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202300"/>
  <mc:AlternateContent xmlns:mc="http://schemas.openxmlformats.org/markup-compatibility/2006">
    <mc:Choice Requires="x15">
      <x15ac:absPath xmlns:x15ac="http://schemas.microsoft.com/office/spreadsheetml/2010/11/ac" url="C:\Users\natal\OneDrive\Documentos\Facultad\Tesis\Redes, tesis\"/>
    </mc:Choice>
  </mc:AlternateContent>
  <xr:revisionPtr revIDLastSave="0" documentId="8_{A3113CDD-E68D-4AF4-AE98-A01DF9924B94}" xr6:coauthVersionLast="47" xr6:coauthVersionMax="47" xr10:uidLastSave="{00000000-0000-0000-0000-000000000000}"/>
  <bookViews>
    <workbookView xWindow="-120" yWindow="-120" windowWidth="20730" windowHeight="11040" activeTab="6" xr2:uid="{C96E6D0B-A1A2-4F53-A9F9-BA9B6F55EA3C}"/>
  </bookViews>
  <sheets>
    <sheet name="2012" sheetId="1" r:id="rId1"/>
    <sheet name="2013" sheetId="2" r:id="rId2"/>
    <sheet name="2014" sheetId="3" r:id="rId3"/>
    <sheet name="2015" sheetId="4" r:id="rId4"/>
    <sheet name="2016" sheetId="5" r:id="rId5"/>
    <sheet name="2017" sheetId="6" r:id="rId6"/>
    <sheet name="Resumen" sheetId="7" r:id="rId7"/>
    <sheet name="Comparativos" sheetId="8" r:id="rId8"/>
  </sheets>
  <externalReferences>
    <externalReference r:id="rId9"/>
  </externalReferences>
  <definedNames>
    <definedName name="_xlnm._FilterDatabase" localSheetId="0" hidden="1">'2012'!$A$3:$P$740</definedName>
    <definedName name="_xlnm._FilterDatabase" localSheetId="1" hidden="1">'2013'!$A$3:$P$393</definedName>
    <definedName name="_xlnm._FilterDatabase" localSheetId="2" hidden="1">'2014'!$A$2:$P$649</definedName>
    <definedName name="_xlnm._FilterDatabase" localSheetId="3" hidden="1">'2015'!$A$3:$P$685</definedName>
    <definedName name="_xlnm._FilterDatabase" localSheetId="4" hidden="1">'2016'!$A$3:$P$697</definedName>
    <definedName name="_xlnm._FilterDatabase" localSheetId="5" hidden="1">'2017'!$A$2:$P$265</definedName>
  </definedNames>
  <calcPr calcId="191029"/>
  <pivotCaches>
    <pivotCache cacheId="0" r:id="rId10"/>
    <pivotCache cacheId="1" r:id="rId11"/>
    <pivotCache cacheId="2" r:id="rId12"/>
    <pivotCache cacheId="3" r:id="rId13"/>
    <pivotCache cacheId="4" r:id="rId14"/>
    <pivotCache cacheId="5"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8" i="7" l="1"/>
  <c r="Y17" i="7"/>
  <c r="Y16" i="7"/>
  <c r="Y15" i="7"/>
  <c r="Y14" i="7"/>
  <c r="Y13" i="7"/>
  <c r="Y12" i="7"/>
  <c r="Y11" i="7"/>
  <c r="Y10" i="7"/>
  <c r="Y9" i="7"/>
  <c r="Y8" i="7"/>
  <c r="Y7" i="7"/>
  <c r="AK6" i="6"/>
  <c r="AK7" i="6"/>
  <c r="AK8" i="6"/>
  <c r="AK9" i="6"/>
  <c r="AK10" i="6"/>
  <c r="AK11" i="6"/>
  <c r="AK12" i="6"/>
  <c r="AK13" i="6"/>
  <c r="AK14" i="6"/>
  <c r="AK15" i="6"/>
  <c r="AK16" i="6"/>
  <c r="AK5" i="6"/>
  <c r="U18" i="7"/>
  <c r="U17" i="7"/>
  <c r="U16" i="7"/>
  <c r="U15" i="7"/>
  <c r="U14" i="7"/>
  <c r="U13" i="7"/>
  <c r="U12" i="7"/>
  <c r="U11" i="7"/>
  <c r="U10" i="7"/>
  <c r="U9" i="7"/>
  <c r="U8" i="7"/>
  <c r="U7" i="7"/>
  <c r="Q18" i="7"/>
  <c r="Q17" i="7"/>
  <c r="Q16" i="7"/>
  <c r="Q15" i="7"/>
  <c r="Q14" i="7"/>
  <c r="Q13" i="7"/>
  <c r="Q12" i="7"/>
  <c r="Q11" i="7"/>
  <c r="Q10" i="7"/>
  <c r="Q9" i="7"/>
  <c r="Q8" i="7"/>
  <c r="Q7" i="7"/>
  <c r="Q6" i="7"/>
  <c r="M18" i="7"/>
  <c r="M17" i="7"/>
  <c r="M16" i="7"/>
  <c r="M15" i="7"/>
  <c r="M14" i="7"/>
  <c r="M13" i="7"/>
  <c r="M12" i="7"/>
  <c r="M11" i="7"/>
  <c r="M10" i="7"/>
  <c r="M9" i="7"/>
  <c r="M8" i="7"/>
  <c r="M7" i="7"/>
  <c r="M6" i="7"/>
  <c r="I18" i="7"/>
  <c r="I17" i="7"/>
  <c r="I16" i="7"/>
  <c r="I15" i="7"/>
  <c r="I14" i="7"/>
  <c r="I13" i="7"/>
  <c r="I12" i="7"/>
  <c r="I11" i="7"/>
  <c r="I10" i="7"/>
  <c r="I9" i="7"/>
  <c r="I8" i="7"/>
  <c r="I7" i="7"/>
  <c r="I6" i="7"/>
  <c r="E18" i="7"/>
  <c r="E17" i="7"/>
  <c r="E16" i="7"/>
  <c r="E15" i="7"/>
  <c r="E14" i="7"/>
  <c r="E13" i="7"/>
  <c r="E12" i="7"/>
  <c r="E11" i="7"/>
  <c r="E10" i="7"/>
  <c r="E9" i="7"/>
  <c r="E8" i="7"/>
  <c r="E7" i="7"/>
  <c r="E6" i="7"/>
  <c r="AK7" i="5"/>
  <c r="AK8" i="5"/>
  <c r="AK9" i="5"/>
  <c r="AK10" i="5"/>
  <c r="AK11" i="5"/>
  <c r="AK12" i="5"/>
  <c r="AK13" i="5"/>
  <c r="AK14" i="5"/>
  <c r="AK15" i="5"/>
  <c r="AK16" i="5"/>
  <c r="AK17" i="5"/>
  <c r="AK6" i="5"/>
  <c r="AJ6" i="4"/>
  <c r="AJ7" i="4"/>
  <c r="AJ8" i="4"/>
  <c r="AJ9" i="4"/>
  <c r="AJ10" i="4"/>
  <c r="AJ11" i="4"/>
  <c r="AJ12" i="4"/>
  <c r="AJ13" i="4"/>
  <c r="AJ14" i="4"/>
  <c r="AJ15" i="4"/>
  <c r="AJ16" i="4"/>
  <c r="AJ17" i="4"/>
  <c r="AJ5" i="4"/>
  <c r="AD9" i="4"/>
  <c r="AL5" i="3"/>
  <c r="AL6" i="3"/>
  <c r="AL7" i="3"/>
  <c r="AL8" i="3"/>
  <c r="AL9" i="3"/>
  <c r="AL10" i="3"/>
  <c r="AL11" i="3"/>
  <c r="AL12" i="3"/>
  <c r="AL13" i="3"/>
  <c r="AL14" i="3"/>
  <c r="AL15" i="3"/>
  <c r="AL16" i="3"/>
  <c r="AL4" i="3"/>
  <c r="AI5" i="2"/>
  <c r="AI6" i="2"/>
  <c r="AI7" i="2"/>
  <c r="AI8" i="2"/>
  <c r="AI9" i="2"/>
  <c r="AI10" i="2"/>
  <c r="AI11" i="2"/>
  <c r="AI12" i="2"/>
  <c r="AI13" i="2"/>
  <c r="AI14" i="2"/>
  <c r="AI15" i="2"/>
  <c r="AI16" i="2"/>
  <c r="AI4" i="2"/>
  <c r="AI6" i="1"/>
  <c r="AI7" i="1"/>
  <c r="AI8" i="1"/>
  <c r="AI9" i="1"/>
  <c r="AI10" i="1"/>
  <c r="AI11" i="1"/>
  <c r="AI12" i="1"/>
  <c r="AI13" i="1"/>
  <c r="AI14" i="1"/>
  <c r="AI15" i="1"/>
  <c r="AI16" i="1"/>
  <c r="AI17" i="1"/>
  <c r="AI5" i="1"/>
  <c r="W282" i="6"/>
  <c r="W276" i="6"/>
  <c r="W270" i="6"/>
  <c r="W113" i="6"/>
  <c r="W5" i="6"/>
  <c r="AE5" i="6"/>
  <c r="AE113" i="6"/>
  <c r="AE270" i="6"/>
  <c r="AE276" i="6"/>
  <c r="AE282" i="6"/>
  <c r="W779" i="5"/>
  <c r="AE779" i="5"/>
  <c r="AE757" i="5"/>
  <c r="W757" i="5"/>
  <c r="AE703" i="5"/>
  <c r="W703" i="5"/>
  <c r="W696" i="5"/>
  <c r="AE696" i="5"/>
  <c r="AE684" i="5"/>
  <c r="W684" i="5"/>
  <c r="W675" i="5"/>
  <c r="AE675" i="5"/>
  <c r="AE642" i="5"/>
  <c r="W642" i="5"/>
  <c r="W618" i="5"/>
  <c r="AE618" i="5"/>
  <c r="AE195" i="5"/>
  <c r="W195" i="5"/>
  <c r="W27" i="5"/>
  <c r="AE27" i="5"/>
  <c r="AE13" i="5"/>
  <c r="W13" i="5"/>
  <c r="V8" i="4"/>
  <c r="V24" i="4"/>
  <c r="V33" i="4"/>
  <c r="V160" i="4"/>
  <c r="V539" i="4"/>
  <c r="V575" i="4"/>
  <c r="V615" i="4"/>
  <c r="V652" i="4"/>
  <c r="V665" i="4"/>
  <c r="V674" i="4"/>
  <c r="V746" i="4"/>
  <c r="V775" i="4"/>
  <c r="AD775" i="4"/>
  <c r="AD746" i="4"/>
  <c r="AD674" i="4"/>
  <c r="AD665" i="4"/>
  <c r="AD652" i="4"/>
  <c r="AD615" i="4"/>
  <c r="AD575" i="4"/>
  <c r="AD539" i="4"/>
  <c r="AD160" i="4"/>
  <c r="AD33" i="4"/>
  <c r="AD24" i="4"/>
  <c r="AD8" i="4"/>
  <c r="W620" i="3"/>
  <c r="W712" i="3"/>
  <c r="W749" i="3"/>
  <c r="AE749" i="3"/>
  <c r="AE712" i="3"/>
  <c r="AE620" i="3"/>
  <c r="AE613" i="3"/>
  <c r="W613" i="3"/>
  <c r="AE602" i="3"/>
  <c r="W602" i="3"/>
  <c r="AE566" i="3"/>
  <c r="W566" i="3"/>
  <c r="W536" i="3"/>
  <c r="AE536" i="3"/>
  <c r="AE494" i="3"/>
  <c r="W494" i="3"/>
  <c r="AE176" i="3"/>
  <c r="W176" i="3"/>
  <c r="AE29" i="3"/>
  <c r="W29" i="3"/>
  <c r="AE20" i="3"/>
  <c r="W20" i="3"/>
  <c r="W5" i="3"/>
  <c r="AE5" i="3"/>
  <c r="V474" i="2"/>
  <c r="AD474" i="2"/>
  <c r="V462" i="2"/>
  <c r="AD462" i="2"/>
  <c r="V423" i="2"/>
  <c r="AB423" i="2"/>
  <c r="V410" i="2"/>
  <c r="AA410" i="2"/>
  <c r="V403" i="2"/>
  <c r="AB403" i="2"/>
  <c r="V393" i="2"/>
  <c r="AC393" i="2"/>
  <c r="V376" i="2"/>
  <c r="AD376" i="2"/>
  <c r="V345" i="2"/>
  <c r="AD345" i="2"/>
  <c r="V329" i="2"/>
  <c r="AD329" i="2"/>
  <c r="V95" i="2"/>
  <c r="AD95" i="2"/>
  <c r="V22" i="2"/>
  <c r="AC22" i="2"/>
  <c r="V6" i="2"/>
  <c r="AB6" i="2"/>
  <c r="X788" i="1"/>
  <c r="AE788" i="1"/>
  <c r="X639" i="1"/>
  <c r="AC639" i="1"/>
  <c r="X624" i="1"/>
  <c r="AC624" i="1"/>
  <c r="X600" i="1"/>
  <c r="AC600" i="1"/>
  <c r="X594" i="1"/>
  <c r="AC594" i="1"/>
  <c r="X585" i="1"/>
  <c r="AE585" i="1"/>
  <c r="X8" i="1"/>
  <c r="X519" i="1"/>
  <c r="AC519" i="1"/>
  <c r="X504" i="1"/>
  <c r="AE504" i="1"/>
  <c r="X70" i="1"/>
  <c r="AC70" i="1"/>
  <c r="AC8" i="1"/>
  <c r="P265" i="6"/>
  <c r="P264" i="6"/>
  <c r="P263" i="6"/>
  <c r="P262" i="6"/>
  <c r="P261" i="6"/>
  <c r="P260" i="6"/>
  <c r="P259" i="6"/>
  <c r="P258" i="6"/>
  <c r="P257" i="6"/>
  <c r="P256" i="6"/>
  <c r="P255" i="6"/>
  <c r="P254" i="6"/>
  <c r="P253" i="6"/>
  <c r="P252" i="6"/>
  <c r="P251" i="6"/>
  <c r="P250" i="6"/>
  <c r="P249" i="6"/>
  <c r="P248" i="6"/>
  <c r="P247" i="6"/>
  <c r="P246" i="6"/>
  <c r="P245" i="6"/>
  <c r="P244" i="6"/>
  <c r="P243" i="6"/>
  <c r="P242" i="6"/>
  <c r="P241" i="6"/>
  <c r="P240" i="6"/>
  <c r="P239" i="6"/>
  <c r="P238" i="6"/>
  <c r="P237" i="6"/>
  <c r="P236" i="6"/>
  <c r="P235" i="6"/>
  <c r="P234" i="6"/>
  <c r="P233" i="6"/>
  <c r="P232" i="6"/>
  <c r="P231" i="6"/>
  <c r="P230" i="6"/>
  <c r="P229" i="6"/>
  <c r="P228" i="6"/>
  <c r="P227" i="6"/>
  <c r="P226" i="6"/>
  <c r="P225" i="6"/>
  <c r="P224" i="6"/>
  <c r="P223" i="6"/>
  <c r="P222" i="6"/>
  <c r="P221" i="6"/>
  <c r="P220" i="6"/>
  <c r="P219" i="6"/>
  <c r="P218" i="6"/>
  <c r="P217" i="6"/>
  <c r="P216" i="6"/>
  <c r="P215" i="6"/>
  <c r="P214" i="6"/>
  <c r="P213" i="6"/>
  <c r="P212" i="6"/>
  <c r="P211" i="6"/>
  <c r="P210" i="6"/>
  <c r="P209" i="6"/>
  <c r="P208" i="6"/>
  <c r="P207" i="6"/>
  <c r="P206" i="6"/>
  <c r="P205" i="6"/>
  <c r="P204" i="6"/>
  <c r="P203" i="6"/>
  <c r="P202" i="6"/>
  <c r="P201" i="6"/>
  <c r="P200" i="6"/>
  <c r="P199" i="6"/>
  <c r="P198" i="6"/>
  <c r="P197" i="6"/>
  <c r="P196" i="6"/>
  <c r="P195" i="6"/>
  <c r="P194" i="6"/>
  <c r="P193" i="6"/>
  <c r="P192" i="6"/>
  <c r="P191" i="6"/>
  <c r="P190" i="6"/>
  <c r="P189" i="6"/>
  <c r="P188" i="6"/>
  <c r="P187" i="6"/>
  <c r="P186" i="6"/>
  <c r="P185" i="6"/>
  <c r="P184" i="6"/>
  <c r="P183" i="6"/>
  <c r="P182" i="6"/>
  <c r="P181" i="6"/>
  <c r="P180" i="6"/>
  <c r="P179" i="6"/>
  <c r="P178" i="6"/>
  <c r="P177" i="6"/>
  <c r="P176" i="6"/>
  <c r="P175" i="6"/>
  <c r="P174" i="6"/>
  <c r="P173" i="6"/>
  <c r="P172" i="6"/>
  <c r="P171" i="6"/>
  <c r="P170" i="6"/>
  <c r="P169" i="6"/>
  <c r="P168" i="6"/>
  <c r="P167" i="6"/>
  <c r="P166" i="6"/>
  <c r="P165" i="6"/>
  <c r="P164" i="6"/>
  <c r="P163" i="6"/>
  <c r="P162" i="6"/>
  <c r="P161" i="6"/>
  <c r="P160" i="6"/>
  <c r="P159" i="6"/>
  <c r="P158" i="6"/>
  <c r="P157" i="6"/>
  <c r="P156" i="6"/>
  <c r="P155" i="6"/>
  <c r="P154" i="6"/>
  <c r="P153" i="6"/>
  <c r="P152" i="6"/>
  <c r="P151" i="6"/>
  <c r="P150" i="6"/>
  <c r="P149" i="6"/>
  <c r="P148" i="6"/>
  <c r="P147" i="6"/>
  <c r="P146" i="6"/>
  <c r="P145" i="6"/>
  <c r="P144" i="6"/>
  <c r="P143" i="6"/>
  <c r="P142" i="6"/>
  <c r="P141" i="6"/>
  <c r="P140" i="6"/>
  <c r="P139" i="6"/>
  <c r="P138" i="6"/>
  <c r="P137" i="6"/>
  <c r="P136" i="6"/>
  <c r="P135" i="6"/>
  <c r="P134" i="6"/>
  <c r="P133" i="6"/>
  <c r="P132" i="6"/>
  <c r="P131" i="6"/>
  <c r="P130" i="6"/>
  <c r="P129" i="6"/>
  <c r="P128" i="6"/>
  <c r="P127" i="6"/>
  <c r="P126" i="6"/>
  <c r="P125" i="6"/>
  <c r="P124" i="6"/>
  <c r="P123" i="6"/>
  <c r="P122" i="6"/>
  <c r="P121" i="6"/>
  <c r="P120" i="6"/>
  <c r="P119" i="6"/>
  <c r="P118" i="6"/>
  <c r="P117" i="6"/>
  <c r="P116" i="6"/>
  <c r="P115" i="6"/>
  <c r="P114" i="6"/>
  <c r="P113" i="6"/>
  <c r="P112" i="6"/>
  <c r="P111" i="6"/>
  <c r="P110" i="6"/>
  <c r="P109" i="6"/>
  <c r="P108" i="6"/>
  <c r="P107" i="6"/>
  <c r="P106" i="6"/>
  <c r="P105" i="6"/>
  <c r="P104" i="6"/>
  <c r="P103" i="6"/>
  <c r="P102" i="6"/>
  <c r="P101" i="6"/>
  <c r="P100" i="6"/>
  <c r="P99" i="6"/>
  <c r="P98" i="6"/>
  <c r="P97" i="6"/>
  <c r="P96" i="6"/>
  <c r="P95" i="6"/>
  <c r="P94" i="6"/>
  <c r="P93" i="6"/>
  <c r="P92" i="6"/>
  <c r="P91" i="6"/>
  <c r="P90" i="6"/>
  <c r="P89" i="6"/>
  <c r="P88" i="6"/>
  <c r="P87" i="6"/>
  <c r="P86" i="6"/>
  <c r="P85" i="6"/>
  <c r="P84" i="6"/>
  <c r="P83" i="6"/>
  <c r="P82" i="6"/>
  <c r="P81" i="6"/>
  <c r="P80" i="6"/>
  <c r="P79" i="6"/>
  <c r="P78" i="6"/>
  <c r="P77" i="6"/>
  <c r="P76" i="6"/>
  <c r="P75" i="6"/>
  <c r="P74" i="6"/>
  <c r="P73" i="6"/>
  <c r="P72" i="6"/>
  <c r="P71" i="6"/>
  <c r="P70" i="6"/>
  <c r="P69" i="6"/>
  <c r="P68" i="6"/>
  <c r="P67" i="6"/>
  <c r="P66" i="6"/>
  <c r="P65" i="6"/>
  <c r="P64" i="6"/>
  <c r="P63" i="6"/>
  <c r="P62" i="6"/>
  <c r="P61" i="6"/>
  <c r="P60" i="6"/>
  <c r="P59" i="6"/>
  <c r="P58" i="6"/>
  <c r="P57" i="6"/>
  <c r="P56" i="6"/>
  <c r="P55" i="6"/>
  <c r="P54" i="6"/>
  <c r="P53" i="6"/>
  <c r="P52" i="6"/>
  <c r="P51" i="6"/>
  <c r="P50" i="6"/>
  <c r="P49" i="6"/>
  <c r="P48" i="6"/>
  <c r="P47" i="6"/>
  <c r="P46" i="6"/>
  <c r="P45" i="6"/>
  <c r="P44" i="6"/>
  <c r="P43" i="6"/>
  <c r="P42" i="6"/>
  <c r="P41" i="6"/>
  <c r="P40" i="6"/>
  <c r="P39" i="6"/>
  <c r="P38" i="6"/>
  <c r="P37" i="6"/>
  <c r="P36" i="6"/>
  <c r="P35" i="6"/>
  <c r="P34" i="6"/>
  <c r="P33" i="6"/>
  <c r="P32" i="6"/>
  <c r="P31" i="6"/>
  <c r="P30" i="6"/>
  <c r="P29" i="6"/>
  <c r="P28" i="6"/>
  <c r="P27" i="6"/>
  <c r="P26" i="6"/>
  <c r="P25" i="6"/>
  <c r="P24" i="6"/>
  <c r="P23" i="6"/>
  <c r="P22" i="6"/>
  <c r="P21" i="6"/>
  <c r="P20" i="6"/>
  <c r="P19" i="6"/>
  <c r="P18" i="6"/>
  <c r="P17" i="6"/>
  <c r="P16" i="6"/>
  <c r="P15" i="6"/>
  <c r="P14" i="6"/>
  <c r="P13" i="6"/>
  <c r="P12" i="6"/>
  <c r="P11" i="6"/>
  <c r="P10" i="6"/>
  <c r="P9" i="6"/>
  <c r="P8" i="6"/>
  <c r="P7" i="6"/>
  <c r="P6" i="6"/>
  <c r="P5" i="6"/>
  <c r="P4" i="6"/>
  <c r="P3" i="6"/>
  <c r="P697" i="5"/>
  <c r="P696" i="5"/>
  <c r="P695" i="5"/>
  <c r="P694" i="5"/>
  <c r="P693" i="5"/>
  <c r="P692" i="5"/>
  <c r="P691" i="5"/>
  <c r="P690" i="5"/>
  <c r="P689" i="5"/>
  <c r="P688" i="5"/>
  <c r="P687" i="5"/>
  <c r="P686" i="5"/>
  <c r="P685" i="5"/>
  <c r="P684" i="5"/>
  <c r="P683" i="5"/>
  <c r="P682" i="5"/>
  <c r="P681" i="5"/>
  <c r="P680" i="5"/>
  <c r="P679" i="5"/>
  <c r="P678" i="5"/>
  <c r="P677" i="5"/>
  <c r="P676" i="5"/>
  <c r="P675" i="5"/>
  <c r="P674" i="5"/>
  <c r="P673" i="5"/>
  <c r="P672" i="5"/>
  <c r="P671" i="5"/>
  <c r="P670" i="5"/>
  <c r="P669" i="5"/>
  <c r="P668" i="5"/>
  <c r="P667" i="5"/>
  <c r="P666" i="5"/>
  <c r="P665" i="5"/>
  <c r="P664" i="5"/>
  <c r="P663" i="5"/>
  <c r="P662" i="5"/>
  <c r="P661" i="5"/>
  <c r="P660" i="5"/>
  <c r="P659" i="5"/>
  <c r="P658" i="5"/>
  <c r="P657" i="5"/>
  <c r="P656" i="5"/>
  <c r="P655" i="5"/>
  <c r="P654" i="5"/>
  <c r="P653" i="5"/>
  <c r="P652" i="5"/>
  <c r="P651" i="5"/>
  <c r="P650" i="5"/>
  <c r="P649" i="5"/>
  <c r="P648" i="5"/>
  <c r="P647" i="5"/>
  <c r="P646" i="5"/>
  <c r="P645" i="5"/>
  <c r="P644" i="5"/>
  <c r="P643" i="5"/>
  <c r="P642" i="5"/>
  <c r="P641" i="5"/>
  <c r="P640" i="5"/>
  <c r="P639" i="5"/>
  <c r="P638" i="5"/>
  <c r="P637" i="5"/>
  <c r="P636" i="5"/>
  <c r="P635" i="5"/>
  <c r="P634" i="5"/>
  <c r="P633" i="5"/>
  <c r="P632" i="5"/>
  <c r="P631" i="5"/>
  <c r="P630" i="5"/>
  <c r="P629" i="5"/>
  <c r="P628" i="5"/>
  <c r="P627" i="5"/>
  <c r="P626" i="5"/>
  <c r="P625" i="5"/>
  <c r="P624" i="5"/>
  <c r="P623" i="5"/>
  <c r="P622" i="5"/>
  <c r="P621" i="5"/>
  <c r="P620" i="5"/>
  <c r="P619" i="5"/>
  <c r="P618" i="5"/>
  <c r="P617" i="5"/>
  <c r="P616" i="5"/>
  <c r="P615" i="5"/>
  <c r="P614" i="5"/>
  <c r="P613" i="5"/>
  <c r="P612" i="5"/>
  <c r="P611" i="5"/>
  <c r="P610" i="5"/>
  <c r="P609" i="5"/>
  <c r="P608" i="5"/>
  <c r="P607" i="5"/>
  <c r="P606" i="5"/>
  <c r="P605" i="5"/>
  <c r="P604" i="5"/>
  <c r="P603" i="5"/>
  <c r="P602" i="5"/>
  <c r="P601" i="5"/>
  <c r="P600" i="5"/>
  <c r="P599" i="5"/>
  <c r="P598" i="5"/>
  <c r="P597" i="5"/>
  <c r="P596" i="5"/>
  <c r="P595" i="5"/>
  <c r="P594" i="5"/>
  <c r="P593" i="5"/>
  <c r="P592" i="5"/>
  <c r="P591" i="5"/>
  <c r="P590" i="5"/>
  <c r="P589" i="5"/>
  <c r="P588" i="5"/>
  <c r="P587" i="5"/>
  <c r="P586" i="5"/>
  <c r="P585" i="5"/>
  <c r="P584" i="5"/>
  <c r="P583" i="5"/>
  <c r="P582" i="5"/>
  <c r="P581" i="5"/>
  <c r="P580" i="5"/>
  <c r="P579" i="5"/>
  <c r="P578" i="5"/>
  <c r="P577" i="5"/>
  <c r="P576" i="5"/>
  <c r="P575" i="5"/>
  <c r="P574" i="5"/>
  <c r="P573" i="5"/>
  <c r="P572" i="5"/>
  <c r="P571" i="5"/>
  <c r="P570" i="5"/>
  <c r="P569" i="5"/>
  <c r="P568" i="5"/>
  <c r="P567" i="5"/>
  <c r="P566" i="5"/>
  <c r="P565" i="5"/>
  <c r="P564" i="5"/>
  <c r="P563" i="5"/>
  <c r="P562" i="5"/>
  <c r="P561" i="5"/>
  <c r="P560" i="5"/>
  <c r="P559" i="5"/>
  <c r="P558" i="5"/>
  <c r="P557" i="5"/>
  <c r="P556" i="5"/>
  <c r="P555" i="5"/>
  <c r="P554" i="5"/>
  <c r="P553" i="5"/>
  <c r="P552" i="5"/>
  <c r="P551" i="5"/>
  <c r="P550" i="5"/>
  <c r="P549" i="5"/>
  <c r="P548" i="5"/>
  <c r="P547" i="5"/>
  <c r="P546" i="5"/>
  <c r="P545" i="5"/>
  <c r="P544" i="5"/>
  <c r="P543" i="5"/>
  <c r="P542" i="5"/>
  <c r="P541" i="5"/>
  <c r="P540" i="5"/>
  <c r="P539" i="5"/>
  <c r="P538" i="5"/>
  <c r="P537" i="5"/>
  <c r="P536" i="5"/>
  <c r="P535" i="5"/>
  <c r="P534" i="5"/>
  <c r="P533" i="5"/>
  <c r="P532" i="5"/>
  <c r="P531" i="5"/>
  <c r="P530" i="5"/>
  <c r="P529" i="5"/>
  <c r="P528" i="5"/>
  <c r="P527" i="5"/>
  <c r="P526" i="5"/>
  <c r="P525" i="5"/>
  <c r="P524" i="5"/>
  <c r="P523" i="5"/>
  <c r="P522" i="5"/>
  <c r="P521" i="5"/>
  <c r="P520" i="5"/>
  <c r="P519" i="5"/>
  <c r="P518" i="5"/>
  <c r="P517" i="5"/>
  <c r="P516" i="5"/>
  <c r="P515" i="5"/>
  <c r="P514" i="5"/>
  <c r="P513" i="5"/>
  <c r="P512" i="5"/>
  <c r="P511" i="5"/>
  <c r="P510" i="5"/>
  <c r="P509" i="5"/>
  <c r="P508" i="5"/>
  <c r="P507" i="5"/>
  <c r="P506" i="5"/>
  <c r="P505" i="5"/>
  <c r="P504" i="5"/>
  <c r="P503" i="5"/>
  <c r="P502" i="5"/>
  <c r="P501" i="5"/>
  <c r="P500" i="5"/>
  <c r="P499" i="5"/>
  <c r="P498" i="5"/>
  <c r="P497" i="5"/>
  <c r="P496" i="5"/>
  <c r="P495" i="5"/>
  <c r="P494" i="5"/>
  <c r="P493" i="5"/>
  <c r="P492" i="5"/>
  <c r="P491" i="5"/>
  <c r="P490" i="5"/>
  <c r="P489" i="5"/>
  <c r="P488" i="5"/>
  <c r="P487" i="5"/>
  <c r="P486" i="5"/>
  <c r="P485" i="5"/>
  <c r="P484" i="5"/>
  <c r="P483" i="5"/>
  <c r="P482" i="5"/>
  <c r="P481" i="5"/>
  <c r="P480" i="5"/>
  <c r="P479" i="5"/>
  <c r="P478" i="5"/>
  <c r="P477" i="5"/>
  <c r="P476" i="5"/>
  <c r="P475" i="5"/>
  <c r="P474" i="5"/>
  <c r="P473" i="5"/>
  <c r="P472" i="5"/>
  <c r="P471" i="5"/>
  <c r="P470" i="5"/>
  <c r="P469" i="5"/>
  <c r="P468" i="5"/>
  <c r="P467" i="5"/>
  <c r="P466" i="5"/>
  <c r="P465" i="5"/>
  <c r="P464" i="5"/>
  <c r="P463" i="5"/>
  <c r="P462" i="5"/>
  <c r="P461" i="5"/>
  <c r="P460" i="5"/>
  <c r="P459" i="5"/>
  <c r="P458" i="5"/>
  <c r="P457" i="5"/>
  <c r="P456" i="5"/>
  <c r="P455" i="5"/>
  <c r="P454" i="5"/>
  <c r="P453" i="5"/>
  <c r="P452" i="5"/>
  <c r="P451" i="5"/>
  <c r="P450" i="5"/>
  <c r="P449" i="5"/>
  <c r="P448"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2" i="5"/>
  <c r="P421" i="5"/>
  <c r="P420"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3" i="5"/>
  <c r="P372" i="5"/>
  <c r="P371" i="5"/>
  <c r="P370" i="5"/>
  <c r="P369" i="5"/>
  <c r="P368" i="5"/>
  <c r="P367" i="5"/>
  <c r="P366" i="5"/>
  <c r="P365" i="5"/>
  <c r="P364" i="5"/>
  <c r="P363" i="5"/>
  <c r="P362" i="5"/>
  <c r="P361" i="5"/>
  <c r="P360" i="5"/>
  <c r="P359" i="5"/>
  <c r="P358" i="5"/>
  <c r="P357" i="5"/>
  <c r="P356" i="5"/>
  <c r="P355" i="5"/>
  <c r="P354" i="5"/>
  <c r="P353" i="5"/>
  <c r="P352" i="5"/>
  <c r="P351" i="5"/>
  <c r="P350" i="5"/>
  <c r="P349" i="5"/>
  <c r="P348" i="5"/>
  <c r="P347" i="5"/>
  <c r="P346" i="5"/>
  <c r="P345" i="5"/>
  <c r="P344" i="5"/>
  <c r="P343" i="5"/>
  <c r="P342" i="5"/>
  <c r="P341" i="5"/>
  <c r="P340" i="5"/>
  <c r="P339" i="5"/>
  <c r="P338" i="5"/>
  <c r="P337" i="5"/>
  <c r="P336" i="5"/>
  <c r="P335" i="5"/>
  <c r="P334" i="5"/>
  <c r="P333" i="5"/>
  <c r="P332" i="5"/>
  <c r="P331" i="5"/>
  <c r="P330" i="5"/>
  <c r="P329" i="5"/>
  <c r="P328" i="5"/>
  <c r="P327" i="5"/>
  <c r="P326" i="5"/>
  <c r="P325" i="5"/>
  <c r="P324" i="5"/>
  <c r="P323" i="5"/>
  <c r="P322" i="5"/>
  <c r="P321" i="5"/>
  <c r="P320" i="5"/>
  <c r="P319" i="5"/>
  <c r="P318" i="5"/>
  <c r="P317" i="5"/>
  <c r="P316" i="5"/>
  <c r="P315" i="5"/>
  <c r="P314" i="5"/>
  <c r="P313" i="5"/>
  <c r="P312" i="5"/>
  <c r="P311" i="5"/>
  <c r="P310" i="5"/>
  <c r="P309" i="5"/>
  <c r="P308" i="5"/>
  <c r="P307" i="5"/>
  <c r="P306" i="5"/>
  <c r="P305" i="5"/>
  <c r="P304" i="5"/>
  <c r="P303" i="5"/>
  <c r="P302" i="5"/>
  <c r="P301" i="5"/>
  <c r="P300" i="5"/>
  <c r="P299" i="5"/>
  <c r="P298" i="5"/>
  <c r="P297" i="5"/>
  <c r="P296" i="5"/>
  <c r="P295" i="5"/>
  <c r="P294" i="5"/>
  <c r="P293" i="5"/>
  <c r="P292" i="5"/>
  <c r="P291" i="5"/>
  <c r="P290" i="5"/>
  <c r="P289" i="5"/>
  <c r="P288" i="5"/>
  <c r="P287" i="5"/>
  <c r="P286" i="5"/>
  <c r="P285" i="5"/>
  <c r="P284" i="5"/>
  <c r="P283" i="5"/>
  <c r="P282" i="5"/>
  <c r="P281" i="5"/>
  <c r="P280" i="5"/>
  <c r="P279" i="5"/>
  <c r="P278" i="5"/>
  <c r="P277" i="5"/>
  <c r="P276" i="5"/>
  <c r="P275" i="5"/>
  <c r="P274" i="5"/>
  <c r="P273" i="5"/>
  <c r="P272" i="5"/>
  <c r="P271" i="5"/>
  <c r="P270" i="5"/>
  <c r="P269" i="5"/>
  <c r="P268" i="5"/>
  <c r="P267" i="5"/>
  <c r="P266" i="5"/>
  <c r="P265" i="5"/>
  <c r="P264" i="5"/>
  <c r="P263" i="5"/>
  <c r="P262" i="5"/>
  <c r="P261" i="5"/>
  <c r="P260" i="5"/>
  <c r="P259" i="5"/>
  <c r="P258" i="5"/>
  <c r="P257" i="5"/>
  <c r="P256" i="5"/>
  <c r="P255" i="5"/>
  <c r="P254" i="5"/>
  <c r="P253" i="5"/>
  <c r="P252" i="5"/>
  <c r="P251" i="5"/>
  <c r="P250" i="5"/>
  <c r="P249" i="5"/>
  <c r="P248" i="5"/>
  <c r="P247" i="5"/>
  <c r="P246" i="5"/>
  <c r="P245" i="5"/>
  <c r="P244" i="5"/>
  <c r="P243" i="5"/>
  <c r="P242" i="5"/>
  <c r="P241" i="5"/>
  <c r="P240" i="5"/>
  <c r="P239" i="5"/>
  <c r="P238" i="5"/>
  <c r="P237" i="5"/>
  <c r="P236" i="5"/>
  <c r="P235" i="5"/>
  <c r="P234" i="5"/>
  <c r="P233" i="5"/>
  <c r="P232" i="5"/>
  <c r="P231" i="5"/>
  <c r="P230" i="5"/>
  <c r="P229" i="5"/>
  <c r="P228" i="5"/>
  <c r="P227" i="5"/>
  <c r="P226" i="5"/>
  <c r="P225" i="5"/>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685" i="4"/>
  <c r="P684" i="4"/>
  <c r="P683" i="4"/>
  <c r="P682" i="4"/>
  <c r="P681" i="4"/>
  <c r="P680" i="4"/>
  <c r="P679" i="4"/>
  <c r="P678" i="4"/>
  <c r="P677" i="4"/>
  <c r="P676" i="4"/>
  <c r="P675" i="4"/>
  <c r="P674" i="4"/>
  <c r="P673" i="4"/>
  <c r="P672" i="4"/>
  <c r="P671" i="4"/>
  <c r="P670" i="4"/>
  <c r="P669" i="4"/>
  <c r="P668" i="4"/>
  <c r="P667" i="4"/>
  <c r="P666" i="4"/>
  <c r="P665" i="4"/>
  <c r="P664" i="4"/>
  <c r="P663" i="4"/>
  <c r="P662" i="4"/>
  <c r="P661" i="4"/>
  <c r="P660" i="4"/>
  <c r="P659" i="4"/>
  <c r="P658" i="4"/>
  <c r="P657" i="4"/>
  <c r="P656" i="4"/>
  <c r="P655" i="4"/>
  <c r="P654" i="4"/>
  <c r="P653" i="4"/>
  <c r="P652" i="4"/>
  <c r="P651" i="4"/>
  <c r="P650" i="4"/>
  <c r="P649" i="4"/>
  <c r="P648" i="4"/>
  <c r="P647" i="4"/>
  <c r="P646" i="4"/>
  <c r="P645" i="4"/>
  <c r="P644" i="4"/>
  <c r="P643" i="4"/>
  <c r="P642" i="4"/>
  <c r="P641" i="4"/>
  <c r="P640" i="4"/>
  <c r="P639" i="4"/>
  <c r="P638" i="4"/>
  <c r="P637" i="4"/>
  <c r="P636" i="4"/>
  <c r="P635" i="4"/>
  <c r="P634" i="4"/>
  <c r="P633" i="4"/>
  <c r="P632" i="4"/>
  <c r="P631" i="4"/>
  <c r="P630" i="4"/>
  <c r="P629" i="4"/>
  <c r="P628" i="4"/>
  <c r="P627" i="4"/>
  <c r="P626" i="4"/>
  <c r="P625" i="4"/>
  <c r="P624" i="4"/>
  <c r="P623" i="4"/>
  <c r="P622" i="4"/>
  <c r="P621" i="4"/>
  <c r="P620" i="4"/>
  <c r="P619" i="4"/>
  <c r="P618" i="4"/>
  <c r="P617" i="4"/>
  <c r="P616" i="4"/>
  <c r="P615" i="4"/>
  <c r="P614" i="4"/>
  <c r="P613" i="4"/>
  <c r="P612" i="4"/>
  <c r="P611" i="4"/>
  <c r="P610" i="4"/>
  <c r="P609" i="4"/>
  <c r="P608" i="4"/>
  <c r="P607" i="4"/>
  <c r="P606" i="4"/>
  <c r="P605" i="4"/>
  <c r="P604" i="4"/>
  <c r="P603" i="4"/>
  <c r="P602" i="4"/>
  <c r="P601" i="4"/>
  <c r="P600" i="4"/>
  <c r="P599" i="4"/>
  <c r="P598" i="4"/>
  <c r="P597" i="4"/>
  <c r="P596" i="4"/>
  <c r="P595" i="4"/>
  <c r="P594" i="4"/>
  <c r="P593" i="4"/>
  <c r="P592" i="4"/>
  <c r="P591" i="4"/>
  <c r="P590" i="4"/>
  <c r="P589" i="4"/>
  <c r="P588" i="4"/>
  <c r="P587" i="4"/>
  <c r="P586" i="4"/>
  <c r="P585" i="4"/>
  <c r="P584" i="4"/>
  <c r="P583" i="4"/>
  <c r="P582" i="4"/>
  <c r="P581" i="4"/>
  <c r="P580" i="4"/>
  <c r="P579" i="4"/>
  <c r="P578" i="4"/>
  <c r="P577" i="4"/>
  <c r="P576" i="4"/>
  <c r="P575" i="4"/>
  <c r="P574" i="4"/>
  <c r="P573" i="4"/>
  <c r="P572" i="4"/>
  <c r="P571" i="4"/>
  <c r="P570" i="4"/>
  <c r="P569" i="4"/>
  <c r="P568" i="4"/>
  <c r="P567" i="4"/>
  <c r="P566" i="4"/>
  <c r="P565" i="4"/>
  <c r="P564" i="4"/>
  <c r="P563" i="4"/>
  <c r="P562" i="4"/>
  <c r="P561" i="4"/>
  <c r="P560" i="4"/>
  <c r="P559" i="4"/>
  <c r="P558" i="4"/>
  <c r="P557" i="4"/>
  <c r="P556" i="4"/>
  <c r="P555" i="4"/>
  <c r="P554" i="4"/>
  <c r="P553" i="4"/>
  <c r="P552" i="4"/>
  <c r="P551" i="4"/>
  <c r="P550" i="4"/>
  <c r="P549" i="4"/>
  <c r="P548" i="4"/>
  <c r="P547" i="4"/>
  <c r="P546" i="4"/>
  <c r="P545" i="4"/>
  <c r="P544" i="4"/>
  <c r="P543" i="4"/>
  <c r="P542" i="4"/>
  <c r="P541" i="4"/>
  <c r="P540" i="4"/>
  <c r="P539" i="4"/>
  <c r="P538" i="4"/>
  <c r="P537" i="4"/>
  <c r="P536" i="4"/>
  <c r="P535" i="4"/>
  <c r="P534" i="4"/>
  <c r="P533" i="4"/>
  <c r="P532" i="4"/>
  <c r="P531" i="4"/>
  <c r="P530" i="4"/>
  <c r="P529" i="4"/>
  <c r="P528" i="4"/>
  <c r="P527" i="4"/>
  <c r="P526" i="4"/>
  <c r="P525" i="4"/>
  <c r="P524" i="4"/>
  <c r="P523" i="4"/>
  <c r="P522" i="4"/>
  <c r="P521" i="4"/>
  <c r="P520" i="4"/>
  <c r="P519" i="4"/>
  <c r="P518" i="4"/>
  <c r="P517" i="4"/>
  <c r="P516" i="4"/>
  <c r="P515" i="4"/>
  <c r="P514" i="4"/>
  <c r="P513" i="4"/>
  <c r="P512" i="4"/>
  <c r="P511" i="4"/>
  <c r="P510" i="4"/>
  <c r="P509" i="4"/>
  <c r="P508" i="4"/>
  <c r="P507" i="4"/>
  <c r="P506" i="4"/>
  <c r="P505" i="4"/>
  <c r="P504" i="4"/>
  <c r="P503" i="4"/>
  <c r="P502" i="4"/>
  <c r="P501" i="4"/>
  <c r="P500" i="4"/>
  <c r="P499" i="4"/>
  <c r="P498" i="4"/>
  <c r="P497" i="4"/>
  <c r="P496" i="4"/>
  <c r="P495" i="4"/>
  <c r="P494" i="4"/>
  <c r="P493" i="4"/>
  <c r="P492" i="4"/>
  <c r="P491" i="4"/>
  <c r="P490" i="4"/>
  <c r="P489" i="4"/>
  <c r="P488" i="4"/>
  <c r="P487" i="4"/>
  <c r="P486" i="4"/>
  <c r="P485" i="4"/>
  <c r="P484" i="4"/>
  <c r="P483" i="4"/>
  <c r="P482" i="4"/>
  <c r="P481" i="4"/>
  <c r="P480" i="4"/>
  <c r="P479" i="4"/>
  <c r="P478" i="4"/>
  <c r="P477" i="4"/>
  <c r="P476" i="4"/>
  <c r="P475" i="4"/>
  <c r="P474" i="4"/>
  <c r="P473" i="4"/>
  <c r="P472" i="4"/>
  <c r="P471" i="4"/>
  <c r="P470" i="4"/>
  <c r="P469" i="4"/>
  <c r="P468" i="4"/>
  <c r="P467" i="4"/>
  <c r="P466" i="4"/>
  <c r="P465" i="4"/>
  <c r="P464" i="4"/>
  <c r="P463" i="4"/>
  <c r="P462" i="4"/>
  <c r="P461" i="4"/>
  <c r="P460" i="4"/>
  <c r="P459" i="4"/>
  <c r="P458" i="4"/>
  <c r="P457" i="4"/>
  <c r="P456" i="4"/>
  <c r="P455" i="4"/>
  <c r="P454" i="4"/>
  <c r="P453" i="4"/>
  <c r="P452" i="4"/>
  <c r="P451" i="4"/>
  <c r="P450" i="4"/>
  <c r="P449" i="4"/>
  <c r="P448" i="4"/>
  <c r="P447" i="4"/>
  <c r="P446" i="4"/>
  <c r="P445" i="4"/>
  <c r="P444" i="4"/>
  <c r="P443" i="4"/>
  <c r="P442" i="4"/>
  <c r="P441" i="4"/>
  <c r="P440" i="4"/>
  <c r="P439" i="4"/>
  <c r="P438" i="4"/>
  <c r="P437" i="4"/>
  <c r="P436" i="4"/>
  <c r="P435" i="4"/>
  <c r="P434" i="4"/>
  <c r="P433" i="4"/>
  <c r="P432" i="4"/>
  <c r="P431" i="4"/>
  <c r="P430" i="4"/>
  <c r="P429" i="4"/>
  <c r="P428" i="4"/>
  <c r="P427" i="4"/>
  <c r="P426" i="4"/>
  <c r="P425" i="4"/>
  <c r="P424" i="4"/>
  <c r="P423" i="4"/>
  <c r="P422" i="4"/>
  <c r="P421" i="4"/>
  <c r="P420" i="4"/>
  <c r="P419" i="4"/>
  <c r="P418" i="4"/>
  <c r="P417" i="4"/>
  <c r="P416" i="4"/>
  <c r="P415" i="4"/>
  <c r="P414" i="4"/>
  <c r="P413" i="4"/>
  <c r="P412" i="4"/>
  <c r="P411" i="4"/>
  <c r="P410" i="4"/>
  <c r="P409" i="4"/>
  <c r="P408" i="4"/>
  <c r="P407" i="4"/>
  <c r="P406" i="4"/>
  <c r="P405" i="4"/>
  <c r="P404" i="4"/>
  <c r="P403" i="4"/>
  <c r="P402" i="4"/>
  <c r="P401" i="4"/>
  <c r="P400" i="4"/>
  <c r="P399" i="4"/>
  <c r="P398" i="4"/>
  <c r="P397" i="4"/>
  <c r="P396" i="4"/>
  <c r="P395" i="4"/>
  <c r="P394" i="4"/>
  <c r="P393" i="4"/>
  <c r="P392" i="4"/>
  <c r="P391" i="4"/>
  <c r="P390" i="4"/>
  <c r="P389" i="4"/>
  <c r="P388" i="4"/>
  <c r="P387" i="4"/>
  <c r="P386" i="4"/>
  <c r="P385" i="4"/>
  <c r="P384" i="4"/>
  <c r="P383" i="4"/>
  <c r="P382" i="4"/>
  <c r="P381" i="4"/>
  <c r="P380" i="4"/>
  <c r="P379" i="4"/>
  <c r="P378" i="4"/>
  <c r="P377" i="4"/>
  <c r="P376" i="4"/>
  <c r="P375" i="4"/>
  <c r="P374" i="4"/>
  <c r="P373" i="4"/>
  <c r="P372" i="4"/>
  <c r="P371" i="4"/>
  <c r="P370" i="4"/>
  <c r="P369" i="4"/>
  <c r="P368" i="4"/>
  <c r="P367" i="4"/>
  <c r="P366" i="4"/>
  <c r="P365" i="4"/>
  <c r="P364" i="4"/>
  <c r="P363" i="4"/>
  <c r="P362" i="4"/>
  <c r="P361" i="4"/>
  <c r="P360" i="4"/>
  <c r="P359" i="4"/>
  <c r="P358" i="4"/>
  <c r="P357" i="4"/>
  <c r="P356" i="4"/>
  <c r="P355" i="4"/>
  <c r="P354" i="4"/>
  <c r="P353" i="4"/>
  <c r="P352" i="4"/>
  <c r="P351" i="4"/>
  <c r="P350" i="4"/>
  <c r="P349" i="4"/>
  <c r="P348" i="4"/>
  <c r="P347" i="4"/>
  <c r="P346" i="4"/>
  <c r="P345" i="4"/>
  <c r="P344" i="4"/>
  <c r="P343" i="4"/>
  <c r="P342" i="4"/>
  <c r="P341" i="4"/>
  <c r="P340" i="4"/>
  <c r="P339" i="4"/>
  <c r="P338" i="4"/>
  <c r="P337" i="4"/>
  <c r="P336" i="4"/>
  <c r="P335" i="4"/>
  <c r="P334" i="4"/>
  <c r="P333" i="4"/>
  <c r="P332" i="4"/>
  <c r="P331" i="4"/>
  <c r="P330" i="4"/>
  <c r="P329" i="4"/>
  <c r="P328" i="4"/>
  <c r="P327" i="4"/>
  <c r="P326" i="4"/>
  <c r="P325" i="4"/>
  <c r="P324" i="4"/>
  <c r="P323" i="4"/>
  <c r="P322" i="4"/>
  <c r="P321" i="4"/>
  <c r="P320" i="4"/>
  <c r="P319" i="4"/>
  <c r="P318" i="4"/>
  <c r="P317" i="4"/>
  <c r="P316" i="4"/>
  <c r="P315" i="4"/>
  <c r="P314" i="4"/>
  <c r="P313" i="4"/>
  <c r="P312" i="4"/>
  <c r="P311" i="4"/>
  <c r="P310" i="4"/>
  <c r="P309" i="4"/>
  <c r="P308" i="4"/>
  <c r="P307" i="4"/>
  <c r="P306" i="4"/>
  <c r="P305" i="4"/>
  <c r="P304" i="4"/>
  <c r="P303" i="4"/>
  <c r="P302" i="4"/>
  <c r="P301" i="4"/>
  <c r="P300" i="4"/>
  <c r="P299" i="4"/>
  <c r="P298" i="4"/>
  <c r="P297" i="4"/>
  <c r="P296" i="4"/>
  <c r="P295" i="4"/>
  <c r="P294" i="4"/>
  <c r="P293" i="4"/>
  <c r="P292" i="4"/>
  <c r="P291" i="4"/>
  <c r="P290" i="4"/>
  <c r="P289" i="4"/>
  <c r="P288" i="4"/>
  <c r="P287" i="4"/>
  <c r="P286" i="4"/>
  <c r="P285" i="4"/>
  <c r="P284" i="4"/>
  <c r="P283" i="4"/>
  <c r="P282" i="4"/>
  <c r="P281" i="4"/>
  <c r="P280" i="4"/>
  <c r="P279" i="4"/>
  <c r="P278" i="4"/>
  <c r="P277" i="4"/>
  <c r="P276" i="4"/>
  <c r="P275" i="4"/>
  <c r="P274" i="4"/>
  <c r="P273" i="4"/>
  <c r="P272" i="4"/>
  <c r="P271" i="4"/>
  <c r="P270" i="4"/>
  <c r="P269" i="4"/>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0" i="4"/>
  <c r="P19" i="4"/>
  <c r="P18" i="4"/>
  <c r="P17" i="4"/>
  <c r="P16" i="4"/>
  <c r="P15" i="4"/>
  <c r="P14" i="4"/>
  <c r="P13" i="4"/>
  <c r="P12" i="4"/>
  <c r="P11" i="4"/>
  <c r="P10" i="4"/>
  <c r="P9" i="4"/>
  <c r="P8" i="4"/>
  <c r="P7" i="4"/>
  <c r="P6" i="4"/>
  <c r="P5" i="4"/>
  <c r="P4" i="4"/>
  <c r="P649" i="3"/>
  <c r="P648" i="3"/>
  <c r="P647" i="3"/>
  <c r="P646" i="3"/>
  <c r="P645" i="3"/>
  <c r="P644" i="3"/>
  <c r="P643" i="3"/>
  <c r="P642" i="3"/>
  <c r="P641" i="3"/>
  <c r="P640" i="3"/>
  <c r="P639" i="3"/>
  <c r="P638" i="3"/>
  <c r="P637" i="3"/>
  <c r="P63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P5" i="3"/>
  <c r="P4" i="3"/>
  <c r="P3" i="3"/>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AE780" i="5" a="1"/>
  <c r="AE758" i="5" a="1"/>
  <c r="AE704" i="5" a="1"/>
  <c r="AE697" i="5" a="1"/>
  <c r="AE685" i="5" a="1"/>
  <c r="AE676" i="5" a="1"/>
  <c r="AE643" i="5" a="1"/>
  <c r="AE619" i="5" a="1"/>
  <c r="AE196" i="5" a="1"/>
  <c r="AE28" i="5" a="1"/>
  <c r="AE14" i="5" a="1"/>
  <c r="AD776" i="4" a="1"/>
  <c r="AD747" i="4" a="1"/>
  <c r="AD675" i="4" a="1"/>
  <c r="AD666" i="4" a="1"/>
  <c r="AD653" i="4" a="1"/>
  <c r="AD616" i="4" a="1"/>
  <c r="AD576" i="4" a="1"/>
  <c r="AD540" i="4" a="1"/>
  <c r="AD161" i="4" a="1"/>
  <c r="AD34" i="4" a="1"/>
  <c r="AD25" i="4" a="1"/>
  <c r="AE750" i="3" a="1"/>
  <c r="AE713" i="3" a="1"/>
  <c r="AE6" i="3" a="1"/>
  <c r="AE621" i="3" a="1"/>
  <c r="AE614" i="3" a="1"/>
  <c r="AE603" i="3" a="1"/>
  <c r="AE567" i="3" a="1"/>
  <c r="AE537" i="3" a="1"/>
  <c r="AE495" i="3" a="1"/>
  <c r="AE177" i="3" a="1"/>
  <c r="AE30" i="3" a="1"/>
  <c r="AE21" i="3" a="1"/>
  <c r="AD475" i="2" a="1"/>
  <c r="AD463" i="2" a="1"/>
  <c r="AB424" i="2" a="1"/>
  <c r="AB404" i="2" a="1"/>
  <c r="AC394" i="2" a="1"/>
  <c r="AD377" i="2" a="1"/>
  <c r="AD346" i="2" a="1"/>
  <c r="AD330" i="2" a="1"/>
  <c r="AD96" i="2" a="1"/>
  <c r="AC23" i="2" a="1"/>
  <c r="AB7" i="2" a="1"/>
  <c r="AE789" i="1" a="1"/>
  <c r="AE586" i="1" a="1"/>
  <c r="AE505" i="1" a="1"/>
  <c r="AO13" i="6"/>
  <c r="AN13" i="6"/>
  <c r="AO19" i="5"/>
  <c r="AN19" i="5"/>
  <c r="AN20" i="4"/>
  <c r="AM20" i="4"/>
  <c r="AP20" i="3"/>
  <c r="AO20" i="3"/>
  <c r="AM21" i="2"/>
  <c r="AM20" i="2"/>
  <c r="AL20" i="2"/>
  <c r="AM21" i="1"/>
  <c r="AL21" i="1"/>
  <c r="AE780" i="5" l="1"/>
  <c r="AE758" i="5"/>
  <c r="AE704" i="5"/>
  <c r="AE697" i="5"/>
  <c r="AE685" i="5"/>
  <c r="AE676" i="5"/>
  <c r="AE643" i="5"/>
  <c r="AE619" i="5"/>
  <c r="AE196" i="5"/>
  <c r="AE28" i="5"/>
  <c r="AE14" i="5"/>
  <c r="AD776" i="4"/>
  <c r="AD747" i="4"/>
  <c r="AD675" i="4"/>
  <c r="AD666" i="4"/>
  <c r="AD653" i="4"/>
  <c r="AD616" i="4"/>
  <c r="AD576" i="4"/>
  <c r="AD540" i="4"/>
  <c r="AD161" i="4"/>
  <c r="AD34" i="4"/>
  <c r="AD25" i="4"/>
  <c r="AE750" i="3"/>
  <c r="AE713" i="3"/>
  <c r="AE6" i="3"/>
  <c r="AE621" i="3"/>
  <c r="AE614" i="3"/>
  <c r="AE603" i="3"/>
  <c r="AE567" i="3"/>
  <c r="AE537" i="3"/>
  <c r="AE495" i="3"/>
  <c r="AE177" i="3"/>
  <c r="AE30" i="3"/>
  <c r="AE21" i="3"/>
  <c r="AD475" i="2"/>
  <c r="AD463" i="2"/>
  <c r="AB424" i="2"/>
  <c r="AB404" i="2"/>
  <c r="AC394" i="2"/>
  <c r="AD377" i="2"/>
  <c r="AD346" i="2"/>
  <c r="AD330" i="2"/>
  <c r="AD96" i="2"/>
  <c r="AC23" i="2"/>
  <c r="AB7" i="2"/>
  <c r="AE789" i="1"/>
  <c r="AE586" i="1"/>
  <c r="AE50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<sst xmlns="http://schemas.openxmlformats.org/spreadsheetml/2006/main" count="39336" uniqueCount="7687">
  <si>
    <t>EJERCICIO</t>
  </si>
  <si>
    <t>NOMBRE_INSTITUCION</t>
  </si>
  <si>
    <t>CLAVE_PARTIDA</t>
  </si>
  <si>
    <t>NUM_CONTRATO</t>
  </si>
  <si>
    <t>DONATARIO</t>
  </si>
  <si>
    <t>FECHA_CELEBRACION</t>
  </si>
  <si>
    <t>MONTO_CONTRATO</t>
  </si>
  <si>
    <t>FECHA_CONCLUSION</t>
  </si>
  <si>
    <t>OBJETO_DONATIVO</t>
  </si>
  <si>
    <t>TIPO_ACTIVIDADES_FINANCIAR</t>
  </si>
  <si>
    <t>id1</t>
  </si>
  <si>
    <t>id2</t>
  </si>
  <si>
    <t>id3</t>
  </si>
  <si>
    <t>id4</t>
  </si>
  <si>
    <t>MONTO_OTORGADO</t>
  </si>
  <si>
    <t>no.  Nodo</t>
  </si>
  <si>
    <t>ADMINISTRACIÓN DEL PATRIMONIO DE LA BENEFICIENCIA PÚBLICA</t>
  </si>
  <si>
    <t>ALIMENTANDO MENTES BRILLANTES</t>
  </si>
  <si>
    <t>EDUCACIÓN NUTRICIONAL PARA NIÑAS MADRE DE IZTAPALAPA, PREVENTIVA DEL SOBRE PESO, OBESIDAD Y DESNUTRICIÓN DE ELLAS Y SUS HIJOS.</t>
  </si>
  <si>
    <t>SALUD</t>
  </si>
  <si>
    <t>A12</t>
  </si>
  <si>
    <t>ASOCIACIÓN DURANGUENSE DE DIABETES TIPO 1</t>
  </si>
  <si>
    <t>EN DIABETES, EL CONTROL ES VIDA.</t>
  </si>
  <si>
    <t>LA CASA DE LA SAL</t>
  </si>
  <si>
    <t>BRINDAR ATENCIÓN ALIMENTICIA Y MÉDICA PARA NIÑOS, NIÑAS Y ADOLESCENTES QUE VIVEN CON VIH/SIDA.</t>
  </si>
  <si>
    <t>LA CASITA DE SAN ANGEL</t>
  </si>
  <si>
    <t>REHABILITACION MOTRIZ CON ENFOQUE PRODUCTIVO.</t>
  </si>
  <si>
    <t>LLUVIAS DE AGUA VIVA</t>
  </si>
  <si>
    <t>ATENCIÓN PROFESIONAL DE DESINTOXICACIÓN INNOVADORA PARA 300 PERSONAS CON PROBLEMAS DE ADICCIÓN.</t>
  </si>
  <si>
    <t>MACHINCUEPA CIRCO SOCIAL</t>
  </si>
  <si>
    <t>DISPOSITIVOS DE ACTIVACIÓN FÍSICA PARA PREVENIR LA OBESIDAD Y SOBREPESO INFANTIL, A TRAVÉS DEL CIRCO SOCIAL EN 4 ESCUELAS SECUNDARIAS PÚBLICAS.</t>
  </si>
  <si>
    <t>MEDICINA Y ASISTENCIA SOCIAL</t>
  </si>
  <si>
    <t>MEJORANDO LA CALIDAD DE VIDA DE PACIENTES INDÍGENAS CON SÍNDROME METABÓLICO, EN TLAPA DE COMONFORT, GUERRERO.</t>
  </si>
  <si>
    <t>MESÓN DE LA MISERICORDIA DIVINA</t>
  </si>
  <si>
    <t>ATENCIÓN INTEGRAL Y PREVENCIÓN DEL VIH Y SIDA EN JALISCO: UNA RESPUESTA A LOS DESAFÍOS DEL VIH Y SIDA.</t>
  </si>
  <si>
    <t>METAMORFOSIS GLOBAL</t>
  </si>
  <si>
    <t>TRATAMIENTOS PERSONALIZADOS PARA LA ATENCIÓN Y REHABILITACION DE PACIENTES ABANDONADOS Y CON DISCAPACIDAD MENTAL, EN LA REGIÓN DE XOCHIMILCO, DISTRITO FEDERAL.</t>
  </si>
  <si>
    <t>MI GRAN ESPERANZA</t>
  </si>
  <si>
    <t>ESPERANZA, SALUD Y VIDA PARA NUESTROS NIÑOS CON CÁNCER.</t>
  </si>
  <si>
    <t>MOVIMIENTO ACTIVO DE JÓVENES COMPROMETIDOS POR LA CALIDAD</t>
  </si>
  <si>
    <t>PORQUE ME QUIERO... ME CUIDO PROGRAMA DE SENSIBILIZACIÓN, PREVENCIÓN Y ATENCIÓN PARA JÓVENES FRENTE A LAS ADICCIONES.</t>
  </si>
  <si>
    <t>NUEVO MUNDO EN EDUCACIÓN ESPECIAL, QUERÉTARO</t>
  </si>
  <si>
    <t>DESARROLLO DE HABILIDADES SOCIO ADAPTATIVAS EN JÓVENES Y ADULTOS CON DISCAPACIDAD INTELECTUAL.</t>
  </si>
  <si>
    <t>ASOCIACIÓN MANOS QUE AYUDAN</t>
  </si>
  <si>
    <t>NIÑOS Y NIÑAS NUTRIDOS, SALUDABLES Y FELICES.</t>
  </si>
  <si>
    <t>PATRONATO DE APOYO CASA DEL ANCIANO DE CIUDAD LERDO</t>
  </si>
  <si>
    <t>MEJORAR LOS SERVICIOS QUE OFRECE EL ASILO DE ANCIANOS A LAS PERSONAS DE LA TERCERA EDAD, A TRAVÉS DEL EQUIPAMIENTO DE NUEVAS ÁREAS Y DE LA CONTRIBUCIÓN CON EQUIPO DE TERAPIA A LA UNIDAD BÁSICA DE REHABILITACION DE LA CIUDAD LERDO, DURANGO.</t>
  </si>
  <si>
    <t>PATRONATO PARA LA COMUNIDAD TERAPÉUTICA</t>
  </si>
  <si>
    <t>LA PREVENCIÓN DE LA RELACIÓN DE LOS TRASTORNOS MENTALES Y LAS ADICCIONES.</t>
  </si>
  <si>
    <t>PATRONATO PRO-DEFICIENTE MENTAL</t>
  </si>
  <si>
    <t xml:space="preserve">TERAPIAS OCUPACIONALES-LABORALES PARA ATENDER Y APOYAR EN LA REHABILITACIÓN INTEGRAL DE PERSONAS CON DEFICIENCIA MENTAL LEVE. </t>
  </si>
  <si>
    <t>PATRONATO PRO-FORMACIÓN DE UNA NIÑEZ MEJOR</t>
  </si>
  <si>
    <t>EQUIPAMIENTO GENERAL NUEVO EDIFICIO PARA LOS NIÑOS DE SAN AGUSTÍN.</t>
  </si>
  <si>
    <t>PROAYUDA</t>
  </si>
  <si>
    <t>ATENCIÓN ESPECIALIZADA PARA 170 PERSONAS ESPECIALES.</t>
  </si>
  <si>
    <t>RESTAURACIÓN, SALUD Y PROSPERIDAD</t>
  </si>
  <si>
    <t>ALIMENTO Y HOSPEDAJE A ENFERMOS FORÁNEOS HOSPITALIZADOS Y/O TRATADOS EN INSTITUCIONES PÚBLICAS EN LA CIUDAD DE MÉXICO.</t>
  </si>
  <si>
    <t>ROGUIVA</t>
  </si>
  <si>
    <t>PREVINIENDO Y CONTROLANDO EL SOBREPESO, LA OBESIDAD, LA DIABETES MELLITUS Y EL RIEGO CARDIO VASCULAR, DE PERSONAS DE LA TERCERA EDAD, EN ESTADO DE VULNERABILIDAD.</t>
  </si>
  <si>
    <t>SALUD Y BIENESTAR COMUNITARIO</t>
  </si>
  <si>
    <t>TOMANDO MEDIDAS, PARA UNA VIDA SALUDABLE.</t>
  </si>
  <si>
    <t>SERVICIOS DE BIENESTAR EN SALUD (SER BIEN)</t>
  </si>
  <si>
    <t>EDUCADORES DE PARES DE DIABETES Y MESAS COMUNITARIAS. AMPLIANDO LA DETECCIÓN Y MEJORANDO CALIDAD DE VIDA DE PERSONAS EN RIESGO O VIVIENDO CON DIABETES TIPO 2, A TRAVÉS DE ACCIONES OPORTUNAS Y COMUNITARIAS. UNA INICIATIVA COMUNITARIA EN NEZAHUALCÓYOTL, LOS REYES LA PAZ ACAQUILPAN E IZTAPALAPA.</t>
  </si>
  <si>
    <t>SIN CERA SER</t>
  </si>
  <si>
    <t>CENTRO DE EQUINO TERAPIA Y PSICOTERAPIA ASISTIDA CON EQUINOS PARA LA REHABILITACION DE HABILIDADES MOTORAS BÁSICAS Y TRASTORNOS EMOCIONALES CONSECUENCIA DEL MAL TRATO.</t>
  </si>
  <si>
    <t>ASOCIACIÓN MEXICANA ANNE SULLIVAN</t>
  </si>
  <si>
    <t>CRECIENDO FELICES.</t>
  </si>
  <si>
    <t>SOCIEDAD MEXICANA DE SALUD PÚBLICA</t>
  </si>
  <si>
    <t>CURSO EN LÍNEA PARA PREVENCIÓN DE ACCIDENTES EN PERSONAS ADOLESCENTES Y JÓVENES.</t>
  </si>
  <si>
    <t>TENDIENDO PUENTES</t>
  </si>
  <si>
    <t>CENTRO DE INTEGRACIÓN CRECIENDO JUNTOS.</t>
  </si>
  <si>
    <t>FUNDACIÓN OWEN (ANTES TODOS EN CREE-CIMIENTO)</t>
  </si>
  <si>
    <t>SUMA-T REHABILITACION SIN DOLOR PARA NIÑOS Y JÓVENES CON DISCAPACIDAD MÚLTIPLE. ENFOCADO A DESARROLLAR LAS CAPACIDADES DE NIÑOS Y JÓVENES CON DISCAPACIDAD MÚLTIPLE EN EL ÁREA FÍSICA, COGNITIVA Y CONDUCTUAL, A TRAVÉS DE PROGRAMAS INDIVIDUALES CON METAS ENFOCADAS A DISMINUIR EL AVANCE DEL DETERIORO CRÓNICO DE FORMA SUAVE, RECREATIVA, APORTANDO NUEVOS RECURSOS A LOS ALUMNOS.</t>
  </si>
  <si>
    <t>UN GRANITO DE ARENA</t>
  </si>
  <si>
    <t>PREVENCIÓN Y ATENCIÓN DE LA SALUD A PERSONAS ADULTAS MAYORES ALBERGADOS EN LA INSTITUCIÓN PARA UN ENVEJECIMIENTO SALUDABLE.</t>
  </si>
  <si>
    <t>UPA! CURA DUCHENNE MÉXICO</t>
  </si>
  <si>
    <t>DETECCIÓN, VALORACIÓN Y DIAGNÓSTICO DE NIÑOS Y JÓVENES CON DISTROFIA MUSCULAR DUCHENNE Y OTRAS DISTROFIAS, CAPACITACIÓN Y ASESORAMIENTO A LAS FAMILIAS AFECTADAS.</t>
  </si>
  <si>
    <t>VIDA EN ABUNDANCIA DE MÉXICO</t>
  </si>
  <si>
    <t>PROYECTO DE INTERVENCIÓN PARA MEJORAR LA SALUD INTEGRAL DE UN GRUPO DE NIÑOS EN RIESGO QUE VIVEN EN POBREZA EN COLONIAS POPULARES DE LA DELEGACIÓN OESTE DE LA CIUDAD DE XALAPA, VERACRUZ.</t>
  </si>
  <si>
    <t>YOLIA NIÑAS DE LA CALLE</t>
  </si>
  <si>
    <t>ACCESO Y EDUCACIÓN PARA LA SALUD EN NIÑOS, NIÑAS, ADOLESCENTES QUE SE ENCUENTRAN EN SITUACIÓN DE ALTO RIESGO SOCIAL.</t>
  </si>
  <si>
    <t>ASOCIACIÓN MEXICANA DE AYUDA A NIÑOS CON CÁNCER</t>
  </si>
  <si>
    <t xml:space="preserve">CAMPAÑA DE CONCIENTIZACIÓN SOCIAL Y DIAGNÓSTICO OPORTUNO DEL CÁNCER INFANTIL. </t>
  </si>
  <si>
    <t>EQUIPAMIENTO DE LAS INSTALACIONES DEL CENTRO AMANC DEL ESTADO DE DURANGO.</t>
  </si>
  <si>
    <t>ASOCIACIÓN MEXICANA DE FIBROSIS QUÍSTICA</t>
  </si>
  <si>
    <t>PROYECTO DE DIAGNÓSTICO, MEDICAMENTOS Y REGISTRO.</t>
  </si>
  <si>
    <t>ASOCIACIÓN MEXICANA DE MALTA</t>
  </si>
  <si>
    <t>JORNADAS MÉDICAS MALTA Y ENTREGA DE MEDICAMENTOS.</t>
  </si>
  <si>
    <t>ASOCIACIÓN MEXICANA DE PARKINSON</t>
  </si>
  <si>
    <t xml:space="preserve">AYÚDANOS A CONTINUAR EN MOVIMIENTO. </t>
  </si>
  <si>
    <t>ASOCIACIÓN MEXICANA PARA LA AUDICIÓN AYÚDANOS A OIR</t>
  </si>
  <si>
    <t>BECAS DE TERAPIA DE AUDICIÓN Y LENGUAJE PARA 20 PACIENTES CON DISCAPACIDAD AUDITIVA.</t>
  </si>
  <si>
    <t>ASOCIACIÓN PRO PARALÍTICO CEREBRAL</t>
  </si>
  <si>
    <t>REHABILITACIÓN INTEGRAL.</t>
  </si>
  <si>
    <t>ALIMENTO PARA TODOS</t>
  </si>
  <si>
    <t>ORIENTACIÓN ALIMENTARIA Y NUTRICIONAL DIRIGIDA A BENEFICIARIOS DE ALIMENTO PARA TODOS CON LA APLICACIÓN DEL MODELO INTEGRAL DE ATENCIÓN ALIMENTARIA, FOMENTANDO EL CONSUMO DE VERDURAS Y FRUTAS E IMPACTANDO EN LA DISMINUCIÓN Y CONTROL DE SOBREPESO Y OBESIDAD.</t>
  </si>
  <si>
    <t>ASOCIACIÓN PRO PERSONAS CON PARÁLISIS CEREBRAL FRESNILLO</t>
  </si>
  <si>
    <t>EQUIPAMIENTO DEL SERVICIO DE REHABILITACIÓN E HIDROTERAPIA DE APAC FRESNILLO.</t>
  </si>
  <si>
    <t>ASOCIACIÓN SINALOENSE DE AUTISMO</t>
  </si>
  <si>
    <t>DIAGNÓSTICO OPORTUNO Y ATENCIÓN PSICOLÓGICA INTEGRAL A NIÑOS Y JÓVENES CON AUTISMO Y OTROS TRASTORNOS DEL DESARROLLO INTELECTUAL EN SINALOA.</t>
  </si>
  <si>
    <t>AUDIO AMIGO</t>
  </si>
  <si>
    <t>UNA POSIBILIDAD DE COMUNICACIÓN PARA PERSONAS CON DISCAPACIDAD AUDITIVA EN EL DISTRITO FEDERAL.</t>
  </si>
  <si>
    <t>BANCO DE ALIMENTOS CÁRITAS DEL ESTADO DE MÉXICO</t>
  </si>
  <si>
    <t>DISMINUIR LA INCIDENCIA DE DIABETES MELLITUS DESNUTRICIÓN Y MALA NUTRICIÓN DE 120 MADRES DE FAMILIA DE JALTEPEC MUNICIPIO DE SAN JOSÉ DEL RINCÓN A TRAVÉS DE APOYO ALIMENTICIO Y PROGRAMA EN ASPECTOS BÁSICOS DE NUTRICIÓN.</t>
  </si>
  <si>
    <t>BRIGADA CALLEJERA DE APOYO A LA MUJER E. M.</t>
  </si>
  <si>
    <t>PREVENCIÓN, DETECCIÓN TEMPRANA Y ATENCIÓN OPORTUNA DE CÁNCER CÉRVICO UTERINO Y DE GLÁNDULAS MAMARIAS, FOCALIZADA ENTRE TRABAJADORAS SEXUALES DE NIVEL SOCIOECONÓMICO BAJO, QUE NO PARTICIPEN EN OTRAS INICIATIVAS DE PROMOCIÓN DE LA SALUD SEXUAL Y REPRODUCTIVA EN LA MERCED D.F.; GUADALAJARA, JALISCO; ORIZABA, VERACRUZ; JOJUTLA, MORELOS; Y SAN MARTÍN TEXMELUCAN, PUEBLA.</t>
  </si>
  <si>
    <t>BUENA VISTA SINALOA</t>
  </si>
  <si>
    <t xml:space="preserve">EVITEMOS LA CEGUERA A LAS PERSONAS CON DIABETES EN EL ESTADO DE SINALOA. </t>
  </si>
  <si>
    <t>CÁRITAS MAZATLÁN</t>
  </si>
  <si>
    <t>EDUCACIÓN AL ALIMENTO BALANCEADO.</t>
  </si>
  <si>
    <t>CASA DE LAS MERCEDES</t>
  </si>
  <si>
    <t>PROYECTO DE PREVENCIÓN Y SALUD INTEGRAL PARA NIÑAS Y ADOLESCENTES, SUS HIJAS E HIJOS, EN SITUACIÓN DE VULNERABILIDAD Y RIESGO.</t>
  </si>
  <si>
    <t>CENTRO DE EDUCACIÓN INFANTIL PARA EL PUEBLO</t>
  </si>
  <si>
    <t>CUIDO MI CUERPO Y MI CORAZÓN, CUIDO A MI FAMILIA Y A MI COMUNIDAD.</t>
  </si>
  <si>
    <t>CENTRO DE ESTIMULACIÓN TEMPRANA LA GAVIOTA</t>
  </si>
  <si>
    <t>REHABILITACIÓN INTEGRAL A NIÑOS CON DISCAPACIDAD NEUROMOTORA PERTENECIENTES A FAMILIAS DE BAJOS RECURSOS.</t>
  </si>
  <si>
    <t>ALZHEIMER MÉXICO</t>
  </si>
  <si>
    <t>CENTRO DE DÍA PARA LA ATENCIÓN DE PACIENTES CON ALZHEIMER Y OTRAS DEMENCIAS.</t>
  </si>
  <si>
    <t>CENTRO INTEGRAL DE REHABILITACION INFANTIL</t>
  </si>
  <si>
    <t>CON ESPACIOS ADECUADOS Y EQUIPADOS, MAYOR IMPACTO EN EL DESARROLLO DE PERSONAS CON PARÁLISIS CEREBRAL EN GUADALAJARA, JALISCO.</t>
  </si>
  <si>
    <t>CENTRO INTERDISCIPLINARIO PARA EL DESARROLLO SOCIAL</t>
  </si>
  <si>
    <t>PROMOCIÓN Y EJERCICIO DEL DERECHO A LA SALUD EN NIÑAS, NIÑOS, MUJERES Y FAMILIAS INDÍGENAS OTOMÍS EN SITUACIÓN DE POBREZA, MARGINACIÓN Y RIESGO DE CALLE, QUE VIVEN EN LA CIUDAD DE MÉXICO.</t>
  </si>
  <si>
    <t>CENTRO JUVENIL DE PROMOCIÓN INTEGRAL</t>
  </si>
  <si>
    <t>PREVENCIÓN DE OBESIDAD INFANTIL EN ENTORNOS FAMILIARES, ESCOLARES Y SOCIALES.</t>
  </si>
  <si>
    <t>CENTRO PARA LOS ADOLESCENTES DE SAN MIGUEL DE ALLENDE</t>
  </si>
  <si>
    <t xml:space="preserve">IMPULSAR LA SALUD SEXUAL Y REPRODUCTIVA EN ZONAS RURALES CON ESCASOS RECURSOS EN LOS ESTADOS DE GUANAJUATO, GUERRERO, Y CHIHUAHUA, MEDIANTE LA FORMACIÓN DE PROMOTORES DE SALUD, DE PARTERAS PROFESIONALES Y CAPACITACIONES A PARTERAS TRADICIONALES. </t>
  </si>
  <si>
    <t>CENTROS DE PREVENCIÓN COMUNITARIA REINTEGRA</t>
  </si>
  <si>
    <t xml:space="preserve">PROGRAMA DE FORTALECIMIENTO EDUCATIVO PARA LA PROMOCIÓN DE LA SALUD INTEGRAL COMUNITARIA CON POBLACIÓN EN RIESGO DE LA COLONIA GUERRERO Y BARRIO DE LA LAGUNILLA. </t>
  </si>
  <si>
    <t>COLEGIO SUPERIOR DE NEUROLINGÜÍSTICA Y PSICOPEDAGOGÍA</t>
  </si>
  <si>
    <t>ATENCIÓN INTEGRAL A PACIENTES ADULTOS QUE HAN PERDIDO LA CAPACIDAD DEL HABLA A CONSECUENCIA DE UN PADECIMIENTO NEUROLÓGICO.</t>
  </si>
  <si>
    <t>COMITÉ CIUDADANO DE APOYO AL HOSPITAL PSIQUIÁTRICO FRAY BERNARDINO ÁLVAREZ</t>
  </si>
  <si>
    <t>TU GRAN APOYO ME AYUDA.</t>
  </si>
  <si>
    <t>COMITÉ DE PROMOCIÓN SOCIAL DEL VALLE DEL YAQUI</t>
  </si>
  <si>
    <t>PROMOCIÓN DE LA PREVENCIÓN Y ATENCIÓN DE TRASTORNOS MENTALES Y CONDUCTUALES.</t>
  </si>
  <si>
    <t>COMUNIDAD CRECER</t>
  </si>
  <si>
    <t>PROMOVIENDO UNA MEJOR CALIDAD DE VIDA DE LAS FAMILIAS CON UN HIJO/A CON DISCAPACIDAD MÚLTIPLE ,A TRAVÉS DE MEDIDAS PREVENTIVAS Y DE EDUCACIÓN PARA LA SALUD CON SU ACONDICIONAMIENTO FÍSICO Y MENTAL.</t>
  </si>
  <si>
    <t>COMUNIDAD PARTICIPATIVA TEPITO</t>
  </si>
  <si>
    <t>ATENCIÓN Y PREVENCIÓN A LA SALUD DE LAS PERSONAS ADULTAS MAYORES EN ABANDONO Y DESAMPARO DEL BARRIO DE TEPITO EN LA ZONA CENTRO DEL DISTRITO FEDERAL.</t>
  </si>
  <si>
    <t>AMANC ZACATECAS</t>
  </si>
  <si>
    <t>APOYO INTEGRAL Y EQUIPAMIENTO DEL CENTRO AMANC.</t>
  </si>
  <si>
    <t>CONCIENCIA E INVESTIGACIÓN PARA LA SALUD</t>
  </si>
  <si>
    <t>NUTRICIÓN Y SALUD ESCOLAR SEGUNDA FASE.</t>
  </si>
  <si>
    <t>CONSEJO REGIONAL LATINOAMERICANO Y DEL CARIBE DE SALUD MENTAL</t>
  </si>
  <si>
    <t>SAPTEL: PROGRAMA DE APOYO, CONSEJO PSICOLÓGICO E INTERVENCIÓN EN CRISIS POR TELÉFONO 2012.</t>
  </si>
  <si>
    <t>DROGADICTOS ANÓNIMOS</t>
  </si>
  <si>
    <t>JÓVENES LIBRES DE DROGAS.</t>
  </si>
  <si>
    <t>EDNICA</t>
  </si>
  <si>
    <t xml:space="preserve">LA PANZA ES PRIMERO! PROMOCIÓN DE UNA CULTURA ALIMENTARIA SALUDABLE Y DE HÁBITOS DEPORTIVOS PARA LA PREVENCIÓN Y DETECCIÓN DE SOBREPESO, BAJO PESO, DESNUTRICIÓN Y OBESIDAD EN NIÑEZ Y ADOLESCENCIA DE CALLE. </t>
  </si>
  <si>
    <t>EDUCACIÓN E INTEGRACIÓN NUEVA INGLATERRA</t>
  </si>
  <si>
    <t>INCLUSIÓN EDUCATIVA, SOCIAL Y LABORAL PARA NIÑOS Y JÓVENES CON DISCAPACIDAD.</t>
  </si>
  <si>
    <t xml:space="preserve">ESTANCIA ALZHEIMER DORITA DE OJEDA </t>
  </si>
  <si>
    <t>PLAN DE INTERVENCIÓN TERAPÉUTICA INTERDISCIPLINARIA Y TRANSVERSAL.</t>
  </si>
  <si>
    <t>FAMILIARES Y AMIGOS DE LOS ENFERMOS PSIQUIÁTRICOS</t>
  </si>
  <si>
    <t>POR UNA ESTANCIA MÁS DIGNA.</t>
  </si>
  <si>
    <t>FAMILIAS UNIDAS IZCALLI</t>
  </si>
  <si>
    <t>KALMANALISTLI KUITLAKALI.</t>
  </si>
  <si>
    <t>FLORECER CASA HOGAR</t>
  </si>
  <si>
    <t>PROMOCIÓN EDUCATIVA EN SALUD EN UN ENTORNO FAVORABLE PARA NIÑOS, NIÑAS Y ADOLESCENTES DE 3 A 18 AÑOS QUE PROVIENEN DE FAMILIAS DESINTEGRADAS, DISFUNCIONALES Y DE MADRES SOLTERAS DE BAJOS RECURSOS.</t>
  </si>
  <si>
    <t>FUNDACIÓN AMIGOS DEL MUNDO MÉXICO</t>
  </si>
  <si>
    <t>CAPACITACIÓN INTEGRAL EN ALIMENTACIÓN, HIGIENE Y SALUD PARA LA PREVENCIÓN Y CONTROL DE SOBREPESO, OBESIDAD, DIABETES MELLITUS Y RIESGOS CARDIO-VASCULARES.</t>
  </si>
  <si>
    <t>AMISTAD, DESARROLLO Y COOPERACIÓN</t>
  </si>
  <si>
    <t>CLÍNICA DE OBESIDAD Y DIABETES. PROGRAMA INTEGRAL DE PREVENCIÓN Y CONTROL DE SOBREPESO, OBESIDAD Y DIABETES MELLITUS A FAMILIAS EN DESVENTAJA SOCIAL.</t>
  </si>
  <si>
    <t>FUNDACIÓN CANDY</t>
  </si>
  <si>
    <t>DAR ACCESO A 68 NIÑOS DE ESCASOS RECURSOS CON PARÁLISIS CEREBRAL A TRATAMIENTO AL FIN DE MEJORAR SU CALIDAD DE VIDA Y FAVORECER SU INTEGRACIÓN FAMILIAR, ESCOLAR Y SOCIAL.</t>
  </si>
  <si>
    <t>FUNDACIÓN CIMA CHIHUAHUA</t>
  </si>
  <si>
    <t>ACCESO A PERSONAS VULNERABLES A TRATAMIENTOS CONTRA EL CÁNCER CON TECNOLOGÍA DE NUEVA GENERACIÓN.</t>
  </si>
  <si>
    <t>FUNDACIÓN CLARA MORENO Y MIRAMÓN</t>
  </si>
  <si>
    <t>INTERVENCIÓN PSICOSOCIAL EN NIÑAS Y ADOLESCENTES EN CONDICIÓN DE RIESGO DE CALLE.</t>
  </si>
  <si>
    <t>FUNDACIÓN CTDUCA ATENCIÓN INTEGRAL DE PERSONAS DOWN</t>
  </si>
  <si>
    <t>NEURO ALIMENTACIÓN INTEGRAL PARA NIÑOS, JÓVENES Y ADULTOS AFECTADOS CON TRISOMÍA 21 Y/O CON DISCAPACIDAD MÚLTIPLE. LA POBLACIÓN ATENDIDA ES DE ESCASOS RECURSOS Y NO TIENEN LOS MEDIOS PARA SOLVENTAR UNA ALIMENTACIÓN QUE CUBRA LAS NECESIDADES ADECUADAS A SU CONDICIÓN (TRISOMÍA 21), POR LO QUE NUESTRA INSTITUCIÓN BUSCA, A TRAVÉS DE ESTE PROYECTO, ADQUIRIR LA SUSTENTABILIDAD DE COSTOS PARA SEGUIR PROPORCIONANDO UN SERVICIO DE CALIDAD Y NECESIDAD PARA LOS BENEFICIARIOS.</t>
  </si>
  <si>
    <t>FUNDACIÓN DAR</t>
  </si>
  <si>
    <t>PROGRAMA DE NUTRICIÓN Y SALUD PARA HIJOS DE MADRES TRABAJADORAS HABITANTES DEL VALLE DE CHALCO.</t>
  </si>
  <si>
    <t>FUNDACIÓN DE APOYO INFANTIL QUINTANA ROO</t>
  </si>
  <si>
    <t>PREVENCIÓN DEL ABUSO SEXUAL DE JÓVENES EN SITUACIÓN DE RIESGO, EN CANCÚN QUINTANA ROO.</t>
  </si>
  <si>
    <t>FUNDACIÓN DE MANO AMIGA A MANO ANCIANA</t>
  </si>
  <si>
    <t>REHABILITACION FÍSICA Y ESTIMULACIÓN COGNITIVA EN ADULTOS MAYORES DISCAPACITADOS AL 100%.</t>
  </si>
  <si>
    <t>FUNDACIÓN DE OBRAS SOCIALES DE SAN VICENTE</t>
  </si>
  <si>
    <t>APOYO A LA ASISTENCIA SOCIAL DE LOS ADULTOS MAYORES EN EL HOGAR SAN VICENTE 2012.</t>
  </si>
  <si>
    <t>FUNDACIÓN DE PROTECCIÓN Y ASISTENCIA PARA ANCIANAS DESVALIDAS</t>
  </si>
  <si>
    <t>MEJORAMIENTO DE LA SALUD EMOCIONAL DE LA ADULTA MAYOR POR MEDIO DE UN ACOMPAÑAMIENTO TANATOLÓGICO QUE DERIVARÁ EN SU FUNCIONALIDAD FÍSICA Y POR ENDE EN CALIDAD DE VIDA.</t>
  </si>
  <si>
    <t>FUNDACIÓN DOCTOR HERNÁNDEZ ZURITA</t>
  </si>
  <si>
    <t>PROGRAMA INTEGRAL DE DETECCIÓN Y ATENCIÓN QUIRÚRGICA DE CATARATAS PARA 60 PERSONAS EN SITUACIÓN DE VULNERABILIDAD Y ESCASOS RECURSOS ECONÓMICOS DE LOS MUNICIPIOS DE: ALTO LUCERO, VEGA DE ALATORRE, TRES VALLES, PASO DEL MACHO, CAMARÓN DE TEJEDA Y COATEPEC DEL ESTADO DE VERACRUZ.</t>
  </si>
  <si>
    <t>ÁNDALE PARA OIR, PADRES DE NIÑOS SORDOS</t>
  </si>
  <si>
    <t>DIAGNÓSTICO, INTERVENCIÓN Y FORTALECIMIENTO DE ATENCIÓN A PERSONAS CON DISCAPACIDAD AUDITIVA DE ESCASOS RECURSOS DEL ESTADO DE QUERÉTARO.</t>
  </si>
  <si>
    <t>FUNDACIÓN DOWN ÁNGELES DEL MUNDO</t>
  </si>
  <si>
    <t>PREVENCIÓN Y CONTROL DE PADECIMIENTOS CRÓNICOS-DEGENERATIVO EN NIÑOS Y JÓVENES CON SÍNDROME DE DOWN.</t>
  </si>
  <si>
    <t>FUNDACIÓN DR. JOSÉ MARÍA ÁLVAREZ</t>
  </si>
  <si>
    <t>CONTINUIDAD DEL PROGRAMA DE ATENCIÓN MÉDICA Y MEDICINA PARA LA SALUD MENTAL Y EMOCIONAL DE LOS NIÑOS, PARA FAVORECER EL PLENO DESARROLLO DE LOS ALUMNOS Y LOGRAR RESULTADOS POSITIVOS EN LAS ÁREAS DE DESARROLLO DE LOS INFANTES.</t>
  </si>
  <si>
    <t>FUNDACIÓN EUDES</t>
  </si>
  <si>
    <t>PROMOCIÓN DE LA SALUD A TRAVÉS DEL FORTALECIMIENTO NUTRICIONAL PARA INCREMENTAR LA CALIDAD DE VIDA DE PERSONAS CON VIH/SIDA 2012.</t>
  </si>
  <si>
    <t>FUNDACIÓN FAMILIA Y PAREJA</t>
  </si>
  <si>
    <t>PROGRAMA DE INTEGRACIÓN A UNA VIDA PLENA DE NIÑOS (AS) VÍCTIMAS DE VIOLENCIA Y/O ABUSO SEXUAL.</t>
  </si>
  <si>
    <t>FUNDACIÓN FRATERNIDAD SIN FRONTERAS</t>
  </si>
  <si>
    <t>ATENCIÓN MÉDICA Y REHABILITACIÓN INTEGRAL DE NIÑOS, JÓVENES Y ADULTOS ABANDONADOS CON DISCAPACIDAD MENTAL.</t>
  </si>
  <si>
    <t>FUNDACIÓN GUILLERMO ROMO GUZMÁN</t>
  </si>
  <si>
    <t>PREVENCIÓN AL ALCANCE DE TU BOLSILLO.</t>
  </si>
  <si>
    <t>FUNDACIÓN HUMANA DIGNITAS PARA EL DESARROLLO INTEGRAL DE LA PERSONA HUMANA</t>
  </si>
  <si>
    <t>AYUDA A PERSONAS DE ESCASOS RECURSOS CON PROBLEMAS RELACIONADOS CON LA SALUD, ALIMENTACIÓN VESTIDO Y PSICO EDUCATIVOS.</t>
  </si>
  <si>
    <t>FUNDACIÓN HUMANISTA DE AYUDA A DISCAPACITADOS (FHADI)</t>
  </si>
  <si>
    <t>REHABILITACIÓN INTEGRAL DE LAS PERSONAS ADULTAS EN CONDICIÓN DE DISCAPACIDAD FÍSICA-MOTRIZ: ATENCIÓN PROFESIONAL A SU SALUD FÍSICA Y MENTAL.</t>
  </si>
  <si>
    <t>FUNDACIÓN JOHN LANGDON DOWN</t>
  </si>
  <si>
    <t>ATENCIÓN MÉDICA ESPECIALIZADA A PERSONAS CON SÍNDROME DE DOWN</t>
  </si>
  <si>
    <t>FUNDACIÓN LIYAME</t>
  </si>
  <si>
    <t>HABILITAR MÚSCULOS PARA SANAR CORAZONES.</t>
  </si>
  <si>
    <t>APAC, INSTITUCIÓN DE ASISTENCIA PRIVADA, ASOCIACIÓN PRO PERSONAS CON PARÁLISIS CEREBRAL</t>
  </si>
  <si>
    <t>APLICACIÓN DE TOXINA BOTULÍNICA A 30 PERSONAS CON PARÁLISIS CEREBRAL ESPÁSTICA.</t>
  </si>
  <si>
    <t>FUNDACIÓN LUIS PASTEUR</t>
  </si>
  <si>
    <t>CAMPAÑA DE DETECCIÓN OPORTUNA DE CÁNCER CÉRVICO UTERINO EN COMUNIDADES VULNERABLES DE LA ZONA METROPOLITANA.</t>
  </si>
  <si>
    <t>FUNDACIÓN MARK</t>
  </si>
  <si>
    <t>AMPLIACIÓN DE PROGRAMAS EN LAS LUDOTECAS HOSPITALARIAS PARA NIÑOS CON CÁNCER.</t>
  </si>
  <si>
    <t>FUNDACIÓN MEXICANA DE APOYO INFANTIL</t>
  </si>
  <si>
    <t>PREVENCIÓN DEL SOBREPESO Y OBESIDAD INFANTIL EN 3 MUNICIPIOS DE JALISCO, POR UN SANO CRECIMIENTO Y DESARROLLO.</t>
  </si>
  <si>
    <t>FUNDACIÓN MEXICANA DEL CORAZÓN</t>
  </si>
  <si>
    <t>FORTALECIENDO CORAZONES Y FAMILIAS. SERVICIOS MÉDICOS DE ALTA ESPECIALIDAD PARA PERSONAS DE ESCASOS RECURSOS ECONÓMICOS PARA LA ATENCIÓN INMEDIATA DE ENFERMEDADES CARDIOVASCULARES, ASÍ COMO UNA ESTRATEGIA INTEGRAL PARA LA ADOPCIÓN DE HÁBITOS SALUDABLES EN LAS FAMILIAS PARA PREVENIR LA APARICIÓN DEL SÍNDROME METABÓLICO.</t>
  </si>
  <si>
    <t>FUNDACIÓN MEXICANA DEL RIÑÓN</t>
  </si>
  <si>
    <t>APOYO CON MEDICAMENTOS DE LA INSUFICIENCIA RENAL.</t>
  </si>
  <si>
    <t>FUNDACIÓN MUJERES Y NIÑOS DE MÉXICO</t>
  </si>
  <si>
    <t>SALUD INTEGRAL: PROGRAMA DE DIFUSIÓN, SENSIBILIZACIÓN, PROMOCIÓN, PREVENCIÓN, DIAGNÓSTICO Y ACCESO A LA ATENCION DE CALIDAD DE LA SALUD.</t>
  </si>
  <si>
    <t>FUNDACIÓN OBDULIA MONTES DE MOLINA</t>
  </si>
  <si>
    <t>SALUD FÍSICA Y DESARROLLO HUMANO DE LOS RESIDENTES DE LA FUNDACIÓN OBDULIA MONTES DE MOLINA.</t>
  </si>
  <si>
    <t>FUNDACIÓN PARA EL SERVICIO</t>
  </si>
  <si>
    <t>ATENDIENDO LA GLUCOSA ENTENDIENDO LA DIABETES III IDENTIFICACIÓN Y MANEJO DE PROBLEMAS ASOCIADOS AL SOBREPESO, OBESIDAD, BAJO PESO, CONCENTRACIONES DE GLUCOSA Y PADECIMIENTOS CARDIO-VASCULARES CON ESTRATEGIA DE PREVENCIÓN INTEGRAL A MEDIANO Y LARGO PLAZO, PARA 150 NIÑOS, NIÑAS Y ADOLESCENTES BENEFICIARIOS DE LA FUNDACION PARA EL SERVICIO.</t>
  </si>
  <si>
    <t>FUNDACIÓN PARA LA DIGNIFICACIÓN DE LA MUJER</t>
  </si>
  <si>
    <t>PORQUE TU VALES, CUÍDATE.</t>
  </si>
  <si>
    <t>FUNDACIÓN PARA LOS NIÑOS DE LAS CALIFORNIAS HOSPITAL INFANTIL DE LAS CALIFORNIAS</t>
  </si>
  <si>
    <t>REHABILITACIÓN Y TERAPIA FÍSICA INTEGRAL.</t>
  </si>
  <si>
    <t>ASOCIACION DE DISTROFIA MUSCULAR DE OCCIDENTE</t>
  </si>
  <si>
    <t>RESPUESTA A TRATAMIENTO CON GLUCOCORTICOIDES EN PACIENTES CON DISTROFIA MUSCULAR DUCHENNE DEL OCCIDENTE DE MÉXICO: ESTUDIO PILOTO.</t>
  </si>
  <si>
    <t>FUNDACIÓN PARLAS</t>
  </si>
  <si>
    <t>PARA VIVIR SANOS Y CONTENTOS. PREVENCIÓN Y ATENCIÓN INTEGRAL DE LA SALUD DE PERSONAS CON DISCAPACIDAD INTELECTUAL MODERADA.</t>
  </si>
  <si>
    <t>FUNDACIÓN PRO NIÑOS DE LA CALLE</t>
  </si>
  <si>
    <t>DE LA CALLE A LA VIDA Y SIN ADICCIONES.</t>
  </si>
  <si>
    <t>FUNDACIÓN RAYMOND BELL</t>
  </si>
  <si>
    <t>COMPRA DE EQUIPO BÁSICO DE FORTALECIMIENTO MUSCULAR PARA SER UTILIZADO EN REHABILITACION FÍSICA DE NIÑOS Y ADOLESCENTES.</t>
  </si>
  <si>
    <t>FUNDACIÓN RENACIMIENTO DE APOYO A LA INFANCIA QUE LABORA, ESTUDIA Y SUPERA</t>
  </si>
  <si>
    <t>FORTALECER E INTEGRAR LAS ACCIONES DE PROMOCIÓN DE LA SALUD Y CONTROL DE ENFERMEDADES PARA DESARROLLAR ENTORNOS SALUDABLES.</t>
  </si>
  <si>
    <t>FUNDACIÓN SAN FELIPE DE JESÚS</t>
  </si>
  <si>
    <t>SALUD MENTAL: UNA ESTRATEGIA INDISPENSABLE EN LA PREVENCIÓN DE LAS ADICCIONES EN LA ZONA DE TACUBAYA.</t>
  </si>
  <si>
    <t>FUNDACIÓN VIDA PLENA ING. DANIEL LOZANO ADUNA</t>
  </si>
  <si>
    <t>ABUELOS CAMINANDO HACIA LA SALUD.</t>
  </si>
  <si>
    <t>FUNDACIÓN VILLAR LLEDIAS</t>
  </si>
  <si>
    <t>ATENCIÓN A 30 NIÑOS Y NIÑAS CON DISCAPACIDAD VISUAL Y A SUS FAMILIAS RESIDENTES EN LA CIUDAD DE MÉXICO Y LA ZONA METROPOLITANA.</t>
  </si>
  <si>
    <t>GRUPO PARA PROMOVER LA EDUCACIÓN Y EL DESARROLLO SUSTENTABLE</t>
  </si>
  <si>
    <t>REDUCCIÓN DE LA INCIDENCIA DE ENFERMEDADES RESPIRATORIAS Y GASTROINTESTINALES EN COMUNIDADES DE SAN FELIPE DEL PROGRESO, ESTADO DE MÉXICO.</t>
  </si>
  <si>
    <t>HABILIDADES PARA LA VIDA MÉXICO, HAVI-M</t>
  </si>
  <si>
    <t>FORTALECIMIENTO DE LAS HABILIDADES PARA LA VIDA PARA LA PREVENCIÓN DE CONDUCTAS ADICTIVAS EN FAMILIAS QUE VIVEN EN ZONAS POPULARES DE LA DELEGACIÓN ÁLVARO OBREGÓN.</t>
  </si>
  <si>
    <t>HOGAR DE NUESTRA SEÑORA DE LA CONSOLACIÓN PARA NIÑOS INCURABLES</t>
  </si>
  <si>
    <t>PROGRAMA DE CONTINUIDAD EN TRATAMIENTOS MÉDICOS INTEGRALES.</t>
  </si>
  <si>
    <t>ASOCIACIÓN DE PROMOTORES VOLUNTARIOS DEL INSTITUTO NACIONAL DE NEUROLOGÍA Y NEUROCIRUGÍA</t>
  </si>
  <si>
    <t>FORTALECER E INTEGRAR LAS ACCIONES DE PROMOCIÓN DE LA SALUD, PREVENCIÓN Y CONTROL DE ENFERMEDADES CRÓNICAS DE NEUROLOGÍA, NEUROCIRUGÍA Y PADECIMIENTOS PSIQUIÁTRICOS, INCORPORANDO ACCIONES EFECTIVAS EN EVIDENCIAS CIENTÍFICAS, ASÍ COMO FORTALECIENDO LA ACCIÓN COMUNITARIA PARA OBTENER MAYORES BENEFICIOS SOCIALES EN LOS PACIENTES Y FAMILIARES.</t>
  </si>
  <si>
    <t>HOPE WORLDWIDE MÉXICO</t>
  </si>
  <si>
    <t>IMPLEMENTACIÓN DE UN MODELO DE ATENCIÓN INTEGRAL PREVENTIVA PARA ENFERMEDADES CRÓNICAS NO TRASMISIBLES COMO OBESIDAD, DIABETES MELLITUS, HIPERTENSIÓN O DISLIPIDEMIA PARA DISMINUIR EL RIESGO CARDIO VASCULAR EN POBLACIÓN SIN COBERTURA SOCIAL.</t>
  </si>
  <si>
    <t>HOSPICE MAZATLÁN</t>
  </si>
  <si>
    <t>PORQUE NOS IMPORTAS HASTA EL ÚLTIMO MOMENTO.</t>
  </si>
  <si>
    <t>HOSPITAL DE LA PURISIMA CONCEPCIÓN Y DE JESÚS NAZARENO (HOSPITAL DE JESÚS)</t>
  </si>
  <si>
    <t>CONTINUIDAD DE LA ATENCIÓN MÉDICA ENFOCADA EN PREVENCIÓN SECUNDARIA Y TERCIARIA A PACIENTES EN ESTADO DE POBREZA POR MEDIO DE LA COMPRA DE MEDICINAS Y MATERIALES DE CURACIÓN.</t>
  </si>
  <si>
    <t>INFANCIA Y SENECTUD EN PLENITUD</t>
  </si>
  <si>
    <t>OBSERVATORIO DE OBESIDAD INFANTIL.</t>
  </si>
  <si>
    <t>INGENIUM MORELOS</t>
  </si>
  <si>
    <t>CAMINO A LA INDEPENDENCIA, CUIDADORES Y PACIENTES PARTICIPATIVOS.</t>
  </si>
  <si>
    <t>INSTITUTO MEXICANO DE LA AUDICIÓN Y EL LENGUAJE</t>
  </si>
  <si>
    <t>LA ATENCIÓN MÉDICO PSICOPEDAGÓGICA DE NIÑOS Y ADULTOS CON DISCAPACIDADES AUDITIVAS Y LINGÜÍSTICAS ANTE LA FALTA DE PROFESIONALES ESPECIALIZADOS EN LOS PROBLEMAS DE LA COMUNICACIÓN HUMANA.</t>
  </si>
  <si>
    <t>INSTITUTO PARA LA ATENCIÓN INTEGRAL DEL NIÑO QUEMADO UNIDAD QUERÉTARO</t>
  </si>
  <si>
    <t>FORTALECER LAS ACCIONES DE PROMOCIÓN DE LA SALUD Y PREVENCIÓN DE ACCIDENTES, MEDIANTE LA CAPACITACIÓN DE PROMOTORES COMUNITARIOS, EN PLÁTICAS Y TALLERES. POTENCIAR LA CAPACITACIÓN PARA CREAR ENTONOS DE SALUD, QUE PROPICIEN EL DESARROLLO INTEGRAL DEL NIÑO.</t>
  </si>
  <si>
    <t>INSTITUTO PARA LA REHABILITACIÓN DE LA MUJER Y LA FAMILIA</t>
  </si>
  <si>
    <t>IR MÁS LEJOS. MEJORANDO LA SALUD MENTAL DE LA MUJER CON PÉRDIDAS REPRODUCTIVAS.</t>
  </si>
  <si>
    <t>JUVENTUD POR CRISTO</t>
  </si>
  <si>
    <t>CAMINAS CAMPAÑAS INTEGRALES DE ATENCIÓN A LA SALUD DE LAS PERSONAS DE ESCASOS RECURSOS Y CON DISCAPACIDAD EN MÉXICO.</t>
  </si>
  <si>
    <t>KALNEMI CASA DE LA VIDA</t>
  </si>
  <si>
    <t>JORNADAS PREVENTIVAS Y DE ATENCIÓN SALUDABLE PARA PIE DIABÉTICO.</t>
  </si>
  <si>
    <t>BANCO DEL AHORRO NACIONAL Y SERVICIOS FINANCIEROS, S.N.C.</t>
  </si>
  <si>
    <t>FIDEICOMISO IRREVOCABLE DE ADMINISTRACIÓN 10055</t>
  </si>
  <si>
    <t>SE DESTINA A CUBRIR LOS GASTOS QUE SE MARCAN EN LOS INCISOS H) Y I) DEL CONTRATO DEL FIDEICOMISO, RELATIVOS AL POSICIONAMIENTO DE LA  MARCA EN EL MERCADO, SIENDO ÉSTOS ENUNCIATIVOS Y NO LIMITATIVOS.</t>
  </si>
  <si>
    <t>NO TIENE ACTIVIDAD A FINANCIAR</t>
  </si>
  <si>
    <t>A10</t>
  </si>
  <si>
    <t>BANCO NACIONAL DE OBRAS Y SERVICIOS PÚBLICOS, S.N.C.</t>
  </si>
  <si>
    <t>CRUZ ROJA MEXICANA (DURANGO)</t>
  </si>
  <si>
    <t>APOYAR LA REALIZACIÓN DEL PROYECTO “RENOVACIÓN DEL ÁREA HOSPITALARIA” DE LA CRUZ ROJA MEXICANA, DELEGACIÓN LÁZARO CÁRDENAS</t>
  </si>
  <si>
    <t>COMISION FEDERAL DE ELECTRICIDAD.</t>
  </si>
  <si>
    <t>COMISIÓN NACIONAL FORESTAL</t>
  </si>
  <si>
    <t>PROMOVER MECANISMOS LOCALES DE PAGO POR SERVICIOS AMBIENTALES A TRAVES DE FONDOS CONCURRENTES</t>
  </si>
  <si>
    <t>OTRAS</t>
  </si>
  <si>
    <t>A11</t>
  </si>
  <si>
    <t>FONDO DE CONSERVACIÓN EL TRIUNFO</t>
  </si>
  <si>
    <t>COADYUVAR A LA CONSERVACIÓN Y DESARROLLO  SUSTENTABLE DE LOS ECOSISTEMAS REPRESENTADOS EN LA RESERVA DE LA BIOSFERA EL TRIUNFO Y SU ÁREA DE INFLUENCIA</t>
  </si>
  <si>
    <t>AMBIENTALES</t>
  </si>
  <si>
    <t>A2</t>
  </si>
  <si>
    <t>CAMPAÑA PERMANENTE DE LIMPIEZA DEL ÁREA NAVAGEBLE DEL CAÑON DEL SUMIDERO Y EL ENTORNO ECOLÓGICO</t>
  </si>
  <si>
    <t>FUNDACION CFE</t>
  </si>
  <si>
    <t xml:space="preserve">PROYECTO MUSEOGRÁFICO DE EXPOSICIONES; PROYECTO DE POSICIONAMIENTO DEL MUTEC; PROYECTO DE INFRAESTRUCTURA Y REHABILITACIÓN EXTERIOR DEL MUSEO TECNOLÓGICO; ADQUISICIÓN DE SILLAS DE RUEDAS PARA PERSONAS CON CAPACIDADES DIFERENTES Y TERCERA EDAD; </t>
  </si>
  <si>
    <t>EDUCATIVAS</t>
  </si>
  <si>
    <t>A7</t>
  </si>
  <si>
    <t>PATRONATO PARA EL RESCATE SUSTENTABLE DEL RIO SABINAL Y SUS AFLUENTES</t>
  </si>
  <si>
    <t>PROMOCION DE ACTIVIDADES ENCAMINADAS A MEJORAR LAS CONDICIONES NATURALES DE LA CUENCA DEL RÍO SABINAL Y SUS AFLUENTES</t>
  </si>
  <si>
    <t>EJIDO CAPADERO Y ANEXOS</t>
  </si>
  <si>
    <t>PROYECTOS PRODUCTIVOS GANADEROS Y AGRÍCOLAS</t>
  </si>
  <si>
    <t>DESARROLLO COMUNITARIO</t>
  </si>
  <si>
    <t>A6</t>
  </si>
  <si>
    <t>EJIDO CHARAPENDO</t>
  </si>
  <si>
    <t>REPARACIÓN DEL CANAL DE RIEGO CHARAPENDO</t>
  </si>
  <si>
    <t>BENEFICENCIA</t>
  </si>
  <si>
    <t>A4</t>
  </si>
  <si>
    <t>DIRECCIÓN DE OBRAS PÚBLICAS, DESARROLLO URBANO Y ECOLOGÍA</t>
  </si>
  <si>
    <t xml:space="preserve">REHABILITACIÓN DE LA PLANTA DE TRATAMIENTO ORIENTE </t>
  </si>
  <si>
    <t>JARDÍN DE NIÑOS "GUILLERMO FEDERICO FROEBEL" (CLAVE 06DJN0064L) DEL MUNICIPIO CONSTITUCIONAL DE MANZANILLO, COLIMA.</t>
  </si>
  <si>
    <t>PINTURA Y MANTENIMIENTO DE INSTALACIONES</t>
  </si>
  <si>
    <t>ESCUELA PRIMARIA "SUSANA ORTÍZ SILVA" (CLAVE 06DPR0206J) DEL MUNICIPIO CONSTITUCIONAL DE MANZANILLO, COLIMA.</t>
  </si>
  <si>
    <t>DIRECCIÓN DE OBRAS PUBLICAS MEDELLÍN</t>
  </si>
  <si>
    <t>REHABILITACIÓN DEL CAMINO CARRETERO DE ACCESO DOS BOCAS- PASO COLORADO- EL TEJAR</t>
  </si>
  <si>
    <t>INSTITUTO DE CULTURA, MUNICIPAL</t>
  </si>
  <si>
    <t>PROGRAMA DE VINCULACIÓN ARTISTICO-CULTURAL VALLE DE MEXICALI, REHABILITACIÓN Y CONVERSIÓN DE BIBLIOTECAS EN CENTROS INTERACTIVOS, REESTRUCTURACIÓN Y REHABILITACION DE MUSEOS, REALIZACION DE FESTIVALES EN FOROS REHABILITADOS, INTERVENCIÓN PARA MEJORAR LOS SERVICIOS EDUCATIVOS, CULTURALES, RECREATIVOS Y DE ESPARCIMIENTO DE LAS COMUNIDADES DEL VALLE DE MEXICALI</t>
  </si>
  <si>
    <t>INSTITUTO DE LA INFRAESTRUCTURA FISICA EDUCATIVA,  ESTATAL</t>
  </si>
  <si>
    <t>REHABILITACIÓN Y CONSTRUCCIÓN DE INFRAESTRUCTURA FISICA EDUCATIVA, TRANSPORTE ESCOLAR Y EQUIPAMIENTO DE AULA DE MEDIOS. PROGRAMA DE ATENCIÓN A ESCUELAS DEL VALLE DE MEXICALI; MEJORAMIENTO DE CONDICIONES EN LOS PLANTELES EDUCATIVOS.</t>
  </si>
  <si>
    <t>INFRAESTRUCTURA</t>
  </si>
  <si>
    <t>A8</t>
  </si>
  <si>
    <t>COMISIÓN ESTATAL DE SERVICIOS PÚBLICOS DE MEXICALI, ESTATAL</t>
  </si>
  <si>
    <t>REHABILITACIÓN DEL SISTEMA DE AGUA POTABLE, EJIDO MIGUEL HIDALGO VALLE DE MEXICALI</t>
  </si>
  <si>
    <t xml:space="preserve">DESARROLLO SOCIAL, MUNICIPAL </t>
  </si>
  <si>
    <t>CONSTRUCCIÓN DE UNIDAD DEPORTIVA, 1RA. ETAPA EJIDO NAYARIT, Y CONSTRUCCIÓN SALON EJIDAL  CUCAPAH INDIGENA, OBRAS SOCIALES EN BENEFICIO DE LAS COMUNIDADES DEL VALLE DE MEXICALI.</t>
  </si>
  <si>
    <t>EJIDO OAXACA, MUNICIPAL</t>
  </si>
  <si>
    <t>REHABILITACIÓN DE UNIDAD DEPORTIVA Y MEJORAMIENTO DE PARQUE, EJIDO OAXACA. CON EL FIN DE RESCATAR ESPACIO Y ACONDICIONAR UN LUGAR DE ESPARCIMIENTO PARA LAS FAMILIAS DEL EJIDO CON ÁREAS VERDES, BANCAS, JUEGOS INFANTILES, CANCHAS DEPORTIVAS E ILUMINACIÓN Y MEJORAR LAS CONDICIONES DEL PARQUE PUBLICO.</t>
  </si>
  <si>
    <t>EJIDO NUEVO LEÓN, MUNICIPAL</t>
  </si>
  <si>
    <t>EQUIPAMIENTO DE AIRE ACONDICIONADO SALON EJIDAL , EJIDO NUEVO LEÓN VALLE DE MEXICALI</t>
  </si>
  <si>
    <t>REHABILITACIÓN DE ESPACIO PARA LA CREACIÓN DEL CENTRO CULTURAL ARCA Y MUSEO COMUNITARIO LOS PIONEROS, REHABILITACIÓN DE UNIDAD DEPORTIVA Y MEJORAMIENTO DE PARQUE, EJIDO OAXACA VALLE DE MEXICALI</t>
  </si>
  <si>
    <t>CENTRO DE ATENCION MULTIPLE DELTA,  ESTATAL</t>
  </si>
  <si>
    <t>PROGRAMA DE MANTENIMIENTO Y CONSERVACION DE TRANSPORTE ESCOLAR DEL CENTRO DE ATENCION MULTIPLE DELTA. PARA BRINDAR SEGURIDAD A ALUMNOS CON DISCAPACIDAD.</t>
  </si>
  <si>
    <t>DIRECCIÓN MUNICIPAL DE OBRAS PÚBLICAS</t>
  </si>
  <si>
    <t>2A ETAPA DELA VIA ALTERNA SABINAS-AGUJITA</t>
  </si>
  <si>
    <t>DIRECCIÓN GENERAL DE OBRAS</t>
  </si>
  <si>
    <t>CONSTRUCCION DE PUENTE VEHÍCULAR</t>
  </si>
  <si>
    <t>DIRECCIÓN DE OBRAS PUBLICAS TUXPAN</t>
  </si>
  <si>
    <t>PAVIMENTACION DE CALLES PRINCIPALES Y SECUNDARIAS DE LA  COL. LA CALZADA DEL MUNICIPIO DE TUXPAN, VER.</t>
  </si>
  <si>
    <t>CONSTRUCCION DE UN AULA DE LA ESC. PRIM VENUSTIANO CARRANZA Y TERMINACIÓN DE BARDA EN ESC. PRIM. VENUSTIANO CARRANZA Y JARDIN DE NIÑOS TOCHTLI, COL. RUIZ CORTINEZ</t>
  </si>
  <si>
    <t>CONSTRUCCION DE TECHADO EN CANCHA DE USOS MULTIPLES DE LA ESCUELA SEC. TEC. INDUSTRIAL N° 76, DE LA COL. AZTECA</t>
  </si>
  <si>
    <t>DIRECCIÓN DE EDUCACIÓN TUXPAN</t>
  </si>
  <si>
    <t>150 COMPUTADORAS, 14 PROYECTORES, 02 LAP TOP, 02 ESCRITORIOS, 02 SILLAS EJCUTIVAS, 01 ARCHIVERO Y 01 CLIMA, PARA SUPERVISIÓN ESCOLAR DE TELEBACHILLERATOS ZONA TUXPAN</t>
  </si>
  <si>
    <t>CONSTRUCCION DE TECHADO EN CANCHA DE USOS MULTIPLES DE LA ESC. BACHILLERATO PEDAGOGICO, DE LA COL. LA MATA</t>
  </si>
  <si>
    <t xml:space="preserve">CONSTRUCCION DE UN DOMO, CANCHA, DOS AULAS Y ACCESO A LA ESCUELA </t>
  </si>
  <si>
    <t>CONSTRUCCION DE TECHADO EN CANCHA DE USOS MULTIPLES DE LA ESC. BACH. CETIS N° 111, DE LA COL. LA VICTORIA</t>
  </si>
  <si>
    <t>CONSTRUCCION DE TECHADO EN CANCHA DE USOS MULTIPLES DE LA ESC. DE BACH. CONALEP, DE SANTIAGO DE LA PEÑA</t>
  </si>
  <si>
    <t>CONSTRUCCION DE UN DOMO EN EL EJIDO ALTO LUCERO DEL MUNICIPIO DE TUXPAN, VERACRUZ</t>
  </si>
  <si>
    <t>CONSTRUCCION DE TECHADO EN CANCHA DE USOS MULTIPLES DE LA ESC. PRIM. JUSTO SIERRA, DE LA COL. EL ESFUERZO.</t>
  </si>
  <si>
    <t>CONSTRUCCION DE TECHADO EN CANCHA DE USOS MULTIPLES DE LA ESC. BACH. CETMAR N° 20, DE LA COL. AZTECA</t>
  </si>
  <si>
    <t>CONSTRUCCION DE TECHADO EN CANCHA DE USOS MULTIPLES DE LA ESC. C.R.E.N. DE LA COL. EXEJIDO LA CALZADA</t>
  </si>
  <si>
    <t>CONSTRUCCION DE TECHADO EN CANCHA DE USOS MULTIPLES DE LA ESC. TELEBACHILLERATO COLONIA EMILIANO ZAPATA, DE LA COL. EMILIANO ZAPATA.</t>
  </si>
  <si>
    <t>CONSTRUCCION DE TECHADO EN CANCHA DE USOS MULTIPLES ESC. SEC. Y DE BACH PROFR. MANUEL C. TELLO, DE LA COL. RUIZ CORTINEZ</t>
  </si>
  <si>
    <t>CONSTRUCCION DE 2 AULAS DE 6 X 8 MTS. DE LA ESCUELA TELESECUNDARIA "NIÑOS HEROES" EN LA COMUNIDAD DE ZAPOTE DOMINGO.</t>
  </si>
  <si>
    <t>CONSTRUCCION DE TECHADO EN CANCHA DE USOS MULTIPLES DE LA ESC. PRIM. URSULA GALVAN, DE LA COL. ANAHUAC.</t>
  </si>
  <si>
    <t>CONSTRUCCION DE 2 AULAS DE LA ESC. TELESECUNDARIA AGUSTIN MELGAR, DE LA COL. LOS MANGOS.</t>
  </si>
  <si>
    <t>CONSTRUCCION DE CERCADO PERIMETRAL Y TERMINACION DE 2 AULAS DE LA ESC. PRIMARIA CORREGIDORA, DE LA COL. EMILIANO ZAPATA.</t>
  </si>
  <si>
    <t>CONSTRUCCION DE TECHADO EN CANCHA DE USOS MULTIPLES DE LA ESC. SEC. ESCUDO NACIONAL, DE LA COL. RAFAEL HERNANDEZ OCHOA.</t>
  </si>
  <si>
    <t>CONSTRUCCION DE TECHADO EN CANCHA DE USOS MULTIPLES DE LA ESC. PRIM. DISTRIBUIDORES NISSAN N° 23, DE LA COL. AMPL. RODRIGUEZ CANO.</t>
  </si>
  <si>
    <t>CONSTRUCCION DE TECHADO EN CANCHA DE USOS MULTIPLES DE LA ESC. SEC. PRIM. ANTONIO C. RASCON SANDIEL, DE LA COL. LAS LOMAS</t>
  </si>
  <si>
    <t>CONSTRUCCION DE SANITARIOS, CERCADO, PISO EN GALERA Y CANCHA DE EL JARDIN DE NIÑOS ROSAURA ZAPATA, DE LA COL. LOS MANGOS.</t>
  </si>
  <si>
    <t>CONSTRUCCION DE CERCADO PERIMETRAL, MURETE DE PROTECCION, ESCALONES DE ACCESO, PISO EN CANCHA DE LA ESC. PRIM. JOAQUIN BARRANDA, DE LA COL. LOS MANGOS.</t>
  </si>
  <si>
    <t>CONSTRUCCION DE RAMPAS, PINTURA, REHABILITACION DE INSTALACION ELECTRICA Y SANITARIOS DE LA ESCUELA DE EDUCACION ESPECIAL, COL. ESPERANZA AZCON.</t>
  </si>
  <si>
    <t>CONSTRUCCION DE CERCA PERIMETRAL DEL JARDIN DE NIÑOS IGNACIO MANUEL ALTAMIRANO, COM. BOCA DEL MONTE.</t>
  </si>
  <si>
    <t>CONSTRUCCION DE CANCHA DE USOS MULTIPLES DE LA ESC. TELESECUNDARIA NACIONES UNIDAS, COM. BANDERAS.</t>
  </si>
  <si>
    <t>CONSTRUCCION DE SANITARIOS DE LA ESC. PRIM.  EMILIANO ZAPATA, COM.  BANCO DE CALICHAR.</t>
  </si>
  <si>
    <t>CONSTRUCCION DE CANCHA DE USOS MULTIPLES CON TABLEROS-PORTERIA Y POSTES DE VOLIBOL DE LA COM. ALTO SAN LORENZO  DEL MUNICIPIO DE TUXPAN, VERACRUZ</t>
  </si>
  <si>
    <t>CONSTRUCCION DE CERCADO PERIMETRAL DEL JARDIN DE NIÑOS MARIANO ESCOBEDO, DE LA COL. OLIMPICA.</t>
  </si>
  <si>
    <t>CONSTRUCCION DE CERCADO PERIMETRAL DE LA ESC. TELESEC. AGUSTIN YAÑEZ, DE LA COL. EMILIANO ZAPATA.</t>
  </si>
  <si>
    <t>CONSTRUCCION DE CERCA PERIMETRAL DEL JARDIN DE NIÑOS "NIÑOS HEROES" DE LA COMUNIDAD DE COMEJEN</t>
  </si>
  <si>
    <t>CONSTRUCCION DE CERCADO PERIMETRAL DEL JARDIN DE NIÑOS, DE LA COL. EMILIANO ZAPATA.</t>
  </si>
  <si>
    <t xml:space="preserve">HONORABLE AYUNTAMIENTO DE LA UNIÓN DE ISIDORO MONTES DE OCA </t>
  </si>
  <si>
    <t>PAVIMENTACIÓN DE CALLES DE 7 COMUNIDADES</t>
  </si>
  <si>
    <t>ADQUISICIÓN DE UNA AMBULANCIA PARA EL CENTRO DE SALUD DE PETACALCO</t>
  </si>
  <si>
    <t>DIRECCIÓN DE OBRAS PUBLICAS ALTAMIRA</t>
  </si>
  <si>
    <t>CONSTRUCCION DE GUARNICIONES Y BANQUETAS EN LA COLONIA LEONARDO RODRIGUEZ ALCAINE ( COL. ELECTRICISTAS ) DE ALTAMIRA, TAM.</t>
  </si>
  <si>
    <t>APOYO ECONÓMICO PARA LA COMPRA DE UN CAMIÓN RECOLECTOR DE BASURA PARA PETACALCO</t>
  </si>
  <si>
    <t>PINTURA PARA ESCUELAS DE PETACALCO</t>
  </si>
  <si>
    <t>EQUIPO MÉDICO BÁSICO PARA CLÍNICAS: CAMAS DE HOSPITAL,  COLCHONES, PORTASUEROS, MESAS DE EXPLORACIÓN , MESAS PEDIÁTRICAS, CÓMODOS, BIOMBOS, AUTOCLAVES, ESTACIONES DE RECIPIENTES PARA BASURA, LIMPIEZA Y DESAZOLVE DE DRENAJES, MANTENIMIENTO A CAMINOS Y ACCESOS PEATONALES Y PINTURA EN EDIFICIO DE COMISARIA MUNICIPAL DE PETACALCO</t>
  </si>
  <si>
    <t xml:space="preserve">EQUIPO MÉDICO BÁSICO PARA CLÍNICAS: CAMAS DE HOSPITAL,  COLCHONES, PORTASUEROS, MESAS DE EXPLORACIÓN , MESAS PEDIÁTRICAS, CÓMODOS, BIOMBOS, AUTOCLAVE, BÁSCULAS, BAUMANÓMETROS Y  ESTETOSCOPIO </t>
  </si>
  <si>
    <t>ESTACIONES DE RECIPIENTES PARA BASURA, LIMPIEZA Y DESAZOLVE DE DRENAJES, MANTENIMIENTO A CAMINOS Y ACCESOS PEATONALES Y PINTURA EN EDIFICIO DE COMISARIA MUNICIPAL DEL NARANJITO</t>
  </si>
  <si>
    <t xml:space="preserve">COMPUTADORAS DE ESCRITORIO, ESCRITORIOS, MESAS PARA COMPUTADORA Y EQUIPOS DE LABORATORIO DEL COLEGIO DE BACHILLERES </t>
  </si>
  <si>
    <t>ESTACIONES DE RECIPIENTES PARA BASURA, LIMPIEZA Y DESAZOLVE DE DRENAJES, MANTENIMIENTO A CAMINOS Y ACCESOS PEATONALES Y PINTURA EN EDIFICIO DE COMISARIA MUNICIPAL DE SAN FRANCISCO</t>
  </si>
  <si>
    <t>ESTACIONES DE RECIPIENTES PARA BASURA, MANTENIMIENTO A CAMINOS Y ACCESOS PEATONALES Y PINTURA EN EDIFICIO DE COMISARIA MUNICIPAL DE ZORCÚA</t>
  </si>
  <si>
    <t>ESTACIONES DE RECIPIENTES PARA BASURA, MANTENIMIENTO A CAMINOS Y ACCESOS PEATONALES Y PINTURA EN EDIFICIO DE COMISARIA MUNICIPAL DE TAMACUAS</t>
  </si>
  <si>
    <t>COMPUTADORAS DE ESCRITORIO, ESCRITORIOS, MESAS PARA COMPUTADORA Y MESAS DE TRABAJO PARA TALLER DE ELÉCTRICIDAD DE LA ESCUELA SECUNDARIA "VALERIO TRUJANO"</t>
  </si>
  <si>
    <t>ADQUISICION DE EQUIPO DE PRESIÓN Y VACIO (VACTOR), REQUERIDO PARA EL MANTENIMIENTO DE LAS REDES DE DRENAJES, QUE AL AZOLVARSE OCASIONAN DERRAMES  DE AGUAS NEGRAS EN CARCAMOS, CALLES Y ZONAS HABITACIONALES, GENERANDO CONDICIONES INSALUBRES Y FOCOS DE INFECCION A LA POBLACIÓN.</t>
  </si>
  <si>
    <t>MOBILIARIO ESCOLAR: PUPITRES, SILLAS, ESCRITORIOS, PINTARRONES Y MESAS DE TRABAJO DE LA ESCUELA PRIMARIA "GENERAL LÁZARO CÁRDENAS"</t>
  </si>
  <si>
    <t>MOBILIARIO ESCOLAR: PUPITRES, SILLAS, ESCRITORIOS, PINTARRONES Y MESAS DE TRABAJO DE LA ESCUELA PRIMARIA "IGNACIO MANUEL ALTAMIRANO"</t>
  </si>
  <si>
    <t>CONSTRUCCION DE GUARNICIONES Y BANQUETAS Y PAVIMENTACION DE CALLE FIDEL VELAZQUEZ TRAMO ENTRE CALLE ADOLFO LOPEZ MATEOS Y FRAY ANDRES DE OLMOS PERTENECIENTE AL POBLADO DE EST. COLONIA. TAM</t>
  </si>
  <si>
    <t>CONSTRUCCION DE TECHUMBRE EN EL PATIO DE ESTE CENTRO ESCOLAR, REQUERIDO PARA EVITAR LA EXPOSICIÓN DIRECTA A LA INTEMPERIE DE LOS NIÑOS Y DOCENTES, QUE REQUIEREN COMPLEMENTAR ACTIVIDADES EXTRAMUROS EN SU FORMACIÓN EDUCATIVA</t>
  </si>
  <si>
    <t>COMISIÓN NACIONAL DEL AGUA</t>
  </si>
  <si>
    <t>CONSEJO CONSULTIVO DEL AGUA</t>
  </si>
  <si>
    <t>OPERAR Y ENRIQUECER LA PLATAFORMA  DE COMUNICACIÓN PARA DIFUNDIR LA ESTRATEGIA Y OBJETIVOS QUE ESTÁ IMPULSANDO LA CONAGUA EN EL MARCO DEL DIÁLOGO REGIONAL DE POLÍTICA DE AGUA Y CAMBIO CLIMÁTICO EN LAS AMÉRICAS</t>
  </si>
  <si>
    <t>CULTURALES</t>
  </si>
  <si>
    <t>A5</t>
  </si>
  <si>
    <t>INSTITUTO MEXICANO DE CINEMATOGRAFÍA</t>
  </si>
  <si>
    <t>IMC-168/2012</t>
  </si>
  <si>
    <t>LABORATORIOS PARA PROFESIONALES DE CINE Y CREACIÓN</t>
  </si>
  <si>
    <t xml:space="preserve">ORGANIZACIÓN Y REALIZACIÓN DEL 3ER. LABORATORIO DE MÚSICA PARA CINE </t>
  </si>
  <si>
    <t>IMC-169/2012</t>
  </si>
  <si>
    <t>ORGANIZACIÓN Y REALIZACIÓN DEL 18° LABORATORIO DE ESCRITURA DE GUIONES CINEMATOGRÁFICOS "PARA UN CINE MEXICANO DE CALIDAD"</t>
  </si>
  <si>
    <t>IMC-189/2012</t>
  </si>
  <si>
    <t>CIENTIKA</t>
  </si>
  <si>
    <t>ACTIVIDADES DE REALIZARÁ EN EL MARCO DEL PROYECTO DENOMINADO LACASADELCINE.MX</t>
  </si>
  <si>
    <t>IMC-192/2012</t>
  </si>
  <si>
    <t>JUGUEMOS A GRABAR</t>
  </si>
  <si>
    <t>ORGANIZACIÓN Y REALIZACIÓN DEL 5° RALLY INFANTIL DE DOCUMENTAL, JUGUEMOS A GRABAR 2012</t>
  </si>
  <si>
    <t>IMC-208/2012</t>
  </si>
  <si>
    <t>PATRONATO DEL FESTIVAL INTERNACIONAL DE CINE EN GUADALAJARA,  UNIVERSIDAD DE GUADALAJARA</t>
  </si>
  <si>
    <t xml:space="preserve">ORGANIZACIÓN Y REALIZACIÓN DEL 27°FESTIVAL INTERNACIONAL DE CINE EN GUADALAJARA </t>
  </si>
  <si>
    <t>IMC-209/2012</t>
  </si>
  <si>
    <t>MÓRBIDO</t>
  </si>
  <si>
    <t>ORGANIZACIÓN Y REALIZACIÓN DEL MÓRBIDO, FESTIVAL INTERNACIONAL DE CINE FANTÁSTICO Y DE TERROR</t>
  </si>
  <si>
    <t>IMC-210/2012</t>
  </si>
  <si>
    <t>FUNDACIÓN EXPRESIÓN EN CORTO</t>
  </si>
  <si>
    <t>ORGANIZACIÓN Y REALIZACIÓN DEL XV FESTIVAL INTERNACIONAL DE CINE DE GUANAJUATO</t>
  </si>
  <si>
    <t>IMC-249/2012</t>
  </si>
  <si>
    <t>MUJERES EN EL CINE Y LA TELEVISIÓN.</t>
  </si>
  <si>
    <t>REALIZACIÓN DE LA MUESTRA Y EL CINE CLUB</t>
  </si>
  <si>
    <t>IMC-253/2012</t>
  </si>
  <si>
    <t>TALLER DE ESCRITORES CINEMATOGRÁFICOS EL GARFIO</t>
  </si>
  <si>
    <t>ORGANIZACIÓN Y REALIZACIÓN DE TRES PROYECTOS DENOMINADOS: MEMORIAS DEL 1ER. ENCUENTRO IBEROAMERICANO DE ESCRITORES CINEMATOGRÁFICOS, TALLER DE ESCRITURA DE GUIÓN CINEMATOGRÁFICO Y 2° ENCUENTRO IBEROAMERICANO DE ESCRITORES CINEMATOGRÁFICOS</t>
  </si>
  <si>
    <t>IMC-258/2012</t>
  </si>
  <si>
    <t>VOCES CONTRA EL SILENCIO, VIDEO INDEPENDIENTE</t>
  </si>
  <si>
    <t xml:space="preserve">ORGANIZACIÓN Y REALIZACIÓN DEL VII ENCUENTRO HISPANOAMERICANO DE CINE Y VIDEO DOCUMENTAL INDEPENDIENTE CONTRA EL SILENCIO TODAS LAS VOCES </t>
  </si>
  <si>
    <t>IMC-263/2012</t>
  </si>
  <si>
    <t>CENTRO CULTURAL Y DE COOPERACIÓN INSTITUTO FRANCÉS DE LATINOAMÉRICA, CCC-IFAL</t>
  </si>
  <si>
    <t>ORGANIZACIÓN Y REALIZACIÓN DEL 16° TOUR DE CINE FRANCÉS</t>
  </si>
  <si>
    <t>IMC-329/2012</t>
  </si>
  <si>
    <t>REALIZACIÓN DE 3 CURSOS DE CINE INFANTIL PARA: NIÑAS DE LA CASA HOGAR GERTRUDIS BOCANEGRA, NIÑAS Y NIÑOS INDÍGENAS DEL LAGO DE PÁTZCUARO EN MICHOACÁN, NIÑAS Y NIÑOS EN EXTREMA POBREZA</t>
  </si>
  <si>
    <t>IMC-350/2012</t>
  </si>
  <si>
    <t>FUNDACIÓN TODO POR EL CINE</t>
  </si>
  <si>
    <t>ORGANIZACIÓN Y REALIZACIÓN DEL 5° FESTIVAL INTERNACIONAL DE CINE EN EL CAMPO</t>
  </si>
  <si>
    <t>IMC-351/2012</t>
  </si>
  <si>
    <t>LA MATATENA, ASOCIACIÓN DE CINE PARA NIÑAS Y NIÑOS</t>
  </si>
  <si>
    <t>ORGANIZACIÓN Y REALIZACIÓN DEL 17°FESTIVAL INTERNACIONAL DE CINE PARA NIÑOS (… Y NO TAN NIÑOS)</t>
  </si>
  <si>
    <t>IMC-409/2012</t>
  </si>
  <si>
    <t>FUNDACIÓN  INTERNACIONAL DE LA COMUNIDAD</t>
  </si>
  <si>
    <t>ORGANIZACIÓN Y REALIZACIÓN DEL PROYECTO DENOMINADO REACTIVO 510</t>
  </si>
  <si>
    <t>IMC-536/2012</t>
  </si>
  <si>
    <t>FESTIVAL INTERNACIONAL DE CINE JUDÍO</t>
  </si>
  <si>
    <t>ORGANIZACIÓN Y REALIZACIÓN DEL TOUR UNIVERSITARIO 2012</t>
  </si>
  <si>
    <t>IMC-261/2012</t>
  </si>
  <si>
    <t>INSTITUTO ZACATECANO DE CULTURA RAMÓN LÓPEZ VELARDE</t>
  </si>
  <si>
    <t>ORGANIZACIÓN Y REALIZACIÓN DE LA 4A. MUESTRA NACIONAL DE CINE DE FRESNILLO</t>
  </si>
  <si>
    <t>IMC-302/2012</t>
  </si>
  <si>
    <t>SECRETARÍA DE TURISMO, CULTURA Y CINEMATOGRAFÍA DEL ESTADO DE VERACRUZ</t>
  </si>
  <si>
    <t>ORGANIZACIÓN Y REALIZACIÓN DEL FESTIVAL INTERNACIONAL DE CORTOMETRAJE FILMARTE 2012</t>
  </si>
  <si>
    <t>IMC-673/2012</t>
  </si>
  <si>
    <t>CONSEJO PARA LA CULTURA Y LAS ARTES DE NUEVO LEÓN</t>
  </si>
  <si>
    <t>ORGANIZACIÓN Y REALIZACIÓN DE TALLERES Y LABORATORIOS DE FORMACIÓN, CRÍTICA Y PRÁCTICA CINEMATOGRÁFICA, PARA NIÑOS, JÓVENES Y PÚBLICO EN GENERAL DEL ESTADO DE NUEVO LEÓN</t>
  </si>
  <si>
    <t>INSTITUTO MEXICANO DEL SEGURO SOCIAL</t>
  </si>
  <si>
    <t>ACADEMIA MEXICANA DE CIRUGÍA</t>
  </si>
  <si>
    <t>CURSO DE ACTUALIZACIÓN MÉDICA CONTÍNUA Y OTORGAR BECAS COMPLETAS A MÉDICOS; IR A LA VANGUARDIA TECNOLÓGICA A TRAVÉS DE LA REVISTA CIRUGÍA Y CIRUJANOS MANTENIENDO COMUNICACIÓN Y DIFUSIÓN DE LAS ACTIVIDADES ACADÉMICAS Y CIENTÍFICAS; ASÍ COMO REALIZAR SEMANALMENTE SESIONES ACADÉMICAS PARA LA ACTUALIZACIÓN DE LOS MÉDICOS.</t>
  </si>
  <si>
    <t>EDUCATIVAS,SALUD</t>
  </si>
  <si>
    <t>ACADEMIA MEXICANA DE PEDIATRÍA</t>
  </si>
  <si>
    <t>PARA LA TRANSPORTACIÓN, INSUMOS Y VIÁTICOS DEL EQUIPO MÉDICO QUIRÚRGICO, ASÍ COMO PAGO DE HOSPEDAJE, DE AUDITORIO PARA LA REALIZACIÓN DEL CONGRESO 2012.</t>
  </si>
  <si>
    <t>ACADEMIA NACIONAL DE MEDICINA DE MÉXICO</t>
  </si>
  <si>
    <t>APOYAR A LAS TAREAS DEL PROGRAMA ACADÉMICO EN PARTICULAR LAS SESIONES 2012</t>
  </si>
  <si>
    <t>APOYO A JUBILADOS Y PENSIONADOS DEL MUNJP</t>
  </si>
  <si>
    <t>APOYAR A JUBILADOS, PENSIONADOS, ADULTOS MAYORES Y DISCAPACITADOS PARA LA ATENCIÓN DE REQUERIMIENTOS BÁSICOS DE SUBSISTENCIA EN MATERIA DE ALIMENTACIÓN, VESTIDO Y VIVIENDA.</t>
  </si>
  <si>
    <t>CULTURALES,EDUCATIVAS,SALUD</t>
  </si>
  <si>
    <t>FUNDACIÓN IMSS</t>
  </si>
  <si>
    <t>CUMPLIMIENTO DE OBJETIVOS DE LOS PROGRAMAS COMPLEMENTARIOS DE PROYECTO DE ACTIVIDADES 2012, ASÍ COMO MANTENER LA CONTINUIDAD EN LA COLABORACIÓN Y APOYO INSTITUCIONAL PARA BENEFICIAR A LOS TRABAJADORES DEL IMSS Y A LA POBLACIÓN EN GENERAL.</t>
  </si>
  <si>
    <t>INVESTIGACIÓN CIENTÍFICA</t>
  </si>
  <si>
    <t>A9</t>
  </si>
  <si>
    <t>INSTITUTO NACIONAL DE BELLAS ARTES Y LITERATURA.</t>
  </si>
  <si>
    <t>CSPA/171/2012</t>
  </si>
  <si>
    <t>PROYECTO SERPIENTE</t>
  </si>
  <si>
    <t>COPRODUCCIÓN CON ASOCIACIÓN ESTATAL PARA LLEVAR A CABO EL VII FESTIVAL INTERNACIONAL DE DANZA “RED SERPIENTE”.</t>
  </si>
  <si>
    <t>FORAMEN M. BALLET</t>
  </si>
  <si>
    <t>COPRODUCCIÓN CON ASOCIACIÓN ESTATAL PARA LLEVAR A CABO EL IV FESTIVAL INTERNACIONAL MORELOS “TIERRA DE ENCUENTRO”.</t>
  </si>
  <si>
    <t>RAÚL FLORES CANELO</t>
  </si>
  <si>
    <t>COPRODUCCIÓN CON ASOCIACIÓN PARA LLEVAR A CABO MUESTRA ESTATAL DE DANZA DEL PRIMER FESTIVAL ANGELOPOLITANO DE DANZA 2012, EN EL FORO DEL COMPLEJO CULTURAL UNIVERSITARIO BUAP.</t>
  </si>
  <si>
    <t>200.CNC.01.DAJ.17/2012</t>
  </si>
  <si>
    <t>PATRONATO DE AMIGOS DE LA ORQUESTA DE BAJA CALIFORNIA</t>
  </si>
  <si>
    <t>COPRODUCCIÓN CON ASOCIACIÓN ESTATAL PARA CUBRIR LOS GASTOS DE TRANSPORTACIÓN AÉREA Y/O TERRESTRE, HOSPEDAJE Y ALIMENTACIÓN DE LOS PARTICIPANTES EN LAS ACTIVIDADES DE LA ORQUESTA DE BAJA CALIFORNIA.</t>
  </si>
  <si>
    <t>200.CNC.03.DAJ.23/2012</t>
  </si>
  <si>
    <t>INSTITUTO VERACRUZANO DE BELLAS ARTES</t>
  </si>
  <si>
    <t>COPRODUCCIÓN CON ASOCIACIÓN ESTATAL PARA CUBRIR LOS GASTOS DE TRANSPORTACIÓN AÉREA Y/O TERRESTRE, HOSPEDAJE Y ALIMENTACIÓN DE LOS PARTICIPANTES EN LAS ACTIVIDADES ARTÍSTICAS QUE DESARROLLA LA ESCUELA MUNICIPAL DE BELLAS ARTES EN EL ESTADO DE VERACRUZ.</t>
  </si>
  <si>
    <t>221.CMNO.01.DAJ.3012012</t>
  </si>
  <si>
    <t>ACADEMIA MEXICANA DE MÚSICA ANTIGUA PARA ÓRGANO</t>
  </si>
  <si>
    <t>COLABORACIÓN PARA LA REALIZACIÓN DE CONCIERTOS DE ORGANO BARROCO, DENTRO DEL FESTIVAL INTERNACIONAL DE MÚSICA ANTIGUA PARA ÓRGANO.</t>
  </si>
  <si>
    <t>221.CMNO.03.DAJ.3812012</t>
  </si>
  <si>
    <t>EDICIONES MEXICANAS DE MÚSICA</t>
  </si>
  <si>
    <t>COLABORACIÓN PARA LA DIFUSIÓN Y EDICIÓN DE OBRAS DE COMPOSITORES MEXICANOS</t>
  </si>
  <si>
    <t>221.CNC.02.DAJ.34/2012</t>
  </si>
  <si>
    <t>ASOCIACIÓN MUSICAL MANUEL M. PONCE</t>
  </si>
  <si>
    <t>COLABORACIÓN PARA LA REALIZACIÓN DE CONCIERTOS DEL COMPOSITOR MANUEL M. PONCE.</t>
  </si>
  <si>
    <t>222.CNC.04DAJ.76/2012</t>
  </si>
  <si>
    <t>INSTITUTO EDUCACIONAL DE LA DANZA NANDEHUI</t>
  </si>
  <si>
    <t>COPRODUCCIÓN CON ASOCIACIÓN ESTATAL PARA LLEVAR A CABO EL VIII FESTIVAL INTERNACIONAL DANZA EXTREMA “ARTE COREOGRÁFICO CONTEMPORÁNEA”.</t>
  </si>
  <si>
    <t>222.CNC.06.DAJ.98</t>
  </si>
  <si>
    <t>COPRODUCCIÓN CON ASOCIACIÓN PARA LLEVAR A CABO PRESENTACIONES DE DANZA CON EL BALLET INDEPENDIENTE EN EL TEATRO DE LA DANZA</t>
  </si>
  <si>
    <t>222.CNC.60.DAJ.310/2012</t>
  </si>
  <si>
    <t>ASOCIACIÓN CULTURAL RODAS</t>
  </si>
  <si>
    <t>COPRODUCCIÓN CON ASOCIACIÓN ESTATAL PARA LLEVAR A CABO EL XI FESTIVAL NACIONAL DE DANZA CONTEMPORÁNEA ZONA CENTRO RAÚL FLORES CANELO.</t>
  </si>
  <si>
    <t>300 CNC 01 DAJ 18/2012</t>
  </si>
  <si>
    <t>CENTRO DE ESTUDIOS PARA EL USO DE LA VOZ</t>
  </si>
  <si>
    <t>LA CREACIÓN DEL CENTRO ESPECIALIZADO EN EL ESTUDIO DE LA VOZ, PARA LOS ACTORES DE LA ESCENA, MAESTROS DIRECTORES Y PÚBLICO EN GENERAL QUE QUIERA DESARROLLAR EL USO DE LA VOZ EN TODAS EXPRESIONES Y HACER DE ÉL, UN ESPACIO PARA LA CREACIÓN Y EXPERIMENTACIÓN; LA ORGANIZACIÓN DE CURSOS, SIMPOSIOS, SEMINARIOS, TALLERES, DIPLOMADOS, CONGRESOS, EXPOSICIONES, MUESTRAS CON TEMAS RELACIONADOS CON EL ARTE Y EL USO DE LA VOZ, ASÍ COMO EL OTORGAMIENTO DE RECONOCIMIENTOS A NIVEL NACIONAL; LA OBTENCIÓN DE DONATIVOS PÚBLICOS O PRIVADOS, NACIONALES O EXTRANJEROS,  SUBSIDIOS, SUBVENCIONES, HERENCIAS Y LEGADOS DE CUALQUIER PERSONA FÍSICA O MORAL O DE IDENTIDAD PÚBLICA O PRIVADA QUE TENGA O PERSIGAN FINALIDADES SEMEJANTES, RELACIONADAS O QUE TENGAN INTERÉS EN LOS OBJETIVOS Y PROYECTOS DE LA SOCIEDAD; REALIZAR TODO TIPO DE GESTIONES Y ACTOS, ASÍ COMO CELEBRAR ACUERDOS O CONVENIOS CON LAS AUTORIDADES MEXICANAS O EXTRANJERAS, YA SEAN FEDERALES, ESTATALES, MUNICIPALES O LOCALES, NECESARIOS PARA LA REALIZACIÓN DE SU OBJETO SOCIAL.</t>
  </si>
  <si>
    <t>300 CNC 02 DAJ 21/2012</t>
  </si>
  <si>
    <t>LA GRAN FAMILIA</t>
  </si>
  <si>
    <t>INICIAR, PROMOVER, FOMENTAR, PATROCINAR, ESTIMULAR TODA CLASE DE ACTIVIDADES DE EDUCACIÓN, DE INVESTIGACIÓN CIENTÍFICA Y DIFUSIÓN EN GENERAL DE LA CULTURA, INICIAR, PROMOVER, FOMENTAR, PATROCINAR, SUBVENCIONAR, FUNDAR, ADMINISTRAR Y DIRIGIR, ESCUELAS PRIMARIAS, SECUNDARIAS, PREVOCACIONALES Y VOCACIONALES, TÉCNICAS, PREPARATORIAS, NORMALES, UNIVERSITARIAS, DE ARTES Y OFICIOS Y DE CUALQUIER OTRA CLASE SIN RESTRICCIÓN ALGUNA DE ACUERDO A LAS LEYES.</t>
  </si>
  <si>
    <t>530.CMNC.01.DAJ.55/2012</t>
  </si>
  <si>
    <t>AMIGOS DEL MUSEO DE ARTE CONTEMPORÁNEO DE OAXACA</t>
  </si>
  <si>
    <t>APOYO PARA LLEVAR A CABO LA COLABROACIÓN  PARA LA OPERACIÓN Y FUNCIONAMIENTO, ASÍ COMO EN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 EL MUSEO DE ARTE CONTEMPORÁNEO DE OAXACA</t>
  </si>
  <si>
    <t>530.CM.03.DAJ.81/2012</t>
  </si>
  <si>
    <t>AMIGOS DEL INSTITUTO DE ARTES GRÁFICAS DE OAXACA Y DEL CENTRO FOTOGRÁFICO MANUEL ÁLVAREZ BRAVO</t>
  </si>
  <si>
    <t>APOYO PARA LLEVAR A CABO LA COLABROACIÓN EN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DESARROLLAN EL INSTITUTO DE ARTES GRÁFICAS DE OAXACA Y DEL CENTRO FOTOGRÁFICO MANUEL ÁLVAREZ BRAVO</t>
  </si>
  <si>
    <t>534.CCB.02.DAJ21/2012</t>
  </si>
  <si>
    <t>MUSEO DE ARTE CONTEMPORÁNEO DE MONTERREY</t>
  </si>
  <si>
    <t>APOYO PARA LLEVAR A CABO EL TRASLADO DE LA OBRA DE LA EXPOSICIÓN DE "RICHARD MEIER" DE LA CIUDAD DE MONTERREY A NUEVA YORK, UNA VEZ CONCLUIDA SU EXIBICIÓN EN EL MUSEO DE ARTE CARRILLO GIL, EN EL CUAL TUVO UNA ASISTENCIA DE 14586, DEL 5 DE JUNIO AL 23 DE SEPTIEMBRE  DEL 2012, SEGUN LA FECHA MODIFICADA DEL CONVENIO MODIFICATORIO SOBRE EL CONVENIO DE COLABORACIÓN</t>
  </si>
  <si>
    <t>222.CLB.02.DAJ.20/2011</t>
  </si>
  <si>
    <t>MUNICIPIO CONSTITUCIONAL DE YAHUALICA DE GONZÁLEZ GALLO</t>
  </si>
  <si>
    <t>COLABORACIÓN Y COORDINACIÓN DE LAS ACCIONES ORIENTADAS A LA EJECUCIÓN DEL PROYECTO ARTÍSTICO DENOMINADO: "BALLET BICENTENARIO DEL MUNICIPIO DE YAHUALICA DE GONZÁLEZ GALLO, JALISCO”; QUE SE LLEVARÁ A CABO DURANTE EL 2011.</t>
  </si>
  <si>
    <t>INSTITUTO NACIONAL DE LAS MUJERES</t>
  </si>
  <si>
    <t>ACCIÓN POPULAR DE INTEGRACIÓN SOCIAL</t>
  </si>
  <si>
    <t xml:space="preserve">TLEN MEJMEMI IVAN SIHUAME HICAN SIHUAME “MUJERES CAMINANDO CON MUJERES” FORMACIÓN A MUJERES INDÍGENAS EN ATENCIÓN INICIAL A MUJERES QUE VIVEN VIOLENCIA FAMILIAR </t>
  </si>
  <si>
    <t>CENTRAL DE URGENCIAS MÉDICAS DE YURÉCUARO</t>
  </si>
  <si>
    <t xml:space="preserve">MUJER INFORMADA… MUJER SANA CAMPAÑA DE PREVENCIÓN, INFORMACIÓN Y DETECCIÓN DE VIH/SIDA/ITS EN CERESOS DEL ESTADO </t>
  </si>
  <si>
    <t>CENTRO DE ESTUDIOS SOCIALES Y CULTURALES ANTONIO DE MONTESINOS</t>
  </si>
  <si>
    <t>PREVENCIÓN, CAPACITACIÓN, CANALIZACIÓN Y ATENCIÓN A NIÑAS Y ADOLESCENTES VÍCTIMAS DE EXPLOTACIÓN SEXUAL COMERCIAL CON PERSPECTIVA DE GÉNERO Y ENFOQUE DE DERECHOS</t>
  </si>
  <si>
    <t>CENTRO DE INFORMACIÓN Y COMUNICACIÓN AMBIENTAL DE NORTE AMÉRICA</t>
  </si>
  <si>
    <t>“FORMACIÓN DE PROMOTORAS DE LA SUSTENTABILIDAD Y LA EDUCACIÓN AMBIENTAL EN LA MIXTECA OAXAQUEÑA: PRODUCCIÓN DE CACTÁCEAS Y OTRAS SUCULENTAS”</t>
  </si>
  <si>
    <t>CENTRO LAS LIBRES DE INFORMACIÓN EN SALUD SEXUAL, REGIÓN CENTRO</t>
  </si>
  <si>
    <t>JUNTAS Y VIVAS; NIÑAS Y ADULTAS CONSTRUIMOS NUESTRO PROYECTO DE VIDA</t>
  </si>
  <si>
    <t>CENTRO PARA EL DESARROLLO INTEGRAL DE LA MUJER</t>
  </si>
  <si>
    <t>ACCIONES ESTRATÉGICAS DE ACOMPAÑAMIENTO A FAMILIAS DE VÍCTIMAS DE FEMINICIDIO EN LA DEFENSA DE SUS DERECHOS</t>
  </si>
  <si>
    <t>COLECTIVO DE ATENCIÓN PARA LA SALUD INTEGRAL DE LA FAMILIA</t>
  </si>
  <si>
    <t>ESTRATEGIA PARA LA PREVENCIÓN DEL VIH EN MUJERES Y LA TRANSMISIÓN MATERNOINFANTIL CON PARTERAS Y PROMOTORAS COMUNITARIAS DE LA SALUD</t>
  </si>
  <si>
    <t>CONSORCIO PARA EL DIÁLOGO PARLAMENTARIO Y LA EQUIDAD OAXACA</t>
  </si>
  <si>
    <t>ESCUELA DE GESTIÓN COMUNITARIA PARA MUJERES MIXES DE OAXACA</t>
  </si>
  <si>
    <t>CORAZÓN DE LA TIERRA</t>
  </si>
  <si>
    <t>RED DE COMERCIO JUSTO Y EQUIDAD DE LA SIERRA CÓNDIRO-CANALES</t>
  </si>
  <si>
    <t>DEFENSA JURÍDICA Y EDUCACIÓN PARA MUJERES</t>
  </si>
  <si>
    <t>ATENCIÓN INTEGRAL A MUJERES PARA LA DEFENSA DE SUS DERECHOS (ESPECIALMENTE A MUJERES VÍCTIMAS DE VIOLENCIA)</t>
  </si>
  <si>
    <t>DESARROLLO AUTOGESTIONARIO</t>
  </si>
  <si>
    <t>JUNTAS Y JUNTOS CONSTRUIMOS CIUDADANÍA CON EQUIDAD</t>
  </si>
  <si>
    <t>ALTERNATIVAS Y CAPACIDADES</t>
  </si>
  <si>
    <t xml:space="preserve">FORTALECIENDO LAS VOCES FEMENINAS EN EL ESPACIO PÚBLICO </t>
  </si>
  <si>
    <t>DOCUMENTA. ANÁLISIS Y ACCIÓN PARA LA JUSTICIA SOCIAL</t>
  </si>
  <si>
    <t>JURISDICCIÓN PENITENCIARIA Y REINSERCIÓN SOCIAL DE LAS MUJERES PRIVADAS DE LIBERTAD EN EL DISTRITO FEDERAL: ACCESO A DERECHOS DE BENEFICIOS DE PRELIBERACIÓN EN EL NUEVO SISTEMA ACUSATORIO</t>
  </si>
  <si>
    <t>ECO-CIUDADANÍA DEL FUTURO</t>
  </si>
  <si>
    <t>PROCESO DE FORMACIÓN DE BANCOS COMUNITARIOS INDÍGENAS PARA CREAR  MICROEMPRESAS RURALES EN LA MIXTECA OAXAQUEÑA,  2012</t>
  </si>
  <si>
    <t>EDUCACIÓN Y SERVICIOS COMUNITARIOS</t>
  </si>
  <si>
    <t>MUJERES EN LOS CASINOS: PROGRAMA DE RECONSTRUCCIÓN DE LAS EXPERIENCIAS DE VIDA DE LAS MUJERES PARA CONFORMAR SU IDENTIDAD Y ROL SOCIAL COMO ADULTAS MAYORES</t>
  </si>
  <si>
    <t>EL POZO DE VIDA</t>
  </si>
  <si>
    <t xml:space="preserve">PROGRAMA DE ATENCIÓN PSICOLÓGICA INTEGRAL   </t>
  </si>
  <si>
    <t>ENLACE, COMUNICACIÓN Y CAPACITACIÓN</t>
  </si>
  <si>
    <t>REANIMACIÓN DE LA RUTA DEL TRABAJO COLECTIVO, HACIA EL FORTALECIMIENTO ECONÓMICO PRODUCTIVO COMUNITARIO DE LAS MUJERES TZELTALES DE LA REGIÓN SELVA DE CHIAPAS, PARA SU BUEN VIVIR</t>
  </si>
  <si>
    <t>EQUIPOS FEMINISTAS</t>
  </si>
  <si>
    <t>ESTRATEGIA PARA EL EMPODERAMIENTO Y FORTALECIMIENTO ORGANIZATIVO DE MUJERES LÍDERES DEL ÁMBITO LOCAL DE LAS REGIONES NORTE, CENTRO, ACAPULCO Y COSTA CHICA DEL ESTADO DE GUERRERO</t>
  </si>
  <si>
    <t>ESPACIO MUJERES PARA UNA VIDA DIGNA LIBRE DE VIOLENCIA</t>
  </si>
  <si>
    <t>ACOMPAÑAR Y FORTALECER A MUJERES QUE VIVIERON SITUACIONES DE TRATA PARA FACILITAR SU REINSERCIÓN SOCIAL</t>
  </si>
  <si>
    <t>FORO CIUDADANO EN ACCIÓN CREANDO ESPACIOS</t>
  </si>
  <si>
    <t>IZTACALCO: CIUDADANAS PARTICIPATIVAS, VOTANDO Y LEGISLANDO</t>
  </si>
  <si>
    <t>FRONTERAS UNIDAS PRO SALUD</t>
  </si>
  <si>
    <t>MUJERES PRIVADAS DE SU LIBERTAD, EMPODERADAS PARA SU REINSERCIÓN SOCIAL: PROVEER ACCESO A SERVICIOS MÉDICOS Y EDUCATIVOS EN SALUD SEXUAL Y REPRODUCTIVA A MUJERES PRIVADAS DE SU LIBERTAD (MPL) EN EL CENTRO DE REINSERCIÓN SOCIAL (CERESO) DE TIJUANA, BAJA CALIFORNIA</t>
  </si>
  <si>
    <t>FUNDACIÓN COMUNITARIA QUERÉTARO</t>
  </si>
  <si>
    <t>PROYECTO PARA LA REINSERCIÓN SOCIAL, ESCOLAR Y LABORAL DE JÓVENES MUJERES DESOCUPADAS Y EN CONDICIONES DE VULNERABILIDAD SOCIAL</t>
  </si>
  <si>
    <t>AMIGOS DE SIAN KA AN</t>
  </si>
  <si>
    <t>DESARROLLO SUSTENTABLE, EQUIDAD Y BIENESTAR SOCIAL EN ÁREAS NATURALES PROTEGIDAS</t>
  </si>
  <si>
    <t>FUNDACIÓN DE APOYO INFANTIL, GUANAJUATO</t>
  </si>
  <si>
    <t>MODELO DE CREACIÓN Y ESTABLECIMIENTO DE LA “PRIMERA RED LOCAL DE JÓVENES INDÍGENAS PROMOTORAS DE LA EQUIDAD DE GÉNERO Y DE LOS DERECHOS SEXUALES Y REPRODUCTIVOS” DE TIERRA BLANCA, GTO</t>
  </si>
  <si>
    <t>FUNDACIÓN MEXICANA PARA EL DESARROLLO RURAL</t>
  </si>
  <si>
    <t>BORREGUERAS EMPRENDEDORAS: INGRESOS SOSTENIBLES PARA LAS MUJERES DE LA MICRORREGIÓN DE NUEVO BECAR</t>
  </si>
  <si>
    <t>FUNDACIÓN NACIONAL DE MUJERES POR LA SALUD COMUNITARIA</t>
  </si>
  <si>
    <t>ACCIONES EDUCATIVAS PARA LA PREVENCIÓN DEL VIH, SIDA E INFECCIONES DE TRANSMISIÓN SEXUAL, “MUJERES INDÍGENAS PROMOCIONANDO LA SALUD SEXUAL EN LA SIERRA DE ZONGOLICA VERACRUZ”</t>
  </si>
  <si>
    <t>FUNDACIÓN TUKIPA, EQUIDAD Y DESARROLLO</t>
  </si>
  <si>
    <t>DESARROLLO DE CAPACIDADES PRODUCTIVAS Y ORGANIZACIONALES DE MUJERES WIXARITARI (HUICHOLES) EN SITUACIÓN DE VULNERABILIDAD PARA EL ACCESO A LOS SERVICIOS DE SALUD E INCREMENTO DE LA COMERCIALIZACIÓN ARTESANAL A PRECIO JUSTO</t>
  </si>
  <si>
    <t>INCLUSIÓN EDUCATIVA Y REHABILITACIÓN DE NIÑAS Y ADOLESCENTES CON DISCAPACIDAD VISUAL RESIDENTES EN EL DISTRITO FEDERALY EL ESTADO DE MÉXICO</t>
  </si>
  <si>
    <t>INTERMEDIOS ORGANIZACIÓN DE PROFESIONALES DE LA COMUNICACIÓN</t>
  </si>
  <si>
    <t xml:space="preserve">¡MUJERES ADOLESCENTES ROLANDO EL RALLY! ESTRATEGIA DE CAPACITACIÓN Y SENSIBILIZACIÓN PARTICIPATIVA POR LA PREVENCIÓN DE EMBARAZOS NO PLANEADOS Y CONSTRUCCIÓN DE PROYECTOS DE VIDA EN MUJERES ADOLESCENTES DEL ESTADO DE MÉXICO Y DEL DISTRITO FEDERAL </t>
  </si>
  <si>
    <t xml:space="preserve">“PROMOVIENDO LA CULTURA DEL BUEN TRATO A TRAVÉS DEL CIRCO SOCIAL EN 
CENTROS COMUNITARIOS Y ESCUELAS SECUNDARIAS PÚBLICAS ”
</t>
  </si>
  <si>
    <t>MUJER Y MEDIO AMBIENTE</t>
  </si>
  <si>
    <t>MANEJO DE RIESGOS, FONDO DE ALIMENTOS Y ACOPIO DE AGUA: ESTRATEGIAS PARA REDUCIR LA VULNERABILIDAD DE GÉNERO ANTE EL CAMBIO CLIMÁTICO EN DOS COMUNIDADES DE TABASCO</t>
  </si>
  <si>
    <t>MUJERES INDÍGENAS EN LUCHA</t>
  </si>
  <si>
    <t>EMPODERAMIENTO DE LA MUJER RURAL: CONOCIMIENTO Y FORTALECIMIENTO DE LAS CONDICIONES EN RELACIÓN AL GÉNERO EN LA ZONA NORTE DEL ESTADO DE GUERRERO</t>
  </si>
  <si>
    <t>MUJERES VASOS FRÁGILES</t>
  </si>
  <si>
    <t>CENTRO COMUNITARIO PRODUCTIVO DE CAPACITACIÓN TÉCNICA EMPRENDEDORA (ESTRATEGIA DE EMPODERAMIENTO HUMANO Y ECONÓMICO PARA UN GRUPO DE MUJERES EN LA COLONIA ARBOLEDAS DE LOMA BELLA, MUNICIPIO DE PUEBLA)</t>
  </si>
  <si>
    <t>APOYO ALBATROS</t>
  </si>
  <si>
    <t>ASESORÍA Y ASISTENCIA JURÍDICA A MUJERES QUE VIVEN VIOLENCIA FAMILIAR</t>
  </si>
  <si>
    <t>PATRONATO PRO TAMAR</t>
  </si>
  <si>
    <t>MUJERES EMPRENDEDORAS TRANSFORMANDO GENERACIONES”</t>
  </si>
  <si>
    <t>EMPODERAMIENTO DE LAS MUJERES DISCAPACITADAS, SOBRE SU DERECHO LABORAL, PARA MEJORAR SU CALIDAD DE VIDA Y LA DE SUS FAMILIAS</t>
  </si>
  <si>
    <t>PENSAMIENTO, PALABRA Y ACCIÓN EN MOVIMIENTO</t>
  </si>
  <si>
    <t>“JÓVENES Y FAMILIAS POR LA PREVENCIÓN” ESTRATEGIAS PREVENTIVAS A TRAVÉS DE ACTIVIDADES EDUCATIVAS; CURSOS-TALLER Y ACTIVIDADES DE VERANO VIVENCIALES PARA NIÑAS(OS), ADOLESCENTES Y SUS FAMILIAS DE LA DELEGACIÓN G.A.M. QUE DISMINUYAN CONDUCTAS DE RIESGO ASOCIADAS A LAS ADICCIONES</t>
  </si>
  <si>
    <t>POR EL GUSTO DE SABER</t>
  </si>
  <si>
    <t xml:space="preserve">S.O.S. POR LA EQUIDAD DE GÉNERO CON ADULLTAS MAYORES.
UNIDAD MÓVIL PARA LA PROMOCIÓN DE LA IGUALDAD Y EQUIDAD DE GÉNERO CON ADULTAS MAYORES
</t>
  </si>
  <si>
    <t>RED DE RADIOS COMUNITARIAS DE MÉXICO</t>
  </si>
  <si>
    <t>COMUNICADORAS COMUNITARIAS FORTALECIENDO LA PARTICIPACIÓN POLÍTICA DE LAS MUJERES</t>
  </si>
  <si>
    <t>RED MUJERES DESARROLLO, JUSTICIA Y PAZ</t>
  </si>
  <si>
    <t>“EL EMPODERAMIENTO ECONÓMICO DE LAS MUJERES DEL SECTOR RURAL”</t>
  </si>
  <si>
    <t>RESILENCIA SOCIAL</t>
  </si>
  <si>
    <t>¡TODO A SU TIEMPO! MUJERES ADOLESCENTES DISMINUYENDO EMBARAZOS NO PLANEADOS Y AMPLIANDO OPORTUNIDADES DE DESARROLLO</t>
  </si>
  <si>
    <t>SHOTTAMA</t>
  </si>
  <si>
    <t>GÉNERO Y DERECHOS PARA PREVENIR LA EXPLOTACIÓN SEXUAL COMERCIAL INFANTIL EN LOS MUNICIPIOS DE SAN ANDRÉS Y SAN PEDRO CHOLULA</t>
  </si>
  <si>
    <t>UNION CAMPESINA DE ARTESANOS REGIONALES UCAR</t>
  </si>
  <si>
    <t>FOMENTANDO PROYECTOS DE VIDA”: INFORMACIÓN, CAPACITACIÓN Y ACOMPAÑAMIENTO PSICOLÓGICO EN EDUCACIÓN SEXUAL, SALUD REPRODUCTIVA, VISUALIZACIÓN DE METAS Y HABILIDADES DE COMUNICACIÓN PARA LA PREVENCIÓN DE EMBARAZOS PREMATUROS EN MUJERES INDÍGENAS ADOLESCENTES DEL MUNICIPIO DE COYOMEAPAN PUEBLA COMO ESTRATEGIA PARA EL ESCLARECIMIENTO DE UNA MEJOR CALIDAD DE VIDA</t>
  </si>
  <si>
    <t>UNIÓN ESTATAL DE ORGANIZACIONES ECONÓMICAS Y MUJERES PRODUCTORAS DE GUERRERO</t>
  </si>
  <si>
    <t>FORMACIÓN DE PROMOTORAS Y LÍDERES SOCIALES PARA LA INCIDENCIA EN POLITICAS PÚBLICAS PARA LA EQUIDAD DE GÉNERO</t>
  </si>
  <si>
    <t>ARTE TEQUITQUI</t>
  </si>
  <si>
    <t>LAS MUJERES SÍ PINTAN</t>
  </si>
  <si>
    <t>ZAZANILLI NEHNEMI, CUENTOS VIAJEROS</t>
  </si>
  <si>
    <t>CULTORAS DE BELLEZA CON PERSPECTIVA DE GÉNERO: 12 FUNCIONES DEL ESPECTÁCULO “CUENTOS DE VIRGINIA LOBO”</t>
  </si>
  <si>
    <t>ZIHUAME MOCHILLA</t>
  </si>
  <si>
    <t>MUJERES TEJEDORAS DE REDES</t>
  </si>
  <si>
    <t>ARTE Y DIVERSIÓN RECORCHOLIS TEATRO</t>
  </si>
  <si>
    <t>CONSTRUYÉNDOME DÍA A DÍA” PROGRAMA PARA FOMENTAR LA CREACIÓN DEL PROYECTO DE VIDA Y PREVENIR SITUACIONES DE RIESGO FORTALECIENDO LAS CAPACIDADES Y HABILIDADES DE LAS ADOLESCENTES DE 8 ESCUELAS PÚBLICAS SECUNDARIAS DEL ESTADO DE ZACATECAS Y DEL D.F POR MEDIO DE UN MODELO DE ATENCIÓN CREATIVO Y ARTÍSTICO</t>
  </si>
  <si>
    <t>ASOCIACIÓN ECOLÓGICA SANTO TOMÁS</t>
  </si>
  <si>
    <t>FORTALECIMIENTO DEL TRABAJO PRODUCTIVO Y ORGANIZATIVO DE GRUPOS DE MUJERES INDÍGENAS DE TABASCO</t>
  </si>
  <si>
    <t>ASOCIACIÓN ESTATAL DE MUJERES INDÍGENAS Y CAMPESINAS XASASTI YOLISTLI</t>
  </si>
  <si>
    <t>TRANSPARENCIA Y EQUIDAD DE GÉNERO EN LA ORGANIZACIÓN DE MUJERES</t>
  </si>
  <si>
    <t>CAMPAÑA DE MOVILIZACIÓN COMUNITARIA DE ESTUDIANTES Y TRABAJADORES DEL CAMPO Y LA CIUDAD DE DIFERENTES GREMIOS Y LOCALIDADES, PARA DESALENTAR LA DEMANDA DE SEXO COMERCIAL INFANTIL Y ADOLESCENTE</t>
  </si>
  <si>
    <t xml:space="preserve">Acuerdo No. INMJG12012463 </t>
  </si>
  <si>
    <t>ENTIDAD DE LAS NACIONES UNIDAS PARA LA IGUALDAD DE GÉNERO Y EL EMPODERAMIENTO DE LAS MUJERES</t>
  </si>
  <si>
    <t>APOYAR LOS TRABAJOS DE LA ONU EN MATERIA DE IGUALDAD Y EMPODERAMIENTO DE LAS MUJERES, A LA LUZ DEL ARRANQUE DE ONU MUJERES Y PUESTA EN MARCHA DE SU PLAN ESTRATÉGICO 2011-2013. EN COMPLEMENTO AL MONTO TRADICIONALMENTE OTORGADO POR MÉXICO, A TRAVÉS DE LA S.R.E.</t>
  </si>
  <si>
    <t xml:space="preserve">Acuerdo No.INMJG1201455 </t>
  </si>
  <si>
    <t>COMISIÓN INTERAMERICANA DE MUJERES</t>
  </si>
  <si>
    <t>APOYAR LOS TRABAJOS DEL  MECANISMO DE SEGUIMIENTO DE LA IMPLEMENTACIÓN DE LA CONVENCIÓN INTERAMERICANA PARA PREVENIR, SANCIONAR Y ERRADICAR LA VIOLENCIA CONTRA LA MUJER (MESECVI)</t>
  </si>
  <si>
    <t>PETROLEOS MEXICANOS.</t>
  </si>
  <si>
    <t>002/2012</t>
  </si>
  <si>
    <t>NATURA Y ECOSISTEMAS MEXICANOS</t>
  </si>
  <si>
    <t>APOYAR LA EJECUCIÓN DEL PROYECTO DE CONSERVACIÓN MANEJO Y RESTAURACIÓN DE LOS ECOSISTEMAS NATURALES DE LA CUENCA MEDIA DEL RÍO USUMACINTA CUARTA FASE</t>
  </si>
  <si>
    <t>003/2012</t>
  </si>
  <si>
    <t>COMUNIDAD DOWN</t>
  </si>
  <si>
    <t xml:space="preserve">PARA APOYAR LA SEGUNDA FASE DEL PROGRAMA DE APOYO PARA LA EDUCACIÓN Y CAPACITACIÓN LABORAL DE NIÑOS, JÓVENES Y ADULTOS CON SÍNDROME DE DOWN. </t>
  </si>
  <si>
    <t xml:space="preserve">005/2012 </t>
  </si>
  <si>
    <t>NUESTRAS REALIDADES</t>
  </si>
  <si>
    <t>CONSTRUCCIÓN DE RUTAS CON ESQUINAS ACCESIBLES  EN EL D.F. Y 3 ESTADOS DE LA REPÚBLICA DENTRO DEL PROGRAMA  RUTAS PARA LA HUMANIDAD.</t>
  </si>
  <si>
    <t>021/2012</t>
  </si>
  <si>
    <t>CAMPEONES DE ESPERANZA</t>
  </si>
  <si>
    <t>APOYAR EL PROGRAMA DE ATENCIÓN MÉDICA QUIRÚRGICA PRIMARIA Y DE SEGUIMIENTO A CASOS DE PERSONAS CON MALFORMACIONES FACIALES CONGÉNITAS DE TIPO LABIO Y/O PALADAR HENDIDO DETECTADOS EN LOS ESTADOS DE PUEBLA, GUANAJUATO, OAXACA, HIDALGO, CAMPECHE Y QUERÉTARO.</t>
  </si>
  <si>
    <t>022/2012</t>
  </si>
  <si>
    <t>FUNDACIÓN PRO EMPLEO PRODUCTIVO</t>
  </si>
  <si>
    <t>DESARROLLAR EL PROGRAMA DE CAPACITACIÓN DE PERSONAS CON EL DESEO DE AUTO EMPLEARSE</t>
  </si>
  <si>
    <t>023/2012</t>
  </si>
  <si>
    <t>FUNDACIÓN TE QUEREMOS AYUDAR</t>
  </si>
  <si>
    <t>APOYAR LA ADQUISICIÓN DE UNA AMBULANCIA PARA EL TRASLADO DE NIÑOS QUEMADOS.</t>
  </si>
  <si>
    <t xml:space="preserve">024/2012 </t>
  </si>
  <si>
    <t>FUNDACIÓN VER BIEN PARA APRENDER MEJOR</t>
  </si>
  <si>
    <t>PROVEER DE ANTEOJOS A NIÑOS Y NIÑAS DE ESCUELAS PRIMARIAS  Y SECUNDARIAS PÚBLICAS DE LOS ESTADOS DE CAMPECHE, CHIAPAS, OAXACA, PUEBLA, TABASCO, VERACRUZ, COAHUILA HIDALGO, NUEVO LEÓN, TAMAULIPAS Y GUANAJUATO CON PROBLEMAS DE AGUDEZA VISUAL.</t>
  </si>
  <si>
    <t>027/2012</t>
  </si>
  <si>
    <t>IMPULSORA DE LA CULTURA Y DE LAS ARTES</t>
  </si>
  <si>
    <t>APOYAR LA CONCLUSIÓN DEL PROYECTO EJECUTIVO DEL MUSEO INTERACTIVO DE LOS MOCHIS.</t>
  </si>
  <si>
    <t>029/2013</t>
  </si>
  <si>
    <t>ESPACIOS NATURALES Y DESARROLLO SUSTENTABLE A.C</t>
  </si>
  <si>
    <t>EDUCACIÓN AMBIENTAL Y OPERACIÓN DE LA CASA DEL AGUA EN LOS PANTANOS DE CENTLA Y EDUCACIÓN AMBIENTAL Y RESTAURACIÓN FORESTAL EN ÁREAS NATURALES PROTEGIDAS DEL GOLFO DE MÉXICO  SUBREGIÓN PLANICIE COSTERA.</t>
  </si>
  <si>
    <t>039/2012</t>
  </si>
  <si>
    <t>CONSEJO CIVIL MEXICANO PARA LA SILVICULTURA SOSTENIBLE</t>
  </si>
  <si>
    <t>APOYAR A CONSOLIDAR Y PROTEGER LAS ÁREAS YA RESTAURADAS Y AVANZAR EN LA RESTAURACIÓN Y MANEJO DE NUEVAS ÁREAS NATURALES PROTEGIDAS EN LOS EJIDOS Y COMUNIDADES DE COFRE DE PEROTE, CAÑÓN DE RÍO BLANCO Y PICO DE ORIZABA EN EL ESTADO DE VERACRUZ.</t>
  </si>
  <si>
    <t>040/2012</t>
  </si>
  <si>
    <t>FONDO PARA LA COMUNICACIÓN Y LA EDUCACIÓN AMBIENTAL</t>
  </si>
  <si>
    <t>APOYAR LA PROTECCIÓN Y REMEDIACIÓN DEL AMBIENTE DE LOS PARQUES JAGUAROUNDI, TUZANDEPETL Y TEXISTEPEC MEDIANTE CAMPAÑAS DE EDUCACIÓN AMBIENTAL Y CULTURAL, EXPLORACIÓN ARQUEOLÓGICA Y ESTUDIOS DE PERCEPCIÓN DE BIENES Y SERVICIOS DE LA BIODIVERSIDAD.</t>
  </si>
  <si>
    <t>001/2012</t>
  </si>
  <si>
    <t>GOBIERNO DEL ESTADO DE CAMPECHE</t>
  </si>
  <si>
    <t>APOYAR LOS PROYECTOS PRODUCTIVOS PESQUEROS DE ALTURA ($15 MILLONES DE PESOS), Y APOYAR LOS PROYECTOS CONSISTENTES EN LA ADQUISICIÓN, SUSTITUCIÓN Y EQUIPAMIENTO DE ARTES DE PESCA DEL SECTOR PESQUERO RIBEREÑO ($15 MILLONES DE PESOS ) DEL MUNICIPIO DEL CARMEN, CAMPECHE.</t>
  </si>
  <si>
    <t>012/2012</t>
  </si>
  <si>
    <t>GOBIERNO DEL ESTADO DE GUANAJUATO</t>
  </si>
  <si>
    <t>PROYECTO INTEGRAL DE BERRYS EN GUANAJUATO.</t>
  </si>
  <si>
    <t>013/2012</t>
  </si>
  <si>
    <t>MUNICIPIO DE CADEREYTA JIMÉNEZ</t>
  </si>
  <si>
    <t xml:space="preserve">PAVIMENTACIÓN DE INTERCONEXIÓN DEL CIRCUITO VIAL BICENTENARIO Y LIBRAMIENTO ORIENTE PROLONGACIÓN MORELOS, EN CABECERA MUNICIPAL </t>
  </si>
  <si>
    <t>014/2012</t>
  </si>
  <si>
    <t>MUNICIPIO DE CHINA</t>
  </si>
  <si>
    <t>APOYAR TRABAJOS DE PAVIMENTACIÓN ASFÁLTICA EN DIVERSAS CALLES DEL MUNICIPIO.</t>
  </si>
  <si>
    <t>015/2012</t>
  </si>
  <si>
    <t>MUNICIPIO DE DOCTOR COSS</t>
  </si>
  <si>
    <t>APOYAR LA CONSTRUCCIÓN DE UN BOULEVARD CON ARCOS DE BIENVENIDA Y SALIDA EN LA COMUNIDAD DE BRASIL DENTRO DEL MUNICIPIO.</t>
  </si>
  <si>
    <t>016/2012</t>
  </si>
  <si>
    <t>MUNICIPIO DE GENERAL BRAVO</t>
  </si>
  <si>
    <t xml:space="preserve">CONSTRUCCIÓN DE UN DRENAJE PLUVIAL EN LA COLONIA CENTRO. </t>
  </si>
  <si>
    <t>017/2012</t>
  </si>
  <si>
    <t>MUNICIPIO DE LOS RAMONES</t>
  </si>
  <si>
    <t>APOYAR EL MEJORAMIENTO DE LA INFRAESTRUCTURA URBANA Y EQUIPAMIENTO DE LA CLINICA MUNICIPAL</t>
  </si>
  <si>
    <t>025/2012</t>
  </si>
  <si>
    <t>GOBIERNO DEL ESTADO DE HIDALGO</t>
  </si>
  <si>
    <t>APOYAR EL FORTALECIMIENTO DE LA INDUSTRIA CARRETERA, MEDIO AMBIENTE, SALUD Y ASISTENCIA SOCIAL, EDUCACIÓN Y CULTURA, RECREACIÓN Y DEPORTE EN LOS MUNICIPIOS DEL ESTADO.</t>
  </si>
  <si>
    <t>026/2012</t>
  </si>
  <si>
    <t>MUNICIPIO DE ATITALAQUIA</t>
  </si>
  <si>
    <t xml:space="preserve">APOYAR LA ADQUISICIÓN DE MAQUINARIA PARA LA TRANSFORMACIÓN Y APLICACIÓN DE ASFALTO. </t>
  </si>
  <si>
    <t>030/2012</t>
  </si>
  <si>
    <t xml:space="preserve">$62,000,000.00 APOYAR LOS TRABAJOS DE CONSTRUCCIÓN DEL ACUEDUCTO PARALELO CHICBUL-CARMEN (2DA. ETAPA); $4,000,000.00 APOYAR A PROYECTOS PRODUCTIVOS EN LA PENÍNSULA DE ATASTA, MUNICIPIO DE CARMEN; $10,000,000.00 APOYO PARA LA PAVIMENTACIÓN CON CONCRETO HIDRÁULICO DE DIVERSAS CALLES DE CD. CARMEN </t>
  </si>
  <si>
    <t>031/2012</t>
  </si>
  <si>
    <t>GOBIERNO DEL ESTADO DE NUEVO LEÓN</t>
  </si>
  <si>
    <t>APOYAR LA RECONSTRUCCIÓN DEL CAMINO CHINA -MÉNDEZ LÍMITE DE LOS ESTADOS DE NUEVO LEÓN Y TAMAULIPAS.</t>
  </si>
  <si>
    <t>032/2012</t>
  </si>
  <si>
    <t>GOBIERNO DEL ESTADO DE OAXACA</t>
  </si>
  <si>
    <t>APOYAR LA REALIZACIÓN DE PROYECTOS DE INFRAESTRUCTURA VIAL Y URBANA, ASÍ COMO DE DESARROLLO SOCIAL EN DIVERSOS MUNICIPIOS CON ACTIVIDAD PETROLERA, CONFORME A LA DISTRIBUCIÓN QUE SSE ESTABLESCA EN EL CONTRATO DE DONATIVO RESPECTIVO</t>
  </si>
  <si>
    <t>033/2012</t>
  </si>
  <si>
    <t>MUNICIPIO DE SALINA CRUZ</t>
  </si>
  <si>
    <t>AMPLIACIÓN DE LA RED DE DRENAJE Y ALCANTARILLADO PARA SU CONEXIÓN AL CÁRCAMO DE REBOMBEO EXISTENTE EN EL INTERIOR DE LA COLONIA PETROLERA Y PAVIMENTACIÓN Y DRENAJE SANITARIO Y PLUVIAL, AV. CAMINO VIEJO, EN SALINA CRUZ, OAXACA 1A ETAPA.</t>
  </si>
  <si>
    <t>034/2012</t>
  </si>
  <si>
    <t>GOBIERNO DEL ESTADO DE TAMAULIPAS</t>
  </si>
  <si>
    <t>APOYAR LA CONSTRUCCI6N DEL PASO SUPERIOR VEHICULAR EN LA AVENIDA TAMAULIPAS EN SU CRUCE CON EL CALLEJÓN DE BARRILES EN CIUDAD MADERO, TAMAULIPAS.</t>
  </si>
  <si>
    <t>035/2012</t>
  </si>
  <si>
    <t>MUNICIPIO DE ALTAMIRA</t>
  </si>
  <si>
    <t xml:space="preserve">APOYAR OBRAS DE PAVIMENTACIÓN CON CONCRETO HIDRÁULICO EN VIALIDADES DEL MUNICIPIO </t>
  </si>
  <si>
    <t>036/2012</t>
  </si>
  <si>
    <t>MUNICIPIO DE CIUDAD MADERO</t>
  </si>
  <si>
    <t>APOYAR LA CONSTRUCCIÓN DE LA 2ª.  ETAPA DEL PARQUE BICENTENARIO</t>
  </si>
  <si>
    <t>037/2012</t>
  </si>
  <si>
    <t>MUNICIPIO DE MATAMOROS</t>
  </si>
  <si>
    <t>APOYAR LA REMODELACIÓN DEL CENTRO DE CONVENCIONES MUNDO NUEVO.</t>
  </si>
  <si>
    <t>038/2012</t>
  </si>
  <si>
    <t>MUNICIPIO DE REYNOSA</t>
  </si>
  <si>
    <t>APOYAR LA “CONSTRUCCIÓN DE CINCO PUENTES VEHICULARES SOBRE EL CANAL RODHE”</t>
  </si>
  <si>
    <t>041/2012</t>
  </si>
  <si>
    <t>GOBIERNO DEL ESTADO DE TABASCO</t>
  </si>
  <si>
    <t>PROYECTOS DE DESARROLLO SOCIAL SUSTENTABLE, SUSTENTABILIDAD AMBIENTAL DE DESARROLLO E INFRAESTRUCTURA  SOCIAL, PROTECCIÓN AMBIENTAL Y PROYECTOS PRODUCTIVOS PARA ELEVAR LA CALIDAD DE VIDA DE LA POBLACIÓN ASENTADA EN MUNICIPIOS CON ACTIVIDAD PETROLERA EN LA ENTIDAD.</t>
  </si>
  <si>
    <t>042/2012</t>
  </si>
  <si>
    <t>MUNICIPIO DE TAMPICO</t>
  </si>
  <si>
    <t xml:space="preserve">CONSTRUCCIÓN DEL PARQUE RECREATIVO CHAIREL </t>
  </si>
  <si>
    <t>043/2012</t>
  </si>
  <si>
    <t>MUNICIPIO DE SOLEDAD DE DOBLADO</t>
  </si>
  <si>
    <t>APOYAR LA CONSTRUCCIÓN DEL CAMINO INTERMUNICIPAL SOLEDAD DE DOBLADO-COTAXTLA</t>
  </si>
  <si>
    <t>044/2012</t>
  </si>
  <si>
    <t>GOBIERNO  DEL ESTADO DE VERACRUZ</t>
  </si>
  <si>
    <t xml:space="preserve">EQUIPAMIENTO DE LA SECRETARÍA DE PROTECCIÓN CIVIL </t>
  </si>
  <si>
    <t>046/2012</t>
  </si>
  <si>
    <t xml:space="preserve">APOYAR LA OPERACIÓN DEL PROYECTOS PRODUCTIVOS A TRAVÉS DE LA ADQUISICIÓN DE MOTORES PARA MEJORAR LAS CONDICIONES DE EQUIPAMIENTO CON LAS QUE OPERAN LOS PESCADORES DE “LA LAGUNA DE MEZCALAPA, UBICADA DENTRO DE LOS LÍMITES DE LA CONGREGACIÓN LA CONCEPCIÓN Y EL EJIDO SAN PEDRO MEZCALAPA, EN MINATITLÁN, VER.    </t>
  </si>
  <si>
    <t>047/2012</t>
  </si>
  <si>
    <t xml:space="preserve">APOYAR LA REALIZACIÓN DE PROYECTOS DE DESARROLLO SOCIAL EN MUNICIPIOS CON ACTIVIDAD PETROLERA, CONFORME SE ESTABLEZCA EN EL CONTRATO DE DONATIVO RESPECTIVO. </t>
  </si>
  <si>
    <t>048/2012</t>
  </si>
  <si>
    <t>APOYAR LA REMODELACIÓN DEL CENTRO DE CONVENCIONES MUNDO NUEVO. SEGUNDA APORTACIÓN.</t>
  </si>
  <si>
    <t>SECRETARÍA DE CULTURA</t>
  </si>
  <si>
    <t>CM/CNCA/CNDCI/CD/02258/12</t>
  </si>
  <si>
    <t>FUTURO DEL MURAL ARTE Y ENCUENTRO</t>
  </si>
  <si>
    <t>REALIZACIÓN DEL PROYECTO FOMENTO DEL ARTE MURAL EN ESCUELAS (INDENTIFICARSE CON LOS PROBLEMAS, NECESIDADES E INQUIETUDES DE LOS JÓVENES A TRAVÉS DE LA ELABORACIÓN DE 10 MURALES CON JOVENES DE EDUACIÓN SECUNDARIA EN DIVERSAS ESUCELAS DEL ESTADO DE MÉXICO</t>
  </si>
  <si>
    <t>CNCA/CENART/CD/01246/12</t>
  </si>
  <si>
    <t>SONIDOS Y TRADICIONES XXI</t>
  </si>
  <si>
    <t>ATENDER LAS NECESIDADES DE AGRUPACIONES MUSICALES CONSOLIDADAS, CON AMPLIA TRAYECTORIA  Y CON UNA NECESIDAD  DE ESTABLECER DIÁLOGO CREATIVO E INTERCULTURAL CON MÚSICOS Y CREADORES  DE DIFERENTES NACIONALIDADES, ASÍ COMO CON EL PÚBLICO EN GENERAL</t>
  </si>
  <si>
    <t>CNCA/CENART/CD/01247/12</t>
  </si>
  <si>
    <t>EL COLECTIVO MUJERES EN LA MÚSICA</t>
  </si>
  <si>
    <t>DAR A CONOCER Y DIFUNDIR LA LABOR ARTÍSTICA Y CULTURAL DE LAS MUJERES A TRAVÉS DE LA REALIZACIÓN DE ACTIVIDADES MULTIDISCIPLINARIAS</t>
  </si>
  <si>
    <t>CNCA/CENART/CD/01533/12</t>
  </si>
  <si>
    <t>FUNDACIÓN DÍAZ LAREDO</t>
  </si>
  <si>
    <t>CREAR CONCIENCIA Y DESARROLLO SOBRE LAS TRADICIONES Y VALORES MEXICANOS</t>
  </si>
  <si>
    <t>CNCA/CENART/CD/02166/12</t>
  </si>
  <si>
    <t>CENTRO PROMOTOR DE DANZA ARDEN</t>
  </si>
  <si>
    <t>LA GENERACIÓN DE UNA PLATAFORMA PARA LA PROMOCIÓN DE LAS ARTES ESCÉNICAS PARA PÚBLICO INFANTIL A NIVEL NACIONAL</t>
  </si>
  <si>
    <t>CNCA/CENART/CD/04547/12</t>
  </si>
  <si>
    <t>TEPITO ARTE ACA TEATRO CON IDENTIDAD</t>
  </si>
  <si>
    <t>ENRIQUECER LA CALIDAD VISUAL DE LOS ESPECTÁCULOS QUE CONFORMAN EL REPERTORIO DEL GRUPO ASÍ COMO LA PRESENTACIÓN DE SUS ARTISTAS INVITADOS</t>
  </si>
  <si>
    <t>CNCA/CENART/CD/04548/12</t>
  </si>
  <si>
    <t>PROMOTORA CULTURAL CUBO BLANCO</t>
  </si>
  <si>
    <t>REALIZAR UNA SELECCIÓN DE OCTAVILLAS CON FOTOGRAFÍAS DOCUMENTALES SOBRE EL TEMA DEL USO INDEBIDO DE LAS DROGAS</t>
  </si>
  <si>
    <t>CNCA/CENART/CD/04549/12</t>
  </si>
  <si>
    <t>FUNDACIÓN PEDRO VALTIERRA</t>
  </si>
  <si>
    <t>ADQUISICIÓN DEL ARCHIVO FOTOGRÁFICO CON UN GRAN VALOR HISTÓRICO DE RICARDO SÁNCHEZ ORTEGA, PRODUCIDO DESDE 1930 A 1980 EN LA REGIÓN DE FRESNILLO Y LOS ESTADOS DE DURANGO Y COAHUILA</t>
  </si>
  <si>
    <t>CNCA/CENART/CD/04550/12</t>
  </si>
  <si>
    <t>FUNDACIÓN ARTE UMBRA</t>
  </si>
  <si>
    <t>GENERAR UN REPERTORIO DE OBRAS ESCÉNICAS Y TALLERES DE EXPERIMENTACIÓN INTERDISCIPLINARIA</t>
  </si>
  <si>
    <t>CNCA/CENART/CD/04551/12</t>
  </si>
  <si>
    <t>ESCENOLOGÍA</t>
  </si>
  <si>
    <t>ELABORACIÓN DE UN MONUMENTAL REGISTRO HISTÓRICO DE LAS ARTES ESCÉNICAS DE MÉXICO</t>
  </si>
  <si>
    <t>CNCA/CNDCI/CD/02861/12</t>
  </si>
  <si>
    <t>CLUB DE NIÑOS Y NIÑAS DE MÉXICO</t>
  </si>
  <si>
    <t>REALIZACIÓN DEL PROYECTO "NIÑOS Y NIÑAS CREANDO UN MEJOR FUTURO A TRAVÉS DE LA CULTURA Y LA EDUCACIÓN"           ( GENERAR PROCESOS DE INTEGRACIÓN Y APROPIACIÓN COMUNITARIA A TRAVÉS DE LA FORMACIÓN EN ARTES EN VALORES UNIVERSALES A 700 NIÑOS, NIÑAS Y JÓVENES, HABITANTES DE LA CIUAD DE TIJUANA B. C. BRINDAR ALTERNATIVAS DEL USO DE TIEMPO LIBRE EN NIÑAS, NIÑOS Y JÓVENES</t>
  </si>
  <si>
    <t>CNCA/CNDCI/CD/02864/12</t>
  </si>
  <si>
    <t>FUNDACIÓN LA TITERIA</t>
  </si>
  <si>
    <t>REALIZACIÓN DEL PROYECTO "LA TITERIA CASA DE LAS MARIONETAS", (CONTRIBUIR SIGNIFICATIVAMENTE AL DESARROLLO Y UTILIZACIÓN DEL TITERE EN LAS ARTES ESCÉNICAS, EN LA EDUACIÓN BÁSICA Y ESPECIAL Y EN LA PROMOCIÓN SOCIAL. CONFORMAR UN ESPACIO ÚNICO EN EL PAÍS, DESTINADO AL DESARROLLO DEL TÍTERE EN EL ARTE, LA EDUCACIÓN Y LA PROMOCIÓN COMUNITARIA, QUE CONTRIBUYA A LA FORMACIÓN INTEGRAL Y SENSIBILIZACIÓN ESTÉTICA.</t>
  </si>
  <si>
    <t xml:space="preserve">CNCA/CNDCI/CD/03242/12 </t>
  </si>
  <si>
    <t>MUSEO INTERACTIVO TIJUANA</t>
  </si>
  <si>
    <t>REALIZACIÓN DEL PROYECTO "FORTALECIMIENTO CULTURAL Y EDUCATIVO PARA NIÑOS DE ESCASOS RECURSOS", (PROMOVER EL DESARROLLO HUMANO, CIENTIFICO Y CULTURAL DE NIÑAS, NIÑOS Y JÓVENES DE LA ENTIDAD/PERMITIR A 20,000 NIÑOS DE TIJUANA APRENDER DE MANERA LÚDICA TEMAS DE CIENCIA A TRAVÉS DE LAS VISITA A 3 SALAS DEL MUSEO.</t>
  </si>
  <si>
    <t>CNCA/DGA/CD/001060/12</t>
  </si>
  <si>
    <t>PROGRESO Y BIENESTAR PARA EL DESARROLLO DE LA FAMILIA</t>
  </si>
  <si>
    <t>DESARROLLO CULTURAL COMUNITARIO</t>
  </si>
  <si>
    <t>CNCA/DGA/CD/00539/12</t>
  </si>
  <si>
    <t>ACADEMIA DE MÚSICA DEL PALACIO DE MINERÍA</t>
  </si>
  <si>
    <t>TEMPORADA DE VERANO DE LA ORQUESTA SINFÓNICA DE MINERÍA Y CONCIERTOS EXTRAORDINARIOS DURANTE EL AÑO 2012</t>
  </si>
  <si>
    <t>CNCA/DGA/CD/00540/12</t>
  </si>
  <si>
    <t>CONSERVACIÓN Y PROMOCIÓN DEL ACERVO CULTURAL NACIONAL E INTERNACIONAL, ASÍ COMO REMODELAR Y EQUIPAR INSTALACIONES</t>
  </si>
  <si>
    <t>CNCA/DGA/CD/00620/12</t>
  </si>
  <si>
    <t>ACADEMIA MEXICANA DE LA LENGUA</t>
  </si>
  <si>
    <t>ADQUISICIÓN DE UN TERRENO Y CUBRIR LOS GASTOS INHERENTES DE LA NUEVA SEDE DE LA ACADEMIA MEXICANA DE LA LENGUA</t>
  </si>
  <si>
    <t>CNCA/DGA/CD/00633/12</t>
  </si>
  <si>
    <t>DOCUMENTAL AMBULANTE</t>
  </si>
  <si>
    <t>FESTIVAL DE CINE DOCUMENTAL AMBULANTE</t>
  </si>
  <si>
    <t>CNCA/DGA/CD/00652/12</t>
  </si>
  <si>
    <t>CONSEJO DE LA MÚSICA EN MÉXICO</t>
  </si>
  <si>
    <t>DIFUSIÓN DE LA CULTURA EN EL ÁMBITO INTERNACIONAL. FESTIVAL DE MÉXICO EN PERM RUSIA</t>
  </si>
  <si>
    <t>CNCA/DGA/CD/00653/12</t>
  </si>
  <si>
    <t>ASOCIACIÓN NACIONAL DE ARTÍSTAS CON DISCAPACIDAD</t>
  </si>
  <si>
    <t>PROGRAMA CULTURAL DE ARTISTAS CON DISCAPACIDAD</t>
  </si>
  <si>
    <t>CNCA/DGA/CD/00769/12</t>
  </si>
  <si>
    <t>CULTURA A LA CALLE</t>
  </si>
  <si>
    <t>CNCA/DGA/CD/00839/12</t>
  </si>
  <si>
    <t>AMPLIACIÓN MUSEO DEL TROMPO INTERACTIVO</t>
  </si>
  <si>
    <t>CNCA/DGA/CD/00849/12</t>
  </si>
  <si>
    <t>SOCIEDAD INTERNACIONAL DE VALORES DE ARTE MEXICANO</t>
  </si>
  <si>
    <t>EXPRESIÓN CULTURAL A TRAVÉS DE LA DIFUSIÓN DE LA MÚSICA MEXICANA ENTRE NIÑOS Y JÓVENES COMO OBJETIVO FINAL</t>
  </si>
  <si>
    <t>CNCA/DGA/CD/00850/12</t>
  </si>
  <si>
    <t>CONSERVATORIO DE LAS ROSAS</t>
  </si>
  <si>
    <t>ESTIMULAR LA ACTIVIDAD VIOLONCHELÍSTICA EN MÉXICO Y EN IBEROAMÉRICA Y ATRAER LA ATENCIÓN DEL MUNDO HACIA EL VIOLONCHELO EN AMÉRICA</t>
  </si>
  <si>
    <t>CNCA/DGA/CD/00928/12</t>
  </si>
  <si>
    <t>FESTIVAL DE MÉXICO EN EL CENTRO HISTÓRICO</t>
  </si>
  <si>
    <t>PROYECTO DE EXPRESIÓN Y DESARROLLO CULTURAL (FMX-FESTIVAL DE MÉXICO, EDICIÓN 28)</t>
  </si>
  <si>
    <t>CNCA/DGA/CD/01025/12</t>
  </si>
  <si>
    <t>RJCG</t>
  </si>
  <si>
    <t>PRIMER FESTIVAL DE CINE TX</t>
  </si>
  <si>
    <t>CNCA/DGA/CD/01026/12</t>
  </si>
  <si>
    <t>EL CINE EN TU COMUNIDAD</t>
  </si>
  <si>
    <t>CNCA/DGA/CD/01027/12</t>
  </si>
  <si>
    <t>FILOSOFÍA PARA NIÑOS</t>
  </si>
  <si>
    <t>CNCA/DGA/CD/01042/12</t>
  </si>
  <si>
    <t>LA MÚSICA EN EL BICENTENARIO</t>
  </si>
  <si>
    <t>EXPOSICIÓN FOTOGRAFICA LOS OBREROS Y LA REVOLUCIÓN. IMÁGENES DE UN MOVIMIENTO</t>
  </si>
  <si>
    <t>CNCA/DGA/CD/01043/12</t>
  </si>
  <si>
    <t>FESTIVAL INTERNACIONAL DE CINE DOCUMENTAL DE LA CIUDAD DE MÉXICO</t>
  </si>
  <si>
    <t>DOCSDF 2012. FESTIVAL INTERNACIONAL DE CINE DOCUMENTAL DE LA CIUDAD DE MÉXICO</t>
  </si>
  <si>
    <t>CNCA/DGA/CD/01044/12</t>
  </si>
  <si>
    <t>GRUPO PRO RESTAURACIÓN DEL TEMPLO DEL CARMEN DE SAN ÁNGEL</t>
  </si>
  <si>
    <t>TEMPLO Y SANTUARIO DE NUESTRA SEÑORA DEL CARMEN EN SAN ANGEL</t>
  </si>
  <si>
    <t>CNCA/DGA/CD/01045/12</t>
  </si>
  <si>
    <t>FUNDACIÓN CASA DEL POETA</t>
  </si>
  <si>
    <t>RESTAURACIÓN DE LA CASA DEL POETA</t>
  </si>
  <si>
    <t>CNCA/DGA/CD/01244/12</t>
  </si>
  <si>
    <t>CONSEJO NACIONAL ADOPTE UNA OBRA DE ARTE</t>
  </si>
  <si>
    <t>SANTUARIO DE NUESTRA SEÑORA DE GUADALUPE</t>
  </si>
  <si>
    <t>CNCA/DGA/CD/01288/12</t>
  </si>
  <si>
    <t>SEGUNDA ETAPA CENTRO DE INTERPRETACIÓN RUTA DON VASCO</t>
  </si>
  <si>
    <t>CNCA/DGA/CD/01289/12</t>
  </si>
  <si>
    <t xml:space="preserve">ILUMINACIÓN DE LA PLAZA VASCO DE QUIROGA Y EDIFICIOS EMBLEMÁTICOS </t>
  </si>
  <si>
    <t>CNCA/DGA/CD/01302/12</t>
  </si>
  <si>
    <t>CONSORCIO INTERNACIONAL ARTE Y ESCUELA</t>
  </si>
  <si>
    <t>LA NANA FÁBRICA DE LAS ARTES</t>
  </si>
  <si>
    <t>CNCA/DGA/CD/01303/12</t>
  </si>
  <si>
    <t>SALUD EDUCACIÓN Y ALIMENTOS SIN FRONTERAS</t>
  </si>
  <si>
    <t>ODISE-OM EL VIAJE AL ORIGEN (SERIE DOCUMENTAL)</t>
  </si>
  <si>
    <t>CNCA/DGA/CD/01304/12</t>
  </si>
  <si>
    <t>FUNDACIÓN JOSÉ CUERVO</t>
  </si>
  <si>
    <t>PROGRAMA DE DESARROLLO CULTURAL Y EDUCATIVO PARA TEQUILA Y MUNICIPIOS ALEDAÑOS</t>
  </si>
  <si>
    <t>CNCA/DGA/CD/01327/12</t>
  </si>
  <si>
    <t xml:space="preserve">ARTE Y CULTURA </t>
  </si>
  <si>
    <t>CNCA/DGA/CD/01331/12</t>
  </si>
  <si>
    <t>COMUNIDADES DE SOLIDARIDAD</t>
  </si>
  <si>
    <t>CAMERATA DE NAUCALPAN</t>
  </si>
  <si>
    <t>CNCA/DGA/CD/01338/12</t>
  </si>
  <si>
    <t>RADIO DIFUSORAS Y TELEVISORAS DE OCCIDENTE</t>
  </si>
  <si>
    <t>PALACIO DE LA CULTURA Y LA COMUNICACIÓN (RATO. AC.)</t>
  </si>
  <si>
    <t>CNCA/DGA/CD/01402/12</t>
  </si>
  <si>
    <t>PATRONATO DEL CENTRO CULTURAL ROBERTO CANTORAL</t>
  </si>
  <si>
    <t>PROGRAMA DE FOMENTO Y DESARROLLO DEL CENTRO CULTURAL ROBERTO CANTORAL</t>
  </si>
  <si>
    <t>CNCA/DGA/CD/01534/12</t>
  </si>
  <si>
    <t>FESTIVAL INTERNACIONAL DEL CINE EN MORELIA</t>
  </si>
  <si>
    <t>FESTIVAL INTERNACIONAL DE CINE DE MORELIA</t>
  </si>
  <si>
    <t>CNCA/DGA/CD/01536/12</t>
  </si>
  <si>
    <t xml:space="preserve">SEGUNDA ETAPA SANTUARIO DE NUESTRA SEÑORA DE GUADALUPE </t>
  </si>
  <si>
    <t>CNCA/DGA/CD/01549/12</t>
  </si>
  <si>
    <t>ARTESCÉNICA</t>
  </si>
  <si>
    <t>11VO ENCUENTRO INTERNACIONAL DE ÓPERA 2012 ARTESCÉNICA A.C.</t>
  </si>
  <si>
    <t>CNCA/DGA/CD/01587/12</t>
  </si>
  <si>
    <t>FUNDACIÓN ORGANIZADOS PARA SERVIR</t>
  </si>
  <si>
    <t>REHABILITACIÓN CULTURAL CASA AGRARIA PÉNJAMO</t>
  </si>
  <si>
    <t>CNCA/DGA/CD/01588/12</t>
  </si>
  <si>
    <t>REHABILITACIÖN DE LA EX HACIENDA DE SANTO TOMÁS HUATZINDEO PRIMERA ETAPA</t>
  </si>
  <si>
    <t>CNCA/DGA/CD/01589/12</t>
  </si>
  <si>
    <t>REHABILITACIÓN CULTURAL CASA AGRARIA CELAYA</t>
  </si>
  <si>
    <t>CNCA/DGA/CD/01590/12</t>
  </si>
  <si>
    <t>REHABILITACIÓN CULTURAL CASA AGRARIA SAN LUIS DE LA PAZ</t>
  </si>
  <si>
    <t>CNCA/DGA/CD/01591/12</t>
  </si>
  <si>
    <t>REHABILITACIÓN CULTURAL CASA AGRARIA GUANAJUATO</t>
  </si>
  <si>
    <t>CNCA/DGA/CD/01592/12</t>
  </si>
  <si>
    <t>REHABILITACIÓN CULTURAL CASA AGRARIA VALLE DE SANTIAGO (VILLAGRÁN)</t>
  </si>
  <si>
    <t>CNCA/DGA/CD/01603/12</t>
  </si>
  <si>
    <t>FUNDACIÓN MÍDETE</t>
  </si>
  <si>
    <t>PROGRAMA CULTURAL 2012</t>
  </si>
  <si>
    <t>CNCA/DGA/CD/01604/12</t>
  </si>
  <si>
    <t>ASOCIACIÓN DE ARTISTAS PLÁSTICOS DE MÉXICO</t>
  </si>
  <si>
    <t>MÉXICO, ARTE Y TIEMPO</t>
  </si>
  <si>
    <t>CNCA/DGA/CD/01605/12</t>
  </si>
  <si>
    <t>UNIVERSIDAD DE GUADALAJARA.</t>
  </si>
  <si>
    <t>CONJUNTO DE ARTES ESCÉNICAS DEL CENTRO CULTURAL UNIVERSITARIO DE LA UNIVERSIDAD DE GUADALAJARA</t>
  </si>
  <si>
    <t>CNCA/DGA/CD/01620/12</t>
  </si>
  <si>
    <t>PROMOTORA ARTÍSTICA Y CULTURAL MEXICANA</t>
  </si>
  <si>
    <t>PROMOVER Y ACELERAR LA ENSEÑANZA MUSICAL</t>
  </si>
  <si>
    <t>CNCA/DGA/CD/01669/12</t>
  </si>
  <si>
    <t>MITODELACAVERNA</t>
  </si>
  <si>
    <t>CON LETRAS DE ORO</t>
  </si>
  <si>
    <t>CNCA/DGA/CD/01677/12</t>
  </si>
  <si>
    <t>PROGRAMA MULTIDISCIPLINARIO DE LAS ARTES ESCÉNICAS 2012</t>
  </si>
  <si>
    <t>CNCA/DGA/CD/01678/12</t>
  </si>
  <si>
    <t>MÚSICA EN TU COMUNIDAD</t>
  </si>
  <si>
    <t>CNCA/DGA/CD/01679/12</t>
  </si>
  <si>
    <t>PROGRAMA DE CREACIÓN DE PÚBLICOS EN EL D.F.</t>
  </si>
  <si>
    <t>CNCA/DGA/CD/01749/12</t>
  </si>
  <si>
    <t>PATRONATO AMIGOS DEL MUSEO HACIA UNA NUEVA IMAGEN</t>
  </si>
  <si>
    <t>APOYO A LAS ACTIVIDADES DEL MUREF</t>
  </si>
  <si>
    <t>CNCA/DGA/CD/01750/12</t>
  </si>
  <si>
    <t>CNCA/DGA/CD/01767/12</t>
  </si>
  <si>
    <t>MUSITEC</t>
  </si>
  <si>
    <t>FORMACIÓN Y PROFESIONALIZACIÓN DE MÚSICOS LÍRICOS EN ZONAS URBANAS</t>
  </si>
  <si>
    <t>CNCA/DGA/CD/01821/12</t>
  </si>
  <si>
    <t>DEL  TINGO AL TANGO POR LA MÚSICA</t>
  </si>
  <si>
    <t>CNCA/DGA/CD/01854/12</t>
  </si>
  <si>
    <t>FEDERACIÓN MEXICANA DE ASOCIACIONES DE AMIGOS DE LOS MUSEOS</t>
  </si>
  <si>
    <t>PROYECTO CULTURAL 2012</t>
  </si>
  <si>
    <t>CNCA/DGA/CD/01855/12</t>
  </si>
  <si>
    <t>INSTITUTO DE FOMENTO A LAS ASOCIACIONES NO GUBERNAMENTALES</t>
  </si>
  <si>
    <t>OBRAS DE ARTE MURAL ITINERANTE "QUINTANA ROO" DE ESTADO A METAMORFOSIS DE LA CARTA MAGNA (SE UNIFICARON 1 Y 2 ETAPA)</t>
  </si>
  <si>
    <t>CNCA/DGA/CD/01856/12</t>
  </si>
  <si>
    <t>REHABILIT. EXHDA. DE SANTO</t>
  </si>
  <si>
    <t>CNCA/DGA/CD/01858/12</t>
  </si>
  <si>
    <t xml:space="preserve">CULTURA COMO MEDIO </t>
  </si>
  <si>
    <t>CNCA/DGA/CD/01860/12</t>
  </si>
  <si>
    <t>JORNADAS CULTURALES MUSITEC 2012</t>
  </si>
  <si>
    <t>CNCA/DGA/CD/01874/12</t>
  </si>
  <si>
    <t>ACCESO A LA CULTURA</t>
  </si>
  <si>
    <t>CNCA/DGA/CD/01875/12</t>
  </si>
  <si>
    <t>BETA DIVERSIDAD</t>
  </si>
  <si>
    <t>BALLENA GRIS ORGULLOSAMENTE MEXICANA</t>
  </si>
  <si>
    <t>CNCA/DGA/CD/01879/12</t>
  </si>
  <si>
    <t>SOCIEDAD ASISTENCIAL PANAMERICANA</t>
  </si>
  <si>
    <t>EQUIPAMIENTO DE LA ORQUESTA</t>
  </si>
  <si>
    <t>CNCA/DGA/CD/01882/12</t>
  </si>
  <si>
    <t>SERVI MUSEOS</t>
  </si>
  <si>
    <t xml:space="preserve">CREAR UN  ESPACIO DE ENCUENTRO Y CONVIVENCIA PARA LA NIÑEZ REGIOMONTANA </t>
  </si>
  <si>
    <t>CNCA/DGA/CD/01955/12</t>
  </si>
  <si>
    <t>FESTIVAL COUNTRY CHIHUAHUA</t>
  </si>
  <si>
    <t>CNCA/DGA/CD/01993/12</t>
  </si>
  <si>
    <t>PRO NIÑOS MARGINADOS</t>
  </si>
  <si>
    <t>ARTE Y CULTURA INDÍGENA MEXICANA</t>
  </si>
  <si>
    <t>CNCA/DGA/CD/02281/12</t>
  </si>
  <si>
    <t>ENCUENTRO INTERNACIONAL DE ESCENA CONTEMPORÁNEA</t>
  </si>
  <si>
    <t>TRANSVERSALES XV AÑOS</t>
  </si>
  <si>
    <t>CNCA/DGA/CD/02282/12</t>
  </si>
  <si>
    <t>MÁS LIBROS MEJOR FUTURO</t>
  </si>
  <si>
    <t>FOROS MASIVOS DE LECTURA ENTRE GRUPOS VULNERABLES</t>
  </si>
  <si>
    <t>CNCA/DGA/CD/02283/12</t>
  </si>
  <si>
    <t>FUNDACIÓN DE ARQUITECTURA TAPATÍA LUIS BARRAGÁN</t>
  </si>
  <si>
    <t xml:space="preserve">RESTAURACIÓN DE LA CASA LUIS BARRAGÁN PATRIMONIO DE LA HUMANIDAD </t>
  </si>
  <si>
    <t>CNCA/DGA/CD/02284/12</t>
  </si>
  <si>
    <t>JORNADA CULTURAL</t>
  </si>
  <si>
    <t>CNCA/DGA/CD/02292/12</t>
  </si>
  <si>
    <t>FUNDACIÓN OLGA Y RUFINO TAMAYO</t>
  </si>
  <si>
    <t>AMPLIACIÓN Y ADECUACIÓN ARQUITECTÓNICA DEL EDIFICIO QUE ALBERGA EL MUSEO DE ARTE CONTEMPORÁNEO INTERNACIONAL RUFINO TAMAYO</t>
  </si>
  <si>
    <t>CNCA/DGA/CD/02442/12</t>
  </si>
  <si>
    <t>CERO VARO</t>
  </si>
  <si>
    <t>DAR A CONOCER LA DRAMATURGIA DE NUESTROS TIEMPOS  TANTO NACIONAL COMO INTERNACIONAL, TAMBIÉN GENERAR PUENTES ARTÍSTICOS, SOCIALES Y CULTURALES CON LOS PAISES Y ESTADOS INVITADOS.</t>
  </si>
  <si>
    <t>CNCA/DGA/CD/02447/12</t>
  </si>
  <si>
    <t>ACADEMIA MEXICANA DE LA HISTORIA CORRESPONDIENTE DE LA REAL DE MADRID.</t>
  </si>
  <si>
    <t>FOMENTAR EL CONOCIMIENTO Y LA DIVULGACIÓN DE LA HISTORIA DE MÉXICO COMO MUNDIAL</t>
  </si>
  <si>
    <t>CNCA/DGA/CD/02449/12</t>
  </si>
  <si>
    <t>FUNDACIÓN CERVANTISTA ENRIQUE Y ALICIA RUELAS</t>
  </si>
  <si>
    <t>PROYECTO CULTURAL ENRIQUE Y ALICIA RUELAS AC</t>
  </si>
  <si>
    <t>CNCA/DGA/CD/02472/12</t>
  </si>
  <si>
    <t>PLATAFORMA INTEGRAL DE DESARROLLO SUSTENTABLE PIDES</t>
  </si>
  <si>
    <t>CNCA/DGA/CD/02480/12</t>
  </si>
  <si>
    <t>TERCERA ETAPA TEMPLO DE SANTA MARÍA DE GUIDO</t>
  </si>
  <si>
    <t>CNCA/DGA/CD/02536/11</t>
  </si>
  <si>
    <t>FUNDACIÓN PROART (ANTES IBERICA CONTEMPORÁNEA EN MEXICO)</t>
  </si>
  <si>
    <t>IBÉRICA CONTEMPORÁNEA EN MÉXICO</t>
  </si>
  <si>
    <t>CNCA/DGA/CD/02585/12</t>
  </si>
  <si>
    <t>CENTRO DE INVESTIGACIÓN DIFUSIÓN Y ESTUDIOS SOBRE TRATA DE PERSONAS Y EXPLOTACIÓN COMERCIAL</t>
  </si>
  <si>
    <t>LAS EXPRESIONES ARTÍSTICAS EN LA FORMACIÓN DE VALORES HUMANOS</t>
  </si>
  <si>
    <t>CNCA/DGA/CD/02588/12</t>
  </si>
  <si>
    <t>PROYECTOS DE INVERSIÓN INFRAESTRUCTURA Y REMODELACIÓN, LOGIA Y SALA DE NIÑOS CANTORES CAMPUS MIGUEL BERNAL JIMÉNEZ</t>
  </si>
  <si>
    <t>CNCA/DGA/CD/02590/12</t>
  </si>
  <si>
    <t>EL TESORO DE NIÑO PERDIDO</t>
  </si>
  <si>
    <t>PROYECTO DE INFRAESTRUCTURA, ADQUISICIÓN Y EQUIPAMIENTO</t>
  </si>
  <si>
    <t>CNCA/DGA/CD/0259/12</t>
  </si>
  <si>
    <t>PROYECTOS VIVIR MÁS ASOCIADOS</t>
  </si>
  <si>
    <t>CONSERVACIÓN DEL PATRIMONIO TANGIBLE E INTANGIBLE DEL SIGLO XX DE SAN LUIS POTOSÍ</t>
  </si>
  <si>
    <t>CNCA/DGA/CD/02592/12</t>
  </si>
  <si>
    <t>CEUVOZ</t>
  </si>
  <si>
    <t>LIBERAR LA VOZ, LIBERAR EL SER</t>
  </si>
  <si>
    <t>CNCA/DGA/CD/02593/12</t>
  </si>
  <si>
    <t>PROYECTO TUZO</t>
  </si>
  <si>
    <t>CNCA/DGA/CD/02594/12</t>
  </si>
  <si>
    <t>RESTAURACIÓN DE LA PARROQUIA DE  SAN FRANCISCO DE ASÍS</t>
  </si>
  <si>
    <t>CNCA/DGA/CD/02607/12</t>
  </si>
  <si>
    <t>AMPLIACIÓN DE LA INFRAESTRUCTURA CULTURAL PARA LA ENSEÑANZA DE LA MÚSICA POPULAR MEXICANA</t>
  </si>
  <si>
    <t>CNCA/DGA/CD/02609/12</t>
  </si>
  <si>
    <t>FUNDACIÓN RENEÉ CHAUFFRAY</t>
  </si>
  <si>
    <t>FOMENTO DE LA CULTURA Y EDUCACIÓN MEXICANA</t>
  </si>
  <si>
    <t>CNCA/DGA/CD/02667/12</t>
  </si>
  <si>
    <t>MEMORIA Y TOLERANCIA</t>
  </si>
  <si>
    <t>CNCA/DGA/CD/02686/12</t>
  </si>
  <si>
    <t>SEGUNDO ENCUENTRO NACIONAL DE TALENTOS 2012</t>
  </si>
  <si>
    <t>CNCA/DGA/CD/02687/12</t>
  </si>
  <si>
    <t>FESTIVAL DE LAS VANGUARDIAS MUSICALES EN MÉXICO</t>
  </si>
  <si>
    <t>CNCA/DGA/CD/02688/12</t>
  </si>
  <si>
    <t>PROTEGIENDO LA FLAMA</t>
  </si>
  <si>
    <t>CNCA/DGA/CD/02689/12</t>
  </si>
  <si>
    <t>MUJERES POR LA LIBERTAD Y UN BIENESTAR PARA TODOS.</t>
  </si>
  <si>
    <t>CASA DE CULTURA</t>
  </si>
  <si>
    <t>CNCA/DGA/CD/02800/12</t>
  </si>
  <si>
    <t>FESTIVAL DE MÚSICA MIGUEL BERNAL JIMÉNEZ</t>
  </si>
  <si>
    <t>FESTIVAL DE MÚSICA DE MORELIA MIGUEL BERNAL JIMÉNEZ</t>
  </si>
  <si>
    <t>CNCA/DGA/CD/02820/12</t>
  </si>
  <si>
    <t>TOMA, EDICIONES Y PRODUCCIONES ESCÉNICAS Y CINEMATOGRÁFICAS</t>
  </si>
  <si>
    <t>DIFUSIÓN, PROMOCIÓN DE LAS ARTES ESCÉNICAS Y CINEMATOGRÁFICAS 2012</t>
  </si>
  <si>
    <t>CNCA/DGA/CD/02821/12</t>
  </si>
  <si>
    <t>NO ME DA LA VIDA PRODUCCIONES</t>
  </si>
  <si>
    <t>DIFUSIÓN CULTURAL EN LA CIUDAD</t>
  </si>
  <si>
    <t>CNCA/DGA/CD/02822/12</t>
  </si>
  <si>
    <t>MEMORIA DE ESPACIO DE ARTE CONTEMPORÁNEO</t>
  </si>
  <si>
    <t>CNCA/DGA/CD/02912/12</t>
  </si>
  <si>
    <t>FUNDACIÓN UNIVERSIDAD NACIONAL AUTÓNOMA DE MÉXICO</t>
  </si>
  <si>
    <t>ADQUISICIÓN ACERVO ARTÍSTICO Y DOCUMENTAL COLECCIÓN MUAC</t>
  </si>
  <si>
    <t>CNCA/DGA/CD/02962/12</t>
  </si>
  <si>
    <t>SOCIEDAD BOTANICA Y ZOOLOGICA DE SINALOA</t>
  </si>
  <si>
    <t>CONSTRUCCIÓN DE UN OBSERVATORIO QUE INCLUYE MOVIMIENTO DE TERRACERÍAS, OBRA CIVIL DE MUROS DE CONTENCIÓN, FABRICACIÓN DE UN PUENTE Y ESTRUCTURA EN ACERO PARA COLOCAR LA PIEZA SKYSPACE DEL ARTISTA JAMES TURRELL.</t>
  </si>
  <si>
    <t>CNCA/DGA/CD/02990/12</t>
  </si>
  <si>
    <t>MOVIMIENTO Y DESARROLLO DE LAS EXPRESIONES ARTÍSTICAS EN LAS ZONAS RURALES Y URBANAS DEL DISTRITO FEDERAL</t>
  </si>
  <si>
    <t>CNCA/DGA/CD/02991/12</t>
  </si>
  <si>
    <t>TALLERES Y FOROS PARA EL DESARROLLO DE LA EXPRESIÓN ARTÍSTICA</t>
  </si>
  <si>
    <t>CNCA/DGA/CD/02992/12</t>
  </si>
  <si>
    <t>PROMOCIÓN ARTÍSTICA Y CULTURAL</t>
  </si>
  <si>
    <t>CNCA/DGA/CD/02993/12</t>
  </si>
  <si>
    <t>EXPRESIONES ARTÍSTICAS Y SU DIVERSIDAD COMO INTEGRACIÓN SOCIAL EN LA CD. DE MÉX.</t>
  </si>
  <si>
    <t>CNCA/DGA/CD/02994/12</t>
  </si>
  <si>
    <t>PROMOCIÓN DE LA CULTURA Y LAS ARTES EN MÉXICO</t>
  </si>
  <si>
    <t>CNCA/DGA/CD/03068/12</t>
  </si>
  <si>
    <t>PROMOTORA DE LAS BELLAS ARTES</t>
  </si>
  <si>
    <t>PROGRAMA MI FESTIVAL EN TU COMUNIDAD</t>
  </si>
  <si>
    <t>CNCA/DGA/CD/03133/12</t>
  </si>
  <si>
    <t>TROFEO A LA VIDA</t>
  </si>
  <si>
    <t>PROGRAMA DE CULTURA 2012 - MÉXICO</t>
  </si>
  <si>
    <t>CNCA/DGA/CD/03136/12</t>
  </si>
  <si>
    <t>CINE EN TU COMUNIDAD</t>
  </si>
  <si>
    <t>CNCA/DGA/CD/03137/12</t>
  </si>
  <si>
    <t>FESTIVAL DEL ARTE</t>
  </si>
  <si>
    <t>CNCA/DGA/CD/03138/12</t>
  </si>
  <si>
    <t>OAXACA MÚSICA Y CULTURA</t>
  </si>
  <si>
    <t>INSTRUMENTA OAXACA</t>
  </si>
  <si>
    <t>CNCA/DGA/CD/03140/12</t>
  </si>
  <si>
    <t>FLADEMMEX</t>
  </si>
  <si>
    <t>MÚSICA PARA TODOS</t>
  </si>
  <si>
    <t>CNCA/DGA/CD/03141/12</t>
  </si>
  <si>
    <t xml:space="preserve">MÚSICA SINFÓNICA CONTEMPORÁNEA DE VENUSTIANO REYES </t>
  </si>
  <si>
    <t>CNCA/DGA/CD/03142/12</t>
  </si>
  <si>
    <t>DIVERSIDAD CULTURAL EN EL DISTRITO FEDERAL</t>
  </si>
  <si>
    <t>CNCA/DGA/CD/03145/12</t>
  </si>
  <si>
    <t>MAGENTA SIN TIEMPO</t>
  </si>
  <si>
    <t>ARQUITECTURA DE MÉXICO, HISTORIA EN ACUARELAS. ENCUENTRO MULTIDISCIPLINARIO INTERINSTITUCIONAL ITINERANTE</t>
  </si>
  <si>
    <t>CNCA/DGA/CD/03146/12</t>
  </si>
  <si>
    <t>PROYECTO DE COCINA Y TRADICIÓN CULTURAL ÑAÑU</t>
  </si>
  <si>
    <t>CNCA/DGA/CD/03148/12</t>
  </si>
  <si>
    <t>ENTIJUANARTE 2012</t>
  </si>
  <si>
    <t>CNCA/DGA/CD/03221/12</t>
  </si>
  <si>
    <t>BITÁCORA DE VIAJE, PROMOCIÓN CULTURAL GRATUITA PARA EL CREADOR</t>
  </si>
  <si>
    <t>PROMOCIÓN GRATUITA PARA EL CREADOR Y METODOLOGÍA DE AUTOGESTIÓN</t>
  </si>
  <si>
    <t>CNCA/DGA/CD/03266/12</t>
  </si>
  <si>
    <t xml:space="preserve">DIFUNDIR Y PROMOVER LOS DERECHOS HUMANOS, PRINCIPIOS DEMOCRÁTICOS Y JUSTICIA SOCIAL </t>
  </si>
  <si>
    <t>CNCA/DGA/CD/03296/12</t>
  </si>
  <si>
    <t>CONCURSO DE CUENTOS</t>
  </si>
  <si>
    <t>CNCA/DGA/CD/03297/12</t>
  </si>
  <si>
    <t>TEATRO ITINERANTE</t>
  </si>
  <si>
    <t>CNCA/DGA/CD/03298/12</t>
  </si>
  <si>
    <t>RESCATE DE ESPACIOS CULTURALES DEL RÍO  SAN JUAN</t>
  </si>
  <si>
    <t>CNCA/DGA/CD/03299/12</t>
  </si>
  <si>
    <t>PROYECTO TERCERA LLAMADA</t>
  </si>
  <si>
    <t>CNCA/DGA/CD/03300/12</t>
  </si>
  <si>
    <t>CASA DE LA CULTURA DE COENEO MICHOACÁN</t>
  </si>
  <si>
    <t>CASA DE LA CULTURA DE COENEO</t>
  </si>
  <si>
    <t>CNCA/DGA/CD/03301/12</t>
  </si>
  <si>
    <t>MUSEO NACIONAL DE LA ACUARELA ALFREDO GUATI ROJO</t>
  </si>
  <si>
    <t>ACTIVIDADES DE EXPOSICIÓN DIFUSIÓN DE LA ACUARELA 2012</t>
  </si>
  <si>
    <t>CNCA/DGA/CD/03302/12</t>
  </si>
  <si>
    <t>CENTRO HUMANO DE LIDERAZGO</t>
  </si>
  <si>
    <t>EXPO JOVEN Y ARTISTAS URBANOS</t>
  </si>
  <si>
    <t>CNCA/DGA/CD/03303/12</t>
  </si>
  <si>
    <t>VERACRUZ PRIMER MUNDO</t>
  </si>
  <si>
    <t>IMPULSO DE APRECIO A LA CULTURA POR MEDIO DE TALLERES N CONSEJOS ESCOLARES DE PARTICIPACIÓN SOCIAL EN EL ESTADO DE MÉXICO</t>
  </si>
  <si>
    <t>CNCA/DGA/CD/03304/12</t>
  </si>
  <si>
    <t>CNCA/DGA/CD/03305/12</t>
  </si>
  <si>
    <t>FESTIVAL DE CINE TX</t>
  </si>
  <si>
    <t>CNCA/DGA/CD/03312/12</t>
  </si>
  <si>
    <t>FIDEICOMISO NO. 3061, DENOMINADO "FIDEICOMISO MUSEO DEL ESTANQUILLO"</t>
  </si>
  <si>
    <t>ELABORAR UN CATÁLOGO DE LA EXPOSICIÓN PRESENTADA EN EL MUSEO EL ESTANQUILLO, SOBRE LA IMPORTANCIA Y TRASCENDENCIA QUE TUVO EN NUESTRO PAÍS LA LUCHA Y LA POLÉMICA FASCISTA Y ANTE FASCISTA EN LOS AÑOS DE LAS DÉCADAS 30 Y 40</t>
  </si>
  <si>
    <t>CNCA/DGA/CD/03316/12</t>
  </si>
  <si>
    <t>REALIZAR UNA EXPOSICIÓN ENFOCADA A LA INTERVENCIÓN FRANCESA EN MÉXICO DENTRO DEL MARCO DEL 150 ANIVERSARIO DE LA BATALLA DE PUEBLA</t>
  </si>
  <si>
    <t>CNCA/DGA/CD/03317/12</t>
  </si>
  <si>
    <t>DAR A CONOCER Y DIFUNDIR AL PÚBLICO EN GENERAL LAS COLECCIONES DEL MAESTRO FRANCISCO TOLEDO QUE FUERON OBSEQUIADOS AL MTRO. MONSIVÁIS, LAS CUALES NUNCA HAN SIDO MOSTRADAS AL PÚBLICO</t>
  </si>
  <si>
    <t>CNCA/DGA/CD/03318/12</t>
  </si>
  <si>
    <t xml:space="preserve">ABRIR UN ESPACIO EN EL CUAL SE RESGUARDEN CINTAS DE VIDEO Y DE RADIO, DE LAS INTERVENCIONES QUE TUVO EL MAESTRO MONSIVÁIS </t>
  </si>
  <si>
    <t>CNCA/DGA/CD/03319/12</t>
  </si>
  <si>
    <t>CONSERVAR, RESTAURAR Y CATALOGAR LAS PIEZAS QUE CONFORMAN LA COLECCIÓN DEL MAESTRO CARLOS MONSIVÁIS, PARA DESPUÉS PRESENTARLAS EN LAS EXPOSICIONES DEL MUSEO DEL ESTANQUILLO</t>
  </si>
  <si>
    <t>CNCA/DGA/CD/03328/12</t>
  </si>
  <si>
    <t>HABILITANTE</t>
  </si>
  <si>
    <t>INFRAESTRUCTURA Y OPERACIÓN TALLER CULTURAL ITINERANTE PARA EL ACCESO DE PERSONAS CON DISCAPACIDAD (TAREHA A.C.)</t>
  </si>
  <si>
    <t>CNCA/DGA/CD/03329/12</t>
  </si>
  <si>
    <t>PATRONATO PRO-RESTAURACIÓN DEL CALVARIO DE METEPEC</t>
  </si>
  <si>
    <t>CONSERVACIÓN Y RESTAURACIÓN DE NUEVE RETABLOS Y DE LA PINTURA MURAL DECORATIVA DEL S. XX DEL TEMPLO DE SAN JUAN BAUTISTA Y SANTA MARÍA DE GUADALUPE</t>
  </si>
  <si>
    <t>CNCA/DGA/CD/03330/12</t>
  </si>
  <si>
    <t>FUNDACIÓN LUIS MARÍA MARTÍNEZ</t>
  </si>
  <si>
    <t xml:space="preserve">BAZAR CULTURAL </t>
  </si>
  <si>
    <t>CNCA/DGA/CD/03331/12</t>
  </si>
  <si>
    <t>PATRONATO ACUEDUCTO TEMBLEQUE</t>
  </si>
  <si>
    <t>ANTIGUO CONVENTO DE TODOS LOS SANTOS, CLAUSTRO Y CAPILLA ABIERTA</t>
  </si>
  <si>
    <t>CNCA/DGA/CD/03333/12</t>
  </si>
  <si>
    <t>FUNDACIÓN JESÚS ÁLVAREZ DEL CASTILLO V</t>
  </si>
  <si>
    <t>FESTIVAL CULTURAL DE MAYO</t>
  </si>
  <si>
    <t>CNCA/DGA/CD/03334/12</t>
  </si>
  <si>
    <t>FOMENTO E INTEGRACIÓN CULTURAL DE ACTIVIDADES ARTÍSTICAS Y CULTURALES</t>
  </si>
  <si>
    <t>CNCA/DGA/CD/03351/12</t>
  </si>
  <si>
    <t>TRANSFORMACIÓN, ARTE Y EDUCACIÓN</t>
  </si>
  <si>
    <t>FESTIVAL INTERNACIONAL INTERDISCIPLINARIO ITINERANTE INDEPENDIENTE DE LOS MUNDOS POSIBLES</t>
  </si>
  <si>
    <t>CNCA/DGA/CD/03406/12</t>
  </si>
  <si>
    <t>INFRAESTRUCTURA CULTURAL SALA DE CONCIERTOS CARLOS PRIETO</t>
  </si>
  <si>
    <t>CNCA/DGA/CD/03412/12</t>
  </si>
  <si>
    <t>CONSERVATORIO DE MÚSICA Y ARTES DE CELAYA</t>
  </si>
  <si>
    <t>REMODELACIÓN DEL CONSERVATORIO DE MÚSICA Y ARTES DE CELAYA, TEMPLO DEL SAGRADO CORAZÓN DE MARÍA</t>
  </si>
  <si>
    <t>CNCA/DGA/CD/03553/12</t>
  </si>
  <si>
    <t>EXPRESIONES ESCÉNICAS Y CONCURSO DE TALENTOS</t>
  </si>
  <si>
    <t>CNCA/DGA/CD/03555/12</t>
  </si>
  <si>
    <t>UNA TRAVESÍA POR LA CULTURA Y RECREACIÓN</t>
  </si>
  <si>
    <t>CNCA/DGA/CD/03556/12</t>
  </si>
  <si>
    <t>CENTRO DE ARTE Y CULTURA CIRCO VOLADOR</t>
  </si>
  <si>
    <t>REGENERACIÓN DE LA CIUDAD, PAISAJE</t>
  </si>
  <si>
    <t>CNCA/DGA/CD/03637/12</t>
  </si>
  <si>
    <t>ASAMBLEA PARA LA CULTURA Y LA DEMOCRACIA</t>
  </si>
  <si>
    <t>RADIOGRAFÍA DE LA PROMOCIÓN CULTURAL FUERA DE LA ESFERA GUBERNAMENTAL EN LA CIUDAD DE MÉXICO</t>
  </si>
  <si>
    <t>CNCA/DGA/CD/03988/11</t>
  </si>
  <si>
    <t>PASITOS PRESCOLAR ESPECIAL</t>
  </si>
  <si>
    <t>DESARROLLO CULTURAL PARA NIÑOS CON AUTISMO</t>
  </si>
  <si>
    <t>CNCA/DGA/CD/03995/11</t>
  </si>
  <si>
    <t>CAMINANDO POR LA CULTURA MEXICANA</t>
  </si>
  <si>
    <t>CNCA/DGA/CD/04002/11</t>
  </si>
  <si>
    <t>PROGRAMA DE DESARROLLO MUSICAL Y FORMACIÓN DE LA ORQUESTA SINFÓNICA POPULAR</t>
  </si>
  <si>
    <t>CNCA/DGA/CD/04004/11</t>
  </si>
  <si>
    <t>INDEPENDENT RECORDINGS XXI</t>
  </si>
  <si>
    <t>PROYECTO DE CREACIÓN MUSICAL: DIÁLOGO INTERCULTURAL NORTE-SUR, BOLERO</t>
  </si>
  <si>
    <t>CNCA/DGA/CD/04007/11</t>
  </si>
  <si>
    <t>CNCA/DGA/CD/04017/11</t>
  </si>
  <si>
    <t>PROMOCIÓN DE LA LECTURA NUEVAS TECNOLOGIAS</t>
  </si>
  <si>
    <t>CNCA/DGA/CD/04048/11</t>
  </si>
  <si>
    <t>COMITÉ PRO_RESTAURACIÓN DEL RETABLO DE LA PARROQUIA DE SAN LUIS OBISPO</t>
  </si>
  <si>
    <t>CONSERVACIÓN Y RESTAURACIÓN DE LOS RETABLOS DE LA INMACULADA CONCEPCIÓN DE SAN LUIS OBISPO EN HUAMANTLA TLAXCALA</t>
  </si>
  <si>
    <t>CNCA/DGA/CD/04056/11</t>
  </si>
  <si>
    <t xml:space="preserve">FORTALECIMIENTO DE LOS PROGRAMAS E INFRAESTRUCTURA DEL CENTRO DE INNOVACIÒN Y EDUCACIÒN PARA LA FORMACIÒN INTEGRAL Y DESARROLLO CULTURAL DEL NORTE DE SINALOA_x000D_
</t>
  </si>
  <si>
    <t>CNCA/DGA/CD/04291/12</t>
  </si>
  <si>
    <t>POR TI Y PARA TI</t>
  </si>
  <si>
    <t>SABIDURÍA ANCESTRAL</t>
  </si>
  <si>
    <t>CNCA/DGA/CD/04292/12</t>
  </si>
  <si>
    <t>AMIGOS DEL DESIERTO DE COAHUILA</t>
  </si>
  <si>
    <t>CONCLUSIÓN DE MUSEOGRAFÍA DEL MUSEO DEL DESIERTO DE COAHUILA</t>
  </si>
  <si>
    <t>CNCA/DGA/CD/04312/12</t>
  </si>
  <si>
    <t>RESCATEMOS CATEDRAL</t>
  </si>
  <si>
    <t>REHABILITACIÓN INTEGRAL DE SEÑORA DE LA ASUNCIÓN DEL CENTRO HISTÓRICO DE VERACRUZ</t>
  </si>
  <si>
    <t>CNCA/DGA/CD/04515/12</t>
  </si>
  <si>
    <t>EL AIRE CENTRO DE ARTE</t>
  </si>
  <si>
    <t>ÁGUILA REAL</t>
  </si>
  <si>
    <t>CNCA/DGA/CD/04939/11</t>
  </si>
  <si>
    <t>BALLET ARTÍSTICO DE MONTERREY</t>
  </si>
  <si>
    <t xml:space="preserve">APOYO TEMPORADA OTOÑO 2011, BALLET DE MONTERREY_x000D_
</t>
  </si>
  <si>
    <t>CNCA/DGA/CD/04981/12</t>
  </si>
  <si>
    <t>INSTITUTO CULTURAL HELÉNICO</t>
  </si>
  <si>
    <t>CONTRIBUIR A LA PRESENTACION DE OBRAS TEATRALES, DE ESPECTACULOS, CONCIERTOS Y RECIITALES</t>
  </si>
  <si>
    <t>CNCA/DGA/CD/05094/12</t>
  </si>
  <si>
    <t>HOMBRE NATURALEZA</t>
  </si>
  <si>
    <t>ECOFILM FESTIVAL</t>
  </si>
  <si>
    <t>CNCA/DGA/CD/05236/11</t>
  </si>
  <si>
    <t xml:space="preserve">REHABILITACIÒN DE LA EXHACIENDA DE SANTO TOMÀS HUATZINDEO_x000D_
</t>
  </si>
  <si>
    <t>CNCA/DGA/CD/05359/11</t>
  </si>
  <si>
    <t>FUNDACIÓN TELEVISA</t>
  </si>
  <si>
    <t>ARTE 40, 3A. EDICIÓN</t>
  </si>
  <si>
    <t>CNCA/DGA/CD/1677/12</t>
  </si>
  <si>
    <t>CONSOLIDACIÓN DEL PROGRAMA MULTIDISCIPLINARIO DE LAS ARTES ESCÉNICAS 2012</t>
  </si>
  <si>
    <t>CNCA/DGA/CD/3404/12</t>
  </si>
  <si>
    <t>FUNDACIÓN ARTE OLÍN</t>
  </si>
  <si>
    <t>PROMOCIÓN CULTURAL 2012</t>
  </si>
  <si>
    <t>CNCA/DGA/CD/3405/12</t>
  </si>
  <si>
    <t>FORTALECIMIENTO DE LA POLÍTICA CULTURAL</t>
  </si>
  <si>
    <t>CNCA/DGCP/CD/02445/12</t>
  </si>
  <si>
    <t>CONSEJO CIUDADANO DE FORMACIÓN Y CULTURA AUTOGESTIVA</t>
  </si>
  <si>
    <t xml:space="preserve">ATENCIÓN A LA POBLACIÓN, PRIORITARIAMENTE A MUJERES Y JÓVENES PARA CAPACITARLOS Y FORMARLOS EN LAS DISCIPLINAS ARTÍSTICAS CULTURALES, A TRAVÉS DE TALLERES QUE PERMITAN SU INCLUSIÓN EN LA CULTURA DE IGUALDAD DE OPORTUNIDADES Y EN LA AUTOGESTIÓN SUSTENTABLE, OBTENIENDO LOS SIGUIENTES RESULTADOS; IMPULSAR Y DESARROLLAR LA ESCUELA DE ARTES, QUE IMPARTE TALLERES DE MÚSICA Y PINTURA, OFICIOS COMO COCINA TRADICIONAL OAXAQUEÑA, MESTIZA Y PREHISPÁNICA, ELABORACIÓN  DE PRODUCTOS HERBOLARIOS Y TALLADO DE MADERA, DESARROLLAR INICIATIVAS INDIVIDUALES Y GRUPALES QUE EMPRENDAN PROYECTOS AUTOGESTIVOS Y SUSTENTABLES EN ACTIVIDADES CREATIVAS QUE PERMITAN EL RESCATE DE LAS EXPRESIONES ARTÍSTICO CULTURALES. RELATIVAS A NUESTRA ENTIDAD, PRIORIZANDO EL APRENDIZAJE EN MUJERES Y JÓVENES DE MEDIANA MARGINIDAD.  _x000D_
</t>
  </si>
  <si>
    <t>CNCA/DGCP/CD/03642/12</t>
  </si>
  <si>
    <t>Ave Fénix Tepexochitl</t>
  </si>
  <si>
    <t>CONSERVAR LA BIODIVERSIDAD, EXPERIENCIAS Y APRENDIZAJE, INTERPRETACIÓN DE LOS HABITANTES DE LA ZONA, ASÍ COMO LOS VESTIGIOS INDÍGENAS Y LA CONNOTACIÓN ESPIRITUAL Y RELIGIOSA PARA LOS POBLADORES DE LA ZONA A TRAVÉS DEL APRENDIZAJE POR MEDIO DEL AVISTAMIENTO Y TRAVESÍA POR LOS CERROS DE LA CRUZ TEHUITLI, ESQUEHUITL Y EL YEOCA, ADEMÁS DE CONTRIBUIR A LA ACCIÓN RESPONSABLE POR PARTE DE SUS HABITANTES COMO OPORTUNIDAD DE BIENESTAR SOCIAL</t>
  </si>
  <si>
    <t>CNCA/DGCP/CD/05146/12</t>
  </si>
  <si>
    <t>DESARROLLO CULTURAL TRILCE</t>
  </si>
  <si>
    <t xml:space="preserve">PRESERVAR UNA DE LAS TRADICIONES ARTESANALES MÁS IMPORTANTES Y BELLAS DE NUESTRA CULTURA  Y SU APORTACIÓN AL MUNDO YA QUE SE ENCUENTRA EN PELIGRO DE EXTINCIÓN POR VARIAS RAZONES, DESTACANDO LA PÉRDIDA DE CONSUMIDORES TRADICIONALES Y EL DESALIENTO DE UN NÚMERO IMPORTANTE DE PRODUCTORES.  ESPECÍFICAMENTE DAR A CONOCER A LOS ARTESANOS Y A LAS COMUNIDADES DONDE SE PRODUCEN LOS REBOZOS, A TRAVÉS DE MEDIOS ELECTRÓNICOS Y ESCRITOS; CREAR CONCIENCIA SOBRE LA IMPORTANCIA DEL REBOZO Y EL REFINAMIENTO DE SU ARTE, CON EL FIN DE INCENTIVAR SU CONSUMO POR LA SOCIEDAD MEXICANA EN SU CONJUNTO, RETOMAR A LAS PROPIAS COMUNIDADES UN DOCUMENTO QUE LES SIRVA PARA DIGNIFICAR Y PRESERVAR ESTE LABORIOSO OFICIO._x000D_
</t>
  </si>
  <si>
    <t>CNCA/DGCP/CD/05210/12</t>
  </si>
  <si>
    <t>RESPONSABILIDAD COMPARTIDA DE ORIENTE</t>
  </si>
  <si>
    <t xml:space="preserve">PROMOVER LA IDENTIDAD, CULTURA Y TRADICIONES DE LA REGIÓN QUE OCUPARON LOS ASENTAMIENTOS DEL GRAN SEÑORIO CHALCA A TRAVÉS DE SU FESTIVAL CULTURAL _x000D_
</t>
  </si>
  <si>
    <t>CNCA/DGP/CD/02869/12</t>
  </si>
  <si>
    <t>INSTITUTO MÉXICO</t>
  </si>
  <si>
    <t>PROPICIAR EN LOS NIÑOS Y JÓVENES ENCUENTROS AGRADABLES Y DIVERTIDOS CON LOS LIBROS, PARA HACER DE LA LECTURA UNA ACTIVIDAD PLACENTERA</t>
  </si>
  <si>
    <t>CNCA/DGP/CD/03623/12</t>
  </si>
  <si>
    <t>INFOLECTURA</t>
  </si>
  <si>
    <t>PROMOVER Y FOMENTAR EL HÁBITO A LA LECTURA EN LAS ESCUELAS PÚBLICAS DE JALISCO</t>
  </si>
  <si>
    <t>CNCA/SNFM/CD/01945/12</t>
  </si>
  <si>
    <t>ASOCIACIÓN AZTECA AMIGOS DE LA CULTURA Y LAS ARTES</t>
  </si>
  <si>
    <t>BRINDAR UNA ALTERNATIVA PARA EL DESARROLLO  DE CAPACIDADES CREATIVAS Y CULTURALES EN NIÑOS Y JÓVENES. INCREMENTAR EL NIVEL DE VIDA DE LOS NIÑOS Y JÓVENES EN LAS COMUNIDADES DE LAS CIUDADES SELECCIONADAS.</t>
  </si>
  <si>
    <t>CNCA/SNFM/CD/01946/12</t>
  </si>
  <si>
    <t>CNCA/SNFM/CD/01947/12</t>
  </si>
  <si>
    <t>CNCA/SNFM/CD/01948/12</t>
  </si>
  <si>
    <t>CNCA/SNFM/CD/01949/12</t>
  </si>
  <si>
    <t>CNCA/SNFM/CD/01950/12</t>
  </si>
  <si>
    <t>ATENDER LA NECESIDAD URGENTE DE CAPACITAR Y PROFESIONALIZAR ALGUNOS GRUPOS QUE TENDRÁN UN IMPULSO EN SU INICIACIÓN ARTÍSTICA.</t>
  </si>
  <si>
    <t>CNCA/SNFM/CD/01951/12</t>
  </si>
  <si>
    <t>FUNDACIÓN HERMES MUSIC</t>
  </si>
  <si>
    <t>FOMENTAR LA CULTURA MUSICAL EN BENEFICIO DE LOS NIÑOS, JÓVENES Y ADULTOS. PROMOVER EL ARTE Y CULTURA HUICHOL A NIVEL NACIONAL COMO INTERNACIONAL.</t>
  </si>
  <si>
    <t>CNCA/SNFM/CD/01998/12</t>
  </si>
  <si>
    <t>CAPACITAR A MAS DE 500 NIÑOS Y JÓVENES PROVENIENTES DE DIFERENTES PUNTOS DEL PAÍS QUE BUSCAN FORMARSE DE MANERA PROFESIONAL EN LA MÚSICA.</t>
  </si>
  <si>
    <t>CNCA/SNFM/CD/02257/12</t>
  </si>
  <si>
    <t>EL IMPACTO SOCIAL QUE SE ESPERA EN LA REALIZACIÓN DEL PROYECTO, ES LA INTEGRACIÓN SOCIAL DE DIFERENTES ZONAS Y CONDICIONES SOCIALES EN LA QUE ESTÁN INSERTOS LOS GRUPOS SOCIALES CONFORMADOS POR JÓVENES CON INQUIETUDES ARTÍSTICAS EN DIFERENTES ÁREAS DE LA CULTURA POPULAR DENOMINADA "CULTURA DEL ROCK".</t>
  </si>
  <si>
    <t>CNCA/SNFM/CD/02400/12</t>
  </si>
  <si>
    <t>PSICOANALIZ-ARTE</t>
  </si>
  <si>
    <t>MANIFESTAR LA FIRME IDEA DE QUE, INVERTIR EN ESTE PROYECTO, NO SUPONE DESPERDICIO, YA QUE SU PRETENSIÓN ES CONSOLIDAR LA BASE DE UN TEMA QUE PARA LA AUTORA OLIVIA DE MONTELONGO CONSTITUIRÍA UNA TRILOGÍA.</t>
  </si>
  <si>
    <t>CNCA/SNFM/CD/02518/12</t>
  </si>
  <si>
    <t>RED DE CULTURA</t>
  </si>
  <si>
    <t>POTENCIALIZAR LAS FORTALEZAS DE LOS COROS DE LA RED DE CULTURA. VIDEO FILMACIÓN DE LOS  COROS DE LA RED DE CULTURA. FILMAR:  LAS EXPERIENCIAS ESCÉNICAS,  LA PRODUCCIÓN, LA MOVILIZACIÓN, LA PROMOCIÓN, LA DIFUSIÓN, LA PUBLICIDAD, LA TRANSPORTACIÓN, LA REALIZACIÓN DE UNA GIRA EN EL EXTRANJERO, LA ACTUALIZACIÓN DE LOS ENSAYOS.</t>
  </si>
  <si>
    <t>CNCA/SNFM/CD/02589/12</t>
  </si>
  <si>
    <t>FORMAR JÓVENES ATRILISTAS QUE POSTERIORMENTE PUEDAN FORMAR PARTE DE LAS ORQUESTA PROFESIONALES DEL PAÍS</t>
  </si>
  <si>
    <t>CNCA/SNFM/CD/02863/12</t>
  </si>
  <si>
    <t>INSTITUTO EDUCATIVO Y CULTURAL HERMANO ERNESTO MONTAÑEZ CENDEJAS</t>
  </si>
  <si>
    <t>ADQUISICIÓN DE TRAJES CONFECCIONADOS PARA LOS INTEGRANTES DE LA ORQUESTA SINFÓNICA INFANTIL Y JUVENIL, COMPUTADORAS, PROYECTORES, PANTALLAS DE PROYECCIÓN, SILLAS PLEGADIZAS ACOJINADAS, ARPA, XILÓFONO,  FOTOCOPIADORA. IMPARTICIÓN DE CLASES DE MÚSICA Y REALIZAR TALLERES INTENSIVOS DE CAPACITACIÓN.</t>
  </si>
  <si>
    <t>CNCA/SNFM/CD/03557/12</t>
  </si>
  <si>
    <t>PATRONATO DE LA ORQUESTA SINFÓNICA DEL ESTADO DE MÉXICO</t>
  </si>
  <si>
    <t>REFRENDAR LA CALIDAD Y SOLVENCIA MORAL DE LA ORQUESTA REGRESANDO POR MEDIO DE EXPRESA INVITACIÓN A CHINA PARA OFRECER 7 CONCIERTOS EN WUXI, GUANGZHOU, ZHONGSHAN, ZHUHAI, CHONGQING, XIAN, SHANGHAI, DEL 25 DE DICIEMBRE DE 2012 AL 6 DE ENERO DE 2013.</t>
  </si>
  <si>
    <t>CNCA/SNFM/CD/04401/12</t>
  </si>
  <si>
    <t>TONOI-TSONOYEN, AMBIENTE Y SOCIEDAD</t>
  </si>
  <si>
    <t>FOMENTAR EL GUSTO POR LA MÚSICA EN 14 GRUPOS DE 50 NIÑOS Y JÓVENES EN SITUACIÓN DE VULNERABILIDAD.</t>
  </si>
  <si>
    <t>CNCA/SNFM/CD/1596/12</t>
  </si>
  <si>
    <t>CON SABOR A MEXICO, ARTE Y CULTURA</t>
  </si>
  <si>
    <t>PONER A DISPOSICIÓN UN LUGAR DESEADO Y DISPONIBLE PARA TODOS AQUELLOS QUE  DESARROLLAN UN ESTUDIO FORMAL DEL VIOLÍN.  BUSCAR Y DESPERTAR COMO ALGO FACTIBLE EN EL ESTUDIANTE Y A TRAVÉS DE LAS ADECUADAS CARRERAS DE VINCULACIÓN, LAS OPORTUNIDADES DE AMPLIAR LOS ESTUDIOS EN OTROS CENTROS DE FORMACIÓN  EN EL PAÍS Y EN EL EXTRANJERO.</t>
  </si>
  <si>
    <t xml:space="preserve"> CNCA/DGA/CD/02473/12</t>
  </si>
  <si>
    <t>MUNICIPIO CONSTITUCIONAL DE SANTIAGO YOLOMÉCATL</t>
  </si>
  <si>
    <t>CONSTRUCCIÓN DE LA CASA DE LA CULTURA EN SANTIAGO YOLOMÉCATL</t>
  </si>
  <si>
    <t xml:space="preserve"> CNCA/DGA/CD/04503/12</t>
  </si>
  <si>
    <t>GOBIERNO DEL ESTADO DE MÉXICO</t>
  </si>
  <si>
    <t>BIBLIOTECA DIGITALES</t>
  </si>
  <si>
    <t>CM/CNCA/DGCP/CD/03672/12</t>
  </si>
  <si>
    <t>Presidencia Municipal de Tepango de Rodriguez, Puebla, del Gobierno del Estado de Puebla</t>
  </si>
  <si>
    <t>SE PRETENDE EL RESCATE DEL PATRIMONIO CULTURAL INTANGIBLE DE LAS COMUNIDADES, REPRESENTANDO EN SUS MULTIPLES MANIFESTACIONES ARTÍSTICAS COMO LO SON LA MÚSICA Y LA DANZA</t>
  </si>
  <si>
    <t>CNCA/CENART/CD/01059/12</t>
  </si>
  <si>
    <t>UNIVERSIDAD AUTÓNOMA DEL ESTADO DE HIDALGO</t>
  </si>
  <si>
    <t>ESPACIO DE ENCUENTRO PARA PROMOVER, DIFUNDIR Y APRECIAR LA CREACIÓN ARTÍSTICA Y EL PERIODISMO GRAFICO, LA TECNOLOGÍA Y LA COMUNICACIÓN, LAS IDEAS CLÁSICAS Y EL VALOR DE LAS IMÁGENES EN SUS DIVERSOS GÉNEROS, EXPRESIONES Y APLICACIONES</t>
  </si>
  <si>
    <t>CNCA/CENART/CD/01932/12</t>
  </si>
  <si>
    <t>SECRETARÍA DE CULTURA DEL ESTADO DE CAMPECHE</t>
  </si>
  <si>
    <t>MOSTRAR A TRAVÉS DE LA COMPLEJIDAD Y BELLEZA DEL TEATRO, LA MÚSICA Y LA DANZA, UNA BREVE IMAGEN DE ESE UNIVERSO MARAVILLOSO QUE ES LA CIVILIZACIÓN MAYA, CON TODA LA SABIDURÍA, POESÍA Y MUSICALIDAD DE NUESTROS ANCESTROS, QUE HASTA LA FECHA SE MANTIENEN VIGENTES, COMO PARTE DE LAS ACTIVIDADES CONMEMORATIVAS DEL "AÑO DE LA CULTURA MAYA"</t>
  </si>
  <si>
    <t>CNCA/CENART/CD/01933/12</t>
  </si>
  <si>
    <t>MUNICIPIO CONSTITUCIONAL DE CHIMALHUACÁN</t>
  </si>
  <si>
    <t>PRETENDER LOGRAR LA PROMOCIÓN, DIFUSIÓN Y PRESERVACIÓN DE LA CULTURA, EDUCACIÓN Y DESARROLLO INTEGRAL DEL SER HUMANO POR MEDIO DEL TEATRO</t>
  </si>
  <si>
    <t>CNCA/CENART/CD/02682/12</t>
  </si>
  <si>
    <t>MUNICIPIO CONSTITUCIONAL DE AGUASCALIENTES</t>
  </si>
  <si>
    <t>EXPRESIÓN Y DESARROLLO CULTURAL</t>
  </si>
  <si>
    <t>CNCA/CENART/CD/04540/12</t>
  </si>
  <si>
    <t>SECRETARIA DE CULTURA DEL GOBIERNO DEL DISTRITO FEDERAL</t>
  </si>
  <si>
    <t>APROVECHAR LA SENSIBILIDAD Y ENTENDIMIENTO DE PERSONAS QUE GENEREN APOYOS PARA LA CULTURA EN SUS DIFERENTES MANIFESTACIONES</t>
  </si>
  <si>
    <t>CNCA/CENART/CD/04541/12</t>
  </si>
  <si>
    <t>INSTITUTO DE CULTURA DEL GOBIERNO DEL ESTADO DE MORELOS</t>
  </si>
  <si>
    <t>PARTICIPAR EN LA FORMACIÓN INTEGRAL DE LOS NIÑOS Y JÓVENES  MORELENSES A PARTIR DE LA PRÁCTICA MUSICAL DE CALIDAD</t>
  </si>
  <si>
    <t>CNCA/CENART/CD/04542/12</t>
  </si>
  <si>
    <t>CNCA/CENART/CD/04543/12</t>
  </si>
  <si>
    <t>CNCA/CENART/CD/04544/12</t>
  </si>
  <si>
    <t>CNCA/CENART/CD/04545/12</t>
  </si>
  <si>
    <t>CNCA/CENART/CD/04546/12</t>
  </si>
  <si>
    <t>CNCA/CNDCI/CD/02448/12</t>
  </si>
  <si>
    <t>INSTITUTO DE CULTURA DEL ESTADO DE DURANGO</t>
  </si>
  <si>
    <t>REALIZACIÓN DEL PROYECTO "II FESTIVAL NACIONAL Y 1ER FESTIVAL INTERNACIONAL INFANTIL DE FOLCLOR"</t>
  </si>
  <si>
    <t>CNCA/DGA/CD/ 02683/12</t>
  </si>
  <si>
    <t>MUNICIPIO CONSTITUCIONAL DE CHAUITES, JUCHITÁN</t>
  </si>
  <si>
    <t>CONSTRUCCIÓN DE CASA DE LA CULTURA</t>
  </si>
  <si>
    <t>CNCA/DGA/CD/00443/12</t>
  </si>
  <si>
    <t>SECRETARÍA DE CULTURA DEL ESTADO DE QUINTANA ROO</t>
  </si>
  <si>
    <t>FESTIVAL DE CINE RIVERA MAYA</t>
  </si>
  <si>
    <t>CNCA/DGA/CD/00619/12</t>
  </si>
  <si>
    <t>MUNICIPIO CONSTITUCIONAL DE IXMIQUILPAN</t>
  </si>
  <si>
    <t>FESTIVAL INTERNACIONAL DE CULTURAS INDÍGENAS</t>
  </si>
  <si>
    <t>CNCA/DGA/CD/01150/12</t>
  </si>
  <si>
    <t>MUNICIPIO CONSTITUCIONAL DE BENITO JUÁREZ</t>
  </si>
  <si>
    <t>FESTIVAL DE LUZ Y SONIDO GRITO DE INDEPENDENCIA DEL ESTADO DE CHIHUAHUA</t>
  </si>
  <si>
    <t>CNCA/DGA/CD/01151/12</t>
  </si>
  <si>
    <t>MUNICIPIO CONSTITUCIONAL DE NUEVO CASAS GRANDES</t>
  </si>
  <si>
    <t>REHABILITACIÓN DEL ANTIGUO TALLER DE FFCCNN</t>
  </si>
  <si>
    <t>CNCA/DGA/CD/01269/12</t>
  </si>
  <si>
    <t>MUNICIPIO CONSTITUCIONAL DE TLAXCOAPAN</t>
  </si>
  <si>
    <t>FIESTA DE ESPIGAS</t>
  </si>
  <si>
    <t>CNCA/DGA/CD/01330/12</t>
  </si>
  <si>
    <t>MUNICIPIO CONSTITUCIONAL DE SANTA MARÍA DEL RÍO</t>
  </si>
  <si>
    <t>CENTRO CULTURAL, SANTA MARÍA DEL RÍO</t>
  </si>
  <si>
    <t>CNCA/DGA/CD/01535/12</t>
  </si>
  <si>
    <t>MUNICIPIO CONSTITUCIONAL DE TASQUILLO</t>
  </si>
  <si>
    <t>FERIA PATRONAL</t>
  </si>
  <si>
    <t>CNCA/DGA/CD/01600/12</t>
  </si>
  <si>
    <t>MUNICIPIO CONSTITUCIONAL DE SAN FELIPE</t>
  </si>
  <si>
    <t>CASA DE LA CULTURA</t>
  </si>
  <si>
    <t>CNCA/DGA/CD/01601/12</t>
  </si>
  <si>
    <t>INSTITUTO DE CULTURA DE YUCATÁN</t>
  </si>
  <si>
    <t>IMPULSO Y DESARROLLO A LAS ARTES VISUALES 2012</t>
  </si>
  <si>
    <t>CNCA/DGA/CD/01602/12</t>
  </si>
  <si>
    <t>MUNICIPIO CONSTITUCIONAL DE SATEVÓ</t>
  </si>
  <si>
    <t xml:space="preserve">FESTIVAL DE FIESTAS DE LA FUNDACIÓN </t>
  </si>
  <si>
    <t>CNCA/DGA/CD/01675/12</t>
  </si>
  <si>
    <t>CONSTRUCCIÓN DE TEATRO AUDITORIO EN LA ESCUELA DE BELLAS ARTES</t>
  </si>
  <si>
    <t>CNCA/DGA/CD/01676/12</t>
  </si>
  <si>
    <t>MUSEO DE ARTE ABSTRACTO MANUEL FELGUEREZ</t>
  </si>
  <si>
    <t>CNCA/DGA/CD/01857/12</t>
  </si>
  <si>
    <t>MUNICIPIO CONSTITUCIONAL DE SANTIAGO PAPASQUIAO</t>
  </si>
  <si>
    <t>MUSEO SILVESTRE REVUELTAS</t>
  </si>
  <si>
    <t>CNCA/DGA/CD/01859/12</t>
  </si>
  <si>
    <t>GOBIERNO DEL ESTADO / SECRETARÍA DE CULTURA</t>
  </si>
  <si>
    <t>PROGRAMA DE FOM. Y PROTECCIÓN DEL PAT. CULT. DE CAMPECHE</t>
  </si>
  <si>
    <t>CNCA/DGA/CD/01861/12</t>
  </si>
  <si>
    <t>INSTITUTO MUNICIPAL AGUASCALENTENSE PARA LA CULTURA</t>
  </si>
  <si>
    <t>PROYECTOS MUNICIPALES DE CULTURA</t>
  </si>
  <si>
    <t>CNCA/DGA/CD/01880/12</t>
  </si>
  <si>
    <t>MUNICIPIO CONSTITUCIONAL DE MATAMOROS</t>
  </si>
  <si>
    <t>REMODELACIÓN MUSEO DEL AGRARISMO MEXICANO 2A ETAPA</t>
  </si>
  <si>
    <t>CNCA/DGA/CD/01881/12</t>
  </si>
  <si>
    <t>PROGRAMA DE FORMACIÓN CULTURAL</t>
  </si>
  <si>
    <t>CNCA/DGA/CD/02285/12</t>
  </si>
  <si>
    <t>MUNICIPIO CONSTITUCIONAL DE PEDRO ESCOBEDO</t>
  </si>
  <si>
    <t>CONSTRUCCIÓN DE BIBLIOTECA EN LA COMUNIDAD DE EPIGMENIO GONZÁLEZ EN EL MUNICIPIO DE PEDRO  ESCOBEDO</t>
  </si>
  <si>
    <t>CNCA/DGA/CD/02474/12</t>
  </si>
  <si>
    <t>MUNICIPIO CONSTITUCIONAL DE SAN MARCOS ARTEAGA</t>
  </si>
  <si>
    <t xml:space="preserve">CONSTRUCCIÓN DE BIBLIOTECA PÚBLICA MUNICIPAL </t>
  </si>
  <si>
    <t>CNCA/DGA/CD/02475/12</t>
  </si>
  <si>
    <t>REHABILITACIÓN Y EQUIPAMIENTO TEATRO DE LA REFORMA 2A ETAPA</t>
  </si>
  <si>
    <t>CNCA/DGA/CD/02476/12</t>
  </si>
  <si>
    <t>INSTITUTO TLAXCALTECA DE LA CULTURA</t>
  </si>
  <si>
    <t>MANTENIMIENTO Y REALIZACIÓN DE CENTROS CULTURALES</t>
  </si>
  <si>
    <t>CNCA/DGA/CD/02477/12</t>
  </si>
  <si>
    <t>MUNICIPIO CONSTITUCIONAL DE TRANCOSO</t>
  </si>
  <si>
    <t>CONSTRUCCIÓN DE CASA DE CULTURA EN LA CABECERA MUNICIPAL</t>
  </si>
  <si>
    <t>CNCA/DGA/CD/02478/12</t>
  </si>
  <si>
    <t>MUNICIPIO CONSTITUCIONAL DE TUNKÁS</t>
  </si>
  <si>
    <t>REHABILITACIÓN DE LA EX ESTACIÓN DE TRENES COMO "CASA DE LA CULTURA DE TUNKÁS"</t>
  </si>
  <si>
    <t>CNCA/DGA/CD/02479/12</t>
  </si>
  <si>
    <t>CENTRO CULTURAL SAN FRANCISCO II ETAPA</t>
  </si>
  <si>
    <t>CNCA/DGA/CD/02523/12</t>
  </si>
  <si>
    <t>MUNICIPIO CONSTITUCIONAL DE TONANITLA</t>
  </si>
  <si>
    <t>CONSTRUCCIÓN DE BIBLIOTECA MUNICIPAL 2DA ETAPA</t>
  </si>
  <si>
    <t>CNCA/DGA/CD/02524/12</t>
  </si>
  <si>
    <t>MUNICIPIO CONSTITUCIONAL DE GENERAL PANFILO NATERA</t>
  </si>
  <si>
    <t>CASA DE LA CULTURA EN LA CABECERA MUNICIPAL</t>
  </si>
  <si>
    <t>CNCA/DGA/CD/02525/12</t>
  </si>
  <si>
    <t>MUNICIPIO CONSTITUCIONAL DE TEPATITLÁN DE MORELOS</t>
  </si>
  <si>
    <t>CONSTRUCCIÓN  CASA DE LA CULTURA SAN JOSÉ DE GRACIA</t>
  </si>
  <si>
    <t>CNCA/DGA/CD/02526/12</t>
  </si>
  <si>
    <t>CONSTRUCCIÓN 1RA ETAPA DE LA CASA DE LA CULTURA</t>
  </si>
  <si>
    <t>CNCA/DGA/CD/02527/12</t>
  </si>
  <si>
    <t>MUNICIPIO CONSTITUCIONAL DE NAVOJOA</t>
  </si>
  <si>
    <t>CENTRO CULTURA NONOAVA</t>
  </si>
  <si>
    <t>CNCA/DGA/CD/02528/12</t>
  </si>
  <si>
    <t>MUNICIPIO CONSTITUCIONAL DE RAYÓN</t>
  </si>
  <si>
    <t xml:space="preserve">CONSTRUCCIÓN CASA DE LA CULTURA </t>
  </si>
  <si>
    <t>CNCA/DGA/CD/02547/12</t>
  </si>
  <si>
    <t>PROYECTOS ESTATALES DE CULTURA</t>
  </si>
  <si>
    <t>CNCA/DGA/CD/02548/12</t>
  </si>
  <si>
    <t>DESARROLLO CULT. Y ART. DE LOS JÓVENES 2012</t>
  </si>
  <si>
    <t>CNCA/DGA/CD/02549/12</t>
  </si>
  <si>
    <t>MUNICIPIO CONSTITUCIONAL DE TUXPAN</t>
  </si>
  <si>
    <t>TEATRO BICENTENARIO</t>
  </si>
  <si>
    <t>CNCA/DGA/CD/02550/12</t>
  </si>
  <si>
    <t>REHABILITACIÓN DE LA CASA DE LA CULTURA DE CALKINI</t>
  </si>
  <si>
    <t>CNCA/DGA/CD/02551/12</t>
  </si>
  <si>
    <t>REHABILITACIÓN Y EQUIPAMIENTO DEL TEATRO DE LA CD. RICARDO MARENTES</t>
  </si>
  <si>
    <t>CNCA/DGA/CD/02552/12</t>
  </si>
  <si>
    <t>REMODELACIÓN DEL ESCENARIO DEL CHAMPAL</t>
  </si>
  <si>
    <t>CNCA/DGA/CD/02553/12</t>
  </si>
  <si>
    <t>AMPLIACIÓN DE LA CASA DE LA CULTURA</t>
  </si>
  <si>
    <t>CNCA/DGA/CD/02554/12</t>
  </si>
  <si>
    <t>MUNICIPIO CONSTITUCIONAL DE COMALCALCO</t>
  </si>
  <si>
    <t>PASEO CULTURAL BICENTENARIO TERCERA ETAPA</t>
  </si>
  <si>
    <t>CNCA/DGA/CD/02605/12</t>
  </si>
  <si>
    <t>SECRETARÍA DE CULTURA DEL GOBIERNO DEL DISTRITO FEDERAL</t>
  </si>
  <si>
    <t>LA SIEMPRE VIVA, VIVE</t>
  </si>
  <si>
    <t>CNCA/DGA/CD/02685/12</t>
  </si>
  <si>
    <t>INSTITUTO VERACRUZANO DE LA CULTURA</t>
  </si>
  <si>
    <t>REHABILITACIÓN Y EQUIPAMIENTO DEL TEATRO DEL ESTADO GRAL. IGNACIO DE LA LLAVE</t>
  </si>
  <si>
    <t>CNCA/DGA/CD/02862/12</t>
  </si>
  <si>
    <t>MUNICIPIO CONSTITUCIONAL DE LEÓN</t>
  </si>
  <si>
    <t>ACCESIBILIDAD UNIVERSAL AL TEATRO MANUEL DOBLADO</t>
  </si>
  <si>
    <t>CNCA/DGA/CD/02963/12</t>
  </si>
  <si>
    <t xml:space="preserve">SECRETARÍA DE CULTURA DE SAN LUIS POTOSÍ </t>
  </si>
  <si>
    <t>GIRA DE CONCIERTO DE LA ORQUESTA SINFÓNICA DE SAN LUIS</t>
  </si>
  <si>
    <t>CNCA/DGA/CD/02964/12</t>
  </si>
  <si>
    <t>MUNICIPIO CONSTITUCIONAL DE ACALA</t>
  </si>
  <si>
    <t>CONSTRUCCIÓN CASA DE LA CULTURA ACALA</t>
  </si>
  <si>
    <t>CNCA/DGA/CD/03062/12</t>
  </si>
  <si>
    <t>FESTIVAL ANUAL DE LAS ARTES 2012</t>
  </si>
  <si>
    <t>CNCA/DGA/CD/03063/12</t>
  </si>
  <si>
    <t>IMPULSO A LA DESCENTRAL. DE BIENES, ACCIONES Y SERVS. CULT. EN MUNICIPIOS</t>
  </si>
  <si>
    <t>CNCA/DGA/CD/03064/12</t>
  </si>
  <si>
    <t>REHABILITACIÓN DE LA BIBLIOTECA PÚBLICA MPAL. B. JUÁREZ</t>
  </si>
  <si>
    <t>CNCA/DGA/CD/03065/12</t>
  </si>
  <si>
    <t>MUNICIPIO CONSTITUCIONAL DE AMEALCO</t>
  </si>
  <si>
    <t>TEATRO AUDITORIO ROBERTO RUÍZ OBREGÓN 2DA. ETAPA</t>
  </si>
  <si>
    <t>CNCA/DGA/CD/03066/12</t>
  </si>
  <si>
    <t>MUNICIPIO CONSTITUCIONAL DE CENTLA -- ZENTLA</t>
  </si>
  <si>
    <t>TEATRO AL AIRE LIBRE EN PARQUE FRENTE AL PALACIO MUNICIPAL</t>
  </si>
  <si>
    <t>CNCA/DGA/CD/03067/12</t>
  </si>
  <si>
    <t>MUNICIPIO CONSTITUCIONAL DE JALPAN DE SERRA</t>
  </si>
  <si>
    <t>JALPAN PUEBLO MÁGICO Y CULTURAL</t>
  </si>
  <si>
    <t>CNCA/DGA/CD/03070/12</t>
  </si>
  <si>
    <t>MUNICIPIO CONSTITUCIONAL DE YAUTEPEC</t>
  </si>
  <si>
    <t>REHABILITACIÓN Y EQUIPAMIENTO DE CASA DE CULTURA VIRGINIA FÁBREGAS</t>
  </si>
  <si>
    <t>CNCA/DGA/CD/03109/12</t>
  </si>
  <si>
    <t>MUNICIPIO CONSTITUCIONAL DE SAN NICOLÁS DE LOS GARZA</t>
  </si>
  <si>
    <t>REMODELACIÓN DEL TEATRO DE LA CIUDAD</t>
  </si>
  <si>
    <t>CNCA/DGA/CD/03110/12</t>
  </si>
  <si>
    <t>MUNICIPIO CONSTITUCIONAL DE LÁZARO CÁRDENAS</t>
  </si>
  <si>
    <t>CNCA/DGA/CD/03111/12</t>
  </si>
  <si>
    <t>MUNICIPIO CONSTITUCIONAL DE LA PIEDAD</t>
  </si>
  <si>
    <t>INFRAESTRUCTURA PARA LA ESCUELA DE ARTES DE LA PIEDAD</t>
  </si>
  <si>
    <t>CNCA/DGA/CD/03112/12</t>
  </si>
  <si>
    <t>MUNICIPIO CONSTITUCIONAL DE SAN BUENAVENTURA</t>
  </si>
  <si>
    <t>CONSTRUCCIÓN DE AUDITORIO MPAL., 1RA ETAPA</t>
  </si>
  <si>
    <t>CNCA/DGA/CD/03114/12</t>
  </si>
  <si>
    <t>MUNICIPIO CONSTITUCIONAL DE SANTA CATARINA IXTEPEJI</t>
  </si>
  <si>
    <t>CONSTRUCCIÓN DE LA CASA DE CULTURA DE SANTA CATARINA IXTEPEJI</t>
  </si>
  <si>
    <t>CNCA/DGA/CD/03132/12</t>
  </si>
  <si>
    <t>MUNICPIO DE EMILIANO ZAPATA</t>
  </si>
  <si>
    <t>FESTIVAL CULTURAL DE LA NOCHEBUENA</t>
  </si>
  <si>
    <t>CNCA/DGA/CD/03134/12</t>
  </si>
  <si>
    <t xml:space="preserve">MUNICIPIO CONSTITUCIONAL DE NEXTLALPAN  </t>
  </si>
  <si>
    <t>CONSTRUCCIÓN Y EQUIPAMIENTO DE CENTRO CULTURAL BICENTENARIO DE LA INDEPENDENCIA DE MÉXICO 2A ETAPA</t>
  </si>
  <si>
    <t>CNCA/DGA/CD/03143/12</t>
  </si>
  <si>
    <t>INSTITUTO TAMAULIPECO PARA LA CULTURA Y LAS ARTES</t>
  </si>
  <si>
    <t>REHABILITACIÓN SEGUNDA ETAPA DE LA CASA DEL ARTE EN CD. VICTORIA</t>
  </si>
  <si>
    <t>CNCA/DGA/CD/03144/12</t>
  </si>
  <si>
    <t>REHABILITACIÓN Y ADECUACIÓN DE LA CASA DE LA CULTURA DE ÉBANO</t>
  </si>
  <si>
    <t>CNCA/DGA/CD/03243/12</t>
  </si>
  <si>
    <t>MUNICIPIO CONSTITUCIONAL COMPOSTELA</t>
  </si>
  <si>
    <t>CONSTRUCCIÓN CASA DE LA CULTURA DE LA LOCALIDAD DE VARAS</t>
  </si>
  <si>
    <t>CNCA/DGA/CD/03289 /12</t>
  </si>
  <si>
    <t>MUNICIPIO CONSTITUCIONAL DE MONTERREY</t>
  </si>
  <si>
    <t>REHABILITACIÓN DE BIBLIOTECAS MUNICIPALES</t>
  </si>
  <si>
    <t>CNCA/DGA/CD/03407/12</t>
  </si>
  <si>
    <t>MUSEO DE LA CIUDAD DE DURANGO</t>
  </si>
  <si>
    <t>CNCA/DGA/CD/03409/12</t>
  </si>
  <si>
    <t>MUNICIPIO CONSTITUCIONAL DE GÓMEZ PALACIO</t>
  </si>
  <si>
    <t>CENTRO CULTURAL 06 DE OCTUBRE</t>
  </si>
  <si>
    <t>CNCA/DGA/CD/03410/12</t>
  </si>
  <si>
    <t>CENTRO CULTURAL BEATRIZ BELTRONES RIVERA</t>
  </si>
  <si>
    <t>CNCA/DGA/CD/03544/12</t>
  </si>
  <si>
    <t>MUNICIPIO CONSTITUCIONAL DE SAN JOSÉ CHIAPA</t>
  </si>
  <si>
    <t>CASA DE CULTURA, EQUIPAMIENTO Y TALLERES</t>
  </si>
  <si>
    <t>CNCA/DGA/CD/03551/12</t>
  </si>
  <si>
    <t>MUNICIPIO CONSTITUCIONAL DE TLACOTEPEC DE BENITO JUÁREZ</t>
  </si>
  <si>
    <t>MERCADO DE TLACOTEPEC</t>
  </si>
  <si>
    <t>CNCA/DGA/CD/03552/12</t>
  </si>
  <si>
    <t>CAPILLA VIRREINAL DE DURANGO</t>
  </si>
  <si>
    <t>CNCA/DGA/CD/03554/12</t>
  </si>
  <si>
    <t>SECRETARÍA DE FINANZAS Y TESORERIA GENERAL DEL ESTADO DE NUEVO LEÓN</t>
  </si>
  <si>
    <t xml:space="preserve">CREAR UN PROGRAMA DE EVENTOS CON ESTANDARES INTERNACIONALES EN EL QUE PARTICIPEN GRUPOS DE ARTISTAS LOCALES Y NACIONALES </t>
  </si>
  <si>
    <t>CNCA/DGA/CD/03603/12</t>
  </si>
  <si>
    <t>MUNICIPIO CONSTITUCIONAL DE SANTA CATARINA</t>
  </si>
  <si>
    <t>CONSTRUCCIÓN DE KIOSKO CIBERNÉTICO MÁRTIRES DE CANANEA</t>
  </si>
  <si>
    <t>CNCA/DGA/CD/03604/12</t>
  </si>
  <si>
    <t>PROYECTO DE ILUMINACIÓN DEL MUSEO INDUSTRIAL EL BLANQUEO</t>
  </si>
  <si>
    <t>CNCA/DGA/CD/03605/12</t>
  </si>
  <si>
    <t>INSTITUTO DE CULTURA DE BAJA CALIFORNIA</t>
  </si>
  <si>
    <t>VI FESTIVAL TIJUANA INTERZONA</t>
  </si>
  <si>
    <t>CNCA/DGA/CD/03624/12</t>
  </si>
  <si>
    <t>CONSEJO ESTATAL PARA LA CULTURA Y LAS ARTES DE HIDALGO</t>
  </si>
  <si>
    <t>PROGRAMAS CULTURALES</t>
  </si>
  <si>
    <t>CNCA/DGA/CD/03625/12</t>
  </si>
  <si>
    <t>FESTIVAL DE LAS ARTES ITSON-NAVOJOA 2012</t>
  </si>
  <si>
    <t>CNCA/DGA/CD/03626/12</t>
  </si>
  <si>
    <t>MUNICIPIO CONSTITUCIONAL DE MORELIA</t>
  </si>
  <si>
    <t>AUDITORIO CULTURAL</t>
  </si>
  <si>
    <t>CNCA/DGA/CD/03638/12</t>
  </si>
  <si>
    <t>MUNICIPIO CONSTITUCIONAL DE ACAPONETA</t>
  </si>
  <si>
    <t>TEATRO AL AIRE LIBRE CULTURAS POPULARES SAYULILLA, ACAPONETA</t>
  </si>
  <si>
    <t>CNCA/DGA/CD/03639/12</t>
  </si>
  <si>
    <t>AUDITORIO C.S.G. DE LA CASA DE LA CULTURA ALÍ CHUMACERO</t>
  </si>
  <si>
    <t>CNCA/DGA/CD/03640/12</t>
  </si>
  <si>
    <t>SECRETARÍA DE CULTURA DEL DISTRITO FEDERAL</t>
  </si>
  <si>
    <t xml:space="preserve">FORO ITINERANTE EL BLANQUITO </t>
  </si>
  <si>
    <t>CNCA/DGA/CD/03641/12</t>
  </si>
  <si>
    <t>MUSEO DE HISTORIA MEXICANA</t>
  </si>
  <si>
    <t>PROYECTO DE ACTUALIZACIÓN DEL MUSEO DE HISTORIA MEXICANA 1A ETAPA</t>
  </si>
  <si>
    <t>CNCA/DGA/CD/03671/12</t>
  </si>
  <si>
    <t>MUNICIPIO CONSTITUCIONAL DE IRAPUATO</t>
  </si>
  <si>
    <t>REMODELACIÓN AUDITORIO BENITO JUÁREZ</t>
  </si>
  <si>
    <t>CNCA/DGA/CD/03674/12</t>
  </si>
  <si>
    <t>MUNICIPIO CONSTITUCIONAL DE ACAPULCO</t>
  </si>
  <si>
    <t>FESTIVAL DE JAZZ DE ACAPULCO</t>
  </si>
  <si>
    <t>CNCA/DGA/CD/03676/12</t>
  </si>
  <si>
    <t>DUALIDAD ETERNA PLAZA SAN MIGUEL</t>
  </si>
  <si>
    <t>CNCA/DGA/CD/03677/12</t>
  </si>
  <si>
    <t>INSTITUTO MUNICIPAL DE CULTURA, ARTE Y TURISMO</t>
  </si>
  <si>
    <t>FIESTAS DEL PITIC</t>
  </si>
  <si>
    <t>CNCA/DGA/CD/04290/12</t>
  </si>
  <si>
    <t>MUNICIPIO CONSTITUCIONAL DE MÚZQUIZ</t>
  </si>
  <si>
    <t>EQUIPAMIENTO DEL MUSEO ARQUEOLÓGICO PALEONTOLÓGICO</t>
  </si>
  <si>
    <t>CNCA/DGA/CD/04293/12</t>
  </si>
  <si>
    <t>FORTALECIMIENTO DE EMPRESAS Y EMPRESARIOS CULTURALES DE MORELOS</t>
  </si>
  <si>
    <t>CNCA/DGA/CD/04308/12</t>
  </si>
  <si>
    <t>RELIGARE PLAZA EXPIATORIO</t>
  </si>
  <si>
    <t>CNCA/DGA/CD/04366/12</t>
  </si>
  <si>
    <t>AMPLIACIÓN DEL AUDITORIO MPAL. GRAL. JOSÉ ORTIZ ÁVILA DE HECELCHAKÁN</t>
  </si>
  <si>
    <t>CNCA/DGA/CD/04367/12</t>
  </si>
  <si>
    <t>CONSTRUCCIÓN DE MUSEO DE CANDELARIA</t>
  </si>
  <si>
    <t>CNCA/DGA/CD/04368/12</t>
  </si>
  <si>
    <t>REHABILITACIÓN DEL ESCENARIO DEL TEATRO AL AIRE LIBRE DEL PARQUE PRINCIPAL DE XPUJIL</t>
  </si>
  <si>
    <t>CNCA/DGA/CD/04369/12</t>
  </si>
  <si>
    <t>MUSEO VIRTUAL ITINERANTE</t>
  </si>
  <si>
    <t>CNCA/DGA/CD/04370/12</t>
  </si>
  <si>
    <t>PROGRAMAS ESTATALES DE CULTURA</t>
  </si>
  <si>
    <t>CNCA/DGA/CD/04371/12</t>
  </si>
  <si>
    <t xml:space="preserve">MUNICIPIO CONSTITUCIONAL DE TORREÓN </t>
  </si>
  <si>
    <t>REHABILIT. TEATRO ISAURO MARTÍNEZ (2A ETAPA)</t>
  </si>
  <si>
    <t>CNCA/DGA/CD/04402/12</t>
  </si>
  <si>
    <t>REHABILITACIÓN Y EQUIPAMIENTO  CASA DE LA CULTURA YAHUALICA</t>
  </si>
  <si>
    <t>CNCA/DGA/CD/04403/12</t>
  </si>
  <si>
    <t>CONSEJO ESTATAL PARA LA CULTURA Y LAS ARTES DE PUEBLA</t>
  </si>
  <si>
    <t>CASA DEL TÍTERE</t>
  </si>
  <si>
    <t>CNCA/DGA/CD/04404/12</t>
  </si>
  <si>
    <t>CNCA/DGA/CD/04516/12</t>
  </si>
  <si>
    <t>PROMOCIÓN CULTURAL FIAC-BUS</t>
  </si>
  <si>
    <t>CNCA/DGA/CD/04517/12</t>
  </si>
  <si>
    <t>INFRAESTRUCTURA CULTURAL CASA LUIS LONG</t>
  </si>
  <si>
    <t>CNCA/DGA/CD/04518/12</t>
  </si>
  <si>
    <t>REHABILITACIÓN DEL CENTRO CULTURAL DE LA CIUDAD DE CANCÚN</t>
  </si>
  <si>
    <t>CNCA/DGA/CD/04763/12</t>
  </si>
  <si>
    <t>MUNICIPIO CONSTITUCIONAL DE SAN LUIS RÍO COLORADO</t>
  </si>
  <si>
    <t>PROYECTO DE LA FERIA DEL ALGODÓN</t>
  </si>
  <si>
    <t>CNCA/DGA/CD/04764/12</t>
  </si>
  <si>
    <t>MUNICIPIO CONSTITUCIONAL DE LINARES</t>
  </si>
  <si>
    <t>MUSEO DE LINARES VISIÓN DEL SIGLO XX</t>
  </si>
  <si>
    <t>CNCA/DGA/CD/04765/12</t>
  </si>
  <si>
    <t>INSTITUTO ESTATAL DE CULTURA</t>
  </si>
  <si>
    <t>MUSEOGRAFÍA DEL MUSEO CARLOS PELLICER</t>
  </si>
  <si>
    <t>CNCA/DGA/CD/04819/12</t>
  </si>
  <si>
    <t>MUNICIPIO CONSTITUCIONAL DE EL SALVADOR</t>
  </si>
  <si>
    <t>CNCA/DGA/CD/04820/12</t>
  </si>
  <si>
    <t>MUNICIPIO CONSTITUCIONAL DE XALISCO</t>
  </si>
  <si>
    <t>PROYECTO EJECUTIVO RECONSTRUCCIÓN DE CASA DE LA CULTURA DE XALISCO</t>
  </si>
  <si>
    <t>CNCA/DGA/CD/04821/12</t>
  </si>
  <si>
    <t xml:space="preserve">FESTIVAL INTERNACIONAL DE TÍTERES ROSETE ARANDA XXVII EDICIÓN </t>
  </si>
  <si>
    <t>CNCA/DGA/CD/04822/12</t>
  </si>
  <si>
    <t>CASA DE ANIMACIÓN CULTURAL ORIENTE</t>
  </si>
  <si>
    <t>CNCA/DGA/CD/04855/12</t>
  </si>
  <si>
    <t>MUNICIPIO CONSTITUCIONAL DE CULIACÁN</t>
  </si>
  <si>
    <t>EDIFICIO DE LA MEMORIA 1RA ETAPA</t>
  </si>
  <si>
    <t>CNCA/DGA/CD/04856/12</t>
  </si>
  <si>
    <t>CONSEJO ESTATAL DE CULTURA DEL ESTADO DE HIDALGO</t>
  </si>
  <si>
    <t>ADQUISICIÓN DE LA CASA DEL GENERAL FELIPE ÁNGELES EN ZACUALTIPÁN</t>
  </si>
  <si>
    <t>CNCA/DGA/CD/04923/12</t>
  </si>
  <si>
    <t>INSTITUTO MEXIQUENSE DE CULTURA</t>
  </si>
  <si>
    <t>CONSTRUCCIÓN Y OPERACIÓN DEL MUSEO DE LA ALFARERÍA</t>
  </si>
  <si>
    <t>CNCA/DGA/CD/04940/12</t>
  </si>
  <si>
    <t>PROYECTOS ESTATALES DE CULTURA CONARTE</t>
  </si>
  <si>
    <t>CNCA/DGA/CD/04941/12</t>
  </si>
  <si>
    <t>PARQUE CULTURAL Y DEPORTIVO SAN BERNABÉ</t>
  </si>
  <si>
    <t>CNCA/DGA/CD/05049/12</t>
  </si>
  <si>
    <t>CENTRO DE CONVENCIONES FRANCISCO ZARCO</t>
  </si>
  <si>
    <t>CNCA/DGA/CD/05113/12</t>
  </si>
  <si>
    <t>MUNICIPIO CONSTITUCIONAL DE PARACHO</t>
  </si>
  <si>
    <t>CNCA/DGA/CD/05114/12</t>
  </si>
  <si>
    <t>MUNICIPIO CONSTITUCIONAL DE PINOTEPA DE DON LUIS</t>
  </si>
  <si>
    <t>CONSTRUCCIÓN DE CASA DE CULTURA DEL BICENTENARIO</t>
  </si>
  <si>
    <t>CNCA/DGA/CD/1617/12</t>
  </si>
  <si>
    <t>SECRETARÍA DE CULTURA DE MICHOACÁN</t>
  </si>
  <si>
    <t>FESTIVAL DE CULTURA DE MICHOACÁN POR MÉXICO</t>
  </si>
  <si>
    <t>CNCA/DGA/CD/3332/12</t>
  </si>
  <si>
    <t>MUNICIPIO CONSTITUCIONAL DE JALOSTOTITLÁN</t>
  </si>
  <si>
    <t>RESTAURACIÓN Y EQUIPAMIENTO DE LA CASA DE LA CULTURA DE JALOSTOTITLÁN</t>
  </si>
  <si>
    <t>CNCA/DGA/CD/3408/12</t>
  </si>
  <si>
    <t>MUNICIPIO CONSTITUCIONAL DE MULEGÉ</t>
  </si>
  <si>
    <t>REHABILITACIÓN DE LA BIBLIOTECA</t>
  </si>
  <si>
    <t>CNCA/DGCP/CD/01695/12</t>
  </si>
  <si>
    <t>H. Ayuntamiento Constitucional de Tlaquepaque, Jalisco del Gobierno del Estado de Jalisco</t>
  </si>
  <si>
    <t>FOMENTAL EL DESARROLLO DE UNA DE LAS TRADICIONES MÁS RICAS Y ARRAIGADAS EN LOS ARTESANOS DEL PAÍS, CONSOLIDANDO LA CERÁMICA COMO CRISOL DE ESTA ACTIVIDAD ARTESANAL, HACIENDO LAS VECES DE REGISTRO RESPECTO A LAS TÉCNICAS, ORÍGENES Y NIVEL CUALITATIVO DE ESTA IMPORTANTE Y ANCESTRAL TÉCNICA COMO FORMA DE EXPRESIÓN, PROMOVER Y FOMENTAR LA OBRA Y LA TRAYECTORIA DE LOS CREADORES ARTESANOS, ARTÍSTICAS Y ESPECIALISTAS DE LA CERÁMICA DE MÉXICO, ASÍ COMO CONTRIBUIR A LA PERMANENCIA Y FORTALECIMIENTO DE ESTE PATRIMONIO CULTURAL ANCESTRAL MEXICANO.  COLABORAR DE MANERA IMPORTANTE EN EL FORTALECIMIENTO DE LAS TRADICIONES, NO SOLAMENTE COMO UNA IMPORTANTE ACTIVIDAD ECONÓMICA SINO COMO UNA DE SUS PRINCIPALES FORMAS DE EXPRESIÓN CULTURAL.</t>
  </si>
  <si>
    <t>CNCA/DGCP/CD/01877/12</t>
  </si>
  <si>
    <t xml:space="preserve">PROPICIAR EL DESARROLLO DE LA DANZA POR LO QUE SE FORTALECERÁ LA PARTICIPACIÓN DE LOS PROTAGONISTAS DE LA DANZA: GRUPOS Y COMPAÑIAS ARTÍSTICAS, COREOGRÁFOS, MAESTROS, BAILARINES Y CREADORES DE AREAS AFINES, ACADEMIAS Y CENTROS DE ESTUDIO DE DANZA, LA PROMOCIÓN DE LA SALUD INTEGRAL, REDES DE PROGRAMACIÓN; GIRAS Y FESTIVALES; INTERCAMBIO Y RESIDENCIAS PARA LOS ARTÍSTAS, BÚSQUEDA DE LOS ESPACIOS FÍSICOS PARA ENSEÑANZA Y ENSAYO DE LA DANZA._x000D_
</t>
  </si>
  <si>
    <t>CNCA/DGCP/CD/01878/12</t>
  </si>
  <si>
    <t>H. Ayuntamiento Constitucional de Atzacán del Gobierno del Estado de Veracruz</t>
  </si>
  <si>
    <t xml:space="preserve">SE REALIZAN TRES FIESTAS. "FIESTRA TRADICIONAL EN HONOR AL SEÑOR DEL DIVINO ROSTRO", "FIESTA TRADICIONAL DE SAN JOSÉ OBRERO" Y "FIESTA </t>
  </si>
  <si>
    <t>CNCA/DGCP/CD/02443/12</t>
  </si>
  <si>
    <t>Consejo Estatal para la Cultura y las Artes de Hidalgo</t>
  </si>
  <si>
    <t>INVESTIGAR Y REGISTRAR DANZAS TRADICIONALES DEL ESTADO DE HIDALGO PARA EDITAR UN DVD INTERACTIVO</t>
  </si>
  <si>
    <t>CNCA/DGCP/CD/02444/12</t>
  </si>
  <si>
    <t>Instituto Guerrerense de la Cultura</t>
  </si>
  <si>
    <t>INSTITUCIONALIZAR EL FANDANGRO COMO EL FESTIVAL ANUAL DE LOS GUERRERENSES, EN EL CUAL, TODAS LAS EXPRESIONES ARTÍSTICAS TENGAN UN ESPACIO DONDE SE PUEDAN PRESENTAR.  REUNIR A LOS ARTISTAS MÁS REPRESENTATIVOS DE GUERRERO.  FORTALECER LA IDENTIDAD DE LOS GUERRERENSES, MOSTRANDO LAS ARTES Y LOS OFICIOS QUE LOS DISTINGUEN DE OTRAS CULTURAS.  PROPONER UNA OFERTA TURÍSTICA, CULTURAL PARA LOS VISITANTES DE ACAPULCO</t>
  </si>
  <si>
    <t>CNCA/DGCP/CD/02446/12</t>
  </si>
  <si>
    <t>Tesoreria Municipal del Estado de Oaxaca</t>
  </si>
  <si>
    <t xml:space="preserve">FOMENTAR Y DIFUNDIR LA FIESTA PATRONAL EN LA COMUNIDAD DE SANTA ANA ZEGACHE,OAXACA, Y LAS LOCALIDADES VECINAS, CON EL FIN DE MANTENER VIVAS </t>
  </si>
  <si>
    <t>CNCA/DGCP/CD/02961/12</t>
  </si>
  <si>
    <t>Municipio de Chalma, Veracruz, a través de su Tesorería Municipal</t>
  </si>
  <si>
    <t>ONSERVAR, PROMOVER Y EXPANDIR LAS TRADICIONES DEL MUNICIPIO DE CHALMA, VERACRUZ A LAS NUEVAS GENERACIONES Y REFORZAR LA PRESENCIA DE MANIFESTACIONES CULTURALES PROPICIANDO LA VALORACIÓN Y EL RECONOCIMIENTO DE LA DIVERSIDAD CULTURAL</t>
  </si>
  <si>
    <t>CNCA/DGCP/CD/03292/12</t>
  </si>
  <si>
    <t>Instituto de Cultura del Estado de Morelos</t>
  </si>
  <si>
    <t>ELABORACIÓN DEL DOCUMENTAL DE PATRIMONIO CULTURAL INTANGIBLE DEL ESTADO DE MORELOS.  EL PROYECTO PERMITIRÁ CONOCER Y REVALORAR LAS MANIFESTACIONES DEL PATRIMONIO CULTURA INMATERIAL DEL ESTADO DE MORELOS.</t>
  </si>
  <si>
    <t>CNCA/DGCP/CD/03294/12</t>
  </si>
  <si>
    <t>Sindicatura Municipal de Chahuites, Distrito Juchitán, Oaxaca, del Gobierno del Estado de Oaxaca</t>
  </si>
  <si>
    <t>SE BUSCA PROMOVER LOS BAILES POPULARES EN LA COMUNIDAD, COMPARTIR CON SUS HABITANTES ACTVIDADES MULTICULTURALES QUE LE DAN REALCE AL PUEBLO Y PROMOVER LA CULTURA DE LAS BANDAS DE VIENTO Y MARIMBAS DEL ITSMO DE TEHUANTEPEC.</t>
  </si>
  <si>
    <t>CNCA/DGCP/CD/03402/12</t>
  </si>
  <si>
    <t>Gobierno del Estado de Campeche</t>
  </si>
  <si>
    <t xml:space="preserve">PROMOVER LAS DIVERSAS MANIFESTACIONES DE LA DANZA FOLKLÓRICA DEL PAÍS, PROPICIANDO EL INTERCAMBIO DE CONOCIMIENTOS Y EXPERIENCIA DE ESPECIALISTAS, GESTORES, MAESTROS Y BAILARINES PARA EL FORTALECIMIENTO DE LA PEDAGOGÍA DE LA DANZA Y LA DIFUSIÓN Y CONOCIMIENTO DE LOS GENEROS REPRESENTATIVOS.  DURANTE EL PERÍODO EN QUE SE EJECUTARÁ EL PROYECTO SE REALIZARÁN LAS SIGUIENTES ACTIVIDADES: UN FESTIVAL INTERCULTURAL DE DANZA MEXICANA CON LA PARTICIPACION DE 200 BAILARINES PROCEDENTES DE LAS DIVERSAS ENTIDADES FEDERATIVAS; IMPULSAR UN PROCESO DE INFORMACIÓN CONTINUA PARA LA PROFESIONALIZACIÓN DE LA DANZA </t>
  </si>
  <si>
    <t>CNCA/DGCP/CD/03403/12</t>
  </si>
  <si>
    <t>Gobierno del Estado de Veracruz a través de su Secretaria de Finanzas y Planeación</t>
  </si>
  <si>
    <t>LEVAR A CABO LA 13° EDICIÓN DEL FESTIVAL CUMBRE TAJIN.  DAR A CONOCER DISTINTOS ASPECTOS DE LA CULTURA TOTONACA COMO SON : LENGUA, DANZA, TEATRO, MÚSICA, CINE, ENSEÑANZA DE LA MEDICINA TRADICIONAL, GASTRONOMÍA, ARTESANÍAS Y SABIDURIA ANCESTRAL.</t>
  </si>
  <si>
    <t>CNCA/DGCP/CD/03643/12</t>
  </si>
  <si>
    <t>H. Ayuntamiento Constitucional de Tlilapan del Gobierno del Estado de Veracruz</t>
  </si>
  <si>
    <t xml:space="preserve">CELEBRACIÓN DE LA FIESTA PATRONAL DE SANTIAGO APÓSTOL, QUE ES PARTE DEL PATRIMONIO CULTURAL INMATERIAL DEL MUNICIPIO DE TLILAPAN, VERACRUZ.  DICHO PROYECTO ESTÁ ENFOCADO A SALVAGUARDAR LAS TRADICIONES Y FORMAS DE EXPRESIÓN A TRAVÉS DE DISTINTAS ACTIVIDADES QUE FOMENTAN LA TRASMISIÓN Y RETRANSMISIÓN DEL PATRIMONIO CULTURAL. </t>
  </si>
  <si>
    <t>CNCA/DGP/CD/02180/12</t>
  </si>
  <si>
    <t>INSTITUTO GUERRERENSE DE CULTURA</t>
  </si>
  <si>
    <t>LA REALIZACIÓN DE LA ENCICLOPEDIA DE LA IZQUIERDA MEXICANA, CUBRIRÁ LAS EXPRESIONES DE MAYOR ALCANCE DEL SOCIALISMO MEXICANO, DESDE SU APARICIÓN EN LA SEGUNDA MITAD DEL SIGLO XIX</t>
  </si>
  <si>
    <t>CNCA/DGP/CD/02367/12</t>
  </si>
  <si>
    <t>MUNICIPIO CONSTITUCIONAL DE TONALÁ</t>
  </si>
  <si>
    <t xml:space="preserve">DIFUSIÓN Y PROMOCIÓN DE LA HISTORIA, LA CULTURA, EL ARTE Y LA TRADICIÓN DE TONALÁ </t>
  </si>
  <si>
    <t>CNCA/DGP/CD/02865/12</t>
  </si>
  <si>
    <t>SECRETARÍA DE LA CULTURA Y LAS ARTES DE YUCATÁN</t>
  </si>
  <si>
    <t>CONSUMO DE LAS PRODUCCIONES LITERARIAS ENTRE LA POBLACIÓN DE YUCATÁN</t>
  </si>
  <si>
    <t>CNCA/DGP/CD/02866/12</t>
  </si>
  <si>
    <t>BENEFICIAR A ESTUDIANTES DE TODOS LOS NIVELES ACADÉMICOS Y HABITANTES DE 13 MUNICIPIOS ALEDAÑOS A LA CIUDAD DE LEÓN CON ACTIVIDADES Y TALLERES ENCAMINADOS AL FOMENTO A LA LECTURA</t>
  </si>
  <si>
    <t>CNCA/DGP/CD/02868/12</t>
  </si>
  <si>
    <t>INSTITUTO MUNICIPAL DE ARTE Y CULTURA (IMAC)</t>
  </si>
  <si>
    <t>FOMENTAR EL GUSTO POR LA LECTURA Y LA ESCRITURA A TRAVÉS DE ACTIVIDADES DE ANIMACIÓN, EXPRESIÓN Y DISFRUTE, UTILIZANDO HERRAMIENTAS DE LOS DIFERENTES LENGUAJES ARTÍSTICOS</t>
  </si>
  <si>
    <t>CNCA/DGP/CD/02870/12</t>
  </si>
  <si>
    <t>CONSEJO ESTATAL PARA LAS CULTURAS Y LAS ARTES DE CHIAPAS</t>
  </si>
  <si>
    <t>DAR A CONOCER, A TRAVÉS DE UNA OBRA IMPRESA, DE CONSULTA Y USO COTIDIANO, LOS RESULTADOS DE LA GESTIÓN GUBERNAMENTAL 2006-2012</t>
  </si>
  <si>
    <t>CNCA/DGP/CD/02871/12</t>
  </si>
  <si>
    <t>EDICIÓN DEL VOLUMEN DE LA SERIE MÉXICO A TRAVÉS DE SUS ARTISTAS, CORRESPONDIENTE AL PINTOR CAMPECHANO JOAQUÍN CLAUSELL TRACONIS</t>
  </si>
  <si>
    <t>CNCA/DGSMPC/CD/01871/12</t>
  </si>
  <si>
    <t>GOBIERNO DEL DISTRITO FEDERAL</t>
  </si>
  <si>
    <t>RECUPERACIÓN DE LA PLAZA DENOMINADA LA ALAMEDA, UBICADA EN EL CENTRO HISTÓRICO DE LA CIUDAD DE MÉXICO, MEDIANTE LA REHABILITACIÓN INTEGRAL DE LOS ESPACIOS QUE LA CONFORMAN. LA INTERVENCIÓN INCLUIRÁ LA REHABILITACIÓN DE PAVIMENTOS, Y LA RESTAURACIÓN DE FUENTES Y ESCULTURAS</t>
  </si>
  <si>
    <t xml:space="preserve">CNCA/DGSMPC/CD/01925/12 </t>
  </si>
  <si>
    <t>MUNICIPIO CONSTITUCIONAL DE TOTATICHE</t>
  </si>
  <si>
    <t>RESTAURACIÓN DE LA PARROQUIA DE NUESTRA SEÑORA DEL ROSARIO, REHABILITACIÓN EXTERIOR DEL MONUMENTO, A TRAVÉS DE LA INTERVENCIÓN EN FACHADAS, TORRE, CÚPULA Y PAVIMENTO ATRIAL</t>
  </si>
  <si>
    <t>CNCA/DGSMPC/CD/01952/12</t>
  </si>
  <si>
    <t>MUNICIPIO CONSTITUCIONAL DE GUADALUPE</t>
  </si>
  <si>
    <t>INTEGRACIÓN DE LA ZONA DE AMORTIGUAMIENTO AL CONJUNTO CONVENTUAL DE SAN FRANCISCO PATRIMONIO CULTURAL, INTEGRAR LAS PRINCIPALES CALLES DE LA ZONA, POR MEDIO DE OBRAS Y TRABAJOS DE REGENERACIÓN DE IMAGEN URBANA</t>
  </si>
  <si>
    <t>CNCA/DGSMPC/CD/01953/12</t>
  </si>
  <si>
    <t>RESCATE EDIFICIO INSTITUTO MUNICIPAL DE CULTURARESTAURAR LA CASA DEL SIGLO XVIII, LA CUAL HOY SE OCUPA COMO CASA DE CULTURA DEL MUNICIPIO, CON EL FIN DE BRINDAR UN MEJOR ESPACIO, SEGURO Y HABILITADO, PARA REALIZAR ACTIVIDADES LÚDICAS, DE ENSEÑANZA Y EXPLORACIÓN DE LAS ARTES, ASÍ COMO, PARA DOTAR AL EDIFICIO DE UNA MEJOR INFRAESTRUCTURA PARA SUS EXPOSICIONES TEMPORALES</t>
  </si>
  <si>
    <t>CNCA/DGSMPC/CD/01954/12</t>
  </si>
  <si>
    <t>RECUPERAR UN MODULO ARQUITECTÓNICO, QUE TUVO LA ANTIGUA CARROCERÍA GALVÁN (HOY PRESIDENCIA MUNICIPAL), PARA INSTALAR EN ESTE ESPACIO EL RELICARIO CÍVICO DE GUADALUPE, EN DONDE SE PRETENDE, RESGUARDAR DOCUMENTOS Y OBJETOS DE VALÍA HISTÓRICA PARA EL MUNICIPIO</t>
  </si>
  <si>
    <t>CNCA/DGSMPC/CD/03543/12</t>
  </si>
  <si>
    <t>EQUIPAMIENTO EN SU INFRAESTRUCTURA INTERNA Y MOBILIARIO URBANO (SUMINISTRO E INSTALACIÓN DE: BANCAS, BASUREROS, BEBEDEROS, EQUIPO DE FILTRACIÓN, ALUMBRADO, HERRERÍA, FABRICACIÓN E INSTALACIÓN DE BARANDAL DECORATIVO), CON EL OBJETIVO DE REVITALIZAR LAS ÁREAS DEL CENTRO CULTURAL MARIANO ESCOBEDO, ANTERIORMENTE CONOCIDO COMO ALAMEDA, EN EL MUNICIPIO DE MONTERREY, NUEVO LEÓN</t>
  </si>
  <si>
    <t xml:space="preserve">CNCA/DGSMPC/CD/03627/12 </t>
  </si>
  <si>
    <t>SEGUNDA ETAPA DEL PALACIO DE ZAMBRANO-MUSEO DE VILLA (PRODUCCIÓN MUSEOGRÁFICA DE LA PLANTA BAJA DEL PALACIO DE GOBIERNO, LA CUAL INCLUYE LA REALIZACIÓN DE GRÁFICAS, VIDEOS INTERACTIVOS POR COMPUTADORA, AMBIENTACIONES Y MAQUETAS, CON EL TEMA DEL GENERAL REVOLUCIONARIO FRANCISCO VILLA)</t>
  </si>
  <si>
    <t xml:space="preserve">CNCA/DGSMPC/CD/03629/12 </t>
  </si>
  <si>
    <t>MUNICIPIO CONSTITUCIONAL DE SAN JUAN TEPOSCOLULA</t>
  </si>
  <si>
    <t>RESTAURACIÓN DE LA CASA CONVENTUAL Y ATRIO (DE ACUERDO CON LAS ACTIVIDADES AUTORIZADAS MEDIANTE LICENCIA PARA OBRA NO. 401F(6)77.2012/SMH.245 DEL CENTRO INAH OAXACA</t>
  </si>
  <si>
    <t>CNCA/DGSMPC/CD/03644/12</t>
  </si>
  <si>
    <t>RESTAURACIÓN DE LAS BÓVEDAS DEL CONVENTO DE SAN AGUSTÍN EN ATOTONILCO (MUROS Y CORONAMIENTOS)</t>
  </si>
  <si>
    <t>CNCA/DGSMPC/CD/03646/12</t>
  </si>
  <si>
    <t>MUNICIPIO CONSTITUCIONAL DE TEMASCALCINGO</t>
  </si>
  <si>
    <t>REHABILITACIÓN DE LAS INSTALACIONES DEL EX-SEMINARIO, EN LA CABECERA MUNICIPAL, CONSTRUCCIÓN DE AUDITORIO, RESTAURACIÓN DEL MURO QUE DELIMITA AL AUDITORIO CON EL PATIO CENTRAL Y, TRATAMIENTO DE LOS PISOS EXISTENTES, DEJANDO VESTIGIO DE LA EXISTENCIA DE MUROS ORIGINALES</t>
  </si>
  <si>
    <t>CNCA/DGSMPC/CD/03647/12</t>
  </si>
  <si>
    <t>MUNICIPIO CONSTITUCIONAL DE TEPEACA</t>
  </si>
  <si>
    <t>REHABILITACIÓN DE LA CASA DE CULTURA MEDIANTE LA CONSOLIDACIÓN Y RESTITUCIÓN DE CUBIERTAS, CONSOLIDACIONES DE MUROS, APLICACIÓN DE PINTURA EXTERIOR E INTERIOR, Y, RETIRO DE INTERVENCIONES ANTERIORES</t>
  </si>
  <si>
    <t xml:space="preserve">CNCA/DGSMPC/CD/04235/12 </t>
  </si>
  <si>
    <t>MUNICIPIO CONSTITUCIONAL DE AUTLÁN DE NAVARRO</t>
  </si>
  <si>
    <t>REHABILITACIÓN DEL ESPACIO DE CULTO CATEDRAL DE AUTLÁN (CONSTRUCCIÓN DE UN OBELISCO Y UNA CRUZ "ATRIAL, ASÍ COMO INTEGRACIÓN DE UN RETABLO DE CANTERA BLANCA EN LA PARTE SUPERIOR DEL ALTAR PRINCIPAL, CONTINUACIÓN DEL RECUBRIMIENTO DE CANTERA EN FACHADA, SUSTITUCIÓN E INTEGRACIÓN DEL SISTEMA DE INSTALACIÓN ELÉCTRICA EN INTERIORES Y EXTERIORES)</t>
  </si>
  <si>
    <t>CNCA/DGSMPC/CD/04236/12</t>
  </si>
  <si>
    <t>MUNICIPIO CONSTITUCIONAL DE VALLE DE GUADALUPE</t>
  </si>
  <si>
    <t>RESTAURACIÓN PORTALES SILVANO BARBA (INTERVENCIÓN TENDIENTE A LA PROTECCIÓN Y MANTENIMIENTO DEL MONUMENTO, RESANES, Y SUSTITUCIÓN DE MATERIAL DAÑADO)</t>
  </si>
  <si>
    <t>CNCA/DGSMPC/CD/04286/12</t>
  </si>
  <si>
    <t>RESTAURACIÓN DEL TEATRO JUÁREZ (REHABILITACIÓN EXTERIOR E INTERIOR EN PINTURAS, Y ENJARRES, CORRECCIÓN DE LAS PENDIENTES EXISTENTES EN LAS SALA, CONSTRUCCIÓN DE CABINA DE CONTROL, ILUMINACIÓN Y SONIDO, IGUALMENTE, CONSTRUCCIÓN DE SALIDA DE EMERGENCIA, Y CAMERINOS PARA HOMBRES Y MUJERES, RENOVAR LA INSTALACIÓN ELÉCTRICA Y LUMINARIA DE ESCENARIO, SALA Y PISO, INSTALACIÓN DE PANELES ACÚSTICOS EN MUROS Y TECHOS, E INSTALACIÓN DE ALTAVOCES EN ESCENARIO, SALA Y CAMBIO DE BUTACAS, ASÍ COMO CIERRE DE VENTANA EN ÁREA DE SALA Y CAMBIO DE PUERTAS Y TELÓN)</t>
  </si>
  <si>
    <t>CNCA/DGSMPC/CD/04288/12</t>
  </si>
  <si>
    <t>MUNICIPIO CONSTITUCIONAL DE ARANDAS</t>
  </si>
  <si>
    <t>CONSTRUCCIÓN DE LA GIROLA, TEMPLO GÓTICO (CONSTRUCCIÓN DE LA EXPLANADA Y ESPACIOS EN SÓTANO EN LA PARTE POSTERIOR DEL TEMPLO)</t>
  </si>
  <si>
    <t>CNCA/DGSMPC/CD/04289/12</t>
  </si>
  <si>
    <t>MUNICIPIO CONSTITUCIONAL DE ZAPOTLÁN DEL REY</t>
  </si>
  <si>
    <t>RESTAURACIÓN DEL TEMPLO DE ZAPOTLÁN DEL REY (EJECUCIÓN DE OBRAS DE REHABILITACIÓN DE AZOTEAS Y CÚPULA, ASÍ COMO SUSTITUCIÓN DE DUCTERÍA EXTERIOR DE LA INSTALACIÓN ELÉCTRICA DEL TEMPLO.</t>
  </si>
  <si>
    <t>CNCA/DGSMPC/CD/04719/12</t>
  </si>
  <si>
    <t>MUNICIPIO CONSTITUCIONAL DE GENERAL TERÁN</t>
  </si>
  <si>
    <t>MEJORAR Y CONSERVAR LA IMAGEN URBANA DE LA VÍA PÚBLICA EN LAS CALLES DEL CENTRO HISTÓRICO DEL MUNICIPIO DE GENERAL TERÁN, NUEVO LEÓN: CALLES GRAL. MARIANO ESCOBEDO, BENITO JUÁREZ, VICENTE GUERRERO, GALEANA, CARRANZA Y MIGUEL HIDALGO</t>
  </si>
  <si>
    <t>CNCA/DGSMPC/CD/05007/12</t>
  </si>
  <si>
    <t>RESTAURACIÓN INTEGRAL DE LA PLAZA PRINCIPAL DE YAHUALICA DE GONZÁLEZ GALLO, JALISCO, DE ACUERDO CON LOS PLANOS APROBADOS POR EL CENTRO INAH, JALISCO</t>
  </si>
  <si>
    <t>CNCA/DGSMPC/CD/05008/12</t>
  </si>
  <si>
    <t>INTEGRACIÓN DE ENJARRES EN MUROS EXTERIORES DE LADRILLO DE BARRO APARENTE, AL IGUAL QUE DE CORNISA DE REMATE FALTANTE EN MUROS EXTERIORES DE LA PARROQUIA DE NUESTRA SEÑORA DEL ROSARIO</t>
  </si>
  <si>
    <t>CNCA/SNFM/CD/01847/12</t>
  </si>
  <si>
    <t>SECRETARÍA DE CULTURA DEL GOBIERNO DEL ESTADO DE CAMPECHE</t>
  </si>
  <si>
    <t>PROFESIONALIZAR EL TRABAJO DE LOS CREADORES MUSICALES CAMPECHANOS MEDIANTE EL ESTÍMULO A LA PRODUCCIÓN MUSICAL. PROMOVER A LOS CREADORES, COMPOSITORES, MÚSICOS E INTÉRPRETES CAMPECHANOS A NIVEL ESTATAL Y NACIONAL, PARA DIFUNDIR EL TALENTO Y LA CULTURA ESTATAL PARA ESTIMULAR LA COOPERACIÓN Y EL INTERCAMBIO ARTÍSTICO.</t>
  </si>
  <si>
    <t>CNCA/SNFM/CD/01848/12</t>
  </si>
  <si>
    <t>MUNICIPIO CONSTITUCIONAL DE MORELOS</t>
  </si>
  <si>
    <t xml:space="preserve"> LLEVARLE HASTA SU PROPIO LUGAR DE ORIGEN AL ESTUDIANTE LA POSIBILIDAD DE CONTAR CON UNA INFRAESTRUCTURA CULTURAL MUSICAL.  QUE CUENTEN CON LOS INSRUMENTOS NECESARIOS PARA EL DESARROLLO DE SUS ACTIVIDADES, SIN PREOCUPARSE POR EL COSTO DE LOS MISMOS. LOGRAR VER DESARROLLADAS SUS CUALIDADES MUSICALES AL GRADO QUE CON SUS PARTICIPACIONES PUEDAN OBTENER EL RECONOCIMIENTO QUE LOS LLEVE  A CONQUISTAR DIVERSOS ESCENARIOS Y POR ENDE A MEJORAR SU CALIDAD DE VIDA.</t>
  </si>
  <si>
    <t>CNCA/SNFM/CD/02167/12</t>
  </si>
  <si>
    <t>CONVERTIR LAS PLAZAS PÚBLICAS EN UN CENTRO DE ESPARCIMIENTO Y DE DIFUSIÓN MÚSICO/CULTURAL QUE CONTRIBUYA A LA GENERACIÓN DE VALORES SOCIALES PARA LA CONVIVENCIA, DONDE LA POBLACIÓN ENCUENTRE LA IDENTIFICACIÓN CON SU LOCALIDAD Y PARTICIPE EN SU DESARROLLO CULTURAL PARA MEJORAR SU ENTORNO Y CALIDAD DE VIDA.</t>
  </si>
  <si>
    <t>CNCA/SNFM/CD/02169/12</t>
  </si>
  <si>
    <t>ADQUISICIÓN DE NUEVOS INSTRUMENTOS MUSICALES PARA LA ORQUESTA SINFÓNICA. ESTÍMULO A LA CREACIÓN Y CONSOLIDACIÓN DE PÚBLICOS PARA LA MÚSICA DE CONCIERTOS.</t>
  </si>
  <si>
    <t>CNCA/SNFM/CD/02170/12</t>
  </si>
  <si>
    <t>MUNICIPIO CONSTITUCIONAL DE ZAPOTITLÁN DE VADILLO</t>
  </si>
  <si>
    <t>LLEVAR A CABO PRESENTACIONES EN LOS DIVERSOS FESTEJOS DEL MUNICIPIO Y MUNICIPIOS ALEDAÑOS. CADA INTEGRANTE TENDRÁ LA TAREA DE TRANSMITIR DIVERSOS SENTIMIENTOS POR MEDIO DE LA MÚSICA.</t>
  </si>
  <si>
    <t>CNCA/SNFM/CD/02171/12</t>
  </si>
  <si>
    <t>INSTALACIÓN DEL SISTEMA ELÉCTRICO Y DE ILUMINACIÓN ESCÉNICA. HABILITACIÓN DE LAS CONDICIONES TÉCNICAS Y ACÚSTICAS DE LA SALA DE ENSAYOS GENERALES. COMPLEMENTACIÓN  DE LOS SISTEMAS HIDRÁULICOS Y ELÉCTRICOS DEL INMUEBLE.</t>
  </si>
  <si>
    <t>CNCA/SNFM/CD/02172/12</t>
  </si>
  <si>
    <t>SECRETARÍA DE CULTURA DEL GOBIERNO DEL ESTADO DE JALISCO</t>
  </si>
  <si>
    <t>QUE LA ORQUESTA CUENTE CON EL EQUIPO NECESARIO PARA QUE CADA MÚSICO DESEMPEÑE BIEN SUS FUNCIONES, QUE ES DAR OFRECER CONCIERTOS. A TRAVÉS DE LA ENTREGA DE INSTRUMENTOS MUSICALES SE FOMENTA LA CULTURA Y LA MÚSICA EN EL ESTADO, ACERCANDO AL PÚBLICO AL DISFRUTE DE CONCIERTOS Y PROFESIONALIZANDO A LOS TALENTOS QUE GUSTEN DE LA PROFESIONALIZACIÓN DE LA MÚSICA.</t>
  </si>
  <si>
    <t>CNCA/SNFM/CD/02395/12</t>
  </si>
  <si>
    <t>FAVORECER EL DIÁLOGO INTERCULTURAL E INTERCAMBIO DE EXPERIENCIAS ENTRE MÚSICOS, COMPOSITORES, BAILARINES, COREÓGRAFOS E INVESTIGADORES DE LOS GÉNEROS TRADICIONALES DE LA CULTURA POPULAR CAMPECHANA COMO LA VAQUERÍA, LA JARANA Y EL PALMAR.</t>
  </si>
  <si>
    <t>CNCA/SNFM/CD/02396/12</t>
  </si>
  <si>
    <t>DELEGACIÓN COYOACÁN</t>
  </si>
  <si>
    <t>ESTE PROGRAMA BUSCA IMPULSAR LAS EXPRESIONES MUSICALES TRADICIONALES DE NUESTRO PAÍS COMO EL SON, HUAPANGO, BANDAS DE ALIENTOS Y MARIACHI EN LAS COMUNIDADES, ASÍ COMO TENER PRESENCIA EN CALLES Y PLAZAS DE LAS COLONIAS DE LA DELEGACIÓN COYOACÁN.</t>
  </si>
  <si>
    <t>CNCA/SNFM/CD/02397/12</t>
  </si>
  <si>
    <t>UNIVERSIDAD INTERCULTURAL DEL ESTADO DE GUERRERO</t>
  </si>
  <si>
    <t>ADQUISICIÓN DE INSTRUMENTOS DE UNA BANDA SINFÓNICA, PRIORIZANDO LOS METALES Y ALIENTOS. OTORGAR BECAS DE APOYO A LOS ESTUDIANTES PARTICIPANTES. IMPARTIR DOS DIPLOMADOS  PARA FORMAR MÚSICOS PROFESIONALES.</t>
  </si>
  <si>
    <t>CNCA/SNFM/CD/02398/12</t>
  </si>
  <si>
    <t>FOMENTAR E INCULCAR A LOS ALUMNOS EL RESPECTO A LOS SÍMBOLOS PATRIOS Y A LAS INSTITUCIONES QUE LOS REPRESENTAN. FORTALECER EL ESPÍRITU CÍVICO, CULTURAL Y LA SANA CONVIVENCIA EN LOS ALUMNOS DEL MUNICIPIO, ESTADO Y EL PAÍS.</t>
  </si>
  <si>
    <t>CNCA/SNFM/CD/02399/12</t>
  </si>
  <si>
    <t>MUNCIPIO DE APIZACO</t>
  </si>
  <si>
    <t>CONSTRUIR LA PRIMERA ETAPA DE LA CASA DE MÚSICA MUNICIPAL DE APIZACO. FORTALECER LA INFRAESTRUCTURA CULTURAL EN EL MUNICIPIO DE APIZACO, COMO ESPECIO DE INTERCAMBIO, DE ENRIQUECIMIENTO Y DE CREACIÓN DE PRÁCTICAS ARTÍSTICAS Y CULTURALES.</t>
  </si>
  <si>
    <t>CNCA/SNFM/CD/02519/12</t>
  </si>
  <si>
    <t>DIFUNDIR LA RIQUEZA CULTURAL DEL ESTADO DE OAXACA MEDIANTE EL MONTAJE ESCÉNICO DE UN PROGRAMA QUE CONTENGA DANZA, MÚSICA Y CANTO DE LAS SIETE REGIONES CULTURALES DE LA FIESTA DE LA GUELAGUETZA CON EL ELENCO DE BAILARINES, MÚSICOS Y CANTANTES DEL BALLET FOLCLÓRICO YOREME AL-LEIYA, ENTRE LOS DIVEROS SECTORES DE LA SOCIEDAD. ENRIQUECER EL PROGRAMA DE PRESENTACIONES DEL BALLET FOLCLÓRICO YOREME  AL-LEIYA CON EL ESTRENO DE CUADRO DE LA GUELAGUETZA DEL ESTADO DE OAXACA. EDITAR UN LIBRO CON LA MEMORIA HISTÓRICA COMO TESTIMONIO DE LA TRAYECTORIA DEL BALLET FOLCLÓRICO.</t>
  </si>
  <si>
    <t>CNCA/SNFM/CD/02520/12</t>
  </si>
  <si>
    <t>REORGANIZAR LA ESCUELA EN FUNCIÓN DEL OBJETIVO GENERAL. INVERTIR EN MAESTROS ESPECIALIZADOS E INTERNACIONALES.   PRESENTACIONES EN OTROS ESTADOS TRABAJOS REALIZADOS POR LA BANDA SINFÓNICA.</t>
  </si>
  <si>
    <t xml:space="preserve">CNCA/SNFM/CD/02966/12 </t>
  </si>
  <si>
    <t>MUNICIPIO CONSTITUCIONAL DE SAN MIGUEL AMATLÁN</t>
  </si>
  <si>
    <t>DISMINUIR EL ÍNDICE  DE MIGRACIÓN EN LA COMUNIDAD. PROPORCIONAR INSTRUMENTOS MUSICALES PARA LOS NIÑOS, JÓVENES Y ADULTOS QUE INTEGREN LA BANDA FILARMÓNICA MUNICIPAL. CONTRIBUIR A LA FORMACIÓN MUSICAL DE LOS INTEGRANTES EN SUS DIFERENTES NIVELES DE APREDIZAJE, DESDE SOLFEO, PRINCIPIANTE, INTERMEDIO Y AVANZADO.</t>
  </si>
  <si>
    <t xml:space="preserve">CNCA/SNFM/CD/02967/12 </t>
  </si>
  <si>
    <t>MUNICIPIO CONSTITUCIONAL DE SANTIAGO ZACATEPEC</t>
  </si>
  <si>
    <t>MANTENER VIVA LA TRADICIÓN MUSICAL QUE IDENTIFICA A LA BANDA FILARMÓNICA DE ZACATEPEC MIXE. PERMITIR QUE LA BANDA MUSICAL CONTINÚE CON SU PARTICIPACIÓN EN LA MÁXIMA EXPRESIÓN FOLKLÓRICA DE OAXACA: LA GUELAGUETZA. DISMINUIR EL ÍNDICE DE MIGRACIÓN EN LA COMUNIDAD.</t>
  </si>
  <si>
    <t xml:space="preserve">CNCA/SNFM/CD/02968/12 </t>
  </si>
  <si>
    <t>MUNICIPIO CONSTITUCIONAL DE SANTO DOMINGO TEPUXTEPEC</t>
  </si>
  <si>
    <t>PROPORCIONAR INSTRUMENTOS MUSICALES PARA LOS NIÑOS, JÓVENES Y ADULTOS QUE INTEGREN LA BANDA FILARMÓNICA MUNICIPAL. MANTENER UNA PARTICIPACIÓN ACTIVA EN LOS EVENTOS CULTURALES, EDUCATIVOS, RELIGIOSOS Y LOS QUE REQUIERA LA REGIÓN. FOMENTAR LA MÚSICA TRADICIONAL DE LA SIERRA MIXE.</t>
  </si>
  <si>
    <t>CNCA/SNFM/CD/02969/12</t>
  </si>
  <si>
    <t>PRESERVAR LA CULTURA Y TRADICIONES A TRAVÉS DE LA MÚSICA DE MARIACHI ENTRE LOS HABITANTES DEL MUNICIPIO DE CHIMALHUACÁN Y OTRAS REGIONES DEL PAÍS. FOMENTAR LA CULTURA Y TRADICIONES DEL MUNICIPIO DE CHIMALHUACÁN A TRAVÉS DE LA MÚSICA DE MARIACHI A NIVEL REGIONAL Y NACIONAL. LLEVAR A CABO EFICIENTEMENTE DE FORMA GENERAL TODOS LOS PROGRAMAS DE CULTURA TANTO ESTATALES COMO NACIONALES, ÉSTO SERÁ POSILBLE CON LA DOTACIÓN DE INSTRUMENTOS PROPIOS DEL MARIACHI.</t>
  </si>
  <si>
    <t>CNCA/SNFM/CD/02970/12</t>
  </si>
  <si>
    <t xml:space="preserve">EL INSTITUTO DE MÚSICA SANTA CECILIA DESEA AMPLIAR LAS FUNCIONES QUE HASTA LA FECHA VIENE CUMPLIENDO EN BENEFICIO DE UN SECTOR SOCIAL, PARA SATISFACER SU MISIÓN DE PREPARAR A LOS ALUMNOS EN EL ÁREA MUSICAL DE MANERA MÁS PROFESIONAL. </t>
  </si>
  <si>
    <t>CNCA/CENART/CD/02681/12</t>
  </si>
  <si>
    <t>FIDEICOMISO CULTURAL FRANZ MAYER</t>
  </si>
  <si>
    <t>AVANZAR DE MANERA SIGNIFICATIVA EN LA ATENCIÓN INTEGRAL DE LOS ACERVOS DE ARTE POPULAR, BIBLIOGRÁFICO Y PERSONAL, LEGADOS POR LA DRA. RUTH D. LECHUGA, AL MUSEO FRANZ MAYER</t>
  </si>
  <si>
    <t>CNCA/CNDCI/CD/04462/12</t>
  </si>
  <si>
    <t>FIDEICOMISO DEL ESPACIO CULTURAL Y EDUCATIVO BETLEMITAS</t>
  </si>
  <si>
    <t>REALIZACIÓN DEL PROYECTO "LAS NIÑAS Y LOS NIÑOS DE MÉXICO VAN AL MUSEO" (PROMOVER ENTRE LOS NIÑOS Y LAS NIÑAS DE MÉXICO LA VISISTA AL MUSEO CON EL FIN DE CONTRIBUIR A SU FORMACIÓN ECONÓMICA Y FINANCIERA. DISEÑAR UN NUEVO PROGRAMA DE PROMOCIÓN ESCOLAR Y DE VINCULACIÓN CON DOCENTES PARA OFRECERLOS A LOS NIÑOS Y NIÑAS EN EDAD ESCOLAR QUE VISITAN EL MUSEO</t>
  </si>
  <si>
    <t>CNCA/DGA/CD/01825/12</t>
  </si>
  <si>
    <t>FIDEICOMISO MUSEO DIEGO RIVERA FRIDA KAHLO</t>
  </si>
  <si>
    <t>MUSEO FRIDA KAHLO Y ANAHUACALLI. MEJORAMIENTO DE INFRAESTRUCTURA, RENOVACIÓN MUSEOGRÁFICA. PROYECTOS CULTURALES</t>
  </si>
  <si>
    <t>CNCA/DGA/CD/04051/11</t>
  </si>
  <si>
    <t>FIDEICOMISO CENTRO HISTORICO DE LA CIUDAD DE MÉXICO</t>
  </si>
  <si>
    <t>ACTIVIDADES COMUNITARIAS Y DIFUSIÓN DEL PATRIMONIO CULTURAL</t>
  </si>
  <si>
    <t>CNCA/DGA/CD/03139/12</t>
  </si>
  <si>
    <t>Fideicomiso Dolores Olmedo Patiño</t>
  </si>
  <si>
    <t>PROYECTO CULTURA FIDEICOMISO MUSEO DOLORES OLMEDO</t>
  </si>
  <si>
    <t>CNCA/DGA/CD/04052/11</t>
  </si>
  <si>
    <t>FIDEICOMISO MUSEO DOLORES OLMEDO PATIÑO</t>
  </si>
  <si>
    <t>MANTENIMIENTO AL MUSEO DOLORES OLMEDO</t>
  </si>
  <si>
    <t>CNCA/DGA/CD/04313/12</t>
  </si>
  <si>
    <t>FIDEICOMISO DEL FESTIVAL INTERNACIONAL DE SANTA LUCÍA</t>
  </si>
  <si>
    <t>FESTIVAL INTERNACIONAL DE SANTA LUCIA</t>
  </si>
  <si>
    <t>CNCA/DGA/CD/04595/12</t>
  </si>
  <si>
    <t>FIDEICOMISO MUSEO DE ARTE POPULAR MEXICANO</t>
  </si>
  <si>
    <t xml:space="preserve">CONTRIBUIR A LOGRAR QUE EL MUSEO DE ARTE POPULAR SEA UN ESPACIO RELEVANTE DE LA CULTURA EN LA CIUDAD DE MÉXICO, A TRAVÉS DE LA RECUPERACIÓN FOMENTO Y DIFUSIÓN DE LOS VALORES DEL ARTE POPULAR MEXICANO COMO RESCATE DE LA MEMORIA COLECTIVA DE LA NACIÓN, RECUPERANDO EL PATRIMONIO TANGIBLE E INTANGIBLE </t>
  </si>
  <si>
    <t>CNCA/DGCP/CCOORD/05329/11</t>
  </si>
  <si>
    <t>MUSEO DE ARTE POPULAR</t>
  </si>
  <si>
    <t>CNCA/DGCP/CD/01740/12</t>
  </si>
  <si>
    <t xml:space="preserve">LLEVAR A CABO LA REALIZACIÓN DEL PROYECTO "MUSEO DE ARTE POPULAR MEXICANO"_x000D_
</t>
  </si>
  <si>
    <t>Acuerdo de Administración</t>
  </si>
  <si>
    <t>BANCO INTERAMERICANO DE DESARROLLO</t>
  </si>
  <si>
    <t>ILUSTRAR LA HISTORIA DE LA CIVILIZACIÓN, SU IMPORTANCIA Y SU GRANDEZA PARA ENTENDER CÓMO LA POBLACIÓN ACTUAL MAYA SE HA INTEGRADO A LA SOCIEDAD Y CÓMO VE EL FUTURO</t>
  </si>
  <si>
    <t>2AE/CNCA/P/CGC/01604/11</t>
  </si>
  <si>
    <t>FUNDACIÓN GABRIEL GARCÍA MÁRQUEZ PARA EL NUEVO PERIODISMO IBEROAMERICANO</t>
  </si>
  <si>
    <t>LLEVAR A CABO ACCIONES CONJUNTAS  EN MATERIA DE EDUCACIÓN ARTÍSTICA Y DIFUSIÓN DE LAS ARTES EN SUS DISTINTAS  MANIFESTACIONES, PARA DESARROLLAR PROYECTOS DE INVESTIGACIÓN Y DOCENCIA</t>
  </si>
  <si>
    <t>3AE/CNCA/P/CGC/01604/11</t>
  </si>
  <si>
    <t>FUNDACIÓN NUEVO PERIODISMO IBEROAMERICANO</t>
  </si>
  <si>
    <t>ESTABLECER LAS BASES Y LINEAMIENTOS DE COLABORACIÓN, SEMINARIO DE DEBATE E INTERCAMBIO PROFESIONAL, SERIE DE CONFERENCIAS Y COLOQUIOS</t>
  </si>
  <si>
    <t>SECRETARÍA DE EDUCACIÓN PÚBLICA</t>
  </si>
  <si>
    <t>2091/12</t>
  </si>
  <si>
    <t>REMODELACIÓN DE INSTALACIONES MEDIANTE LA HABILITACIÓN DE 10 AULAS, CON EL PROPÓSITO DE BRINDAR SERVICIOS DE INCLUSIÓN EDUCATIVA A NIÑAS Y NIÑOS CON SÍNDROME DE DOWN.</t>
  </si>
  <si>
    <t>2215/12</t>
  </si>
  <si>
    <t>FUNDACIÓN EMPRESARIOS POR LA EDUCACIÓN BÁSICA</t>
  </si>
  <si>
    <t>FORTALECER  80 ESCUELAS PRIMARIAS PÚBLICAS, MEDIANTE LA CAPACITACIÓN, ACTUALIZACIÓN, SEGUIMIENTO Y EVALUACIÓN DE LA GESTIÓN ESCOLAR, CON  LA FINALIDAD DE PROMOVER LA CULTURA DE LA EVALUACIÓN EN LOS CENTROS ESCOLARES. EVALUAR LA AUTOGESTIÓN ESCOLAR CON EL PROPÓSITO DE TRABAJAR CON ESTÁNDARES DE DESEMPEÑO DOCENTE Y ANALIZARLOS A TRAVÉS DE EVIDENCIAS DE DESEMPEÑO CON EL FIN DE MEDIR LA INCIDENCIA EN EL PROCESO DE ENSEÑANZA-APRENDIZAJE.</t>
  </si>
  <si>
    <t>2275/12</t>
  </si>
  <si>
    <t>UNIVERSIDAD LA SALLE CHIHUAHUA</t>
  </si>
  <si>
    <t>APOYAR EL DESARROLLO ACADÉMICO DE ESTUDIANTES DE NIVEL SUPERIOR Y FOMENTAR LA INVESTIGACIÓN CIENTÍFICA, MEDIANTE LA CONSTRUCCIÓN Y EQUIPAMIENTO DE 6 LABORATORIOS, A FIN DE ELEVAR LA EXCELENCIA EDUCATIVA DE LA UNIVERSIDAD EN APOYO A LA SOCIEDAD, EN EL MARCO DEL PARQUE DE INNOVACIÓN DE SERVICIOS PARA LAS PERSONAS Y EL DESARROLLO REGIONAL Y LOCAL.</t>
  </si>
  <si>
    <t>2341/12</t>
  </si>
  <si>
    <t>CASA REFUGIO CITLALTEPETL</t>
  </si>
  <si>
    <t>DIFUNDIR LA LITERATURA MEDIANTE EL DESARROLLO DE ACTIVIDADES CONCRETAS CON LA FINALIDAD DE MOSTRAR LA RIQUEZA DEL PENSAMIENTO CONTEMPORÁNEO AL PÚBLICO DE LA CIUDAD DE MÉXICO. FOMENTAR LA REFLEXIÓN Y EL PENSAMIENTO CRÍTICO MEDIANTE LA APERTURA DE ESPACIOS QUE PROPICIEN LA ASISTENCIA DE PÚBLICO EN GENERAL Y ESPECIALISTAS EN DIVERSOS TEMAS, CON LA FINALIDAD DE FORTALECER EL DESARROLLO CULTURAL EN MÉXICO.</t>
  </si>
  <si>
    <t>2632/12</t>
  </si>
  <si>
    <t>ASOCIACIÓN PARA LEER, ESCUCHAR, ESCRIBIR Y RECREAR</t>
  </si>
  <si>
    <t>CONTIRIBUIR A LA CONFORMACIÓN DE COMUNIDADES LECTORAS EN LAS 300 ESCUELAS PÚBLICAS DE EDUCACIÓN PRIMARIA EN EL DISTRITO FEDERAL, CON LA PARTICIPACIÓN DE LOS PADRES DE FAMILIA, DOCENTES Y LA SOCIEDAD EN GENERAL, CON EL PROPÓSITO DE INCENTIVAR EL INTERÉS POR LA LECTURA EN LOS ALUMNOS.</t>
  </si>
  <si>
    <t>SECRETARÍA DE HACIENDA Y CRÉDITO PÚBLICO</t>
  </si>
  <si>
    <t>“EDUCACIÓN ESCOLAR Y ESPECIALIZADA PARA 407 PERSONAS CON PARÁLISIS CEREBRAL Y OTRAS DISCAPACIDADES ENTRE NIÑOS, JÓVENES Y ADULTOS, PARA EL 2012, ASÍ COMO ADECUACIONES AL ELEVADOR Y EQUIPAMIENTO DEL CUARTO MULTISENSORIAL”.</t>
  </si>
  <si>
    <t>“NEUROHABILITACIÓN DE LACTANTES CON DAÑO CEREBRAL PERINATAL Y CONSOLIDACIÓN DE LA RESONANCIA MAGNÉTICA DE 3.0 T”.</t>
  </si>
  <si>
    <t>MUSEO DOLORES OLMEDO PATIÑO</t>
  </si>
  <si>
    <t>“PROYECTO QUE CONSISTE EN OTORGAR UN APOYO PARA EL ACCESO AL MUSEO DOLORES OLMEDO MEDIANTE LA REDUCCIÓN DEL COSTO EN EL BOLETO DE ENTRADA, QUEDANDO DE $55.00 A $5.00 PARA EL PÚBLICO MEXICANO EN GENERAL Y DE $55.00 A $1.00 PARA LOS NIÑOS MEXICANOS MENORES DE 6 AÑOS Y LOS ADULTOS MAYORES MEXICANOS”</t>
  </si>
  <si>
    <t>SECRETARÍA DE MEDIO AMBIENTE Y RECURSOS NATURALES</t>
  </si>
  <si>
    <t>FUNDACIÓN TV AZTECA</t>
  </si>
  <si>
    <t>CAMPAÑA SOCIAL DENOMINADA "LIMPIEMOS NUESTRO MÉXICO"</t>
  </si>
  <si>
    <t>SECRETARIADO EJECUTIVO DEL SISTEMA NACIONAL DE SEGURIDAD PÚBLICA</t>
  </si>
  <si>
    <t>FUNDACIÓN ALITER</t>
  </si>
  <si>
    <t>REALIZAR EVENTO DENOMINDADO "FOROS DE SEGURIDAD, LEGALIDAD Y DERECHOS HUMANOS"</t>
  </si>
  <si>
    <t>Código área</t>
  </si>
  <si>
    <t>Nodo</t>
  </si>
  <si>
    <t>ACC ESPECIALISTAS</t>
  </si>
  <si>
    <t>PSICODIAGNOSTICO EN LÍNEA Y PRESENCIAL PARA ADOLESCENTES Y ADULTOS A TRAVÉS DEL SISTEMA SIPEICENET</t>
  </si>
  <si>
    <t>FUNDACIÓN BEATRIZ BELTRONES PARA EL DIAGNÓSTICO OPORTUNO DEL CÁNCER EN LA MUJER</t>
  </si>
  <si>
    <t xml:space="preserve">DIAGNÓSTICO OPORTUNO DE CÁNCER EN LA MUJER </t>
  </si>
  <si>
    <t>Fundación Chespirito</t>
  </si>
  <si>
    <t>RAZONES DE PESO PARA SUMAR ESFUERZOS CON CHAVOS MÁS SANOS, CHAVOS MÁS SANOS EN LAS ESCUELAS DEL MUNICIPIO DE CHALCO EN EL ESTADO DE MÉXICO, EN COLABORACIÓN CON PRO EDUCACIÓN, I.A.P.</t>
  </si>
  <si>
    <t>Fundación Durango Contra las Adicciones</t>
  </si>
  <si>
    <t>EQUIPAMIENTO DE LAS ÁREAS DE DORMITORIOS, COMPUTACIÓN Y SALA DE USOS MÚLTIPLES DEL CENTRO DE REHABILITACIÓN FUNDACIÓN DURANGO CONTRA LAS ADICCIONES A.C.</t>
  </si>
  <si>
    <t>INSTITUTO ALTEÑO PARA EL DESARROLLO DE JALISCO</t>
  </si>
  <si>
    <t>FORTALECIMIENTO DEL ÁREA DE REHABILITACIÓN PARA EL MEJORAMIENTO DE LA CALIDAD DE VIDA DE LAS PERSONAS CON DISCAPACIDAD</t>
  </si>
  <si>
    <t>Juntos Forjando un Mundo Mejor</t>
  </si>
  <si>
    <t>BRINDAR ATENCIÓN ALIMENTICIA Y CONSEJERÍA NUTRICIONAL PARA NIÑOS, NIÑAS Y ADOLESCENTES QUE VIVEN CON VIH/SIDA, CÁNCER Y OTRAS ENFERMEDADES CRÓNICO DEGENERATIVAS</t>
  </si>
  <si>
    <t>Patronato del Hospital General de Pachuca</t>
  </si>
  <si>
    <t>JORNADAS DE CONSULTA MÉDICA ESPECIALIZADA, REALIZADAS POR EL HOSPITAL GENERAL DE PACHUCA</t>
  </si>
  <si>
    <t>RUEDAS PARA LA HUMANIDAD, I.B.P.</t>
  </si>
  <si>
    <t>DOTACIÓN DE SILLAS DE RUEDAS Y EQUIPOS DE APOYO AMBULATORIO ADAPTADOS A CADA NECESIDAD ESPECÍFICA</t>
  </si>
  <si>
    <t>SALUD INTEGRAL PARA TODOS</t>
  </si>
  <si>
    <t>ENFOQUE HOLÍSTICO MUJER DIABÉTICA</t>
  </si>
  <si>
    <t>SALVATI</t>
  </si>
  <si>
    <t>PREVENCIÓN Y EDUCACIÓN DE LINFEDEMA</t>
  </si>
  <si>
    <t>Sonrisas De Corazón</t>
  </si>
  <si>
    <t>PRÓTESIS DENTALES PARA ADULTOS MAYORES DE ESCASOS RECURSOS</t>
  </si>
  <si>
    <t>Asociación Lazos de Solidaridad</t>
  </si>
  <si>
    <t>FILTRANDO UNA BUENA SALUD</t>
  </si>
  <si>
    <t>Únete por la Sangre</t>
  </si>
  <si>
    <t>PROYECTO DE PROMOCIÓN Y DIFUSIÓN DE DONACIÓN ALTRUISTA DE SANGRE EN MÉXICO PARA FOMENTAR LA CULTURA DE LA DONACIÓN DE SANGRE ALTRUISTA Y RECURRENTE Y PODER AUMENTAR EL 2% DE DONACIÓN ALTRUISTA ACTUAL EN MÉXICO. (MÉXICO ES UNO DE LOS NIVELES DE DONACIÓN ALTRUISTA MÁS BAJO EN LATINOAMERICA)</t>
  </si>
  <si>
    <t>UNIDOS SOMOS IGUALES CUERNAVACA</t>
  </si>
  <si>
    <t>ATENCIÓN A PERSONAS CON DISCAPACIDAD PARA PROMOVER SU DESARROLLO PLENO DISMINUYENDO SU DESVENTAJA INDIVIDUAL EN EL ÁMBITO SOCIAL A TRAVÉS DE ACTIVIDADES QUE FOMENTEN EL AUMENTO DE SU CALIDAD DE VIDA EN CUERNAVACA, MORELOS</t>
  </si>
  <si>
    <t>ANIMACIÓN SOCIOCULTURAL: ALTERNATIVA PARA LA PREVENCIÓN DE ADICCIONES EN LA COMUNIDAD</t>
  </si>
  <si>
    <t>Asociación Mexicana en pro de la Familia, Cultura y Bienestar Social</t>
  </si>
  <si>
    <t>CALLEJONEADAS TERAPÉUTICAS PARA CONCIENTIZAR ADULTOS MAYORES MAZAHUAS DEL TRATAMIENTO MÉDICO DE LA DEPRESIÓN PERTENECIENTES A ALMOLOYA DE JUÁREZ, HACIA UNA CULTURA DE SALUD MENTAL PARA EVITAR SU MARGINACIÓN</t>
  </si>
  <si>
    <t>CENTRO CÁRITAS DE FORMACIÓN PARA LAS FARMACODEPENDENCIAS Y SITUACIONES CRÍTICAS ASOCIADAS</t>
  </si>
  <si>
    <t>POR UNA VIDA PLENA. ACCIONES DE ATENCIÓN Y PROMOCIÓN DE LA SALUD EN COMUNIDADES INDÍGENAS MAZAHUAS Y NÁHUATL, A TRAVÉS DE LA REDUCCIÓN DE DAÑOS DE SITUACIONES CRÍTICAS QUE PRODUCE EL ABUSO DE ALCOHOL</t>
  </si>
  <si>
    <t>CENTRO DE REHABILITACIÓN VIDA Y ESPERANZA</t>
  </si>
  <si>
    <t>APOYOS CLÍNICOS Y CAPACITACIÓN FUNDAMENTAL PARA LA PREVENCIÓN Y TRATAMIENTO DE LAS ADICCIONES</t>
  </si>
  <si>
    <t>CHANTIIK TAJ TAJINKUTIK</t>
  </si>
  <si>
    <t xml:space="preserve">PROYECTO DE PREVENCIÓN DE LA OBESIDAD Y LA DIABETES EN JÓVENES EN SITUACIÓN DE VULNERABILIDAD, MEDIANTE CAPACITACIÓN PARA EL MEJORAMIENTO DE LA SEGURIDAD ALIMENTARIA EN SAN CRISTÓBAL DE LAS CASAS, CHIAPAS </t>
  </si>
  <si>
    <t>Clínica del Instituto de la Familia</t>
  </si>
  <si>
    <t>DISMINUCIÓN DE LA VIOLENCIA FAMILIAR A TRAVÉS DE LA PREVENCIÓN</t>
  </si>
  <si>
    <t>CRUZ ROSA</t>
  </si>
  <si>
    <t>FORTALECER DE MANERA INTEGRAL A LA MUJER CON CÁNCER PARA LA RECUPERACIÓN DE SU SALUD, REINTEGRACIÓN A SU VIDA COTIDIANA, SIENDO EJEMPLO EN SU COMUNIDAD, REPLICANDO EL MENSAJE DE LA DETECCIÓN OPORTUNA Y RESPONSABILIDAD EN LA SALUD</t>
  </si>
  <si>
    <t>Fundación Ana</t>
  </si>
  <si>
    <t>DETECTA A TIEMPO EL CÁNCER Y OTRAS ENFERMEDADES, EN NIÑOS Y ADOLESCENTES DEL ESTADO DE MÉXICO.</t>
  </si>
  <si>
    <t>N/A</t>
  </si>
  <si>
    <t>Fideicomiso Irrevocable de Administración 10055</t>
  </si>
  <si>
    <t>ADMINISTRATIVAS</t>
  </si>
  <si>
    <t>A1</t>
  </si>
  <si>
    <t>GDS / UG 015 / 2013</t>
  </si>
  <si>
    <t>DESARROLLO, SUSTENTABILIDAD Y PROGRESO DE NAYARIT</t>
  </si>
  <si>
    <t>REALIZACIÓN Y CONSOLIDACIÓN DE PROYECTOS SUSTENTABLES, CAPACITACIÓN Y ORGANIZACIÓN DE LA COMUNIDAD INDIGENA EN PROCESOS PRODUCTIVOS QUE GENEREN DESARROLLO REGIONAL EN LA ZONA DE INFLUENCIA DEL PROYECTO HIDROELÉCTRICO LAS CRUCES</t>
  </si>
  <si>
    <t>GDS UG 003 2013</t>
  </si>
  <si>
    <t>COMUNIDAD DE SERVICIO</t>
  </si>
  <si>
    <t>MANTENIMIENTO Y REPARACIÓN EN LA TECHUMBRE DEL EDIFICIO QUE FUE SEDE DE LA CASA DE CULTURA TEHUANTEPEC, OAXACA.</t>
  </si>
  <si>
    <t>CULTURALES,DESARROLLO COMUNITARIO</t>
  </si>
  <si>
    <t>GDS UGS012 2013</t>
  </si>
  <si>
    <t>CASA HOGAR DE NUESTRA SEÑORA DE LA PAZ</t>
  </si>
  <si>
    <t>ESTABLECIMIENTO Y ADMINISTRACIÓN DEL CENTRO DE ENSEÑANZA CULTURAL Y CIENTIFICA PARA DAR ALBERGUE Y EDUCACIÓN A NIÑAS POBRES, HUERFANAS O SIN HOGAR</t>
  </si>
  <si>
    <t>BENEFICENCIA,CULTURALES,EDUCATIVAS,SALUD</t>
  </si>
  <si>
    <t>GDS UG001 2013</t>
  </si>
  <si>
    <t>ATENCIÓN A PACIENTES DE HOSPITALIZACIÓN EN MAYOR SITUACIÓN DE POBREZA DEL PAIS Y LUGARES DONDE OPERA LA CFE</t>
  </si>
  <si>
    <t>BENEFICENCIA,SALUD</t>
  </si>
  <si>
    <t>GDS UG0012013</t>
  </si>
  <si>
    <t>FUNDACION PARA LA ASISTENCIA E INVESTIGACIÓN EN CIRUGIA PLASTICA Y RECONSTRUCTIVA</t>
  </si>
  <si>
    <t>ATENCIÓN A NIÑOS CON LABIO Y PALADAR HENDIDOS EN DIVERSAS COMUNIDADES EN MAYOR SITUACIÓN DE POBREZA DEL PAIS Y LUGARES DONDE OPERA LA CFE</t>
  </si>
  <si>
    <t>GDS UG005 2013</t>
  </si>
  <si>
    <t>ATENCION CULTURAL Y EDUCATIVA DE LA COMUNIDAD PUREPECHA A TRAVES DE LA MEJORA DEL EQUIPAMIENTO E INFRAESTRUCTURA DEL CENTRO DE INTERPRETACIÓN DE LA RUTA DON VASCO</t>
  </si>
  <si>
    <t>CULTURALES,EDUCATIVAS</t>
  </si>
  <si>
    <t>GDS UG014 2013</t>
  </si>
  <si>
    <t>CONSTRUCCIÓN DE UNA ESCUELA EN EL NUEVO POBLADO DE LA VENTA VIEJA</t>
  </si>
  <si>
    <t>SOCIALES</t>
  </si>
  <si>
    <t>A13</t>
  </si>
  <si>
    <t>REFORESTACIÓN Y BARRERAS DE CONTENCIÓN PARA EVITAR EROSIÓN EN LA RESERVA DE LA BIOSFERA EL TRIUNFO.</t>
  </si>
  <si>
    <t>LIMPIEZA ANUAL DEL EMBALSE DE LA CENTRAL HIDROELÉCTRICA ING. MANUEL MORENO TORRES-CHICOASEN</t>
  </si>
  <si>
    <t>PROMOVER MECANISMOS LOCALES DE PAGO POR SERIVICIOS AMBIENTALES A TRAVES DE FONDOS CONCURRENTES.</t>
  </si>
  <si>
    <t>73/2013</t>
  </si>
  <si>
    <t xml:space="preserve">PROYECTOS MUSEOGRÁFICOS: A) ADQUISICIÓN DEL ROBOT THESPIAN HUMANOIDE; RENTA DEL SATÉLITE ULISES I MISIÓN N45; STAR WARS; ACTUALIZACIÓN DE LA EXPOSICIÓN DE FÍSICA; SIMULADOR DE VUELO MÚLTIPLE DC3; EXPOSICIÓN TREN VIRTUAL; DC3; B) MODERNIZACIÓN DE LA EXPLANADA DEL MUSEO; APOYO AL PROGRAMA “MUTEC” EXTRAMUROS E INTINERANCIA DE EXPOSICIONES NACIONALES E INTERNACIONALES; C) ADQUISICIÓN DE EQUIPOS Y MATERIALES PARA EDUCACIÓN, DIFUSIÓN Y PROMOCIÓN; D) CONTRATACIÓN DE PERSONAL TÉCNICO PROFESIONAL ESPECIALIZADO EN TEMAS Y ACTIVIDADES MUSEOGRÁFICAS; 3) CASITA DEL AHORRO MÓVIL; Y F) PROYECTO DE PROMOCIÓN Y DIFUSIÓN DE EVENTOS DE CIENCIA, _x000D_
_x000D_
</t>
  </si>
  <si>
    <t>GDS GUADALAJARA004 2013</t>
  </si>
  <si>
    <t>AYUNTAMIENTO DE GUADALAJARA</t>
  </si>
  <si>
    <t>PROYECTO DE REMODELACIÓN DE LA UNIDAD DEPORTIVA 18 DE MARZO, (ANTIGUO PENAL DE OBLATOS).</t>
  </si>
  <si>
    <t>DESARROLLO COMUNITARIO,SOCIALES</t>
  </si>
  <si>
    <t>GDS UG 009 2013</t>
  </si>
  <si>
    <t>EJIDO DE TEXCA, MUNICIPIO DE ACAPULCO DE JUAREZ, ESTADO DE GUERRERO</t>
  </si>
  <si>
    <t>APOYO A LAS MEJORAS DE LAS TIERRAS EJIDALES</t>
  </si>
  <si>
    <t>GDS UG 011 2013</t>
  </si>
  <si>
    <t>EJIDO CHICOASEN, ESTADO DE CHIAPAS</t>
  </si>
  <si>
    <t>PROYECTO PRODUCTIVO RELATIVO A MEJORAS DE LA TIERRA Y LIMPIEZA DEL EMBALSE Y RIVERA DEL CAUDAL DEL RIO GRIJALVA</t>
  </si>
  <si>
    <t>GDS UGS010 2013</t>
  </si>
  <si>
    <t>H. AYUNTAMIENTO CONSTITUCIONAL, MUNICIPIO DE LA UNION ISIDORO MONTES DE OCA, GUERRERO</t>
  </si>
  <si>
    <t>AMPLIACION DEL PROYECTO, SE INCLUYE REMODELACION DE CENTRO DE SALUD</t>
  </si>
  <si>
    <t>GDS UG009 2013</t>
  </si>
  <si>
    <t>EJIDO TIXTLA, MUNICIPIO TIXTLA, ESTADO DE GUERRERO</t>
  </si>
  <si>
    <t>s/n</t>
  </si>
  <si>
    <t>Subsecretaria de Desarrollo Politico del Gobierno del Estado de Guerrero</t>
  </si>
  <si>
    <t xml:space="preserve">DONACION DE 8000 DESPENSAS A COMUNIDADES DEL ESTADO DE GUERRERO CON MOTIVO DE LA TORMENTA TROPICAL MANUEL_x000D_
</t>
  </si>
  <si>
    <t>MUNICIPIO DE PITIQUITO, SONORA</t>
  </si>
  <si>
    <t xml:space="preserve">CONSTRUCCION DE RELLENO SANITARIO EN LA POBLACION DE LA COMISARIA DE  PUERTO LIBERTAD, CENTRAL TERMOELECTRICA PUERTO LIBERTAD Y CAMPAMENTO DE COMISION FEDERAL DE  ELECTRICIDAD </t>
  </si>
  <si>
    <t>EJIDO SAN JOAQUÍN, MUNICIPIO DE ZINAPECUARO, MICHOACAN</t>
  </si>
  <si>
    <t>CONSTRUCCIÓN DE ALMACÉN PARA GRANOS Y FRUTAS EN EL EJIDO DE SAN JOAQUIN JARIPEO</t>
  </si>
  <si>
    <t>COORDINACION MUNICIPAL DE PARTICIPACIÓN SOCIAL Y FORMACIÓN VALORAL, DELEGACIÓN MEXICALI</t>
  </si>
  <si>
    <t>"PROGRAMA DE ATENCIÓN A ESCUELAS DEL VALLE DE MEXICALI". IMPARTICIÓN DE TALLERES EN ESCUELAS DEL VALLE DE MEXICALI: EJIDO NUEVO LEÓN, CIUDAD GUADALUPE VICTORIA,  CUCAPAH MESTIZO, ESTACIÓN DELTA, ISLAS AGRARIAS, EJIDO GUERRERO, CIUDAD MORELOS, COL. CERRO PRIETO</t>
  </si>
  <si>
    <t>Municipio de San Felipe, Guanajuato</t>
  </si>
  <si>
    <t xml:space="preserve">APOYO AL PROYECTO DE ILUMINACION DE ALUMBRADO TRADICIONAL DE FOMENTO TURISTICO_x000D_
</t>
  </si>
  <si>
    <t>CENTRO DE DESARROLLO HUMANO INTEGRAL WAKI-ÑUL DEL DIF, MUNICIPIO DE MEXICALI, BAJA CALIFORNIA</t>
  </si>
  <si>
    <t>EQUIPAMIENTO DEL CENTRO WAKI-ÑUL , CIUDAD GUADALUPE VICTORIA,  (SEGUNDA ETAPA).</t>
  </si>
  <si>
    <t>EJIDO MIGUEL HIDALGO, VALLE DE MEXICALI</t>
  </si>
  <si>
    <t>EQUIPAMIENTO DE AIRE ACONDICIONADO SALÓN EJIDAL, EJIDO HIDALGO VALLE DE MEXICALI.</t>
  </si>
  <si>
    <t>ESCUELA SECUNDARIA GENERAL MATUTINA No. 26,  MUNICIPIO DE MEXICALI, B.C.</t>
  </si>
  <si>
    <t>ADQUISICIÓN DE EQUIPO DE COMPUTO DENTRO DEL PROGRAMA DE MEJORAMIENTO TECNOLOGICO EN ESCUELAS DEL VALLE DE MEXICALI, COMUNIDAD EJIDO EMILIANO ZAPATA</t>
  </si>
  <si>
    <t>TELESECUNDARIA NO. 71 HECTOR TERAN TERAN, MUNICIPIO DE MEXICALI, B.C.</t>
  </si>
  <si>
    <t>ADQUISICIÓN DE EQUIPO DE COMPUTO DENTRO DEL PROGRAMA DE MEJORAMIENTO TECNOLOGICO EN ESCUELAS DEL VALLE DE MEXICALI, COMUNIDAD EJIDO JESUS GONZALEZ ORTEGA</t>
  </si>
  <si>
    <t>ESCUELA SECUNDARIA GENERAL MATUTINA NO. 58, MUNICIPIO DE MEXICALI, B.C.</t>
  </si>
  <si>
    <t>ADQUISICIÓN DE EQUIPO DE COMPUTO DENTRO DEL PROGRAMA DE MEJORAMIENTO TECNOLOGICO EN ESCUELAS DEL VALLE DE MEXICALI, COMUNIDAD EJIDO MICHOACAN DE OCAMPO</t>
  </si>
  <si>
    <t>ESCUELA PRIMARIA ESTATAL ADOLFO RUÍZ CORTINEZ, MUNICIPIO DE MEXICALI, B.C.</t>
  </si>
  <si>
    <t>ADQUISICIÓN DE EQUIPO DE COMPUTO DENTRO DEL PROGRAMA DE MEJORAMIENTO TECNOLOGICO EN ESCUELAS DEL VALLE DE MEXICALI, COMUNIDAD CIUDAD GUADALUPE VICTORIA</t>
  </si>
  <si>
    <t>EJIDO DE PLAN DE AYALA, BAJA CALIFORNIA</t>
  </si>
  <si>
    <t>APRENDIZAJE DE PAQUETRIA Y ELABORACIÓN DE TRABAJOS ESCOLARES MEDIANTE EL EQUIPAMIENTO DE COMPUTADORAS</t>
  </si>
  <si>
    <t>ESCUELA SECUNDARIA GENERAL MATUTINA NO. 10, MUNICIPIO DE MEXICALI, B.C.</t>
  </si>
  <si>
    <t>ADQUISICIÓN DE EQUIPO DE COMPUTO DENTRO DEL PROGRAMA DE MEJORAMIENTO TECNOLOGICO EN ESCUELAS DEL VALLE DE MEXICALI, COMUNIDAD EJIDO NUEVO LEON</t>
  </si>
  <si>
    <t>ESCUELA PRIMARIA RURAL ESTATAL PROFESOR RAFAEL RAMIREZ, MUNICIPIO DE MEXICALI, B.C.</t>
  </si>
  <si>
    <t>ADQUISICIÓN DE EQUIPO DE COMPUTO DENTRO DEL PROGRAMA DE MEJORAMIENTO TECNOLOGICO EN ESCUELAS DEL VALLE DE MEXICALI, COMUNIDAD COLONIA ORIVE ALBA</t>
  </si>
  <si>
    <t>ESCUELA PRIMARIA MIGUEL ANGEL CASILLAS, MUNICIPIO DE MEXICALI, B.C.</t>
  </si>
  <si>
    <t>ADQUISICIÓN DE EQUIPO DE COMPUTO DENTRO DEL PROGRAMA DE MEJORAMIENTO TECNOLOGICO EN ESCUELAS DEL VALLE DE MEXICALI, COMUNIDAD EJIDO JANITZIO</t>
  </si>
  <si>
    <t>ESCUELA PRIMARIA ESTATAL JOSE MARIA MORELOS Y PAVON, MUNICIPIO DE MEXICALI, B.C.</t>
  </si>
  <si>
    <t>ADQUISICIÓN DE EQUIPO DE COMPUTO DENTRO DEL PROGRAMA DE MEJORAMIENTO TECNOLOGICO EN ESCUELAS DEL VALLE DE MEXICALI, COMUNIDAD EJIDO AGUASCALIENTES</t>
  </si>
  <si>
    <t>MUNICIPIO DE NAVA, COAHUILA</t>
  </si>
  <si>
    <t>PAVIMENTACION DE DIFERENTES ARTERIAS Y CAMINOS VECINALES, ASI COMO EL RECARPETEO DE ALGUNAS CALLES</t>
  </si>
  <si>
    <t>municipio de sabinas</t>
  </si>
  <si>
    <t>CONSTRUCCIÓN DE LA 3RA. ETAPA DE LA VÍA LATERNA SABINAS-AGUJITA</t>
  </si>
  <si>
    <t>ASOCIACIÓN DE USUARIOS DE RIEGO LOMBARDIA</t>
  </si>
  <si>
    <t>REPARACION DEL CANAL DE RIEGO EL ABREVADERO</t>
  </si>
  <si>
    <t>MUNICIPIO DE TULA DE ALLENDE, HIDALGO</t>
  </si>
  <si>
    <t>PAVIMENTACIÓN HIDRÁULICA EN DIVERSAS CALLES DE LA COL. CENTRO DE LA CD. DE TULA, DENTRO DEL PRIMER CUADRO MORELOS, HIDALGO, ZARAGOZA Y 5 DE MAYO</t>
  </si>
  <si>
    <t>POBLADO DE ESTACIÓN COLONIA, MUNICIPIO DE ALTAMIRA, TAMAULIPAS</t>
  </si>
  <si>
    <t>RED DE AGUA, PLANTA DE TRATAMIENTO DE AGUAS NEGRAS Y PAVIMENTACIÓN DE GUARNICIONES, CALLES Y BANQUETAS, DEL  POBLADO ESTACIÓN COLONIA, MPIO, DE ALTAMIRA, TAMAULIPAS</t>
  </si>
  <si>
    <t>JARDÍN DE NIÑOS LAURO VILLAR, MUNICPIO DE ALTAMIRA, TAMAULIPAS</t>
  </si>
  <si>
    <t>CONSTRUCCION DE AULA PARA LA EDUCACION ESPECIAL DE NIÑOS CON HABILIDADES DIFERENTES</t>
  </si>
  <si>
    <t>FIDEICOMISO DE INVERSIÓN Y ADMINISTRACIÓN NO. 9792-06-38 BANCO DEL BAJÍO</t>
  </si>
  <si>
    <t>PROGRAMA PERMANENTE PARA MEJORAR LA CALIDAD DEL AIRE EN EL MUNICIPIO DE SALAMANCA, GUANAJUATO</t>
  </si>
  <si>
    <t>FUND-TVAZTECA-2013</t>
  </si>
  <si>
    <t>DONATIVO DESTINADO A LA COMPAÑA SOCIAL DENOMINADA LIMPIEMOS NUESTRO MÉXICO CUYO PROPÓSITO ES UNIFICAR A PERSONAS, EMPRESAS E INSTITUCIONES PARA TRABAJAR EN EQUIPO POR CAUSA SOCIAL Y ECOLÓGICA.</t>
  </si>
  <si>
    <t>EXPORTADORA DE SAL, S.A. DE C.V.</t>
  </si>
  <si>
    <t>CDDESSA-001-02/2013</t>
  </si>
  <si>
    <t>UNIVERSIDAD AUTÓNOMA DE BAJA CALIFORNIA SUR</t>
  </si>
  <si>
    <t>COMPRA DE EQUIPO Y BIBLIOGRAFÍA, PAGO DE LUZ, VIÁTICOS PARA DESARROLLO DE PRÁCTICAS DE CAMPO Y VIAJES DE ESTUDIO</t>
  </si>
  <si>
    <t>CDDESSA-002-02/2013</t>
  </si>
  <si>
    <t>AUMENTO Y FORTALECIMIENTO DE LA POBLACIÓN DEL BERRENDO PENINSULAR EN EL LLANO DEL BERRENDO B.C. Y B.C.S.</t>
  </si>
  <si>
    <t>CDDESSA-003-09/2013</t>
  </si>
  <si>
    <t>VIZCAÍNO</t>
  </si>
  <si>
    <t>COMPRA DE EQUIPO DE CÓMPUTO, INSTALACIÓN DE PROTECCIONES A LA CAFETARÍA, ADQUISICIÓN DE FOTOCOPIADORA Y MANTENIMIENTO DEL TECHO DE LA ESCUELA</t>
  </si>
  <si>
    <t>ADMINISTRATIVAS,EDUCATIVAS</t>
  </si>
  <si>
    <t>CDDESSA-004-10/2013</t>
  </si>
  <si>
    <t>CUBRIR LOS ESTUDIOS Y TRABAJOS PRELIMINARES A LA OBRA DE CONSTRUCCIÓN DEL ECO MUSEO DE LA COMUNIDAD DE GUERRERO NEGRO B.C.S.</t>
  </si>
  <si>
    <t>CDDESSA-005-11/2013</t>
  </si>
  <si>
    <t>HOGAR DEL ANCIANO</t>
  </si>
  <si>
    <t>COMPRA DE ALIMENTOS, MEDICINAS, MATERIAL DE ASEO Y GAS.</t>
  </si>
  <si>
    <t>CDDESSA-006-11/2013</t>
  </si>
  <si>
    <t>PRONATURA NOROESTE</t>
  </si>
  <si>
    <t>PAGO POR LA IMPRESIÓN DE 1,500 EJEMPLARES DEL REPORTE ANUAL DE LA ORGANIZACIÓN PARA PROMOVER EL DESARROLLO DE LA SOCIEDAD EN ARMONÍA CON LA NATURALEZA</t>
  </si>
  <si>
    <t>INSTITUTO DE SEGURIDAD Y SERVICIOS SOCIALES DE LOS TRABAJADORES DEL  ESTADO</t>
  </si>
  <si>
    <t>CO-600-400/2013</t>
  </si>
  <si>
    <t>Guirnaldas por México</t>
  </si>
  <si>
    <t xml:space="preserve">DONATIVO DESTINADO  A LA UTILIDAD SOCIAL EN MATERIA DE SALUD Y DE BENEFICIENCIA A FAVOR DE LA POBLACIÓN INFANTIL CON PROBLEMAS DE AUTISMO._x000D_
_x000D_
</t>
  </si>
  <si>
    <t>822/2013</t>
  </si>
  <si>
    <t>CUBRIR COSTOS DEL CONGRESO DENOMINADO "LA ACADEMIA OPINA" PARA OFRECER A LOS ACADÉMICOS Y TODOS AQUELLOS PEDIATRAS DE LA REGIÓN, RECOMENDACIONES SOBRE ENFERMEDADES DE INTERÉS NACIONAL</t>
  </si>
  <si>
    <t>INVESTIGACIÓN CIENTÍFICA,SALUD</t>
  </si>
  <si>
    <t>823/2013</t>
  </si>
  <si>
    <t>PARA EL PROGRAMA ANUAL DE ACTIVIDADES SEMANALES CIENTÍFICAS PRESENCIALES Y TRANSMISIÓN VÍA INTERNET Y LA EDICIÓN E IMPRESIÓN DE LA REVISTA “CIRUGÍA Y CIRUJANOS”</t>
  </si>
  <si>
    <t>824/2013</t>
  </si>
  <si>
    <t>OTORGAR BECAS A ESTUDIANTES DE ELEVADO DESEMPEÑO ACADÉMICO Y ESCASOS RECURSOS ECONÓMICOS, CICLO 2013-2014</t>
  </si>
  <si>
    <t>825/2013</t>
  </si>
  <si>
    <t>PARA EL PROYECTO DENOMINADO “VENTANA EDITORIAL” DE UN NÚMERO DE LA EDICIÓN DEL BOLETÍN INFORMATIVO “VENTANA SANITARISTA” Y MATERIAL EDUCATIVO DE LA LXVII REUNIÓN ANUAL</t>
  </si>
  <si>
    <t>826/2013</t>
  </si>
  <si>
    <t>PROGRAMA ACADÉMICO DE SESIONES MÉDICAS Y PUBLICACIONES CIENTÍFICAS.</t>
  </si>
  <si>
    <t>IMC-B-415/13/13/2013</t>
  </si>
  <si>
    <t>ACADEMIA MEXICANA DE ARTES Y CIENCIAS CINEMATOGRÁFICAS</t>
  </si>
  <si>
    <t>55 CEREMONIA DE ENTREGA DEL PREMIO ARIEL; SELECCIÓN DE LA PELÍCULA MEXICANA A LOS PREMIOS GOYA 2014;  SELECCIÓN DE LA PELÍCULA MEXICANA A LOS PREMIOS OSCAR 2014; EDICIÓN IMPRESA DE LA HISTORIA DE LA ACADEMIA MEXICANA DE ARTES Y CIENCIAS CINEMATOGRÁFICAS Y DEL ARIEL, Y 56 ENTREGA DEL ARIEL 2014 DE LA ACADEMIA MEXICANA DE ARTES Y CIENCIAS CINEMATOGRÁFICAS.</t>
  </si>
  <si>
    <t>IMC-C-023/2013</t>
  </si>
  <si>
    <t>ORGANIZACIÓN Y REALIZACIÓN DE LOS LABORATORIOS SIGUIENTES: 1) 19° LABORATORIO DE ESCRITURA DE GUIONES CINEMATOGRÁFICOS "PARA UN CINE MEXICANO DE CALIDAD ", 2) "4° LABORATORIO DE MÚSICA PARA CINE" Y 3) "1ER. LABORATORIO DE ACTORES-DIRECTORES".</t>
  </si>
  <si>
    <t>IMC-180/2013</t>
  </si>
  <si>
    <t>ORGANIZACIÓN Y REALIZACIÓN DE LOS LABORATORIOS SIGUIENTES: 1) 19° LABORATORIO DE ESCRITURA DE GUIONES CINEMATOGRÁFICOS "PARA UN CINE MEXICANO DE CALIDAD"; 2) "4° LABORATORIO DE MÚSICA PARA CINE" Y 3) 1ER. LABORATORIO DE ACTORES-DIRECTORES".</t>
  </si>
  <si>
    <t>IMC-200/2013</t>
  </si>
  <si>
    <t>ASOCIACIÓN MEXICANA DE ARTISTAS Y PROFESIONALES DEL CINE Y EL AUDIOVISUAL</t>
  </si>
  <si>
    <t>ORGANIZACIÓN Y REALIZACIÓN DE LA 2° MUESTRA INTERNACIONAL DE CINE CON PERSPECTIVA DE GÉNERO MICGÉNERO.</t>
  </si>
  <si>
    <t>IMC-201/2013</t>
  </si>
  <si>
    <t>ORGANIZACIÓN Y REALIZACIÓN DEL 18° FESTIVAL INTERNACIONAL DE CINE PARA NIÑOS (...Y NO TAN NIÑOS).</t>
  </si>
  <si>
    <t>IMC-202/2013</t>
  </si>
  <si>
    <t>ORGANIZACIÓN Y REALIZACIÓN DEL TOUR UNIVERSITARIO 2013, QUE SE LLEVARÁ A CABO DENTRO DE LAS ACTIVIDADES DEL FESTIVAL INTERNACIONAL DE CINE JUDÍO EN MÉXICO.</t>
  </si>
  <si>
    <t>IMC-203/2013</t>
  </si>
  <si>
    <t>ORGANIZACIÓN Y REALIZACIÓN DEOL 6° RALLY INFANTIL DE DOCUMENTAL EN MICHOACAN, Y DE 3 CURSOS DE CINE INFANTIL: 1)"NIÑAS Y NIÑOS MALTRATADOS DE MICHOACAN", 2) "NIÑAS Y NIÑOS BANDA DE LA COLONIA TIERRA Y LIBERTAD" Y 3) "EL BULLYNG EN LAS NIÑAS Y NIÑOS MICHOACANOS".</t>
  </si>
  <si>
    <t>IMC-204/2013</t>
  </si>
  <si>
    <t>ORGANIZACIÓN Y REALIZACIÓN DEL MÓRBIDO, FESTIVAL INTERNACIONAL DE CINE FANTÁSTICO Y DE TERROR 2013.</t>
  </si>
  <si>
    <t>IMC-205/2013</t>
  </si>
  <si>
    <t>FUNDACIÓN MECENAS ARTE Y CULTURA</t>
  </si>
  <si>
    <t>SHORT SHORTS FILMS Y TODOS SOMOS OTROS.</t>
  </si>
  <si>
    <t>IMC-222/2013</t>
  </si>
  <si>
    <t>ORGANIZACIÓN Y REALIZACIÓN DEL 6° FESTIVAL INTERNACIONAL DE CINE EN EL CAMPO.</t>
  </si>
  <si>
    <t>IMC-234/2013</t>
  </si>
  <si>
    <t>X MUESTRA INTERNACIONAL MUJERES EN EL CINE Y LA TELEVISIÓN/ENCUENTRO MÉXICO-QUEBEC; CINE-CLUB MULTITEMÁTICOS: GÉNERO, MEMORIA, MEDIO AMBIENTE, DISCAPACIDAD Y RETROSPECTIVA DIEZ AÑOS DE MUJERES EN EL CINE Y LA TELEVISIÓN.</t>
  </si>
  <si>
    <t>IMC-235/2013</t>
  </si>
  <si>
    <t>FUNDACIÓN CINÉPOLIS</t>
  </si>
  <si>
    <t>ORGANIZACIÓN Y REALIZACIÓN DEL 6° FESTIVAL INTERNACIONAL DE CINE EN DERECHOS HUMANOS TESTIGO "CINE PARA ACTUAR".</t>
  </si>
  <si>
    <t>IMC-237/2013</t>
  </si>
  <si>
    <t>ORGANIZACIÓN Y REALIZACIÓN DEL ECOFILM FESTIVAL.</t>
  </si>
  <si>
    <t>IMC-238/2013</t>
  </si>
  <si>
    <t>ASOCIACIÓN INTERNACIONAL DE LAS ARTES</t>
  </si>
  <si>
    <t>ORGANIZACIÓN Y REALIZACIÓN DEL 3° FESTIVAL INTERNACIONAL DE CINE EN SONORA.</t>
  </si>
  <si>
    <t>IMC-335/2013</t>
  </si>
  <si>
    <t>UNIVERSIDAD IBEROAMERICANA</t>
  </si>
  <si>
    <t>ORGANIZACIÓN Y REALIZACIÓN DEL FESTIVAL INTERNACIONAL DE CINE UNIVERSITARIO KINOKI 2013.</t>
  </si>
  <si>
    <t>IMC-342/2013</t>
  </si>
  <si>
    <t>ORGANIZACIÓN Y REALIZACIÓN DEL BORDOCS FORO DOCUMENTAL.</t>
  </si>
  <si>
    <t>IMC-409/2013</t>
  </si>
  <si>
    <t>LULA CINE</t>
  </si>
  <si>
    <t>REALIZACIÓN DEL CAMPAMENTO AUDIOVISUAL ITINERANTE 2013.</t>
  </si>
  <si>
    <t>IMC-415/2013</t>
  </si>
  <si>
    <t>IMC-661/2013</t>
  </si>
  <si>
    <t>ORGANIZACIÓN Y REALIZACIÓN DEL "SEMINARIO TALLER DE ESCRITURA CINEMATOGRÁFICA, LARGOMETRAJES DE FICCIÓN 2013".</t>
  </si>
  <si>
    <t>IMC-233/2013</t>
  </si>
  <si>
    <t>GOBIERNO DEL ESTADO LIBRE Y SOBERANO DE SAN LUIS POTOSÍ</t>
  </si>
  <si>
    <t>ORGANIZACIÓN Y REALIZACIÓN DE LA TERCERA EDICIÓN DEL RODANDO FILM FESTIVAL SAN LUIS POTOSÍ.</t>
  </si>
  <si>
    <t>IMC-236/2013</t>
  </si>
  <si>
    <t>ORGANIZACIÓN Y REALIZACIÓN DE LA 5A MUESTRA NACIONAL DE CINE EN FRESNILLO.</t>
  </si>
  <si>
    <t>DPM/OD/01/2013</t>
  </si>
  <si>
    <t xml:space="preserve">ESTUDIAR Y PROMOVER ESTRATEGIAS QUE PERMITAN INCREMENTAR LA COBERTURA DE LOS SERVICIOS DE SALUD EN EL IMSS._x000D_
</t>
  </si>
  <si>
    <t xml:space="preserve">DPM/OD/02/2013 </t>
  </si>
  <si>
    <t xml:space="preserve">LA REALIZACIÓN DE ACTIVIDADES CIENTÍFICAS_x000D_
</t>
  </si>
  <si>
    <t xml:space="preserve">DPM/OD/03/2013 </t>
  </si>
  <si>
    <t xml:space="preserve">* LLEVAR A CABO LAS SESIONES ORDINARIAS.                                                                                                                                                                                                                                 * EVENTOS ESPECIALES DEL CL ANIVERSARIO DE LA ACADEMIA.                                                                                                                                                                                           * SESIONES CONJUNTAS CON INSTITUCIONES DE SALUD, ACADÉMICAS Y OTRAS INSTANCIAS DE SALUD      _x000D_
</t>
  </si>
  <si>
    <t xml:space="preserve">DPM/OD/04/2013 </t>
  </si>
  <si>
    <t xml:space="preserve">LA TRANSPORTACIÓN, INSUMO Y VIÁTICOS DEL EQUIPO MÉDICO QUIRÚRGICO  _x000D_
</t>
  </si>
  <si>
    <t>SIN NÚMERO</t>
  </si>
  <si>
    <t xml:space="preserve">APOYAR A JUBILADOS, PENSIONADOS, ADULTOS MAYORES Y DISCAPACITADOS PARA LA ATENCIÓN DE REQUERIMIENTOS BÁSICOS DE SUBSISTENCIA EN MATERIA DE ALIMENTACIÓN, VESTIDO Y VIVIENDA._x000D_
</t>
  </si>
  <si>
    <t>CULTURALES,DESARROLLO COMUNITARIO,SALUD,SOCIALES</t>
  </si>
  <si>
    <t>FUNDACIÓN MAESTRO JOSÉ LUIS CUEVAS NOVELO</t>
  </si>
  <si>
    <t>COLABORACIÓN PARA LA PERACIÓN Y FUNCIONAMIENTO, ASÍ COMO EN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 EL MUSEO "JOSÉ LUIS CUEVAS NOVELO", DURANTE LOS MESES DE ENERO Y FEBRERO DE 2013</t>
  </si>
  <si>
    <t>CULTURALES,OTRAS</t>
  </si>
  <si>
    <t>COMPAÑÍA DE DANZA CONTEMPORANEA DE YUCATAN</t>
  </si>
  <si>
    <t>COPRODUCCIÓN CON ASOCIACIÓN ESTATAL PARA LLEVAR A CABO EL XIX FESTIVAL NACIONAL E INTERNACIONAL DE DANZA CONTEMPORÁNEA OC´OHTIC.</t>
  </si>
  <si>
    <t>PATRONATO DEL TEATRO NAZAS</t>
  </si>
  <si>
    <t>COPRODUCCIÓN CON ASOCIACIÓN ESTATAL PARA LLEVAR A CABO EL IV FESTIVAL DE DANZA CONTEMPORÁNEA DEL TEATRO NAZAS.</t>
  </si>
  <si>
    <t>COPRODUCCIÓN DE ACTIVIDADES EN EL MARCO DEL XXI FESTIVAL DE ÓRGANO BARROCO.</t>
  </si>
  <si>
    <t>PATRONATO DEL TEATRO ISAURO MARTÍNEZ</t>
  </si>
  <si>
    <t>COPRODUCCIÓN CON ASOCIACIÓN ESTATAL PARA CUBRIR LOS GASTOS DE TRANSPORTACIÓN AÉREA Y/O TERRESTRE, HOSPEDAJE Y ALIMENTACIÓN DE LOS PARTICIPANTES EN LAS ACTIVIDADES QUE SE REALIZAN EN LOS TEATROS ISAURO MARTÍNEZ Y ALFONSO GARIBAY DE CHIHUAHUA.</t>
  </si>
  <si>
    <t>COMPAÑÍA UMBRAL DANZA CONTEMPORÁNEA</t>
  </si>
  <si>
    <t>APOYO PARA EL XIV FESTIVAL INTERNACIONAL DE DANZA CONTEMPORÁNEA AVANT GARDE CON SEDE EN MÉRIDA, YUCATÁN, QUE SE LLEVARÁ A CBO DEL 24 AL 28 DE ABRIL DEL 2013.</t>
  </si>
  <si>
    <t>530,CNC,01,DAJ,16/2013</t>
  </si>
  <si>
    <t>COLABORACIÓN PARA LA OPERACIÓN Y FUNCIONAMIENTO, ASÍ COMO E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 EL MUSEO DE ARTE CONTEMPORÁNEO DE OAXACA, DURANTE LOS MESES DE ABRIL, MAYO Y JUNIO DE 2013</t>
  </si>
  <si>
    <t>530,CNC,02,DAJ,17/2013</t>
  </si>
  <si>
    <t>COLABRAR EN LA REALIZACIÓN DE DIVERSOS EVENTOS ARTÍSTICOS Y CULTURALES, PUBLICACIONES Y EXPOSICIONES ITINERANTES, ORGANIZACIÓN DE CONFERENCIAS Y ESPECTÁCULOS ARTÍSTICOS QUE DESARROLLAN EL INSTITUTO DE ARTES GRÁFICAS DE OAXACA Y EL CENTRO FOTOGRÁFICO MANUEL ALVAREZ BRAVO, DURANTE LOS MESES DE ABRIL, MAYO Y JUNIO DE 2013</t>
  </si>
  <si>
    <t>ESTABLECER LOS TÉRMINOS Y CONDICIONES MEDIANTE LOS CUALES "EL INBA Y LA ASOCIACIÓN" UNEN SUS RESPECTIVOS ESFUERZOS A FIN DE LLEVAR A CABO EL DESARROLLO DE ACTIVIDADES EDUCATIVAS, DE FOMENTO, INVESTIGACIÓN Y PROMOCIÓN DE LAS ARTES Y DE LA MÚSICA EN GENERAL.</t>
  </si>
  <si>
    <t>LA CREACIÓN DEL CENTRO ESPECIALIZADO EN EL ESTUDIO DE LA VOZ, PARA LOS ACTORES DE LA ESCENA, MAESTROS, DIRECTORES Y PÚBLICO EN GENERAL QUE QUIERA DESARROLLAR EL USO DE LA VOZ EN TODAS SUS EXPRESIONES Y HACER DE ÉL, UN ESPACIO PARA LA CREACIÓN Y EXPERIMENTACIÓN; LA ORGANIZACIÓN DE CURSOS, SIMPOSIOS, SEMINARIOS, TALLERES, DIPLOMADOS, CONGRESOS, EXPOSICIONES.</t>
  </si>
  <si>
    <t>COPRODUCCIÓN CON ASOCIACIÓN ESTATAL PARA LLEVAR A CABO EL IV FESTIVAL INTERNACIONAL IBERICA CONTEMPORANEA EN MÉXICO.</t>
  </si>
  <si>
    <t>DNC/CNAV/04/2013</t>
  </si>
  <si>
    <t>INSTITUTO ZACATECANO DE CULTURA</t>
  </si>
  <si>
    <t>COLABORAR EN LA REALIZACIÓN DE DIVERSOS EVENTOS ARTÍSTICOS Y CULTURALES, PUBLICACIONES Y EXPOSICIONES ITINERANTES, ORGANIZACIÓN DE CONFERENCIAS Y ESPECTÁCULOS ARTÍSTICOS QUE DESARROLLAN EL INSTITUTO DE ARTES GRÁFICAS DE OAXACA Y EL CENTRO FOTOGRÁFICO MANUEL ÁLVAREZ BRAVO, DURANTE LOS MESES DE ABRIL, MAYO Y JUNIO DE 2013.</t>
  </si>
  <si>
    <t>Instituto Sonorense de Cultura</t>
  </si>
  <si>
    <t>LA REALIZACIÓN DE LA XIV EDICIÓN DE LA FERIA DEL LIBRO HERMOSILLO 2013.</t>
  </si>
  <si>
    <t>200.DNC.01.DAJ.35/2013</t>
  </si>
  <si>
    <t>INSTITUTO CULTURAL DE AGUASCALIENTES</t>
  </si>
  <si>
    <t>PROMOVER EL DESARROLLO DE LA CULTURA DEL ESTADO, COORDINAR SUS ACTIVIDADES CULTURALES ARTISTICAS Y AFINES DE LOS DIVERSOS ORGANOS DEL ESTADO.</t>
  </si>
  <si>
    <t>300.DNC.02.DAJ.3412013</t>
  </si>
  <si>
    <t>Centro Nacional de Danza Contemporánea</t>
  </si>
  <si>
    <t>LLEVAR CONJUNTAMENTE ACTIVIDADES ACADÉMICAS QUE CONTRIBUYAN A FORTALECER LA CAPACIDAD EDUCATIVA Y DE DANZA CONTEMPORÁNEA, DIFUSIÓN DE LAS ARTES Y LA CULTURA, PARA QUE LOS ESTUDIANTES DEL CENTRO NACIONAL DE DANZA CONTEMPORÁNEA, FORTALEZCAN Y ENRIQUEZCAN SUS CONOCIMIENTOS TRAVÉS DE SERVICIOS CULTURALES DURANTE EL AÑO 2013.</t>
  </si>
  <si>
    <t>300.DNC.04.DAJ.3912013</t>
  </si>
  <si>
    <t>INSTITUTO DE CULTURA DEL MUNICIPIO DE CHIHUAHUA</t>
  </si>
  <si>
    <t>REALIZACIÓN DE DIVERSOS EVENTOS ARTÍSTICOS Y CULTURALES QUE SE LLEVARÁN A CABO EN EL CONSERVATORIO DE MÚSICA DE CHIHUAHUA.</t>
  </si>
  <si>
    <t>NOYOLOTZIN</t>
  </si>
  <si>
    <t xml:space="preserve">MUJER Y MEDIO AMBIENTE, PROYECTO DE CAPACITACIÓN SOBRE TÉCNICAS DE RECICLAJE Y CURSOS SOBRE FORMACIÓN CIUDADANA, DIRIGIDO A 35 MUJERES DE LA MICRORREGIÓN ATLZAYANCA, TLAXCALA </t>
  </si>
  <si>
    <t>ASOCIACIÓN PARA EL DESARROLLO INTEGRAL DE PERSONAS VIOLADAS</t>
  </si>
  <si>
    <t>ATENCIÓN PSICOLÓGICA Y PREVENCIÓN DE LA VIOLENCIA SEXUAL PARA MUJERES, NIÑAS, NIÑOS Y ADOLESCENTES QUE VIVEN EN LA CIUDAD DE MÉXICO Y LA ZONA CONURBADA.</t>
  </si>
  <si>
    <t>ENFOQUE DE IGUALDAD</t>
  </si>
  <si>
    <t xml:space="preserve">PROGRAMA DE INVESTIGACIÓN Y PREVENCIÓN DE GEOFEMINICIDIO EN EL ESTADO DE SAN LUIS POTOSÍ (MODELO PILOTO DE PREVENCIÓN DE LOS FEMINICIDIOS EN EL ESTADO) </t>
  </si>
  <si>
    <t>SALUD, SEXUALIDAD Y PROYECTO DE VIDA.</t>
  </si>
  <si>
    <t>FORO PARA EL DESARROLLO SUSTENTABLE</t>
  </si>
  <si>
    <t>MUJERES INDÍGENAS FORTALECEN PROCESOS DE RESTAURACIÓN DE SALUD AMBIENTAL COMUNITARIA Y DOMÉSTICA MEDIANTE EL APROVECHAMIENTO Y MANEJO  SUSTENTABLE DE RECURSOS HIDRÁULICOS</t>
  </si>
  <si>
    <t>INTEGRACIÓN DE XICHÚ A LA “RED DE JÓVENES PROMOTORAS DE LA EQUIDAD DE GÉNERO Y DE LOS DERECHOS SEXUALES Y REPRODUCTIVOS DE LA REGIÓN NORESTE DEL ESTADO DE GUANAJUATO”.</t>
  </si>
  <si>
    <t>RED DE ASESORÍA Y DEFENSA DE LOS DERECHOS HUMANOS</t>
  </si>
  <si>
    <t>JORNADAS DE ATENCIÓN INTEGRAL A MUJERES INDÍGENAS CHONTALES EN MATERIA DE RECREACIÓN, SALUD, VIOLENCIA FAMILIAR, EQUIDAD DE GÉNERO, DEFENSORÍA JURÍDICA Y NUTRICIÓN EN COMUNIDADES DEL MUNICIPIO DE CENTLA, TABASCO.</t>
  </si>
  <si>
    <t>MUJERES GENERANDO CAMBIOS</t>
  </si>
  <si>
    <t>ADOLESCENTES PROMOVIENDO UNA SEXUALIDAD LIBRE, INFORMADA Y PROTEGIDA EN LA COLONIA NUEVA CALIFORNIA DE TORREÓN.</t>
  </si>
  <si>
    <t xml:space="preserve">CURSO DE ESPECIALIZACIÓN DE LA ESCUELA DE GESTIÓN COMUNITARIA PARA MUJERES MIXES, </t>
  </si>
  <si>
    <t>PLANETA CAOSS</t>
  </si>
  <si>
    <t>MI FOTO-MI IMAGEN”. PREVENCIÓN DE TRASTORNOS ALIMENTARIOS Y VIOLENCIA DE GÉNERO A TRAVÉS DE FORMACIÓN DE AUDIENCIAS CRÍTICAS Y MEDIOS ARTÍSTICOS EN ESTUDIANTES ADOLESCENTES.</t>
  </si>
  <si>
    <t>CENTRO DE ACCIÓN PARA EL DESARROLLO CODICE</t>
  </si>
  <si>
    <t>EMPODERAMIENTO DE LAS MUJERES DE LA REGIÓN MIXE ALTA PARA LA RESTAURACIÓN Y DISFRUTE DEL PATRIMONIO NATURAL.</t>
  </si>
  <si>
    <t>MESTIZAS, GÉNERO Y GESTIÓN CULTURAL</t>
  </si>
  <si>
    <t>“CONSTRUYENDO EQUIDAD: HERRAMIENTAS Y ACTIVIDADES LUDÍCO-PEDAGÓGICAS PARA TRABAJAR LA EQUIDAD DE GÉNERO Y LA PREVENCIÓN DE LA VIOLENCIA HACIA MUJERES Y NIÑAS EN ESCUELAS PRIMARIAS Y SECUNDARIAS DEL ESTADO DE MÉXICO”.</t>
  </si>
  <si>
    <t>FUGA ESPACIO ALTERNATIVO</t>
  </si>
  <si>
    <t>LA MALETA ROJA. DIÁLOGOS DESDE LAS MUJERES EN TORNO AL VIH/SIDA CON DESTINO A TERRITORIOS SOLIDARIOS EN EQUIDAD</t>
  </si>
  <si>
    <t>SERVICIO DESARROLLO Y PAZ HUASTECA POTOSINA</t>
  </si>
  <si>
    <t>FORTALECIENDO EL LIDERAZGO Y LA SALUD DE LAS MUJERES INDÍGENAS NAHUAS DE LA HUASTECA POTOSINA SUR POR MEDIO DE CAPACITACIÓN EN EQUIDAD DE GÉNERO E IMPLEMENTACIÓN DE ECOTECNOLOGÍAS ADECUADAS.</t>
  </si>
  <si>
    <t>FUNDACIÓN ALMAS SOLIDARIAS</t>
  </si>
  <si>
    <t>TRANSVERSALIZACIÓN DE LA PERSPECTIVA DE EQUIDAD DE GÉNERO PARA JÓVENES Y PADRES DE FAMILIA DEL MUNICIPIO DE CHALCO, A TRAVÉS DE LA PREVENCIÓN DE LA VIOLENCIA FAMILIAR Y EN EL NOVIAZGO.</t>
  </si>
  <si>
    <t>MELEL XOJOBAL</t>
  </si>
  <si>
    <t>PROMOCIÓN DE LOS DERECHOS DE NIÑAS, ADOLESCENTES INDÍGENAS DE SAN CRISTÓBAL DE LAS CASAS</t>
  </si>
  <si>
    <t>FUNDACIÓN UNA LUCHA EN COMÚN</t>
  </si>
  <si>
    <t>CAMPAÑA DE ATENCIÓN INTEGRAL EN LA SALUD DE LA MUJER CON ÉNFASIS EN VIH / SIDA Y OTRAS ITS</t>
  </si>
  <si>
    <t>FUNDACIÓN CÁNTARO AZUL</t>
  </si>
  <si>
    <t>“MUJERES POR AGUA SEGURA: IMPULSO AL FORTALECIMIENTO DE ORGANIZACIONES DE MUJERES EN LA REGIÓN FRONTERIZA DE CHIAPAS”.</t>
  </si>
  <si>
    <t>CENTRO DE DESARROLLO RURAL QUETZALCÓATL</t>
  </si>
  <si>
    <t>IMPLEMENTACIÓN DE ESTUFAS TONACALLI EN PAPANTLA VERACRUZ COMO ESTRATEGIA PARA REDUCIR LA VULNERABILIDAD DE LAS MUJERES CAMPESINAS ANTE EL CAMBIO CLIMÁTICO, MEJORANDO ADEMÁS SUS CONDICIONES DE SALUD Y VIVIENDA</t>
  </si>
  <si>
    <t>¡AMPLIANDO OPORTUNIDADES!  ESTRATEGIA PARA EL EMPODERAMIENTO HUMANO Y ECONÓMICO DE 150 MUJERES DE COLONIAS DE ALTA MARGINACIÓN DEL MUNICIPIO DE PUEBLA DESDE LA CAPACITACIÓN EN OFICIOS NO ESTEREOTIPADOS QUE MEJOREN SU CALIDAD DE VIDA.              ¡POR EL DERECHO A LA IGUALDAD DE OPORTUNIDADES!  MUJERES ADOLESCENTES PROMOVIENDO EL APRENDIZAJE DE OFICIOS NO ESTEREOTIPADOS Y SU INSERCIÓN EN LA VIDA PRODUCTIVA DE SU COMUNIDAD DESDE UNA PERSPECTIVA DE GÉNERO.</t>
  </si>
  <si>
    <t>ABRIENDO VEREDAS</t>
  </si>
  <si>
    <t>FOMENTO Y FORTALECIMIENTO DE  LA MICROEMPRESA CON ENFOQUE DE GÉNERO EN 6 COMUNIDADES CAMPESINAS E INDÍGENAS DE TEZONAPA, VERACRUZ.</t>
  </si>
  <si>
    <t>COLECTIVO EMPRENDIENDO PARA CRECER JUNTOS</t>
  </si>
  <si>
    <t>JÓVENES INDÍGENAS POBLANAS TRABAJANDO PARA LA PREVENCIÓN DE LAS ITS Y VIH PROMOVIENDO UNA SALUD SEXUAL REPRODUCTIVA RESPONSABLE, LIBRE Y CON EQUIDAD DE GÉNERO.</t>
  </si>
  <si>
    <t>CENTRO DE INVESTIGACIÓN FAMILIAR</t>
  </si>
  <si>
    <t>ATENCIÓN INTEGRAL A MUJERES VÍCTIMAS DE VIOLENCIA DE GÉNERO Y EN SITUACIONES DE POBREZA</t>
  </si>
  <si>
    <t xml:space="preserve">ESCUELA DE CIUDADANÍA Y PARTICIPACIÓN POLÍTICO SOCIAL DE LAS MUJERES. HERRAMIENTAS DE INCIDENCIA, EXIGIBILIDAD Y JUSTICIABILIDAD EN MATERIA DE DERECHOS HUMANOS DE LAS MUJERES EN EL MUNICIPIO DE SAN JUAN CACAHUATEPEC, OAXACA </t>
  </si>
  <si>
    <t>DESARROLLO, SINERGIAS Y EMPODERAMIENTO</t>
  </si>
  <si>
    <t>ACOMPAÑAMIENTO NUTRICIONAL DE MUJERES RURALES E INDÍGENAS NÁHUATLS A SUS HIJAS E HIJOS EN CHILAPA, GUERRERO.</t>
  </si>
  <si>
    <t>PROGRAMA DE EDUCACIÓN DE LA SEXUALIDAD PARA MUJERES ADOLESCENTES QUE HAN VIVIDO EXPLOTACIÓN SEXUAL COMERCIAL</t>
  </si>
  <si>
    <t>UN MUNDO UNA NACIÓN</t>
  </si>
  <si>
    <t>ACCESO A LA JUSTICIA PARA MUJERES MIGRANTES IRREGULARES VÍCTIMAS DE DELITO</t>
  </si>
  <si>
    <t xml:space="preserve">MUJER INFORMADA…….MUJER SANA. CAMPAÑA DE PREVENCIÓN E INFORMACIÓN DE SIDA E ITS Y DETECCIÓN DE VIH Y SÍFILIS EN CENTROS DE REINSERCIÓN SOCIAL SIN DISCRIMINACIÓN CON APEGO A LA EQUIDAD Y A LOS DERECHOS HUMANOS </t>
  </si>
  <si>
    <t>ECOLOGIA Y COMUNIDAD SUSTENTABLE</t>
  </si>
  <si>
    <t>ECOTECNIAS Y ENERGÍAS LIMPIAS PARA FACILITAR EL ACCESO AL AGUA DE RIEGO PARA PRODUCIR ALIMENTOS, A MUJERES JEFAS DE FAMILIA DE LA SIERRA TARAHUMARA, CHIHUAHUA.</t>
  </si>
  <si>
    <t>ASISTENCIA LEGAL POR LOS DERECHOS HUMANOS</t>
  </si>
  <si>
    <t>ACOMPAÑAMIENTO LEGAL A MUJERES PRIVADAS DE LA LIBERTAD EN CENTROS DE RECLUSIÓN PARA OBTENCIÓN DE BENEFICIOS DE PRE LIBERACIÓN Y ACCIONES PARA CONTRIBUIR A SU REINSERCIÓN SOCIAL.</t>
  </si>
  <si>
    <t>JURISDICCIÓN PENITENCIARIA Y REINSERCIÓN SOCIAL DE LAS MUJERES PRIVADAS DE LIBERTAD EN EL DISTRITO FEDERAL: ACCESO A DERECHOS DE BENEFICIOS DE PRE LIBERACIÓN EN EL NUEVO SISTEMA ACUSATORIO</t>
  </si>
  <si>
    <t>EN EL D.F.: MUJERES CONSTRUIMOS CIUDADANÍA, LEGISLAMOS NUESTROS DERECHOS</t>
  </si>
  <si>
    <t>INICIATIVAS PARA EL DESARROLLO DE LA MUJER OAXAQUEÑA</t>
  </si>
  <si>
    <t>FORTALECIMIENTO DE CAPACIDADES DE LAS MUJERES EN EL DISEÑO Y GESTIÓN DE PROPUESTAS, PARA LOS PLANES LOCALES DE DESARROLLO DE CUATRO REGIONES DEL ESTADO.</t>
  </si>
  <si>
    <t>CENTRO DE ASESORÍA Y DESARROLLO ENTRE MUJERES</t>
  </si>
  <si>
    <t xml:space="preserve">APRENDEMOS, APLICAMOS Y ORDENAMOS NUESTRA ACCIÓN,  PARA FORTALECER  NUESTRO QUEHACER CON MUJERES QUE VIVEN EN SITUACIÓN DE VIOLENCIA. </t>
  </si>
  <si>
    <t>CENTRO CULTURAL Y EDUCATIVO ZACATELCO</t>
  </si>
  <si>
    <t>MADRES JÓVENES Y ADOLESCENTES PROMOTORAS DE CONSTRUCCIÓN DE PROYECTOS DE VIDA DIGNA Y PREVENCIÓN DE EMBARAZOS NO PLANEADOS EN NIÑAS DE SECUNDARIA EN SEIS MUNICIPIOS DEL ESTADO DE TLAXCALA. UN MODELO DE INTERVENCIÓN DESDE LO EDUCATIVO.</t>
  </si>
  <si>
    <t>ESPACIO AUTÓNOMO</t>
  </si>
  <si>
    <t>MANO A MANO, FORTALECIENDO EL PODER ECONÓMICO DE LAS MUJERES CAMPESINAS Y RURALES DESDE LA EQUIDAD DE GÉNERO Y EL DESARROLLO SUSTENTABLE.</t>
  </si>
  <si>
    <t>MUJERES PRIVADAS DE SU LIBERTAD: SALUD, AUTOGESTIÓN Y CAMBIO.</t>
  </si>
  <si>
    <t>SAL DE TU CASA, ÚNETE A LA CAUSA: GÉNERO EN RED. RED PARA LA PROMOCIÓN DE LA EQUIDAD DE GÉNERO CON ADULTAS MAYORES</t>
  </si>
  <si>
    <t>EL PATRONATO PARA EL CENTRO DE ATENCIÓN A LA VIOLENCIA INTRAFAMILIAR EN MEXICALI</t>
  </si>
  <si>
    <t>FORTALECIMIENTO DEL PROCESO DE EMPODERAMIENTO DE LAS MUJERES SOBREVIVIENTES DE VIOLENCIA FAMILIAR</t>
  </si>
  <si>
    <t>CENTRO DE INVESTIGACIONES EN SALUD DE COMITÁN</t>
  </si>
  <si>
    <t>UNIENDO NUESTRAS VOCES…MUJERES TRABAJANDO POR NUESTRO PROYECTO DE VIDA.</t>
  </si>
  <si>
    <t>RED DE PROMOTORAS DE LOS DERECHOS DE LAS MUJERES INDÍGENAS EN JALISCO</t>
  </si>
  <si>
    <t>EMPODERAMIENTO Y GESTIÓN SOCIAL COMUNITARIA CON PERSPECTIVA DE GÉNERO, DE  MUJERES WIXARITARI DE JALISCO.</t>
  </si>
  <si>
    <t>CENTRO DE SERVICIOS CSER</t>
  </si>
  <si>
    <t>EMPODERAMIENTO ANTE EL VIH</t>
  </si>
  <si>
    <t>LIBERA TU POTENCIAL</t>
  </si>
  <si>
    <t>SALUD –ARTE. FORTALECIMIENTO DE CAPACIDADES PRODUCTIVAS Y CAPITAL SOCIAL PARA MUJERES INDÍGENAS EN LA SIERRA NORTE DE PUEBLA.</t>
  </si>
  <si>
    <t>SERVICIO, EDUCACIÓN, SEXUALIDAD Y SALUD, SEEDSSA</t>
  </si>
  <si>
    <t>ORIENTACIONES PARA LA PREVENCIÓN DE LA VIOLENCIA SEXUAL EN CANCÚN, QUINTANA ROO</t>
  </si>
  <si>
    <t>ACCIONES VOLUNTARIAS SOBRE EDUCACIÓN EN MÉXICO</t>
  </si>
  <si>
    <t>DESDE NUESTRAS VOCES: METODOLOGÍAS Y RECURSO DIDÁCTICOS DE EDUCACIÓN ENTRE PARES APLICADO Y VALIDADO POR MUJERES CON DISCAPACIDAD VISUAL.</t>
  </si>
  <si>
    <t>FUNDACIÓN PARA EL DERECHO DE MINORÍAS FUDEMI</t>
  </si>
  <si>
    <t>EL CONOCIMIENTO NOS DA FORTALECIMIENTO A LOS Y LAS ADOLESCENTES Y JÓVENES MIXTECOS, PARA CONOCER Y EJERCER NUESTROS DERECHOS SEXUALES Y REPRODUCTIVOS DE NUESTRAS COMUNIDADES EN EL MUNICIPIO DE SANTIAGO YOSONDÚA, OAXACA.</t>
  </si>
  <si>
    <t>INSTITUTO DE INVESTIGACIÓN Y FOMENTO AL DESARROLLO</t>
  </si>
  <si>
    <t>MUJERES MICROEMPRESARIAS DE ARTESANÍAS DE LIRIO ACUÁTICO DEL CAMPO Y LA CIUDAD.</t>
  </si>
  <si>
    <t>CENTRO DE ESTUDIOS ECUMÉNICOS</t>
  </si>
  <si>
    <t>ANÁLISIS DE PROGRAMAS SOCIALES DESDE LA PERSPECTIVA DE LAS MUJERES DE LA COSTA CHICA DE GUERRERO</t>
  </si>
  <si>
    <t>ONYALISTLI CENTRO DE INVESTIGACIÓN, ANÁLISIS Y FORMACIÓN PARA EL DESARROLLO HUMANO</t>
  </si>
  <si>
    <t>PREVENCIÓN DE LA TRATA DE PERSONAS EN EL MUNICIPIO DE SAN LUIS POTOSÍ</t>
  </si>
  <si>
    <t>GRUPO DE EDUCACIÓN POPULAR CON MUJERES</t>
  </si>
  <si>
    <t>FORTALECIMIENTO DE EMPRESAS COLECTIVAS VERDES DE MUJERES ZAPOTECAS EN EL ISTMO DE OAXACA.</t>
  </si>
  <si>
    <t>SOLAR DE DERECHOS</t>
  </si>
  <si>
    <t>PROGRAMA MULTIDISCIPLINARIO A FAVOR DE LA SALUD, EQUIDAD Y VIDA JUSTA PARA LAS MUJERES EN EL D.F., Y ESTADO DE MÉXICO. (INSTRUMENTAR EL EMPODERAMIENTO DE LAS MUJERES A TRAVÉS DE ESTRATEGIAS)</t>
  </si>
  <si>
    <t>CENTRO DE CAPACITACIÓN PARA EL DESARROLLO COMUNITARIO</t>
  </si>
  <si>
    <t>MUJERES PREVIHNIENDO Y CONOCIENDO</t>
  </si>
  <si>
    <t>VIGENCIA DE DERECHOS Y PROMOCIÓN DEL DESARROLLO INTERCULTURAL</t>
  </si>
  <si>
    <t>FORTALECIMIENTO DE LIDERAZGOS JUVENILES DE MUJERES CHOLES PARA LA GESTIÓN DEL DESARROLLO INTERCULTURAL</t>
  </si>
  <si>
    <t>ATZIN DESARROLLO COMUNITARIO</t>
  </si>
  <si>
    <t>MUJERES RETEJIENDO SUS VIDAS: FORTALECIMIENTO DE LA ECONOMÍA LOCAL CON ACCIONES A FAVOR DE LA IGUALDAD ENTRE MUJERES Y HOMBRES.</t>
  </si>
  <si>
    <t>AGUA Y VIDA: MUJERES, DERECHOS Y AMBIENTE</t>
  </si>
  <si>
    <t>SIN NOSOTRAS LA CASA NO ANDA: PARTICIPACIÓN Y EMPODERAMIENTO DE MUJERES EMPLEADAS Y TRABAJADORAS DOMÉSTICAS EN PRO DE SUS DERECHOS LABORALES Y AMBIENTALES</t>
  </si>
  <si>
    <t>APOYAR LA OPERACIÓN DE LA ENTIDAD DE LAS NACIONES UNIDAS PARA LA IGUALDAD DE GÉNERO Y EL EMPODERAMIENTO DE LAS MUJERES (ONU MUJERES)  EN CUANTO A ACTIVIDADES SUSTANTIVAS E INSTRUMENTALES.</t>
  </si>
  <si>
    <t>APOYAR LA OPERACIÓN DE LA COMISIÓN INTERAMERICANA DE MUJERES (CIM) Y EL MECANISMO DE SEGUIMIENTO DE LA CONVENCIÓN INTERMAEIRCANA PARA PREVENIR, SANCIONAR Y ERRADICAR LA VIOLENCIA CONTRA LA MUJER (MESECVI) EN CUANTO A ACTIVIDADES SUSTANTIVAS E INSTRUMENTALES.</t>
  </si>
  <si>
    <t xml:space="preserve"> DCA/4168/2013 GDS/DD/012/2013 </t>
  </si>
  <si>
    <t>APOYAR LA CONTINUACIÓN DE LOS PROYECTOS: EDUCACIÓN AMBIENTAL Y OPERACIÓN DE LA CASA DEL AGUA EN LOS PANTANOS DE CENTLA ($2,500,000), Y EDUCACIÓN AMBIENTAL Y RESTAURACIÓN FORESTAL DE LAS ÁREAS NATURALES PROTEGIDAS DEL GOLFO DE MÉXICO, SUBREGIÓN PLANICIE COSTERA ($6,000,000).</t>
  </si>
  <si>
    <t>DCA/4166/2013 GDS/DD/011/2013</t>
  </si>
  <si>
    <t>APOYAR LA EJECUCIÓN DEL PROYECTO DE CONSERVACIÓN, MANEJO Y RESTAURACIÓN DE LOS ECOSISTEMAS NATURALES DE LA CUENCA MEDIA DEL RÍO USUMACINTA, QUINTA FASE.</t>
  </si>
  <si>
    <t>DCA/4169/2013 GDS/DD/013/2013</t>
  </si>
  <si>
    <t>APOYAR EL PROGRAMA DE RESTAURACIÓN FORESTAL DENOMINADO "EDUCACIÓN AMBIENTAL Y RESTAURACIÓN FORESTAL EN ÁREAS NATURALES PROTEGIDAS DEL GOLFO DE MÉXICO. SUBREGIÓN MONTAÑA" QUINTA ETAPA.</t>
  </si>
  <si>
    <t>DCA/4170/2013 GDS/DD/014/2013</t>
  </si>
  <si>
    <t>"APOYAR EL FORTALECIMIENTO DEL "PROGRAMA DE EDUCACIÓN AMBIENTAL Y DE RECUPERACIÓN ECOLÓGICA DE MANGLARES Y SELVAS BAJAS DE VERACRUZ" ($1´500,000.00), ASÍ COMO DEL "PROYECTO CORREDOR - SOCIO - CULTURAL - AMBIENTAL DEL SUR DE VERACRUZ: RESCATE DEL ORGULLO REGIONAL" ($4'000,000.00)"</t>
  </si>
  <si>
    <t>DCA/4206/2013 GDS/DD/020/2013</t>
  </si>
  <si>
    <t>AYÚDAME QUE YO TAMBIÉN SOY MEXICANO</t>
  </si>
  <si>
    <t>APOYAR LA IMPLEMENTACIÓN DE ECOTECNIAS: ESTUFAS AHORRADORAS DE LEÑA Y HUERTOS VERTICALES MEDICINALES PARA MEJORAR LA CALIDAD DE VIDA DE APROXIMADAMENTE 300 FAMILIAS DE LOS MUNICIPIOS DE PARAÍSO Y CENTRO, TABASCO Y CARMEN,CAMPECHE.</t>
  </si>
  <si>
    <t>AMBIENTALES,EDUCATIVAS</t>
  </si>
  <si>
    <t>DCA/4207/2013 GDS/DD/019/2013</t>
  </si>
  <si>
    <t>FUNDACIÓN DE APOYO INFANTIL REGIÓN CENTRO</t>
  </si>
  <si>
    <t>APOYAR LA ELABORACIÓN DEL "DIAGNÓSTICO PARA IDENTIFICAR LOS PRINCIPALES PROBLEMAS DE SALUD Y NUTRICIÓN Y LAS DETERMINANTES SOCIALES QUE SE ASOCIAN A DICHA CONDICIÓN Y PROPONER LAS ESTRATEGIAS ADECUADAS QUE PERMITAN ELEVAR EL NIVEL DE VIDA Y EL BIENESTAR SOCIAL DE LOS MUNICIPIOS DE CARMEN, CAMPECHE Y DE CENTRO Y PARAÍSO, TABASCO"  ($2,980,000.00) Y LA IMPLEMENTACIÓN DEL PROYECTO "TALLERES Y CAMPAÑAS DE SALUD Y NUTRICIÓN PARA LA POBLACIÓN INFANTIL DE LOS MUNICIPIOS ANTES MENCIONADOS." ($3,263,300.00).</t>
  </si>
  <si>
    <t>DCA/1851/2013 GDS/DD/003/2013</t>
  </si>
  <si>
    <t>APOYAR LA CONSTRUCCIÓN DE LA 2A. ETAPA DEL PARQUE BICENTENARIO.</t>
  </si>
  <si>
    <t>DCA/1852/2013 GDS/DD/002/2013</t>
  </si>
  <si>
    <t>MUNICIPIO DE FRANCISCO Z. MENA</t>
  </si>
  <si>
    <t>APOYAR LA CONSTRUCCIÓN DE LA 2A ETAPA DEL BOULEVARD "REYES GARCIA", UBICADO EN LA LOCALIDAD DE METLALTOYUCA, CABECERA MUNICIPAL.</t>
  </si>
  <si>
    <t>DCA/1853/2013 GDS/DD/001/2013</t>
  </si>
  <si>
    <t>FOMENTAR EL DESARROLLO DE LOS SECTORES PESQUEROS DE ALTURA $15'000,000.00 Y RIBEREÑOS $15'000,000.00 A TRAVÉS DE LA IMPLEMENTACIÓN DE DIVERSOS PROYECTOS PRODUCTIVOS Y ACCIONES.</t>
  </si>
  <si>
    <t>DCA/2610/2013 GDS/DD/004/2013</t>
  </si>
  <si>
    <t>GOBIERNO DEL ESTADO DE SAN LUIS POTOSÍ</t>
  </si>
  <si>
    <t>APOYAR LA CONSTRUCCIÓN DEL CAMINO "CERRITOS-SAN JOSÉ TURRUBIATES-LAS POZAS", EN EL MUNICIPIO DE CERRITOS, SAN LUIS POTOSÍ.</t>
  </si>
  <si>
    <t>DCA/2611/2013 GDS/DD/005/2013</t>
  </si>
  <si>
    <t>APOYAR EL PROYECTO DE RESTAURACIÓN DEL EX-CONVENTO DE SAN AGUSTÍN, UBICADO EN LA CIUDAD DE SAN LUIS POTOSÍ.</t>
  </si>
  <si>
    <t>DCA/2612/2013 GDS/DD/006/2013</t>
  </si>
  <si>
    <t>GOBIERNO DEL ESTADO  DE  CAMPECHE</t>
  </si>
  <si>
    <t>APOYAR LA IMPLEMENTACIÓN DE DIVERSOS  PROYECTOS PRODUCTIVOS, DE INFRAESTRUCTURA HIDRÁULICA; FOMENTO AL DESARROLLO ECONÓMICO; RECREACIÓN, CULTURA Y ESPARCIMIENTO; ASÍ COMO PARA LA ADQUISICIÓN DE UN MÓDULO DE MAQUINARIA</t>
  </si>
  <si>
    <t>INFRAESTRUCTURA,SOCIALES</t>
  </si>
  <si>
    <t>DCA/2613/2013 GDS/DD/007/2013</t>
  </si>
  <si>
    <t>GOBIERNO DEL ESTADO DE  CHIAPAS</t>
  </si>
  <si>
    <t>APOYAR LA CONSTRUCCIÓN DE OBRAS DE INFRAESTRUCTURA URBANA, HIDRÁULICA Y SANITARIA; ASÍ COMO LA AMPLIACIÓN DE LA RED DE DISTRIBUCIÓN DE ENERGÍA ELÉCTRICA, EN LOS MUNICIPIOS DE LA ENTIDAD CON MAYOR PRESENCIA DE LA INDUSTRIA PETROLERA</t>
  </si>
  <si>
    <t>DCA/2614/2013 GDS/DD/E/001/2013</t>
  </si>
  <si>
    <t>GOBIERNO DEL ESTADO DE CHIAPAS</t>
  </si>
  <si>
    <t>APOYAR LA REALIZACIÓN DE PROYECTOS EN MATERIA DE OBRA PÚBLICA Y DE BENEFICIO SOCIAL PARA LA POBLACIÓN DE LOS MUNICIPIOS AFECTADOS POR LA PRESENCIA DEL HURACÁN BÁRBARA.</t>
  </si>
  <si>
    <t>DCA/4087/2013 GDS/DD/010/2013</t>
  </si>
  <si>
    <t>GOBIERNO  DEL ESTADO  DE VERACRUZ</t>
  </si>
  <si>
    <t xml:space="preserve">EQUIPAMIENTO Y ADQUISICIÓN DE MATERIALES PARA APOYAR A CAMPESINOS DE LOS MUNICIPIOS DE MINATITLÁN Y COSOLEACAQUE DEL ESTADO DE VERACRUZ PAR LA IMPLEMENTACIÓN DE UN PROYECTO PRODUCTIVO AGRÍCOLA </t>
  </si>
  <si>
    <t>DCA/4167/2013 GDS/DD/016/2013</t>
  </si>
  <si>
    <t>APOYAR LA REALIZACIÓN DE PROYECTOS DE DESARROLLO SOCIAL E INFRAESTRUCTURA HIDRÁULICA, VIAL RECREATIVA Y EQUIPAMIENTO URBANO EN MUNICIPIOS CON INFLUENCIA DE LA INDUSTRIA PETROLERA.</t>
  </si>
  <si>
    <t>DCA/4171/2013 GDS/DD/015/2013</t>
  </si>
  <si>
    <t>GOBIERNO DEL ESTADO DE  HIDALGO</t>
  </si>
  <si>
    <t>APOYAR DIVERSAS OBRAS DE INFRAESTRUCTURA.</t>
  </si>
  <si>
    <t>DCA/4172/2013 GDS/DD/017/2013</t>
  </si>
  <si>
    <t>GOBIERNO DEL ESTADO DE  TABASCO</t>
  </si>
  <si>
    <t>APOYAR LA REALIZACIÓN DE PROYECTOS DE DESARROLLO SOCIAL SUSTENTABLE, SUSTENTABILIDAD AMBIENTAL, DE DESARROLLO E INFRAESTRUCTURA SOCIAL, PROTECCIÓN AMBIENTAL Y PROYECTOS PRODUCTIVOS, PARA CONTRIBUIR A ELEVAR LA CALIDAD DE VIDA DE LA POBLACIÓN ASENTADA EN LOS MUNICIPIOS CON ACTIVIDAD PETROLERA EN LA ENTIDAD.</t>
  </si>
  <si>
    <t>AMBIENTALES,INFRAESTRUCTURA,SOCIALES</t>
  </si>
  <si>
    <t>DCA/4173/2013 GDS/DD/018/2013</t>
  </si>
  <si>
    <t>GOBIERNO DEL ESTADO DE  VERACRUZ</t>
  </si>
  <si>
    <t>APOYAR LA REALIZACIÓN DE PROYECTOS PRODUCTIVOS, CONSTRUCCIÓN Y/O REHABILITACIÓN O ASFALTADO DE CAMINOS Y VIALIDADES, ADQUISICIÓN DE EQUIPO DE PROTECCIÓN CIVIL, DE VEHÍCULOS DIVERSOS PARA ATENCIÓN INMEDIATA DE EMERGENCIAS, ADQUISICIONES DIVERSAS PARA EL DIF, ESTATAL, SERVICIOS DE SALUD, OBRAS DE SANEAMIENTOS, PROYECTOS DE REHABILITACIÓN, CONSTRUCCIÓN Y AMPLIACIÓN DE AGUA ENTUBADA EN DIVERSOS MUNICIPIOS DE LA ENTIDAD, DESARROLLO SOCIAL E INFRAESTRUCTURA CARRETERA.</t>
  </si>
  <si>
    <t>INFRAESTRUCTURA,SALUD</t>
  </si>
  <si>
    <t xml:space="preserve"> CNCA/DGA/CD/03459/13</t>
  </si>
  <si>
    <t xml:space="preserve">TERCERA ETAPA DE LA REHABILITACIÓN DE LA EX HACIENDA DE SANTO TOMAS DE HUATZINDEO FUNDACIÓN ORGANIZADOS PARA SERVIR A.C.                </t>
  </si>
  <si>
    <t xml:space="preserve"> CNCA/DGA/CD/03700/13 </t>
  </si>
  <si>
    <t xml:space="preserve">LIBRO DE ACUARELA DIFUSIÓN PROMOCIÓN 2013_x000D_
</t>
  </si>
  <si>
    <t xml:space="preserve"> CNCA/DGA/CD/04131/13 </t>
  </si>
  <si>
    <t xml:space="preserve">FESTIVAL FRONTERA E IMAGINARIOS CULTURALES 2013_x000D_
</t>
  </si>
  <si>
    <t>CNCA/DGA/CD/00426/13</t>
  </si>
  <si>
    <t>FMX FESTIVAL DE MÉXICO</t>
  </si>
  <si>
    <t>CNCA/DGA/CD/00621/12</t>
  </si>
  <si>
    <t>CAPPELLA BARROCA DE MÉXICO</t>
  </si>
  <si>
    <t>CONSTRUIR LA PRIMERA AGRUPACIÓN BARROCA MEXICANA PERMANENTE.</t>
  </si>
  <si>
    <t>CNCA/DGA/CD/00675/13</t>
  </si>
  <si>
    <t>LA UNIVERSIDAD DE GUADALAJARA, DENTRO DE SUS PROGRAMAS DE EXTENSIÓN EDUCATIVA Y CULTURAL, LLEVA A CABO DESDE 2011 LA FERIA DEL LIBRO EN ESPAÑOL DE LOS ANGELES LEALA, CUYO OBJETIVO PRINCIPAL ES FOMENTAR EL USO DE LA LENGA ESPAÑOLA A TRAVES DE LA LECTURA Y LA PROMOCION DE LA INDUSTRIA EDITORIAL EN ESPAÑOL EN UNA COMUNIDAD LATINA, DE LA CUAL LA MAYORIA DE SUS HABITANTES SON DE ORIGEN MEXICANO</t>
  </si>
  <si>
    <t>CNCA/DGA/CD/00712/13</t>
  </si>
  <si>
    <t>PROGRAMA CULTURAL DE ARTÍSTAS CON DISCAPACIDAD 2013</t>
  </si>
  <si>
    <t>CNCA/DGA/CD/00713/13</t>
  </si>
  <si>
    <t>MÉXICO Y SU DIVERSIDAD CULTURAL</t>
  </si>
  <si>
    <t>CNCA/DGA/CD/00714/13</t>
  </si>
  <si>
    <t>MÚSICA Y ARTES VISUALES</t>
  </si>
  <si>
    <t>CNCA/DGA/CD/00715/13</t>
  </si>
  <si>
    <t>LÍDERES JÓVENES INDÍGENAS EN OAXACA, PROYECTO VIDEO DOCUMENTAL</t>
  </si>
  <si>
    <t>CNCA/DGA/CD/00812/13</t>
  </si>
  <si>
    <t>CONSTRUCCIÓN DE LA SEGUNDA ETAPA DE LA CASA DE LA CULTURA ASOCIACIÓN CIVIL "MUJERES POR LA LIBERTAD Y UN BIENESTAR PARA TODOS A.C."</t>
  </si>
  <si>
    <t>CNCA/DGA/CD/00879/14</t>
  </si>
  <si>
    <t>APOYAR EL FESTIVAL INTERNACIONAL DE CINE DE GUANAJUATO EN SAN MIGUEL DE ALLENDE</t>
  </si>
  <si>
    <t>CNCA/DGA/CD/00880/13</t>
  </si>
  <si>
    <t>MORELIA GOURMET</t>
  </si>
  <si>
    <t>MORELIA EN BOCA 2013, EL FESTIVAL INTERNACIONAL DE GASTRONOMÍA Y VINO DE MÉXICO</t>
  </si>
  <si>
    <t>CNCA/DGA/CD/00881/13</t>
  </si>
  <si>
    <t>NOSOTROS HACEMOS TEATRO</t>
  </si>
  <si>
    <t>NOSOTROS HACEMOS TEATRO: UN IMPULSO AL CONSUMO LIBRE DEL TEATRO NACIONAL.</t>
  </si>
  <si>
    <t>CNCA/DGA/CD/00882/13</t>
  </si>
  <si>
    <t>"CON LETRAS DE ORO" MITODELA CABARENA A.C</t>
  </si>
  <si>
    <t>CNCA/DGA/CD/00883/13</t>
  </si>
  <si>
    <t>CNCA/DGA/CD/00946/13</t>
  </si>
  <si>
    <t>CONCIERTOS EXTRAORDINARIOS Y TEMPORADA DE VERANO 2013 DE LA ORQUESTA DE MINERÍA</t>
  </si>
  <si>
    <t>CNCA/DGA/CD/01004/13</t>
  </si>
  <si>
    <t>JORNADAS CULTURALES MUSITEC</t>
  </si>
  <si>
    <t>CNCA/DGA/CD/01005/13</t>
  </si>
  <si>
    <t>PATRONATO DE LA ESCUELA SUPERIOR DE MÚSICA Y DANZA DE MONTERREY</t>
  </si>
  <si>
    <t>PROGRAMA DE FORTALECIMIENTO A LA EDUCACIÓN MUSICAL DE NIVEL ELEMENTAL</t>
  </si>
  <si>
    <t>CNCA/DGA/CD/01149/13</t>
  </si>
  <si>
    <t>IDENTIDAD Y CULTURA ESPACIO DE INTERCAMBIO EN LA ERA DIGITAL</t>
  </si>
  <si>
    <t>CNCA/DGA/CD/01222/13</t>
  </si>
  <si>
    <t>ASOCIACIÓN MANUEL ÁLVAREZ BRAVO</t>
  </si>
  <si>
    <t>DOCUMENTOS Y CORRESPONDENCIA DE MANUEL ÁLVAREZ BRAVO</t>
  </si>
  <si>
    <t>CNCA/DGA/CD/01226/13</t>
  </si>
  <si>
    <t>CULTURA AUTOGESTIVA DEL OAXACA, PROYECTO DE EXPRESIÓN Y DESARROLLO CULTURAL</t>
  </si>
  <si>
    <t>CNCA/DGA/CD/01227/13</t>
  </si>
  <si>
    <t>JUGANDO CON TAMAYO, PROGRAMA EDUCATIVO Y DE FORMACIÓN DE PÚBLICOS DEL MUSEO ARTE CONTEMPORÁNEO INTERNACIONAL RUFINO TAMAYO</t>
  </si>
  <si>
    <t>CNCA/DGA/CD/01228/13</t>
  </si>
  <si>
    <t>PROGRAMA PARA LA CREACIÓN DE NUEVOS PÚBLICOS A TRAVÉS DE ACTIVIDADES ARTÍSTICAS Y CULTURALES. SONIDOS Y TRADICIONES XXI A.C.</t>
  </si>
  <si>
    <t>CNCA/DGA/CD/01313/13</t>
  </si>
  <si>
    <t>FUNDACIÓN ENTIJUANARTE</t>
  </si>
  <si>
    <t>FUNDACIÓN ENTIJUANARTE A.C.</t>
  </si>
  <si>
    <t>CNCA/DGA/CD/01315/13</t>
  </si>
  <si>
    <t>REHABILITACIÓN INTEGRAL DEL ACUEDUCTO TEMBLEQUE</t>
  </si>
  <si>
    <t>CNCA/DGA/CD/01316/13</t>
  </si>
  <si>
    <t>CNCA/DGA/CD/01317/13</t>
  </si>
  <si>
    <t>MI FESTIVAL EN TU COMUNIDAD</t>
  </si>
  <si>
    <t>CNCA/DGA/CD/01440/13</t>
  </si>
  <si>
    <t>BONBAJEL MAYAETIC</t>
  </si>
  <si>
    <t>LA MULTICULTURALIDAD DE CHIAPAS EX CONVENTO SAN AGUSTÍN</t>
  </si>
  <si>
    <t>CNCA/DGA/CD/01441/13</t>
  </si>
  <si>
    <t>RADIOGRAFÍA DE LA PROMOCIÓN CULTURAL</t>
  </si>
  <si>
    <t>CNCA/DGA/CD/01443/13</t>
  </si>
  <si>
    <t>OBRAS ITINERANTES PARA EL DESARROLLO CULTURAL</t>
  </si>
  <si>
    <t>CNCA/DGA/CD/01444/13</t>
  </si>
  <si>
    <t>PROYECTO CULTURAL 2013</t>
  </si>
  <si>
    <t>CNCA/DGA/CD/01445/13</t>
  </si>
  <si>
    <t>CRECIMIENTO Y DESARROLLO DE LOS PUEBLOS INDÍGENAS DEL ESTADO DE MÉXICO</t>
  </si>
  <si>
    <t>PROYECTO DE PROMOCIÓN CULTURAL EN EL ESTADO DE MÉXICO 2013</t>
  </si>
  <si>
    <t>CNCA/DGA/CD/01446/13</t>
  </si>
  <si>
    <t>FUNDACIÓN ÓPERA DE TIJUANA</t>
  </si>
  <si>
    <t>10° FESTIVAL ÓPERA EN LA CALLE</t>
  </si>
  <si>
    <t>CNCA/DGA/CD/01447/13</t>
  </si>
  <si>
    <t>COMPAÑÍA DE ARTES VITAMINAS</t>
  </si>
  <si>
    <t>LEGADO FOTOGRÁFICO DE LOLA ÁLVAREZ BRAVO</t>
  </si>
  <si>
    <t>CNCA/DGA/CD/01575/13</t>
  </si>
  <si>
    <t>LA NANA, FÁBRICA DE CREACIÓN E INNOVACIÓN: ARTE Y COHESIÓN SOCIAL CENTRO-PERIFERIAS</t>
  </si>
  <si>
    <t>CNCA/DGA/CD/01576/13</t>
  </si>
  <si>
    <t>PROGRAMA DE ESTÍMULO A LA COMPOSICIÓN MEXICANA EN EL CENTRO CULTURAL ROBERTO CANTORAL</t>
  </si>
  <si>
    <t>CNCA/DGA/CD/01577/13</t>
  </si>
  <si>
    <t>AMIGOS DE LA LETRA IMPRESA</t>
  </si>
  <si>
    <t>CNCA/DGA/CD/01578/13</t>
  </si>
  <si>
    <t>COROS DE MÉXICO. RED DE CULTURA A.C.</t>
  </si>
  <si>
    <t>CNCA/DGA/CD/01579/13</t>
  </si>
  <si>
    <t>PATRONATO PRO RESTAURACIÓN Y CONSERVACIÓN FRAY DIEGO DE BASALENQUE</t>
  </si>
  <si>
    <t xml:space="preserve"> RESTAURACIÓN DEL EXCONVENTO DE SAN AGUSTIN_x000D_
</t>
  </si>
  <si>
    <t>CNCA/DGA/CD/01747/13</t>
  </si>
  <si>
    <t>LUNA NUEVA PROMOCIÓN CULTURAL</t>
  </si>
  <si>
    <t>FOMENTO AL CINE, CORTOMETRAJE Y DOCUMENTAL DE MICHOACÁN</t>
  </si>
  <si>
    <t>CNCA/DGA/CD/01750/13</t>
  </si>
  <si>
    <t>FESTIVAL INTERNACIONAL DE CINE DOCUMENTAL DOCS DF</t>
  </si>
  <si>
    <t>CNCA/DGA/CD/01821/13</t>
  </si>
  <si>
    <t>MÉXICO, ARTE Y TIEMPO 2013</t>
  </si>
  <si>
    <t>CNCA/DGA/CD/01822/13</t>
  </si>
  <si>
    <t>REALIZAR LA CONMEMORACIÓN DEL BICENTENARIO DE LOS SENTIMIENTOS DE LA NACIÓN Y LAS CONSTITUCIONES DE AMÉRICA</t>
  </si>
  <si>
    <t>CNCA/DGA/CD/01823/13</t>
  </si>
  <si>
    <t>ORQUESTA FILARMÓNICA DE LA CIUDAD DE SALTILLO</t>
  </si>
  <si>
    <t>CREAR UN ESPACIO DE ENCUENTRO Y CONVIVENCIA PARA LA NIÑEZ REGIOMONTANA.</t>
  </si>
  <si>
    <t>CNCA/DGA/CD/0203/13</t>
  </si>
  <si>
    <t>FESTIVAL INTERNACIONAL DE CINE DE GUADALAJARA</t>
  </si>
  <si>
    <t>CNCA/DGA/CD/02257/13</t>
  </si>
  <si>
    <t xml:space="preserve">PROYECTO DE EQUIPAMIENTO CULTURAL Y DE EXPRESIÓN Y DESARROLLO CULTURAL (CASA DEL POETA)_x000D_
</t>
  </si>
  <si>
    <t>CNCA/DGA/CD/02269/13</t>
  </si>
  <si>
    <t>REALIZAR EL PROGRAMA CULTURAL DE LA ACADEMIA DE LA HISTORIA</t>
  </si>
  <si>
    <t>CNCA/DGA/CD/02270/13</t>
  </si>
  <si>
    <t>FUNDACIÓN ISLA, DESARROLLO INTEGRAL EN MOVIMIENTO</t>
  </si>
  <si>
    <t>GALERÍA PLÁSTICA ITINERANTE</t>
  </si>
  <si>
    <t>CNCA/DGA/CD/02271/13</t>
  </si>
  <si>
    <t>TU ERES ZIHUA EN MOVIMIENTO FESTIVAL CULTURAL</t>
  </si>
  <si>
    <t>CNCA/DGA/CD/02272/13</t>
  </si>
  <si>
    <t xml:space="preserve">CULTURA EN LAS CALLES_x000D_
</t>
  </si>
  <si>
    <t>CNCA/DGA/CD/02273/13</t>
  </si>
  <si>
    <t>DESARROLLANDO LA CULTURA</t>
  </si>
  <si>
    <t>CNCA/DGA/CD/02274/13</t>
  </si>
  <si>
    <t>CULTURA SUREÑA</t>
  </si>
  <si>
    <t>CNCA/DGA/CD/02275/13</t>
  </si>
  <si>
    <t xml:space="preserve">JORNADAS CULTURALES </t>
  </si>
  <si>
    <t>CNCA/DGA/CD/02318/13</t>
  </si>
  <si>
    <t>CREAR UN RECINTO DONDE SE PUEDA DIFUNDIR LA CULTURA Y LAS ARTES DE NUESTRA CIUDAD, ESTADO Y PAIS</t>
  </si>
  <si>
    <t>CNCA/DGA/CD/02337/13</t>
  </si>
  <si>
    <t>MAS QUIERO HACER X TI</t>
  </si>
  <si>
    <t xml:space="preserve">ORQUESTA SINFÓNICA INFANTIL Y TALLER DE ARTES PLÁSTICAS "MÁS QUIERO HACER X TI"_x000D_
</t>
  </si>
  <si>
    <t>CNCA/DGA/CD/02356/13</t>
  </si>
  <si>
    <t>FIDEICOMISO MUSEO ARTE POPULAR MEXICANO</t>
  </si>
  <si>
    <t>LOGRAR QUE EL MUSEO DE ARTE POPULAR SEA UN ESPACIO RELEVANTE DE LA CULTURA EN LA CIUDAD DE MÉXICO</t>
  </si>
  <si>
    <t>CNCA/DGA/CD/02357/13</t>
  </si>
  <si>
    <t>PODER CIVICO</t>
  </si>
  <si>
    <t>LA CREACION DE UN ESPACIO CULTURAL Y ARTISTICO PARA DEBATE Y DISCUSION</t>
  </si>
  <si>
    <t>CNCA/DGA/CD/02358/13</t>
  </si>
  <si>
    <t>OFRECER AL PUBLICO MUSICA DE CONCIERTO DE LA MAS ALTA CALIDAD DE MORELIA</t>
  </si>
  <si>
    <t>CNCA/DGA/CD/02360/13</t>
  </si>
  <si>
    <t>CULTURA SONORENSE</t>
  </si>
  <si>
    <t xml:space="preserve">PROYECTO SOON CULTURAL    _x000D_
</t>
  </si>
  <si>
    <t>CNCA/DGA/CD/02442/13</t>
  </si>
  <si>
    <t>FUNDACIÓN CULTURAL CRISTO REY ACAPULCO</t>
  </si>
  <si>
    <t xml:space="preserve"> CENTRO CULTURAL CRISTO REY_x000D_
</t>
  </si>
  <si>
    <t>CNCA/DGA/CD/02608/12</t>
  </si>
  <si>
    <t>PROGRAMA DE CULTURA - MÉXICO</t>
  </si>
  <si>
    <t>CONSTRUCCIÓN DE UN OBSERVATORIO PARA COLOCAR LA PIEZA SKYSPACE DEL ARTISTA JAMES TURRELL</t>
  </si>
  <si>
    <t>CNCA/DGA/CD/03034/13</t>
  </si>
  <si>
    <t>FUNDACION FOLKLORICA NACIONAL DE MEXICO AZTLAN</t>
  </si>
  <si>
    <t>GENERAR UN ESCENARIO PARA MOSTRAR LO MEJOR DE LA CULTURA MEXICANA CONTEMPORANEA</t>
  </si>
  <si>
    <t>CNCA/DGA/CD/03035/13</t>
  </si>
  <si>
    <t>CREACION OPERACION Y MANTENIMIENTO DE 6 NUEVAS ORQUESTAS ESPERANZA AZTECA EN TERRITORIO NACIONAL</t>
  </si>
  <si>
    <t>CNCA/DGA/CD/03036/13</t>
  </si>
  <si>
    <t>FUNDACIÓN DE CORAZÓN POR GUANAJUATO</t>
  </si>
  <si>
    <t xml:space="preserve">PROYECTO CENTRO EDUCATIVO Y CULTURAL MARIEL _x000D_
_x000D_
</t>
  </si>
  <si>
    <t>CNCA/DGA/CD/03037/13</t>
  </si>
  <si>
    <t>INSTITUCIÓN ROMERO MAC GREGOR</t>
  </si>
  <si>
    <t xml:space="preserve">FESTIVALES DE ROCK EN EL DF_x000D_
</t>
  </si>
  <si>
    <t>CNCA/DGA/CD/03199/13</t>
  </si>
  <si>
    <t>HAGAMOS ALGO MEJOR POR VERACRUZ</t>
  </si>
  <si>
    <t xml:space="preserve">PROYECTO CULTURAL 2013_x000D_
</t>
  </si>
  <si>
    <t>CNCA/DGA/CD/03244/13</t>
  </si>
  <si>
    <t xml:space="preserve">PROYECTO HOMENAJE A JUAN IBAÑEZ PRODUCCIÓN UNIVERSITARIA_x000D_
</t>
  </si>
  <si>
    <t>CNCA/DGA/CD/03245/13</t>
  </si>
  <si>
    <t>ARS VOCALIS MÉXICO</t>
  </si>
  <si>
    <t xml:space="preserve">INTERNATIONAL VOCAL ACADEMY AND FESTIVAL_x000D_
</t>
  </si>
  <si>
    <t>CNCA/DGA/CD/03250/13</t>
  </si>
  <si>
    <t xml:space="preserve">XI FESTIVAL INTERNACIONAL DE CINE DE MORELIA_x000D_
</t>
  </si>
  <si>
    <t>CNCA/DGA/CD/03353/13</t>
  </si>
  <si>
    <t>SUMA POR LA EDUCACIÓN</t>
  </si>
  <si>
    <t xml:space="preserve">CULTURA CON PARTICIPACIÓN SOCIAL, OPERADO POR LA ASOCIACIÓN CIVIL "SUMA POR LA EDUCACIÓN"_x000D_
</t>
  </si>
  <si>
    <t>CNCA/DGA/CD/03360/13</t>
  </si>
  <si>
    <t>MANOS Y VOCES POR EL GRULLO</t>
  </si>
  <si>
    <t xml:space="preserve">GRULLOFÓNICO_x000D_
</t>
  </si>
  <si>
    <t>CNCA/DGA/CD/03406/13</t>
  </si>
  <si>
    <t xml:space="preserve">Jovenes Mexicanos en Fraternidad </t>
  </si>
  <si>
    <t xml:space="preserve">PROYECTO ESTATAL COMUNITARIO_x000D_
</t>
  </si>
  <si>
    <t>CNCA/DGA/CD/03458/13</t>
  </si>
  <si>
    <t>ASOCIACIÓN PRO CULTURA</t>
  </si>
  <si>
    <t xml:space="preserve">CUTOUT FEST 2013 _x000D_
</t>
  </si>
  <si>
    <t>CNCA/DGA/CD/03460/13</t>
  </si>
  <si>
    <t>FUNDACIÓN IBEROAMERICANA PARA EL ARTE Y LA CULTURA</t>
  </si>
  <si>
    <t xml:space="preserve">CONSERVACIONES DOS ARTISTAS, UN MONUMENTO JOSÉ CLEMENTE OROZCO Y DANIEL BUREN EN EL HOSPICIO CABAÑAS FUNDACIÓN_x000D_
</t>
  </si>
  <si>
    <t>CNCA/DGA/CD/03461/13</t>
  </si>
  <si>
    <t xml:space="preserve">REVISTA DIGITAL DE JÓVENES PARA JÓVENES. FUNDACIÓN IBEROAMERICANA PARA EL ARTE Y LA CULTURA AC_x000D_
</t>
  </si>
  <si>
    <t>CNCA/DGA/CD/03482/13</t>
  </si>
  <si>
    <t>CNCA/DGA/CD/03494/13</t>
  </si>
  <si>
    <t xml:space="preserve">TRAIGAMOS EL ORGULLO PUESTO, FUNDACIÓN HERMES MUSIC A.C _x000D_
</t>
  </si>
  <si>
    <t>CNCA/DGA/CD/03495/13</t>
  </si>
  <si>
    <t>PREVENVIDA FUNDACIÓN</t>
  </si>
  <si>
    <t xml:space="preserve">PASEO DE LAS ROSAS EN EL CANAL NACIONAL_x000D_
</t>
  </si>
  <si>
    <t>CNCA/DGA/CD/03497/13</t>
  </si>
  <si>
    <t xml:space="preserve">PROYECTO GENERAL DE CULTURA_x000D_
</t>
  </si>
  <si>
    <t>CNCA/DGA/CD/03524/13</t>
  </si>
  <si>
    <t>ASOCIACIÓN DE LA MUY NOBLE Y LEAL CIUDAD DE REAL DE CATORCE</t>
  </si>
  <si>
    <t>FESTIVALES REAL DE CATORCE</t>
  </si>
  <si>
    <t>CNCA/DGA/CD/03531/13</t>
  </si>
  <si>
    <t xml:space="preserve">PASEO DE LAS ROSAS EN CANAL NACIONAL_x000D_
</t>
  </si>
  <si>
    <t>CNCA/DGA/CD/03533/13</t>
  </si>
  <si>
    <t>Fundación Lerdo Histórico, Preservación, Conservación e Investigación</t>
  </si>
  <si>
    <t xml:space="preserve">RESTAURACIÓN DE LA CASA GRANDE DEL CASCO DE LA EX HACIENDA DE SAN JOSÉ DE LA GOMA_x000D_
</t>
  </si>
  <si>
    <t>CNCA/DGA/CD/03558/13</t>
  </si>
  <si>
    <t xml:space="preserve">LA CAMIONETA DEL ARTE_x000D_
</t>
  </si>
  <si>
    <t>CNCA/DGA/CD/03559/13</t>
  </si>
  <si>
    <t xml:space="preserve">PROYECTO PROGRAMA DE ACCESO A LA CULTURA_x000D_
</t>
  </si>
  <si>
    <t>CNCA/DGA/CD/03560/13</t>
  </si>
  <si>
    <t xml:space="preserve">PROYECTO A KAPELA DESARROLLO DE TALENTO INFANTIL_x000D_
</t>
  </si>
  <si>
    <t>CNCA/DGA/CD/03561/13</t>
  </si>
  <si>
    <t xml:space="preserve">PROYECTO FOMENTO A LA LECTURA_x000D_
_x000D_
</t>
  </si>
  <si>
    <t>CNCA/DGA/CD/03562/13</t>
  </si>
  <si>
    <t xml:space="preserve"> MÉXICO AL ENCUENTRO UN RECORRIDO POR SU PATRIMONIO CULTURAL_x000D_
</t>
  </si>
  <si>
    <t>CNCA/DGA/CD/03563/13</t>
  </si>
  <si>
    <t xml:space="preserve">FESTIVAL DE LAS ARTES EN EL DISTRITO FEDERAL_x000D_
</t>
  </si>
  <si>
    <t>CNCA/DGA/CD/03564/13</t>
  </si>
  <si>
    <t>LA MUERTE Y LA MÚSICA</t>
  </si>
  <si>
    <t>CNCA/DGA/CD/03565/13</t>
  </si>
  <si>
    <t xml:space="preserve">PROYECTO AATES 3HD_x000D_
</t>
  </si>
  <si>
    <t>CNCA/DGA/CD/03566/13</t>
  </si>
  <si>
    <t xml:space="preserve">PROYECTO FESTIVAL DE CANTO Y DANZA _x000D_
</t>
  </si>
  <si>
    <t>CNCA/DGA/CD/03582/13</t>
  </si>
  <si>
    <t>FUNDACIÓN VIDA Y DESARROLLO RURAL</t>
  </si>
  <si>
    <t xml:space="preserve">SALA DE CINE VICTOR MANUEL MENDOZA_x000D_
</t>
  </si>
  <si>
    <t>CNCA/DGA/CD/03583/13</t>
  </si>
  <si>
    <t xml:space="preserve">PROGRAMACIÓN "DESDE LAS BANQUETAS HACIENDO FIESTA", 1RA. ETAPA_x000D_
</t>
  </si>
  <si>
    <t>CNCA/DGA/CD/03584/13</t>
  </si>
  <si>
    <t xml:space="preserve">MURALISMO Y CULTURA INTERPRETADO_x000D_
</t>
  </si>
  <si>
    <t>CNCA/DGA/CD/03680/13</t>
  </si>
  <si>
    <t>CENTRO NACIONAL PARA EL DESARROLLO CULTURAL Y EDUCATIVO DE MÉXICO</t>
  </si>
  <si>
    <t xml:space="preserve">DESARROLLO Y CULTURA_x000D_
</t>
  </si>
  <si>
    <t>CNCA/DGA/CD/03682/13</t>
  </si>
  <si>
    <t xml:space="preserve">CULTURA SIN LÍMITES_x000D_
_x000D_
</t>
  </si>
  <si>
    <t>CNCA/DGA/CD/03701/13</t>
  </si>
  <si>
    <t>EIRENE</t>
  </si>
  <si>
    <t xml:space="preserve">CAMBIANDO LA COMUNIDAD CON EDUCACIÓN Y LECTURA_x000D_
</t>
  </si>
  <si>
    <t>CNCA/DGA/CD/03722/13</t>
  </si>
  <si>
    <t>APASEO MÁS GRANDE</t>
  </si>
  <si>
    <t xml:space="preserve">PROYECTO DE ESPACIOS CULTURALES_x000D_
</t>
  </si>
  <si>
    <t>CNCA/DGA/CD/03725/13</t>
  </si>
  <si>
    <t xml:space="preserve">ADQUISICIÓN DE ACERVO ARTÍSTICO Y DOCUMENTAL COLECCIÓN MUSEO UNIVERSITARIO ARTE CONTEMPORÁNEO UNAM MUAC_x000D_
</t>
  </si>
  <si>
    <t>CNCA/DGA/CD/03731/13</t>
  </si>
  <si>
    <t>SUBSIDIARIEDAD CON NUESTRO PAÍS</t>
  </si>
  <si>
    <t xml:space="preserve"> CELEBRANDO 99 AÑOS DE HISTORIA Y TRATADOS DE TEOLOYUCAN_x000D_
</t>
  </si>
  <si>
    <t>CNCA/DGA/CD/03778/13</t>
  </si>
  <si>
    <t xml:space="preserve">FORTALECIMIENTO DE LA POLÍTICA CULTURAL Y LA PREVENCIÓN EN EL MUNICIPIO DE HERMOSILLO, SONORA_x000D_
</t>
  </si>
  <si>
    <t>CNCA/DGA/CD/03781/13</t>
  </si>
  <si>
    <t>Resurge México</t>
  </si>
  <si>
    <t xml:space="preserve">PROYECTO  LA SEMILLA DE MÉXICO ERES TU / PROYECTO DE CULTURA 2013_x000D_
</t>
  </si>
  <si>
    <t>CNCA/DGA/CD/03782/13</t>
  </si>
  <si>
    <t xml:space="preserve">PROYECTO DE PROMOCIÓN Y FOMENTO A LA CULTURA (IBÉRICA CONTEMPORÁNEA A.C.)_x000D_
</t>
  </si>
  <si>
    <t>CNCA/DGA/CD/03958/13</t>
  </si>
  <si>
    <t>FONDO CULTURAL HAMEEN COMKAAK</t>
  </si>
  <si>
    <t xml:space="preserve">PROYECTO DE  RESCATE, INVESTIGACIÓN Y PRESERVACIÓN DE LOS CANTOS, RITUALES Y COLLARES CURATIVOS DE LA NACIÓN (SERI) _x000D_
</t>
  </si>
  <si>
    <t xml:space="preserve">CNCA/DGA/CD/03966/13 </t>
  </si>
  <si>
    <t xml:space="preserve">NIÑOS MÚSICOS POR LA PAZ_x000D_
_x000D_
</t>
  </si>
  <si>
    <t>CNCA/DGA/CD/03996/13</t>
  </si>
  <si>
    <t xml:space="preserve">UN PASEO POR LA CULTURA_x000D_
</t>
  </si>
  <si>
    <t>CNCA/DGA/CD/03997/13</t>
  </si>
  <si>
    <t xml:space="preserve">CULTURA ITINERANTE_x000D_
</t>
  </si>
  <si>
    <t>CNCA/DGA/CD/04010/13</t>
  </si>
  <si>
    <t xml:space="preserve">INSTITUTO PARA LA CONSERVACIÓN Y  PROMOCIÓN DEL PATRIMINIO CULTURAL </t>
  </si>
  <si>
    <t xml:space="preserve">PROYECTO RESTAURACIÓN, CONSERVACIÓN DEL MONUMENTO HISTÓRICO PARROQUIA INMACULADA CONCEPCIÓN DE MARÍA_x000D_
</t>
  </si>
  <si>
    <t>CNCA/DGA/CD/04011/13</t>
  </si>
  <si>
    <t xml:space="preserve">RESTAURACIÓN, CONSERVACIÓN DEL MONUMENTO HISTÓRICO PARROQUIA NUESTRA SEÑORA DE GUADALUPE_x000D_
</t>
  </si>
  <si>
    <t>CNCA/DGA/CD/04012/13</t>
  </si>
  <si>
    <t xml:space="preserve">FESTIVAL CULTURAL EN TU COLONIA_x000D_
</t>
  </si>
  <si>
    <t>CNCA/DGA/CD/04013/13</t>
  </si>
  <si>
    <t>INSTITUTO DE ANÁLISIS Y PARTICIPACIÓN EN EL RESCATE  DE LA INFRAESTRUCTURA CULTURAL</t>
  </si>
  <si>
    <t xml:space="preserve">TEMPLO DE SANTA MARÍA NATIVITAS_x000D_
</t>
  </si>
  <si>
    <t>CNCA/DGA/CD/04063/13</t>
  </si>
  <si>
    <t>FUNDACIÓN CAMINOS CON DESTINO</t>
  </si>
  <si>
    <t xml:space="preserve"> FESTIVAL EN TU COMUNIDAD   _x000D_
</t>
  </si>
  <si>
    <t>CNCA/DGA/CD/04064/13</t>
  </si>
  <si>
    <t xml:space="preserve">PROYECTO  PROMOCIÓN CULTURAL  2013  _x000D_
</t>
  </si>
  <si>
    <t>CNCA/DGA/CD/04137/13</t>
  </si>
  <si>
    <t xml:space="preserve">ZONA FILM_x000D_
</t>
  </si>
  <si>
    <t>CNCA/DGA/CD/04289/13</t>
  </si>
  <si>
    <t>FUNDACION MUUCHI XIIMBAL</t>
  </si>
  <si>
    <t>REALIZAR UN ENCUENTRO DE DANZAS FOLKLORICAS NACIONAL CON 15 GRUPOS DE DANZAS, QUE MUESTRE Y DIFUNDA PARTE DE LAS COSTUMBRES Y TRADICIONES DANCISTICAS DE LOS DIFERENTES PUEBLOS PARTICIPANTES</t>
  </si>
  <si>
    <t>CNCA/DGA/CD/04290/13</t>
  </si>
  <si>
    <t>REALIZAR UN ENCUENTRO NACIONAL DE MAQUILLAJE CORPORAL</t>
  </si>
  <si>
    <t>CNCA/DGA/CD/04291/13</t>
  </si>
  <si>
    <t>CENTRO SOCIAL SEMPOA</t>
  </si>
  <si>
    <t>GARANTIZAR EL ACCESO A LA CULTURA COMO UN MEDIO EFICAZ QUE PERMITA LA FORMACION DE CIUDADANIA</t>
  </si>
  <si>
    <t>CNCA/DGA/CD/04314/13</t>
  </si>
  <si>
    <t>FAPAC,FAMILIAS CON ACTITUD PRODUCTIVA</t>
  </si>
  <si>
    <t xml:space="preserve">CULTURA EN EL DISTRITO FEDERAL_x000D_
</t>
  </si>
  <si>
    <t>CNCA/DGA/CD/04383/13</t>
  </si>
  <si>
    <t>CENTROS DE INTEGRACIÓN JUVENIL AGUASCALIENTES</t>
  </si>
  <si>
    <t xml:space="preserve">CENTROS DE INTEGRACIÓN JUVENIL_x000D_
</t>
  </si>
  <si>
    <t>CNCA/DGA/CD/04384/13</t>
  </si>
  <si>
    <t xml:space="preserve">CULTURA EN TU DELEGACIÓN_x000D_
</t>
  </si>
  <si>
    <t>CNCA/DGA/CD/04385/13</t>
  </si>
  <si>
    <t xml:space="preserve">JORNADAS CULTURALES_x000D_
</t>
  </si>
  <si>
    <t>CNCA/DGA/CD/04386/13</t>
  </si>
  <si>
    <t>FLOR Y CANTO REY NEZAHUALCÓYOTL</t>
  </si>
  <si>
    <t xml:space="preserve">MUJERES HACIENDO HISTORIA_x000D_
</t>
  </si>
  <si>
    <t>CNCA/DGA/CD/04667/13</t>
  </si>
  <si>
    <t xml:space="preserve">REHABILITACIÓN DE LA EXHACIENDA DE SANTO TOMAS DE HUATZINDEO, 3ERA PARTE_x000D_
_x000D_
</t>
  </si>
  <si>
    <t>CNCA/DGA/CD/04851/13</t>
  </si>
  <si>
    <t>Ciudadanos Sembrando Futuro</t>
  </si>
  <si>
    <t xml:space="preserve">CROMAFEST 2013_x000D_
</t>
  </si>
  <si>
    <t>CNCA/DGA/CD/04854/12</t>
  </si>
  <si>
    <t>PROMOVER Y DIFUNDIR LA CULTURA A TRAVÉS DE UNA OFERTA AMPLIA DE MANIFESTACIONES CULTURALES Y ARTÍSTICAS, TANTO DE LAS EXPRESIONES NACIONALES COMO DEL ARTE Y LA CULTURA UNIVERSAL.</t>
  </si>
  <si>
    <t>CNCA/DGA/CD/04955/13</t>
  </si>
  <si>
    <t>LA FORMACION Y PROMOCION DE LA CULTURA EN LA POBLACION EN GENERAL, OFRECIENDO ESTUDIOS</t>
  </si>
  <si>
    <t>CNCA/DGA/CD/04958/13</t>
  </si>
  <si>
    <t>FUNDACIÓN VESA</t>
  </si>
  <si>
    <t xml:space="preserve">PROGRAMA DE INTERVENCIÓN SOCIAL MEDIANTE LA ACTIVACIÓN Y EXPERIMENTACIÓN ARTÍSTICA CON NIÑOS JÓVENES Y MUJERES DE MORELOS, FUNDACIÓN VESA A.C._x000D_
</t>
  </si>
  <si>
    <t>CNCA/DGA/CD/04995/13</t>
  </si>
  <si>
    <t>FUNDACION PEDRO MEYER</t>
  </si>
  <si>
    <t>CONCOLIDAR AL FOTOMUSEO 4 CAMINOS, COMO INSTITUCION DE VANGUARDIA DEDICADA A LA EXHIBICIÓN, EXPERIMENTACION, REFLEXION, DIFUSION E INVESTIGACION DE LA IMAGEN FOTOGRAFICA Y MULTIMEDIA.</t>
  </si>
  <si>
    <t>CNCA/DGA/CD/05204/13</t>
  </si>
  <si>
    <t>DIFUNDIR EN MEXICO LA IMPORTANCIA DE LA DIVERSIDAD CULTURAL Y EL RECONOCIMIENTO A LA LIBERTAD DE EXPRESION A TREVES DE ACTIVIDADES LITERARIAS Y MUSICALES</t>
  </si>
  <si>
    <t>CNCA/DGA/CD/05205/13</t>
  </si>
  <si>
    <t>DESPERTAR EL INTERES POR LA EVOLUCION MUSICAL EN MEXICO, A TRAVES DE UN RECORRIDO HISTORICO POR MEDIO DE PARTITURAS</t>
  </si>
  <si>
    <t>CNCA/DGA/CD/05206/13</t>
  </si>
  <si>
    <t>FUNDACION MARILLAC</t>
  </si>
  <si>
    <t>FORTALECER MECANISMOS DE COORDINACION Y ARTICULACION ENTRE DIFERENTES ACTORES SOCIALES</t>
  </si>
  <si>
    <t>CNCA/DGA/CD/05207/13</t>
  </si>
  <si>
    <t>ASOCIACIÓN CAUSA COMÚN AGUASCALIENTES</t>
  </si>
  <si>
    <t xml:space="preserve">CINE PARA AGUASCALIENTES_x000D_
</t>
  </si>
  <si>
    <t>CNCA/DGA/CD/05208/13</t>
  </si>
  <si>
    <t>SOCIEDAD INTERNACIONAL DE VALORES DE ARTE MEXICANO.</t>
  </si>
  <si>
    <t>CONTRIBUIR A LA PROMOCION Y FORTALECIMIENTO DE LA CULTURA MIUSICAL EN MEXICO</t>
  </si>
  <si>
    <t>CNCA/DGA/CD/05322/13</t>
  </si>
  <si>
    <t>REDES ARTE CULTURA DE PAZ, CIUDAD JUÁREZ</t>
  </si>
  <si>
    <t>CNCA/DGA/CD/05332/13</t>
  </si>
  <si>
    <t>FOMENTO CULTURAL BANAMEX</t>
  </si>
  <si>
    <t>REALIZAR EXPOSICION TEMPORAL E ITINERANTE PRESENTADA EN MEXICO, ESPAÑA, COLOMBIA Y BRASIL</t>
  </si>
  <si>
    <t>CNCA/DGA/CD/05361/13</t>
  </si>
  <si>
    <t>DAR CONTINUIDAD Y CONSOLIDAR UN PROYECTO QUE TIENE COMO EJE LA FORMACION MUSICAL DE EXCELENCIA</t>
  </si>
  <si>
    <t>CNCA/DGA/CD/05386/13</t>
  </si>
  <si>
    <t>LOS CABOS ARTE Y CULTURA</t>
  </si>
  <si>
    <t>INSENTIVAR LA CULTURA Y LA CINEMATOGRAFIA DEL PAIS MEDIANTE UNA SELECCIÓN DE PELICULAS, ACTIVIDADES PROFESIONALES Y EVENTOS</t>
  </si>
  <si>
    <t>CNCA/DGA/CD/05475/13</t>
  </si>
  <si>
    <t>PUERTO CULTURA</t>
  </si>
  <si>
    <t>PRETENDE TRAER A MEXICO UNA MUESTRA DE DIVERSAS COLECCIONES RADICADAS EN MEXICO Y OTROS PAISES RELATIVAS A LOS MOVIMIENTOS SURGIDOS EN LA PRIMERA MITAD DEL SIGLO XX</t>
  </si>
  <si>
    <t>CNCA/DGA/CD/05476/13</t>
  </si>
  <si>
    <t>CENTRO DE ESTUDIOS, BIBLIOTECA Y MUSEO VICENTE FOX QUESADA</t>
  </si>
  <si>
    <t>FORMACION MISICAL DE NIÑOS Y JOVENES DE LA COMUNIDADES ALEDAÑAS AL CENTRO FOX</t>
  </si>
  <si>
    <t>CNCA/DGA/CD/05477/13</t>
  </si>
  <si>
    <t>CONSERVAR, RESTAURAR Y CATALOGAR LAS PIEZAS QUE CONFORMAN LAS COLECCIONES DEL MAESTRO CARLOS MONSIVAIS</t>
  </si>
  <si>
    <t>CNCA/DGA/CD/05479/13</t>
  </si>
  <si>
    <t>FUNDACIÓN PARA LAS LETRAS MEXICANAS</t>
  </si>
  <si>
    <t>INTEGRAR INFORMACION DE OBRAS LITERARIAS MEXICANAS Y SUS AUTORES, CON LA FINALIDAD DE DIFUNDIRLAS PERMANENTEMENTE.</t>
  </si>
  <si>
    <t>CNCA/DGA/CD/05480/13</t>
  </si>
  <si>
    <t>INVESTIGACION, RECOPILACION Y CATALOGACION DE CINTAS DE VIDEO Y AUDIO DE INTERVENCIONES QUE TUVO EL MAESTRO MONSIVAIS</t>
  </si>
  <si>
    <t>CNCA/DGA/CD/05483/13</t>
  </si>
  <si>
    <t>AMIGOS DEL MUSEO GUASAVE</t>
  </si>
  <si>
    <t>HABILITAR Y OPTIMIZAR A LARGO PLAZO LAS INSTALACIONES DE EXPOSICION PERMANENTE EN EL MUSEO GUASAVE</t>
  </si>
  <si>
    <t>CNCA/DGA/CD/05484/13</t>
  </si>
  <si>
    <t>ACERCAR A LOS DIVERSOS PUBLICOS DE LASOCIEDAD AL ARTE</t>
  </si>
  <si>
    <t>CNCA/DGA/CD/05533/13</t>
  </si>
  <si>
    <t>MUSEO MADU</t>
  </si>
  <si>
    <t xml:space="preserve">"DESARROLLAR UN PROYECTO ARQUITECTÓNICO DE UN CENTRO SOCIAL BASADO EN LAS FÁBRICAS DE CULTURA DE BRASIL COMO MODELO PARA APOYO A LA CULTURA Y BENEFICIO EN LAS COMUNIDADES MÁS MARGINADAS DEL PAÍS._x000D_
DESARROLLAR EL PROYECTO ARQUITECTÓNICO, PAGO DE ARQUITECTOS, DISEÑADORES, MÚSICOS, ETC., ASÍ COMO GASTOS GENERALES PARA LA REALIZACIÓN DEL MISMO"_x000D_
</t>
  </si>
  <si>
    <t>CNCA/DGA/CD/1743/13</t>
  </si>
  <si>
    <t xml:space="preserve">Bisturí </t>
  </si>
  <si>
    <t>CNCA/DGA/CD/1744/13</t>
  </si>
  <si>
    <t>FESTIVAL DE TODOS LOS MÚSICOS</t>
  </si>
  <si>
    <t>CNCA/DGA/CD/1745/13</t>
  </si>
  <si>
    <t>PROYECTOS CULTURALES</t>
  </si>
  <si>
    <t>CNCA/DGA/CD/1746/13</t>
  </si>
  <si>
    <t>CNCA/DGA/CD/1748/13</t>
  </si>
  <si>
    <t>RECORRIENDO LA CULTURA</t>
  </si>
  <si>
    <t>CNCA/DGA/CD/3995/13</t>
  </si>
  <si>
    <t xml:space="preserve">VIVAMOS LA CULTURA JUNTOS_x000D_
</t>
  </si>
  <si>
    <t>CNCA/DGA/CD/3998/13</t>
  </si>
  <si>
    <t>LOS PEDREGALES EN ACCIÓN</t>
  </si>
  <si>
    <t xml:space="preserve">PROYECTO UN PASO AL DESARROLLO CULTURAL_x000D_
</t>
  </si>
  <si>
    <t>CNCA/DGAlCD/03567/13</t>
  </si>
  <si>
    <t xml:space="preserve">PROYECTO FIESTAS DE LA GUELAGUETZA 2013_x000D_
</t>
  </si>
  <si>
    <t>CNCA/DGCP/CD/04549/13</t>
  </si>
  <si>
    <t xml:space="preserve">"1) UNA ESTACIÓN DE RADIO COMUNITARIA, 2) 5 CINE SILLITAS QUE SON LA CREACIÓN DE UN CINECLUB AL AIRE LIBRE CON LA METODOLOGÍA, 3) REALIZACIÓN DE TALLERES DE REDESARTE EN SEIS CENTROS DE DESARROLLO COMUNITARIO Y 4) UN FESTIVAL DE TRADICIÓN Y NUEVAS ROLAS. _x000D_
LAS ACTIVIDADES SE REALIZARÁN EN TAPACHULA, CHIAPAS"_x000D_
</t>
  </si>
  <si>
    <t>CNCA/DGCP/CD/04550/13</t>
  </si>
  <si>
    <t>PATRONATO PRO HUAPANGO Y CULTURA HUASTECA</t>
  </si>
  <si>
    <t xml:space="preserve">CREACIÓN DE UN ENSAMBLE ORQUESTAL DE SON HUASTECO EN VERACRUZ, INCLUYE LA DONACIÓN DE INSTRUMENTOS QUE PERMITIRÁN FOMENTAR EL DESARROLLO MUSICAL DE LA COMUNIDAD Y LA CAPACITACIÓN DE LOS MIEMBROS DEL ENSAMBLE_x000D_
</t>
  </si>
  <si>
    <t>CNCA/SNFM/CD/01458/13</t>
  </si>
  <si>
    <t>APOYAR EL PROGRAMA DE ORQUESTAS INFANTILES ZONA SUR</t>
  </si>
  <si>
    <t>CNCA/SNFM/CD/01459/13</t>
  </si>
  <si>
    <t>APOYAR EL PROGRAMA DE ORQUESTAS INFANTILES ZONA CENTRO</t>
  </si>
  <si>
    <t>CNCA/SNFM/CD/01460/13</t>
  </si>
  <si>
    <t>APOYAR EL PROGRAMA DE ORQUESTAS INFANTILES ZONA NORTE</t>
  </si>
  <si>
    <t>CNCA/SNFM/CD/01461/13</t>
  </si>
  <si>
    <t>APOYAR EL PROGRAMA DE ORQUESTAS INFANTILES ZONA ESTE</t>
  </si>
  <si>
    <t>CNCA/SNFM/CD/01462/13</t>
  </si>
  <si>
    <t>APOYAR EL PROGRAMA DE ORQUESTAS INFANTILES ZONA OESTE</t>
  </si>
  <si>
    <t>CNCA/SNFM/CD/02292/13</t>
  </si>
  <si>
    <t xml:space="preserve">CONJUNTAR MÚSICOS Y SOLISTAS MEXICANOS DE PRIMER NIVEL QUE EJECUTEN Y GRABEN UN MATERIAL MUSICAL DE EXTRAORDINARIA CALIDAD._x000D_
</t>
  </si>
  <si>
    <t>CNCA/SNFM/CD/03962/13</t>
  </si>
  <si>
    <t>EN PRO DEL TALENTO VERACRUZANO</t>
  </si>
  <si>
    <t xml:space="preserve">INICIAR LA EDUCACIÓN MUSICAL DE LOS NIÑOS DE ACUERDO A LA METODOLOGÍA DEL PROGRAMA DE ORQUESTAS SINFÓNICAS Y COROS INFANTILES Y JUVENILES, MEDIANTE LA PRÁCTICA ORQUESTAL Y CORAL ORDENADA PEDAGÓGICAMENTE. CREAR Y REFORZAR CONJUNTOS ORQUESTALES INFANTILES Y JUVENILES QUE IMPACTARÁN DIRECTAMENTE A POBLACIONES INFANTILES MARGINADAS, PERTENECIENTES MAYORITARIAMENTE A LAS ESCUELAS PÚBLICAS DE EDUCACIÓN BÁSICA Y NIVEL MEDIO SUPERIOR._x000D_
</t>
  </si>
  <si>
    <t>CCNCA/DGCP/CD/04552/13</t>
  </si>
  <si>
    <t>IINSTITUTO TLAXCALTECA DE LA CULTURA</t>
  </si>
  <si>
    <t xml:space="preserve">“JORNADA CULTURAL EN EL MUNICIPIO DE SAN PABLO DEL MONTE, TLAXCALA”, CUYOS OBJETIVOS SON: REALIZAR UNA JORNADA  QUE PONGA DE RELIEVE TANTO EL PATRIMONIO CULTURAL Y ARTÍSTICO LOCAL COMO LA TRASCENDENCIA DE LA PARTICIPACIÓN DE LAS MUJERES EN LA VIDA CULTURAL COMUNITARIA, A TRAVÉS DE TALLERES, CONFERENCIAS, MESAS REDONDAS, PROYECCIONES DE CINE Y VIDEO, E INTERVENCIONES ESCÉNICAS EN LOS ESPACIOS PÚBLICOS DE LOS BARRIOS ALEDAÑOS. LAS ACCIONES CULTURALES Y ARTÍSTICAS SE REALIZAN EN DIVERSAS COMUNIDADES VULNERABLES POR LA VIOLENCIA Y LA DELINCUENCIA, CON FINES DE COHESIÓN COMUNITARIA, FORTALECIMIENTO DE LA IDENTIDAD Y APOYO A TRANSFORMACIÓN SOCIAL, EN EL MARCO DE LOS PROGRAMAS DE PREVENCIÓN DEL GOBIERNO FEDERAL._x000D_
</t>
  </si>
  <si>
    <t>CNCA/DGA/CD/00676/13</t>
  </si>
  <si>
    <t>UNIVERSIDAD DE GUADALAJARA</t>
  </si>
  <si>
    <t>FERIA DEL LIBRO EN ESPAÑOL DE LOS ANGELES</t>
  </si>
  <si>
    <t>CNCA/DGA/CD/02267/13</t>
  </si>
  <si>
    <t xml:space="preserve">PROGRAMA DE LA PROMOCIÓN DE LA CULTURA POPULAR_x000D_
</t>
  </si>
  <si>
    <t>CNCA/DGA/CD/03058/13</t>
  </si>
  <si>
    <t>GOBIERNO DEL ESTADO DE NUEVO LEON</t>
  </si>
  <si>
    <t>CREAR UN PROGRAMA DE EVENTOS CON ESTANDARES INTERNACIONALES EN EL QUE PARTICIPEN GRUPOS DE ARTISTAS LOCALES Y NACIONALES</t>
  </si>
  <si>
    <t>CNCA/DGA/CD/03290/12</t>
  </si>
  <si>
    <t>"AIRE ACONDICIONADO DEL TEATRO ESPERANZA IRIS"</t>
  </si>
  <si>
    <t>CNCA/DGA/CD/03483/13</t>
  </si>
  <si>
    <t>MUNICIPIO DE AUTLAN DE NAVARRO JALISCO</t>
  </si>
  <si>
    <t>FESTIVAL DE LAS ARTES</t>
  </si>
  <si>
    <t>CNCA/DGA/CD/03724/13</t>
  </si>
  <si>
    <t xml:space="preserve">FOMENTO INDUSTRIAS CULTURALES_x000D_
</t>
  </si>
  <si>
    <t>CNCA/DGA/CD/04317/13</t>
  </si>
  <si>
    <t>MUNICIPIO DE METEPEC</t>
  </si>
  <si>
    <t>EL PROYECTO DE INFRAESTRUCTURA, EQUIPAMIENTO Y ACTIVIDADES ARTISTICO-CULTURALES, APORTARA ELEMENTOS POSITIVOS PARA EL MEJORAMIENTO DEL ENTORNO URBANO, SOCIAL Y DE CALIDAD DE VIDA DE LOS HABITANTES DEL MUNDO DE METEPEC</t>
  </si>
  <si>
    <t>CNCA/DGA/CD/04318/13</t>
  </si>
  <si>
    <t>SECRETARIA CULTURAL DE CAMPECHE</t>
  </si>
  <si>
    <t>FORTALECER LA INFRAESTRUCTURA CULTURAL DE LOS MUNICIPIOS DEL ESTADO DE CAMPECHE PARA OFRECER A LA SOCIEDAD SERVICIOS CULTURALES Y ARTISTICOS DE CALIDAD PARA LA INFORMACION, DIFUSION DEL PATRIMONIO CULTURAL Y NATURAL, FOMENTO DE LA LECTURA Y LA PROMOCION DE EXPRESIONES ARTISTICAS</t>
  </si>
  <si>
    <t>CNCA/DGA/CD/04505/13</t>
  </si>
  <si>
    <t>GOBIERNO DEL ESTADO DE PUEBLA</t>
  </si>
  <si>
    <t>CREAR EL MUSEO MAS IMPORTANTE SOBRE LA EVOLUCION EN EL PAIS, QUE CONVOQUE A UN NUMERO CRECIENTE DE VISITANTES NACIONALES Y EXTRANJEROS</t>
  </si>
  <si>
    <t>CNCA/DGA/CD/04506/13</t>
  </si>
  <si>
    <t>CREAR UNA CASA DE LA MUSICA DE VIENA EN PUEBLA, COMO UN ESPACIO UNICO EN EL PAIS DE EXPERIENCIA SONORA, QUE INVITE A DISFRUTAR DEL SONIDO REAL Y VIRTUAL, ASIMISMO HABRA DE SER UN CENTRO DE ENTRETENIMIENTO, CON CONTENIDOS DE MUSEOLOGÍA ARTISTICOS</t>
  </si>
  <si>
    <t>CNCA/DGA/CD/04617/13</t>
  </si>
  <si>
    <t>INSTITUTO DE HISTORIA Y MUSEOS DE YUCATAN</t>
  </si>
  <si>
    <t>EL FESTIVAL INTERNACIONAL DE LA CULTURA MAYA (FICMAYA) EL PAISAJE 2013, CONTEMPLA LA IMPLEMENTACION Y DESARROLLO DE ACCIONES PERMANENTES QUE PROPICIEN EL ESTUDIO, DIFUSION Y EXPRESION DE LOS SABERES AUN VIVOS DE NUESTRA CULTURA</t>
  </si>
  <si>
    <t>CNCA/DGCP/CD/04551/13</t>
  </si>
  <si>
    <t xml:space="preserve">SECRETARÍA DE LA CULTURA Y LAS ARTES DE OAXACA </t>
  </si>
  <si>
    <t xml:space="preserve">ENCUENTRO DE LAS MIXTECAS”, CUYOS OBJETIVOS SON: EFECTUAR EN CONJUNTO CON LA DGCP/CONACULTA Y LA SECRETARÍA DE LAS CULTURAS Y ARTES DE OAXACA, EL ENCUENTRO DE LAS MIXTECAS, DONDE SE REALIZARÁN LAS SIGUIENTES ACCIONES: EXPO-VENTA GASTRONÓMICA, EXPO-VENTA ARTESANAL, CAPACITACIÓN MUSICAL, CONCIERTOS DE MÚSICA TRADICIONAL, CONCIERTOS DE ENSAMBLES, PARTICIPACIÓN DE DANZAS Y BAILES REGIONALES Y CONFERENCIAS, EN SAN JUAN TEPOSCOLULA, HEROICA CIUDAD DE TLAXIACO Y HUAJUAPAN DE JUÁREZ, LAS ACTIVIDADES, PROMOVERÁN EL FORTALECIMIENTO DE LA IDENTIDAD Y APOYO A TRANSFORMACIÓN SOCIAL, EN EL MARCO DE LOS PROGRAMAS DE PREVENCIÓN DEL GOBIERNO FEDERAL._x000D_
</t>
  </si>
  <si>
    <t>CNCA/DGCP/CD/04553/13</t>
  </si>
  <si>
    <t>SECRETARÍA DE CULTURA DE GUERRERO</t>
  </si>
  <si>
    <t xml:space="preserve">“FORTALECIMIENTO DEL SISTEMA DE ORQUESTAS INFANTILES Y JUVENILES DE GUERRERO”, CUYOS OBJETIVOS SON: REALIZAR ENTRE LA DGCP Y LA COORDINACIÓN NACIONAL DE FOMENTO MUSICAL DEL CONACULTA, ACCIONES DE FORTALECIMIENTO DE COROS Y ORQUESTAS DE INVIERNO EN LA CIUDAD DE ACAPULCO, GUERRERO. LAS ACCIONES CULTURALES Y ARTÍSTICAS SE REALIZAN EN DIVERSAS COMUNIDADES VULNERABLES POR LA VIOLENCIA Y LA DELINCUENCIA, CON FINES DE COHESIÓN COMUNITARIA, FORTALECIMIENTO DE LA IDENTIDAD Y APOYO A TRANSFORMACIÓN SOCIAL, EN EL MARCO DE LOS PROGRAMAS DE PREVENCIÓN DEL GOBIERNO FEDERAL._x000D_
</t>
  </si>
  <si>
    <t>CNCA/DGCP/CD/04554/13</t>
  </si>
  <si>
    <t xml:space="preserve">“FESTIVAL TRANSCULTURAL FRONTERIZO”, CUYOS OBJETIVOS SON: REALIZAR EN CONJUNTO CON LA DGCP/CONACULTA LAS SIGUIENTES ACCIONES: A) INSTALACIÓN DE UNA ESTACIÓN DE RADIO COMUNITARIA, B) TALLER DE FORMACIÓN DE CINE COMUNITARIO DE ACUERDO CON LA METODOLOGÍA ESTABLECIDA POR LA DGCP, Y C) CREACIÓN DE UN CINE CINECLUB AL AIRE LIBRE CON LA METODOLOGÍA DEL CINE SILLITA, LAS ACTIVIDADES TIENEN COMO FIN LA COHESIÓN COMUNITARIA, FORTALECIMIENTO DE LA IDENTIDAD Y APOYO A TRANSFORMACIÓN SOCIAL, EN EL MARCO DE LOS PROGRAMAS DE PREVENCIÓN DEL GOBIERNO FEDERAL._x000D_
</t>
  </si>
  <si>
    <t>CNCA/DGSMPC/CD/03645/12</t>
  </si>
  <si>
    <t>ILUMINACIÓN DE LA CATEDRAL METROPOLITANA</t>
  </si>
  <si>
    <t>CNCA/DGA/CD/01442/13</t>
  </si>
  <si>
    <t xml:space="preserve">MUSEOS FRIDA KAHLO Y ANAHUACALLI MEJORAMIENTO DE INFRAESTRUCTURA, RENOVACIÓN MUSEOGRÁFICA Y PROYECTOS CULTURALES_x000D_
</t>
  </si>
  <si>
    <t>CNCA/DGA/CD/05503/13</t>
  </si>
  <si>
    <t>FIDEICOMISO MUSEO DOLORES PATIÑO OLMEDO</t>
  </si>
  <si>
    <t>BRINDAR AL PUBLICO MEXICANO QUE NO TIENE LA POSIBILIDAD DE VIAJAR AL EXTRANJERO LA OPORTUNIDAD DE APRECIAR OBRAS MAESTRAS DEL MUSEÉ DE L'ORANGERIE DE PARIS, FRANCIA</t>
  </si>
  <si>
    <t>CNCA/DGA/CD/01314/13</t>
  </si>
  <si>
    <t>FIDEICOMISO DOLORES OLMEDO PATIÑO</t>
  </si>
  <si>
    <t xml:space="preserve">PROYECTO CULTURAL 2013 DOLORES OLMEDO PATIÑO_x000D_
</t>
  </si>
  <si>
    <t>CNCA/DGA/CD/01973/13</t>
  </si>
  <si>
    <t>Fideicomiso Festival Internacional Santa Lucia</t>
  </si>
  <si>
    <t xml:space="preserve"> FESTIVAL INTERNACIONAL SANTA LUCÍA_x000D_
</t>
  </si>
  <si>
    <t>CNCA/DGA/CD/03107/13</t>
  </si>
  <si>
    <t>FIDEICOMISO CENTRO HISTÓRICO DE LA CIUDAD DE MÉXICO</t>
  </si>
  <si>
    <t xml:space="preserve">"DIFUNDIR PATRIMONIO CULTURAL PRESENTE EN EL CENTRO HISTÓRICO DE LA CIUDAD DE MÉXICO, MEDIANTE UN PROGRAMA DE ACTIVIDADES CULTURALES Y ARTÍSTICAS EN ESPACIOS PÚBLICOS Y RECINTOS DEL CENTRO HISTÓRICO, A FIN DE PROMOVER LA VALORACIÓN SOCIAL DEL PATRIMONIO Y CONTRIBUIR A LA CONSTRUCCIÓN CULTURAL DEL ESPACIO PÚBLICO._x000D_
PROPICIAR LA PARTICIPACIÓN ACTIVA DE POBLADORES, USUARIOS Y VISITANTES QUE EN CANTIDAD DE HASTA DOS MILLONES DE PERSONAS CADA DÍA CONCURREN EN EL CENTRO HISTÓRICO, DE MODO QUE SE INVOLUCREN Y SE APROPIEN DEL PATRIMONIO, MEDIANTE LA COMPRENSIÓN DE SU VALOR Y DESARROLLO DE LAZOS DE PERTENENCIA._x000D_
"_x000D_
</t>
  </si>
  <si>
    <t>CNCA/DGA/CD/04595/13</t>
  </si>
  <si>
    <t>FIDEICOMISO MUSEO NACIONAL DE HISTORIA NATURAL</t>
  </si>
  <si>
    <t xml:space="preserve">MUSEO NACIONAL DE HISTORIA NATURAL EN LA NAVE LEWIS DEL PARQUE FUNDIDORA_x000D_
</t>
  </si>
  <si>
    <t>CNCA/DGA/CD/02266/13</t>
  </si>
  <si>
    <t>TELEVISA FOUNDATION, INC.</t>
  </si>
  <si>
    <t>LLEVAR A CABO LA EXHIBICIÓN QUE LLEVA POR TÍTULO “UNDER THE MEXICAN SKY:  GABRIEL FIGUEROA ART AND FILM”, EN LOS ÁNGELES COUNTY MUSEUM OF ART, EL MÁS IMPORTANTE RECINTO DE LA COSTA OESTE DE ESTADOS UNIDOS. LA MUESTRA TENDRÁ UN PERIODO DE EXHIBICIÓN DE 5 MESES, SERÁ INAUGURADA EL 19 DE SEPTIEMBRE Y TERMINARÁ EL 2 DE FEBRERO DE 2014.</t>
  </si>
  <si>
    <t>1578/13</t>
  </si>
  <si>
    <t>CONTRIBUIR EN EL DESARROLLO INTEGRAL DE NIÑOS Y JÓVENES EN EL DISTRITO FEDERAL Y EL ESTADO DE MÉXICO, A TRAVÉS DE UN CONCIERTO DE MÚSICA CLÁSICA, CON EL FIN DE FOMENTAR LA CULTURA.</t>
  </si>
  <si>
    <t>2205/13</t>
  </si>
  <si>
    <t>CONSEJO MEXICANO DE INVESTIGACIÓN EDUCATIVA</t>
  </si>
  <si>
    <t>CONTRIBUIR A LA FORMACIÓN DE INVESTIGADORES EN EDUCACIÓN, MEDIANTE LA REALIZACIÓN DEL XII CONGRESO NACIONAL DE INVESTIGACIÓN EDUCATIVA EN GUANAJUATO, CON LA FINALIDAD DE PROPICIAR EL INTERCAMBIO DE EXPERIENCIAS ENTRE LOS PARTICIPANTES, PARA AMPLIAR SUS CONOCIMIENTOS ACADÉMICOS Y CULTURALES.</t>
  </si>
  <si>
    <t>2963/13</t>
  </si>
  <si>
    <t>ASOCIACIÓN MEXICANA PRO COLEGIOS DEL MUNDO UNIDO</t>
  </si>
  <si>
    <t>APOYAR A 7 ALUMNOS PROVENIENTES DE ESCUELAS PÚBLICAS MEDIANTE EL PAGO PARCIAL DE LAS COLEGIATURAS, PARA QUE CURSEN UN AÑO DE BACHILLERATO INTERNACIONAL EN 5 COLEGIOS DEL MUNDO UNIDO, A FIN DE QUE ACCEDAN AL MODELO EDUCATIVO IMPARTIDO POR ESTA ORGANIZACIÓN.</t>
  </si>
  <si>
    <t>EDUCACIÓN ESCOLAR ESPECIALIZADA PARA 413 PERSONAS CON PARÁLISIS CEREBRAL Y OTRAS DISCAPACIDADES ENTRE NIÑOS, JÓVENES Y ADULTOS PARA EL CICLO 2013-2014, ASÍ COMO LA COINVERSIÓN EN EL PROYECTO DE MODERNIZACIÓN DE LAS INSTALACIONES EDUCATIVAS DENOMINADO "ESCUELA DEL FUTURO"</t>
  </si>
  <si>
    <t>PROYECTO PARA OTORGAR UNA REDUCCIÓN DEL COSTO EN EL BOLETO DE ENTRADA AL MUSEO DOLORES OLMEDO, QUEDANDO DE $65.00 A $10.00 PARA EL PÚBLICO MEXICANO EN GENERAL, DE $65.00 A $5.00 PARA LOS ESTUDIANTES Y MAESTROS, Y DE $65.00 A $1.00 PARA LOS NIÑOS MEXICANOS MENORES DE 6 AÑOS Y LOS ADULTOS MAYORES MEXICANOS</t>
  </si>
  <si>
    <t>Convenio 001</t>
  </si>
  <si>
    <t>DESTINADO A LA CAMPAÑA "LIMPIEMOS MÉXICO" CUYO PROPÓSITO ES UNIFICAR A PERSONAS, EMPRESAS E INSTITUCIONES PARA TRABAJAR EN EQUIPO POR UNA CAUSA SOCIAL Y ECOLÓGICA.</t>
  </si>
  <si>
    <t>No. Nodo</t>
  </si>
  <si>
    <t>YANAVI</t>
  </si>
  <si>
    <t>EQUIPAMIENTO DE UN CENTRO DE REHABILITACIÓN EN TERAPIA FÍSICA PARA PERSONAS CON AUTISMO EN LA CIUDAD DE MINATITLÁN, VERACRUZ</t>
  </si>
  <si>
    <t>YES-YOUTH EDUCATION SUPPORT MÉXICO</t>
  </si>
  <si>
    <t>DESARROLLO ALIMENTARIO INTEGRAL</t>
  </si>
  <si>
    <t>ORIENTACIÓN, EDUCACIÓN Y SEGUIMIENTO NUTRICIONAL PARA POBLACIÓN VULNERABLE EN LA COLONIA VALLEJO</t>
  </si>
  <si>
    <t>ATENCIÓN FARMACOLÓGICA CON TOXINA BOTULÍNICA PARA COMBATIR ESPASTICIDAD, SIALORREA, DISTONÍA Y DOLOR EN PERSONAS CON PARÁLISIS CEREBRAL</t>
  </si>
  <si>
    <t>APAPPO DE PUEBLA</t>
  </si>
  <si>
    <t>STOCK DE MEDICAMENTOS DE APAPPO DE PUEBLA A.C. 2014</t>
  </si>
  <si>
    <t>ASOCIACIÓN ALE, INSTITUCIÓN DE ASISTENCIA PRIVADA</t>
  </si>
  <si>
    <t>CAMPAÑAS DE PREVENCIÓN Y DETECCIÓN OPORTUNA PARA EL DIAGNÓSTICO TEMPRANO DE DIABETES Y ENFERMEDAD RENAL CRÓNICA</t>
  </si>
  <si>
    <t>ASOCIACIÓN CONTRA EL CÁNCER DE MAMA TOCATE</t>
  </si>
  <si>
    <t>SERVICIO DE PREVENCIÓN DE LA SALUD Y FOMENTO DE LA RESPONSABILIDAD EN LA AUTOEXPLORACIÓN PARA LA DETECCIÓN OPORTUNA DEL CÁNCER DE MAMA A MUJERES DE LA COMUNIDAD DE KANASIN, YUCATÁN</t>
  </si>
  <si>
    <t>ASOCIACIÓN DE APRENDIZAJE Y REHABILITACIÓN INFANTIL CORAZÓN Y VIDA</t>
  </si>
  <si>
    <t>DESARROLLO INTEGRAL DE PERSONAS CON DISCAPACIDAD</t>
  </si>
  <si>
    <t>ASOCIACIÓN DE FAMILIARES Y AMIGOS DE PACIENTES ESQUIZOFRÉNICOS</t>
  </si>
  <si>
    <t>REHABILITACIÓN SIN ESTIGMA; TALLERES OCUPACIONALES</t>
  </si>
  <si>
    <t>SALUD Y NUTRICIÓN PARA MENORES EN SITUACIÓN DE VULNERABILIDAD</t>
  </si>
  <si>
    <t>ASOCIACIÓN MEXICANA DE LUCHA CONTRA EL CÁNCER</t>
  </si>
  <si>
    <t>APOYO CON TRATAMIENTOS DE QUIMIOTERAPIAS A PACIENTES CON CÁNCER DE ESCASOS RECURSOS SIN SEGURIDAD SOCIAL ATENDIDOS EN EL INSTITUTO NACIONAL DE CIENCIAS MÉDICAS Y NUTRICIÓN SALVADOR ZUBIRÁN</t>
  </si>
  <si>
    <t>DIAGNÓSTICO Y ATENCIÓN A PERSONAS CON POSIBLE DISCAPACIDAD AUDITIVA</t>
  </si>
  <si>
    <t>ASOCIACIÓN MULTIDISCIPLINARIA PARA EL MEJORAMIENTO DE LAS FUNCIONES Y CAPACIDADES DEL CEREBRO HUMANO</t>
  </si>
  <si>
    <t>CAMPAÑA DE SALUD MENTAL: ADOLESCENTES AL BORDE DE UN ATAQUE</t>
  </si>
  <si>
    <t>ASOCIACIÓN PSICOANALÍTICA DE ORIENTACIÓN LACANIANA</t>
  </si>
  <si>
    <t>HABLO LUEGO EXISTO. TALLERES PSICOTERAPÉUTICOS INTEGRALES A FAVOR DEL EJERCICIO DE LOS DERECHOS, IGUALDAD, INCLUSIÓN Y SALUD MENTAL DE LAS POBLACIONES VULNERABLES</t>
  </si>
  <si>
    <t>ATENCIÓN TERAPÉUTICA INTEGRAL A NIÑOS Y JÓVENES CON AUTISMO Y SUS FAMILIAS, PARA LOGRAR SU PLENA INTEGRACIÓN A LA SOCIEDAD, EN SINALOA</t>
  </si>
  <si>
    <t>CAMPAÑA DE DETECCIÓN DE RETINOPATÍA DIABÉTICA, GLAUCOMA Y ENFERMEDADES DE LA RETINA PARA EVITAR LA CEGUERA.</t>
  </si>
  <si>
    <t>CADENA DE AYUDA CONTRA LA FIBROMIALGIA</t>
  </si>
  <si>
    <t>DIFUSIÓN DE INFORMACIÓN DE FIBROMIALGIA Y ATENCIÓN A PACIENTES DE BAJOS RECURSOS QUE LA PADEZCAN</t>
  </si>
  <si>
    <t>CENTRO DE ASISTENCIA SOCIAL</t>
  </si>
  <si>
    <t>PROGRAMA INTEGRAL DE PREVENCIÓN DE CÁNCER CÉRVICO UTERINO Y MAMARIO</t>
  </si>
  <si>
    <t>CENTRO DE CUIDADOS PALIATIVOS DE MÉXICO</t>
  </si>
  <si>
    <t>PROCURACIÓN DE CUIDADOS PALIATIVOS DOMICILIARIOS A ENFERMOS TERMINALES Y SUS FAMILIAS</t>
  </si>
  <si>
    <t>INTERVENCIÓN INTEGRAL Y PERSONALIZADA A TRAVÉS DE REHABILITACIÓN A NIÑOS Y NIÑAS CON DISCAPACIDAD NEUROMOTORA PERTENECIENTES A FAMILIAS DE BAJOS RECURSOS</t>
  </si>
  <si>
    <t>CENTRO DE ORIENTACIÓN FAMILIAR DE TAPACHULA</t>
  </si>
  <si>
    <t>IMPLEMENTACIÓN DE ESTRATEGIAS ESPECÍFICAS PARA LA ATENCIÓN DE EMERGENCIAS OBSTÉTRICAS EN EL HOSPITAL COFAT EN TAPACHULA CHIAPAS</t>
  </si>
  <si>
    <t>CENTRO INTEGRAL PARA PERSONAS CON DIABETES MELLITUS TIPO 1</t>
  </si>
  <si>
    <t>ALIMENTACIÓN SANA, VIDA SANA</t>
  </si>
  <si>
    <t>PREVENCIÓN DE ADICCIONES EN NIÑAS, NIÑOS Y ADOLESCENTES EN SITUACIÓN DE RIESGO DE LA COLONIA GUERRERO Y DEL BARRIO DE LA LAGUNILLA</t>
  </si>
  <si>
    <t>MODELO DE INTERVENCIÓN INTEGRAL EN NIÑOS, ADOLESCENTES Y ADULTOS CON DISCAPACIDAD</t>
  </si>
  <si>
    <t>CUIDANDO ÁNGELES</t>
  </si>
  <si>
    <t>TERAPIA DE LENGUAJE Y CUIDADOS ESPECIALIZADOS PARA PERSONAS CON PARÁLISIS CEREBRAL EN OAXACA DE JUÁREZ, OAX., COLONIAS Y COMUNIDADES VECINAS</t>
  </si>
  <si>
    <t>DEJALOS IR CON AMOR</t>
  </si>
  <si>
    <t>ASISTENCIA A LOS ADULTOS MAYORES ENFERMOS GRAVES Y EN FASE TERMINAL</t>
  </si>
  <si>
    <t>DEMOCRACIA Y SEXUALIDAD</t>
  </si>
  <si>
    <t>EDUCACIÓN INTEGRAL DE LA SEXUALIDAD: UN MEJOR MAÑANA PARA NUESTRAS Y NUESTROS ADOLESCENTES</t>
  </si>
  <si>
    <t>LA PANZA ES PRIMERO: PROMOCIÓN DE UNA CULTURA ALIMENTARIA SALUDABLE EN NIÑEZ Y ADOLESCENCIA EN RIESGO DE CALLE Y TRABAJADORES DE TRES COMUNIDADES DEL DISTRITO FEDERAL</t>
  </si>
  <si>
    <t>ENVEJECIENDO JUNTOS</t>
  </si>
  <si>
    <t>MEJORAR LA CALIDAD DE VIDA DE LAS PERSONAS ADULTAS MAYORES Y DISCAPACITADAS EN SITUACIÓN DE POBREZA AL BRINDARLES ATENCIÓN DENTAL INTEGRAL</t>
  </si>
  <si>
    <t>ESTIMULACIÓN NEUROMOTORA ACUÁTICA</t>
  </si>
  <si>
    <t>TERAPIA PRENATAL A MUJERES EMBARAZADAS EN SITUACIÓN DE RIESGO A TRAVÉS DE ESTIMULACIÓN NEUROMOTORA ACUÁTICA EN LOS MUNICIPIOS DE MORELIA Y TARÍMBARO</t>
  </si>
  <si>
    <t>FAMILIARES Y AMIGOS DE ENFERMOS DE LA NEURONA MOTORA</t>
  </si>
  <si>
    <t>CAMPAÑA DE CONCIENTIZACIÓN E INFORMACIÓN SOBRE LA ESCLEROSIS LATERAL AMIOTROFIA</t>
  </si>
  <si>
    <t>EDUCACIÓN Y SERVICIOS MÉDICOS PARA LA PREVENCIÓN DE EMBARAZO ADOLESCENTE EN JÓVENES Y ADOLESCENTES DE LA COLONIA EL NIÑO EN TIJUANA, B.C</t>
  </si>
  <si>
    <t>PROMOCIÓN DE LA SALUD INTEGRAL EN NIÑAS Y ADOLESCENTES EN CONDICIÓN DE DESVENTAJA SOCIAL Y RIESGO DE CALLE</t>
  </si>
  <si>
    <t>PROGRAMA DE NUTRICIÓN Y SALUD PARA LAS FAMILIAS DEL VALLE DE CHALCO</t>
  </si>
  <si>
    <t>FUNDACIÓN DE AYUDA AL DÉBIL MENTAL</t>
  </si>
  <si>
    <t>HABILITACIÓN DEL CENTRO DE TERAPIA FÍSICA E HIDROTERAPIA FADEM</t>
  </si>
  <si>
    <t>ESTRATEGIA INTEGRAL DE PREVENCIÓN, DETECCIÓN Y CONTROL DEL SOBREPESO Y LA OBESIDAD, EN POBLACIÓN VULNERABLE DE LA PERLA VERACRUZ; MUNICIPIO DE ATENCIÓN PRIORITARIO PARA LA CRUZADA NACIONAL CONTRA EL HAMBRE</t>
  </si>
  <si>
    <t>FUNDACIÓN HÉCTOR VELEZ  DE LA ROSA</t>
  </si>
  <si>
    <t>ENVEJECIMIENTO SALUDABLE: UN DERECHO Y UNA RESPONSABILIDAD DE TODOS. PROGRAMA DINÁMICO DE CAPACITACIÓN SOBRE LA VEJEZ Y ATENCIÓN INTEGRAL PARA EL BIENESTAR EN EL ENVEJECIMIENTO</t>
  </si>
  <si>
    <t>FUNDACIÓN HOSPITAL NUESTRA SEÑORA DE LA LUZ</t>
  </si>
  <si>
    <t>EQUIPAMIENTO OFTALMOLÓGICO Y OPTOMÉTRICO PARA LA ATENCIÓN MÉDICA EXTRA HOSPITALARIA DEL HOSPITAL DE LA LUZ</t>
  </si>
  <si>
    <t>ESTRATEGIA SOSTENIBLE DE PREVENCIÓN Y CURACIÓN DE ÚLCERAS DE PRESIÓN O ESCARAS QUE PADECEN LAS PERSONAS CON DISCAPACIDAD MOTRIZ USUARIAS DE SILLA DE RUEDAS, ORIENTADA A MEJORAR SU CALIDAD DE VIDA Y DISMINUIR EL RIESGO DE MUERTE</t>
  </si>
  <si>
    <t xml:space="preserve">CAMPAÑA DE SENSIBILIZACIÓN, DETECCIÓN TEMPRANA Y TRATAMIENTO OPORTUNO DE CÁNCER CÉRVICO UTERINO EN COMUNIDADES VULNERABLES DEL ESTADO DE MÉXICO. </t>
  </si>
  <si>
    <t>FUNDACIÓN MEXICANA TATO PARA LA INVESTIGACIÓN Y TRATAMIENTO DEL AUTISMO Y OTROS TRASTORNOS DEL DESARROLLO</t>
  </si>
  <si>
    <t>COMPRA DE INSTRUMENTOS Y PRUEBAS PSICOLÓGICAS PARA DIAGNÓSTICO DEL TRASTORNO DEL ESPECTRO AUTISTA Y TRASTORNOS DEL DESARROLLO, DE LA CONDUCTA Y EL COMPORTAMIENTO</t>
  </si>
  <si>
    <t>FUNDACIÓN MICHOU Y MAU, PARA NIÑOS QUEMADOS.</t>
  </si>
  <si>
    <t>ATENCIÓN A PACIENTES QUEMADOS CON SECUELAS AGUDAS</t>
  </si>
  <si>
    <t>DISMINUYENDO LA TRANSMISIÓN VERTICAL DE VIH EN VERACRUZ, POR UNA GENERACIÓN CON OPORTUNIDADES Y TRATO CON EQUIDAD DE GÉNERO</t>
  </si>
  <si>
    <t>FUNDACIÓN NACIONAL PARA EL CÁNCER CÉRVICO UTERINO</t>
  </si>
  <si>
    <t>VIDA MUJER 360º</t>
  </si>
  <si>
    <t>HÁBITOS SALUDABLES Y NUTRICIONALES EN FUNDACIÓN PARA EL SERVICIO I.A.P.</t>
  </si>
  <si>
    <t>FUNDACIÓN POR LA SALUD EN YUCATÁN</t>
  </si>
  <si>
    <t>ATENCIÓN OPORTUNA A PACIENTES DE ESCASOS RECURSOS CON DIAGNÓSTICO DE NEOPLASIAS MALIGNAS, DEL ESTADO DE YUCATÁN</t>
  </si>
  <si>
    <t>FUNDACIÓN REBECCA DE ALBA</t>
  </si>
  <si>
    <t>OPORTUNIDAD Y CALIDAD DE VIDA PARA PACIENTES CON SARCOMA Y LEUCEMIA</t>
  </si>
  <si>
    <t>PROGRAMA DE SALUD INTEGRAL PARA NIÑAS, NIÑOS, ADOLESCENTES Y JÓVENES EN ABANDONO SOCIAL</t>
  </si>
  <si>
    <t>EQUIPAMIENTO DE BRIGADAS DE OPTOMETRISTAS, PARA LA ATENCIÓN DE ......NIÑOS DE EDUCACIÓN PRIMARIA A NIVEL NACIONAL</t>
  </si>
  <si>
    <t>GENTE EXCEPCIONAL</t>
  </si>
  <si>
    <t>EL DERECHO A MI SEXUALIDAD; TALLER DE FORMACIÓN Y APRENDIZAJE PARA JÓVENES CON DISCAPACIDAD INTELECTUAL BASADA EN EL ART 25 DE CONVENCIÓN INTERNACIONAL DE NACIONES UNIDAS SOBRE LOS DERECHOS DE LAS PERSONAS CON DISCAPACIDAD</t>
  </si>
  <si>
    <t>ATENCIÓN INTEGRAL DE ENFERMEDADES CRÓNICO DEGENERATIVAS COMO DIABETES MELLITUS TIPO 2, HIPERTENSIÓN, DISLIPIDEMIA, SOBREPESO Y OBESIDAD (ECNT), EN POBLACIÓN DE ESCASOS RECURSOS ECONÓMICOS, SIN COBERTURA SOCIAL</t>
  </si>
  <si>
    <t>CONTINUIDAD DE LA ATENCIÓN MEDICA HOSPITALARIA ENFOCADA A LA ATENCIÓN Y PREVENCIÓN SECUNDARIA DE ENFERMEDADES DE PRIMER NIVEL DIRIGIDAS A PERSONAS EN SITUACIÓN DE POBREZA Y CARENTES DE SEGURIDAD SOCIAL</t>
  </si>
  <si>
    <t>QUÍTATE EL PESO DE ENCIMA, COME RICO, GANA SALUD, MÍRATE AL ESPEJO Y SIÉNTETE SALUDABLE</t>
  </si>
  <si>
    <t>(NIS)NUTRICIÓN INTEGRAL Y SUSTENTABLE</t>
  </si>
  <si>
    <t>INSTITUTO AUDITIVO DE LENGUAJE Y APRENDIZAJE MICHOACANA</t>
  </si>
  <si>
    <t>AYÚDAME...SÁCAME DE ESTE MUNDO SIN SONIDOS, QUIERO INTEGRARME A LA SOCIEDAD, DETECTANDO OPORTUNAMENTE PROBLEMAS DE SORDERA, EN LOS POLÍGONOS DE POBREZA DE LA CD. DE MORELIA</t>
  </si>
  <si>
    <t>INSTITUTO SANTA FE</t>
  </si>
  <si>
    <t>LA INTERVENCIÓN TEMPRANA; UNA ALTERNATIVA PARA LA ATENCIÓN DE NIÑOS CON ALGUNA DEFICIENCIA Y PARA PREVENIR RIESGOS DE DISCAPACIDAD EN NIÑOS CON ANTECEDENTES DE FACTOR DE RIESGO</t>
  </si>
  <si>
    <t>INTEGRACIÓN SOCIAL VERTER</t>
  </si>
  <si>
    <t>EDUCACIÓN INTEGRAL PARA LA PREVENCIÓN: COMUNICACIÓN SOBRE SALUD SEXUAL Y REPRODUCTIVA PARA ABORDAR LAS ITS Y EL VIH</t>
  </si>
  <si>
    <t>PREVENCIÓN Y ATENCIÓN DE SÍNDROME METABÓLICO MEDIANTE UN PROGRAMA DE ATENCIÓN INTEGRAL EN TLAPA DE COMONFORT, GRO</t>
  </si>
  <si>
    <t>NAVIDAD EN EL CAMPO</t>
  </si>
  <si>
    <t>CÁLIDO INVIERNO</t>
  </si>
  <si>
    <t>ORGANISMO DE NUTRICIÓN INFANTIL</t>
  </si>
  <si>
    <t>POR UNA NIÑEZ BIEN NUTRIDA EN LA ZMG</t>
  </si>
  <si>
    <t>ORGANIZACIÓN NACIONAL DE TRASTORNO BIPOLAR Y DEPRESIÓN</t>
  </si>
  <si>
    <t>FORTALECER LAS HABILIDADES SOCIALES Y COGNITIVAS DE PERSONAS QUE PADECEN TRASTORNO BIPOLAR Y/O DEPRESIÓN</t>
  </si>
  <si>
    <t>PATRONATO PENINSULAR CONTRA EL CÁNCER</t>
  </si>
  <si>
    <t>CONTINUAR APOYANDO EN EL TRATAMIENTO OPORTUNO CONTRA EL CÁNCER, MEDIANTE CIRUGÍAS PRINCIPALMENTE A ENFERMOS Y ENFERMAS DE TODO TIPO DE CÁNCER, ADQUIRIENDO UNA MÁQUINA DE ANESTESIA</t>
  </si>
  <si>
    <t>PATRONATO PRO SALUD Y ASISTENCIA SOCIAL DE VERACRUZ</t>
  </si>
  <si>
    <t>ATENCIÓN DE LEUCEMIA EN PACIENTES ADULTOS</t>
  </si>
  <si>
    <t>PROGRAMA NIÑOS DE LA CALLE</t>
  </si>
  <si>
    <t>PROMOCIÓN DE ESTILOS DE VIDA SALUDABLES CON NIÑOS, NIÑAS Y ADOLESCENTES EN COMUNIDADES DE RIESGO</t>
  </si>
  <si>
    <t>ALIMENTO A LOS OLVIDADOS DE LOS HOSPITALES PÚBLICOS: LOS ENFERMOS FORÁNEOS</t>
  </si>
  <si>
    <t>EQUIPAMIENTO DE LAS PERSONAS CON DISCAPACIDAD MOTRIZ PARA SU INCLUSIÓN SOCIAL</t>
  </si>
  <si>
    <t>EDUCACIÓN Y PREVENCIÓN DEL LINFEDEMA EN PACIENTES MASTECTOMIZADAS DEL HOSPITAL GENERAL</t>
  </si>
  <si>
    <t>TEQUIO Y CONOCIMIENTO</t>
  </si>
  <si>
    <t>MIRADAS JÓVENES. INICIATIVA PARA UN MODELO DE PREVENCIÓN DE ADICCIONES CON JÓVENES DE FAMILIAS DE ZONAS INDÍGENAS RURALES EN EL ESTADO DE MÉXICO</t>
  </si>
  <si>
    <t>SUMA-T MULTISENSORIAL</t>
  </si>
  <si>
    <t>UN NUEVO AMANECER EN PRO DEL DISCAPACITADO</t>
  </si>
  <si>
    <t>SERVICIOS DE ATENCIÓN TEMPRANA EN EL CAI NUEVO AMANECER: UNA RESPUESTA A LA POBLACIÓN INFANTIL DE ALTO RIESGO, PARA PREVENIR O MINIMIZAR TRASTORNOS EN EL DESARROLLO</t>
  </si>
  <si>
    <t>UNIDOS ASOCIACIÓN PRO TRASPLANTE DE MEDULA ÓSEA FRANCISCO CASARES CORTINA</t>
  </si>
  <si>
    <t>UNA ESPERANZA DE VIDA, TRASPLANTE DE MEDULA ÓSEA</t>
  </si>
  <si>
    <t xml:space="preserve">VICCALI, </t>
  </si>
  <si>
    <t>MEJORES OPORTUNIDADES PARA LAS/O JÓVENES DE LA COL. INDEPENDENCIA</t>
  </si>
  <si>
    <t>PREVENCIÓN DEL EMBARAZO ENTRE ADOLESCENTES</t>
  </si>
  <si>
    <t>VÍNCULOS Y REDES</t>
  </si>
  <si>
    <t>EDUCACIÓN PARA LA SALUD Y RESILIENCIA A TRAVÉS DE HABILIDADES PARA LA VIDA Y ACTIVIDADES CIRCENSES FORTALECIENDO LAS ACCIONES PREVENTIVAS SOBRE LAS ADICCIONES</t>
  </si>
  <si>
    <t>VOLUNTADES EMPRENDEDORAS</t>
  </si>
  <si>
    <t>ENVEJECIMIENTO SALUDABLE Y ACTIVO EN EL HOGAR</t>
  </si>
  <si>
    <t>NA</t>
  </si>
  <si>
    <t>n/a</t>
  </si>
  <si>
    <t>FUNDACIÓN DE REHABILITACIÓN INFANTIL TELETÓN</t>
  </si>
  <si>
    <t>"INSTRUMENTACIÓN    DE COLUMNA  A PACIENTE  FEMENINO   DE 9 AÑOS  DE EDAD,  CON DIAGNÓSTICO   DE ESCOLIOSIS DORSAL  DE CONCAVIDAD  IZQUIERDA",  PARA EVITAR  MAYOR DEFORMACIÓN  DE LA COLUMNA,  MEJORA EN LA DEGLUCIÓN, ELIMINAR  EL REFLUJO GASTROESOFÁGICO   Y MEJORAR  LA NUTRICIÓN.</t>
  </si>
  <si>
    <t>ACUERDO 72/2014</t>
  </si>
  <si>
    <t xml:space="preserve">A) PROYECTOS MUSEOGRÁFICOS: MUSEO MÓVIL ITINERANTE; PRESENTACIÓN DE DIVERSAS EXPOSICIONES ENTRE ELLAS LA EXPOSICIÓN LASCAUX._x000D_
B) ILUMINACIÓN EXTERNA E INTERNA DEL MUSEO_x000D_
C) MEJORA DE LOS EQUIPOS DE SONIDO DEL AUDITORIO_x000D_
D) CONTRATACIÓN DE PERSONAL PROFESIONAL Y TÉCNICO ESPECIALIZADO_x000D_
E) MEJORA DEL PLANETARIO CON UN OBSERVATORIO Y LA ADQUISICIÓN DEL SISTEMA DIGISTAR V, ASÍ  COMO ACTUALIZACIÓN DE CONTENIDOS._x000D_
F) PROYECTO DE PROMOCIÓN Y DIFUSIÓN DE EVENTOS DE CIENCIA TECNOLOGÍA E INNOVACIÓN_x000D_
G) PROYECTO DE AMPLIACIÓN DEL MUSEO Y MEJORA EN ESPACIOS DEL PATRONATO _x000D_
H)EQUIPAMIENTO Y MOBILIARIO  PARA DESARROLLO DE EVENTOS_x000D_
I) MODERNIZACIÓN HANGAR DE TRENES_x000D_
</t>
  </si>
  <si>
    <t>GDS /CD/010/2014</t>
  </si>
  <si>
    <t>DESTINADO A LA PRODUCCIÓN MUSEOGRAFICA DE 3 EXHIBICIONES EN "PAPALOTE MUSEO DEL NIÑO" MONTERREY DOS EN SU ZONA DE "SOY" Y UNA EN SU ZONA DE "COMPRENDO"</t>
  </si>
  <si>
    <t>EDUCATIVAS,SOCIALES</t>
  </si>
  <si>
    <t>GDS /CD/043/2014</t>
  </si>
  <si>
    <t>FUNDACIONVILLA DE AYUDA</t>
  </si>
  <si>
    <t>DESTINADO PARA LA COMPRA DE INSUMOS, REQUERIDOS PARA EL ESTABLECIMIENTO DE HUERTOS FAMILIARES EN LA ZONA ORIENTE DEL ITSMO</t>
  </si>
  <si>
    <t>GDS /021/2014</t>
  </si>
  <si>
    <t>COMUNIDAD Y AMBIENTE ADONAI</t>
  </si>
  <si>
    <t>DESTINADO PARA PRODUCCIÓN DE HORTALIZAS, MODULOS HIDROPÓNICOS EN LOCALIDADES DE SANTA LUCIA COSAMALOAPAN Y SAN FELIPE XONACAYUCAN, EN EL ESTADO DE PUEBLA</t>
  </si>
  <si>
    <t>GDS/CD/002/2014</t>
  </si>
  <si>
    <t>REMODELACION Y EQUIPAMIENTO DEL AULA DE ESTUDIOS DE LA CASA HOGAR, ASI COMO CONCLUSION DEL PROYECTO DE ACONDICIONAMIENTO DEL COMEDOR Y COCINA PARA NIÑAS Y UNIVERSITARIAS DE HOGARES DESINTEGRADOS</t>
  </si>
  <si>
    <t>GDS/CD/007/2014</t>
  </si>
  <si>
    <t>FUNDACION PRODUCE</t>
  </si>
  <si>
    <t>ADQUIRIR UN TRACTOR AGRICOLA CON IMPLEMENTOS</t>
  </si>
  <si>
    <t>1-GRPS</t>
  </si>
  <si>
    <t>REFORESTACIÓN Y BARRERAS DE CONTENCIÓN PARA EVITAR EROSIÓN EN LA RESERVA DE LA BIOSFERA EL TRIUNFO</t>
  </si>
  <si>
    <t>2-GRPS</t>
  </si>
  <si>
    <t>LIMPIEZA  ANUAL DEL EMBALSE DE LA CENTRAL HIDROELÉCTRICA ING. MANUEL MORENO TORRES-CHICOASEN</t>
  </si>
  <si>
    <t>GDS /CD/009/2014</t>
  </si>
  <si>
    <t>MUNICIPIO DE PUEBLA</t>
  </si>
  <si>
    <t>DESTINADO A TRABAJOS DE CONSERVACIÓN Y RESTAURACIÓN DEL CENTRO HISTORICO DE PUEBLA</t>
  </si>
  <si>
    <t>GDS /CD/013/2014</t>
  </si>
  <si>
    <t>MUNICIPIO DE SANTA ISABEL CHOLULA</t>
  </si>
  <si>
    <t>ADQUISICION DE UNA AMBULANCIA EQUIPADA PARA TRASLADOS</t>
  </si>
  <si>
    <t>GDS /CD/014/2014</t>
  </si>
  <si>
    <t>HONORABLE AYUNTAMIENTO DE CALPAN</t>
  </si>
  <si>
    <t>DESTINADO A REFORZAR LA INFRAESTRUCUTURA EDUCATIVA EN ESCUELAS PRIMARIAS Y TELESECUNDARIAS DEL MUNICIPIO</t>
  </si>
  <si>
    <t>DESARROLLO COMUNITARIO,INFRAESTRUCTURA</t>
  </si>
  <si>
    <t>GDS /CD/015/2014</t>
  </si>
  <si>
    <t>DESTINADO PARA ADQUIRIR UN CAMIÓN DE VOLTEO DE 7M3</t>
  </si>
  <si>
    <t>GDS /CD/017/2014</t>
  </si>
  <si>
    <t>MUNICIPIO DE TLALPUJAHUA DE RAYON</t>
  </si>
  <si>
    <t>DESTINADO A LA REMODELACION Y EQUIPAMIENTO DEL TEATRO MUNICIPAL</t>
  </si>
  <si>
    <t>CULTURALES,SOCIALES</t>
  </si>
  <si>
    <t>GDS /CD/018/2014</t>
  </si>
  <si>
    <t>DESTINADO A LA CONCLUSION DE LA CONSTRUCCIÓN DE LA UNIDAD DEPORTIVA</t>
  </si>
  <si>
    <t>GDS /CD/019/2014</t>
  </si>
  <si>
    <t>MUNCICIPIO DE JUAN C. BONILLA</t>
  </si>
  <si>
    <t>DESTINADO A LAS MEJORAS Y MANTENIMIENTO DE MONUMENTOS QUE CONFORMAN EL CENTRO HISTÓRICO DE LA AGENCIA AUXILIAR DE SANTA MARIA ZACATEPEC</t>
  </si>
  <si>
    <t>GDS /CD/020/2014</t>
  </si>
  <si>
    <t>MUNICIPIO DE HUEJOTZINGO</t>
  </si>
  <si>
    <t>DESTINADO A LA CONSTRUCCION DE ESPACIOS RECREATIVOS Y DEPORTIVOS EN LA PLAZA PRINCIPAL</t>
  </si>
  <si>
    <t>CULTURALES,DESARROLLO COMUNITARIO,EDUCATIVAS</t>
  </si>
  <si>
    <t>GDS /CD/023/2014</t>
  </si>
  <si>
    <t>MUNICIPIO DE SANTA CATARINA JUQUILA</t>
  </si>
  <si>
    <t>DESTINADO PARA ADQUIRIR UNA AMBULANCIA EQUIPADA PARA TRASLADOS</t>
  </si>
  <si>
    <t>DESARROLLO COMUNITARIO,SALUD</t>
  </si>
  <si>
    <t>GDS /CD/026/2014</t>
  </si>
  <si>
    <t>MUNICIPIO DE SANTO DOMINGO TEHUANTEPEC</t>
  </si>
  <si>
    <t>DESTINADO AL PROYECTO DE MODERNIZACION DEL CABLEADO SUBTERRANEO DEL CENTRO HISTORICO DEL MUNICIPIO</t>
  </si>
  <si>
    <t>GDS /CD/027/2014</t>
  </si>
  <si>
    <t>MUNICIPIO DE SALINA CRUZ OAXACA</t>
  </si>
  <si>
    <t>DESTINADO AL PROYECTO PARA LA CONSTRUCCION DEL ÁREA DE SERVICIOS, ESCUELA SECUNDARIA FEDERAL N.1 GABRIEL RAMOS MILLÁN</t>
  </si>
  <si>
    <t>GDS /CD/028/2014</t>
  </si>
  <si>
    <t>DESTINADO A UN PROYECTO PARA LA ADQUISICION DE 50 EQUIPOS DE COMPUTO PARA LAS INSTALACIONES EDUCATIVAS DE LAS COMUNIDADES DEL MUNICIPIO</t>
  </si>
  <si>
    <t>APLICACIÓN DE NUEVAS TECNOLOGÍAS,EDUCATIVAS</t>
  </si>
  <si>
    <t>A3</t>
  </si>
  <si>
    <t>GDS /CD/029/2014</t>
  </si>
  <si>
    <t>DESTINADO A UN PROYECTO PARA EL MEJORAMIENTO VISUAL DEL PRIMER CUADRO DE LA CABECERA MUNICIPAL (CONVERSION A CABLEADO SUBTERRANEO)</t>
  </si>
  <si>
    <t>GDS /CD/030/2014</t>
  </si>
  <si>
    <t>MUNICIPIO DE QUERETARO</t>
  </si>
  <si>
    <t>DESTINADO AL PROYECTO DE EQUIPAMIENTO DE CINCO AREAS DEPORTIVAS Y RECREATIVAS DEL MUNICIPIO</t>
  </si>
  <si>
    <t>GDS /CD/031/2014</t>
  </si>
  <si>
    <t>EL CAYACO ROJO, S.C. DE R.L.</t>
  </si>
  <si>
    <t>DESTINADO PARA EL MANTENIMIENTO DE 80 HECTAREAS DE MANGO EN PETACALCO GUERRERO</t>
  </si>
  <si>
    <t>GDS /CD/033/2014</t>
  </si>
  <si>
    <t>DESTINADO AL PROYECTO DE CONSTRUCCIÓN DE UN PARQUE RECREATIVO Y DEPORTIVO EN LA COMUNIDAD DE SAN FRANCISCO DE LA PALMA</t>
  </si>
  <si>
    <t>GDS /CD/034/2014</t>
  </si>
  <si>
    <t>MUNICIPIO DE PUERTO PEÑASCO</t>
  </si>
  <si>
    <t>DESTINADO A UN PROYECTO DE AMPLIACIÓN DE RED DE ALCANTARILLADO SANITARIO EN SECTOR UBICADO ENTRE C. LÁZARO CÁRDENAS Y C. ALEJANDRO SOBARZO LOAIZA, COLONIA LUIS DONALDO COLOSIO.</t>
  </si>
  <si>
    <t>GDS /CD/035/2014</t>
  </si>
  <si>
    <t>MUNICIPIO DE JUNGAPEO</t>
  </si>
  <si>
    <t>DESTINADO AL PROYECTO DE CONCLUSIÓN DE LA UNIDAD DEPORTIVA</t>
  </si>
  <si>
    <t>GDS /CD/036/2014</t>
  </si>
  <si>
    <t>GOBIERNO DEL ESTADO DE CHIHUAHUA</t>
  </si>
  <si>
    <t>DESTINADO A UN PROYECTO DE EQUIPAMIENTO PARA INSTITUCIONES EDUCATIVAS</t>
  </si>
  <si>
    <t>GDS /CD/037/2014</t>
  </si>
  <si>
    <t>SECRETARIA DE MARINA</t>
  </si>
  <si>
    <t>CONVERSION DE LA RED AEREA DE ALIMENTACION ELECTRICA A UNA RED SUBTERRANEA EN LAS INSTALACIONES DE LA REGION NAVAL (RN8) EN ACAPULCO GRO.</t>
  </si>
  <si>
    <t>GDS /CD/038/2014</t>
  </si>
  <si>
    <t>MUNICIPIO  DE SAN FRANCISCO IXHUATAN</t>
  </si>
  <si>
    <t>DESTINADO AL PROYECTO DE ADQUISICION DE UN CAMION RECOLECTOR DE BASURA CON CAPACIDAD DE 21 YD3</t>
  </si>
  <si>
    <t>GDS /CD/041/2014</t>
  </si>
  <si>
    <t>DESTINADO A UN PROYECTO DE CONSTRUCCIÓN DE UN INVERNADERO PARA EL DESARROLLO ECONOMICO DEL MUNICIPIO</t>
  </si>
  <si>
    <t>GDS /CD/042/2014</t>
  </si>
  <si>
    <t>DESTINADO PARA EL PROYECTO INTEGRAL AGROPECUARIO PARA EL DESARROLLO DE LAS COMUNIDADES EN EL MUNICIPIO</t>
  </si>
  <si>
    <t>GDS /CD/044/2014</t>
  </si>
  <si>
    <t>EL INDIO COPAILNALTECO, S.C. DE R.L.</t>
  </si>
  <si>
    <t>DESTINADO PARA ADQUISICION DE 14 MOTORES, 10 MALLAS DE LUZ, 10 KILOS DE LAZO, 10 KILOS DE LAZO PARA CORCHO, 200 PIEZAS DE CORCHO, 10 KILOGRAMOS DE PLOMO, 10 ROLLOS DE HILO, 6 ROLLOS DE HILO PARA ENTRALLAR Y 10 ROLLOS DEL 9, 10 CHALECOS SALVAVIDA, 10 CAJAS DE ANZUELOS, 10 VISORES, 4 HIELERAS, UNA BASCULA, 10 LAMPARAS ACUATICAS Y ATARRAYAS</t>
  </si>
  <si>
    <t>GDS /CD/047/2014</t>
  </si>
  <si>
    <t>MUNICIPIO DE RUIZ</t>
  </si>
  <si>
    <t>DESTINADO AL PROYECTO DE INSTALACIÓN DE UNA FABRICA DE LADRILLOS EN LA COMUNIDAD DE SAN PEDRO IXCATÁN BENEFICIANDO A LOS ALUMNOS QUE ESTUDIAN EN LAS ESCUELAS CECYTENEMSAD</t>
  </si>
  <si>
    <t>EDUCATIVAS,INFRAESTRUCTURA</t>
  </si>
  <si>
    <t>GDS /CD/049/2014</t>
  </si>
  <si>
    <t>MUNICIPIO DE DOMINGO ARENAS</t>
  </si>
  <si>
    <t>DESTINADO PARA ADQUIRIR UNA AMBULANCIA EQUIPADA PARA TRASLADOS, 10 PIZARRONES BLANCOS PARA ESCUELAS, 20 COMPUTADORAS, 20 MESAS PARA COMPUTADORAS Y UNA IMPRESORA LASER A COLOR CON CARTUCHOS</t>
  </si>
  <si>
    <t>DESARROLLO COMUNITARIO,EDUCATIVAS,SOCIALES</t>
  </si>
  <si>
    <t>GDS /CD/050/2014</t>
  </si>
  <si>
    <t>ASOCIACION GANADERA LOCAL DE LA UNION GUERRERO</t>
  </si>
  <si>
    <t>DESTINADO AL PROYECTO DE COMPRA DE EQUIPO AGRICOLA PARA APOYO A GANADEROS</t>
  </si>
  <si>
    <t>GDS /CD/051/2014</t>
  </si>
  <si>
    <t>DESTINADO PARA EL PROYECTO DE MEJORAMIENTO GENETICO DE BOVINOS, APOYANDO Y BENEFICIANDO A LA COMUNIDAD</t>
  </si>
  <si>
    <t>APLICACIÓN DE NUEVAS TECNOLOGÍAS,SOCIALES</t>
  </si>
  <si>
    <t>GDS/CD/002/2014 BIS</t>
  </si>
  <si>
    <t>MUNICIPIO DE CHIGNAHUAPAN</t>
  </si>
  <si>
    <t>ADQUISICION DE UN TRACTOR AGRICOLA CON IMPLEMENTOS PARA LA PREPARACION DE TERRENOS EN LA SIEMBRA DE CEBADA Y MAIZ</t>
  </si>
  <si>
    <t>GDS/CD/003/2014</t>
  </si>
  <si>
    <t>MUICIPIO DE NEALTICAN</t>
  </si>
  <si>
    <t>ADQUIRIR UNA AMBULANCIA EQUIPADA PARA TRASLADOS</t>
  </si>
  <si>
    <t>GDS/CD/004/2014</t>
  </si>
  <si>
    <t>MUNICIPIO DE TLALTENANGO</t>
  </si>
  <si>
    <t>ADQUSICION DE UNA AMBULANCIA EQUIPADA PARA TRASLADOS</t>
  </si>
  <si>
    <t>GDS/CD/005/2014</t>
  </si>
  <si>
    <t>DESTINADO AL PROGRAMA DE FOMENTO DE ACTIVIDADES DEPORTIVAS Y EQUIPAMIENTO CON UNIFORMES DEPORTIVOS</t>
  </si>
  <si>
    <t>GDS/CD/006/2014</t>
  </si>
  <si>
    <t>MUNICIPIO DE SAN JERONIMO TECUANIPAN</t>
  </si>
  <si>
    <t>ADQUISICION DE AMBULANCIA EQUIPADA PARA TRASLADOS</t>
  </si>
  <si>
    <t>GDS/CD/007/2014 BIS</t>
  </si>
  <si>
    <t>MUNICIPIO DE ATZITZIHUACAN, PUE.</t>
  </si>
  <si>
    <t>H. Ayuntamiento de Santo Domingo Ingenio, Oaxaca</t>
  </si>
  <si>
    <t xml:space="preserve">CONSTRUCCIÓN DE PARQUE PARA RECREACIÓN INFANTIL E INTEGRACIÓN FAMILIAR._x000D_
</t>
  </si>
  <si>
    <t>MUNICIPIO DE TAMUIN, SAN LUIS POTOSI</t>
  </si>
  <si>
    <t>MANTENIMIENTO DE LAS ESCUELAS PRIMARIAS.</t>
  </si>
  <si>
    <t>MUNICIPIO DEL TAMUIN, SAN LUIS POTOSI</t>
  </si>
  <si>
    <t>PROYECTO PRODUCTIVO DE MAQUINARIA AGRICOLA Y EQUIPAMIENTO.</t>
  </si>
  <si>
    <t>MUNICIPIO TAMUIN</t>
  </si>
  <si>
    <t>MEJORAMIENTO Y MANTENIMIENTO DE LA CASA EJIDAL.</t>
  </si>
  <si>
    <t>1 GRT ORIENTE</t>
  </si>
  <si>
    <t>ACATLAN DE PEREZ FIGUEROA</t>
  </si>
  <si>
    <t>GENERAR EMPLEOS Y ELEVAR LA CALIDAD DE VIDA DE LAS FAMILIAS DE LA REGION</t>
  </si>
  <si>
    <t>10-GRPO</t>
  </si>
  <si>
    <t>MUNICIPIO DE LA UNION DE ISIDORO MONTES DE OCA</t>
  </si>
  <si>
    <t>EQUIPO MÉDICO BÁSICO PARA CLÍNICAS: CAMAS DE HOSPITAL,  COLCHONES, PORTASUEROS, MESAS PEDIÁTRICAS, CÓMODOS, BIOMBOS, AUTOCLAVE, BÁSCULAS, BAUMANÓMETROS,  ESTETOSCOPIO, ESCRITORIOS, SILLAS DE VISITAS.</t>
  </si>
  <si>
    <t>11-GRPO</t>
  </si>
  <si>
    <t>ESTACIONES DE RECIPIENTES PARA BASURA, EN ESCUELAS VARIAS.</t>
  </si>
  <si>
    <t>12-GRPO</t>
  </si>
  <si>
    <t>LITROS DE PINTURA PARA ESCUELAS DEL MUNICIPIO.</t>
  </si>
  <si>
    <t>13-GRPO</t>
  </si>
  <si>
    <t>CONSOLIDACIÓN DEL ESLABÓN DE PRODUCCIÓN DE BAGRE DE CANAL Y TILAPIA, EN LA PRESA JOSÉ MARÍA MORELOS (LA VILLITA)</t>
  </si>
  <si>
    <t>14-GRPO</t>
  </si>
  <si>
    <t>COMERCIALIZACIÓN, CONSERVACIÓN Y EMPAQUE DE MARISCOS.</t>
  </si>
  <si>
    <t>15-GRPO</t>
  </si>
  <si>
    <t>SUSTITUCIÓN DE 63 MOTORES DE DOS TIEMPOS POR MOTORES DE CUATRO TIEMPOS.</t>
  </si>
  <si>
    <t>16-GRPO</t>
  </si>
  <si>
    <t>ADQUISICIÓN DE TRACTOR AGRÍCOLA EQUIPADO CON IMPLEMENTOS.</t>
  </si>
  <si>
    <t>17-GRPO</t>
  </si>
  <si>
    <t>PROYECTO DE CABAÑAS ECOLÓGICAS.</t>
  </si>
  <si>
    <t>18-GRPO</t>
  </si>
  <si>
    <t>PROYECTO DE PRESTACIÓN DE SERVICIOS PARA EL FOMENTO AL TURISMO.</t>
  </si>
  <si>
    <t>19-GRPO</t>
  </si>
  <si>
    <t>MUNICIPIO DE COAHUAYUTLA DE JOSÉ MA. IZAZAGA</t>
  </si>
  <si>
    <t>ADQUISICIÓN DE 40 LANCHAS CON MOTOR Y PAÑOS DE TRASMALLO.</t>
  </si>
  <si>
    <t xml:space="preserve">H. Ayuntamiento de Santo Domingo Tehuantepec, Oaxaca </t>
  </si>
  <si>
    <t xml:space="preserve">CONSTRUCCIÓN DEL SALÓN DE USOS MÚLTIPLES DEL FRACCIONAMIENTO INFONAVIT SANDUNGA._x000D_
</t>
  </si>
  <si>
    <t>DESARROLLO COMUNITARIO,INFRAESTRUCTURA,SOCIALES</t>
  </si>
  <si>
    <t>2 GRT PENINSULAR</t>
  </si>
  <si>
    <t>SECRETARIA DE DESARROLLO SOCIAL Y REGIONAL DEL GOBIERNO DEL ESTADO DE CAMPECHE</t>
  </si>
  <si>
    <t>MEJORAR LAS CONDICIONES DE CALIDAD Y ESPACIO A LAS VIVIENDAS PARTICULARES HABITADAS PARA MEJORAR LA CALIDAD DE VIDA DE LAS FAMILIAS BENEFICIADAS</t>
  </si>
  <si>
    <t>20-GRPO</t>
  </si>
  <si>
    <t>50 PROYECTOS PRODUCTIVOS DE PIE DE CRÍA DE GANADO MENOR.</t>
  </si>
  <si>
    <t>21-GRPO</t>
  </si>
  <si>
    <t>INSTALACIÓN DE 10 INVERNADEROS EQUIPADOS.</t>
  </si>
  <si>
    <t>22-GRPO</t>
  </si>
  <si>
    <t>ADQUISICIÓN DE DOS TRACTORES EQUIPADOS.</t>
  </si>
  <si>
    <t>23-GRPO</t>
  </si>
  <si>
    <t>ADQUISICIÓN DE UNA RETROEXCAVADORA</t>
  </si>
  <si>
    <t>24-GRPO</t>
  </si>
  <si>
    <t>ADQUISICIÓN DE UN CAMIÓN DE VOLTEO DE 7 M3.</t>
  </si>
  <si>
    <t>25-GRPO</t>
  </si>
  <si>
    <t>ADQUISICIÓN DE UNA CAMIONETA DE TRES TONELADAS CON CAJA SECA.</t>
  </si>
  <si>
    <t>26-GRPO</t>
  </si>
  <si>
    <t>ADQUISICIÓN DE UNA CAMIONETA DE TRES TONELADAS CON THERMO KING.</t>
  </si>
  <si>
    <t>27-GRPO</t>
  </si>
  <si>
    <t>ADQUISICIÓN DE FERRY O CHALAN PARA TRANSPORTACIÓN EN EL EMBALSE LA PRESA "LA YESCA"</t>
  </si>
  <si>
    <t>29-GRPC</t>
  </si>
  <si>
    <t>Agencia Municipal de Mezcala, Municipio Eduardo Neri.</t>
  </si>
  <si>
    <t>APOYO ECONÓMICO A FAMILIAS AFECTADAS POR LA TORMENTA "MANUEL"/ PROYECTO AGUA POTABLE Y ALCANTARILLADO SANITARIO EN LA COMUNIDAD DE MEZCALA</t>
  </si>
  <si>
    <t>SECTOR H3 AGENCIA LA CRUCECITA, MPIO. SANTA MA. HUATULCO, OAXACA</t>
  </si>
  <si>
    <t xml:space="preserve">AMPLIACIÓN DE LA RED DE DISTRIBUCIÓN DE ENERGÍA ELÉCTRICA SUBTERRÁNEA EN POLÍGONO 4ª Y 5ª ETAPAS._x000D_
</t>
  </si>
  <si>
    <t>3-GRPO1</t>
  </si>
  <si>
    <t>MUNICIPIO DE LA UNIÓN DE ISIDORO MONTES DE OCA</t>
  </si>
  <si>
    <t>MOBILIARIO ESCOLAR: PUPITRES, SILLAS, ESCRITORIOS, PINTARRONES, MESAS DE TRABAJO, EN LA ESCUELA PRIMARIA "GRAL LÁZARO CÁRDENAS" EN PETACALCO, GRO.</t>
  </si>
  <si>
    <t>30-GRPC</t>
  </si>
  <si>
    <t>Ejido Valerio Trujano, Municipio Tepecoacuilco de Trujano</t>
  </si>
  <si>
    <t>APOYO ECONÓMICO A FAMILIAS AFECTADAS POR LA TORMENTA "MANUEL"/ CONSTRUCCION DE CANCHA DE USOS MULIPLES/ REHABILITACIÓN DEL SISTEMA DE AGUA POTABLE EN COL. VALERIO TRUJANO</t>
  </si>
  <si>
    <t>31-GRPC</t>
  </si>
  <si>
    <t>MUNICIPIO DE ACAPULCO DE JÚAREZ.</t>
  </si>
  <si>
    <t>ELECTRIFICACIÓN Y ALUMBRADO PÚBLICO, OBRA DE CAPTACIÓN Y CONDUCCIÓN DE AGUA POTABLE, MUROS DE CONTENCIÓN Y TALUDES.</t>
  </si>
  <si>
    <t>32-GRPC</t>
  </si>
  <si>
    <t>MUNICIPIOS DE GENERAL HELIODORO CASTILLO/ APAXTLA DE CASTREJÓN</t>
  </si>
  <si>
    <t>APOYO ECONÓMICO A FAMILIAS AFECTADAS POR LA TORMENTA MANUEL</t>
  </si>
  <si>
    <t>33-GRPC</t>
  </si>
  <si>
    <t>MUNICIPIO DE JUAN R. ESCUDERO.</t>
  </si>
  <si>
    <t>PROGRAMA DE RECONSTRUCCIÓN EN COMUNIDADES AGUAS ARRIBA DE LA CH LA VENTA EN EL ESTADO DE GUERRERO</t>
  </si>
  <si>
    <t>34-GRPS</t>
  </si>
  <si>
    <t>Ejido San Francisco Sarabia, Municipio de Soyaló.</t>
  </si>
  <si>
    <t>ADQUISICIÓN DE 1,706 ROLLOS DE ALAMBRE DE PÚAS.</t>
  </si>
  <si>
    <t>35-GRPS</t>
  </si>
  <si>
    <t>CONSTRUCCIÓN DE TRES GUARDA GANADOS.</t>
  </si>
  <si>
    <t>36-GRPS</t>
  </si>
  <si>
    <t>ADQUISICIÓN DE 100 CABEZAS DE GANADO.</t>
  </si>
  <si>
    <t>37-GPG</t>
  </si>
  <si>
    <t>municipio de morelia, fomento turistico de michoacan</t>
  </si>
  <si>
    <t>INSTALACIÓN DE 550 M DE MALLA CICLONICA EN EL LINDERO DEL CAMPAMENTO TURISITICO "RANCHO VIEJO"</t>
  </si>
  <si>
    <t>AGENCIA EL MORRO, MPIO. SANTA MA. HUATULCO, OAXACA</t>
  </si>
  <si>
    <t xml:space="preserve">AMPLIACIÓN DE LA RED DE DISTRIBUCIÓN DE ENERGÍA ELÉCTRICA EN MEDIA Y BAJA TENSIÓN._x000D_
</t>
  </si>
  <si>
    <t>COMISION NACIONAL FORESTAL</t>
  </si>
  <si>
    <t>PROMOVER MECANISMOS LOCALES DE PAGO POR SERVICIOS AMBIENTALES A TRAVES DE FONDOS CONCURRENTES.</t>
  </si>
  <si>
    <t>4-GRPO</t>
  </si>
  <si>
    <t>MOBILIARIO ESCOLAR: PUPITRES, SILLAS, ESCRITORIOS, PINTARRONES, MESAS DE TRABAJO, EN LA ESCUELA PRIMARIA "IGNACIO MANUEL ALTAMIRANO" EN PETACALCO, GRO.</t>
  </si>
  <si>
    <t>H. Ayuntamiento de el Espinal, Oaxaca</t>
  </si>
  <si>
    <t xml:space="preserve">REHABILITACIÓN DEL BORDO DE CONTENCIÓN DEL RÍO DE LAS NUTRIAS._x000D_
</t>
  </si>
  <si>
    <t>5-GRPO</t>
  </si>
  <si>
    <t>MOBILIARIO ESCOLAR: PUPITRES, SILLAS, ESCRITORIOS, PINTARRONES, MESAS DE TRABAJO, EN LA ESCUELA PRIMARIA "28 DE MARZO" EN PETACALCO, GRO.</t>
  </si>
  <si>
    <t>Coordinación Metropolitana de Yucatán, Gobierno del Estado de Yucatán</t>
  </si>
  <si>
    <t xml:space="preserve">COADYUVAR CON LA ESTRATEGIA PARA PREVENIR, REDUCIR Y MITIGAR LOS IMPACTOS QUE DETERIORAN LA CALIDAD AMBIENTAL DE LA ZONA METROPOLITANA DE YUCATÁN_x000D_
</t>
  </si>
  <si>
    <t>6-GRPO</t>
  </si>
  <si>
    <t>COMPUTADORAS DE ESCRITORIO, ESCRITORIOS, MESAS PARA COMPUTADORA, MESAS DE TRABAJO PARA TALLER DE ELECTRICIDAD, EN LA ESCUELA SECUNDARIA FEDERAL "VALERIO TRUJANO" EN PETACALCO, GRO.</t>
  </si>
  <si>
    <t>7-GRPO</t>
  </si>
  <si>
    <t>COMPUTADORAS DE ESCRITORIO, ESCRITORIOS, MESAS PARA COMPUTADORA, PINTARRONES, MESAS DE TRABAJO, EQUIPOS DE LABORATORIOS, EN EL COLEGIO DE BACHILLERES DE PETACALCO, GRO.</t>
  </si>
  <si>
    <t>8-GRPO</t>
  </si>
  <si>
    <t>COMPUTADORAS DE ESCRITORIO, ESCRITORIOS, MESAS PARA COMPUTADORA, MESAS DE TRABAJO PARA TALLER DE ELECTRICIDAD EN  ESCUELA PRIMARIA DEL POBLADO EL NARANJITO, GRO.</t>
  </si>
  <si>
    <t>9-GRPO</t>
  </si>
  <si>
    <t>COMPUTADORAS DE ESCRITORIO, ESCRITORIOS, MESAS PARA COMPUTADORA, MESAS DE TRABAJO PARA TALLER DE ELECTRICIDAD, EN ESCUELA PRIMARIA DEL POBLADO SAN FRANCISCO, GRO.</t>
  </si>
  <si>
    <t>GDS /CD/016/2014</t>
  </si>
  <si>
    <t>FIDEICOMISO PARA EL AHORRO DE ENERGIA (FIDE)</t>
  </si>
  <si>
    <t>REALIZACION DE UNA CAMPAÑA DE CONCIENTIZACION Y ENTREGA DE LAS LAPARAS AHORRADORAS DE ENERGIA EN COMUNIDADES CON CONFLICTOS SOCIALES Y VECINAS A PROYECTOS DE CFE</t>
  </si>
  <si>
    <t>28-GRPC</t>
  </si>
  <si>
    <t>FIDEICOMISO AMBIENTAL PARA MEJORAR LA CALIDAD DEL AIRE EN SALAMANCA (FAMCAS)  NO. 97-2-06-38.</t>
  </si>
  <si>
    <t>ACTUALIZACIÓN DE CONTROLES DEL SISTEMA DE SEMÁFOROS Y CENTRO DE MANDO DEL SISTEMA CENTRALIZADO DE SEMÁFOROS DEL MUNICIPIO DE SALAMANCA, GTO</t>
  </si>
  <si>
    <t>AMBIENTALES,APLICACIÓN DE NUEVAS TECNOLOGÍAS</t>
  </si>
  <si>
    <t>CDDESSA-001-03/2014</t>
  </si>
  <si>
    <t>AUMENTO Y FORTALECIMIENTO DE LA POBLACIÓN DE BERRENDO PENINSULAR EN EL LLANO DEL BERRENDO BC Y BCS</t>
  </si>
  <si>
    <t>CDDESSA-002-03/2014</t>
  </si>
  <si>
    <t>COMPRA DE EQUIPAMIENTO Y BIBLIOGRAFIA, PAGO DE ENERGÍA ELÉCTRICA, VIÁTICOS PARA EL DESARROLLO DE PRACTICAS DE CAMPO Y VIAJES DE ESTUDIO Y MANTENIMIENTOS A INMUEBLES.</t>
  </si>
  <si>
    <t>CDDESSA-003-06/2014</t>
  </si>
  <si>
    <t>CRRECISEL</t>
  </si>
  <si>
    <t>MEJORAR LA CALIDAD DE VIDA DE LAS PERSONAS CON DISCAPACIDAD POR MEDIO DE LAS TERAPIAS EN LA COMUNIDAD DE VILLA ALBERTO ALVARADO.</t>
  </si>
  <si>
    <t>CDDESSA-004-08-2014</t>
  </si>
  <si>
    <t>PINTURA Y MATERIAL PARA PINTAR TODAS LAS AULAS  Y LA FACHADA DEL COLEGIO._x000D_
RENOVAR CARTON EN EL TECHO DE BAÑOS DE SECUNDARIA._x000D_
MANTENIMIENTO DE LA ENTRADA , PISOS DE MADERA Y JARDINERAS._x000D_
CARRO SEMINUEVO PARA EL PLANTEL</t>
  </si>
  <si>
    <t>CDDESSA-005-09-2014</t>
  </si>
  <si>
    <t>DESARROLLO DEL PROYECTO BALLENA GRIS: FASE DE APROPIACIÓN COMUNITARIA PREVIA A LA CONSTRUCCIÓN DEL ECO-MUSEO DE GUERRERO NEGRO B.C.SUR</t>
  </si>
  <si>
    <t>CDDESSA-006-09-2014</t>
  </si>
  <si>
    <t>COMPRA DE ALIMENTOS_x000D_
MEDICINAS_x000D_
MATERIAL DE ASEO_x000D_
GAS LP</t>
  </si>
  <si>
    <t>CDDESSA-007-10-2014</t>
  </si>
  <si>
    <t>PARA LA CONSERVACIÓN DE LA FLORA, LA FAUNA Y LOS ECOSISTEMAS PRIORITARIOS DEL NOROESTE DE MÉXICO, PARA PROMOVER EL DESARROLLO DE LA SOCIEDAD EN ARMONÍA CON LA NATURALEZA.</t>
  </si>
  <si>
    <t>CA-600-645/14</t>
  </si>
  <si>
    <t>FUNDACION AUSTIMAX</t>
  </si>
  <si>
    <t>APOYO A NIÑOS CON TRASTORNOS GENERALIZADOS DEL DESARROLLO</t>
  </si>
  <si>
    <t>1018/2014</t>
  </si>
  <si>
    <t>COSTOS DE LAS TAREAS, SESIONES Y ACTIVIDADES DE LA CONCLUCIÓN DEL "PROGRAMA ACADÉMICO" DE SEPTIEMBRE A NOVIEMBRE, PUBLICACIONES MÉDICO - CIENTÍFICAS, ADQUISICIÓN DE MATERIAL Y EQUIPO, CONGRESO CONMEMORATIVO CL ANIVERSARIO,FOLLETOS,TRASMISIÓN EN PORTAL WEB</t>
  </si>
  <si>
    <t>1019/2014</t>
  </si>
  <si>
    <t>APLICACIÓN A LAS CRUZADAS QUIRÚRGICAS PARA TRANSPORTACIÓN, INSUMOS Y VIÁTICOS DEL EQUIPO MÉDICO A ZONAS RURALES Y CONGRESO DENOMINADO "LA ACADEMIA RECOMIENDA" REALIZADO EN LA CIUDAD DE PUEBLA</t>
  </si>
  <si>
    <t>1020/2014</t>
  </si>
  <si>
    <t>OTORGAR BECAS A ESTUDIANTES DE ELEVADO DESEMPEÑO ACADÉMICO Y ESCASOS RECURSOS ECONÓMICOS, CICLO 2014-2015</t>
  </si>
  <si>
    <t>1021/2014</t>
  </si>
  <si>
    <t>PROYECTO DENOMINADO  "VENTANA EDITORIAL" DE UN  NÚMERO  DE  LA  EDICIÓN DEL BOLETÍN INFORMATIVO "VENTANA SANITARISTA" Y, MATERIAL Y VIÁTICOS DE LA LXVIII REUNIÓN ANUAL EN MÉRIDA YUCATÁN DE LA LXVII REUNIÓN ANUAL</t>
  </si>
  <si>
    <t>807/2014</t>
  </si>
  <si>
    <t>SINDICATO NACIONAL DE TRABAJADORES DEL ISSSTE</t>
  </si>
  <si>
    <t>PROYECTOS EN EL CENTRO SOCIAL CULTURAL Y DEPORTIVO DEL SNTISSSTE: A) REHABILITACIÓN DE LA CANCHA DE FUTBOL SOCCER, B) REMODELACIÓN DE DOS CANCHAS DE BASQUETBOL, C) REHABILITACIÓN DE LAS CANCHAS DE TENIS.</t>
  </si>
  <si>
    <t>871/2014</t>
  </si>
  <si>
    <t xml:space="preserve">PROGRAMA ANUAL DE ACTIVIDADES SEMANALES CIENTÍFICAS PRESENCIALES Y MODALIDAD A DISTANCIAY, LA EDICIÓN E IMPRESIÓN DE LA REVISTA CIRUGÍA Y CIRUJANOS COMO ÓRGANO DE DIFUSIÓN CIENTÍFICA </t>
  </si>
  <si>
    <t>IMC-196/2014</t>
  </si>
  <si>
    <t>56 CEREMONIA DE ENTREGA DEL PREMIO ARIEL; SELECCIÓN DE LA PELÍCULA MEXICANA A LOS PREMIOS GOYA 2015; SELECCIÓN DE LA PELÍCULA MEXICANA A LOS PREMIOS OSCAR 2015; EDICIÓN IMPRESA DE LA HISTORIA DE LA ACADEMIA MEXICANA DE ARTES Y CIENCIAS CINEMATOGRÁFICAS; Y 57 ENTREGA DEL ARIEL 2015 DE LA ACADEMIA MEXICANA DE ARTES Y CIENCIAS CINEMATOGRÁFICAS.</t>
  </si>
  <si>
    <t>IMC-197/2014</t>
  </si>
  <si>
    <t xml:space="preserve">REALIZACIÓN DE LOS PROYECTOS: 1.- VIII ENCUENTRO HISPANOAMERICANO DE CINE Y VIDEO DOCUMENTAL INDEPENDIENTE: CONTRA EL SILENCIO TODAS LAS VOCES. 2.- CONSOLIDACIÓN DE DOS CIRCUITOS DE DIFUSIÓN DE DOCUMENTALES QUE SON: A). RED DE EXHIBICIÓN DE DOCUMENTALES EN PLAZAS PÚBLICAS DE LAS DELEGACIONES POLÍTICAS DEL DISTRITO FEDERAL Y B). RED ALTERNATIVA DE EXHIBICIÓN DE DOCUMENTALES. 3.- CREACIÓN DE LA RED DE EXHIBICIÓN DE DOCUMENTALES EN PLANTELES DE EDUCACIÓN MEDIA SUPERIOR._x000D_
</t>
  </si>
  <si>
    <t>IMC-224/2014</t>
  </si>
  <si>
    <t>CINEMA PLANETA</t>
  </si>
  <si>
    <t>REALIZACIÓN DEL 6° FESTIVAL INTERNACIONAL DE CINE Y MEDIO AMBIENTE.</t>
  </si>
  <si>
    <t>IMC-228/2014</t>
  </si>
  <si>
    <t>ORGANIZACIÓN Y REALIZACIÓN DEL 7° RALLY INFANTIL DE DOCUMENTAL EN MICHOACÁN, Y DE 4 CURSOS DE CINE INFANTIL: 1) "LAS NIÑAS Y NIÑOS MICHOACANOS QUE HABLAN DE LA MUERTE", 2) "PAZ EN MICHOACÁN PARA LAS NIÑAS Y NIÑOS", 3) "NIÑAS Y NIÑOS POR UNA CULTURA DE IGUALDAD", 4) "NIÑAS Y NIÑOS CON SÍNDROME DE DOWN EN MICHOACÁN".</t>
  </si>
  <si>
    <t>IMC-230/2014</t>
  </si>
  <si>
    <t>UNIDOS POR LA MONTAÑA</t>
  </si>
  <si>
    <t>REALIZACIÓN DEL 1ER VIAJANDO SIN MOVERNOS: DESCUBRIENDO EL MUNDO EN LA MONTAÑA ALTA DE GUERRERO A TRAVÉS DEL CINE.</t>
  </si>
  <si>
    <t>IMC-231/2014</t>
  </si>
  <si>
    <t>EL PRINCIPIO, CINE Y CULTURA</t>
  </si>
  <si>
    <t>REALIZACIÓN DEL 2° CINITO CINEDEBATE.</t>
  </si>
  <si>
    <t>IMC-245/2014</t>
  </si>
  <si>
    <t>ORGANIZACIÓN Y REALIZACIÓN DEL "SEMINARIO TALLER DE ESCRITURA CINEMATOGRÁFICA, LARGOMETRAJES DE FICCIÓN 2014".</t>
  </si>
  <si>
    <t>IMC-322/2014</t>
  </si>
  <si>
    <t>FRONTERA CERO</t>
  </si>
  <si>
    <t>APOYAR MEDIANTE BECAS A 18 (DIECIOCHO) PARTICIPANTES EN EL TERCER MÓDULO DEL TALLER CINEMATOGRÁFICO MANTARRAYA.</t>
  </si>
  <si>
    <t>IMC-327/2014</t>
  </si>
  <si>
    <t>REALIZACIÓN DEL 1° CONCURSO DE CORTOS DEL FESTIVAL INTERNACIONAL DE CINE JUDÍO EN MÉXICO.</t>
  </si>
  <si>
    <t>IMC-328/2014</t>
  </si>
  <si>
    <t>REALIZACIÓN DEL PROYECTO: MUESTRA INTERNACIONAL DE MUJERES EN EL CINE Y LA TELEVISIÓN.</t>
  </si>
  <si>
    <t>IMC-332/2014</t>
  </si>
  <si>
    <t>ORGANIZACIÓN Y REALIZACIÓN DEL 19° FESTIVAL INTERNACIONAL DE CINE PARA NIÑOS (...Y NO TAN NIÑOS).</t>
  </si>
  <si>
    <t>IMC-333/2014</t>
  </si>
  <si>
    <t>FLORA, FAUNA Y CULTURA DE MÉXICO</t>
  </si>
  <si>
    <t>REALIZACIÓN DEL PROYECTO EL CINE CLUB/COMPARTIENDO CINE.</t>
  </si>
  <si>
    <t>IMC-338/2014</t>
  </si>
  <si>
    <t>ORGANIZACIÓN Y REALIZACIÓN DE LOS LABORATORIOS SIGUIENTES: 1) 20° LABORATORIO DE ESCRITURA DE GUIONES CINEMATOGRÁFICOS "PARA UN CINE MEXICANO DE CALIDAD"; 2) "5° LABORATORIO DE MÚSICA PARA CINE" Y 3) "2° LABORATORIO DE ACTORES-DIRECTORES".</t>
  </si>
  <si>
    <t>IMC-349/2014</t>
  </si>
  <si>
    <t>ORGANIZACIÓN Y REALIZACIÓN DEL 7° FESTIVAL INTERNACIONAL DE CINE EN EL CAMPO.</t>
  </si>
  <si>
    <t>IMC-352/2014</t>
  </si>
  <si>
    <t>ORGANIZACIÓN Y REALIZACIÓN DE LA 3° MUESTRA INTERNACIONAL DE CINE CON PERSPECTIVA DE GÉNERO, MICGÉNERO Y RESIDENCIAS TUTORIALES DE CINE EN CUITZEO.</t>
  </si>
  <si>
    <t>IMC-359/2014</t>
  </si>
  <si>
    <t xml:space="preserve">REALIZACIÓN DEL PROYECTO ANIMASIVO: FORO DE ANIMACIÓN CONTEMPORÁNEA DEL FESTIVAL DE MÉXICO. </t>
  </si>
  <si>
    <t>IMC-361/2014</t>
  </si>
  <si>
    <t>ESCRIBE CINE</t>
  </si>
  <si>
    <t>REALIZACIÓN DEL PROYECTO 1° FESTIVAL DE GUIÓN CINEMATOGRÁFICO.</t>
  </si>
  <si>
    <t>IMC-362/2014</t>
  </si>
  <si>
    <t>ASOCIACIÓN DE CINEASTAS DE MORELOS</t>
  </si>
  <si>
    <t>REALIZACIÓN DEL PROYECTO CINE MÓVIL SOLAR.</t>
  </si>
  <si>
    <t>IMC-372/2014</t>
  </si>
  <si>
    <t>REALIZACIÓN DEL PROYECTO DENOMINADO DOCU-PINTURAS (PLAN INTEGRAL DE FORMACIÓN DOCUMENTAL).</t>
  </si>
  <si>
    <t>IMC-403/2014</t>
  </si>
  <si>
    <t>REALIZACIÓN DEL SHORT SHORTS FILM FESTIVAL MÉXICO / FESTIVAL INTERNACIONAL DE CORTOMETRAJES DE MÉXICO NOVENO EDICIÓN.</t>
  </si>
  <si>
    <t>IMC-405/2014</t>
  </si>
  <si>
    <t>ETNOBIOLOGÍA PARA LA CONSERVACIÓN</t>
  </si>
  <si>
    <t>REALIZACIÓN DEL "PROGRAMA DE PARTICIPACIÓN Y CAPACITACIÓN COMUNITARIA EN MEDIOS AUDIOVISUALES (CINEMATOGRÁFICOS) PARA LA DIFUSIÓN DE CONOCIMIENTO ETNOBIOLÓGICO DEL PARQUE ECOLÓGICO DE LA CIUDAD DE MÉXICO".</t>
  </si>
  <si>
    <t>IMC-408/2014</t>
  </si>
  <si>
    <t>FUNDACIÓN FESTIVAL DE CINE Y GASTRONOMÍA DE HUATULCO</t>
  </si>
  <si>
    <t>REALIZACIÓN DEL 9° FESTIVAL DE CINE Y GASTRONOMÍA DE HUATULCO.</t>
  </si>
  <si>
    <t>IMC-445/2014</t>
  </si>
  <si>
    <t>ORGANIZACIÓN Y REALIZACIÓN DE ECOFILM FESTIVAL 2014</t>
  </si>
  <si>
    <t>IMC-485/2014</t>
  </si>
  <si>
    <t>ORGANIZACIÓN Y REALIZACIÓN DE MÓRBIDO, FESTIVAL INTERNACIONAL DE CINE FANTÁSTICO Y DE TERROR, SÉPTIMA EDICIÓN.</t>
  </si>
  <si>
    <t>IMC-494/2014</t>
  </si>
  <si>
    <t>ORGANIZACIÓN Y REALIZACIÓN DEL 7° DOCS FORUM: FORMACIÓN + COPRODUCCIÓN.</t>
  </si>
  <si>
    <t>IMC-512/2014</t>
  </si>
  <si>
    <t>ORGANIZACIÓN Y REALIZACÍON DEL EVENTO: "EL CINE COMO HERRAMIENTA PARA LA PREVENCIÓN DE LA VIOLENCIA HACIA LAS MUJERES".</t>
  </si>
  <si>
    <t>DPM/OD/01/2014</t>
  </si>
  <si>
    <t xml:space="preserve">FORTALECER LA INVESTIGACIÓN CIENÍIFICA EN SALUD E IMPULSANDO LA INNOVACIÓN SOCIAL EN BENEFICIO DE LOS DERECHOHABIENTES DEL INSTITUTO Y LA POBLACIÓN EN GENERAL, A TRAVÉS DE LOS PROGRAMAS: EQUIPAMIENTO HOSPITALARIO, INVESTIGACIÓN EN SALUD Y ACCIÓN SOCIAL. _x000D_
</t>
  </si>
  <si>
    <t xml:space="preserve">DPM/OD/02/2014 </t>
  </si>
  <si>
    <t xml:space="preserve">DIFUNDIR LAS ACTUALIDADES EN MEDICINA Y TRATAMIENTOS A NIVEL MUNDIAL, VÍA INTERNET EN VIVO Y SE GRABAN PARA SU POSTERIOR CONSULTA A TODO EL PÚBLICO USUARIO._x000D_
</t>
  </si>
  <si>
    <t>APLICACIÓN DE NUEVAS TECNOLOGÍAS,EDUCATIVAS,INVESTIGACIÓN CIENTÍFICA,SALUD</t>
  </si>
  <si>
    <t xml:space="preserve">DPM/OD/03/2014 </t>
  </si>
  <si>
    <t xml:space="preserve">APOYAR LAS TAREAS DEL PROGRAMA ACADÉMICO DE LAS SESIONES DE FEBRERO A NOVIEMBRE 2014, ASÍ COMO EL CONGRESO CONMEMORATIVO DEL CL ANIVERSARIO Y LAS ACTIVIDADES ACADÉMICAS, CULTURALES Y SOCIALES._x000D_
</t>
  </si>
  <si>
    <t>EDUCATIVAS,INVESTIGACIÓN CIENTÍFICA</t>
  </si>
  <si>
    <t xml:space="preserve">FOMENTAR LA SALUD, PREVENIR ENFERMEDADES Y ACCIDENTES; PROMOVER Y DIFUNDIR LOS SERVICIOS DE PRESTACIONES SOCIALES Y ATENCIÓN INTEGRAL A LA SALUD EN EL PRIMER NIVEL_x000D_
</t>
  </si>
  <si>
    <t>200.DNC.02.DAJ.17/2014</t>
  </si>
  <si>
    <t>PROYECTO DE PRODUCCIÓN DE EVENTOS ARTÍSTICOS Y CULTURALES QUE DESARROLLARÁ EL INSTITUTO VERACRUZANO DE BELLAS ARTES Y LA ESCUELA MUNICIPAL DE BELLAS ARTES.</t>
  </si>
  <si>
    <t>200.DNC.03.DAJ.18/2014</t>
  </si>
  <si>
    <t>PROYECTO DE PRODUCCIÓN DE EVENTOS ARTÍSTICOS Y CULTURALES QUE REALIZARÁ LA ORQUESTA DE BAJA CALIFORNIA.</t>
  </si>
  <si>
    <t>200.DNC.04.DAJ.19/2014</t>
  </si>
  <si>
    <t>PROYECTO DE PRODUCCIÓN DE EVENTOS ARTÍSTICOS Y CULTURALES EN EL TEATRO ISAURO MARTÍNEZ, EN EL ESTADO DE COAHUILA.</t>
  </si>
  <si>
    <t>222.DNC.01.DAJ.51/2013</t>
  </si>
  <si>
    <t>DANZA CONTEMPORÁNEA EN CONCIERTO</t>
  </si>
  <si>
    <t>XV FESTIVAL INTERNACIONAL DE DANZA EXTREMADURA LENGUAJE CONTEMPORÁNEO 2013</t>
  </si>
  <si>
    <t>222-DNC-02-DAJ-15/2014</t>
  </si>
  <si>
    <t>MEZQUITE DANZA CONTEMPORÁNEA</t>
  </si>
  <si>
    <t>REALIZACIÓN DEL XIV FESTIVAL DE DANZA CONTEMPORÁNEA DE LA COMARCA LAGUNERA 2014, QUE SE DESARROLLARÁ EN LA CIUDAD DE TORREÓN, ESTADO DE COAHUILA, IDENTIFICADO EN ADELANTE COMO EL FESTIVAL.</t>
  </si>
  <si>
    <t>222.DNC.03.DAJ.53/2013</t>
  </si>
  <si>
    <t>XIII FESTIVAL DE DANZA CONTEMPORÁNEA DE LA COMARCA LAGUNERA 2013</t>
  </si>
  <si>
    <t>300.DNC.04.DAJ.11/2014</t>
  </si>
  <si>
    <t>REALIZACIÓN DE DIPLOMADO "LA SABIDURIA DE LA VOZ Y LA PALABRA DICIENTE".</t>
  </si>
  <si>
    <t>530.DNC.0.DAJ.14/2014</t>
  </si>
  <si>
    <t xml:space="preserve">REALIZACIÓN DE ACTIVIDADES ARTÍSTICAS Y CULTURALES QUE ORGANIZAN EL MUSEO DE ARTE CONTEMPORÁNEO </t>
  </si>
  <si>
    <t>530.DNC.03.DAJ.12/2014</t>
  </si>
  <si>
    <t>REALIZACIÓN DE ACTIVIDADES ARTÍSTICAS Y CULTURALES QUE ORGANIZA EL MUSEO JOSÉ LUIS CUEVAS NOVELO</t>
  </si>
  <si>
    <t>530.DNC.05.DAJ.14/2014</t>
  </si>
  <si>
    <t>REALIZACIÓN DE ACTIVIDADES ARTÍSTICAS Y CULTURALES QUE ORGANIZAN EL INSTITUTO DE ARTES GRÁFICAS DE OAXACA Y EL CENTRO FOTOGRÁFICO MANUEL ÁLVAREZ BRAVO</t>
  </si>
  <si>
    <t xml:space="preserve"> 200.DNC.01.DAJ.16/2014 </t>
  </si>
  <si>
    <t xml:space="preserve"> REALIZACIÓN DE EVENTOS ARTÍSTICOS Y CULTURALES QUE SE LLEVARÁN A CABO EN EL ESTADO DE AGUASCALIENTES. </t>
  </si>
  <si>
    <t xml:space="preserve"> 300.DNC.02.DAJ.09 / 2014</t>
  </si>
  <si>
    <t>centro nacional de la danza contemporanea</t>
  </si>
  <si>
    <t xml:space="preserve"> REALIZACIÓN DE PRÁCTICAS ARTÍSTICAS Y ACADÉMICAS PARA EL CIERRE DEL PRIMER SEMESTRE DEL CICLO ESCOLAR 2014 - 2015 EN EL CENTRO NACIONAL DE DANZA CONTEMPORÁNEA.</t>
  </si>
  <si>
    <t xml:space="preserve"> 530.DNC.04.DAJ.13/2014</t>
  </si>
  <si>
    <t xml:space="preserve"> PROYECTO PARA LA REALIZACIÓN DE ACTIVIDADES ARTÍSTICAS, CULTURALES Y DE CAPACITACIÓN QUE DESARROLLA EL MUSEO "FRANCISCO GOITIA". _x000D_
</t>
  </si>
  <si>
    <t>FUNDACION DIARQ</t>
  </si>
  <si>
    <t>PROGRAMA DE INTERVENCIÓN SISTÉMICA DE ATENCIÓN Y PREVENCIÓN DE LA VIOLENCIA DE GÉNERO</t>
  </si>
  <si>
    <t>FONDO REGIONAL DE MUJERES INDIGENAS DE LA REGION ORIENTE ASOCIACION CIVIL</t>
  </si>
  <si>
    <t>PROMOCION DE ACTIVIDADES ECOTURISTICAS "ENTRE MONTAÑAS".</t>
  </si>
  <si>
    <t>MUJERES EMPRENDEDORAS:DETONADORAS DEL DESARROLLO ECONOMICO, SOCIAL Y SOLIDARIO EN EL MUNICIPIO DE TEZONAPA, VER.</t>
  </si>
  <si>
    <t>RED DE MUJERES DEL BAJIO</t>
  </si>
  <si>
    <t>DEL ACTIVISMO AL DESARROLLO INSTITUCIONAL: PROFESIONALIZACIÓN DE PROMOTORAS Y PROMOTORES SOCIALES DE SEIS ORGANIZACIONES DE GUANAJUATO Y QUERÉTARO</t>
  </si>
  <si>
    <t>OPORTUNIDAD CIUDADANA</t>
  </si>
  <si>
    <t>CAPACITA-T: AMPLIANDO LAS OPORTUNIDADES DE BIENESTAR Y DESARROLLO ECONÓMICO, FÍSICO Y PSICOLÓGICO DE MUJERES JÓVENES DE VALLE DE CHALCO SOLIDARIDAD Y CHALCO QUE NO ESTUDIAN NI TRABAJAN, CON PERSPECTIVA DE GÉNERO.</t>
  </si>
  <si>
    <t>COLECTIVA CIUDAD Y GENERO</t>
  </si>
  <si>
    <t>MÁS MUJERES, MÁS DEMOCRACIA: FORTALECIENDO LA CIUDADANÍA DE LAS MUJERES EN EL DISTRITO FEDERAL</t>
  </si>
  <si>
    <t>MUJER ZMODEM</t>
  </si>
  <si>
    <t>INCREMENTANDO LAS CAPACIDADES DE MUJERES LIDERES EN EL ESTADO DE MORELOS PARA EL EJERCICIO DE SU PARTICIPACIÓN, LA TOMA DE DECISIONES Y LA CONTRALORÍA SOCIAL DIRIGIDA AL LOGRO DE LA IGUALDAD SUSTANTIVA.</t>
  </si>
  <si>
    <t>FUNDACION DIVERSA COAHUILA</t>
  </si>
  <si>
    <t>INTERESES ESTRATÉGICOS DE GÉNERO CON TECNOLOGÍA, SUSTENTABILIDAD Y SORORIDAD PARA LA EQUIDAD.</t>
  </si>
  <si>
    <t>CIUDADANAS EN MOVIMIENTO POR LA DEMOCRACIA Y CIUDADANIA</t>
  </si>
  <si>
    <t>POR UNA SOCIEDAD CIVIL DE MUJERES CON DERECHOS, EMPÓDERADAS Y ACTIVAS. CONSOLIDACIÓN DE LA AGRUPACIÓN "AGORTA FEMINISTA".</t>
  </si>
  <si>
    <t>TRIPLE BALANCE</t>
  </si>
  <si>
    <t>EMPRENDIMIENTO FEMENINO Y SU INCLUSIÓN EN EL SECTOR ECONÓMICO DE SAN CRISTÓBAL DE LAS CASAS</t>
  </si>
  <si>
    <t>CIUDADANIA EN MOVIMIENTO EN CAMINO A LA IGUALDAD DE GENERO CIMIGE</t>
  </si>
  <si>
    <t>MODELO DE CONTRALORÍA CIUDADANA PARA EL SEGUIMIENTO A PROGRAMAS FEDERALES CON GASTO ETIQUETADO PARA MUJERES O LA IGUALDAD DE GÉNERO.</t>
  </si>
  <si>
    <t>ATENCION LEGAL Y PSICOLOGICA INTEGRAL</t>
  </si>
  <si>
    <t>DUEÑA DE MI DESTINO. REPRESENTACIÓN JURÍDICA PARA LAS MUJERES QUE VIVEN VIOLENCIA FAMILIAR.</t>
  </si>
  <si>
    <t>KORAMI COMPARTIR</t>
  </si>
  <si>
    <t>RED DE PROMOTORAS COMUNITARIAS EN PREVENCIÓN DE LA VIOLENCIA DE GÉNERO DEL MUNICIPIO DE AXTLA DE TERRAZAS, SAN LUIS POTOSÍ.</t>
  </si>
  <si>
    <t>RED DE APOYO A MUJERES MUNICIPALISTAS</t>
  </si>
  <si>
    <t>SEGUIMIENTO AL PROCESO DE CONSTRUCCIÓN DE LA AGENDA DE GÉNERO EN EL ESTADO DE ZACATECAS A PARTIR DE LOS APORTES DE LAS MUJERES LÍDERES COMUNITARIAS.</t>
  </si>
  <si>
    <t>HUMANAS SIN VIOLENCIA</t>
  </si>
  <si>
    <t>EMPODERAMIENTO ECONÓMICO EN MUJERES ADOLESCENTES Y JÓVENES PARA EL FORTALECIMIENTO DE SU DERECHO A DECIDIR. "MI CUERPO ES MÍO, PRODUCTIVO Y REPRODUCTIVO"</t>
  </si>
  <si>
    <t>RED DE MUJERES Y HOMBRES POR UNA OPINION PUBLICA CON PERSPECTIVA DE GENERO EN CAMPECHE</t>
  </si>
  <si>
    <t>CIUDADANÍA PLENA PARA LAS MADRES ADOLESCENTES Y MUJERES SOLAS A TRAVÉS DEL ACCESO A LA JUSTICIA Y EL EMPODERAMIENTO ECONÓMICO</t>
  </si>
  <si>
    <t>"PARTICIPACIÓN DE MUJERES INDÍGENAS EN PROCESOS DE APROPIACIÓN DE TECNOLOGÍAS DE AGUA Y SANEAMIENTO EN LOS ALTOS DE CHIAPAS"</t>
  </si>
  <si>
    <t>ORG MUHAF</t>
  </si>
  <si>
    <t>CAMINO AL EMPODERAMIENTO DE LAS MUJERES DE SAN ANDRÉS AZUMIATLA PARA UNA VIDA LIBRE DE VIOLENCIA</t>
  </si>
  <si>
    <t>INTEGRACIÓN DE VICTORIA Y SANTA CATARINA A LA “RED DE JÓVENES MUJERES PROMOTORAS DE LA EQUIDAD DE GÉNERO Y DE LOS DERECHOS SEXUALES Y REPRODUCTIVOS DE LA REGIÓN NORESTE DEL ESTADO DE GUANAJUATO”.</t>
  </si>
  <si>
    <t>FUNDACIÓN DE APOYO A LA JUVENTUD</t>
  </si>
  <si>
    <t>CONOZCO MIS DERECHOS: IGUALDAD Y NO VIOLENCIA</t>
  </si>
  <si>
    <t>DIALOGOS PARA EL DESARROLLO Y LA EQUIDAD SOCIAL</t>
  </si>
  <si>
    <t>TEJIENDO SUEÑOS PARA EL DESARROLLO EMPRESARIAL DE MUJERES ARTESANAS DE COMUNIDADES MARGINADAS DE TOLUCA, ESTADO DE MÉXICO</t>
  </si>
  <si>
    <t>PRO PEDREGALES COYOACAN</t>
  </si>
  <si>
    <t>MUJERES EN CAPACITACIÓN CONTINUA</t>
  </si>
  <si>
    <t>HOLISTUS: DESARROLLO HUMANO Y SOCIAL PARA EL BIENESTAR Y LA SALUD DE LAS MUJERES</t>
  </si>
  <si>
    <t>EN EL D.F.: EN ASAMBLEA LAS MUJERES CONSTRUIMOS CIUDADANÍA, LEGISLAMOS NUESTROS DERECHOS</t>
  </si>
  <si>
    <t>CRUZADA A FAVOR DE LOS DERECHOS, EL EMPODERAMIENTO, LA JUSTICIA Y UNA VIDA LIBRE DE VIOLENCIA PARA LAS MUJERES EN MÉXICO.</t>
  </si>
  <si>
    <t>CAUCE CIUDADANO</t>
  </si>
  <si>
    <t>EQUIDAD: EL RESPETO ES LA RUTA</t>
  </si>
  <si>
    <t>REHABILITACIÓN Y APOYO A LA INCLUSIÓN EDUCATIVA DE NIÑAS Y NIÑOS CON DISCAPACIDAD VISUAL RESIDENTES EN EL DISTRITO FEDERAL Y ZONA METROPOLITANA</t>
  </si>
  <si>
    <t>PROYECTO DIFA ALTERNATIVAS Y ACTUALIZACION</t>
  </si>
  <si>
    <t>MUJERES JÓVENES INDÍGENAS CONSTRUCTORAS DE CHIAPAS</t>
  </si>
  <si>
    <t>PROGRAMA INTERDISCIPLINARIO DE INVESTIGACION ACCION FEMINISTA</t>
  </si>
  <si>
    <t>MUJERES MUNICIPALISTAS INCIDIENDO EN LA CULTURA DEMOCRÁTICA Y DE IGUALDAD EN EL ESTADO DE MORELOS</t>
  </si>
  <si>
    <t>CONSOLIDAMOS NUESTRO MODELO DE ATENCIÓN INTEGRAL PARA ATENDER A MUJERES EN SITUACIÓN DE VIOLENCIA DE GÉNERO EN UNA COMUNIDAD INDÍGENA.</t>
  </si>
  <si>
    <t>PRO EQUIDAD DURANGO</t>
  </si>
  <si>
    <t>CONSTRUYENDO SUEÑOS</t>
  </si>
  <si>
    <t>ASOCIACION NACIONAL DE IMPULSO AL DESARROLLO RURAL SUSTENTABLE</t>
  </si>
  <si>
    <t>BALNEARIO AGROECOLÓGICO “LA LLACA”</t>
  </si>
  <si>
    <t>ALIADOS INDIGENAS</t>
  </si>
  <si>
    <t>PESKA RI XIFI, YARI SHOMBU. ES CUESTIÓN DE INFORMAR, NO PRESIONAR. ACCIONES DE CAPACITACIÓN PARA PREVENIR LA VIOLENCIA OBSTÉTRICA EN MUJERES INDÍGENAS DE LA CIUDAD DE MÉXICO.</t>
  </si>
  <si>
    <t>ATACANDO LA MALNUTRICIÓN EN LA POBLACIÓN INDÍGENA DE LA MONTAÑA ALTA DE GUERRERO</t>
  </si>
  <si>
    <t>PARTICIPACIÓN POLÍTICA DE LAS MUJERES Y TOMA DE DECISIONES INCLUSIVAS EN EL NIVEL COMUNITARIO EN LA COSTA CHICA DE GUERRERO</t>
  </si>
  <si>
    <t>MODELO PARA EL INCREMENTO DE OPORTUNIDADES DE ACCESO AL DESARROLLO E IMPULSO A LA COMERCIALIZACIÓN ARTESANAL DE MUJERES INDÍGENAS WIXARITARI EN MEZQUITÍC, JALISCO.</t>
  </si>
  <si>
    <t>CENTRO DE INNOVACION Y DESARROLLO EMPRENDEDOR HUAXYACAC</t>
  </si>
  <si>
    <t>PROYECTO AZUL TURQUESA. MUJERES OAXAQUEÑAS POR UNA VIDA LIBRE DE VIOLENCIA.</t>
  </si>
  <si>
    <t>TODOS PARA TODOS</t>
  </si>
  <si>
    <t>HABLEMOS DE NOSOTRAS: MUJERES DE LA RESURRECCIÓN</t>
  </si>
  <si>
    <t>GRUPO GESTOR OGAD</t>
  </si>
  <si>
    <t>PREVENCIÓN DE EMBARAZOS NO PLANEADOS Y OBESIDAD EN LAS MUJERES JÓVENES Y ADOLECENTES, EN LOS MUNICIPIOS RURALES.</t>
  </si>
  <si>
    <t>MUJERES ORGANIZADAS DEL TECOMATE</t>
  </si>
  <si>
    <t>LUDOTECAS COMUNITARIAS PARA CONTRIBUIR AL DESARROLLO INTEGRAL DE LAS NIÑAS,NIÑOS Y ADOLECENTES EN 3 MUNICIPIOS DE ALTA MARGINACION DE LA MIXTECA.</t>
  </si>
  <si>
    <t>UNION NACIONAL INTEGRADORA DE ORGANIZACIONES SOLIDARIAS Y ECONOMIA SOCIAL</t>
  </si>
  <si>
    <t>OBSTÁCULOS PARA EL LIDERAZGO POLÍTICO Y SOCIAL DE LAS MUJERES EN EL ENTORNO RURAL</t>
  </si>
  <si>
    <t>PROGRAMA MULTIDISCIPLINARIO A FAVOR DE LA SALUD, EQUIDAD Y VIDA JUSTA PARA LAS MUJERES EN EL D.F., ESTADO DE MÉXICO Y SAN LUIS POTOSÍ.</t>
  </si>
  <si>
    <t>TRANSFORM ARTE</t>
  </si>
  <si>
    <t>MUJERES PRODUCTIVAS, TRABAJANDO EL EMPODERAMIENTO ECONÓMICO</t>
  </si>
  <si>
    <t>FORTALEZA CENTRO DE ATENCION INTEGRAL A LA MUJER</t>
  </si>
  <si>
    <t>INTEGRANDO ACCIONES DE EQUIDAD Y DIGNIDAD: PROGRAMA DE SALUD INTEGRAL PARA LA PREVENCIÓN Y ATENCIÓN DE LA VIOLENCIA EN MUJERES, SUS HIJOS E HIJAS.</t>
  </si>
  <si>
    <t>INSTITUTO DE LIDERAZGO SIMONE DE BEAUVOIR</t>
  </si>
  <si>
    <t>PREVINIENDO EL EMBARAZO ADOLESCENTE EN DOS FRENTES: SENSIBILIZANDO A LES JÓVENES Y MONITOREANDO LOS PROGRAMAS GUBERNAMENTALES DE PREVENCIÓN DE EMBARAZO ADOLESCENTE A TRAVÉS DE CONTRALORIAS CIUDADANAS DE JÓVENES, EN PUEBLA, MORELOS Y VERACRUZ.</t>
  </si>
  <si>
    <t>“MI FOTO-MI IMAGEN”. PREVENCIÓN DE TRASTORNOS ALIMENTARIOS Y VIOLENCIA DE GÉNERO A TRAVÉS DE FORMACIÓN DE AUDIENCIAS CRÍTICAS Y MEDIOS ARTÍSTICOS EN ESTUDIANTES ADOLESCENTES. 2DA. ETAPA.</t>
  </si>
  <si>
    <t>CONSULTORIA INNOVADORA AGROPECUARIA Y FORESTAL</t>
  </si>
  <si>
    <t>REVALORIZACIÓN DE LOS SABERES TRADICIONALES DE MUJERES CAMPESINAS EN LA LOCALIDAD DE CANTAMAYEC, YUCATÁN</t>
  </si>
  <si>
    <t>ESTRATEGIA INTEGRAL PARA EL FORTALECIMIENTO DE LOS LIDERAZGOS FEMENINOS LOCALES, LA PARTICIPACIÓN POLÍTICA DE LAS MUJERES Y EL CUMPLIMIENTO DE LA PARIDAD DE GÉNERO EN EL ESTADO DE GUERRERO</t>
  </si>
  <si>
    <t>DESARROLLO DE TRES TALLERES DE LIDERAZGO Y CABILDEO DIRIGIDO A MUJERES CON CARGOS PUBLICOS Y LIDEREZAS COMUNITARIAS DE LA ZONA MEDIA DEL ESTADO DE SAN LUIS POTOSÍ</t>
  </si>
  <si>
    <t>SERVICIOS DEL PUEBLO MIXE</t>
  </si>
  <si>
    <t>MUJERES MIXES CREADORAS DE SUSTENTABILIDAD</t>
  </si>
  <si>
    <t>ALTERNATIVA YUCATECA INTEGRAL PARA EL DESARROLLO HUMANO</t>
  </si>
  <si>
    <t>MUCHAS SÍ: MACHOS NO. PROGRAMA PREVENTIVO BILINGÜE MAYA-ESPAÑOL DE LA VIOLENCIA A LA MUJER Y VIH EN MUJERES JÓVENES DEL ESTADO DE YUCATÁN.</t>
  </si>
  <si>
    <t>MUJERES POR AGUA SEGURA: ESTRATEGIA INNOVADORA PARA MUJERES EMPRENDEDORAS EN CHIAPAS, A TRAVÉS DE UNA FRANQUICIA SOCIAL.</t>
  </si>
  <si>
    <t>COMUNIDADES CAMPESINAS Y URBANAS SOLIDARIAS CON ALTERNATIVAS COMCAUSA</t>
  </si>
  <si>
    <t>PROGRAMA PARA EL EMPODERAMIENTO ECONÓMICO Y SOCIAL DE LA MUJERES.</t>
  </si>
  <si>
    <t>PRONATURA SUR</t>
  </si>
  <si>
    <t>MANEJO COMUNITARIO DE LEÑA, UN PROCESO DE EMPODERAMIENTO DE LAS MUJERES</t>
  </si>
  <si>
    <t>UNIDOS PARA COMPARTIR UNIPCO</t>
  </si>
  <si>
    <t>CONTRARRESTANDO LA MUERTE MATERNA Y EMBARAZOS NO PLANEADOS, EN MUJERES INDÍGENAS DEL MUNICIPIO DE LARRAÍNZAR.</t>
  </si>
  <si>
    <t>GENTE DIVERSA DE BAJA CALIFORNIA</t>
  </si>
  <si>
    <t>MEXICALI SEGURO PARA LAS MUJERES</t>
  </si>
  <si>
    <t>DESARROLLO GENERO Y CIUDADANIA</t>
  </si>
  <si>
    <t>FORTALECIMIENTO DE LA AGENCIA ECONÓMICA DE LA RED DE ARTESANAS DE CHIAPAS. APORTES PARA LA CONSTRUCCIÓN DE LA AGENDA DE IGUALDAD.</t>
  </si>
  <si>
    <t>INSTITUTO DE LA GRANA COCHINILLA</t>
  </si>
  <si>
    <t>CONSTRUCCIÓN DE LIDERAZGOS ENTRE MUJERES OAXAQUEÑAS PARA EL DESARROLLO SOSTENIBLE.</t>
  </si>
  <si>
    <t>COLECTIVO ISITAME</t>
  </si>
  <si>
    <t>MUJERES DE INVISIBLES A PROACTIVAS. CONSTRUYENDO UNA AGENDA CIUDADANA DESDE LAS TRABAJADORAS DEL HOGAR DE TUXTLA GUTIÉRREZ.</t>
  </si>
  <si>
    <t>DESDE NUESTRAS VOCES: FORTALECIENDO IDENTIDADES Y DERECHOS HACIA LA EQUIDAD DE GENERO, LA VIVENCIA PLENA DE LA SEXUALIDAD Y PREVENCIÓN DE ITS Y VIH EN MUJERES CON DISCAPACIDAD VISUAL.</t>
  </si>
  <si>
    <t>MUJER INFORMADA… MUJER SANA: EXPANSIÓN DE LA CAMPAÑA DE PREVENCIÓN E INFORMACIÓN DE VIH E ITS EN 3 CENTROS DE REINSERCIÓN SOCIAL EN GUANAJUATO Y MICHOACÁN; Y REFORZAMIENTO DE 6 CENTROS EN TEMAS DE EQUIDAD SIN DISCRIMINACIÓN NI HOMOFOBIA.</t>
  </si>
  <si>
    <t>HOGARES PROVIDENCIA</t>
  </si>
  <si>
    <t>EN EL TEMA DE LA TRATA NO HAY TRATO” PROGRAMA DE ATENCIÓN Y PREVENCIÓN CONTRA LA TRATA DE PERSONAS DIRIGIDO A NIÑOS, NIÑAS Y ADOLESCENTES QUE VIVIERON EN SITUACIÓN DE CALLE Y RIESGO SOCIAL, RESIDENTES EN HOGARES PROVIDENCIA I.A.P., INTEGRANDO A LOS...</t>
  </si>
  <si>
    <t>COORDINACION INTERREGIONAL FEMINISTA RURAL COMALETZIN</t>
  </si>
  <si>
    <t>SISTEMATIZACIÓN DEL MODELO DE FORMACIÓN DE INTERVENTORAS RURALES E INDÍGENAS PARA LA CONSTRUCCIÓN DE UNA CULTURA DEL BUEN TRATO, CBT, UNA EXPERIENCIA PARA COMPARTIR.</t>
  </si>
  <si>
    <t>PROMOTORES PARA EL DESARROLLO DE LA EMPRESA SOCIAL</t>
  </si>
  <si>
    <t>EMPODERAMIENTO DE LAS MUJERES RURALES PARA SU PARTICIPACIÓN EN LAS POLÍTICAS PÚBLICAS Y EN LA PROTECCIÓN DE LOS RECURSOS HIDRICOS.</t>
  </si>
  <si>
    <t>UNION INDIGENA OTOMI-TEPEHUA</t>
  </si>
  <si>
    <t>PLAN ESTRATÉGICO DE ATENCIÓN Y PREVENCIÓN DE LA DESNUTRICIÓN, OBESIDAD Y TRASTORNOS ALIMENTICIOS EN POBLACIÓN INDÍGENA NÁHUATL DEL MUNICIPIO DE CHICONCUAUTLA, PUEBLA.</t>
  </si>
  <si>
    <t>SERVICIOS A LA JUVENTUD</t>
  </si>
  <si>
    <t>CENTRO DE INSERCIÓN LABORAL PARA JÓVENES. POR LA EMPLEABILIDAD DE LAS MUJERES.</t>
  </si>
  <si>
    <t>EJERCIENDO LIDERAZGOS, FOMENTANDO LIBERTADES</t>
  </si>
  <si>
    <t>POR UNA DISMINUCIÓN DE LA MORTALIDAD MATERNA DE MUJERES QUE VIVEN CON VIH, POR UNA GENERACIÓN CON OPORTUNIDADES Y TRATO CON EQUIDAD DE GÉNERO. “CHIA-PAZ”.</t>
  </si>
  <si>
    <t>CENTRO DE INVESTIGACION INTERCULTURAL PARA EL DESARROLLO</t>
  </si>
  <si>
    <t>INSERCIÓN EQUITATIVA DE MUJERES INDÍGENAS EN EL IMPULSO DE MICROEMPRESAS SOCIALES SOLIDARIAS BAJO UN APROVECHAMIENTO SUSTENTABLE DE LOS RECURSOS LOCALES.</t>
  </si>
  <si>
    <t>CONSTRUYENDO ACCIONES PARA EL DESARROLLO Y LA IGUALDAD CONADI</t>
  </si>
  <si>
    <t>OPORTUNIDADES PRODUCTIVAS PARA EL DESARROLLO DE LAS MUJERES</t>
  </si>
  <si>
    <t>ALTERNATIVAS PARA EL DESARROLLO AUTOGESTIONARIO</t>
  </si>
  <si>
    <t>DESARROLLO DE CAPACIDADES Y CREACIÓN DE OPORTUNIDADES PARA MEJORAR LOS INGRESOS Y LAS RELACIONES DE GÉNERO AL INTERIOR DE LAS FAMILIAS, DE LAS MUJERES CAMPESINAS E INDÍGENAS DE LA SIERRA NORTE DE PUEBLA.</t>
  </si>
  <si>
    <t>CENTRO PARA LOS DERECHOS DE LA MUJER NAAXWIIN</t>
  </si>
  <si>
    <t>JÓVENES Y ADOLESCENTES INDÍGENAS PROMOVIENDO EL CUIDADO DE SU SALUD SEXUAL Y REPRODUCTIVA Y VIVIENDO SIN VIOLENCIA.</t>
  </si>
  <si>
    <t>VIVIENDO LOS DERECHOS.</t>
  </si>
  <si>
    <t>UNA NUEVA REORIENTACIÓN INTEGRAL PROTAGÓNICA HACIA EL BUEN VIVIR DE LAS MUJERES MAYAS TSELTALES.</t>
  </si>
  <si>
    <t>COOPERACIÓN TERRITORIAL PARA LA INCIDENCIA DE LAS MUJERES MIXES EN EL MANEJO SUSTENTABLE DE LOS RECURSOS NATURALES Y LA PRODUCTIVIDAD, LIBRES DE VIOLENCIA.</t>
  </si>
  <si>
    <t>POR LA SUPERACION DE LA MUJER</t>
  </si>
  <si>
    <t>PROYECTO: PREVENIR, DETECTAR Y ATENDER A TRAVÉS DE UN MODELO DE ATENCIÓN A MUJERES SUS HIJAS E HIJOS VICTIMAS DE ABUSO SEXUAL, VIOLACIÓN Y VIOLENCIA FAMILIAR QUE VIVEN EN LAS COMUNIDADES RURALES DE LA ZONA ALTA Y BAJA DEL MUNICIPIO DE TAPACHULA, CHIA...</t>
  </si>
  <si>
    <t>FORMACIÓN Y FORTALECIMIENTO DE REPLICADORAS PARA LA PREVENCIÓN DE LA TRANSMISIÓN DEL VIH/SIDA Y REDUCCIÓN DE LA VIOLENCIA BASADA EN GÉNERO</t>
  </si>
  <si>
    <t>XANVIL CULTURA Y ECOLOGIA</t>
  </si>
  <si>
    <t>NUESTRAS RAÍCES: ARTESANÍA Y COMERCIALIZACIÓN JUSTA CON PERSPECTIVA DE GÉNERO PARA LA COMPETITIVIDAD DE 4 GRUPOS DE MUJERES ARTESANAS DE LA HUASTECA POTOSINA, SLP, REGIÓN ORIENTE, HIDALGO Y LA REGIÓN SELVA, CHIAPAS.</t>
  </si>
  <si>
    <t>ENTORNOS EDUCATIVOS</t>
  </si>
  <si>
    <t>INCLUSIÓN ECONÓMICA, SOCIAL Y PRODUCTIVA DE LAS MUJERES EN EL ÁMBITO FORESTAL</t>
  </si>
  <si>
    <t>ASESORES Y CONSULTORES CALPULLI</t>
  </si>
  <si>
    <t>EMPODERAMIENTO DE LA MUJER EN EL SECTOR TURÍSTICO CON PERSPECTIVA SUSTENTABLE</t>
  </si>
  <si>
    <t>FUNDACION ZICARO</t>
  </si>
  <si>
    <t>FORTALECIMIENTO DE LAS CAPACIDADES PRODUCTIVAS CON MUJERES INDÍGENAS DE LA SIERRA NORTE DE PUEBLA.</t>
  </si>
  <si>
    <t>INICIATIVAS INNOVADORAS PARA EL DESARROLLO SUSTENTABLE</t>
  </si>
  <si>
    <t>JARDINES DE ALTURA: MUJERES EMPRENDEDORAS PARA LA PROMOCIÓN DE AZOTEAS VERDES EN LA CIUDAD DE MÉXICO</t>
  </si>
  <si>
    <t>COLECTIVO MUJER Y UTOPIA</t>
  </si>
  <si>
    <t>EL MITO DEL AMOR ROMÁNTICO ….. ENGAÑO Y ENGANCHE</t>
  </si>
  <si>
    <t>INSTITUTO DE GESTIÓN Y LIDERAZGO SOCIAL PARA EL FUTURO</t>
  </si>
  <si>
    <t>APRENDER EJERCIENDO LA CIUDADANÍA DE LA IGUALDAD: EL MUNDO PRODUCTIVO COMO VÍA DIDÁCTICA PARA EL APRENDIZAJE Y EL EJERCICIO DE LOS ENFOQUES DE LA IGUALDAD DE GÉNERO, EL RESPETO DE LOS DERECHOS HUMANOS Y CIUDADANOS Y DEL DESARROLLO SUSTENTABLE DE L@S ...</t>
  </si>
  <si>
    <t>DAUGE</t>
  </si>
  <si>
    <t>CAPACITARSE PARA CRECER</t>
  </si>
  <si>
    <t>ABRIENDO CAMINO UN CENTRO PARA EL DESARROLLO FAMILIAR Y PERSONAL CEDEFAP</t>
  </si>
  <si>
    <t>CONSTRUYENDO UN PROYECTO DE VIDA CON IGUALDAD: UNA ESTRATEGIA DE EMPODERAMIENTO PARA LAS MUJERES ADOLESCENTES Y JÓVENES, Y DE FORTALECIMIENTO DE LA JUVENTUD PARA SU PARTICIPACIÓN COMO AGENTES DE TRANSFORMACIÓN SOCIAL.</t>
  </si>
  <si>
    <t>PREVENCIÓN, DETECCIÓN Y ATENCIÓN PSICOTERAPEÚTICA DE LA VIOLENCIA SEXUAL PARA NIÑAS, NIÑOS, ADOLESCENTES Y MUJERES ADULTAS, NIÑAS, NIÑOS Y ADOLESCENTES QUE VIVEN EN LA CIUDAD DE MÉXICO Y SU ZONA CONURBADA</t>
  </si>
  <si>
    <t>POR UN FUTURO DE AMOR Y PAZ</t>
  </si>
  <si>
    <t>CONSTRUYENDO EL CAMINO HACIA LA IGUALDAD ENTRE HOMBRES Y MUJERES,CON LA PARTICIPACIÓN DE LA SOCIEDAD CIVIL ORGANIZADA.</t>
  </si>
  <si>
    <t>ASOCIACION MEXICANA PARA SUJETOS DE DIVERSOS CONTEXTOS AMPARA</t>
  </si>
  <si>
    <t>DESARROLLO DE HABILIDADES PARA EL TRABAJO Y ALTERNATIVAS ECONÓMICAS PARA MUJERES JÓVENES DE LOS MUNICIPIOS DE ECATEPEC DE MORELOS Y SAN FELIPE DEL PROGRESO, ESTADO DE MÉXICO.</t>
  </si>
  <si>
    <t>CENTRO OPERACIONAL PARA EL FORTALECIMIENTO DE INICIATIVAS SOCIALES</t>
  </si>
  <si>
    <t>IMPULSO A LA AUTONOMÍA ECONÓMICA DE MUJERES INDÍGENAS A TRAVÉS DE LA PRODUCCIÓN LOCAL DE ALIMENTOS NUTRITIVOS EN COMUNIDADES DE MUY ALTA MARGINACIÓN ATRIBUIDA A LA INEQUIDAD POR GÉNERO.</t>
  </si>
  <si>
    <t>MISION MUJER</t>
  </si>
  <si>
    <t>EMPODERANDO POSITIVAMENTE A ADOLESCENTES CON FORMACIÓN PREVENTIVA EN RIESGOS PSICOSOCIALES PARA FORTALECER SUS CAPACIDADES PARA AMPLIAR SUS OPORTUNIDADES Y MEJORAR SU DESARROLLO SOCIAL.</t>
  </si>
  <si>
    <t>TRABAJANDO CON MADRES DE VÍCTIMAS DE FEMINICIDIO Y MADRES CON HIJAS DESAPARECIDAS DE CIUDAD JUÁREZ, EN SU FORTALECIMIENTO A TRAVÉS DEL DESARROLLO DE HERRAMIENTAS DE CONTRALORÍA SOCIAL Y LA PRESTACIÓN DE SERVICIOS DE ASESORÍA LEGAL Y DE ATENCIÓN A LA ...</t>
  </si>
  <si>
    <t>CENTRO DE ASESORIA Y PROMOCION JUVENIL</t>
  </si>
  <si>
    <t>CONSTRUYENDO PROYECTOS DE VIDA Y OPORTUNIDADES CON MUJERES JÓVENES: HACIA UNA AGENDA DE JUVENTUD CON PERSPECTIVA DE GÉNERO.</t>
  </si>
  <si>
    <t>ESPACIO DE ENCUENTRO DE LAS CULTURAS ORIGINARIAS</t>
  </si>
  <si>
    <t>ADAPTACIÓN AL CAMBIO CLIMÁTICO Y ECONOMÍA SOLIDARIA, UNA VÍA HACIA EL EMPODERAMIENTO ECONÓMICO DE MUJERES INDÍGENAS DE OAXACA.</t>
  </si>
  <si>
    <t>FORTALECIMIENTO DEL PROCESO DE DESARROLLO INTEGRAL SUSTENTABLE CON PERSPECTIVA DE GENERO EN COMUNIDADES DE PAPANTLA VERACRUZ MEDIANTE EL DESARROLLO DE CAPACIDADES PARA EL EMPRENDIMIENTO ECONÓMICO Y SOCIAL Y LA IMPLEMENTACIÓN DE ECOTECNOLOGIAS</t>
  </si>
  <si>
    <t>ALIANZA GARANTIZAR A MUJERES Y HOMBRES LA IGUALDAD EN EL GOCE DE TODOS LOS DERECHOS HUMANOS</t>
  </si>
  <si>
    <t>GARANTIZAR LA IGUALDAD DE OPORTUNIDADES Y LA SATISFACCIÓN DE LOS DERECHOS ECONÓMICOS, SOCIALES Y CULTURALES A MUJERES JÓVENES QUE NO TRABAJAN NI ESTUDIAN Y A MUJERES TRABAJADORAS DEL HOGAR QUE VIVEN EN COMUNIDAD</t>
  </si>
  <si>
    <t>DESARROLLO COMUNITARIO UNION SANTA CRUZ YODOCONO</t>
  </si>
  <si>
    <t>FOMENTO DEL AUTOEMPLEO CON CARÁCTER SUSTENTABLE, A TRAVÉS DE ELABORACIÓN Y ENVASADO DE CONSERVAS, DE LAS MUJERES MIXTECAS.</t>
  </si>
  <si>
    <t>INSTITUTO MEXICANOS DE ESTUDIOS PEDAGOGICOS Y POSGRADO</t>
  </si>
  <si>
    <t>MUJERES ARTESANAS SUSTENTABLES EN SAN JOSÉ DE GRACIA, AGUASCALIENTES</t>
  </si>
  <si>
    <t>“YO A LOS 25…” PROGRAMA PARA FOMENTAR LA CREACIÓN DEL PROYECTO DE VIDA FORTALECIENDO LAS CAPACIDADES Y HABILIDADES, ASÍ COMO EL RECONOCIMIENTO DE LOS FACTORES DE RIESGO DE ADOLESCENTES Y JÓVENES DEL CENTRO DE INTERNAMIENTO JUVENIL PARA MUJERES DE SAN…</t>
  </si>
  <si>
    <t>ESCUELA DE GESTIÓN DE OFICIOS Y DERECHOS PARA MUJERES MIXES Y JÓVENES DE OAXACA</t>
  </si>
  <si>
    <t>EMPODERAMIENTO DE LAS MUJERES VÍCTIMAS DE VIOLENCIA MEDIANTE ACCIONES DE AUTODETERMINACIÓN ECONÓMICA</t>
  </si>
  <si>
    <t>PROTECCIÓN DEL MEDIO AMBIENTE Y LOS DERECHOS DE LAS MUJERES - CONSTRUCCIÓN DE ECOTECNIAS Y CAPACITACIÓN SOBRE EQUIDAD EN LA REGIÓN NAHUA Y TEENEK DE LA HUASTECA</t>
  </si>
  <si>
    <t>ACCION Y PARTICIPACION SOCIAL EN EL DESARROLLO</t>
  </si>
  <si>
    <t>MODELO INTEGRAL DE FOMENTO A LA SALUD MEDIANTE LA MEJORA EN LA CALIDAD DE LA ALIMENTACIÓN Y LA PREVENCIÓN Y ATENCIÓN DE LA OBESIDAD Y OTROS TRASTORNOS ALIMENTICIOS</t>
  </si>
  <si>
    <t>PROGRAMA INTEGRAL DE ATENCIÓN PSICOLÓGICA, EDUCACIÓN SEXUAL Y CAPACITACIÓN EN LA ATENCIÓN A VÍCTIMAS DE TRATA DE PERSONAS</t>
  </si>
  <si>
    <t>ASOCIACION NACIONAL CIVICA FEMENINA</t>
  </si>
  <si>
    <t>ESCUELA DE INCIDENCIA POLÍTICA PARA MUJERES LIDERES</t>
  </si>
  <si>
    <t>RED NACIONAL DE INTEGRACION INDIGENA</t>
  </si>
  <si>
    <t>IMPULSANDO LIDERAZGO, TALLERES PRÁCTICOS DE LIDERAZGO.</t>
  </si>
  <si>
    <t>CAMPAÑA DE ATENCIÓN INTEGRAL EN LA SALUD DE LA MUJER CON ÉNFASIS EN VIH-SIDA Y OTRAS ITS.</t>
  </si>
  <si>
    <t>CENTRO DE APOYO PARA EL MOVIMIENTO POPULAR DE OCCIDENTE</t>
  </si>
  <si>
    <t>JOVENES CREANDO CONDICIONES PARA UNA VIDA LIBRE DE VIOLENCIA</t>
  </si>
  <si>
    <t>DESARROLLO COMUNITARIO DE TLACOTEPEC PARA SALIR ADELANTE</t>
  </si>
  <si>
    <t>PROGRAMA PARA LA PREVENCIÓN DE LA VIOLENCIA EN EL NOVIAZGO Y EMBARAZOS NO PLANEADOS EN LAS JÓVENES DE LA MIXTECA ALTA OAXAQUEÑA.</t>
  </si>
  <si>
    <t>“PREVENCIÓN DEL VIH/SIDA Y OTRAS ITS EN CONTEXTOS DE TRABAJO SEXUAL Y TRATA DE PERSONAS.”</t>
  </si>
  <si>
    <t>SERVICIOS PARA EL DESARROLLO HUMANO SUSTENTABLE</t>
  </si>
  <si>
    <t>REDES JUVENILES CONTRA LA VIOLENCIA DE GENERO</t>
  </si>
  <si>
    <t>CASA DE APOYO A LA MUJER</t>
  </si>
  <si>
    <t>FORTALECIMIENTO DE HABILIDADES Y DESTREZAS EN MUJERES QUE VIVEN VIOLENCIA INTRAFAMILIAR PARA RESOLVER SU SITUACIÓN</t>
  </si>
  <si>
    <t>FORTALECIMIENTO DEL PROCESO DE EMPODERAMIENTO DE LAS MUJERES SOBREVIVIENTES DE VIOLENCIA FAMILIAR.</t>
  </si>
  <si>
    <t>CENTRO DE DESARROLLO ECONOMICO ECOLOGICO Y SOCIAL</t>
  </si>
  <si>
    <t>EL BORDADO DE TENANGOS: COMO PARTE DE LA TRADICIÓN ARTESANO-CULTURAL E IMPULSO COMERCIAL DE MUJERES INDÍGENAS DE TENANGO DE DORIA, HIDALGO</t>
  </si>
  <si>
    <t>“CONSTRUYENDO EQUIDAD: FORMACIÓN Y APLICACIÓN DE HERRAMIENTAS PARA LA TRANSVERSALIZACIÓN DEL ENFOQUE DE GÉNERO Y DE DERECHOS HUMANOS, INCIDIENDO EN LA VIOLENCIA HACIA MUJERES Y NIÑAS, DESDE LOS CENTROS DE ACTUALIZACIÓN DEL MAGISTERIO DEL ESTADO DE MÉ...</t>
  </si>
  <si>
    <t>EQUIS JUSTICIA PARA LAS MUJERES</t>
  </si>
  <si>
    <t>INSTITUCIONALIZACIÓN DE LA PERSPECTIVA DE GÉNERO EN LOS PODERES JUDICIALES: GUÍA DE CRITERIOS BÁSICOS</t>
  </si>
  <si>
    <t>GENERO Y FLOR DE MAIZ</t>
  </si>
  <si>
    <t>MODELO INTEGRAL DE APOYO A MUJERES, NIÑOS Y NIÑAS CON DISCAPACIDAD Y DEBILIDAD VISUAL</t>
  </si>
  <si>
    <t>RED DE MADRES JÓVENES DE TLAXCALA.</t>
  </si>
  <si>
    <t>INSERCIÓN LABORAL A MUJERES CON DISCAPACIDAD, HACIENDO VALER SU DERECHO AL TRABAJO.</t>
  </si>
  <si>
    <t>RE CREANDO ALTERNATIVA DE INTEGRACION SOCIAL</t>
  </si>
  <si>
    <t>YO SOY TU, TU ERES YO, ATENCIÓN PSICOLOGICA PARA ABATIR LOS EFECTOS DE LA VIOLENCIA FAMILIAR Y DE GÉNERO.</t>
  </si>
  <si>
    <t>CLÍNICA JURÍDICA DE DERECHOS HUMANOS DE LAS MUJERES</t>
  </si>
  <si>
    <t>INMJG1401535</t>
  </si>
  <si>
    <t>APOYAR LA OPERACIÓN DE LA ENTIDAD DE LAS NACIONES UNIDAS PARA LA IGUALDAD DE GÉNERO Y EL EMPODERAMIENTO DE LAS MUJERES (ONU MUJERES)  EN LA REALIZACIÓN DE ACTIVIDADES SUSTANTIVAS E INSTRUMENTALES.</t>
  </si>
  <si>
    <t>INMJG1401536</t>
  </si>
  <si>
    <t>Comisión Interamericana de Mujeres</t>
  </si>
  <si>
    <t>APOYAR LA OPERACIÓN DE LA COMISIÓN INTERAMERICANA DE MUJERES (CIM) EN LA REALIZACIÓN DE ACTIVIDADES SUSTANTIVAS E INSTRUMENTALES</t>
  </si>
  <si>
    <t>INMJG141534</t>
  </si>
  <si>
    <t>COMISIÓN INTERAMERICANA DE MUJERES (CIM)</t>
  </si>
  <si>
    <t xml:space="preserve">APOYAR LA OPERACIÓN DEL MECANISMO DE SEGUIMIENTO A LA CONVENCIÓN BELÉM DO PARÁ EN CUANTO A SUS GASTOS OPERATIVOS Y ADMINISTRATIVOS.  </t>
  </si>
  <si>
    <t>DG/CE/0010/2014 GRDS/DD/003/2014</t>
  </si>
  <si>
    <t>APOYAR A NIÑOS, JOVENES Y ADULTOS CON SÍNDROME DE DOWN A TRAVÉS DE BECAS DE EDUCACIÓN Y CAPACITACIÓN ESPECIAL</t>
  </si>
  <si>
    <t>DG/CE/0014/2014 GRDS/DD/001/2014</t>
  </si>
  <si>
    <t>ASOCIACIÓN DE AMIGOS DEL MUSEO DE ARTE POPULAR</t>
  </si>
  <si>
    <t>LLEVAR A CABO TALLERES DE CAPACITACIÓN, CON EL OBJETIVO DE RESCATAR OFICIOS EN COMUNIDADES PARA EL DESARROLLO ECONÓMICO Y ARTÍSTICO, PROMOVIENDO LA SALVAGUARDA DEL ENTORNO ECOLÓGICO DE CADA COMUNIDAD, INCENTIVÁNDOLOS A LA PROTECCIÓN DE LA FLORA Y LA FAUNA.</t>
  </si>
  <si>
    <t>DG/CE/0015/2014 GRDS/DD/002/2014</t>
  </si>
  <si>
    <t>ADQUISICIÓN DE BIENES Y TECNOLOGÍA PARA LA PRODUCCIÓN MUSEOGRÁFICA DEL PROYECTO PAPALOTE VERDE</t>
  </si>
  <si>
    <t>DG/CE/0040/2014 GRDS/DD/005/2014</t>
  </si>
  <si>
    <t>CORAZÓN URBANO</t>
  </si>
  <si>
    <t>APOYAR EL FORTALECIMIENTO DEL TEJIDO SOCIAL DE LAS COLONIAS DE BAJO PERFIL SOCIOECONÓMICO EN LAS QUE PEMEX TIENE UNA FUERTE PRESENCIA SOCIAL EN LOS MUNICIPIOS DE CENTRO, TABASCO; MINATITLÁN Y POZA RICA, VERACRUZ; Y RYNOSA, TAMAULIPAS.</t>
  </si>
  <si>
    <t>DG/CE/033/2014 GRDS/DD/007/2014</t>
  </si>
  <si>
    <t>APOYAR EL PROGRAMA NACIONAL DE BECAS Y FINANCIAMIENTO (PRONABES-UNAM) DE LA UNIVERSIDAD NACIONAL AUTÓNOMA DE MÉXICO, CONTRIBUYENDO A LA CREACIÓN DE VOCACIONES CIENTÍFICAS, TECNOLÓGICAS, INGENIERÍA Y TÉCNICAS ENTRE LA POBLACIÓN CON SITUACIÓN ECONÓMICA ADVERSA</t>
  </si>
  <si>
    <t>DG/CE/086/2014 GRDS/DD/014/2014</t>
  </si>
  <si>
    <t>NIÑOS POR LA CIENCIA</t>
  </si>
  <si>
    <t>APOYAR LA REALIZACIÓN DEL PROGRAMA "CONSTRUMÁTICAS" EN 31 ESCUELAS PRIMARIAS DISTRIBUIDAS EN LOS MUNICIPIOS DE CENTRO, NACAJUCA Y CUNDUACÁN DEL ESTADO DE TABASCO.</t>
  </si>
  <si>
    <t>DG/CE/086/2014 GRDS/DD/017/2014</t>
  </si>
  <si>
    <t>APOYAR EL PROYECTO DE CONSERVACIÓN, MANEJO Y RESTAURACIÓN DE LOS ECOSISTEMAS NATURALES DE LA CUENCA MEDIA DEL RÍO USUMACINTA. SEXTA FASE</t>
  </si>
  <si>
    <t>DG/CE/086/2014 GRDS/DD/018/2014</t>
  </si>
  <si>
    <t>PROMOVER LA EDUCACIÓN Y EL DESARROLLO DE HABILIDADES EN JÓVENES Y NIÑOS A TRAVÉS DE LA REHABILITACIÓN DE ESPACIOS PARA LA POBLACIÓN BENEFICIADA POR LOS PROGRAMAS "ALBERGUES Y COMEDORES ESCOLARES INDÍGENAS" DE LA COMISIÓN NACIONAL PARA EL DESARROLLO DE LOS PUEBLOS INDÍGENAS (CDI) Y "ESCUELAS DE CALIDAD" DE LA SECRETARÍA DE EDUCACIÓN PÚBLICA (SEP).</t>
  </si>
  <si>
    <t>DG/CE/034/2014 GRDS/DD/008/2014</t>
  </si>
  <si>
    <t>MUNICIPIO DE MINATITLÁN</t>
  </si>
  <si>
    <t>APOYAR LAS OBRAS DE RECONSTRUCCIÓN DEL MURO DE CONTENCIÓN, PAVIMENTO CON CONCRETO HIDRÁULICO, GUARNICIONES Y BANQUETAS DE LA CALLE SALVADOR DÍAZ MIRÓN, EN LA COLONIA OBRERA, DEL MUNICIPIO DE MINATITLÁN, VERACRUZ</t>
  </si>
  <si>
    <t>DG/CE/046/2014 GRDS/DD/009/2014</t>
  </si>
  <si>
    <t>MUNICIPIO DE SLAMANCA</t>
  </si>
  <si>
    <t>APOYAR DIVERSOS PROYECTOS DE INFRAESTRUCTURA URBANA Y VIAL</t>
  </si>
  <si>
    <t>DG/CE/060/2014 GRDS/DD/010/2014</t>
  </si>
  <si>
    <t>gobierno del estado de campeche</t>
  </si>
  <si>
    <t>FOMENTAR EL DESARROLLO INTEGRAL DE LOS SECTORES PESQUEROS DE ALTURA ($15,000,000) Y RIBEREÑOS ($15,000,000) DEL MUNICIPIO DE CARMEN, A TRAVÉS DE LA IMPLEMENTACIÓN DE DIVERSOS PROYECTOS PRODUCTIVOS Y DE ACCIONES.</t>
  </si>
  <si>
    <t>DG/CE/086/2014 GRDS/DD/011/2014</t>
  </si>
  <si>
    <t>MUNICIPIO DE CASTILLO DE TEAYO</t>
  </si>
  <si>
    <t>APOYAR LA CONSTRUCCIÓN DE SISTEMAS DE AGUA POTABLE EN LAS LOCALIDADES NUEVO NARANJAL Y TEAYO</t>
  </si>
  <si>
    <t>DG/CE/086/2014 GRDS/DD/019/2014</t>
  </si>
  <si>
    <t>APOYAR LA CONSTRUCCIÓN DEL "PUENTE LA UNIDAD" SOBRE EL LECHO DEL RÍO SANTA CATARINA, NUEVO LEÓN</t>
  </si>
  <si>
    <t>DG/CE/086/2014 GRDS/DD/020/2014</t>
  </si>
  <si>
    <t>APOYAR LA REALIZACIÓN DE PROYECTOS DE DESARROLLO SOCIAL SUSTENTABLE, SUSTENTABILIDAD   AMBIENTAL, DE DESARROLLO E INFRAESTRUCTURA SOCIAL, SEGURIDAD, PROTECCIÓN AMBIENTAL Y PROYECTOS PRODUCTIVOS PARA CONTRIBUIR A ELEVAR LA CALIDAD DE VIDA DE LA POBLACIÓN ASENTADA EN LOS MUNICIPIOS CON ACTIVIDAD PETROLERA EN LA ENTIDAD.</t>
  </si>
  <si>
    <t>DG/CE/086/2014 GRDS/DD/022/2014</t>
  </si>
  <si>
    <t>MUNICIPIO DE COATZACOALCOS</t>
  </si>
  <si>
    <t>APOYAR LA PAVIMENTACIÓN DE LA AVENIDA GENERAL ANAYA HASTA LA CALLE CARLOS ROMERO DE DESCHAMPS.</t>
  </si>
  <si>
    <t>DG/CE/086/2014 GRDS/DD/023/2014</t>
  </si>
  <si>
    <t>MUNICIPIO DE COATZINTLA</t>
  </si>
  <si>
    <t>APOYAR LA CONSTRUCCIÓN DE LA PRIMERA ETAPA DEL PARQUE RECREATIVA COBOS-FURBERO, EN EL FRACCIONAMIENTO KAWATZIN-VALENCIA.</t>
  </si>
  <si>
    <t>DG/CE/086/2014 GRDS/DD/024/2014</t>
  </si>
  <si>
    <t>APOYAR LA CONCLUSIÓN DE LA SEGUNDA ETAPA DEL CENTRO RECREATIVO TACOTENO.</t>
  </si>
  <si>
    <t>DG/CE/086/2014 GRDS/DD/025/2014</t>
  </si>
  <si>
    <t>APOYAR LA CONCLUSIÓN DE LA TERCERA ETAPA DEL CAMINO SOLEDAD DOBLADO-COTAXTLA</t>
  </si>
  <si>
    <t>DG/CE/086/2014 GRDS/DD/027/2014</t>
  </si>
  <si>
    <t>MUNICIPO DE IXTAPALUCA</t>
  </si>
  <si>
    <t>APOYAR OBRAS DE INFRAESTRUCTURA Y EQUIPAMIENTO URBANO EN EL MUNICIPIO</t>
  </si>
  <si>
    <t>DG/CE/086/2014 GRDS/DD/028/2014</t>
  </si>
  <si>
    <t>APOYAR LA CONSTRUCCIÓN DE UN ESTACIÓN DE BOMBEROS REGIONAL EN EL MUNICIPIO DE MATÍAS ROMERO AVENDAÑO, OAX., PRIMER ETAPA.</t>
  </si>
  <si>
    <t>DG/CE/086/2014 GRDS/DD/029/2014</t>
  </si>
  <si>
    <t>APOYAR LA CONSTRUCCIÓN DE LA ESTACIÓN DE BOMBEROS EN EL MUNICIPIO, PRIMERA ETAPA.</t>
  </si>
  <si>
    <t>DG/CE/086/2014 GRDS/DD/032/2014</t>
  </si>
  <si>
    <t>GOBIERNO DEL ESTADO DE VERACRUZ</t>
  </si>
  <si>
    <t>APOYAR LA REALIZACIÓN DE PROYECTOS RELACIONADOS CON LA ASISTENCIA SOCIAL, SALUD, PROTECCIÓN CIVIL, DESARROLLO AGROPECUARIO, DESARROLLO SOCIAL E INFRAESTRUCTURA SOCIAL.</t>
  </si>
  <si>
    <t>DG/CE/086/2014 GRDS/DD/033/2014</t>
  </si>
  <si>
    <t>MUNICIPIO DE JUAN RODRÍGUEZ CLARA</t>
  </si>
  <si>
    <t>APOYAR OBRAS DE PAVIMENTACIÓN CON CONCRETO HIDRÁULICO Y LA CONSTRUCCIÓN DE GUARNICIONES Y BANQUETAS DE DIVERSAS CALLES DE LA CABECERA MUNICIPAL.</t>
  </si>
  <si>
    <t>DG/CE/086/2014 GRDS/DD/034/2014</t>
  </si>
  <si>
    <t>MUNICIPIO DE PAPANTLA</t>
  </si>
  <si>
    <t>APOYAR LA CONSTRUCCIÓN DE LA PRIMERA ETAPA DEL SISTEMA DE DRENAJE DE LA LOCALIDAD DE LA GRANDEZA.</t>
  </si>
  <si>
    <t>DG/CE/086/2014 GRDS/DD/035/2014</t>
  </si>
  <si>
    <t>MUNICIPIO DE XALAPA</t>
  </si>
  <si>
    <t>APOYAR LA CONSTRUCCIÓN DE UNA PLANTA DE TRATAMIENTO DE AGUAS RESIDUALES, COLECTORES Y EMISORES</t>
  </si>
  <si>
    <t>DG/CE/090/2014 GRDS/DD/012/2014</t>
  </si>
  <si>
    <t>MUNICIPIO DE CHINAMECA</t>
  </si>
  <si>
    <t>APOYAR LA PERFORACIÓN DE UN POZO PROFUNDO, SU EQUIPAMIENTO Y UN TANQUE ELEVADO DE AGUA, EN LA COMUNIDAD DE CHACALAPA, PERTENECIENTE AL MUNICIPIO DE CHINAMECA, VER.</t>
  </si>
  <si>
    <t>DG/CE/090/2014 GRDS/DD/013/2014</t>
  </si>
  <si>
    <t>MUNICIPIO DE PAJAPAN</t>
  </si>
  <si>
    <t>APOYAR LA CONSTRUCCIÓN DE PAVIMENTO ASFÁLTICO EN LAS CALLES DE LA COMUNIDAD DE MINZAPAN, PERTENECIENTE A ESTE MUNICIPIO.</t>
  </si>
  <si>
    <t>DG/CE/0032/2014 GRDS/DD/006/2014</t>
  </si>
  <si>
    <t>FIDEICOMISO F/744942 DE BANORTE</t>
  </si>
  <si>
    <t>APOYAR LA PROMOCIÓN DE LA CULTURA ENERGÉTICA Y TECNOLÓGICA EN MÉXICO, MEDIANTE LA CREACIÓN DEL MUSEO NACIONAL DE ENERGÍA Y TECNOLOGÍA (MUNET), UN ESPACIO DE ENCUENTRO Y CONVIVENCIA PARA LA COMUNIDAD QUE RECONOZCA LA IMPORTACIA DE LA ENERGÍA EN LA VIDA DIARIA Y CONTRIBUYA A LA LABOR EDUCATIVA EN ESTA MATERIA.</t>
  </si>
  <si>
    <t>CNCA/CD/03675/14</t>
  </si>
  <si>
    <t>ATENEO MIRAVALLE TUXPAN</t>
  </si>
  <si>
    <t xml:space="preserve">PARA LA REALIZACIÓN DE LA  IZQUIERDA MEXICANA DEL SIGLO XX </t>
  </si>
  <si>
    <t>CNCA/DGA/CD/00066/14</t>
  </si>
  <si>
    <t>FESTIVAL DEL CENTRO HISTÓRICO DE LA CIUDAD DE MÉXICO REALIZA DIVERSAS ACCIONES CON EL FIN DE PRESERVAR EL PATRIMONIO TANGIBLE E INTANGIBLE DE NUESTRO PAÍS</t>
  </si>
  <si>
    <t>CNCA/DGA/CD/00079/14</t>
  </si>
  <si>
    <t>LA FORMACIÓN Y PROMOCIÓN DE LA CULTURA A NIVEL DE : MAESTRÍA Y LICENCIATURA CON RECONOCIMIENTO DE VALIDEZ OFICIAL DE LA SECRETARIA DE EDUCACIÓN PÚBLICA , DIPLOMADOS, CURSOS Y TALLERES EN LA ARTES , HISTORIA Y HUMANISMO, CON OBJETO DE QUE LE PÚBLICO ASISTENTE CONOZCA Y APRECIE LAS BELLAS ARTES , LA HISTORIA DE NUESTRO MUNDO Y LA CULTURA EN GENERAL NACIONAL Y MUNDIAL</t>
  </si>
  <si>
    <t>CNCA/DGA/CD/00166/14</t>
  </si>
  <si>
    <t>DRAMAFEST 2014 TIENE COMO OBJETIVO PRINCIPAL, REALIZAR UN INTERCAMBIO CULTURAL A NIVEL INTERNACIONAL ENTRE CREADORES DE MÉXICO Y AUSTRALIA, Y A NIVEL NACIONAL, ENTRE CREADORES DEL ESTADO DE MORELOS Y EL DISTRITO FEDERAL. EL OBJETO DE DICHO INTERCAMBIO Y FOMENTAR EL DESARROLLO DEL TEATRO MEXICANO, AL POSIBILITAR QUE SE LLEVE A CABO UN APRENDIZAJE MUTUO ENTRE LOS PARTICIPANTES TANTO NACIONALES COMO EXTRANJEROS.</t>
  </si>
  <si>
    <t>CNCA/DGA/CD/003342/14</t>
  </si>
  <si>
    <t xml:space="preserve">ESTIMULAR A LA COMUNIDAD MUSICAL MEXICANA A CONTINUAR CON SU FORMACIÓN PROFESIONAL </t>
  </si>
  <si>
    <t>CNCA/DGA/CD/00500/14</t>
  </si>
  <si>
    <t>FUNDACIÓN ALIANZAS POR LA CONCIENCIA</t>
  </si>
  <si>
    <t>PRESENTAR 70 ESPECTÁCULOS DE DIVERSOS ARTISTAS REGIONALES, NACIONALES E INTERNACIONALES, EN DISCIPLINAS COMO LA MÚSICA, DANZA, TEATRO Y PINTURA; EN DIVERSOS ESCENARIOS CON EL FIN DE OFRECER ESPACIOS DE RECREACIÓN Y ESPARCIMIENTO A NIÑOS, JÓVENES Y ADULTOS QUE LES PERMITAN LA SANA CONVIVENCIA. CONSOLIDAR EL FESTIVAL COMO UN ESPACIO SOCIO-CULTURAL QUE APOYE LA PRESENTACIÓN DE ARTISTAS DE ALTA CALIDAD ESCÉNICA.</t>
  </si>
  <si>
    <t>CNCA/DGA/CD/00733/14</t>
  </si>
  <si>
    <t>FUNDACIÓN 1896</t>
  </si>
  <si>
    <t>EXHIBIR PELÍCULAS MEXICANAS E INTERNACIONALES, FORTALECER Y FOMENTAR LA DISTRIBUCIÓN DEL CINE NACIONAL._x000D_
EXALTAR LAS BELLEZAS NATURALES DE LA RIVIERA MAYA, SU RIQUEZA CULTURAL Y SU EXPERIENCIA EN EL PERFECTO RECIBIMIENTO Y TRATO AL TURISTA NACIONAL Y EXTRANJERO, GENERANDO DE ESTA MANERA INTERÉS Y VALOR EN EL ESTADO._x000D_
FORTALECER AL ESTADO DE QUINTANA ROO COMO UN DESTINO DE PROYECCIÓN INTERNACIONAL, ESTIMULANDO EL DESARROLLO CINEMATOGRÁFICO Y ECONÓMICO DEL PAÍS.</t>
  </si>
  <si>
    <t>CNCA/DGA/CD/01018/14</t>
  </si>
  <si>
    <t>PUESTA EN ESCENA DE DOCE PRESENTACIONES DE BALLET QUE BRINDE OPORTUNIDADES DE SUPERACIÓN Y DESARROLLO A NIÑOS DE ESCASOS RECURSOS ENRIQUECIENDO SU CULTURA EN ESTE ARTE.</t>
  </si>
  <si>
    <t>CNCA/DGA/CD/01043/14</t>
  </si>
  <si>
    <t>RESCATAR OFICIOS EN COMUNIDADES, PARA EL DESARROLLO ECONÓMICO Y ARTÍSTICO, ASÍ COMO EL PROMOVER LA SALVAGUARDA DE SU ENTORNO ECOLÓGICO DE CADA COMUNIDAD, INCENTIVÁNDOLOS A LA PROTECCIÓN DE LA FLORA Y LA FAUNA. ESTO MEDIANTE TALLERES EDUCATIVOS, EXPOSICIONES, CONFERENCIAS Y RESCATE INTERDISCIPLINARIO.</t>
  </si>
  <si>
    <t>CNCA/DGA/CD/01044/14</t>
  </si>
  <si>
    <t>A TRAVÉS DE LA IMPRESIÓN DE LIBROS Y REALIZACIÓN DE TALLERES DE LITERATURA, FOMENTAR Y FORTALECER LA PRÁCTICA DE LA LECTURA.</t>
  </si>
  <si>
    <t>CNCA/DGA/CD/01047/14</t>
  </si>
  <si>
    <t>LLEVAR A CABO PRESENTACIONES DE CONCIERTOS MUSICALES MEDIANTE LOS CUALES SE DIVULGUE LA EXPRESIÓN Y DESARROLLO DE LA CULTURA POPULAR EN MÉXICO, ADECUADA PRINCIPALMENTE AL ESTADO DE JALISCO.</t>
  </si>
  <si>
    <t>CNCA/DGA/CD/01048/14</t>
  </si>
  <si>
    <t>CON LA PARTICIPACIÓN DE UN PROFESIONAL EN MATERIA GASTRONÓMICA, MORELIA EN BOCA EL FESTIVAL INTERNACIONAL DE GASTRONOMÍA Y VINO DE MÉXICO, BUSCA PROMOVER LA CULTURA GASTRONÓMICA TRADICIONAL DEL ESTADO DE MICHOACÁN.</t>
  </si>
  <si>
    <t>CNCA/DGA/CD/01062/14</t>
  </si>
  <si>
    <t>LA REALIZACIÓN DE UN ENCUENTRO INTERNACIONAL E IBEROAMERICANO QUE SERVIRÁN DE ESCAPARATE PARA VISIBILIZAR LA CREACIÓN ARTÍSTICA DE LA MUJER, A TRAVÉS DE LA REALIZACIÓN DE ACTIVIDADES ARTÍSTICAS MULTIDISCIPLINARIAS EN BUSCAS DE LA IGUALDAD, LA JUSTICIA Y LA PAZ.</t>
  </si>
  <si>
    <t>CNCA/DGA/CD/01079/14</t>
  </si>
  <si>
    <t>FUNDACIÓN RAFAEL BONILLA, ARTE Y CULTURA</t>
  </si>
  <si>
    <t>FORTALECER LA SEDE DE LA FUNDACIÓN RAFAEL BONILLA ARTE Y CULTURA, A.C. "EL TLAPALCALLI" EN PRO DE LA CULTURA Y ARTE DE LA SIERRA NORTE DE PUEBLA, PARA BRINDAR UNA MEJOR ATENCIÓN AL PÚBLICO QUE ASISTE A LAS DIVERSAS EXPOSICIONES DE LA GALERÍA TLAPALCALLI, ZONA ESCULTÓRICA Y EXPLANADA; ASÍ COMO A LOS BENEFICIOS DE LOS TALLERES MEDIANTE MUESTRAS DANCÍSTICAS, OBRAS DE TEATRO Y CONCIERTOS.</t>
  </si>
  <si>
    <t>CNCA/DGA/CD/01147/14</t>
  </si>
  <si>
    <t>EJE SIETE LA VIALIDAD DEL ARTE</t>
  </si>
  <si>
    <t>DOS PRESENTACIONES DE DANZA, UNA DE ELLA A CARGO DE LA BAILARINA ELISA CARRILLO Y OTRA A CARGO DEL BALLET FOLKLÓRICO DE MÉXICO DE AMALIA HERNÁNDEZ. UNA GALA DE ÓPERA CON EL BARÍTONO _x000D_
ALFREDO DAZA Y EL PIANISTA ÁNGEL RODRÍGUEZ. TRES CONCIERTOS: DE ENSAMBLE DE PERCUSIONES TAMBUCO, EL PIANISTA DE JAZZ HÉCTOR INFANZÓN Y LA CANTANTE NATALIA LAFOURCADE. UNA FUNCIÓN DE LA OBRA DE TEATRO JUANA IN A MILLÓN CON LA ACTRIZ Y DIRECTORA VICKY ARAICO. UN ESPECTÁCULO AUDIOVISUAL MULTIMEDIA DEL ARTISTA ELECTRÓNICO MURCOF</t>
  </si>
  <si>
    <t>CNCA/DGA/CD/01269/14</t>
  </si>
  <si>
    <t>CONTRIBUIR AL FORTALECIMIENTO DEL TEJIDO SOCIAL DE CIUDAD JUÁREZ ENRIQUECIENDO LA OFERTA CULTURAL DE SU CENTRO HISTÓRICO, A TRAVÉS DEL MUSEO DE LA REVOLUCIÓN EN LA FRONTERA (MUREF). ASI COMO FORTALECER LA INFRAESTRUCTURA Y EQUIPAMIENTO PARA MEJORAR LOS SERVICIOS PERMANENTES. OFRECER UN PROGRAMA CULTURAL GRATUITO A LA POBLACIÓN DE LA CIUDAD DE JUÁREZ Y EL ESPARCIMIENTO ADYACENTE DEL COMPLEJO DE LA EX ADUANA PARA LA CREACIÓN DE PÚBLICOS CULTURALES EN EL CENTRO HISTÓRICO Y DESARROLLAR ACTIVIDADES QUE TRASLADEN LA OFERTA CULTURAL DEL MUREF A DIFERENTES ESPACIOS EDUCATIVOS Y CULTURALES QUE FOMENTEN EL INTERÉS DE LA POBLACIÓN POR LA HISTORIA DE SU CIUDAD.</t>
  </si>
  <si>
    <t>CNCA/DGA/CD/01270/14</t>
  </si>
  <si>
    <t>PROMOCIONAR LA INDUSTRIA CINEMATOGRÁFICA NACIONAL A TRAVÉS DEL IMPULSO DE NUEVOS TALENTOS, PROYECTANDO EL CINE NACIONAL A NIVEL MUNDIAL.</t>
  </si>
  <si>
    <t>CNCA/DGA/CD/01271/14</t>
  </si>
  <si>
    <t>PRODUCIR Y PRESENTAR GRATUITAMENTE UN TOTAL DE 90 REPRESENTACIONES DE OBRAS DE TEATRO UNIVERSAL CLÁSICO, PARA ESTUDIANTES DE NIVEL MEDIO Y MEDIO SUPERIOR, ASÍ COMO PARA PERSONAS DE ESCASOS RECURSOS. REVISAR LOS VALORES ÉTICOS Y LOS PROCESOS EDUCATIVOS A TRAVÉS DE TEATROS DE CALIDAD, CON EL FIN DE FOMENTAR EL GUSTO ESTÉTICO Y LA PREVENCIÓN DEL DELITO.</t>
  </si>
  <si>
    <t>CNCA/DGA/CD/01272/14</t>
  </si>
  <si>
    <t>REALIZAR CONCIERTOS PROMOVIENDO Y ENRIQUECIENDO LA CULTURA MUSICAL DE LA SOCIEDAD, INCORPORANDO A LOS MEJORES MÚSICOS DE LAS PRINCIPALES ORQUESTAS MEXICANAS.</t>
  </si>
  <si>
    <t>CNCA/DGA/CD/01273/14</t>
  </si>
  <si>
    <t>REALIZAR HOMENAJES A OCTAVIO PAZ Y EFRAÍN HUERTA POR EL CENTENARIO DE SU NATALICIO, ASÍ COMO PROPICIAR UN CONOCIMIENTO ESTRECHO ENTRE EL PÚBLICO Y EL AUTOR MEDIANTE CICLOS DE POESÍA "LA HORA ACTUAL" Y CICLOS DE LECTURA DE POETAS JÓVENES "LA PRIMERA LUZ" QUE PERMITA DETALLAR LOS PORMENORES QUE EXISTEN EN LA CREACIÓN DE TODA OBRA ESCRITA EN ESPACIOS COMO LA CASA DEL POETA QUE REDUNDEN EN SERVICIOS DE CALIDAD Y CON EL FIN DE FOMENTAR LA COMUNICACIÓN HUMANA A TRAVÉS DE LA PALABRA ESPECIALMENTE CON LA POESÍA.</t>
  </si>
  <si>
    <t>CNCA/DGA/CD/01274/14</t>
  </si>
  <si>
    <t>REALIZAR LA PRODUCCIÓN Y PROMOCIÓN DE 30 CONCIERTOS CON ARTISTAS Y CREADORES DE CALIDAD, ASÍ COMO REALIZAR CAMPAÑAS PUBLICITARIAS EN MEDIOS DE COMUNICACIÓN Y REDES SOCIALES QUE INCITEN A LA PARTICIPACIÓN Y DISFRUTE DE LAS ACTIVIDADES REALIZADAS.</t>
  </si>
  <si>
    <t>CNCA/DGA/CD/01293/14</t>
  </si>
  <si>
    <t>ACERCAR Y FOMENTAR EN LA GENTE EL GUSTO POR LAS DIVERSAS EXPRESIONES DE LA MÚSICA PARA OFRECER Y DIFUNDIR MANIFESTACIONES CULTURALES MUSICALES, QUE VAN DESDE NUESTRAS RAÍCES PREHISPÁNICAS HASTA LA INFLUENCIA DE OTRAS CULTURAS MODERNAS, DAR A CONOCER LAS DIFERENTES EXPRESIONES MUSICALES QUE SE ESTÁN GENERANDO EN MÉXICO ASÍ COMO PROMOVER LA CREACIÓN ARTÍSTICA Y QUE PERMITA ALCANZAR LA PLATAFORMA SÓLIDA QUE SE NECESITA PARA LOS TALENTOS MEXICANOS Y PUEDAN CONTAR CON ESPACIOS DONDE PRESENTEN SUS OBRAS. PRESENTAR LAS CORRIENTES ARTÍSTICAS DE CALIDAD PARA ATRAER A LOS NIÑOS, JÓVENES Y ADULTOS DE LOS DIFERENTES EXTRACTOS DE NUESTRA SOCIEDAD.</t>
  </si>
  <si>
    <t>CNCA/DGA/CD/01294/14</t>
  </si>
  <si>
    <t>FOMENTAR Y DIFUNDIR EL INTERCAMBIO Y EL DIÁLOGO INTERCULTURAL, CONVOCANDO A POBLADORES Y AUTORIDADES DE LAS DELEGACIONES POLÍTICAS Y MUNICIPIOS DE LA ZONA METROPOLITANA, ASÍ COMO LAS ALIANZAS CON LAS INSTITUCIONES CULTURALES DEL ESTADO DE YUCATÁN Y DEL GOBIERNO DE COLOMBIA, AMPLIANDO CON ELLO LA INFLUENCIA SOCIAL CULTURAL.</t>
  </si>
  <si>
    <t>CNCA/DGA/CD/01295/14</t>
  </si>
  <si>
    <t>EL FESTIVAL INTERNACIONAL DE CINE DE MORELIA (FICM) TIENE COMO PRINCIPALES OBJETIVOS A LOS TALENTOS EMERGENTES DEL CINE MEXICANO; FOMENTAR EL INTERÉS DEL PÚBLICO POR LAS NUEVAS PROPUESTAS CINEMATOGRÁFICAS; CREAR UN ESPACIO DE ENCUENTRO ENTRE REALIZADORES, PRODUCTORES, CURADORES, DISTRIBUIDORES, PROGRAMADORES DE FESTIVALES INTERNACIONALES, CRÍTICOS, ESTUDIANTES Y PÚBLICO EN GENERAL; ASÍ COMO DIFUNDIR EN OTRAS LATITUDES LA ENORME RIQUEZA DE MÉXICO Y EL ESTADO DE MICHOACÁN. LA ESCENCIA DEL FESTIVAL RESIDE EN SUS SECCIONES EN COMPETENCIA: SECCIÓN MICHOACANA (PARA CINEASTAS RESIDENTES EN MORELIA) CORTOMETRAJE MEXICANO. DOCUMENTAL MEXICANO, Y LARGOMETRAJE MEXICANO.</t>
  </si>
  <si>
    <t>CNCA/DGA/CD/01296/14</t>
  </si>
  <si>
    <t>PRODUCIR, GRABAR, EJECUTAR, DISTRIBUIR DOS OBRAS SINFÓNICO-CORALES DE GRAN FORMATO DEL AUTOR MEXICANO VENUSTIANO REYES REYES, CONJUNTAR MÚSICOS Y SOLISTAS MEXICANOS DE PRIMER NIVEL QUE EJECUTEN Y GRABEN MATERIAL MUSICAL DE EXTRAORDINARIA CALIDAD ASÍ COMO PRODUCIR DOS CD Y DOS DVD PARA QUE SEAN TRANSMITIDOS EN LA TELEVISIÓN PÚBLICA CUYO CONTENIDO SEAN OBRAS PROPUESTAS, FOMENTAR Y ESTIMULAR EL GÉNERO SINFÓNICO-CORAL EN MÉXICO. FORTALECER LA IMÁGEN INTERNACIONAL DE MÉXICO COMO UN PAÍS GENERADOR DE CULTURA Y ARTE.</t>
  </si>
  <si>
    <t>CNCA/DGA/CD/01297/14</t>
  </si>
  <si>
    <t>REALIZAR UNA SERIE DE EVENTOS LOCALES EN BRASIL, ENFOCADOS EN LA PRESENTACIÓN Y DIFUSIÓN DE LA MÚSICA VERNÁCULA, COMO VISIÓN HOLÍSTICA DE LA CULTURA MUSICAL MEXICANA, ASÍ COMO INTERCAMBIAR EXPERIENCIAS Y CONOCIMIENTOS ENTRE MÚSICOS Y BRASILEÑOS.</t>
  </si>
  <si>
    <t>CNCA/DGA/CD/01298/14</t>
  </si>
  <si>
    <t>CNCA/DGA/CD/01299/14</t>
  </si>
  <si>
    <t>FOMENTAR ENTRE NIÑOS Y JÓVENES EN SITUACIÓN DE VULNERABILIDAD SOCIAL, EL GUSTO POR LA MÚSICA DE CONCIERTO, EN LAS CUALES NO EXISTÍA INFRAESTRUCTURA CULTURAL COMO AUDITORIOS Y SALAS DE CONCIERTOS.</t>
  </si>
  <si>
    <t>CNCA/DGA/CD/01300/14</t>
  </si>
  <si>
    <t>GENERAR CONOCIMIENTOS QUE SIRVAN PARA INSTITUIR PRÁCTICAS A FAVOR DEL FOMENTO A LA LECTURA, A TRAVÉS DEL INTERCAMBIO DE EXPERIENCIAS, TEORÍAS Y METODOLOGÍAS, EN EL MARCO DE UN CONGRESO A CELEBRAR EN LA CIUDAD DE MÉXICO.</t>
  </si>
  <si>
    <t>CNCA/DGA/CD/01301/14</t>
  </si>
  <si>
    <t>AMIGOS DEL ARTE DEL DESIERTO</t>
  </si>
  <si>
    <t>RECONSTUIR EL TEJIDO SOCIAL, MEDIANTE ESPECTÁCULOS MUSICALES QUE PERMITAN DESPERTAR EN LAS FAMILIAS DE LOS MUNICIPIOS DE COAHUILA DE ZARAGOZA Y EN LA CAPITAL DEL ESTADO, SALTILLO, PARA INICIARSE O FORMARSE DENTRO DE LA MÚSICA.</t>
  </si>
  <si>
    <t>CNCA/DGA/CD/01311/14</t>
  </si>
  <si>
    <t>REALIZAR PRODUCCIONES VINCULADAS A LA PROMOCIÓN DE LA DIVERSIDAD Y RIQUEZA CULTURAL DE MÉXICO MÁS ALLÁ DE LOS ÁMBITOS TRADICIONALES DEL MERCADEO CULTURAL, MIRANDO A LA EXPANSIÓN Y FORTALECIMIENTO DE LAS INDUSTRIAS CREATIVAS, EN LAS RAMAS MUSICAL, AUDIOVISUAL, MULTIDISCIPLINARIO, USO DE TECNOLOGÍAS Y MEDIOS ALTERNOS COMO INTERNET, ETCÉTERA. PRODUCIR SERVICIOS Y PRODUCTOS CULTURALES QUE RESPONDAN A LA NECESIDAD DE CUBRIR LOS ESPACIOS Y CARENCIAS EN OFERTA ARTÍSTICA Y PROPUESTAS ALTERNAS DE FENÓMENOS CULTURALES.</t>
  </si>
  <si>
    <t>CNCA/DGA/CD/01312/14</t>
  </si>
  <si>
    <t>PROYECTO POR NAYARIT</t>
  </si>
  <si>
    <t>CONFORMAR UNA FIESTA CULTURAL QUE CONTENGA FUNCIONES TEATRALES, MÚSICA Y TALLERES INFANTILES, OPTIMIZADO RECURSOS HUMANOS Y MATERIALES INVERTIDOS EN CADA UNO DE LOS 20 MUNICIPIOS CON LOS QUE CUENTA EL ESTADO DE NAYARIT.</t>
  </si>
  <si>
    <t>CNCA/DGA/CD/01313/14</t>
  </si>
  <si>
    <t>CIUDADANOS POR VERACRUZ</t>
  </si>
  <si>
    <t>CREACIÓN DE LA ORQUESTA JUVENIL DE CÓRDOBA, CON NIÑOS Y JÓVENES, BAJO LOS PRINCIPIOS DE EQUIDAD DE GÉNERO Y CONDICIONES DE IGUALDAD, MEDIANTE EL DESARROLLO CULTURAL Y FOMENTO DE VALORES ARTÍSTICOS, CONSIDERANDO A JÓVENES EN DESVENTAJA DE OPORTUNIDADES Y EN CONDICIONES DESFAVORABLES EN EL ÁMBITO SOCIAL.</t>
  </si>
  <si>
    <t>CNCA/DGA/CD/01314/14</t>
  </si>
  <si>
    <t>INTEGRAR A LOS ARTISTAS CON DISCAPACIDAD DE CALIDAD Y EXCELENCIA Y ARTISTAS EN GENERAL, Y LA PROMOCIÓN DE LA CULTURA DE IGUALDAD Y LOS DERECHOS DE LAS PERSONAS CON DISCAPACIDAD, PLASMADOS EN CADA UNA DE LAS BELLAS ARTES COMO SON: EL CANTO, LA MÚSICA Y LA DANZA. REALIZÁNDOSE PRESENTACIONES EN TEATROS, PLAZAS PÚBLICAS, AUDITORIOS Y OTROS RECINTOS DEL D.F.</t>
  </si>
  <si>
    <t>CNCA/DGA/CD/01517/14</t>
  </si>
  <si>
    <t>MUSEO DEL OBJETO DEL OBJETO</t>
  </si>
  <si>
    <t>ORGANIZAR Y OFRECER A HISTORIADORES, ACADÉMICOS, INVESTIGADORES, DISEÑADORES, ESTUDIANTES Y PÚBLICO EN GENERAL, ACTIVIDADES CULTURALES COMO TALLERES, CONFERENCIAS Y CONCURSOS A TRAVÉS DE DOS EXPOSICIONES DE INTERPRETACIÓN Y SIGNIFICACIÓN DE OBJETOS COTIDIANOS RELACIONANDO EL DISEÑO, LA CULTURA Y LAS EXPRESIONES ARTÍSTICAS CON LAS FORMAS DE PENSAR.</t>
  </si>
  <si>
    <t>CNCA/DGA/CD/01520/14</t>
  </si>
  <si>
    <t>MANTENER LA OPERACIÓN Y CONTINUIDAD CON LA CUARTA ETAPA DE LAS 43 ORQUESTAS SINFÓNICAS ESPERANZA AZTECA EN TERRITORIO NACIONAL, CONTANDO CADA UNA CON 201 NIÑOS Y JÓVENES ENTRE LOS 5 Y 17 AÑOS DE EDAD COMO INTEGRANTES Y EJECUTORES DE LA MÚSICA, PROVENIENTE PRINCIPALMENTE, DE ZONAS MARGINADAS Y DE ESCASOS RECURSOS.</t>
  </si>
  <si>
    <t>CNCA/DGA/CD/01527/14</t>
  </si>
  <si>
    <t>APOYAR A JÓVENES QUE PARTICIPAN EN ACTIVIDADES ARTÍSTICAS Y CULTURALES RELACIONADAS CON LA MÚSICA EN LA DELEGACIÓN BENITO JUÁREZ</t>
  </si>
  <si>
    <t>CNCA/DGA/CD/01577/14</t>
  </si>
  <si>
    <t>REALIZAR ACTIVIDADES DIRIGIDAS A DIVERSOS SEGMENTOS DE LA POBLACIÓN, UNIENDO LA CULTURA Y LA MÚSICA EN BENEFICIO DE LA SOCIEDAD, PARA LO CUAL SE DOTARÁ DE INSTRUMENTOS MUSICALES A ESCUELAS DE BAJOS RECURSOS, SE IMPARTIRÁN CURSOS MUSICALES A INSTITUCIONES DESFAVORECIDAS, Y SE REALIZARÁ EL FESTIVAL DE MÚSICA Y EXPOSICIONES NACIONALES DE LA CULTURA HUICHOL.</t>
  </si>
  <si>
    <t>CNCA/DGA/CD/01618/14</t>
  </si>
  <si>
    <t>REALIZAR UN EXPOSICIÓN HOMENAJE DE LA OBRA DE DIEGO RIVERA Y LA EDICIÓN DE UN LIBRO DE ARTE, CON MOTIVO DE UNA CARTA ENVIADA POR AMADOR OLIVARES EX RECTOR DE LA UNIVERSIDAD DE GUANAJUATO, EN LA QUE SE CONFIRMAN RASGOS DE SU ORIGEN GUANAJUATENSE EN LA CONSTRUCCIÓN PICTÓRICA DE SU OBRA. ACERCAR LA PRESENCIA DE DIEGO A UNA CIUDAD CULTURAL Y UNIVERSITARIA COMO GUANAJUATO PARA TENERLO COMO REFERENTE DE MEXICANO UNIVERSAL.</t>
  </si>
  <si>
    <t>CNCA/DGA/CD/01619/14</t>
  </si>
  <si>
    <t>APOYAR Y DIFUNDIR EL CINE DOCUMENTAL COMO HERRAMIENTA DE TRANSFORMACIÓN SOCIAL Y CULTURAL. INCREMENTAR LA INFORMACIÓN DISPONIBLE DEL CINE DOCUMENTAL PARA EL PÚBLICO EN GENERAL A NIVEL NACIONAL E INTERNACIONAL, EN LA EXPOSICIÓN DEL CINE DOCUMENTAL ENTRE INSTANCIAS DE GOBIERNO, INSTITUCIONES ACADÉMICAS, ORGANIZACIONES INTERNACIONALES, ORGANIZACIONES GUBERNAMENTALES Y LÍDERES DE OPINIÓN EN LOS ESTADOS QUE INCLUYE EL FESTIVAL DE CINE.</t>
  </si>
  <si>
    <t>CNCA/DGA/CD/01620/14</t>
  </si>
  <si>
    <t>REALIZAR EL CONGRESO INTERNACIONAL DE EDUCACIÓN ARTÍSTICA EN MÉXICO PARA ESTABLECER UN DIAGNÓSTICO A PARTIR DEL INTERCAMBIO DE LAS EXPERIENCIAS, MUESTRAS ARTÍSTICAS Y CAPACITACIÓN, COMPARTIENDO SISTEMAS PEDAGÓGICOS Y METODOLOGÍAS PARA PROPICIAR LA ACTUALIZACIÓN DE MÉTODOS DE CAPACITACIÓN QUE ENRIQUEZCAN LA ACTUALIZACIÓN DE UN DIAGNÓSTICO QUE PERMITA DESARROLLAR Y AJUSTAR EL RECONOCIMIENTO DE LA IMPORTANCIA DE LA EDUACIÓN ARTÍSTICA Y COHESIÓN SOCIAL.</t>
  </si>
  <si>
    <t>CNCA/DGA/CD/01621/14</t>
  </si>
  <si>
    <t>DESARROLLAR E IMPULSAR ACTIVIDADES CULTURALES MULTIDISCIPLINARIAS Y PEDAGÓGICAS, CON EL FIN DE GENERAR UN CONOCIMIENTO PRÁCTICO SOBRE LOS DIVERSOS ASPECTOS QUE TIENE EL TEATRO, EN COMBINACIÓN CON LAS DIVERSAS ARTES, COMO SON LA MÚSICA, LA FOTOGRAFÍA Y LA DANZA, CON EL PROPÓSITO DE CREAR UN AMPLIO ENTENDIMIENTO SOBRE LAS BELLAS ARTES EN EL PÚBLICO ASISTENTE.</t>
  </si>
  <si>
    <t>CNCA/DGA/CD/01622/14</t>
  </si>
  <si>
    <t>RESCATAR Y CONSERVAR EL PATRIMONIO TANGIBLE E INTANGIBLE QUE RESGUARDA EL CENTRO DE DOCUMENTACIÓN DEL MUSEO TAMAYO CON LA FINALIDAD DE DESARROLLAR UNA PLATAFORMA DE APRENDIZAJE DE LA VIDA Y OBRA DE RUFINO TAMAYO, ASÍ COMO DE LAS PROPUESTAS DE ARTE CONTEMPORÁNEO QUE SE HAN REALIZADO EN EL MUSEO A TRAVÉS DEL ESPACIO DE CONSULTA INTERSTICIAL LLAMADO "MODULARIO".</t>
  </si>
  <si>
    <t>CNCA/DGA/CD/01623/14</t>
  </si>
  <si>
    <t>REALIZAR ACTIVIDADES CULTURALES Y ARTÍSTICAS (PRESENTADAS EN EL MARCO DE FESTIVALES Y OTRAS PROGRAMACIONES ARTÍSTICAS, CON UNA CURADURÍA PROPIA), QUE BUSCA LA INTEGRACIÓN DE LAS ARTES ESCÉNICAS: (TEATRO Y MÚSICA) ASÍ COMO CON LAS DISCIPLINAS MULTIMEDIA Y PROMOVER LA INTERDISCIPLINARIEDAD: (CINE, VIDEO, INSTALACIONES AUDIOVISUALES Y TEATRO CON MÚSICA EN VIVO, EN NUEVAS PLATAFORMAS Y NUEVAS TECNOLOGÍAS), EN ESPACIOS PÚBLICOS.</t>
  </si>
  <si>
    <t>CNCA/DGA/CD/01628/14</t>
  </si>
  <si>
    <t>REGISTRAR Y DIGITALIZAR EL ACERVO FOTOGRÁFICO DE MANUEL RAMOS, CONCRETAR UNA BASE DE DATOS, DIFUNDIR IMÁGENES EN LA PÁGINA WEB, BUSCAR MERCADOS CULTURALES INTERNACIONALES PARA OFERTAR LOS PRODUCTOS CULTURALES DEL ARCHIVO, CONTINUAR CON LA CATALOGACIÓN DE IMÁGENES Y DIFUNDIR LA VIDA, OBRA Y PERIODO HISTÓRICO DE MANUEL RAMOS.</t>
  </si>
  <si>
    <t>CNCA/DGA/CD/01629/14</t>
  </si>
  <si>
    <t>ORGANIZACIÓN NAYARITA PARA DESARROLLAR EL ARTE</t>
  </si>
  <si>
    <t>CONTRIBUIR EN EL DESARROLLO DEL TEATRO NAYARITA, POR MEDIO DE UN COLOQUIO QUE PROPICIE LA INCLUSIÓN DE TODOS LOS PARTICIPANTES, MEDIANTE EL INTERCAMBIO DE FORMAS, ESTILOS Y TÉCNICAS TEATRALES, CREANDO EN NUEVOS PÚBLICOS EL INTERÉS POR LAS MANIFESTACIONES ARTÍSTICAS.</t>
  </si>
  <si>
    <t>CNCA/DGA/CD/01657/14</t>
  </si>
  <si>
    <t>DAR A CONOCER LA OBRA ENSAY´´ISTICA Y POÉTICA DE OCTAVIO PAZ POR MEDIO DE UNA GRAN EXPOSICIÓN, UN VIDEO, UNA SERIE DE TELEVISIÓN CON 10 PROGRAMAS, UN CONCIERTO EN EL TEATRO DIANA DE TLAQUEPAQUE JALISCO, LA EDICIÓN DE UN CATÁLOGO DE LUJO DE LA EXPOSICIÓN CON UN TIRAJE DE 1000 EJEMPLARES Y LA REEDICIÓN DE UN LIBRO CONMEMORATIVO CON 5000 EJEMPLARES, EN EL MARCO DE LA FERIA INTERNACIONAL DEL LIBRO EN GUADALAJARA.</t>
  </si>
  <si>
    <t>CNCA/DGA/CD/01658/14</t>
  </si>
  <si>
    <t>PRODUCIR 38 PRESENTACIONES ESCÉNICAS EN FESTIVALES CULTURALES EN PERM Y KRASNOYARSK, RUSIA Y TILBURG, HOLANDA, CON LA PARTICIPACIÓN DE ARTISTAS MEXICANOS Y PROFESIONALES DE LA CULTURA QUE PRESENTARÁN UN PROGRAMA DIVERSO DE MÚSICA CLÁSICA, JAZZ, MÚSICA TRADICIONAL MEXICANA, ASÍ COMO EXPOSICIÓN DE CERÁMICAS, ARTE TRADICIÓN Y DANZA RITUAL. IMPULSAR EL INTERCAMBIO CULTURAL DE MÉXICO CON ESOS PAÍSES, PARA DESARROLLAR PROYECTOS CULTURALES COMUNES EN LOS QUE SE PROMUEVA LA IMÁGEN POSITIVA DE MÉXICO Y SE FOMENTE EL TURISMO CULTURAL.</t>
  </si>
  <si>
    <t>CNCA/DGA/CD/01687/14</t>
  </si>
  <si>
    <t>PRESENTAR UN FESTIVAL CON UNA PROGRAMACIÓN Y CURADURÍA BASADA EN LA BÚSQUEDA Y PROPUESTA DE VANGUARDIA, EXPERIMENTACIÓN Y CREACIÓN DE PÚBLICOS. EL FESTIVAL ESTIMULARÁ EL FOMENTO DE INTERCAMBIOS Y DIÁLOGOS INTERCULTURALES ENTRE DISCIPLINAS, CULTURAS, INSTITUCIONES Y ARTISTAS DE LAS MÁS DIVERSAS TENDENCIAS Y ORÍGENES. LAS ACTIVIDADES SE AGRUPARÁN EN TRES GRANDES RUBROS: A) ARTES ESCÉNICAS (MÚSICA Y TEATRO), B) ARTES AUDIOVISUALES (CINE, VIDEO INSTALACIONES Y EXPOSICIONES AUDIOVISUALES) Y C) ARTES MULTIDISCIPLINARIAS O DE INTERDISCIPLINAR Y NUEVAS TECNOLOGÍAS.</t>
  </si>
  <si>
    <t>CNCA/DGA/CD/01688/14</t>
  </si>
  <si>
    <t>REALIZAR 120 CONCIERTOS EN DIVERSOS ESPACIOS DEL DISTRITO FEDERAL Y OTRAS CIUDADES DEL INTERIOR DE LA REPÚBLICA MEXICANA, CON MÚSICOS DE RENOMBRE, ENFOCADOS A IMPULSAR MÚSICA HECHA EN MÉXICO. INCENTIVAR EL DESARROLLO PROFESIONAL DE MÚSICOS MEXICANOS, PRESENTANDO TÉCNICAS Y TENDENCIAS QUE APORTEN AL DESARROLLO CULTURAL DE NUESTRO PAÍS.</t>
  </si>
  <si>
    <t>CNCA/DGA/CD/01689/14</t>
  </si>
  <si>
    <t>PRODUCIR, DIFUNDIR Y DISTRIBUIR UN DOCUMENTAL Y UN ESCRITO QUE INTEGRE LA OBRA ARTÍSTICA DE JUAN IBÁÑEZ CON UN GUIÓN QUE PERMITA RECUPERAR SU VISIÓN ARTÍSTICA Y CAPACIDAD CRÍTICA COMO APORTACIÓN VALIOSA A LA CULTURA MEXICANA; MANTENER LA VIGENCIA DE SU OBRA COMO REFERENTE A NUEVOS CREADORES.</t>
  </si>
  <si>
    <t>CNCA/DGA/CD/01690/14</t>
  </si>
  <si>
    <t>CONTINUAR CON LOS TRBAAJOS DE INVESTIGACIÓN ICONOGRÁFICA E HISTÓRICA DE MANUEL RAMOS (1874-1945); RESCATAR Y CONSERVAR LAS EXPOSICIONES ITINERANTES QUE YA EXISTEN; SUSTITUIR LOS MATERIALES DAÑADOS; REALIZAR CATÁLOGO DE LA EXPOSICIÓN ITINERANTE DOCUMENTOS Y EPIFANÍAS; PRODUCIR 5,000 EJEMPLARES DEL CUADERNILLO TEMÁTICO QUE ACOMPAÑE LA EXPOSICIÓN ITINERANTE BARRIO DE LA MERCED E INICIAR LA ITINERANCIA DE EXPOSICIONES.</t>
  </si>
  <si>
    <t>CNCA/DGA/CD/01691/14</t>
  </si>
  <si>
    <t>FORTALECER EL MOVIMIENTO CULTURAL Y SUS EXPRESIONES EN EL ESTADO DE MÉXICO, MEDIANTE LA CAPACITACIÓN ARTÍSTICA Y EL EQUIPAMIENTO DE AGRUPACIONES MUSICALES, FOMENTANDO LA CULTURA POPULAR COMUNITARIA. EQUIPAR Y VESTIR A 20 AGRUPACIONES MUSICALES, DIFUNDIR Y PROMOVER A DICHAS AGRUPACIONES EN PROGRAMAS DE RADIO Y MEDIANTE LA ELABORACIÓN DE MATERIAL GRÁFICOS. REALIZAR 10 PRESENTACIONES CULTURALES REGIONALES Y UNA PRESENTACIÓN FINAL. CREACIÓN DE 20 DISCOS DE LAS AGRUPACIONES MUSICALES.</t>
  </si>
  <si>
    <t>CNCA/DGA/CD/01692/14</t>
  </si>
  <si>
    <t>FOMENTAR EL DESARROLLO CULTURAL DE LAS COMUNIDADES DEL MUNICIPIO DE VILLA VICTORIA EN EL ESTADO DE MÉXICO, MEDIANTE LA IMPLEMENTACIÓN DE UN PROGRAMA DE FORMACIÓN ARTÍSTICA EN MATERIAL MUSICAL, ADQUISICIÓN DE INSTRUMENTOS Y EQUIPO, ELABORACIÓN DE GUÍA DE CAPACITACIÓN TÉCNICA PARA CREAR UNA ORQUESTA FILARMÓNICA, 7 AGRUPACIONES DE MARIACHIS Y 3 BANDAS DE VIENTO.</t>
  </si>
  <si>
    <t>CNCA/DGA/CD/01705/14</t>
  </si>
  <si>
    <t>FONDO EDITORIAL VENTURA</t>
  </si>
  <si>
    <t>CREAR UN ESPACIO DE ENCUENTRO PARA PROMOVER EL HÁBITO DE LA LECTURA DE NIÑOS, JÓVENES Y ADULTOS MEDIANTE DE 86 STANDS DE VENTA DE LIBROS, 70 PRESENTACIONES DE LIBROS, 2 EXPOSICIONES, 15 TALLERES DE LECTURA, 8 CONCIERTOS Y 2 ESPECTÁCULOS CON LA FINALIDAD DE RESCATAR E IMPULSAR EL ACERVO CULTURAL DEL ESTADO DE OAXACA A TRAVÉS DE LA PROMOCIÓN DE ESCRITORES Y CREADORES DE EXPRESIONES ARTÍSTICAS, ASÍ COMO LIBROS Y EDITORIALES.</t>
  </si>
  <si>
    <t>CNCA/DGA/CD/01706/14</t>
  </si>
  <si>
    <t>PUBLICAR DOS TEXTOS DE ARTURO NAVA, UNO DE LOS ESCENÓGRAFOS MÁS IMPORTANTES DE MÉXICO, ASÍ COMO 2 ANTOLOGÍAS EN LA SERIE DE DRAMATURGIA E IMPRIMIR 5 TÍTULOS DE LA COLECCIÓN CUADERNOS DE TEATRO QUE PERMITAN IMPULSAR EL TRABAJO DE ARTISTAS MEXICANOS Y EXTRANJEROS A TRAVÉS DE ESTE MATERIAL EDITORIAL.</t>
  </si>
  <si>
    <t>CNCA/DGA/CD/01707/14</t>
  </si>
  <si>
    <t>FUNDACIÓN AMOR Y BONDAD</t>
  </si>
  <si>
    <t>TERMINAR LA CONSTRUCCIÓN DEL EDIFICIO DEL CENTRO DE MANUALIDADES Y TALLERES, ASÍ COMO EL CENTRO DE GASTRONOMÍA, BIBLIOTECA Y SALA DE CÓMPUTO; Y SALÓN DE USOS MÚLTIPLES PARA DESARROLLAR LAS HABILIDADES Y AMPLIAR CONOCIMIENTOS DE LA MUJER INDÍGENA, AYUDAN DANDO A LA ECONOMÍA FAMILIAR CON LOS PRODUCTOS QUE ELABOREN EN LOS TALLERES.</t>
  </si>
  <si>
    <t>CNCA/DGA/CD/01708/14</t>
  </si>
  <si>
    <t>FOMENTAR EL PARTIMONIO CULTURAL (MATERIAL E INMATERIAL) Y FORTALECER LAS ENTIDADES TAXCALTECAS, MEDIANTE EL DESARROLLO DE LA SEGUNDA ETAPA DE LA INVESTIGACIÓN ANTROPOLÓGICA E HISTÓRICA DENOMINADA " HISTORIA DE TLAXCALA, ENTRE ESTIGMAS Y MITOS" CON UNA DURACIÓN DE 4 MESES, LA REALIZACIÓN DE UN FORO DE DEVATE ACADÉMICO CON EL MISMO TEMA Y LA CREACIÓN DE MATERIALES DE DIFUSIÓN (3 PUBLICACIONES Y UN VIDEO). ADEMÁS DE LA REALIZACIÓN DE UN RECORRIDO TURÍSTICO Y DE TALLERES ARTÍSTICOS POR LA REGIÓN CULTURAL DE LOS CUATRO SEÑORÍOS, UNA EXPO-VENTA ARTESANAL, UNA MUESTRA GASTRONÓMICA Y JORNADAS CULTURALES DE DIFUSIÓN DE LOS PRODUCTOS GENERADOS EN LA INVESTIGACIÓN Y EL FORO.</t>
  </si>
  <si>
    <t>CNCA/DGA/CD/01709/14</t>
  </si>
  <si>
    <t>CONTRIBUIR A PRESERVAR LA CULTURA POPULAR MEXICANA, OFRECER UN ESPACIO DE EXPRESIÓN A ARTISTAS INDEPENDIENTES Y/O EMERGENTES, FOMENTAR EL COLECCIONISMO POPULAR Y CREAR NUEVOS PÚBLICOS, MEDIANTE LA REALIZACIÓN DE UN FESTIVAL MULTIDISCIPLINARIO DE CULTURA POPULAR EN SUS DIVERSAS EXPRESIONES, EN EL CUAL SE DEN CITA COLECCIONISTAS POPULARES, ANTICUARIOS, ARTISTAS PLÁSTICOS, ARTISTAS DE ARTE URBANO, MÚSICOS, ACTORES, DISEÑADORES, CINEASTAS, ESCULTORES Y PÚBLICO EN GENERAL, DONDE PUEDAN EXPRESAR SU TALENTO ARTÍSTICO, MOSTRAR SUS OBRAS Y COLECCIONES, INTERCAMBIAR OBJETOS DE COLECCIÓN E IMPARTIR TALLERES Y CONFERENCIAS SOBRE SU ESPECIALIDAD.</t>
  </si>
  <si>
    <t>CNCA/DGA/CD/01710/14</t>
  </si>
  <si>
    <t>EMILIA PICTURES</t>
  </si>
  <si>
    <t>CREAR UN PROYECTO DE TRES DIFERENTES ACTIVIDADES PARA FOMENTAR EL APRENDIZAJE, PRODUCCIÓN Y DIFUSIÓN DE LAS DISCIPLINAS ARTÍSTICAS Y CULTURALES: UN PROYECTO DIGITAL (SITIO DE INTERNET) SOBRE ARTISTAS MEXICANOS, UN DOCUMENTAL DONDE SE MUESTRE LA ELABORACIÓN DE PIEZAS ARTÍSTICAS Y LA ORGANIZACIÓN DE EVENTOS Y CONCURSOS QUE PERMITA IMPULSAR NUEVOS TALENTOS Y BANDAS DE ROCK.</t>
  </si>
  <si>
    <t>CNCA/DGA/CD/01711/14</t>
  </si>
  <si>
    <t>REALIZAR UN FESTIVAL DE MÚSICA MEXICANA CON UNA DURACIÓN DE 3 DÍAS, CON LA PARTICIPACIÓN DE GRUPOS MUSICALES EMERGENTES DE GÉNEROS VARIADOS COMO EL ROCK, JAZZ, BLUES Y MÚSICA DE CÁMARA, CON EL OBJETO DE IMPULSAR A LOS NUEVOS TALENTOS Y GENERAR NUEVOS PÚBLICOS EN EL MUNICIPIO DE TLALNEPANTLA DE BAZ.</t>
  </si>
  <si>
    <t>CNCA/DGA/CD/01748/14</t>
  </si>
  <si>
    <t>EL ARTE DE LOS TÍTERES</t>
  </si>
  <si>
    <t>GENERAR UN PROYECTO CULTURAL PARA PROMOVER LA PARTICIPACIÓN CIUDADANA A TRAVÉS DE LA INSTAURACIÓN DE VEINTE SEDES CULTURALES COMO CIRCULOS ESTRATÉGICOS PARA ABATIR SITUACIÓNES DE EXCLUSIÓN, EN 20 COLONIAS DE LA ZONA METROPOLITANA DE GUADALAJARA; UNA RED DE ESCENARIOS, FUNCIONES DE TÍTERES, TALLERES ARTÍSTICOS, DE INTEGRACIÓN ASÍ COMO LA RESTAURACIÓN Y ELABORACIÓN DE TÍTERES.</t>
  </si>
  <si>
    <t>CNCA/DGA/CD/01749/14</t>
  </si>
  <si>
    <t>FUNDACIÓN EL FARO DE LA CULTURA QUERÉTARO</t>
  </si>
  <si>
    <t>REALIZAR UN FESTIVAL CULTURAL DE 2 DÍAS DE PROGRAMACIÓN MUSICAL GRATUITA EN LA PLAZA FUNDADORES DE LA CIUDAD DE QUERÉTARO, EN EL CUAL PARTICIPARÁN 20 CANTAUTORES IBEROAMERICANOS. ADEMÁS SE IMPLEMENTARÁN 2 TALLERES: A) METODOLOGÍA PARA LA COMPOSICIÓN DE CANCIONES BASADA EN DISTINTOS RECURSOS LITERARIOS Y POÉTICOS, IMPARTIDO POR EL MAESTRO ADRIÁN GIL (COM´POSITOR, CANTANTE Y POETA CUBANO) Y B) METODOLOGÍA PARA LA COMPOSICIÓN DE CANCIONES BASADA EN LOS DISTINTOS RECURSOS Y GÉNEROS MUSICALES IMPARTIDO POR EL MAESTRO BERNARDO QUESADA ( CANTANTE, COMPOSITOR Y ARREGLISTA COSTARRICENCE).</t>
  </si>
  <si>
    <t>CNCA/DGA/CD/01787/14</t>
  </si>
  <si>
    <t>REALIZAR EL EVENTO “LA CIUDAD DE LAS IDEAS” , EL CUAL CONSISTE EN UN FESTIVAL INTERNACIONAL DE MENTES BRILLANTES DE ALTO NIVEL Y AMPLIA REPERCUSIÓN NACIONAL E INTERNACIONAL, LO QUE CONVIERTE EN UN FORO PRIVILEGIADO DE DEBATE Y ANÁLISIS DE DIVERSOS TEMAS CONTEMPORÁNEOS Y EN UN MECANISMO EFICAZ PARA LA DIFUSIÓN DE LAS IDEAS, EN LAS QUE PARTICIPAN DESTACADAS PERSONALIDADES DE LA CULTURA, EL ARTE, LA CIENCIA LA TECNOLOGÍA, EL DISEÑO, LA POLÍTICA Y OTROS ÁMBITOS DEL CONOCIMIENTO, CONVIRTIÉNDOLO EN UNO DE LOS EVENTOS CULTURALES MÁS IMPORTANTES DEL MUNDO, BUSCA FOMENTAR LA CREATIVIDAD, LA SENSIBILIZAR ARTÍSTICA Y LA REVOLUCIÓN PARA GENERAR IDEAS, MEDIANTE EL EMPODERAMIENTO DEL CIUDADANO EN LOS TEMAS QUE SE DEBATIRÁN Y ANALIZARAN EN LA SÉPTIMA EDICIÓN EN 2014, DE UN EVENTO QUE DESDE SU ORIGEN EN 2008, HA VENIDO CRECIENDO ANUALMENTE EN PRESTIGIO Y CALIDAD. ASÍ COMO CREAR UNA “NETWORK” O RED DE TRABAJO DE CIUDADANOS EMPRENDEDORES CREATIVOS DE MAYOR CONOCIMIENTO</t>
  </si>
  <si>
    <t>CNCA/DGA/CD/01898/14</t>
  </si>
  <si>
    <t>COORDINAR Y PROMOVER LAS ARTES PLÁSTICAS MEDIANTE LA REALIZACIÓN DE DISTINTAS ACTIVIDADES COMO: A) MURALES Y TALLERES EN ESCUELAS, COMUNIDADES Y ALBERGUES PARA NIÑOS Y ADOLESCENTES; B) TALLER DE ACTUALIZACIÓN PARA ARTISTAS PLÁSTICOS Y VISUALES DE ARTAC; C) EXPOSICIÓN "CULTURA DE PAZ Y PRINCIPIOS UNESCO" DE OBRAS REALIZADAS POR ARTISTAS DE ARTAC ITINERANTE EN LAS ESCUELAS MEXICANAS DE LA RED PEA; D) DÍA MUNDIAL DEL ARTE 2014-2015; E) EXPOSICIÓN BIENAL INTERNACIONAL DE ARTE CONTEMPORÁNEO DE ARGENTINA; F) HOMENAJE A JAIME TORRES BODET.</t>
  </si>
  <si>
    <t>CNCA/DGA/CD/02027/14</t>
  </si>
  <si>
    <t>PROGRAMAR 4 JORNADAS PARA LA PROYECCIÓN CONTINUA DENTRO DE UN PLANTEAMIENTO MÓVIL EN PLAZAS PÚBLICAS EN LAS DELEGACIONES BENITO JUÁREZ Y COYOACÁN DEL DISTRITO FEDERAL, CON LA INTENCIÓN DE ACERCAR A LOS NIÑOS Y JÓVENES A UNA EXPRESIÓN CULTURAL Y ARTÍSTICA TOMADA COLOQUIALMENTE COMO ENTRETENIMIENTO.</t>
  </si>
  <si>
    <t>CNCA/DGA/CD/02028/14</t>
  </si>
  <si>
    <t>PROPICIAR EL INTERCAMBIO CULTURAL LATINOAMERICANO, Y EL CONOCIMIENTO DE MÉXICO EN OTRAS LATITUDES, MEDIANTE CONCIERTOS, MUESTRAS DE ARTE POPULAR, OFRENDA DE DÍA DE MUERTOS, EXPOSICIONES, VIDEOS CULTURALES Y TURÍSTICOS PRINCIPALMENTE LA GUELAGUETZA OAXAQUEÑA; EN DIFERENTES CIUDADES DE BRASIL CON EL FIN, DE DESPERTAR EL INTERÉS EN LAS ARTESANÍAS Y COSTUMBRES QUE FORMAN PARTE DE NUESTRO ACERVO CULTURAL.</t>
  </si>
  <si>
    <t>CNCA/DGA/CD/02029/14</t>
  </si>
  <si>
    <t>TRICICLO ROJO</t>
  </si>
  <si>
    <t>PROMOVER LAS ARTES ESCÉNICAS EN NIÑOS Y NIÑAS DE 2 A 12 AÑOS DE EDAD, CON LA REALIZACIÓN DE LA CARAVANA DEL ELEFANTE POLAR EN 20 MUNICIPIOS DEL ESTADO DE MÉXICO, PRESENTAR UN TOTAL DE 60 ESPECTÁCULOS E IMPARTIR 3 TALLERES DE SENSIBILIZACIÓN ARTÍSTICA EN CADA MUNICIPIO, DONAR UN ESCENARIO MÓVIL AL INSTITUTO MEXIQUENSE DE CULTURA CON LA FINALIDAD DE LLEVARLES E IMPLEMENTAR PROCESOS DE CREACIÓN ESCÉNICA, PRODUCCIÓN Y FORMACIÓN CULTURAL.</t>
  </si>
  <si>
    <t>CNCA/DGA/CD/02030/14</t>
  </si>
  <si>
    <t>EQUIPAR Y MODERNIZAR EL EQUIPO DE REGRIGERACIÓN DEL MUSEO DE ARTE CONTEMPORÁNEO, EL CUAL PERMITIRÁ MEJORAR EL ESPACIO CULTURAL PARA HACER MÁS AGRADABLE LOS RECORRIDOS DE LOS VISITANTES NACIONALES E INTERNACIONALES.</t>
  </si>
  <si>
    <t>CNCA/DGA/CD/02031/14</t>
  </si>
  <si>
    <t>CONSOLIDAR COMO UN PILAR DE DIFUSIÓN CULTURAL LA ZONA CONURBANA VERACRÚZ-BOCA DEL RÍO, PARA LO CUAL SE FOMENTARÁ LA CULTURA Y LAS DIVERSAS FORMAS DE EXPRESIÓN ARTÍSTICA ENTRE SUS HABITANTES Y SE PROMOVERÁ EL TALENTO DE ARTISTAS VERACRUZANOS DE TODO TIPO. EL EVENTO "PROYECTO CULTURAL" SERÁ UN ESPACIO DE INTERACCIÓN CONSTITUIDO POR 48 ACTIVIDADES (DIVIDIDAS EN 5 ÁREAS Y QUE ABARCAN DESDE LO TRADICIONAL HASTA LO CONTEMPORÁNEO) DE DANZA, MÚSICA, CINE, GASTRONOMÍA, PINTURA, FOTOGRAFÍA, TALLERES, ENTRE OTRAS ACCIONES ARTÍSTICAS Y CULTURALES GRATUITAS, QUE SE REALIZARÁN EN 3 DÍAS.</t>
  </si>
  <si>
    <t>CNCA/DGA/CD/02032/14</t>
  </si>
  <si>
    <t>EQUIPAR LA CASA DE CULTURA DE LA ASOCIACIÓN CIVIL MUJERES POR LA LIBERTAD Y UN BIENESTAR PARA TODOS A.C., CON LA ADQUISICIÓN DE INSTRUMENTOS MUSICALES DE VIENTOS; CON LA ADECUACIÓN Y EQUIPAMIENTO DEL TALLER DE COCINA; ADECUACIÓN DE INFRAESTRUCTURA DEL SISTEMA DE CIRCUITO DE VIGILANCIA Y PORTÓN ELÉCTRICO; MURO MÓVIL PARA DIVIDIR EL AUDITORIO Y PODER UTILIZARLO COMO AULAS EN DONDE SE IMPARTIRÁN DIVERSAS CLASES.</t>
  </si>
  <si>
    <t>CNCA/DGA/CD/02033/14</t>
  </si>
  <si>
    <t>DIFUNDIR Y ACERCAR LOS PROCESOS CREATIVOS DEL ARTE CINEMATOGRÁFICO POR MEDIO DE LA IMPARTICIÓN DE 12 TALLERES DE JUGUETES ÓPTICOS, BAJO UNA DINÁMICA DE CURSO DE VERANO, Y 8 JORNADAS DE PROYECCIONES DE PELÍCULAS EDUCATIVAS EN FORMATO FULL DOME DENTRO DE UN PLANETARIO INFALIBLE, DIRIGIDO A NIÑOS Y ADOLESCENTES DE ENTRE 8 Y 17 AÑOS DE LAS DELEGACIONES BENITO JUÁREZ, MAGDALENA CONTRERAS Y GUSTAVO. A. MADERO, EN UN ESPACIO PÚBLICO, GRATUITO Y AL AIRE LIBRE.</t>
  </si>
  <si>
    <t>CNCA/DGA/CD/02035/14</t>
  </si>
  <si>
    <t>IMPLEMENTAR UN PROGRAMA ARTÍSTICO EDUCATIVO ENFOCADO A LA POBLACIÓN CON DEBILIDAD VISUAL DEL MUNICIPIO DE TLANEPANTLA DE BAZ MEDIANTE 3 EXHIBICIONES DE ARTES VISUALES Y 3 TALLERES DE APRECIACIÓN CON LA FINALIDAD DE CREAR GRUPOS ARTÍSTICOS DONDE PUEDAN PROMOVER, DIFUNDIR Y COMPLEMENTAR SU TRABAJO DE MANERA INTEGRAL.</t>
  </si>
  <si>
    <t>CNCA/DGA/CD/02036/14</t>
  </si>
  <si>
    <t>NIÑOS CANTORES DE ACAMBARO</t>
  </si>
  <si>
    <t>FORTALECER LA EDUCACIÓN MUSICAL EN LOS NIÑOS Y ADOLESCENETES DE ESCASOS RECURSOS Y EN RIESGO DE MARGINACIÓN SOCIAL, QUE FORMEN PARTE DEL CORO DE NIÑOS CANTORES DE ACÁMBARO, AL RECIBIR CLASES DE SOLFEO, PIANO Y CORO 2 VECES POR SEMANA, LO CUAL PERMITIRÁ AMPLIAR LA CAPACIDAD DE ATENCIÓN DE LOS NIÑOS, INCREMENTO DEL NÚMERO DE PARTICIPANTES Y DE PRESENTACIONES A REALIZAR.</t>
  </si>
  <si>
    <t>CNCA/DGA/CD/02037/14</t>
  </si>
  <si>
    <t>PROMOVER Y DIFUNDIR A NIVEL INTERNACIONAL EL CINE HECHO EN MÉXICO Y EN IBEROAMÉRICA, ASÍ COMO A SUS REALIZADORES, PARA CONTRIBUIR AL FORTALECIMIENTO DE LA CULTURA CINEMATOGRÁFICA. REALIZAR PUBLICACIONES IMPRESAS Y DIGITALES DE 6 NÚMEROS DE LOS CUADERNOS DE CINEMA 23. COMPARTIR EL CONOCIMIENTO RELACIONADO CON EL CINE EN DIVERSOS FOROS CON PÚBLICO EN GENERAL, Y EN LO PARTICULAR, REALIZAR UN PROYECTO PILOTO EN SECUNDARIAS Y PREPARATORIAS PÚBLICAS Y PRIVADAS CON PROYECCIONES DE CINE MEXICANO, ACOMPAÑADAS DE INVITADOS QUE PROPICIEN DEBATES PARA PROMOVER LOS ESCRITOS DE LOS ALUMNOS LOS QUE SERÁN PUBLICADOS EN INTERNET. EN CUANTO A CAPACITACIÓN, SE DARÁ APOYO A LA EJECUCIÓN DE 4 TALLERES DE DIRECCIÓN, GUIÓN, MÚSICA PARA CINE Y DISEÑO DE PRODUCCIÓN.</t>
  </si>
  <si>
    <t>CNCA/DGA/CD/02038/14</t>
  </si>
  <si>
    <t>IMPULSAR EL DESARROLLO CULTURAL EN LAS PERIFERIAS DE LOS PRINCIPALES CENTROS URBANOS DE LA REGIÓN CENTRO DEL PAÍS: ZONAS CONURBADAS DE LA CIUDAD DE MÉXICO, ESTADO DE MÉXICO Y LA CIUDAD DE PUEBLA, MEDIANTE LA EDICIÓN E IMPRESIÓN DE 5,000 EJEMPLARES DEL LIBRO DE LA MÚSICA EN LAS PERIFERIAS; LA REALIZACIÓN DE UNA GIRA-PRESENTACIÓN POR MÁS DE 20 ESPACIOS DE ROCK, MÚSICA ALTERNATIVA Y DE VANGUARDIA; UN ENCUENTRO DE ARTISTAS VISUALES MEXICANOS; EFECTUAR 20 RECITALES DE MÚSICA TRADICIONAL MEXICANA, ASÍ COMO LA PRODUCCIÓN DE UN MEDIOMETRAJE ANIMADO SOBRE EL SISTEMA TRADICIONAL NEPOHUALTZINTZIN Y PROPONER UNA GIRA DE PRESENTACIONES POR MÁS DE 30 PUNTOS DEL DISTRITO FEDERAL Y EL ESTADO DE MÉXICO.</t>
  </si>
  <si>
    <t>CNCA/DGA/CD/02039/14</t>
  </si>
  <si>
    <t>110 MERIDIANO</t>
  </si>
  <si>
    <t>PRODUCIR UN CORTOMETRAJE CULTURAL SOBRE EL COMPORTAMIENTO ESCOLAR DENOMINADO "BULL YING" CON UNA DURACIÓN APROXIMADA DE 15, ESTA PROYECCIÓN SE HARÁ EN UN DOMO DIGITAL EN LOS MUNICIPIOS DE TEOTIHUACÁN, ACOLMAN, TLALNEPANTLA Y NICOLÁS ROMERO, PARA LA DIFUSIÓN DE LOS VALORES SOCIALES, TOMANDO EL CINE ITINERANTE COMO UNA ESTRATEGIA PARA ACERCAR Y DIFUNDIR LA CULTURA Y CONTRIBUIR AL DESARROLLO HUMANO, MEDIANTE TEMAS APREMIANTES QUE REQUIEREN ATENCIÓN EN NUESTRO PAÍS.</t>
  </si>
  <si>
    <t>CNCA/DGA/CD/02066/14</t>
  </si>
  <si>
    <t>EXALTAR LA IMPORTANCIA CULTURAL DE LOS MUNICIPIOS DE GUANAJUATO, QUERÉTARO, PUEBLA, SAN MIGUEL DE ALLENDE Y OAXACA POR MEDIO DE LA REALIZACIÓN DE CINCO DOCUMENTALES CINEMATOGRÁFICOS DE 25 MINUTOS, LOS CUALES SE DIFUNDIRÁN MEDIANTE UNA PRESENTACIÓN PÚBLICA Y EL DESARROLLO DE UN SITIO WEB DONDE SE REPRODUCIRÁN DE MANERA LIBRE Y GRATUITA.</t>
  </si>
  <si>
    <t>CNCA/DGA/CD/02067/14</t>
  </si>
  <si>
    <t>EXPONER 90 OBRAS ARTÍSTICAS DE LOS FOTÓGRAFOS TINA MODOTTI Y EDWARD WESTON, EN UNA COBERTURA DE MÁS DE 7 MUNICIPIOS DEL ESTADO DE NUEVO LEÓN, 8 ESTADOS DE LA REPÚBLICA MEXICANA Y VARIOS PAÍSES DEL EXTRANJERO MEDIANTE LA REALIZACIÓN DE CONFERENCIAS, CURSOS Y TALLERES CON LA FINALIDAD DE DIFUNDIR EL ARTE CONTEMPORÁNEO.</t>
  </si>
  <si>
    <t>CNCA/DGA/CD/02099/14</t>
  </si>
  <si>
    <t>PROMOCIONAR Y DESARROLLAR INDUSTRIAS CREATIVAS Y/O CULTURALES; LOCALIZACIÓN DE CREATIVOS Y TALENTOS DE LA ZONA ORIENTE DEL DISTRITO FEDERAL, PARTICULARMENTE IZTAPALAPA Y COYOACÁN EN EL TRAMO CORRESPONDIENTE AL CANAL NACIONAL; EN LAS VERTIENTES CULTURALES COMO PINTURA, HISTORIA, MÚSICA Y TEATRO.</t>
  </si>
  <si>
    <t>CNCA/DGA/CD/02100/14</t>
  </si>
  <si>
    <t>FUNDACIÓN MUJERES DE COMUNIDAD EN MOVIMIENTO POR LA EQUIDAD SOCIAL</t>
  </si>
  <si>
    <t>CREAR UNA ORQUESTA MONUMENTAL DE 232 NIÑOS Y JÓVENES DE NEZAHUALCÓYOTL, 152 MIEMBROS INTEGRARÁN LA ORQUESTA SINFÓNICA Y 80 CONFORMARÁN EL CORO, PARA LO CUAL SE DOTARÁ DE INSTRUMENTOS MUSICALES A LA ORUQESTA Y SE PROPORCIONARÁ ENSEÑANZA Y FORMACIÓN MUSICAL. EL OBJETIVO ES FOMENTAR EN LOS NIÑOS Y JÓVENES DEL MUNICIPIO DE NEZAHUALCÓYOTL APTITUDES MUSICALES PARA FORTALECER SU DESARROLLO SOCIAL, VOCACIONAL, RECREATIVO, ESTÉTICO, ÉTICO Y EDUCATIVO.</t>
  </si>
  <si>
    <t>CNCA/DGA/CD/02101/14</t>
  </si>
  <si>
    <t>ORGANIZACIÓN OPD</t>
  </si>
  <si>
    <t>EQUIPAR CON INTRUMENTOS MUSICALES AL CENTRO DE MÚSICA INFANTIL TAHMEK (CEMIT), A FIN DE IMPLEMENTAR Y FORTALECER LAS ACTIVIDADES ARTÍSTICAS DE LOS NIÑOS Y JÓVENES QUE INTEGRAN LAS 2 ORQUESTAS SINFÓNICAS, PARA SU PARTICIPACIÓN EN 8 CONCIERTOS; LLEVAR A CABO CLASES DE FORMACIÓN MUSICAL (ORQUESTA Y CORO) EN DIFERENTES GÉNEROS MUSICALES; INTEGRAR UNA PLANTILLA DOCENTE PARA EL DESARROLLO ARTÍSTICO-MUSICAL DE NIÑOS Y JÓVENES A TRAVÉS DE LA ENSEÑANZA EN LAS RESPECTIVAS ÁREAS Y DISCIPLINAS MUSICALES.</t>
  </si>
  <si>
    <t>CNCA/DGA/CD/02102/14</t>
  </si>
  <si>
    <t>LA VIVIENDA UN FACTOR DE BIENESTAR SOCIAL</t>
  </si>
  <si>
    <t>BRINDAR AL MUNICIPIO DE COMPOSTELA UNA CASA DE CULTURA MÓVIL QUE PERMIA AMPLIAR LAS POSIBILIDADES DE ACCESO A LA CULTURA Y EDUCACIÓN, AL TRATARSE DE UN ESPACIO FÍSICO ITINERANTE GRATUITO, USANDO LOS MEDIOS TECNOLÓGICOS Y DIGITALES PARA MOTIVAR LA IGUALDAD DE OPORTUNIDADES Y PROMOVER LA DISMINUCIÓN DEL REZAGO EDUCATIVO EN ZONAS MARGINADAS Y ASÍ FOMENTAR LAS ACTIVIDADES DE LECTURA EN LA COMUNIDAD, ASÍ COMO PRÁCTICAS SOCIALES Y CULTURALES INDISPENSABLES PARA LA POBLACIÓN.</t>
  </si>
  <si>
    <t>CNCA/DGA/CD/02103/14</t>
  </si>
  <si>
    <t>KALAN GUARDIA EN MAYA</t>
  </si>
  <si>
    <t>DIFUNDIR Y PROMOVER LAS DIVERSAS DISCIPLINAS ARTÍSTICAS QUE EMANAN DE LA CULTURA COMO SON LA MÚSICA, EL TEATRO, LA DANZA, EL CINE, LA FOTOGRAFÍA ARTÍSTICA Y LAS ARTES PLÁSTICAS EN LAS PRINCIPALES PLAZAS CÍVICAS DE LAS DELEGACIONES DE TLALPAN, XOCHIMILCO, MILPA ALTA Y COYOACÁN, EN LA QUE SE PRESENTARÁ UN TOTAL DE 108 Y 36 PUESTAS EN ESCENA DE COMPAÑÍAS DE DANZA Y TEATRO RESPECTIVAMENTE; 72 EXHIBICIONES DE GRUPOS MUSICALES, Y UN TOTAL DE 36 PROYECCIONES DE PELÍCULAS MEXICANAS. SE EJECUTARÁN 6 TALLERES DE ARTES PLÁSTICAS; SE MONTARÁN 2 TALLERES DE ARTES VISUALES, UN TALLER DE LECTURA Y CUENTACUENTOS CON 36 DÍAS DE ACTIVIDAD EN UN TOTAL DE 216 HORAS.</t>
  </si>
  <si>
    <t>CNCA/DGA/CD/02104/14</t>
  </si>
  <si>
    <t>ASOCIACIÓN CULTURAL Y ARTÍSTICA DE ACAPULCO</t>
  </si>
  <si>
    <t>FORTALECER LA EXPRESIÓN DE LA CULTURA Y LAS ARTES A TRAVÉS DEL FESTIVAL CULTURAL FANDANGRO, DONDE CADA UNA DE LAS SIETE REGIONES DE GUERRERO (COSTA CHICA, COSTA GRANDE, REGIÓN MONTAÑA, MIXTECA, TIERRA CALIENTE Y ZONA CENTRO Y NORTE) PRESENTARÁ SU FOLKLORE, IDENTIDAD Y ALGARABÍA MEDIANTE SUS DANZAS, MÚSICA, TRAJES TÍPICOS, GASTRONOMÍA, ARTES PLÁSTICAS Y NARRADORES DE CUENTOS, MITOS Y LEYENDAS. EL FESTIVAL ADEMÁS REALIZARÁ EN EL TEATRO PAPAGAYO, EXPOSICIONES GRÁFICAS DE PINTORES, ESCULTORES, ARTESANOS, ASÍ COMO 7 PRESENTACIONES MUSICALES Y 7 PRESENTACIONES DE DANZA Y MUESTRAS GASTRONÓMICAS.</t>
  </si>
  <si>
    <t>CNCA/DGA/CD/02105/14</t>
  </si>
  <si>
    <t>FUNDACIÓN CUDEC, CULTURA PARA EL DESARROLLO CREATIVO</t>
  </si>
  <si>
    <t>R Y FOMENTAR LA INICIACIÓN DEL ARTE Y LA CULTURA EN TODAS SUS EXPRESIONES MEDIANTE EL DESARROLLO DE 5 EVENTOS, LOS CUALES CONSISTEN EN LLEVAR A CABO UN CICLO DE ACTIVIDADES CADA TRES SEMANAS DENTRO DEL DISTRITO FEDERAL, EN DISTINTAS SEDES AL AIRE LIBRE; EL FESTIVAL ESTÁ COMPUESTO POR 10 PRESENTACIONES TEATRALES, 10 PRESENTACIONES DE DANZA, 10 PRESENTACIONES MUSICALES Y 25 TALLERES EXPRÉS (5 POR JORNADA) DE CREACIÓN ARTÍSTICA.</t>
  </si>
  <si>
    <t>CNCA/DGA/CD/02106/14</t>
  </si>
  <si>
    <t>REALIZAR 6 MUESTRAS ARTÍSTICAS EN LOS MUNICIPIOS DE NICOLÁS ROMERO, TLANEPANTLA DE BAZ Y ESTADO DE MÉXICO EN LAS QUE SE EXHIBIRÁN TRABAJOS ARTÍSTICOS DE ARTES VISUALES, MÚSICA, TEATRO, DANZA Y MEDIOS VISUALES MEDIANTE ACTIVIDADES DIVIDIDAS EN 3 PRESENTACIONES ESCÉNICAS, 5 TALLERES DE CREACIÓN ARTÍSTICA, 1 MUESTRA DE ARTES VISUALES Y 5 FUNCIONES DENTRO DEL DOMO DIGITAL.</t>
  </si>
  <si>
    <t>CNCA/DGA/CD/02140/14</t>
  </si>
  <si>
    <t>DIFUNDIR Y PROMOVER EN 35,000 ESTUDIANTES DE ENTRE 10 Y 29 AÑOS DE EDAD DE DIFERENTES ESCUELAS PÚBLICAS, LOS VALORES DE LA CIUDADANÍA Y DEMOCRACIA DE LA SOCIEDAD MEXICANA, MEDIANTE LA EXHIBICIÓN Y LA PRESENTACIÓN DE CONFERENCIAS QUE SE LLEVARÁN A CABO EN EL MUSEO MEMORIA Y TOLERANCIA SOBRE TEMAS DE TOLERANCIA, DISCRIMINACIÓN, DIVERSIDAD Y DERECHOS HUMANOS.</t>
  </si>
  <si>
    <t>CNCA/DGA/CD/02141/14</t>
  </si>
  <si>
    <t>REALIZAR 13 DOCUMENTALES EN FORMATO DE VIDEO DE 30 MINUTOS DE DURACIÓN QUE SE TRANSMITIRÁN EN ESPACIOS TELEVISIVOS DEDICADOS A LA DIFUSIÓN EDUCATIVA Y CULTURAL. LOS DOCUMENTALES OFRECERÁN UN PANORAMA INTEGRAL DEL DESARROLLO CULTURAL DE MÉXICO DURANTE EL SIGLO XIX, COMPAGINARÁ LAS ÉPOCAS POLÍTICAS VIVIDAS EN MÉXICO: LA INDEPENDENCIA, LA GUERRA CIVIL, LA INSTAURACIÓN DE LA REPÚBLICA, EL PORFIRIATO O LA REVOLUCIÓN CON EL CRUCE DE LAS GENERACIONES LITERARIAS.</t>
  </si>
  <si>
    <t>CNCA/DGA/CD/02142/14</t>
  </si>
  <si>
    <t>CULTURA CERCA</t>
  </si>
  <si>
    <t>PROMOVER EL SÉPTIMO ARTE MEDIANTE LA EXHIBICIÓN DE DIFERENTES PELÍCULAS DOCUMENTALES Y ARTÍSTICAS EN 9 PLAZAS CÍVICAS DE LAS DELEGACIONES MILPA ALTA, XOCHIMILCO Y TLALPAN DURANTE 27 DÍAS EN UN PERIODO DE 4 MESES, LOS CUALES ALBERGARÁN ALREDEDOR DE 150 A 250 PERSONAS POR FUNCIÓN; SE REALIZARÁ 1 TALLER DE FOTOGRAFÍA POR CADA PLAZA CÍVICA DE LAS DELEGACIONES.</t>
  </si>
  <si>
    <t>CNCA/DGA/CD/02143/14</t>
  </si>
  <si>
    <t>FORTALECER LA CULTURA EN EL MUNICIPIO DE AGUASCALIENTES POR MEDIO DE ESPACIOS CULTURALES EN DONDE SE LLEVEN TALLERES PARA NIÑOS, JÓVENES Y ADULTOS, EN DIVERSAS DISCIPLINAS DE TEATRO, DIBUJO, CANTO, GUITARRA, TECLADO, FOTOGRAFÍA, ASÍ COMO DIFUNDIR EL ARTE FÍLMICO, Y CREAR CÍRCULOS DE LECTORES.</t>
  </si>
  <si>
    <t>CNCA/DGA/CD/02178/14</t>
  </si>
  <si>
    <t>UNIVERSIDAD AMERICANA DE ACAPULCO</t>
  </si>
  <si>
    <t>REHABILITAR, REMODELAR Y EQUIPAR LAS INSTALACIONES DEL AUDITORIO GUILLERMO SOBERÓN Y EL AUDITORIO HÉCTOR DÁVALOS DE LA UNIVERSIDAD AUTÓNOMA DE ACAPULCO; ACTUALIZAR LA HEMEROGRAFÍA Y BIBLIOGRAFÍA, ADQUISICIÓN Y ACTUALIZACIÓN DE EQUIPO DE CÓMPUTO PARA CONSULTA Y ACCESO A INTERNET EN LA BIBLIOTECA CENTRAL; HABILITAR, REMODELAR Y EQUIPAR EL AULA INTERACTIVA PARA EL DESARROLLO DE ACTIVIDADES ARTÍSTICAS Y CULTURALES CULINARIAS Y POR ÚLTIMO; REHABILITAR Y REMODELAR EL SISTEMA DE VENTILACIÓN DEL SALÓN DE USOS MÚLTIPLES PARA LA PREPARACIÓN DE OBRAS TEATRALES Y DE DANZA DE LA PLANTA BAJA DE LA BIBLIOTECA CENTRAL Y DEL AULA INTERACTIVA.</t>
  </si>
  <si>
    <t>CNCA/DGA/CD/02179/14</t>
  </si>
  <si>
    <t>DESARROLLAR UN CICLO CULTURAL CONSTITUIDO POR 18 PRESENTACIONES DE ARTES ESCÉNICAS A LO LARGO DE 6 JORNADAS, QUE PERMITA LA SENSIBILIZACIÓN DE LOS NIÑOS Y JÓVENES FRENTE A DISCIPLINAS ARTÍSTICAS COMO LA DANZA, LA MÚSICA Y EL TEATRO. CONTRIBUIR A LA FORMACIÓN DE NUEVOS PÚBLICOS, ASÍ COMO ESTIMULAR EL DESARROLLO Y LA PROMOCIÓN DE EXPRESIONES ARTÍSTICAS Y TRADICIONALES.</t>
  </si>
  <si>
    <t>CNCA/DGA/CD/02217/14</t>
  </si>
  <si>
    <t>FOMENTAR EL ARTE, LA CIENCIA Y LA CULTURA QUE SE DIFUNDE EN LOS MUSEOS ENTRE LA POBLACIÓN INFANTIL A TRAVÉS DE VISITAS GUIADAS A DIFERENTES MUSEOS UBICADOS EN LA CIUDAD DE MÉXICO. RECONOCER Y DIFUNDIR EL TRABAJO DE ARTISTAS PLÁSTICOS Y ORGANIZACIONES QUE CONTRIBUYEN AL MEJORAMIENTO DE LOS MUSEOS Y CON ESTO FOMENTAR LA EXPRESIÓN CULTURAL Y ARTÍSTICA, ASÍ COMO LA FILANTROPÍA CULTURAL.</t>
  </si>
  <si>
    <t>CNCA/DGA/CD/02218/14</t>
  </si>
  <si>
    <t>CONTRIBUIR AL PATRIMONIO CULTURAL DE MÉXICO A TRAVÉS DE LA PROMOCIÓN Y DIFUSIÓN DE SUS VALORES ARTÍSTICOS OFRECIÉNDOLE AL PÚBLICO MÚSICA DE CONCIERTO DE LA MÁS ALTA CALIDAD EN MORELIA Y OTRAS CIUDADES DE LA REPÚBLICA MEXICANA, CON LO ANTERIOR, SE BUSCA HEREDAR UN LEGADO ACADÉMICO Y CULTURAL EN LA SOCIEDAD MEXICANA A TRAVÉS DE LA MÚSICA DE CONCIERTO.</t>
  </si>
  <si>
    <t>CNCA/DGA/CD/02219/14</t>
  </si>
  <si>
    <t>CAMERATA DE COAHUILA</t>
  </si>
  <si>
    <t>ROYECTAR Y DIFUNDIR LA MÚSICA CLÁSICA A TRAVÉS DE 47 CONCIERTOS QUE OFRECERÁ LA CAMERATA DE COAHUILA, EN DISTINTOS FOROS COMO: TEATROS, ESCUELAS, AUDITORIOS Y PLAZAS PÚBLICAS DE TORREÓN, LAGUNA DEL REY, NAZAS, SALTILLO, MONCLOVA, PIEDRAS NEGRAS, ACUÑA, ASÍ COMO EN GÓMEZ PALACIOS Y LERDO EN EL ESTADO DE DURANGO.</t>
  </si>
  <si>
    <t>CNCA/DGA/CD/02309/14</t>
  </si>
  <si>
    <t xml:space="preserve">FOMENTAR EN LA COMUNIDAD NEOLEONESA Y DEL NORTE DEL PAÍS EL GUSTO POR EL ARTE Y LA CULTURA, PROMOVER  LA  DANZA CLÁSICA DE CALIDAD INTERNACIONAL ATRACTIVA PARA TODOS, CON PARTICULAR ATENCIÓN A NIÑOS Y A JÓVENES.CONSERVAR A LA COMPAÑÍA COMO FUENTE DE TRABAJO PARA DIRECTORES, MAESTROS, BAILARINES QUE PARTICIPAN EN EL PROYECTO.PROMOVER LA CALIDAD DE LA DANZA CLÁSICA DESEMPEÑADA POR EL BALLET DE MONTERREY EN OTROS ESTADOS A TRAVÉS DE GIRAS TEMPORALES </t>
  </si>
  <si>
    <t>CNCA/DGA/CD/02310/14</t>
  </si>
  <si>
    <t>FUNDACIÓN NOVAL PARA EL FOMENTO DE LA CULTURA Y LAS ARTES</t>
  </si>
  <si>
    <t>EFECTUAR UN TALLER ARTÍSTICO DENOMINADO "SERPIENTES Y ESCALERAS: ARTE Y CULTURA PARA LA MEJORA SOCIAL", EN 10 MUNICIPIOS DE MORELOS, CON EL FIN DE FOMENTAR EN NIÑOS Y JÓVENES LA SENSIBILIZACIÓN E INICIACIÓN EN ARTES PLÁSTICAS Y FOTOGRAFÍA. LLEVAR A CABO CUATRO EXPOSICIONES ITINERANTES EN PLAZAS PÚBLICAS DE LA ENTIDAD. EXPONER LOS RESULTADOS DEL TALLER EN LA PRIMERA MUESTRA URBANA DE ARTE INFANTIL Y JUVENIL DEL ESTADO. CONSOLIDAR LA PRIMERA ETAPA DEL EQUIPAMIENTO DE LA SALA MULTIMEDIOS DE LA CASA DE CULTURA ATLACHOLOAYA, ASÍ COMO REALIZAR UNA MEMORIA DIGITAL DE TODAS LAS ACTIVIDADES Y RESULTADOS, QUE SIRVA COMO APOYO EN LA DIVULGACIÓN CULTURAL, INVESTIGACIÓN Y DOCENCIA.</t>
  </si>
  <si>
    <t>CNCA/DGA/CD/02314/14</t>
  </si>
  <si>
    <t>FUNDACIÓN HIDALGUENSE</t>
  </si>
  <si>
    <t>CONFORMAR LA ORQUESTA SINFÓNICA MUNICIPAL DE TLAXCOAPAN, DOTANDO DE LOS INSTRUMENTOS NECESARIOS A LOS MIEMBROS QUE LA INTEGREN. INSTRUIR A LOS JÓVENES PARA DESARROLLAR EN ELLOS, UNA FORMACIÓN INTEGRAL CON LAS HABILIDADES BÁSICAS, MEDIAS E INTERMEDIAS PARA EL USO CORRECTO DE LOS INSTRUMENTOS. REALIZAR UNA GIRA REGIONAL Y ESTATAL, EN POR LO MENOS, 10 MUNICIPIOS CON LA FINALIDAD DE DIFUNDIR Y POSICIONAR A DICHA AGRUPACIÓN.</t>
  </si>
  <si>
    <t>CNCA/DGA/CD/02315/14</t>
  </si>
  <si>
    <t>GENERAR ESPACIOS DE RECREACIÓN CULTURAL A TRAVÉS DE LA DIFUSIÓN DE OBRAS NARRATIVAS Y POÉTICAS DE ESCRITORES (AS) MEXICANOS A CARGO DE ACTORES Y ACTRICES DE RECONOCIMIENTO NACIONAL Y REGIONAL, QUE LLEVEN A CABO EVENTOS DE LECTURA EN VOZ ALTA EN 4 MUNICIPIOS DE BAJA CALIFORNIA. LO ANTERIOR, CON EL FIN DE ESTIMULAR EN LOS JÓVENES BAJACALIFORNIANOS EL GUSTO POR LEER ADEMÁS DE PROPICIAR EN LOS ASISTENTES EL CONOCIMIENTO Y DISFRUTE DE LA LITERATURA MEXICANA, A PARTIR DE TEXTOS NARRATIVOS O POÉTICOS SELECCIONADOS.</t>
  </si>
  <si>
    <t>CNCA/DGA/CD/02316/14</t>
  </si>
  <si>
    <t>MEJORAR Y ACONDICIONAR LAS INSTALACIONES DEL CENTRO CULTURAL CRISTO REY PARA UNA ADECUADA PROMOCIÓN DE LA CULTURA EN LOS MUNICIPIOS DE ACAPULCO Y LAS ZONAS DE LA COSTA CHICA Y COSTA GRANDE DEL ESTA; ELEVANDO ASÍ EL NIVEL CULTURAL DE LA POBLACIÓN. CON ESTA ETAPA SE CONCLUYEN LOS ESPACIOS PARA LOS TALLERES Y SE CONTINÚA CON LA OBRA DEL AUDITORIO PARA 950 PERSONAS.</t>
  </si>
  <si>
    <t>CNCA/DGA/CD/02317/14</t>
  </si>
  <si>
    <t>CENTRO CULTURAL AROCENA LAGUNA</t>
  </si>
  <si>
    <t>REHABILITAR Y REMODELAR EL SÓTANO DEL EDIFICIO "BANCO CHINO" (MUROS, PISOS E INSTALACIONES) PARA QUE FUNCIONE COMO BODEGA DE OBRAS ARTÍSTICAS PARA EL MUSEO AROCENA, ESTA ÁREA SERÁ EQUIPADA CON MOBILIARIO MUSEOGRÁFICO ESPECIALIZADO, ASÍ COMO CLIMATIZACIÓN Y EQUIPO DE SEGURIDAD. EL ESPACIO REHABILITADO TENDRÁ COMUNICACIÓN CON EL MUSEO A TRAVÉS DE LA CONSTRUCCIÓN DE UN TÚNEL DE 13 METROS CUADRADOS.</t>
  </si>
  <si>
    <t>CNCA/DGA/CD/02318/14</t>
  </si>
  <si>
    <t>DESARROLAR UNA PÁGINA WEB SOBRE EL REBOZO Y EL JASPE EN MÉXICO, POR MEDIO DE UNA LABOR DE DOCUMENTACIÓN Y FOTOGRAFIADO QUE MOSTRARÁ: SU HISTORIA, CENTROS DE PRODUCCIÓN, ASPECTOS TÉCNICOS, REBOCEROS, COLECCIONES, PROCESOS DE ELABORACIÓN, EMPUNTADORAS, INNOVACIONES, USOS Y FIESTAS; CON LA FINALIDAD DE PROMOVER SU CONSUMO.</t>
  </si>
  <si>
    <t>CNCA/DGA/CD/02319/14</t>
  </si>
  <si>
    <t>ADQUIRIR INSTRUMENTOS MUSICALES PARA LA ORQUESTA SINFÓNICA, CON EL FIN DE REALIZAR 75 CONCIERTOS EN EL AULA MAGNA "ALFONSO CRAVIOTO MEJORADA" DE LA UNIVERSIDAD AUTÓNOMA DEL ESTADO DE HIDALGO, DIRIGIDOS A ESTUDIANTES DESDE PREESCOLAR HASTA EL NIVEL SUPERIOR INCLUYENDO ALUMNOS DE EDUCACIÓN ESPECIAL. DOTAR DEL MOBILIARIO BÁSICO Y EQUIPO INFORMÁTICO DE OFICINA QUE SE REQUIERE PARA LA OPERACIÓN DE LA ORQUESTA. LOGRAR UN VÍNCULO MÁS ESTRECHO CON LOS GRUPOS ARTÍSTICOS UNIVERSITARIOS, COMO SON: EL CORO MONUMENTAL Y LA COMPAÑÍA DE DANZA FOLKLÓRICA REGIONAL DEL INSTITUTO DE ARTES.</t>
  </si>
  <si>
    <t>CNCA/DGA/CD/02320/14</t>
  </si>
  <si>
    <t>CENTRO MEXICANO PARA LA MÚSICA Y LAS ARTES SONORAS</t>
  </si>
  <si>
    <t>OFRECER A LA COMUNIDAD ARTÍSTICA, EDUCATIVA Y PROFESIONAL DE LA CIUDAD DE MORELIA, Y EL PÚBLICO EN GENERAL, UNA PLATAFORMA DE FORMACIÓN, VINCULACIÓN, REFLEXIÓN Y DIFUSIÓN SOBRE LA MÚSICA, LAS ARTES SONORAS Y EL USO DE NUEVAS TECNOLOGÍAS, MEDIANTE 15 ACTIVIDADES EDUCATIVAS DONDE SE DESARROLLARÁN PROGRAMAS SOBRE EL USO DE LA TECNOLOGÍA Y LA EXPERIMENTACIÓN DEL SONIDO PARA NIÑOS Y JÓVENES, ASÍ COMO TALLERES ESPECIALIZADOS EN SONIDO, TECNOLOGÍA DE LA COMUNICACIÓN, MÚSICA, COMPOSICIÓN, PROGRAMACIÓN; SE REALIZARÁN 10 ACTIVIDADES ARTÍSTICAS MEDIANTE PRESENTACIONES DE LIBROS, DISCOS Y MATERIALES DIDÁCTICOS, EXHIBICIONES ARTÍSTICAS, MESAS REDONDAS Y ASESORÍAS TECNOLÓGICAS.</t>
  </si>
  <si>
    <t>CNCA/DGA/CD/02321/14</t>
  </si>
  <si>
    <t>FUNDACION ARVORE MEJORES OPCIONES DE VIDA</t>
  </si>
  <si>
    <t>OFRECER A LA COMUNIDAD DE SANTA CRUZ TEPOTZOTLÁN UNA JORNADA DE EVENTOS DE CORTE SOCIAL Y CULTURAL QUE COMBINEN TALLERES DE PINTURA Y TEATRO, UN ESPECTÁCULO TEATRAL CON DANZA AÉREA, ADEMÁS, DE MÚSICA CONTEMPORÁNEA CON EL FIN DE SENSIBILIZAR LOS POBLADORES SOBRE LA PREVENCIÓN DE LA VIOLENCIA Y LA PROMOCIÓN DE LA CULTURA PROVENIENTE DEL MUNICIPIO; CONTRIBUIR CON LA HISTORIA GRÁFICA Y DOCUMENTAL DEL PUEBLO, A TRAVÉS DE LA IMPRESIÓN DE LA MEMORIA FOTOGRÁFICA EN UN LIBRO CONMEMORATIVO.</t>
  </si>
  <si>
    <t>CNCA/DGA/CD/02322/14</t>
  </si>
  <si>
    <t>REALIZAR LA 5TA EDICIÓN DEL FESTIVAL, CON UN PROGRAMA ARTÍSTICO EDUCATIVO ENFOCADO A 24 ESCUELAS PRIMARIAS PÚBLICAS UBICADAS EN COLONIAS VULNERABLES DE LA CIUDAD DE TIJUANA, QUE INCLUYA ACTIVIDADES ARTÍSTICAS, COMO SON: PANTOMIMA, ESCULTURA, DIBUJO, MÚSICA CLÁSICA, ELABORACIÓN DE CARTEL, LECTURA Y CLASES DE COROS, ENTRE OTRAS, CON LA FINALIDAD DE FOMENTAR LA DISCIPLINA ARTÍSTICA Y DESARROLLAR EN LOS NIÑOS SU POTENCIAL CREATIVO. DAR CONTINUIDAD AL PROGRAMA DE COROS DE NIÑOS Y LLEVAR A CABO EL CONCURSO "CREA TU INSTRUMENTO MUSICAL DE ORQUESTA" CON EL APOYO DE 9 MEDIOS DE COMUNICACIÓN.</t>
  </si>
  <si>
    <t>CNCA/DGA/CD/02323/14</t>
  </si>
  <si>
    <t>REALIZAR 6 TALLERES DE CESTERÍA, MANTELERÍA, ARTÍCULOS DE DECORACIÓN, SOMBREROS, JARCERÍA Y CONFECCIÓN DE BOLSOS, TODOS EN EL ÁMBITO DE LA PRODUCCIÓN DE ARTESANÍAS CON FIBRA DE HENEQUÉN, CADA UNO CON 400 HORAS DE DURACIÓN, CON LA FINALIDAD DE INCENTIVAR LA PARTICIPACIÓN DE LAS MUJERES ARTESANAS DEL MUNICIPIO DE XOCCHEL, YUCATÁN. PRODUCIR 718 PIEZAS ARTESANALES, LAS CUALES SERÁN EXHIBIDAS EN 2 EXPOSICIONES COLECTIVAS, ASÍ COMO EN FESTIVALES ORGANIZADOS POR LA SECRETARÍA PARA LA CULTURA Y LAS ARTES DEL GOBIERNO DEL ESTADO. IMPLEMENTAR UN CATÁLOGO BÁSICO QUE DEMUESTRE EL DOMINIO DE LAS ARTESANAS EN LA ELABORACIÓN DE LOS PRODUCTOS.</t>
  </si>
  <si>
    <t>CNCA/DGA/CD/02324/14</t>
  </si>
  <si>
    <t>ALIANZA FRANCO MEXICANA DE TOLUCA</t>
  </si>
  <si>
    <t>REMODELAR Y EQUIPAR EL AUDITORIO HENRI DERVERDUN, CON EL FIN DE REALIZAR AVANCES EN CUANTO A NORMAS DE CALIDAD ACÚSTICA Y AUDIOVISUAL, MEJORANDO SU INFRAESTRUCTURA DE SERVICIOS Y ESPACIOS CULTURALES, QUE PERMITAN LLEVAR A CABO 110 PROYECCIONES CINEMATOGRÁFICAS, 15 CONCIERTOS, 10 CONFERENCIAS, 8 OBRAS DE TEATRO, 6 PRESENTACIONES LITERARIAS Y 6 FESTIVALES; PROPICIANDO Y DIFUNDIENDO EL ARTE Y LA CULTURA ENTRE LOS HABITANTES DEL MUNICIPIO DE TOLUCA.</t>
  </si>
  <si>
    <t>CNCA/DGA/CD/02325/14</t>
  </si>
  <si>
    <t>REALIZAR UN FESTIVAL MUSICAL GRATUITO CON DURACIÓN DE 2 DÍAS, CON LA FINALIDAD DE CREAR UN ESPACIO DONDE LAS BANDAS INDEPENDIENTES DE JÓVENES TENDRÁN LA OPORTUNIDAD DE MOSTRAR SU TALENTO MUSICAL EN DIFERENTES ESTILOS Y GÉNEROS. LLEVAR A CABO UN CONCURSO DE MÚSICOS ENTRE 15 Y 29 AÑOS QUIENES TENGAN BANDAS DE ROCK, ROCK/POP Y POP. HACER UN STREAMING DEL FESTIVAL EL CUAL SERÁ TRANSMITIDO POR INTERNET EN LA PÁGINA YOUTUBE. PRESENTAR A 7 BANDAS CON UNA TRAYECTORIA RECONOCIDA PARA COMPARTIR LAS VIVENCIAS Y BRINDAR UN EJEMPLO DE ESFUERZO Y DEDICACIÓN A LOS ADOLESCENTES.</t>
  </si>
  <si>
    <t>CNCA/DGA/CD/02326/14</t>
  </si>
  <si>
    <t>ESTABLECER UNA COMPAÑÍA MUNICIPAL PARA LA FORMACIÓN TEATRAL DE NIÑOS, JÓVENES Y ADULTOS MAYORES EN EL ARTE DRAMÁTICO, POR MEDIO DE TALLERES DE DIRECCIÓN, ACTUACIÓN, HISTORIA DEL TEATRO, PEDAGOGÍA TEATRAL, EXPRESIÓN CORPORAL Y ARTES PLÁSTICAS; LA CUAL ATENDERÁ A 50 ALUMNOS DE LAS 3 COMUNIDADES, LA CABECERA MUNICIPAL Y LA REGIÓN SUR PONIENTE DEL VALLE DEL MEZQUITAL. CREAR UN TEATRO ITINERANTE QUE SE PRESENTARÁ EN COMUNIDADES DE LA ENTIDAD.</t>
  </si>
  <si>
    <t>CNCA/DGA/CD/02327/14</t>
  </si>
  <si>
    <t>FUNDACIÓN AMPARO, INSTITUCIÓN DE BENEFICENCIA PRIVADA</t>
  </si>
  <si>
    <t>BRINDAR UNA GAMA DIVERSA DE ACTIVIDADES PARA EL PÚBLICO LOCA, NACIONAL E INTERNACIONAL, A TRAVÉS DE RECORRIDOS GUIADOS PARA NIÑOS DE ESCUELAS OFICIALES DE LOS MUNICIPIOS DE CHOLULA, CALPAN, ATLIXCO, ZACATLÁN Y HUEJOTZINGO. OFRECER TALLERES DE VERANO Y TALLERES PLÁSTICOS EN EL MES DE DICIEMBRE. PUBLICAR EL LIBRO INFANTIL " EL MÉXICO ANTIGUO" DE LA COLECCIÓN DEL MUSEO AMPARO Y TRADUCCIÓN AL ESPAÑOL DE CUENTOS DE LENGUAS INDÍGENAS EN PUEBLA, LOS QUE SERÁN OBSEQUIADOS EN ESCUELAS PÚBLICAS. REALIZAR UN PROGRAMA DE FOMENTO A LA LECUTRA CON CUENTA-CUENTOS Y LECTURA EN VOZ ALTA PARA NIÑOS Y ADULTOS. ABRIR UN ESPACIO PARA EVENTOS DE MÚSICA, DANZA Y TEATRO EN EL MUSEO AMPARO, CON EL FIN DE TENER UNA MAYOR OFERTA CULTURAL EN LA CIUDAD DE PUEBLA.</t>
  </si>
  <si>
    <t>CNCA/DGA/CD/02328/14</t>
  </si>
  <si>
    <t>INVITAR AL PRIMER ENCUENTRO DE ARTE CONTEMPORÁNEO EN MORELOS, A CREADORES JÓVENES Y CON TRAYECTORIA, CRÍTICOS E HISTORIADORES DE ARTE, ALUMNOS, ACADÉMICOS Y COLECTIVOS DE ARTE URBANO DE LOS ESTADOS DE MÉXICO, VERACRÚZ, PUEBLA, TLAXCALA, GUERRERO, MORELOS Y EL DISTRITO FEDERAL, CON EL FIN DE PROMOVER LA INVESTIGACIÓN, CREACIÓN ARTÍSTICA Y FORMACIÓN DE PÚBLICOS, ESTABLECIENDO UN ESCENARIO REFLEXIVO SOBRE EL ARTE CONTEMPORÁNEO E INTRODUCIENDO NUEVAS APORTACIONES TEÓRICAS, METODOLÓGICAS Y ACADÉMICAS EN EL ÁMBITO ARTÍSTICO LOCAL E INTERNACIONAL. ELABORAR EL PRIMER VOLUMEN DEL CAT{ALOGO DE ARTISTAS CONTEMPORÁNEOS DE LA REGIÓN DE LOS VOLCANES CON UN TIRAJE DE 1,000 UNIDADES Y PRODUCIR UNA MEMORIA AUDIOVISUAL CON UNA EDICIÓN DE 500 EJEMPLARES.</t>
  </si>
  <si>
    <t>CNCA/DGA/CD/02329/14</t>
  </si>
  <si>
    <t>FUNDACIÓN JAVIER MARÍN</t>
  </si>
  <si>
    <t>ORGANIZAR 48 ENCUENTROS ENTRE PROFESIONALES DEL ARTE Y JÓVENES ARTISTAS, DONDE PODRÁN MANIFESTAR SUS INQUIETUDES Y PROPUESTAS PARA CONTRIBUIR EN EL DISEÑO DE SU CARRERA PROFESIONAL. REALIZAR UNA INVESTIGACIÓN QUE PERMITA DETECTAR LAS DIFICULTADES CON LAS QUE SE ENCUENTRAN, ASÍ COMO SUS NECESIDADES Y DESEOS CON EL PROPÓSITO DE COADYUVAR EN SU PROCESO DE PROFESIONALIZACIÓN. ELABORAR UN DIRECTORIO ARTÍSTICO CON LOS DATOS DE LOS PARTICIPANTES PARA CONTACTAR DE MANERA DIRECTA A PROFESIONALES Y JÓVENES.</t>
  </si>
  <si>
    <t>CNCA/DGA/CD/02438/14</t>
  </si>
  <si>
    <t>CONSOLIDAR AL FESTIVAL CON UN RENOMBRE A NIVEL INTERNACIONAL 2. BENEFICIAR A LA CULTURA Y CINE MEXICANO CERRANDO COPRODUCCIONES CON CANADÁ Y ESTADOS UNIDOS 3. ATRAER COMPRADORES DE LAS AGENCIAS DE TALENTO MÁS IMPORTANTES QUE FIRMEN A TALENTO MEXICANO. 4. POSICIONAR AL CINE MEXICANO EN UN NIVEL COMPETITIVO Y QUE A SU VEZ PERMITA UN INTERCAMBIO CULTURAL QUE MUESTRE LAS CUALIDADES FÍLMICAS DE NUESTRO PAÍS 5. CREAR OPORTUNIDADES PARA QUE LOS DIRECTORES Y PRODUCTORES MEXICANOS DERIVADO DE LOS LARGOMETRAJES PROYECTADOS EN EL FESTIVAL PUEDAS SER RECONOCIDO EN EL ÁMBITO CINEMATOGRÁFICO INTERNACIONAL.</t>
  </si>
  <si>
    <t>CNCA/DGA/CD/02439/14</t>
  </si>
  <si>
    <t>OFRECER UN FORO ITINERANTE DE EXPRESIÓN HISTÓRICA-CULTURAL, EL CUAL PRESENTARÁ 12 OBRAS TEATRALES Y DANZA FOLKLÓRICA ORIGINARIA; ORGANIZAR UNA MUESTRA FOTOGRÁFICA, 40 TALLERES DE EXPRESIÓN ARTÍSTICA PARA NIÑOS Y EL MONTAJE DE UNA OBRA INFANTIL MEDIANTE TALLERES DE TEATRO. DAR A CONOCER A LOS POBLADORES DE LOS MUNICIPIOS DE TEOLOYUCAN, CUAUTITLÁN IZCALLI, TOLUCA, PARRAS EN EL ESTADO DE COAHUILA Y EL DISTRITO FEDERAL, LA IMPORTANCIA DE LA FIRMA DE LOS TRATADOS DE TEOLOYUCAN EN LA CONTRUCCIÓN HISTÓRICA DE MÉXICO.</t>
  </si>
  <si>
    <t>CNCA/DGA/CD/02449/14</t>
  </si>
  <si>
    <t>FORTALECER EL CONOCIMIENTO Y LA DIVULGACIÓN DEL PATRIMONIO CULTURAL DE EL CAMINO REAL DE TIERRA ADENTRO, MEDIANTE LA REALIZACIÓN DE 4 TALLERES DE INFORMACIÓN Y SENSIBILIZACIÓN, LA EDITACIÓN DE 2 PUBLICACIONES QUE INTEGRAN TEXTOS DE DIFERENTES INVESTIGADORES SOBRE LA IMPORTANCIA DE VINCULAR EL PATRIMONIO CULTURAL Y EL DISEÑO DE UN PROGRAMA DE RECORRIDOS CULTURALES, COMO FORMA DE DIVULGACIÓN EN 3 DELEGACIONES DEL DISTRITO FEDERAL, 8 MUNICIPIOS DEL ESTADO DE MÉXICO, 4 MUNICIPIOS DE QUERÉTARO, 7 MUNICIPIOS DE GUANAJUATO Y 6 MUNICIPIOS DE SAN LUIS POTOSÍ.</t>
  </si>
  <si>
    <t>CNCA/DGA/CD/02450/14</t>
  </si>
  <si>
    <t>LIBERALIA COLECTIVO ITINERANTE</t>
  </si>
  <si>
    <t>EDITAR UN LIBRO EL CUAL CONTENDRÁ DATOS HISTÓRICOS, EL SIGNIFICADO DE LOS SIGNOS Y SÍMBOLOS QUE INTEGRAN ESTAS FIESTAS, ASÍ COMO LA ORGANIZACIÓN Y ORIGEN DE LAS MISMAS; REALIZAR UN VIDEO DOCUMENTAL QUE ILUSTRE EL INICIO, EL DESARROLLO Y LA CONCLUSIÓN DE LAS FIESTAS PATRONALES; LLEVAR A CABO UNA PRESENTACIÓN DE LA OBRA EN CADA UNO DE LOS PUEBLOS Y POR ÚLTIMO, ENTREGAR EJEMPLARES A INSTITUCIONES DEDICADAS A TRABAJOS DE INVESTIGACIÓN, CON LA FINALIDAD DE DIFUNDIR, INTERESAR Y CONSERVAR LAS TRADICIONES DE LOS HABITANTES EN LOS NIÑOS Y JÓVENES DE LOS 14 PUEBLOS DE XOCHIMILCO.</t>
  </si>
  <si>
    <t>CNCA/DGA/CD/02451/14</t>
  </si>
  <si>
    <t>RIO MAGDALENA</t>
  </si>
  <si>
    <t>IMPARTIR 12 SESIONES DURANTE TRES MESES A NIÑOS Y JÓVENES DE LAS DELEGACIONES MAGDALENA CONTRERAS Y XOCHIMILCO, MEDIANTE LA REALIZACIÓN DE 2 TALLERES DE INICIACIÓN EN ARTES PLÁSTICAS, 2 TALLERES DE INICIACIÓN MUSICAL, 4 TALLERES DE TEATRO PARA JÓVENES ESTUDIANTES DE NIVEL MEDIO Y MEDIO SUPERIOR; CON LA FINALIDAD DE REALIZAR EVENTOS CULTURALES QUE CONSISTAN EN PRESENTACIONES DE DANZA, MÚSICA Y TEATRO JUVENIL QUE REFLEJE Y DIFUNDA EN EXPOSICIONES Y PRESENTACIONES PÚBLICAS EL TRABAJO DE CADA UNO DE LOS ARTISTAS.</t>
  </si>
  <si>
    <t>CNCA/DGA/CD/02452/14</t>
  </si>
  <si>
    <t>PROMOVER LA IGUALDAD EN EL ACCESO Y EL DISFRUTE DE LA CULTURA, ASÍ COMO FAVORECER LAS EXPRESIONES DE LA DIVERSIDAD CULTURAL COMO PARTE DE LA IDENTIDAD NACIONAL, UNIÓN Y CONVIVENCIA SOCIAL, MEDIANTE LA CELEBRACIÓN DE 3 CONCIERTOS DE ÓPERA EN LAS CIUDADES DE IRAPUATO, GUANAJUATO, ZAMORA, MICHOACÁN, MAZATLÁN Y SINALOA; LA REALIZACIÓN DE 1 CONCURSO DE BANDAS DE ROCK AMATEUR EN LA CIUDAD DE MÉXICO, ASÍ COMO DIFUNDIR EL ARTE MEXICANO A TRAVÉS DE UNA EXPOSICIÓN CULTURAL DE PINTURA Y LA ESCULTURA DE ARTE NEOFIGURATIVO.</t>
  </si>
  <si>
    <t>CNCA/DGA/CD/02453/14</t>
  </si>
  <si>
    <t>REALIZAR 12 EVENTOS CULTURALES, EN LOS QUE SE LLEVARÁN 336 EXHIBICIONES ARTÍSTICAS, SE DARÁN 1,296 HORAS DE TALLERES Y UN TOTAL DE 1,632 HORAS DE ACTIVIDAD CULTURAL EN PLAZAS CÍVICAS DE LAS DELEGACIONES AZCAPOTZALCO, BENITO JUÁREZ, CUAJIMALPA, CUAUHTÉMOC, COYOACÁN, MIGUEL HIDALGO, TLALPAN, TLÁHUAC Y VENUSTIANO CARRANZA. ESTABLECER UN FORO PARA 10 TALLERES PERMANENTES DE ARTES PLÁSTICAS, FOTOGRAFÍA, DANZA, MÚSICA Y LETRAS, CON UN TOTAL DE 1,440 HORAS.</t>
  </si>
  <si>
    <t>CNCA/DGA/CD/02454/14</t>
  </si>
  <si>
    <t>ADECUAR LOS TALLERES ADJUNTOS A LA CASA LUIS BARRAGÁN PARA IMPARTIR CURSOS GRATUITOS DE JOYERÍA, ARTE Y ARQUITECTURA, PARA NIÑOS JÓVENES DE ESCASOS RECURSOS, CON EL FIN DE DESARROLLAR SU CREATIVIDAD Y APRENDER UN OFICIO QUE LES PERMITA INTEGRARSE A LA SOCIEDAD POSITIVAMENTE. OFRECER ASESORÍA PSICOLÓGICA GRATUITA, IMPARTIR PLÁTICAS SOBRE NUTRICIÓN, EDUCACIÓN SEXUAL Y PREVENCIÓN DE ALCOHOLISMO Y DROGADICCIÓN.</t>
  </si>
  <si>
    <t>CNCA/DGA/CD/02455/14</t>
  </si>
  <si>
    <t>DIFUNDIR LAS FIESTAS Y TRADICIONES MORISMAS DE BRACHO EN ZACATECAS Y LA FIESTA DE SAN AGUSTÍN EN XILITLA, SAN LUÍS POTOSÍ, CON LA PRODUCCIÓN DE DOS DOCUMENTALES QUE RETRATARÁN ESTAS FESTIVIDADES, LOS CUALES SERÁN PRESENTADOS EN LA CINETECA NACIONAL, CON LA FINALIDAD DE FOMENTAR Y DIFUNDIR LAS EXPRESIONES CULTURALES DE LOS ESTADOS DE ZACATECAS Y SAN LUIS POTOSÍ. CREAR UNA PÁGINA WEB PARA DIVULGAR LOS DOCUMENTALES DE MANERA LIBRE Y GRATUITA.</t>
  </si>
  <si>
    <t>CNCA/DGA/CD/02456/14</t>
  </si>
  <si>
    <t>REALIZAR 14 TALLERES LÚDICOS Y DE CREACIÓN QUE OFREZCAN A 33 COMUNIDADES DEL MUNICIPIO ACTIVIDADES DE RECREACIÓN, APRECIACIÓN Y CREACIÓN CULTURAL; REHABILITAR ESPACIOS QUE ACCEDAN A LA EXPANSIÓN Y EL USO INTEGRAL DEL CENTRO DE DESARROLLO CULTURAL, QUE PERMITA A TODAS AQUELLAS PERSONAS CON ASPIRACIONES DESARROLLAR SUS MANIFESTACIONES ARTÍSTICAS.</t>
  </si>
  <si>
    <t>CNCA/DGA/CD/02457/14</t>
  </si>
  <si>
    <t>FUNDACIÓN JUAN JOSÉ DE LOS REYES MARTINEZ EL PIPILA</t>
  </si>
  <si>
    <t>HABILITAR LAS CASAS AGRARIAS DE LOS MUNICIPIOS DE GUANAJUATO Y LEÓN DE LOS ALDAMA COMO CENTROS COMUNITARIOS DE CULTURA EN DONDE SE REALIZARÁN TALLERES DE DANZA FOLKLÓRICA REGIONAL, DE GUITARRA, ARTES PLÁSTICAS, TÍTERES, Y TALLERES DE APRECIACIÓN CINEMATOGRÁFICA, ASÍ COMO 1 FESTIVAL CULTURAL DENOMINADO "JORNADAS CULTURALES EN LAS CASAS AGRARIAS 2014", QUE PERMITA FORTALECER LAS TRADICIONES Y COSTUMBRES DE LA POBLACIÓN.</t>
  </si>
  <si>
    <t>CNCA/DGA/CD/02506/14</t>
  </si>
  <si>
    <t>PROMOVER EN LOS ALUMNOS DE EDUCACIÓN BÁSICA Y EN LOS DOCENTES LA CULTURA A TRAVÉS DE LOS MUSEOS COMO UN INSTRUMENTO EDUCATIVO EN EL CUAL SE ESTABLEZCA COMO UN SERVICIO ESPECIALIZADO QUE APOYE ACTIVIDADES DENTRO DE LOS MUSEOS. ASIMISMO FORTALECER LA COMUNICACIÓN QUE EXISTE EN EL INTERIOR DE LOS MUSEOS RESALTANDO AQUELLOS QUE TIENEN INFORMACIÓN INTERACTIVA A NIVEL NACIONAL E INTERNACIONAL.</t>
  </si>
  <si>
    <t>CNCA/DGA/CD/02507/14</t>
  </si>
  <si>
    <t>1.  DESPEDIR A LAS OSEM   RUMBO A SU GIRA POR USA MOSTRANDO ANTES AL PÚBLICO MEXICANO LAS OBRAS QUE SE EJECUTARAN DURANTE DICHA GIRA  2. REFRENDAR LA CALIDAD Y SOLVENCIA MUSICAL DE LA ORQUESTA, MEDIANTE LA PRESENTACIÓN DE 3 CONCIERTOS EN TERRITORIO NACIONAL. 3. LA CONSOLIDACIÓN DE LA OSEM  COMO EMBAJADORA CULTURAL DEL ESTADO DE MÉXICO Y DEL PAÍS EN EL EXTRANJERO, CON UNA GIRA POR LOS ESTADOS UNIDOS DE NORTEAMÉRICA.</t>
  </si>
  <si>
    <t>CNCA/DGA/CD/02509/14</t>
  </si>
  <si>
    <t>PROTEGER, CUIDAR, PRESERVAR Y CONSERVAR EL PATRIMONIO NACIONAL RESGUARDADO EN LAS INSTALACIONES DEL MUSEO; ACTUALIZAR LOS SISTEMAS DE ILUMINACIÓN DE LAS SALAS DE EXHIBICIÓN DE LA COLECCIÓN PERMANENTE Y LAS SALAS DE EXPOSICIONES TEMPORALES, CON LA FINALIDAD DE PROPORCIONAR UNA ILUMINACIÓN ADECUADA A LAS OBRAS DE ARTE; INSTALAR UN SISTEMA DE CLIMATIZACIÓN EN SALAS DE HABITACIONES PRIVADAS.</t>
  </si>
  <si>
    <t>CNCA/DGA/CD/02681/14</t>
  </si>
  <si>
    <t>LLEVAR A CABO LA 4TA EDICIÓN DEL FESTIVAL DE LA IMAGEN PARA PROMOVER, DIFUNDIR Y APRECIAR LA CREACIÓN ARTÍSTICA, PERIODISMO GRÁFICO, TECNOLOGÍA, COMUNICACIÓN, Y EL VALOR DE LAS IMÁGENES EN SUS DIVERSOS GÉNEROS; CON ACTIVIDADES COMO: EL CONCURSO INTERNACIONAL DE LA IMAGEN FINI 2014, EL CONCURSO NACIONAL DE FOTOGRAFÍA Y VIDEO A TRAVÉS DE DISPOSITIVOS MÓVILES, EL PRIMER ENCUENTRO INTERNACIONAL DEL MURALISMO FINI. ASIMISMO, EL RECONOCIMIENTO A UN ARTISTA Y EXPOSICIÓN DE SU OBRA, EXHIBICIÓN DE LA OBRA DEL ARTISTA INVITADO, TALLERES ESPECIALIZADOS Y JORNADAS DE DIVULGACIÓN, ESPECTÁCULOS, PROGRAMAS INFANTILES, COLOQUIO INTERNACIONAL; ADEMÁS, EDITAR VIDEOS Y PUBLICAR REVISTAS. LO ANTERIOR, CON EL PROPÓSITO DE ENRIQUECER LOS CONOCIMIENTOS DE LOS ESTUDIANTES Y PROFESIONALES DE LA IMAGEN.</t>
  </si>
  <si>
    <t>CNCA/DGA/CD/02749/14</t>
  </si>
  <si>
    <t>REALIZAR LA DÉCIMA EDICIÓN DEL FESTIVAL, EN EL CUAL SE LLEVARÁN A CABO DIVERSAS ACTIVIDADES ARTÍSTICAS Y CULTURALES, COMO SON: 8 EXPOSICIONES ARTÍSTICAS, 1 ENCUENTRO DE ARTE Y RECONSTRUCCIÓN SOCIAL, 1 CONFERENCIA MAGISTRAL, 20 PRESENTACIONES DE AGRUPACIONES MULTIDISCIPLINARIAS, ESTRENOS DE OBRAS DE TEATRO, CONFERENCIAS DE PRENSA, Y 1 EXPOSICIÓN DE FOTOGRAFÍA. PUBLICAR Y DISTRIBUIR 15,000 EJEMPLARES DE UNA REVISTA CON CONTENIDO CULTURAL, 1,000 DEL CATÁLOGO DE OBRA DE ARTE ENTIJUANARTE 2011, Y 1,000 DEL LIBRO DE MAR A MAR BAJA CALIFORNIA SUR; CON EL PROPÓSITO DE ESTIMULAR EL INTERÉS DE LA POBLACIÓN HACIA LOS BIENES ARTÍSTICO-CULTURALES. ASÍ COMO PROPICIAR ESTRATEGIAS QUE PERMITAN EL ACERCAMIENTO DE LA POBLACIÓN AL HÁBITO DE LA LECTURA.</t>
  </si>
  <si>
    <t>CNCA/DGA/CD/02750/14</t>
  </si>
  <si>
    <t>CONSERVAR, CATALOGAR, ESCANEAR Y CLASIFICAR LOS DOCUMENTOS EXISTENTES EN EL ARCHIVO DE MANUEL ÁLVAREZ BRAVO; CONCLUIR LA BASE DE DATOS PARA DIFUNDIR LA VIDA Y OBRA DE UNA DE LAS FIGURAS MÁS TRASCENDENTES DEL SIGLO XX EN MÉXICO, ADEMÁS, ENRIQUECER Y SUSCITAR NUEVAS EXPOSICIONES ASÍ COMO PUBLICACIONES, CON EL PROPÓSITO DE BRINDAR UN MEJOR SERVICIO AL PÚBLICO ASISTENTE.</t>
  </si>
  <si>
    <t>CNCA/DGA/CD/02751/14</t>
  </si>
  <si>
    <t>CIUDADANOS UNIDOS PARA AYUDAR</t>
  </si>
  <si>
    <t>ELABORAR 200 FICHAS CATALOGRÁFICAS ACOMPAÑADAS CON 500 FOTOGRAFÍAS DE 10 CIUDADES MEXICANAS, CONSIDERADAS PATRIMONIO MUNDIAL POR LA UNESCO; DESARROLLAR UNA APLICACIÓN PARA DISPOSITIVOS MÓVILES (IOS-ANDROID) CON MAPAS,  FOTOGRAFÍAS, RUTAS DE VIAJE, ADEMÁS, DE OPCIONES TURÍSTICAS; CON LA FINALIDAD DE DIFUNDIR, VALORAR Y PRESERVAR EL PATRIMONIO CULTURAL DE DICHAS CIUDADES, ASÍ COMO PROMOVER EL TURISMO.</t>
  </si>
  <si>
    <t>CNCA/DGA/CD/02752/14</t>
  </si>
  <si>
    <t>REALIZAR UN CICLO DE CONFERENCIAS MAGISTRALES, FOROS DE DISCUSIÓN, TALLERES Y PÁNELES EN UN CENTRO CULTURAL DE LA DELEGACIÓN CUAUHTEMOC, CON LA FINALIDAD DE REALIZAR UN BLOG ELECTRÓNICO DONDE SERÁ PUBLICADA UNA CONVOCATORIA PARA LA PRESENTACIÓN DE TEXTOS EN ARTES CONTEMPORÁNEAS. APOYAR A 11 ESPECIALISTAS EN ARTES CONTEMPORÁNEAS PARA DIFUNDIR, DISCUTIR E INVESTIGAR SU TRABAJO.</t>
  </si>
  <si>
    <t>CNCA/DGA/CD/02753/14</t>
  </si>
  <si>
    <t>LLEVAR A CABO UN TALLER DE CRACIÓN LITERARIA EN DONDE LOS PARTICIPANTES ADEMÁS DE INCREMENTAR EL HÁBITO DE LA LECTURA; CONOCERÁN SOBRE TÉCNICAS NARRATIVAS Y POÉTICAS; DESARROLLAR UNA PLATAFORMA DIGITAL EN DONDE SE PUEDAN CONSULTAR LAS ACTIVIDADES REALIZADAS EN EL TALLER, ADEMÁS DE 10 FORMATOS AUDIOVISUALES CON DIFERENTES RECOMENDACIONES LITERARIAS; CON EL FIN DE GENERAR CONOCIMIENTO SOBRE DIVERSAS OBRAS Y FOMENTAR EL DESARROLLO DE AUTORES EN LA POBLACIÓN EN GENERAL.</t>
  </si>
  <si>
    <t>CNCA/DGA/CD/02754/14</t>
  </si>
  <si>
    <t>FORO LIBERAL DE MÉXICO</t>
  </si>
  <si>
    <t>REALIZAR UNA CONVOCATORIA EN INSTITUCIONES DE EDUCACIÓN SUPERIOR PÚBLICAS Y PRIVADAS DE LA CIUDAD DE MÉXICO Y EL ÁREA METROPOLITANA, CON EL FIN DE INCENTIVAR A LOS JÓVENES A PARTICIPAR EN LA CREACIÓN DE UN GUIÓN PARA ELABORAR UN CORTOMETRAJE. GRABAR Y PRODUCIR CON LOS JÓVENES SELECCIONADOS, LOS 4 MEJORES GUIONES Y PRESENTARLOS EN DIVERSAS PLATAFORMAS ELECTRÓNICAS, INSTITUCIONES ACADÉMICAS DE EDUCACIÓN SUPERIOR Y CENTROS CULTURALES.</t>
  </si>
  <si>
    <t>CNCA/DGA/CD/02755/14</t>
  </si>
  <si>
    <t>ORGANIZAR 3 FERIAS GASTRONÓMICAS EN LAS DELEGACIONES COYOACÁN, CUAUHTÉMOC E IZTAPALAPA, EN LAS QUE SE LLEVARÁN A CABO DIVERSAS ACTIVIDADES, COMO SON: EXHIBICIÓN DE 30 PLATILLOS DE DIFERENTES ESTADOS DE LA REPÚBLICA, IMPARTICIÓN DE UNA SERIE DE TALLERES Y 2 CONFERENCIAS, ENTRE OTRAS; CON EL PROPÓSITO DE RESCATAR Y DIFUNDIR LA GASTRONOMÍA MEXICANA TRADICIONAL, MEDIANTE PUBLICACIONES QUE HABLEN SOBRE SU HISTORIA Y TRASCENDENCIA.</t>
  </si>
  <si>
    <t>CNCA/DGA/CD/02908/14</t>
  </si>
  <si>
    <t>BRINDAR UNA FORMACIÓN MUSICAL DE NIÑOS Y JÓVENES ENTRE LOS 5 Y 17 AÑOS DE EDAD MEDIANTE LA PRÁCTICA ORQUESTAL Y CORAL DE 4 HORAS DIARIAS DE LUNES A VIERNES. PONER AL ALCANCE DE NIÑOS Y JÓVENES EN SITUACIÓN DE VULNERABILIDAD Y EXCLUSIÓN UNA VÍA ARTÍSTICA Y EDUCATIVA QUE IMPACTARÁ INDIRECTAMENTE AL ENTORNO FAMILIAR Y COMUNITARIO.BRINDAR UNA ALTERNATIVA PARA EL DESARROLLO DE CAPACIDADES CREATIVAS Y CULTURALES EN NIÑOS Y JÓVENES. BENEFICIAR A NIÑOS Y JÓVENES DE ENTRE CINCO Y DIECISIETE AÑOS, PRINCIPALMENTE, DE BAJOS RECURSOS. INCREMENTAR EL NIVEL DE VIDA DE LOS NIÑOS Y JÓVENES EN LAS COMUNIDADES DE LAS CIUDADES SELECCIONADAS</t>
  </si>
  <si>
    <t>CNCA/DGA/CD/02909/14</t>
  </si>
  <si>
    <t>HAGAMOS ALGO ASOCIACIÓN PARA EL DESARROLLO INTEGRAL DE GRUPOS VULNERABLES, CON PERSPECTIVA DE GÉNERO</t>
  </si>
  <si>
    <t>SENSIBILIZAR A TRAVÉS DEL ARTE Y LA EXPRESIÓN ARTÍSTICA, IMPARTIENDO CURSOS DE PINTURA, APRECIACIÓN MUSICAL Y ARTES PLÁSTICAS, PARA NIÑAS, NIÑOS Y ADOLESCENTES ENTRE 4 A 17 AÑOS, CON LA FINALIDAD DE DIFUNDIR EL CONOCIMIENTO DE LOS DERECHOS HUMANOS, EL PRINCIPIO DE IGUALDAD Y LA NO VIOLENCIA Y DISCRIMINACIÓN CONTRA LAS MUJERES Y NIÑAS. REALIZAR DOS OBRAS DE TEATRO QUE ABORDEN LOS TEMAS DE IGUALDAD Y NO VIOLENCIA, Y PREVENCIÓN DE LA TRATA DE PERSONAS, LAS QUE SERÁN PRESENTADAS EN 10 MUNICIPIOS DEL ESTADO DE TLAXCALA.</t>
  </si>
  <si>
    <t>CNCA/DGA/CD/02910/14</t>
  </si>
  <si>
    <t>ARTE HOY</t>
  </si>
  <si>
    <t>CREAR 5 PORTAFOLIOS DE 200 FOTOGRAFÍAS, 7 PRODUCTOS CULTURALES DENTRO Y FUERA DEL CENTRO NACIONAL DE LAS ARTES, 1 BITÁCORA VIRTUAL, 1 APLICACIÓN VIRTUAL, 1 VIDEO DOCUMENTAL DEL PROCESO EL CUAL INCLUIRÁ LA PRODUCCIÓN DEL EVENTO Y LOS RESULTADOS DE TODOS LOS PROYECTOS, ASÍ COMO, 1 PÁGINA DE INTERNET; MEDIANTE UNA CONVOCATORIA ABIERTA A JÓVENES CREADORES RECIÉN EGRESADOS DE UNIVERSIDADES DEL DISTRITO FEDERAL QUE DESARROLLEN PROPUESTAS A TRAVÉS DE DIVERSOS TALLERES.</t>
  </si>
  <si>
    <t>CNCA/DGA/CD/02911/14</t>
  </si>
  <si>
    <t>OFRECER CURSOS DE TEATRO, DANZA, DANZÓN, MÚSICA, PINTURA, ESCULTURA, LECTURA, REDACCIÓN, LITERATURA, POESÍA Y AJEDRÉZ; TALLERES DE MANUALIDADES, COCINA, ENTRE OTROS; CONFERENCIAS, PLÁTICAS, PRESENTACIÓN DE GALERÍAS, EVENTOS CULTURALES Y ARTÍSTICOS DE MANERA GRATUITA EN UNA CASA DE CULTURA DEL ESTADO DE AGUASCALIENTES, CON LA FINALIDAD DE PROMOCIONAR Y DIFUNDIR LAS BELLAS ARTES ENTRE LA POBLACIÓN DEL ESTADO Y LOS LUGARES ALEDAÑOS. ADEMÁS, CONFORMAR GRUPOS DE DANZA, TEATRO Y MÚSICA QUE REALIZARÁN PRESENTACIONES DENTRO Y FUERA DE LA DEMARCACIÓN.</t>
  </si>
  <si>
    <t>CNCA/DGA/CD/02912/14</t>
  </si>
  <si>
    <t>EFECTUAR UN VIDEO DOCUMENTAL SOBRE LA MEMORIA Y TRADICIÓN DE LOS HABITANTES DE LA DELEGACIÓN LA MAGDALENA CONTRERAS, A PARTIR DE ENTREVISTAS CON ADULTOS MAYORES NATIVOS DE LA DEMARCACIÓN Y JÓVENES; RECOLECTAR MATERIAL FOTOGRÁFICO ENTRE LAS FAMILIAS DE LOS ENTREVISTADOS PARA SU DIGITALIZACIÓN; PROGRAMAR UNA SERIE DE PROYECCIONES PÚBLICAS DEL DOCUMENTAL EN ESPACIOS COMUNITARIOS, CASAS EJIDALES Y ESCUELAS, ADEMÁS, DE PUBLICAR EL DOCUMENTAL EN SITIOS DE INTERNET.</t>
  </si>
  <si>
    <t>CNCA/DGA/CD/02913/14</t>
  </si>
  <si>
    <t>CONSTRUIR Y EQUIPAR 12 AULAS DE PRÁCTICA DE MÚSICA, EN LAS CUALES SE IMPARTIRÁN CLASES DE GUITARRA ACÚSTICA Y ELÉCTRICA, BATERÍA Y PIANO, CON EL FIN DE DIFUNDIR LA CULTURA MUSICAL MEDIANTE LA INTEGRACIÓN DE ESPACIOS QUE VINCULEN LAS ACTIVIDADES DE ENSEÑANZA ACADÉMICA DE LA MÚSICA, LA DIFUSIÓN CULTURAL Y LA PROMOCIÓN DE NUEVOS VALORES.</t>
  </si>
  <si>
    <t>CNCA/DGA/CD/02914/14</t>
  </si>
  <si>
    <t>DESARROLLAR UNA PUESTA EN ESCENA MULTIDISCIPLINARIA ITINERANTE, PRINCIPALMENTE PARA EL PÚBLICO JUVENIL, CON UNA TRAMA QUE SITÚE AL ESPECTADOR EN EL EPISODIO HISTÓRICO DE LA REVOLUCIÓN MEXICANA, EN LA QUE CONVERJAN MANIFESTACIONES COMO ARTE DRAMÁTICO, DANZA, PERFORMANCE, MÚSICA ORIGINAL, ESCENOGRAFÍA, MUSEOGRAFÍA Y ARTE MULTIMEDIA; CON LA FINALIDAD DE LLEVAR 216 PRESENTACIONES A 3 SEDES DE ALTO REZAGO EDUCATIVO, DE LAS DELEGACIONES XOCHIMILCO E IZTACALCO, ASÍ COMO ZONA CONURBADA DE LA CIUDAD DE PACHUCA.</t>
  </si>
  <si>
    <t>CNCA/DGA/CD/02915/14</t>
  </si>
  <si>
    <t>PRESENTAR 16 FUNCIONES DEL BALLET "ROMERO Y JULIETA" 2014 Y 12 DEL BALLET "EL CASCANUECES", EN LA GRAN SALA DEL TEATRO DE LA CIUDAD DE MONTERREY, ASÍ COMO EN EL AUDITORIO LUIS ELIZONDO DEL ITESM CAMPUS MONTERREY, CON EL PROPÓSITO DE CONTRIBUIR AL DESARROLLO CULTURAL DEL NORESTE DEL PAÍS, Y DE OTRAS CIUDADES COMO: LEÓN, TORREÓN, CIUDAD JUÁREZ, CULIACÁN, CIUDAD DE MÉXICO Y ESTADO DE MÉXICO, ENTRE OTRAS.</t>
  </si>
  <si>
    <t>CNCA/DGA/CD/02916/14</t>
  </si>
  <si>
    <t>FUNDACIÓN EXCELLENTIAM</t>
  </si>
  <si>
    <t>PROMOVER Y PROYECTAR EL CINE INDEPENDIENTE A NIVEL NACIONAL E INTERNACIONAL MEDIANTE LA REALIZACIÓN DE UNA PELÍCULA, DONDE SE PLANTEÉ LA HISTORIA A PARTIR DE ENTENDIMIENTO Y OBSERVACIÓN DE LA REALIDAD ISTMEÑA; DIFUNDIR LA CULTURA DE JUCHITÁN Y TEHUANTEPEC.</t>
  </si>
  <si>
    <t>CNCA/DGA/CD/02917/14</t>
  </si>
  <si>
    <t>DIGNIFICANDO VIDAS</t>
  </si>
  <si>
    <t>ESCRIBIR Y DESARROLLAR LOS ELEMENTOS GRÁFICOS DE UN MANUAL PRÁCTICO DE DISEÑO PARA ALFAREROS QUE DOTE A LOS CERAMISTAS, ARTESANOS Y ARTISTAS DE UNA GUÍA COMPLETA, PRÁCTICA Y DE FÁCIL COMPRESIÓN, CON LOS PASOS QUE SE REQUIEREN PARA DISEÑAR UN PRODUCTO EXITOSO EN EL MERCADO; QUE PERMITA PRESERVAR Y FOMENTAR LOS VALORES DE NUESTRA CULTURA POPULAR, ASÍ COMO, FOMENTAR EL ARTE CONTEMPORÁNEO.</t>
  </si>
  <si>
    <t>CNCA/DGA/CD/03091/14</t>
  </si>
  <si>
    <t>REALIZAR UN FESTIVAL EN EL QUE SE DESARROLLARÁ UN TEATRO AL AIRE LIBRE, UN PABELLÓN INFANTIL, UN JARDÍN DEL ARTE Y UN ÁREA GASTRONÓMICA; PARA OFRECER DE FORMA GRATUITA, ESPECTÁCULOS PRINCIPALMENTE DE ÓPERA Y TALLERES ARTÍSTICOS. ADEMÁS, PROPORCIONAR ESPACIOS A JÓVENES CANTANTES LOCALES EN ESCENAS DE ÓPERA, ASÍ COMO PROFESIONALES LOCALES, NACIONALES Y EXTRANJEROS DE IMPORTANTE TRAYECTORIA, CON LA FINALIDAD DE QUE PARTICIPEN EN ACTIVIDADES CULTURALES Y ARTÍSTICOS.</t>
  </si>
  <si>
    <t>CNCA/DGA/CD/03092/14</t>
  </si>
  <si>
    <t>ARTENE</t>
  </si>
  <si>
    <t>MEJORAR LAS INSTALACIONES ACADÉMICAS DEL INSTITUTO ARTENE MEDIANTE LA CONSTRUCCIÓN DE 2 AULAS DE ENSEÑANZA PARA NIÑOS, 1 AULA DE USOS MÚLTIPLES, 2 ESTUDIOS PARA TRABAJOS DE COORDINACIÓN Y PLANEACIÓN ACADÉMICA Y OTRO PARA BIBLIOTECA, ADEMÁS 1 BODEGA PARA ASEGURAR LOS INSTRUMENTOS MUSICALES CON LA FINALIDAD DE CREAR, CONTINUAR Y AMPLIAR SUS PROGRAMAS SOBRE EDUCACIÓN MUSICAL INFANTIL.</t>
  </si>
  <si>
    <t>CNCA/DGA/CD/03093/14</t>
  </si>
  <si>
    <t>DIFUNDIR LA MÚSICA SINFÓNICA DEL COMPOSITOR ARTURO MÁRQUEZ, REUNIENDO MÚSICOS Y SOLISTAS MEXICANOS DE PRIMER NIVEL, QUE EJECUTEN Y GRABEN UN MATERIAL MUSICAL DE ALTA CALIDAD EN FORMATO DIGITAL CON UN TIRAJE DE 10,000 CD'S, CON LA FINALIDAD DE ABRIR NUEVOS ESPACIOS PARA EL REPERTORIO MEXICANO EN EL ÁMBITO NACIONAL E INTERNACIONAL, A PARTIR DEL RECONOCIMIENTO DE LAS OBRAS DE ESTE PRESTIGIOSO COMPOSITOR.</t>
  </si>
  <si>
    <t>CNCA/DGA/CD/03094/14</t>
  </si>
  <si>
    <t>FLICC LATINOAMÉRICA</t>
  </si>
  <si>
    <t>REUNIR A PROFESIONALES DE LA INDUSTRIA CINEMATOGRÁFICA EN UN ESPACIO DONDE SE CONCENTREN SUS PRODUCTOS Y SERVICIOS, CON LA FINALIDAD DE PRESENTAR 15 PROYECTOS CINEMATOGRÁFICOS ANTE ESPECIALISTAS QUE ESTÉN DISPUESTOS A ASESORAR, INVERTIR, COLABORAR Y APOYAR A LOS CREADORES. GENERAR UNA VENTANA COMERCIAL DE 50 TÍTULOS, ASÍ COMO DE 1 VIDEOTECA; DIFUNDIR Y PROMOCIONAR LOS BIENES AUDIOVISUALES DE MÉXICO Y LATINOAMÉRICA MEDIANTE 3 PELÍCULAS CHILENAS, 1 PROYECCIÓN AL AIRE LIBRE Y 3 SALAS ALTERNATIVAS; PLANTEAR Y DISCUTIR TEMAS DE LA INDUSTRIA Y LA CULTURA CINEMATOGRÁFICA A TRAVÉS DE 5 CONFERENCIAS.</t>
  </si>
  <si>
    <t>CNCA/DGA/CD/03095/14</t>
  </si>
  <si>
    <t>SOL, ARTE Y SOCIEDAD SOLARYS</t>
  </si>
  <si>
    <t>REALIZAR 6 FESTIVALES CULTURALES Y ARTÍSTICOS DE FORMA ITINERANTE; 7 TALLERES FIJOS DE CARTONERÍA, DANZA, ESCULTURA, ELABORACIÓN DE TÍTERES, FOTOGRAFÍA, APRECIACIÓN CINEMATOGRÁFICA Y GUITARRA; 3 TALLERES ITINERANTES DE PINTURA, AJEDRÉZ Y ESTÉNCIL, EN PLAZAS PÚBLICAS Y URBANAS DE LA DELEGACIÓN GUSTAVO A. MADERO, ASÍ COMO EL ÁREA CONURBADA, CON LA FINALIDAD DE LLEVAR UNA OFERTA CULTURAL, GRATUITA, PROFESIONAL Y DE FÁCIL ACCESO A LOS HABITANTES.</t>
  </si>
  <si>
    <t>CNCA/DGA/CD/03096/14</t>
  </si>
  <si>
    <t>HANKILI SO ÁFRICA</t>
  </si>
  <si>
    <t>CREAR UN CENTRO DE APOYO DONDE CONVERGE LA DIVERSIDAD DE EXPRESIONES ARTÍSTICAS, INTELECTUALES, CREATIVAS, ESTÉTICAS Y DE VALORES, TENIENDO AL CONTENIENTE AFRICANO COMO PUNTO DE REFERENCIA; MEDIANTE TALLERES DE DANZA, MÚSICA, CONFERENCIAS, PUBLICACIÓN DE LIBROS SOBRE INVESTIGACIONES DE ÁFRICA Y EXPOSICIONES DE PINTURA Y ESCULTURA, QUE PERMITAN DIFUNDIR LAS DIFERENTES MANIFESTACIONES ESTÉTICAS Y CULTURALES DE ORÍGENES AFRICANOS.</t>
  </si>
  <si>
    <t>CNCA/DGA/CD/03097/14</t>
  </si>
  <si>
    <t>DESARROLLAR UNA AGENDA CULTURAL PARA EL APROVECHAMIENTO Y RECUPERACIÓN OPORTUNA DE ESPACIOS PÚBLICOS EN LAS CIUDADES DE MORELIA, PÁTZCUARO, URUAPAN Y APATZINGÁN MEDIANTE LA REALIZACIÓN DE 10 PROYECTOS DE PRODUCCIÓN ESCÉNICA; 20 PROYECTOS DE PRODUCCIÓN VISUAL; 10 PROYECTOS DE PRODUCCIÓN MUSICAL; 10 PROYECTOS DE ARTE URBANO; 10 PROYECTOS DE PRODUCCIÓN LITERARIA Y FOMENTO A LA LECTURA; 60 PRESENTACIONES CULTURALES Y 20 BECAS DESTINADAS A PERSONAL DE SERVICIO SOCIAL PARA SER AGENTES CREATIVOS, CON LA FINALIDAD DE LOGRAR LA INCLUSIÓN Y PARTICIPACIÓN DE JÓVENES CREADORES, ESTUDIANTES Y ARTISTAS LOCALES. SE ESPERA, PROVOCAR LA PRODUCCIÓN CULTURAL Y PARTICIPACIÓN CIUDADANA Y FORTALECER EL TEJIDO SOCIAL EN LAS CIUDADES DESPERTANDO LA CULTURA POR LA PAZ, LA PARTICIPACIÓN SOCIAL Y EL CUIDADO DEL MEDIO AMBIENTE.</t>
  </si>
  <si>
    <t>CNCA/DGA/CD/03098/14</t>
  </si>
  <si>
    <t>EALIZAR 74 TALLERES, COMO SON: TALLER DE PROYECTOS DE COMUNICACIÓN A TRAVÉS DE REDES SOCIALES, TALLER DE REVISIÓN DE LA HISTORIA DEL LIBRO Y EL PROGRAMA INTERARTE; Y 156 EVENTOS DE CLAUSURA,</t>
  </si>
  <si>
    <t>CNCA/DGA/CD/03099/14</t>
  </si>
  <si>
    <t>IMPULSAR EL DESARROLLO DE ESPACIOS PÚBLICOS CULTURALES EN EL MUNICIPIO DE MONTERREY, MEDIANTE LA REALIZACIÓN DE 1 CONCURSO DE CORTOMETRAJE PARA PERSONAS DE ENTRE 17 A 35 AÑOS DE EDAD Y DIFUNDIR TODOS LOS TRABAJOS INSCRITOS</t>
  </si>
  <si>
    <t>CNCA/DGA/CD/03100/14</t>
  </si>
  <si>
    <t>HOY SOMOS MAÑANA</t>
  </si>
  <si>
    <t>REALIZAR 50 EVENTOS ARTÍSTICOS EN IGUAL NÚMERO DE COLONIAS DE LA CIUDAD DE HERMOSILLO; EN LOS QUE SE EXHIBAN PRESENTACIONES TEATRALES Y MUSICALES; CON LA FINALIDAD DAR A CONOCER A LOS ASISTENTES LAS EXPRESIONES ARTÍSTICAS, COMO UNA HERRAMIENTA DE ESPARCIMIENTO Y FOMENTO CULTURAL.</t>
  </si>
  <si>
    <t>CNCA/DGA/CD/03101/14</t>
  </si>
  <si>
    <t>YO TE QUIERO HERMOSILLO</t>
  </si>
  <si>
    <t>REALIZAR 125 REPRESENTACIONES DE LAS OBRAS DE TEATRO: "LAS CANILLAS DEL NORTE" Y "JUGUEMOS A JUGAR", CON LA PARTICIPACIÓN DE 2 COMPAÑÍAS TEATRALES, EN 125 COLONIAS DE LA CIUDAD DE HERMOSILLO, PARA LLEVAR A LA POBLACIÓN EXPRESIONES ARTÍSTICAS DE MANERA GRATUITA Y ACCESIBLE.</t>
  </si>
  <si>
    <t>CNCA/DGA/CD/03166/14</t>
  </si>
  <si>
    <t xml:space="preserve">QUIPAR ESPACIOS COMO SON: OFICINAS, BAÑOS, ÁREA COMÚN, CAFETERÍA, ESTACIONAMIENTO, RECEPCIÓN Y AULAS, ADEMÁS ACONDICIONAR EL AUDITORIO CON SISTEMAS DE AUDIO E ILUMINACIÓN, CON EL PROPÓSITO DE CONTAR CON UN CENTRO INTEGRAL </t>
  </si>
  <si>
    <t>CNCA/DGA/CD/03167/14</t>
  </si>
  <si>
    <t>MX FUNDACIÓN PARA LA COOPERACIÓN Y EL DESARROLLO</t>
  </si>
  <si>
    <t>REALIZAR 15 TALLERES DE DIBUJO ARTÍSTICO, BAILE REGIONAL, CANTO, CUENTA CUENTOS Y FABRICACIÓN DE ALEBRIJES, ADEMÁS DE UN FESTIVAL ARTÍSTICO Y CULTURAL "APASIONARTE POR NUESTRA CULTURA" CON EL FIN DE IMPULSAR EL ARTE Y LA CULTURA EN EL MUNICIPIO DE PURÍSIMA DEL RINCÓN, GUANAJUATO.</t>
  </si>
  <si>
    <t>CNCA/DGA/CD/03168/14</t>
  </si>
  <si>
    <t>SAN MIGUEL EN MOVIMIENTO</t>
  </si>
  <si>
    <t>CERCAR A LAS COMUNIDADES Y A LAS COLONIAS DE LOS MUNICIPIOS DE DOCTOR MORA, TIERRA BLANCA, COMONFORT, SAN JOSÉ ITURBIDE Y SAN MIGUEL DE ALLENDE LA CULTURA CINEMATOGRÁFICA MEDIANTE LA REALIZACIÓN DE UN CINE MÓVI</t>
  </si>
  <si>
    <t>CNCA/DGA/CD/03169/14</t>
  </si>
  <si>
    <t>FOMENTAR LA PARTICIPACIÓN COLECTIVA EN ESTUDIANTES DE ESCUELAS SECUNDARIAS PÚBLICAS DEL MUNICIPIO DE TLALNEPANTLA, ESTADO DE MÉXICO, MEDIANTE LA REALIZACIÓN DE TALLERES DE PINTURA, 16 MURALES Y 720 MINI-MURALES, 17 VIDEOS QUE SERVIRÁN COMO APOYO VISUAL, EXPOSICIONES, CONFERENCIAS, ENTRE OTRAS ACTIVIDADES; CON EL FIN DE CONTRIBUIR EN LA SENSIBILIZACIÓN, UNIÓN Y PARTICIPACIÓN DE JÓVENES, BUSCANDO MEJORAR CON ESTO LA CONVIVENCIA ESCOLAR.</t>
  </si>
  <si>
    <t>CNCA/DGA/CD/03170/14</t>
  </si>
  <si>
    <t>BANCO DE MÉXICO FIDEICOMISO PARA LOS MUSEOS DIEGO RIVERA Y FRIDA KAHLO</t>
  </si>
  <si>
    <t>REALIZAR LA 3RA ETAPA DE LA CATALOGACIÓN, CONSERVACIÓN, RESTAURACIÓN, INVESTIGACIÓN, DIGITALIZACIÓN Y DIFUSIÓN DE ARTE POPULAR DE LA DRA. RUTH D. LECHUGA, PARA SU DIFUSIÓN Y EXHIBICIÓN AL PÚBLICO</t>
  </si>
  <si>
    <t>CNCA/DGA/CD/03206/14</t>
  </si>
  <si>
    <t>RODUCIR 10 VIDEOS Y ANIMACIONES DIGITALES CON HISTORIETAS Y PERSONAJES TIPO COMIC BASADOS EN HECHOS REALES DE LA COMUNIDAD MAZAHUA; REALIZAR 10 LECCIONES PDF ILUSTRADAS CON PERSONAJES TIPO COMIC</t>
  </si>
  <si>
    <t>CNCA/DGA/CD/03207/14</t>
  </si>
  <si>
    <t>FUNDACIÓN SOMOS GENTE TRABAJANDO POR UN MÉXICO NUEVO</t>
  </si>
  <si>
    <t>PROMOVER EL CONOCIMIENTO Y DIFUSIÓN DE LAS DIVERSAS MANIFESTACIONES ARTÍSTICAS Y CULTURALES DE LOS PUEBLOS ORIGINARIOS Y COMUNIDADES INDÍGENAS DE OAXACA. REALIZAR EL PRIMER FORO SOBRE EL PATRIMONIO CULTURAL Y DIVERSIDAD LINGÜÍSTICA</t>
  </si>
  <si>
    <t>CNCA/DGA/CD/03208/14</t>
  </si>
  <si>
    <t>PECES EN LA CIUDAD</t>
  </si>
  <si>
    <t>EALIZAR Y EXPONER 240 MURALES EN MAMPARAS HABILITADAS EN PLAZAS PÚBLICAS SELECCIONADAS, DONDE SE PLASME EL SIGNIFICADO DE LA TRANSPARENCIA Y RENDICIÓN DE CUENTAS, ADEMÁS DE 45 CONFERENCIAS Y PLÁTICAS INFORMATIVAS</t>
  </si>
  <si>
    <t>CNCA/DGA/CD/03209/14</t>
  </si>
  <si>
    <t>ASOCIACIÓN SINALOENSE PARA EL BIENESTAR SOCIAL</t>
  </si>
  <si>
    <t>DOTAR A LA POBLACIÓN DEL MUNICIPIO DE CULIACÁN, DE UN ACCESO MÓVIL A LOS CONTENIDOS DE LA BIBLIOTECA PÚBLICA VIRTUAL A TRAVÉS DE UNA UNIDAD MÓVIL O BIBLIOBÚS; DESARROLLAR UN PORTAL WEB QUE INTEGRE CONTENIDO EDITORIAL ESPECIALIZADO</t>
  </si>
  <si>
    <t>CNCA/DGA/CD/03211/14</t>
  </si>
  <si>
    <t>CENTRO ARTÍSTICO ANALCO</t>
  </si>
  <si>
    <t>FOMENTAR, PROMOVER Y DIFUNDIR LA IDENTIDAD DURANGUENSE MEDIANTE LA PUBLICACIÓN DE 3 COLECCIONES EDITORIALES (ARTÍSTICA, BIOGRÁFICA E HISTÓRICA) CON UN TOTAL DE 11,000 EJEMPLARES. LLEVAR A CABO 3 PRESENTACIONES CULTURALES Y EDUCATIVAS,</t>
  </si>
  <si>
    <t>CNCA/DGA/CD/03212/14</t>
  </si>
  <si>
    <t xml:space="preserve">PROMOVER DIFERENTES DISCIPLINAS ARTÍSTICAS CON NIÑOS Y NIÑAS DE EDADES DE ENTRE 3 Y 14 AÑOS DE EDAD, MEDIANTE LA REALIZACIÓN DE 8 TALLERES Y 4 ACTIVIDADES ARTÍSTICAS DE LA SIGUIENTE MANERA: 1 TALLER DE PINTURA Y 1 TALLER DE ESCULTURA EN PLASTILINA </t>
  </si>
  <si>
    <t>CNCA/DGA/CD/03254/14</t>
  </si>
  <si>
    <t>REALIZAR UNA EXPOSICIÓN ITINERANTE DEL ACERVO Y RIQUEZA CULTURAL DE LA ETNIA SERI POR MEDIO DE VIDEOS, AUDIOS, MÚSICA, DANZA, ARTESANÍAS Y RITUALES, EN CENTROS EDUCATIVOS DE NIVEL BÁSICO, MEDIO, MEDIO SUPERIOR Y SUPERIOR DE LOS 72 MUNICIPIOS DEL ESTADO DE SONORA.</t>
  </si>
  <si>
    <t>CNCA/DGA/CD/03308/14</t>
  </si>
  <si>
    <t xml:space="preserve">REALIZAR UN CUADERNILLO PARA NIÑOS CON INFORMACIÓN CULTURAL SOBRE LAS FECHAS MÁS REPRESENTATIVAS DE NUESTRO PAÍS RELACIONADAS CON LA DANZA, PINTURA, MÚSICA, ARQUITECTURA, ESCULTURA Y CON LAS BELLAS ARTES EN GENERAL. </t>
  </si>
  <si>
    <t>CNCA/DGA/CD/03309/14</t>
  </si>
  <si>
    <t>PROTOVECKA</t>
  </si>
  <si>
    <t xml:space="preserve">CREAR 14 CÁPSULAS AUDIOVISUALES EN VIDEO Y ANIMACIÓN 2D, LAS CUALES SERÁN TRANSMITIDAS EN TELEVISIÓN NACIONAL E INTERNACIONAL, CON LA FINALIDAD DE DAR A CONOCER EL LEGADO DE ALGUNOS DE LOS MÁS IMPORTANTES ARTISTAS MEXICANOS DEL SIGLO XX. </t>
  </si>
  <si>
    <t>CNCA/DGA/CD/03310/14</t>
  </si>
  <si>
    <t>REALIZAR UN FESTIVAL DONDE SE PROYECTARÁN APROXIMADAMENTE 150 DOCUMENTALES EN 12 SEDES. CONFORMAR UNA RED NACIONAL E INTERNACIONAL DE EXHIBICIÓN CON EL PROPÓSITO DE LLEGAR A 180 ESPACIOS NACIONALES Y 30 IBEROAMERICANOS;</t>
  </si>
  <si>
    <t>CNCA/DGA/CD/03311/14</t>
  </si>
  <si>
    <t>LA CUADRA PROVOCA CIUDAD</t>
  </si>
  <si>
    <t xml:space="preserve">REALIZAR 27 TALLERES (9 DE PINTURA MURAL, 9 DE ARQUITECTURA DE PAISAJE Y 9 DE VINCULACIÓN COMUNITARIA) QUE FOMENTEN EL TRABAJO EN EQUIPO, LA SOLIDARIDAD Y COOPERACIÓN HACIA UN FIN SOCIAL COMÚN. </t>
  </si>
  <si>
    <t>CNCA/DGA/CD/03312/14</t>
  </si>
  <si>
    <t>ORGANIZAR UN CONCURSO ARQUITECTÓNICO PARA EL DISEÑO Y CONSTRUCCIÓN DEL RECINTO FERIAL; CONTAR CON LA PARTICIPACIÓN DE 20 EDITORIALES INDEPENDIENTES ESPECIALIZADAS EN LITERATURA, URBANISMO Y ARQUITECTURA EN STAN DE VENTA DE LIBROS</t>
  </si>
  <si>
    <t>CNCA/DGA/CD/03341/14</t>
  </si>
  <si>
    <t>LA SUMA DE VOLUNTADES DE TODOS LOS EQUIPOS MULTIDISCIPLINARIOS QUE TRABAJARAN EN EL PROYECTO, AVANZAR LA CREACIÓN ARTÍSTICA VISUAL EN TODA LA COLONIA DE ACUERDO AL PROGRAMA PREVISTO.</t>
  </si>
  <si>
    <t>CNCA/DGA/CD/03344/14</t>
  </si>
  <si>
    <t>CONTINUAR CON LA CONSTRUCCIÓN DEL COMPLEJO ARQUITECTÓNICO DENOMINADO PALACIO DE LA CULTURA Y LA COMUNICACIÓN EN EL ESTADO DE JALISCO, MEDIANTE LA APLICACIÓN DE TRES ACCIONES ESPECÍFICAS</t>
  </si>
  <si>
    <t>CNCA/DGA/CD/03393/14</t>
  </si>
  <si>
    <t>CRECIMIENTO Y PROACCIÓN</t>
  </si>
  <si>
    <t>EALIZAR UN PROGRAMA DE ACTIVIDADES CULTURALES Y ARTÍSTICAS QUE CONTEMPLEN 30 TALLERES, CURSOS Y FESTIVALES QUE FOMENTEN EL ARTE Y LA CULTURA A TRAVÉS DE LA PROMOCIÓN DE LA MÚSICA, LA DANZA, PINTURA, ASÍ COMO LA LECTURA Y LA ESCRITURA</t>
  </si>
  <si>
    <t>CNCA/DGA/CD/03394/14</t>
  </si>
  <si>
    <t>IMPLEMENTAR UN PROGRAMA ARTÍSTICO EN DONDE SE DESARROLLEN 30 TALLERES TEÓRICOS Y PRÁCTICOS RELATIVOS A LAS ARTES PLÁSTICAS COMO SON: PINTURA, MODELADO EN BARRO Y GRABADO EN MADERA, ADEMÁS, REALIZAR EXPOSICIONES</t>
  </si>
  <si>
    <t>CNCA/DGA/CD/03396/14</t>
  </si>
  <si>
    <t xml:space="preserve">ADQUIRIR, ALMACENAR Y REGISTRAR LOS DERECHOS PATRIMONIALES DE LA COLECCIÓN DE PELÍCULAS DE JULIO TÉLLEZ, CON LA FINALIDAD DE PRESERVAR LAS IMÁGENES Y SONIDOS EN BÓVEDAS CLIMATIZADAS QUE PERMITAN MANTENER LA TEMPERATURA Y HUMEDAD IDÓNEAS; </t>
  </si>
  <si>
    <t>CNCA/DGA/CD/03415/14</t>
  </si>
  <si>
    <t>NERAR UN ESPACIO DE CREACIÓN ARTÍSTICA CONTEMPORÁNEA MULTIDISCIPLINARIA QUE EVOCA EL ENTORNO NATURAL Y METAFÓRICO DEL BOSQUE MEDIANTE LA REALIZACIÓN DE 5 EVENTOS MUSICALES ACÚSTICOS Y ELECTRO ACÚSTICOS</t>
  </si>
  <si>
    <t>CNCA/DGA/CD/03416/14</t>
  </si>
  <si>
    <t xml:space="preserve">REALIZAR 2 EXCURSIONES DE 3 TOURS CULTURALES POR SEMANA, DURANTE 4 MESES A NIÑOS DE QUINTO Y SEXTO GRADO DE ESCUELAS EN ALTA MARGINACIÓN DE LAS COMUNIDADES DEL SUR DEL ESTADO DE GUANAJUATO; </t>
  </si>
  <si>
    <t>CNCA/DGA/CD/03417/14</t>
  </si>
  <si>
    <t>REALIZAR MANTENIMIENTO A LA DUELA DE LA SALA DE PRÁCTICAS ORQUESTALES, DE 2 AULAS Y DE LA SALA CHOPIN; EQUIPAMIENTO DE 6 AULAS DE DANZA CLÁSICA, CONTEMPORÁNEA Y FOLCLÓRICA, DE PANTALLAS Y PROYECTORES PARA 10 AULAS TEÓRICAS</t>
  </si>
  <si>
    <t>CNCA/DGA/CD/03418/14</t>
  </si>
  <si>
    <t>PROMOVER LA TÉCNICA "ALLEGRO" COMO MEDIO TERAPÉUTICO Y EDUCATIVO CON BASE EN LA MÚSICA Y EL CANTO. PRESERVAR LA MÚSICA ÉTNICA A TRAVÉS DE CONCURSOS Y FOMENTAR, POR MEDIO DE LA CREATIVIDAD, LA CONSERVACIÓN DE LAS LENGUAS INDÍGENAS SONORENSES</t>
  </si>
  <si>
    <t>CNCA/DGA/CD/03419/14</t>
  </si>
  <si>
    <t>JÓVENES MEXICANOS EN FRATERNIDAD</t>
  </si>
  <si>
    <t>REALIZAR 45 EVENTOS, CON 4 FUNCIONES DE TEATRO CADA UNO, CON LA PUESTA EN ESCENA " LA VOZ DE LOS LIBROS", EN LA CUAL SE ADAPTARÁN OBRAS COMO: "DON QUIJOTE DE LA MANCHA", "EL PRINCIPITO", "MOBY DICK" Y "EL CONDE DE MONTECRISTO", EN 45 ESCUELAS DE LA CIUDAD DE HERMOSILLO</t>
  </si>
  <si>
    <t>CNCA/DGA/CD/03420/14</t>
  </si>
  <si>
    <t>CONSTRUIR Y OFRECER UN ESPACIO CULTURAL QUE FUNCIONE COMO TALLER, LABORATORIO Y MUSEO DE ARTE CONTEMPORÁNEO PARA NIÑOS, EN EL QUE SE IMPARTIRÁN ALREDEDOR DE 50 TALLERES AL MES A GRUPOS DE ENTRE 30 Y 40 NIÑOS</t>
  </si>
  <si>
    <t>CNCA/DGA/CD/03421/14</t>
  </si>
  <si>
    <t>LATEN</t>
  </si>
  <si>
    <t>ACERCAR EL TEATRO A NUEVOS PÚBLICOS POR MEDIO DE UN PROGRAMA DE FUNCIONES, TALLERES Y ACTIVIDADES DE DIVULGACIÓN TEATRAL. DESARROLLAR ACCIONES FORMATIVAS QUE ATRAIGAN AL PÚBLICO JOVEN AL TEATRO POR MEDIO DE CURSOS-TALLERES</t>
  </si>
  <si>
    <t>CNCA/DGA/CD/03422/14</t>
  </si>
  <si>
    <t xml:space="preserve">REALIZAR 39 TALLERES ITINERANTES DE LITERATURA EN LOS MUNICIPIOS DE ATEMAJAC DE BRIZUELA, ZACOALCO DE TORRES Y ATOYAC DEL ESTADO DE JALISCO, 13 PARA CADA UNO, CON EL PROPÓSITO DE AMPLIAR LA OFERTA CULTURAL LOCAL </t>
  </si>
  <si>
    <t>CNCA/DGA/CD/03455/14</t>
  </si>
  <si>
    <t xml:space="preserve">MPLEMENTAR 30 TALLERES DE TEATRO Y PRESENTAR, POR MEDIO DE COMPAÑÍAS LOCALES, 8 OBRAS EN LOS MUNICIPIOS DE AUTLÁN DE NAVARRO, EL GRULLO Y TONAYA DEL ESTADO DE JALISCO, CON EL PROPÓSITO DE CONVERTIRLAS EN FESTIVIDADES MUNICIPALES; </t>
  </si>
  <si>
    <t>CNCA/DGA/CD/03456/14</t>
  </si>
  <si>
    <t>ESCATAR Y DIFUNDIR EL PRIMER ENCUENTRO DIPLOMÁTICO ENTRE DOS CULTURAS: LA MEXICANA Y LA JAPONESA. DESTACAR LA PRESENCIA Y RIQUEZA DE LA CULTURA MÉXICO-JAPONESA POR MEDIO DE ENTREVISTAS A PERSONAJES DESTACADOS</t>
  </si>
  <si>
    <t>CNCA/DGA/CD/03457/14</t>
  </si>
  <si>
    <t>PATRONATO DEL CENTRO CULTURAL MULTIMEDIA 2000</t>
  </si>
  <si>
    <t>REHABILITAR, MANTENER Y PRESERVAR EN ÓPTIMAS CONDICIONES EL CENTRO CULTURAL MULTIMEDIA 2000 Y GENERAR ACUERDOS CON DIVERSAS ESCUELAS PRIMARIAS Y SECUNDARIAS, CON EL PROPÓSITO DE INCREMENTAR EL NÚMERO DE VISITANTES</t>
  </si>
  <si>
    <t>CNCA/DGA/CD/03458/14</t>
  </si>
  <si>
    <t>FUNDACIÓN CULTURAL RODOLFO MORALES</t>
  </si>
  <si>
    <t>REHABILITAR E IMPERMEABILIZAR LA AZOTEA DEL MUSEO RODOLFO MORALES, INSTALAR EN EL CUARTO DEL ACERVO SISTEMAS DE ALMACENAJE DE ALTA DENSIDAD, 1 MÓDULO CON 7 MALLAS MÓVILES DE DOBLE CARA;</t>
  </si>
  <si>
    <t>CNCA/DGA/CD/03480/14</t>
  </si>
  <si>
    <t>DISEÑAR UNA APLICACIÓN DIGITAL INTERACTIVA Y GRATUITA PARA DESARROLLAR EN ADOLESCENTES DE 13 A 20 AÑOS HABILIDADES NARRATIVAS, VISUALES, CREATIVAS, EXPRESIVAS, LECTORAS Y LINGÜÍSTICAS Y DESPERTAR EL INTERÉS POR LA POESÍA</t>
  </si>
  <si>
    <t>CNCA/DGA/CD/03481/14</t>
  </si>
  <si>
    <t>FOMENTAR LA CULTURA GASTRONÓMICA DE LOS ESTADO DE BAJA CALIFORNIA Y BAJA CALIFORNIA SUR POR MEDIO DE 2 EXPOSICIONES DE 3 DÍAS QUE SE MONTARÁN EN ENSENADA. MOSTRAR LOS MÉTODOS TRADICIONALES DE PRODUCCIÓN DE LOS INGREDIENTES</t>
  </si>
  <si>
    <t>CNCA/DGA/CD/03482/14</t>
  </si>
  <si>
    <t>ASOCIACIÓN DE MÚSICOS Y COMPOSITORES DE LA SIERRA DEL TIGRE</t>
  </si>
  <si>
    <t>EALIZAR UN FESTIVAL CULTURAL CON MANIFESTACIONES ARTÍSTICAS TALES COMO MÚSICA, DANZA, ESCULTURA, PINTURA Y ARTESANÍA PARA APOYAR, PROMOVER Y FOMENTAR LAS BELLAS ARTES DE LA ZONA DE LA SIERRA DEL TIGRE</t>
  </si>
  <si>
    <t>CNCA/DGA/CD/03483/14</t>
  </si>
  <si>
    <t>BALLET FOLKLÓRICO DE TLAXCALA</t>
  </si>
  <si>
    <t>ORTALECER LAS TRADICIONES CULTURALES Y LA FORMACIÓN DE VALORES MEDIANTE LA REALIZACIÓN DE 28 PRESENTACIONES DEL BALLET FOLKLÓRICO DE TLAXCALA; CONFECCIONAR Y ELABORAR 8 TRAJES DE ESPAÑOL DE TIZATLÁN</t>
  </si>
  <si>
    <t>CNCA/DGA/CD/03484/14</t>
  </si>
  <si>
    <t>AGRUPACIÓN TEKITIKAN</t>
  </si>
  <si>
    <t>FOMENTAR Y DESARROLLAR LA PRODUCCIÓN ARTESANAL Y SU COMERCIALIZACIÓN ENTRE LA POBLACIÓN INDÍGENA DE OCHO MUNICIPIOS DE LA REGIÓN MIXTECA DE PUEBLA, A TRAVÉS DE CONVENIOS MUNICIPALES Y LA REALIZACIÓN DE CURSOS Y TALLERES</t>
  </si>
  <si>
    <t>CNCA/DGA/CD/03485/14</t>
  </si>
  <si>
    <t>REALIZAR UN PROGRAMA DE DIFUSIÓN CULTURAL, CON DURACIÓN DE 2 SEMANAS EN DOS PLAZAS CÍVICAS (PARQUE "LA ISLA DE ORABA" Y "PLAZUELA ROSALES") DEL MUNICIPIO DE CULIACÁN, SINALOA, EN LA QUE SE PRESENTARÁN ACTIVIDADES DE DIVERSAS DISCIPLINAS ARTÍSTICAS</t>
  </si>
  <si>
    <t>CNCA/DGA/CD/03638/14</t>
  </si>
  <si>
    <t>PUBLICAR LAS MEMORIAS DE LA ACADEMIA MEXICANA DE LA HISTORIA</t>
  </si>
  <si>
    <t>CNCA/DGA/CD/03669/14</t>
  </si>
  <si>
    <t>JÓVENES ORQUESTAS, ORQUESTANDO LA LUCHA</t>
  </si>
  <si>
    <t>MPULSAR Y FORMAR UN CENTRO DE DESARROLLO ARTÍSTICO ORIENTADO A LOS JÓVENES Y POBLACIÓN VULNERABLE DE LA ZONA PERIFÉRICA DEL DISTRITO FEDERAL, INTERESADOS EN LAS ARTES Y LA CULTURA, PARA LLEVAR A CABO DIVERSAS ACTIVIDADES</t>
  </si>
  <si>
    <t>CNCA/DGA/CD/03670/14</t>
  </si>
  <si>
    <t>ROMOVER UNA GIRA INTERNACIONAL A LOS ESTADOS UNIDOS DE NORTEAMÉRICA MEDIANTE LA PRESENTACIÓN DE 44 CONCIERTOS DE LA ORQUESTA SINFÓNICA DEL ESTADO DE MÉXICO, CON LA FINALIDAD DE CONSOLIDARSE COMO UNA EMBAJADORA CULTURAL Y REFRENDAR LA CALIDAD Y SOLVENCIA MUSICAL DE LA ORQUESTA</t>
  </si>
  <si>
    <t>CNCA/DGA/CD/03671/14</t>
  </si>
  <si>
    <t>CON EL PODER DE HACER KHUBA</t>
  </si>
  <si>
    <t>COLOCAR A PUERTO VALLARTA COMO ÚNICO FESTIVAL INTERNACIONAL DE PIROTECNIA MEDIANTE LA REALIZACIÓN DE 4 ESPECTÁCULOS DE PIROTECNIA COMBINADOS CON MÚSICA TRADICIONAL MEXICANA; REALIZAR 3 ESPECTÁCULOS DE ENCENDIDO DE CASTILLOS EN EL MARCO DE UNA VERBEN</t>
  </si>
  <si>
    <t>CNCA/DGA/CD/03672/14</t>
  </si>
  <si>
    <t>TZONCOYOTL</t>
  </si>
  <si>
    <t>PRESERVAR EL PATRIMONIO ARQUEOLÓGICO Y ARQUITECTÓNICO DE LA ZONA DE TETELICTIC. INVESTIGAR EL SITIO CON LA FINALIDAD DE APROXIMARSE A SU CRONOLOGÍA, SU PATRÓN DE ASENTAMIENTO Y SUS TÉCNICAS Y MATERIALES DE CONSTRUCCIÓN.</t>
  </si>
  <si>
    <t>CNCA/DGA/CD/03754/14</t>
  </si>
  <si>
    <t>REALIZAR UN ENCUENTRO DE 3 DÍAS EN LOS QUE SE PRESENTARÁN 30 POETAS NACIONALES E INTERNACIONALES EN DIVERSOS ESPACIOS PÚBLICOS DE LA CIUDAD DE SAN LUIS POTOSÍ, CON 6 TALLERES DE LECTURA POÉTICA Y 3 CLÍNICAS DE IMAGINACIÓN POÉTICA</t>
  </si>
  <si>
    <t>CNCA/DGA/CD/03755/14</t>
  </si>
  <si>
    <t>ORTALECER LA IDENTIDAD CULTURAL DE LA REGIÓN HUASTECA MEDIANTE LA DIFUSIÓN EN 10 MEDIOS DE COMUNICACIÓN LOCALES A TRAVÉS DE 400 SPOTS DE RADIO, 15 ENTREVISTAS EN TV Y RADIO, 10 CÁPSULAS DE RADIO</t>
  </si>
  <si>
    <t>CNCA/DGA/CD/03756/14</t>
  </si>
  <si>
    <t>ASOCIACIÓN CULTURAL NA BOLOM</t>
  </si>
  <si>
    <t>ESTAURAR LA TECHUMBRE DEL EDIFICIO QUE ALBERGA EL CENTRO CULTURAL CARLOS ZACARÍAS FLORES, LA QUE CONSISTE EN UNA OBRA ARQUITECTÓNICA ÚNICA EN EL ESTADO DE CHIAPAS Y CONSTA DE 2 PLANTAS DE ADOBE CON CIMENTACIÓN DE CONTRAFUERTES</t>
  </si>
  <si>
    <t>CNCA/DGA/CD/03757/14</t>
  </si>
  <si>
    <t>IMAGINA BIBLIOTECA INFANTIL</t>
  </si>
  <si>
    <t>ONSTRUIR UNA PARTE DEL INMUEBLE CORRESPONDIENTE A LA 1A. ETAPA DEL CENTRO CULTURAL IMAGINA, EL CUAL ALBERGARÁ A LOS TALLERES DE ARTE Y LAS CLASES GRUPALES PARA LA ORQUESTA INFANTIL Y JUVENIL IMAGINA.</t>
  </si>
  <si>
    <t>CNCA/DGA/CD/03758/14</t>
  </si>
  <si>
    <t>NSTRUIR LA PARTE DEL INMUEBLE CORRESPONDIENTE A LA PRIMERA ETAPA DEL CENTRO CULTURAL IMAGINA, EL CUAL ALBERGARÁ LOS TALLERES DE ARTES Y LAS CLASES GRUPALES PARA LA ORQUESTA INFANTIL Y JUVENIL IMAGINA</t>
  </si>
  <si>
    <t>CNCA/DGA/CD/03759/14</t>
  </si>
  <si>
    <t>MOVIMIENTO DE JÓVENES POR EL AGUA</t>
  </si>
  <si>
    <t>REALIZAR UN BAZAR CULTURAL CON LA PARTICIPACIÓN DE ARTESANOS Y PRODUCTORES DE DISTINTAS RELIGIONES DEL ESTADO DE GUERRERO Y 130 STANDS, CON LA FINALIDAD DE CREAR UN ESPACIO DONDE PUEDAN OFRECER SUS TRABAJOS</t>
  </si>
  <si>
    <t>CNCA/DGA/CD/03760/14</t>
  </si>
  <si>
    <t>ACADEMIA DE ARTES Y OFICIOS RENACIMIENTO</t>
  </si>
  <si>
    <t>CONSTRUIR UN AUDITORIO-SALA DE ENSAYOS QUE FORMARÁ PARTE DE LA ACADEMIA RENACIMIENTO PARA LA ENSEÑANZA MUSICAL GRATUITA, EL CUAL ATENDERÁ A 180 NIÑOS Y JÓVENES DE 16 COMUNIDADES DEL SURESTE DEL MUNICIPIO DE LEÓN DE LOS ALDAMA</t>
  </si>
  <si>
    <t>CNCA/DGA/CD/03761/14</t>
  </si>
  <si>
    <t>FESTIVAL INTERNACIONAL DE TÍTERES MORELIA</t>
  </si>
  <si>
    <t>REALIZAR LA DÉCIMA TERCERA EDICIÓN DEL FESTIVAL, EL CUAL CONTARÁ CON 27 FUNCIONES DE 9 COMPAÑÍAS DE TEATRO DE TÍTERES (8 NACIONALES Y 1 INTERNACIONAL). CONTRIBUIR A LA DIFUSIÓN, PRESERVACIÓN, MANTENIMIENTO Y ARRAIGO DEL PATRIMONIO CULTURAL</t>
  </si>
  <si>
    <t>CNCA/DGA/CD/03762/14</t>
  </si>
  <si>
    <t>CONSTRUIR UN AUDITORIO Y UNA SALA DE ENSAYOS QUE SE INTEGRARÁ AL CONJUNTO DE TRES EDIFICIOS QUE CONFORMAN UNA ACADEMIA DE ENSEÑANZA MUSICAL CON SERVICIOS GRATUITOS PARA 180 NIÑOS Y JÓVENES DE LA POBLACIÓN DE 19 COMUNIDADES DEL SURESTE DEL MUNICIPIO DE LEÓN DE LOS ALDAMA</t>
  </si>
  <si>
    <t>CNCA/DGA/CD/03763/14</t>
  </si>
  <si>
    <t>ONSTRUIR EL INMUEBLE DE UN AUDITORIO DE MÚSICA COMO PARTE DEL CENTRO CULTURAL IMAGINA, EL CUAL OFRECERÁ A LA COMUNIDAD TALLERES DE ARTE, ESPACIO ADECUADO PARA LA ORQUESTA INFANTIL Y JUVENIL IMAGINA CON EL PROPÓSITO DE BRINDAR EDUCACIÓN MUSICAL Y ARTÍSTICA EN GENERA</t>
  </si>
  <si>
    <t>CNCA/DGA/CD/03800/14</t>
  </si>
  <si>
    <t>FUNDACIÓN EMILIANO Y EUFEMIO HERMANOS ZAPATA SALAZAR CON SUS AGRARISTAS</t>
  </si>
  <si>
    <t>REALIZAR UN FESTIVAL CON 80 EVENTOS ARTÍSTICOS, COMO SON: TALLERES, REPRESENTACIONES TEATRALES Y EXPOSICIÓN DE CORTOMETRAJES; EN 5 SEDES DEL MUNICIPIO DE NICOLÁS ROMERO, ESTADO DE MÉXICO, CON LA FINALIDAD DE QUE EL PÚBLICO EN GENERAL</t>
  </si>
  <si>
    <t>CNCA/DGA/CD/03801/14</t>
  </si>
  <si>
    <t xml:space="preserve">PROPORCIONAR CAPACITACIÓN A FACILITADORES DE ORGANIZACIONES SOCIALES DE LOS MUNICIPIOS DE ENSENADA, MEXICALI, PLAYA EL ROSARITO, TECATE Y TIJUANA, POR MEDIO DE 5 TALLERES DE INTEGRACIÓN DE PROYECTOS CULTURALES Y PRODUCCIÓN ARTÍSTICA </t>
  </si>
  <si>
    <t>CNCA/DGA/CD/03802/14</t>
  </si>
  <si>
    <t>CONTIGO VERACRUZ</t>
  </si>
  <si>
    <t>RESTAURAR EL MURAL " HOMENAJE A LA CULTURA TOTONACA", REALIZADO POR EL MAESTRO TEODORO CANO, UBICADO EN EL MURO DE CONTENCIÓN DE LA IGLESIA DE NUESTRA SEÑORA DE LA ASUNCIÓN EN LA CIUDAD DE PAPANTLA DE OLARTE, VERACRUZ</t>
  </si>
  <si>
    <t>CNCA/DGA/CD/03803/14</t>
  </si>
  <si>
    <t>REALIZAR 5 TALLERES DE CREACIÓN POÉTICA CON CAPACIDAD PARA 200 JÓVENES, CON LA FINALIDAD DE BRINDARLES LAS HERRAMIENTAS NECESARIAS EN LA EXPRESIÓN LITERARIA. PUBLICAR LOS TRABAJOS DE LOS 3 MEJORES ESTUDIANTES AL FINALIZAR LAS ACTIVIDADES Y 4 LIBROS CON OBRAS POÉTICAS</t>
  </si>
  <si>
    <t>CNCA/DGA/CD/03804/14</t>
  </si>
  <si>
    <t>ASOCIACIÓN GENTE DE PROVECHO</t>
  </si>
  <si>
    <t>DESARROLLAR FOROS CULTURALES EN LOS QUE LOS ASISTENTES AMPLÍEN SUS APTITUDES ARTÍSTICAS A TRAVÉS DE 8 RECITALES DE MÚSICA, 12 PRESENTACIONES TEATRALES Y 18 DE ARTES VISUALES, ASÍ COMO 11 TALLERES, LOS CUALES SON: ESCULTURA EN PAPEL Y MATERIAL ORGÁNICO</t>
  </si>
  <si>
    <t>CNCA/DGA/CD/03805/14</t>
  </si>
  <si>
    <t>TEATRO DE CIERTOS HABITANTES</t>
  </si>
  <si>
    <t>ONSTRUIR UN CENTRO DE ARTES ESCÉNICAS CON EL PROPÓSITO DE FOMENTAR Y DIFUNDIR EL ARTE ESCÉNICO MEXICANO A NIVEL NACIONAL E INTERNACIONAL. EN ESTA PRIMERA FASE SE LLEVARÁN A CABO: PRELIMINARES, CIMENTACIÓN, ALBAÑILERÍA Y ESTRUCTURA</t>
  </si>
  <si>
    <t>CNCA/DGA/CD/03806/14</t>
  </si>
  <si>
    <t>RED INTERNACIONAL DE GRUPOS ORGANIZADOS MIXTECOS</t>
  </si>
  <si>
    <t>REALIZAR 3 ESTUDIOS DIAGNÓSTICO QUE PERMITA DISEÑAR ESTRATEGIAS DE FORTALECIMIENTO Y TRANSFORMACIÓN DEL PROCESO DE APRENDIZAJE DE LA COMUNIDAD, CON 11 CURSOS A CAPACITADORES PARA ENRIQUECER SUS PERFILES DE MANERA INTEGRA</t>
  </si>
  <si>
    <t>CNCA/DGA/CD/03807/14</t>
  </si>
  <si>
    <t>FUNDACIÓN JOSÉ VASCONCELOS</t>
  </si>
  <si>
    <t>IMPARTIR 8 TALLERES CULTURALES Y ARTÍSTICOS DE : FOTOGRAFÍA BÁSICA, ARTE MEXICANA, ARTE AMBIENTAL, ALFARERÍA BÁSICA, CONSTRUCCIÓN DRAMATURGIA Y MANIPULACIÓN DE TÍTERES, PAPEL PICADO, PIÑATAS Y ALEBRIJES, Y ARTES PLÁSTICAS; Y 8 CURSOS:</t>
  </si>
  <si>
    <t>CNCA/DGA/CD/03843/14</t>
  </si>
  <si>
    <t>IMPARTIR 3 TALLERES GRATUITOS DE FORMACIÓN ARTÍSTICA EN COLABORACIÓN CON ALUMNOS DE LA ESCUELA DE ARTES DE LA UNIVERSIDAD AUTÓNOMA DE BAJA CALIFORNIA, QUE INCLUIRÁN ARTES PLÁSTICAS, MÚSICA, EXPRESIÓN CORPORAL Y MÉTODO AUDITIVO TOMATIS</t>
  </si>
  <si>
    <t>CNCA/DGA/CD/04068/14</t>
  </si>
  <si>
    <t>LUZ DE MUJERES</t>
  </si>
  <si>
    <t>EALIZAR ALREDEDOR DE 22 PROYECCIONES CINEMATOGRÁFICAS, 14 CÍRCULOS DE LECTURA CON NIÑOS, 16 TALLERES DE FOTOGRAFÍA PARA NIÑOS Y JÓVENES, 20 DEGUSTACIONES GASTRONÓMICAS, 20 EXHIBICIONES DE TRAJES TÍPICOS, 18 REPRESENTACIONES DE DANZAS Y BAILES TÍPICOS LOCALE</t>
  </si>
  <si>
    <t>CNCA/DGA/CD/04069/14</t>
  </si>
  <si>
    <t>COORDINADOS ORGANIZAMOS NUESTROS YDEALES</t>
  </si>
  <si>
    <t xml:space="preserve">HABILITAR EL CENTRO SOCIAL COMUNITARIO "COORDINADOS ORGANIZAMOS NUESTROS IDEALES" Y PODER LLEVAR A CABO 3 TALLERES DE DANZA FOLCLÓRICA, 3 TALLERES DE GUITARRA, 3 TALLERES DE APRECIACIÓN CINEMATOGRÁFICA Y 1 FESTIVAL ARTÍSTICO Y CULTURAL; </t>
  </si>
  <si>
    <t>CNCA/DGA/CD/04070/14</t>
  </si>
  <si>
    <t>CONSTRUIR Y EQUIPAR UNA CASA DE CULTURA PARA OFRECER 10 TALLERES ARTÍSTICOS Y CULTURALES CON LA FINALIDAD DE AMPLIAR Y FORTALECER LAS CAPACIDADES Y HABILIDADES DE LOS JÓVENES PARA QUE ELLOS SE CONVIERTAN EN LOS INICIADORES DE LA PRESERVACIÓN Y DIFUSIÓN DE LA CULTURA DEL MUNICIPIO.</t>
  </si>
  <si>
    <t>CNCA/DGA/CD/04071/14</t>
  </si>
  <si>
    <t>ENOVAR LAS SALAS DE EXPOSICIÓN PERMANENTE DEL MUSEO: LA SALA DE INTRODUCCIÓN, LA SALA DE ARTES DECORATIVOS Y DISEÑO, Y LA SALA DE GRABADO, PINTURA Y ESCULTURA; CON ÉNFASIS EN LA ACTUALIZACIÓN MUSEOGRÁFICA Y CURATORIAL DE CADA ESPACIO</t>
  </si>
  <si>
    <t>CNCA/DGA/CD/04315/13</t>
  </si>
  <si>
    <t>JANDORSY</t>
  </si>
  <si>
    <t>DIFUNDIR ENTRE LA POBLACIÓN MEXICANA, DE MANERA ESPECIAL EL CENTRO DEL PAÍS (EDO. DE MEX., HIDALGO, PUEBLA, MORELOS,GUERRERO Y QUERÉTARO), LAS EXPRESIONES ARTÍSTICAS PROPIAS DE SUS COMUNIDADES.</t>
  </si>
  <si>
    <t>CNCA/DGA/CD/04406/14</t>
  </si>
  <si>
    <t>REALIZAR, DENTRO DEL MARCO DEL FESTIVAL, ALREDEDOR DE 30 ACTIVIDADES ESCÉNICAS DE MÚSICA, PSICODRAMA, CIRCO, TEATRO; Y MÁS DE 40 PRODUCCIONES EN ESCENARIOS, CALLES Y ESPACIOS PÚBLICOS, DONDE LAS TEMÁTICAS CULTURALES SEAN LAS FAMILIAS</t>
  </si>
  <si>
    <t>CNCA/DGA/CD/04407/14</t>
  </si>
  <si>
    <t>PROMOVER Y DIFUNDIR EL ESTUDIO, CREACIÓN, EXPERIMENTACIÓN E INVESTIGACIÓN DE TODAS LAS RAMAS DE LAS BELLAS ARTES Y LA LITERATURA, A TRAVES DE LA APORTACIÓN DEL CONOCIMIENTO DE SUS MIEMBROS</t>
  </si>
  <si>
    <t>CNCA/DGA/CD/04411/14</t>
  </si>
  <si>
    <t>TRANSFORMANDO 360 GRADOS</t>
  </si>
  <si>
    <t>EALIZAR UN FESTIVAL EL CUAL CONTEMPLA 1 CONCIERTO DE MÚSICA CLÁSICA, 8 PRESENTACIONES MUSICALES, 3 ESPECTÁCULOS-TALLER, 2 MESAS INTERACTIVAS ARTÍSTICO-CULTURALES, 1 EXPOSICIÓN DE PRODUCTOS ARTESANALES</t>
  </si>
  <si>
    <t>CNCA/DGA/CD/04433/14</t>
  </si>
  <si>
    <t>RED DE CULTURA PARA CRECER</t>
  </si>
  <si>
    <t>NSTRUIR 2 TEATROS AL AIRE LIBRE, LOS CUALES CONTARÁN CON UNA CAPACIDAD DE 150 ASISTENTES, DONDE LA POBLACIÓN PUEDA PRESENCIAR DIVERSAS EXPRESIONES ARTÍSTICAS Y CULTURALES PRESENTADAS POR ESCUELAS DE LA REGIÓN; PARA CON ELLO PROMOVER EL TALENTO DE LOS ARTISTAS LOCALES.</t>
  </si>
  <si>
    <t>CNCA/DGA/CD/04434/14</t>
  </si>
  <si>
    <t>CONVOCAR A UN CONCURSO DE HISTORIA Y GUION TEATRAL ENTRE LA POBLACIÓN ESTUDIANTIL DE ARTES DRAMÁTICAS, PARA OBTENER UN GUION QUE RETRATE PROBLEMAS SOCIALES DE MÉXICO, COMO SON: EL ACOSO ESCOLAR,</t>
  </si>
  <si>
    <t>CNCA/DGA/CD/04435/14</t>
  </si>
  <si>
    <t>ARTE EMERGENTE</t>
  </si>
  <si>
    <t>EALIZAR UN FESTIVAL EN EL MUNICIPIO DE AUTLÁN DE NAVARRO, JALISCO, EL CUAL CONTARÁ CON 20 EVENTOS DE DISTINTOS GÉNEROS MUSICALES, COMO SON: ROCK, JAZZ, FUNK CONTEMPORÁNEO, MÚSICA ALTERNATIVA, ELECTRÓNICA, CONTEMPORÁNEA</t>
  </si>
  <si>
    <t>CNCA/DGA/CD/04436/14</t>
  </si>
  <si>
    <t>REALIZAR 3 EVENTOS EN EL DISTRITO FEDERAL, EN EL QUE SE EXHIBIRÁN DIFERENTES TIPOS DE MÚSICA REGIONAL ACOMPAÑADOS DE DANZA FOLCLÓRICA: MÚSICA RANCHERA CON MARIACHI, CALENTANA Y JAROCHA, BANDA SINALOENSE, TAMBORILEROS DE TABASCO, TROVA YUCATECA, Y JARANA YUCATECA</t>
  </si>
  <si>
    <t>CNCA/DGA/CD/04437/14</t>
  </si>
  <si>
    <t>FUNDACIÓN HAGAMOS DEMOCRACIA</t>
  </si>
  <si>
    <t>REALIZAR 11 TALLERES, CON DISTINTAS ACTIVIDADES, COMO SON: CLOWN; TROMBÓN (SOLFEO Y PRÁCTICA); FOTOGRAFÍA; PINTURA, ESCULTURA Y CREACIÓN DE ALEBRIJES; ACROBACIA CON ELEMENTOS CIRCENSES; TUBA, TROMPETA Y CORNO FRANCÉS; SAXOFÓN</t>
  </si>
  <si>
    <t>CNCA/DGA/CD/04438/14</t>
  </si>
  <si>
    <t>FUNDACIÓN DIEZ PARA TIJUANA</t>
  </si>
  <si>
    <t>REAR UNA PROGRAMACIÓN DE ACTIVIDADES CON TEMPORADAS PERMANENTES DE TEATRO Y DANZA, LA CUAL CONTARÁ CON 88 FUNCIONES CON GRUPOS Y COMPAÑÍAS LOCALES Y NACIONALES; CON LA FINALIDAD DE FOMENTAR EL GUSTO POR LAS ACTIVIDADES</t>
  </si>
  <si>
    <t>CNCA/DGA/CD/04439/14</t>
  </si>
  <si>
    <t>CONSTRUIR 5 FOROS CULTURALES AL AIRE LIBRE EN 5 COMUNIDADES DE LOS MUNICIPIOS DE TIERRA BLANCA, SAN JOSÉ ITURBIDE Y COMONFORT DEL ESTADO DE GUANAJUATO, CON LA FINALIDAD DE OFRECER A LA POBLACIÓN CURSOS, TALLERES, CLÍNICAS Y CONCIERTOS EN DIFERENTES DISCIPLINAS ARTÍSTICAS Y CULTURALES.</t>
  </si>
  <si>
    <t>CNCA/DGA/CD/04485/14</t>
  </si>
  <si>
    <t>ONSERVAR Y MEJORAR EL ESTADO QUE GUARDA EL EDIFICIO PATRIMONIAL QUE FUERA SEDE DEL ANTIGUO CONVENTO DE MONTSERRAT, OPTIMIZANDO EL APROVECHAMIENTO DE LOS ESPACIOS PARA BRINDAR MEJORES SERVICIOS AL VISITANTE.</t>
  </si>
  <si>
    <t>CNCA/DGA/CD/04487/14</t>
  </si>
  <si>
    <t>REALIZAR CUATRO EXPOSICIONES GASTRONÓMICAS EN LAS DELEGACIONES IZTAPALAPA, ÁLVARO OBREGÓN Y BENITO JUÁREZ, EN LAS QUE SE PRESENTARÁN PLATILLOS DE TODAS LAS TRADICIONES CULINARIAS DEL PAÍS</t>
  </si>
  <si>
    <t>CNCA/DGA/CD/04488/14</t>
  </si>
  <si>
    <t>REAR UN ESPACIO MÓVIL HECHO DE CÚPULA INFLABLE, FÁCIL DE MONTAR, CON LA FINALIDAD DE REALIZAR DOS CURSOS DE CERÁMICA UTILITARIA Y DECORATIVA, DOS VECES AL AÑO, PARA NIÑOS Y JÓVENES ENTRE 10 Y 30 AÑOS DE EDAD, ASÍ COMO MUESTRAS, EXPOSICIONES Y CONFERENCIAS.</t>
  </si>
  <si>
    <t>CNCA/DGA/CD/04489/14</t>
  </si>
  <si>
    <t>FUNDACIÓN CULTURAL INFANTIL U JUVENIL FRAY IVO TONECK</t>
  </si>
  <si>
    <t>ONSTRUIR UN CONSERVATORIO DE MÚSICA EN LA CIUDAD DE GUAYMAS, SONORA, EL CUAL CONTARÁ CON UN TOTAL DE 41 SALONES DE PRÁCTICA, ASÍ COMO VARIOS ESPACIOS PARA PRÁCTICAS GRUPALES, COMO SON: CORO, ENSAMBLES, PERCUSIONES, ENTRE OTRAS; ADEMÁS DE UNA SALA DE CONCIERTOS CON CAPACIDAD PARA 350 PERSONAS CON LOS ESTÁNDARES MÁS AVANZADOS DE INGENIERÍA.</t>
  </si>
  <si>
    <t>CNCA/DGA/CD/04514/14</t>
  </si>
  <si>
    <t>FUNDACIÓN ABRAKADABRA</t>
  </si>
  <si>
    <t>ENERAR UN DOCUMENTAL, CON DURACIÓN DE 45 MINUTOS A 1 HORA, QUE PRESENTE EL TRABAJO DE 10 PROPUESTAS DE ARTISTAS URBANOS DEL ESTADO DE QUERÉTARO, QUE INCLUYEN DIVERSAS ACTIVIDADES, COMO SON: GASTRONOMÍA, PINTURA, DANZA, CANTO, ARTES VISUALES Y DIGITALES; ASIMISMO, PROYECTAR DICHO DOCUMENTAL EN UN EVENTO MASIVO Y POR MEDIO DE UNA PÁGINA WEB.</t>
  </si>
  <si>
    <t>CNCA/DGA/CD/04515/14</t>
  </si>
  <si>
    <t>REALIZAR 8 TIPOS DE TALLERES: MÚSICA, ESCULTURA, PINTURA, DANZA, TEATRO, LITERATURA, FOTOGRAFÍA, CINE; ACOMPAÑADOS DE UN PROCESO PSICOLÓGICO QUE PERMITA EL DESARROLLO DE LAS HABILIDADES EN LOS TALLERISTAS</t>
  </si>
  <si>
    <t>CNCA/DGA/CD/04516/14</t>
  </si>
  <si>
    <t>REALIZAR DISTINTAS ACTIVIDADES EN EL ESTADO DE GUANAJUATO, COMO SON: 1 CONCIERTO POR LA IGUALDAD EN SAN MIGUEL DE ALLENDE, EQUIPAMIENTO DE CENTROS Y CASAS DE CULTURA, ASÍ COMO A BANDAS DE VIENTO</t>
  </si>
  <si>
    <t>CNCA/DGA/CD/04517/14</t>
  </si>
  <si>
    <t>FORO SHAKESPEARE</t>
  </si>
  <si>
    <t>REALIZAR 7 PROPUESTAS ESCÉNICAS, DURANTE IGUAL NÚMERO DE FINES DE SEMANA, EN UN ESCENARIO MÓVIL, QUE SE PRESENTARÁN EN POLÍGONOS DE VIOLENCIA DETECTADOS POR LA SECRETARÍA DE GOBERNACIÓN</t>
  </si>
  <si>
    <t>CNCA/DGA/CD/04518/14</t>
  </si>
  <si>
    <t>ASOCIACIÓN CONVENTO DE TODOS LOS SANTOS ZEMPOALA</t>
  </si>
  <si>
    <t>REHABILITAR, MANTENER Y CONSERVAR EL CONJUNTO DE LA IGLESIA Y EL CONVENTO DEL SIGLO XVI, ÚNICO EN LAS CARACTERÍSTICAS Y ESPACIOS QUE POSEE, CATALOGADO POR EL INSTITUTO NACIONAL DE ANTROPOLOGÍA E HISTORIA COMO MONUMENTO HISTÓRICO</t>
  </si>
  <si>
    <t>CNCA/DGA/CD/04532/14</t>
  </si>
  <si>
    <t>ORGANIZAR EL PRIMER CONGRESO NACIONAL, CON UNA DURACIÓN DE 4 DÍAS, EN EL MUNICIPIO DE CUERNAVACA, MORELOS</t>
  </si>
  <si>
    <t>CNCA/DGA/CD/04533/14</t>
  </si>
  <si>
    <t>CONTRIBUIR CON LA ORGANIZACIÓN DEL PRIMER CONGRESO NACIONAL, EL CUAL TENDRÁ UNA DURACIÓN DE 4 DÍAS, EN EL MUNICIPIO DE CUERNAVACA, MORELOS</t>
  </si>
  <si>
    <t>CNCA/DGA/CD/2034/14</t>
  </si>
  <si>
    <t>FOMENTAR, DIFUNDIR Y PROMOVER LA PRODUCCIÓN AUDIOVISUAL, PRINCIPALMENTE ENTRE LA POBLACIÓN RESIDENTE DE LA DELEGACIÓN COYOACÁN, PARA LO CUAL SE REALIZARÁ UNA CONVOCATORIA DIRIGIDA A INCENTIVAR A LOS JÓVENES A REALIZAR PRODUCTOS AUDIOVISUALES. SE ELEGIRÁN 10 PROPUESTAS QUE SERÁN PRESENTADAS MUSICALIZADAS EN VIVO EN UN EVENTO PÚBLICO, ADEMÁS EN UNA PLATAFORMA DIGITAL QUE SE DESARROLLARÁ PARA LA REPRODUCCIÓN DE LOS TRABAJOS.</t>
  </si>
  <si>
    <t>CNCA/DGA/04605/14</t>
  </si>
  <si>
    <t>AMIGOS DEL ACERVO HISTÓRICO DEL ARCHIVO DE NOTARIAS</t>
  </si>
  <si>
    <t>RESTAURACIÓN, DIGITALIZACIÓN Y CONSERVACIÓN DEL ACERVO NOTARIAL DEL SIGLO XVII. CONSTA DE UN VOLUMEN APROXIMADO DE 92,040 IMÁGENES (REVISAR ANEXO DE DIGITALIZACIÓN) CORRESPONDIENTE A DIVERSOS DOCUMENTOS PERTENECIENTES AL ARCHIVO HISTÓRICO DE NOTARÍAS DE LA CIUDAD DE MÉXICO, DESDE 1544 HASTA 1690.DIFUSIÓN DEL TRABAJO QUE LA ASOCIACIÓN DE AMIGOS DEL ACERVO HISTÓRICO DEL ARCHIVO GENERAL DE NOTARÍAS DE LA CIUDAD DE MÉXICO HA REALIZADO EN MATERIA DE CONSERVACIÓN, PRESERVACIÓN Y DIFUSIÓN DEL PATRIMONIO CULTURAL QUE INTEGRA SU ACERVO, A TRAVÉS DE UN VIDEO – DOCUMENTAL Y UNA PÁGINA ELECTRÓNICA</t>
  </si>
  <si>
    <t>CNCA/DGA/04628/14</t>
  </si>
  <si>
    <t>PROMOVER LA EDUCACIÓN MUSICAL EN NIÑOS Y JÓVENES MEDIANTE CONCIERTOS QUE LES OTORGUEN CONOCIMIENTO DE LA MÚSICA, LA BELLEZA EN SI MISMA Y LA PROFESIÓN DE RECREARLA A GENERACIONES FUTURAS.</t>
  </si>
  <si>
    <t>REALIZACIÓN DE UN CURSO-TALLER DE FOTOGRAFÍA PARA LA PRODUCCIÓN Y EDICIÓN DE UN LIBRO Y LA EXHIBICIÓN DE TRABAJOS PRODUCTO DEL TALLER, SE BUSCA EL FORTALECIMIENTO, PRESERVACIÓN Y DIFUSIÓN DE LA MEMORIA CULTURAL MEDIANTE LA FOTOGRAFÍ</t>
  </si>
  <si>
    <t>A TRAVÉS DE LA REALIZACIÓN DEL PRIMER ENCUENTRO IBEROAMERICANO DE LA VOZ Y LA PALABRA, LA PUBLICACIÓN DEL LIBRO MEMORIAS DEL SEXTO ENCUENTRO NACIONAL DE LA VOZ Y LA PALABRA, Y LAS PROMOCIONES XIII Y XIV DE LOS MISMOS, SE BUSCA FORTALECER, CONSOLIDAR Y AMPLIAR EL PROYECTO ACADÉMICO-EDUCATIVO DEL CEUVOZ SOBRE EL USO DE LA VOZ.</t>
  </si>
  <si>
    <t>FUNDACIÓN PROMOTORA DE LA MÚSICA LÍRICA EN EL ESTADO DE SONORA</t>
  </si>
  <si>
    <t>PROMOVER, IMPULSAR E INTEGRAR DENTRO DE LA COMUNIDAD EL GUSTO POR LA MÚSICA CLÁSICA, A TRAVÉS DE CONCIERTOS, PLÁTICAS DIDÁCTICAS DE MÚSICA, CURSOS Y SESIONES, CON NIVEL ESTATAL, NACIONAL Y DE SER POSIBLE INTERNACIONAL.</t>
  </si>
  <si>
    <t>PROMOVER, FOMENTAR LA INICIACIÓN Y APRECIACIÓN DEL ARTE Y LA CULTURA EN TODAS SUS EXPRESIONES MEDIANTE 2 EVENTOS QUE INCLUYAN TALLERES, EXPOSICIONES, PRESENTACIONES ESCÉNICAS, DESARROLLO DE PROGRAMAS Y JORNADAS CULTURALES CON UN ENFOQUE PARTICIPATIVO EN ÁMBITOS COMO LA MÚSICA, ARTES PLÁSTICAS, DANZA Y TEA</t>
  </si>
  <si>
    <t>CELEBRACIÓN DE LA 56 CEREMONIA DEL ARIEL 2014, MEDIANTE LA CUAL SE IMPULSA EL ENRIQUECIMIENTO, FORTALECIMIENTO, PERMANENCIA Y DESARROLLO DE LA CULTURA CINEMATOGRÁFICA NACIONAL.</t>
  </si>
  <si>
    <t>BAJA PROG</t>
  </si>
  <si>
    <t>A TRAVÉS DE LA DIFUSIÓN DE DIVERSAS EXPRESIONES ARTÍSTICAS Y LA PRESENCIA DE ARTISTAS Y MÚSICOS DE TALLA INTERNACIONAL, SE EXPONEN PROPUESTAS MUSICALES, QUE ATRAIGAN EL TURISMO NACIONAL Y EXTRANJERO.</t>
  </si>
  <si>
    <t>EL FESTIVAL INTERNACIONAL DE CINE EN GUADALAJARA (EN LO SUCESIVO FICG), EN SU EDICIÓN 29 QUE SE LLEVARÁ EN ELMES DE MARZO DE 2014, TIENE COMO OBJETIVO HACER LLEGAR A LOS AMPLIOS SECTORES DE LA POBLACIÓN LOS BENEFICIOS DE LA CULTURA CINEMATOGRÁFICA A TRAVÉS DE DIVERSAS SECCIONES (LARGOMETRAJE DE FICCIÓN, DE DOCUMENTAL; CORTO Y MEDIOMETRAJE, ETC.) CON ESPECIAL ÉNFASIS EN LA DIFUSIÓN DE LAS CINEMATOGRAFÍAS DE MÉXICO E IBEROAMÉRICA.</t>
  </si>
  <si>
    <t>A TRAVÉS DE LA REALIZACIÓN DE ESTE PROYECTO, QUE ABARCA DIFERENTES TEMAS Y CONCEPTOS, SE BUSCA UN MAYOR ACERCAMIENTO DEL PÚBLICO EN GENERALAL ARTE EN SUS DIFERENTES GÉNEROS, BUSCANDO SIEMPRE EL ENRIQUECIMIENTO CULTURAL DE LA SOCIEDAD.</t>
  </si>
  <si>
    <t>EL FESTIVAL DEL CENTRO HISTÓRICO DE LA CIUDAD DE MÉXICO REALIZA DIVERSAS ACCIONES CON EL FIN DE PRESERVAR EL PATRIMONIO TANGIBLE E INTANGIBLE DE NUESTRO PAÍS.</t>
  </si>
  <si>
    <t>DIFUNDIR EL ARTE CONTEMPORÁNEO A LOS DIVERSOS PÚBLICOS DE LA SOCIEDAD, A TRAVÉS DE EXPOSICIONES, CONFERENCIAS, CURSOS Y TALLERES DE DIFERENTES TEMAS Y EXPRESIONES, BUSCANDO SIEMPRE UN MAYOR ACERCAMIENTO DE LA GENTE AL ARTE EN SUS DIFERENTES GÉNEROS.</t>
  </si>
  <si>
    <t>CNCA/DGA/CD/00088/14</t>
  </si>
  <si>
    <t>nuevo leon</t>
  </si>
  <si>
    <t>PROMOVER A NUEVO LEÓN COMO UN ESTADO LÍDER EN SU INFRAESTRUCTURA CULTURAL Y DE SERVICIOS, QUE CRECE CON AVANCES SIGNIFICATIVOS EN SU INVERSIÓN EXTRANJERA, EN SUS ÍNDICES DE SEGURIDAD Y CONVIVENCIA SOCIAL._x000D_
ENALTECER LA MARCA DE POLO CULTURAL PARA FAVORECER LA COHESIÓN SOCIAL Y PRIVILEGIAR EL FORTALECIMIENTO DE LA CULTURA._x000D_
DIFUNDIR LA RIQUEZA DE NUESTRAS TRADICIONES Y SEMBRAR LAS BASES PARA LA CONSTRUCCIÓN DE OTRAS NUEVAS._x000D_
INCLUIR LAS EXPRESIONES CULTURALES Y ARTÍSTICAS QUE HAN DADO IDENTIDAD, SENTIDO DE PERTENENCIA Y COMUNIDAD ENTRE LOS NUEVOLEONESES._x000D_
PRESENTAR UN EVENTO QUE NOS AYUDE A PENSARNOS COMO COMUNIDAD, PARTE DE UN GRUPO PARTICIPE DE NUESTRA IDENTIDAD, CON EL CUAL HEMOS COMPARTIDO PASADO Y TRADICIONES, Y CON EL CUAL HABREMOS DE CONSTRUIR UN FUTURO.</t>
  </si>
  <si>
    <t>CNCA/DGA/CD/03047/14</t>
  </si>
  <si>
    <t>PROMOVER AL CINE MEXICANO E IBEROAMÉRICANO, MEDIANTE LA SELECCIÓN DE LO MÁS REPRESENTATIVO QUE SE EXHIBIÓ EN EL FESTIVAL INTERNACIONAL DE CINE DE GUADALAJARA</t>
  </si>
  <si>
    <t>CNCA/DGA/CD/03395/14</t>
  </si>
  <si>
    <t>SECRETARÍA DE FINANZAS Y TESORERÍA GENERAL DEL ESTADO DE NUEVO LEÓN</t>
  </si>
  <si>
    <t>CNCA/DGA/CD/02508/14</t>
  </si>
  <si>
    <t>BANCO DE MÉXICO FIDEICOMISO MUSEOS DIEGO RIVERA FRIDA KAHLO</t>
  </si>
  <si>
    <t>EJORAR LA INFRAESTRUCTURA DE LOS MUSEOS DIEGO RIVERA-ANAHUACALLI Y FRIDA KAHLO A TRAVÉS DE LA MODERNIZACIÓN DE SUS INSTALACIONES. INCREMENTAR LA OFERTA CULTURAL POR MEDIO DE LA RESTAURACIÓN DE OBRA, LA RENOVACIÓN DE SU MUSEOGRAFÍA Y ACTUALIZACIÓN DE LA PÁGINA WEB</t>
  </si>
  <si>
    <t>1699/14</t>
  </si>
  <si>
    <t>IMPARTIR UNA ESPECIALIZACIÓN EN MEJORA ACADÉMICA MEDIANTE EL DESARROLLO DE CONTENIDOS Y DE UNA PLATAFORMA VIRTUAL, PARA CONTRIBUIR AL FORTALECIMIENTO DEL DESEMPEÑO ESCOLAR DE DOCENTES, DIRECTORES Y SUPERVISORES DE EDUCACIÓN BÁSICA.</t>
  </si>
  <si>
    <t>“PROYECTO QUE CONSISTE EN OTORGAR UN APOYO PARA EL ACCESO AL MUSEO DOLORES OLMEDO, MEDIANTE LA REDUCCIÓN DEL COSTO EN EL BOLETO DE ENTRADA, QUEDANDO DE $75.00 A $20.00 PARA PÚBLICO MEXICANO EN GENERAL Y DE $75.00 A $10.00 PARA LOS ESTUDIANTES Y MAESTROS Y DE $75.00 A $1.00 PARA LOS NIÑOS MEXICANOS MENORES DE 6 AÑOS Y LOS ADULTOS MAYORES MEXICANOS”</t>
  </si>
  <si>
    <t>CAMPAÑA SOCIAL DENOMINADA "LIMPIEMOS NUETRO MÉXICO 2014" CUYO PROPÓSITO ES UNIFICAR A PERSONAS, EMPRESAS E INSTITUCIONES SOBRE EL PROBLEMA DE LA BASURA.</t>
  </si>
  <si>
    <t>Centro de Ayuda Servicio y Apoyo de Durango</t>
  </si>
  <si>
    <t>CENAS PARA LLEVAR A LOS FAMILIARES DE LOS PACIENTES INTERNADOS EN EL HOSPITAL</t>
  </si>
  <si>
    <t>Asociación Paso a Pasito</t>
  </si>
  <si>
    <t>PROGRAMA TERAPÉUTICO PARA CONTRIBUIR AL DESARROLLO INTEGRAL DE 20 NIÑOS, NIÑAS Y JÓVENES CON DISCAPACIDAD INTELECTUAL Y /O BARRERAS EN EL APRENDIZAJE EN EL CIUDAD DE MÉRIDA, YUCATÁN.</t>
  </si>
  <si>
    <t>Coral Centro Oaxaqueño de Rehabilitación de Audición y Lenguaje</t>
  </si>
  <si>
    <t>MODELO DE APOYO EDUCATIVO COMPLEMENTARIO Y DE REHABILITACIÓN A NIÑAS Y NIÑOS CON DISCAPACIDAD AUDITIVA EN EDADES DE EDUCACIÓN BÁSICA QUE VIVEN EN LOS VALLES CENTRALES DEL ESTADO DE OAXACA</t>
  </si>
  <si>
    <t>Ayuda Rosa</t>
  </si>
  <si>
    <t>EDUCAR PARA SALVAR.</t>
  </si>
  <si>
    <t>Acciona Transformando Caminos para Ser y Hacer</t>
  </si>
  <si>
    <t>APOYAR PARA LA PREVENCION DE USO DE LAS DROGAS</t>
  </si>
  <si>
    <t>Banco de Alimentos para el Desarrollo Social</t>
  </si>
  <si>
    <t>POR UNA MEJOR ALIMENTACIÓN A LOS MENORES DE EDAD</t>
  </si>
  <si>
    <t>13-2015</t>
  </si>
  <si>
    <t>DETECCIÓN TEMPRANA, ATENCIÓN OPORTUNA Y PREVENCIÓN DE VIH, SIDA Y OTRAS INFECCIONES DE TRANSMISIÓN SEXUAL (ITS), COMO EL VIRUS DEL PAPILOMA HUMANO Y LA SÍFILIS, ENTRE TRABAJADORAS SEXUALES DE LA MERCED</t>
  </si>
  <si>
    <t>14-2015</t>
  </si>
  <si>
    <t>CASA YEKKAN</t>
  </si>
  <si>
    <t>PROGRAMA CLÍNICO ASISTENCIAL DE ACOMPAÑAMIENTO DE ADULTOS MAYORES EN BUEN CONTROL, MEJORANDO SU CALIDAD DE VIDA, BUSCANDO UN ENVEJECIMIENTO DIGNO</t>
  </si>
  <si>
    <t>15-2015</t>
  </si>
  <si>
    <t>ESTABLECER VIGILANCIAS EN ENFERMEDADES CRÓNICO DEGENERATIVAS EN PERSONAS DESPROTEGIDAS, CON CARENCIA SOCIOECONÓMICA</t>
  </si>
  <si>
    <t>16-2015</t>
  </si>
  <si>
    <t>CENTRO DE ATENCIÓN PARA PERSONAS CON DISCAPACIDAD</t>
  </si>
  <si>
    <t>EQUIPAMIENTO DEL ÁREA DE ESTIMULACIÓN TEMPRANA PARA TERAPIA DE PERSONAS EN SITUACIÓN DE VULNERABILIDAD DEL POBLADO GUADALUPE VICTORIA EN MEXICALI</t>
  </si>
  <si>
    <t>17-2015</t>
  </si>
  <si>
    <t xml:space="preserve">Centro de Desarrollo Integral Enséñame a Caminar por la Vida </t>
  </si>
  <si>
    <t>ASISTENCIA  TERAPÉUTICA INTEGRAL A PERSONAS CON DISCAPACIDAD MOTORA E INTELECTUAL</t>
  </si>
  <si>
    <t>18-2015</t>
  </si>
  <si>
    <t>Centro de Solidaridad Juvenil</t>
  </si>
  <si>
    <t>SENSIBILIZACIÓN EN EL DERECHO A UNA ALIMENTACIÓN SALUDABLE EN NIÑOS, NIÑAS Y ADOLESCENTES EN SITUACIÓN VULNERABLE DE LA COLONIA SAMULÁ, CAMPECHE PARA MEJORAR LA SALUD NUTRICIONAL.</t>
  </si>
  <si>
    <t>19-2015</t>
  </si>
  <si>
    <t>CALIDAD DE VIDA EN EL PACIENTE CON DIABETES MELLITUS TIPO 1</t>
  </si>
  <si>
    <t>20-2015</t>
  </si>
  <si>
    <t>BRIGADA ESCOLAR "PARA TODO HAY UN TIEMPO, PREVENCIÓN DEL EMBARAZO ADOLESCENTE EN EL CONTEXTO ESCOLAR"</t>
  </si>
  <si>
    <t>21-2015</t>
  </si>
  <si>
    <t>Ciudad del Niño Don Bosco</t>
  </si>
  <si>
    <t>ALIMENTACIÓN NUTRICIONAL PARA TODOS; ERES LO QUE COMES, EDUCACIÓN Y ATENCIÓN PARA LA SALUD INTEGRAL DE LOS NIÑOS, NIÑAS, ADOLESCENTES Y JOVENES ATENDIDOS EN CIUDAD DEL NIÑO DON BOSCO, A.C. DE LEÓN, GUANAJUATO.</t>
  </si>
  <si>
    <t>acortar distancias</t>
  </si>
  <si>
    <t xml:space="preserve">CAMPAÑA DE PREVENCION DE ADICIONES A SUSTANCIAS PSICOACTIVAS PARA NIÑOS, ADOLESCENTES, JOVENES Y ADULTOS EN SITUACION DE RIESGO, PARA BENEFICIARIOS DE ACORTAR DISTANCIAS Y PARA PERSONAS INTERESADAS EXTERNAS, HABITANTES DE LAS COLONIAS VULNERABLES ALEDAÑAS A NUESTRO CENTRO, UBICADO EN LA COLONIA MIRAMAR, EN ZAPOPAN JALISCO._x000D_
</t>
  </si>
  <si>
    <t>22-2015</t>
  </si>
  <si>
    <t>APOYAR A PERSONAS DE ESCASOS RECURSOS QUE PADEZCAN ALGÚN TIPO DE ENFERMEDAD MENTAL, PREFERENTEMENTE PACIENTES DEL HOSPITAL PSIQUIÁTRICO "FRAY BERNARDINO ÁLVAREZ"</t>
  </si>
  <si>
    <t>23-2015</t>
  </si>
  <si>
    <t>CON NOSOTROS</t>
  </si>
  <si>
    <t>CRECIENDO EN LA DIFERENCIA: APOYOS PARA NIÑOS Y JÓVENES CON PARÁLISIS CEREBRAL</t>
  </si>
  <si>
    <t>24-2015</t>
  </si>
  <si>
    <t>Construyendo Esperanzas</t>
  </si>
  <si>
    <t>CREA, COME Y DISFRUTA.</t>
  </si>
  <si>
    <t>25-2015</t>
  </si>
  <si>
    <t>PROMOVER LA PREVENCIÓN Y ATENCIÓN DE NEOPLASIAS MALIGNAS DANDO A CONOCER A LA COMUNIDAD LOS SERVICIOS DE CRUZ ROJA MEXICANA, CENTRO ANTICANCEROSO</t>
  </si>
  <si>
    <t>26-2015</t>
  </si>
  <si>
    <t>APOYO A MUJERES DIAGNOSTICADAS CON CÁNCER A TRAVÉS DE MEDICAMENTOS, TRATAMIENTOS Y ESTUDIOS RADIOLÓGICOS, A FIN DE QUE NO DESERTEN DE SUS TRATAMIENTOS, LE DEN CONTINUIDAD A SU PROCESO Y LOGREN LA RECUPERACIÓN DE LA SALUD Y LA REINTEGRACIÓN A SU VIDA COTIDIANA</t>
  </si>
  <si>
    <t>27-2015</t>
  </si>
  <si>
    <t>Cuidarte</t>
  </si>
  <si>
    <t xml:space="preserve">PROMOTORES DE SALUD MENTAL COMUNITARIA EN JALISCO._x000D_
</t>
  </si>
  <si>
    <t>28-2015</t>
  </si>
  <si>
    <t>El Pobrecillo de Asis</t>
  </si>
  <si>
    <t>COMIENDO SANO, CUIDO MI CUERPO Y EJERZO MIS DERECHOS PROGRAMA NUTRICIONAL Y ALIMENTARIO PARA NIÑOS EN SITUACIÓN DE CALLE Y RIESGO SOCIAL EN CD. NEZAHUALCÓYOTL.</t>
  </si>
  <si>
    <t>29-2015</t>
  </si>
  <si>
    <t>EQUIPO DE EDUCACIÓN PARA LA PAZ Y LOS DERECHOS HUMANOS DEL ESTADO DE DURANGO</t>
  </si>
  <si>
    <t>ÁREA DE FORTALECIMIENTO FÍSICO Y ORIENTACIÓN NUTRICIONAL INFANTIL</t>
  </si>
  <si>
    <t>30-2015</t>
  </si>
  <si>
    <t>Esclerosis Múltiple Jalisco</t>
  </si>
  <si>
    <t>FORTALECIMIENTO DEL PROGRAMA DE REHABILITACIÓN INTEGRAL A TRAVÉS DE CRIOTERAPIA PARA PACIENTES CON ESCLEROSIS MÚLTIPLE EN LA ZONA METROPOLITANA DE GUADALAJARA.</t>
  </si>
  <si>
    <t>31-2015</t>
  </si>
  <si>
    <t>ESPERANZA PARA LA FAMILIA</t>
  </si>
  <si>
    <t>HOGARES SATISFECHOS: HOGARES SALUDABLES</t>
  </si>
  <si>
    <t>32-2015</t>
  </si>
  <si>
    <t>CAMPAÑA DE CONCIENTIZACIÓN E INFORMACIÓN SOBRE LA ESCLEROSIS LATERAL AMIOTRÓFICA</t>
  </si>
  <si>
    <t>33-2015</t>
  </si>
  <si>
    <t>Fundación Cedic</t>
  </si>
  <si>
    <t>EL PRESENTE PROYECTO SE DENOMINA "MANOS A LA OBRA" Y BUSCA LA INTEGRACIÓN SOCIAL, FAMILIAR, ESCOLAR E INCLUSIÓN LABORAL DE LAS PERSONAS CON DISCAPACIDAD INTELECTUAL, EN ESPECIAL DE ESCASOS RECURSOS (BAJA Y MEDIA BAJA) QUE HABITAN EN EL DISTRITO FEDERAL Y ÁREA METROPOLITANA, PRINCIPALMENTE EN LAS DELEGACIONES BENITO JUÁREZ Y CIRCUNDANTES A ÉSTA.</t>
  </si>
  <si>
    <t>34-2015</t>
  </si>
  <si>
    <t>MEJORAR LAS OPORTUNIDADES DE VIDA DE LOS CHIHUAHUENSES, MEDIANTE LA PREVENCIÓN, DETECCIÓN OPORTUNA Y ATENCIÓN ADECUADA DEL CÁNCER</t>
  </si>
  <si>
    <t>35-2015</t>
  </si>
  <si>
    <t>Fundación Cirujanos Unidos Realizando Altruismo</t>
  </si>
  <si>
    <t>EDUCAR Y FOMENTAR LA CORRECTA ALIMENTACIÓN, ASÍ COMO REALIZAR CAMPAÑAS DE CIRUGÍAS DE OBESIDAD PARA DISMINUIR LA INCIDENCIA DE LAS COMORBILIDADES ASOCIADAS DIRECTAMENTE A LA OBESIDAD</t>
  </si>
  <si>
    <t>36-2015</t>
  </si>
  <si>
    <t>Fundación de Apoyo Infantil Yucatán</t>
  </si>
  <si>
    <t>APRENDIENDO A PROTEGERME: ESTRATEGIA PARA LA PREVENCIÓN DEL EMBARAZO Y EL FORTALECIMIENTO DE LOS DERECHOS SEXUALES Y REPRODUCTIVOS EN NIÑAS, NIÑOS Y ADOLESCENTES DE MÉRIDA Y KANASIN, YUCATÁN.</t>
  </si>
  <si>
    <t>37-2015</t>
  </si>
  <si>
    <t>FUNDACION JUAREZ INTEGRA</t>
  </si>
  <si>
    <t>REHABILITACION FISICA A BENEFICIARIOS DE VILLA INTEGRA EN CD.JUÁREZ.</t>
  </si>
  <si>
    <t>38-2015</t>
  </si>
  <si>
    <t>Fundación Kristen</t>
  </si>
  <si>
    <t>INVIRTIENDO EN LA VIDA HUMANA DESDE SU ORIGEN, CAMPAÑA DE CIRUGÍAS FETALES PARA BEBÉS EN GESTACIÓN ENTRE 15 Y 33 SEMANAS, CON ALGUNA MALFORMACIÓN CONGÉNITA LETAL QUE COMPROMETA SU VIDA.</t>
  </si>
  <si>
    <t>39-2015</t>
  </si>
  <si>
    <t>CONSTRUCCIÓN DE DOS LUDOTECAS "EL MUNDO DE MARK" EN NUEVA TORRE DE ONCOLOGÍA HOSPITAL INP.</t>
  </si>
  <si>
    <t>40-2015</t>
  </si>
  <si>
    <t>Fundación Mexicana de Reintegración Social Reintegra</t>
  </si>
  <si>
    <t>PROGRAMA PARA LA PREVENCIÓN DE LAS ADICCIONES CON ADOLESCENTES EN PROCESO LEGAL.</t>
  </si>
  <si>
    <t>41-2015</t>
  </si>
  <si>
    <t>REHABILITACIÓN FÍSICA 2015 EN CASA HOGAR.</t>
  </si>
  <si>
    <t>STOCK DE MEDICAMENTOS 2015 DE APAPPO DE PUEBLA, A.C.</t>
  </si>
  <si>
    <t>42-2015</t>
  </si>
  <si>
    <t>FUNDACION PARA LA ASISTENCIA EDUCATIVA, FAE,</t>
  </si>
  <si>
    <t>PROYECTO NUTRICIONAL: LA DESNUTRICIÓN INFANTIL ES LA FALTA DE UNA ALIMENTACIÓN SANA, ADECUADA Y BALANCEADA, ESPECIALMENTE DURANTE LA GESTACIÓN Y LOS PRIMEROS DOS O TRES AÑOS DE VIDA, AFECTANDO LA CALIDAD DE VIDA DE LAS NIÑAS Y LOS NIÑOS, AUMENTANDO EL RIESGO DE MORBILIDAD Y MORTALIDAD POR ENFERMEDADES INFECCIOSA , ASÍ COMO EL CRECIMIENTO Y EL DESARROLLO MENTAL, LO QUE SE MANIFIESTA EN UNA DISMINUCIÓN DEL DESEMPEÑO ESCOLAR Y EN EL RENDIMIENTO INTELECTUAL A LO LARGO DE LA VIDA.</t>
  </si>
  <si>
    <t>44-2015</t>
  </si>
  <si>
    <t>Hogar Integral de Juventud</t>
  </si>
  <si>
    <t>CENTRO CULTURAL COMUNITARIO DE INCLUSIÓN SOCIAL.</t>
  </si>
  <si>
    <t>45-2015</t>
  </si>
  <si>
    <t>Fundación Queretana Bebé Avance</t>
  </si>
  <si>
    <t>SERVICIOS INTEGRALES EN REHABILITACIÓN FÍSICA Y ESTIMULACIÓN TEMPRANA PARA BEBÉS CON RIESGO NEUROLÓGICO ALTO</t>
  </si>
  <si>
    <t>46-2015</t>
  </si>
  <si>
    <t>Fundación Renal Hidalguense Bicentenario México</t>
  </si>
  <si>
    <t>PREVENCIÓN DE ENFERMEDAD CRÓNICA DEGENERATIVA (IRC) EN JÓVENES CON FACTOR DE RIESGO.</t>
  </si>
  <si>
    <t>47-2015</t>
  </si>
  <si>
    <t>DETECCIÓN Y ATENCIÓN OPORTUNA DE ALTERACIONES VISUALES EN NIÑOS, ADOLESCENTES, JÓVENES Y ADULTOS CON ENFERMEDADES CRÓNICAS COMO CÁNCER Y DIABETES ENTRE OTRAS.</t>
  </si>
  <si>
    <t>48-2015</t>
  </si>
  <si>
    <t>INSTITUCION ASISTENCIAL BETANIa</t>
  </si>
  <si>
    <t>AYUDAR A UNA MUJER ES FORTALECER UNA FAMILIA.</t>
  </si>
  <si>
    <t>49-2015</t>
  </si>
  <si>
    <t>INFORMAR, PREVENIR Y CONCIENTIZAR A 10 MUNICIPIOS DEL ESTADO DE MORELOS, SOBRE LA DROGA QUE CONSUME LA PIEL, CONOCIDA COMO "COCODRILO" (KROKODIL)(DESMORFINA).</t>
  </si>
  <si>
    <t>50-2015</t>
  </si>
  <si>
    <t>ABRIGA CON AMOR.</t>
  </si>
  <si>
    <t>51-2015</t>
  </si>
  <si>
    <t>"POR UNA GENERACIÓN SALUDABLE". DAR ATENCIÓN INTEGRAL A NIÑOS Y NIÑAS, JÓVENES Y ADULTOS QUE SE ENCUENTRAN EN VULNERABILIDAD ANTE LOS PROBLEMAS DE SOBREPESO Y OBESIDAD DEL MUNICIPIO DE VALLE DE CHALCO Y CHALCO, ESTADO DE MÉXICO.</t>
  </si>
  <si>
    <t>Asociacion de Ayuda a Niños con Trastornos en el Desarrollo</t>
  </si>
  <si>
    <t>ATENCION TEMPRANA PARA LA REHABILITACION DE NIÑOS CON AUTISMO EN EL MUNICIPIO DE BENITO JUAREZ, QUINTANA ROO.</t>
  </si>
  <si>
    <t>52-2015</t>
  </si>
  <si>
    <t>PRO ONCAVI,</t>
  </si>
  <si>
    <t>BIGOTE CON CAUSA: PROYECTO DE DETECCIÓN OPORTUNA DEL CÁNCER DE PRÓSTATA.</t>
  </si>
  <si>
    <t>53-2015</t>
  </si>
  <si>
    <t>CONTINUAR FORTALECIENDO EL ESTADO NUTRICONAL DE LOS NIÑOS DE LA ZONA METROPOLITANA DE GUADALAJARA.</t>
  </si>
  <si>
    <t>54-2015</t>
  </si>
  <si>
    <t>Pro-Familia de Jornaleros,</t>
  </si>
  <si>
    <t>PLANIFICACIÓN FAMILIAR, PREVENCIÓN DE EMBARAZO PRECOZ Y ENFERMEDADES DE TRANSMISIÓN SEXUAL EN JÓVENES INDÍGENAS MIGRANTES DE LOS VALLES DE CULIACÁN Y NAVOLATO.</t>
  </si>
  <si>
    <t>55-2015</t>
  </si>
  <si>
    <t>PROMOVER LA SALUD SEXUAL Y REPRODUCTIVA RESPONSABLE, ASÍ COMO LA PREVENCIÓN DEL VIH Y OTRAS ITS EN MUNICIPIOS DE ALTA MARGINACIÓN Y MIGRACIÓN DEL ESTADO DE PUEBLA.</t>
  </si>
  <si>
    <t>56-2015</t>
  </si>
  <si>
    <t>FORTALECIENDO LA INCLUSIÓN SOCIAL DE LAS PERSONAS CON DISCAPACIDAD MOTRIZ.</t>
  </si>
  <si>
    <t>57-2015</t>
  </si>
  <si>
    <t>SALUD Y DESARROLLO COMUNITARIO DE CD. JUAREZ,</t>
  </si>
  <si>
    <t>DETECCIÓN COMUNITARIA DE CÁNCER CERVICOUTERINO EN MUJERES DE CD. JUÁREZ.</t>
  </si>
  <si>
    <t>58-2015</t>
  </si>
  <si>
    <t>Tus Manos, Mis Pasos</t>
  </si>
  <si>
    <t>ESPERANZA DE VIDA A NIÑOS(AS) CON PARÁLISIS CEREBRAL INFANTIL EN SITUACIÓN DE VULNERABILIDAD ECONÓMICA.</t>
  </si>
  <si>
    <t>59-2015</t>
  </si>
  <si>
    <t>PROGRAMA DE SALUD INTEGRAL Y PREVENCIÓN DIRIGIDO A PERSONAS CON DISCAPACIDAD, PADRES DE FAMILIA Y JÓVENES ESTUDIANTES A TRAVÉS DE ACTIVIDADES QUE FOMENTEN EL AUMENTO DE SU CALIDAD DE VIDA EN CUERNAVACA, MORELOS.</t>
  </si>
  <si>
    <t>60-2015</t>
  </si>
  <si>
    <t>PREVENCIÓN DEL EMBARAZO A TEMPRANA EDAD.</t>
  </si>
  <si>
    <t>PROGRAMA DE ATENCIÓN INTEGRAL EN SALUD PARA FAMILIAS MEXICANAS CON DISTROFIA MUSCULAR DUCHENNE</t>
  </si>
  <si>
    <t>Asociación de Padres y Compadres</t>
  </si>
  <si>
    <t>CAMPAÑA DE PREVENCIÓN DE DAÑO NEUROLÓGICO EN NIÑOS, DIRIGIDA A MUJERES EMBARAZADAS, EN EDAD REPRODUCTIVA, ESTUDIANTES, MÉDICOS ESPECIALISTAS Y A LA POBLACIÓN EN GENERAL A REALIZARSE EN EL MUNICIPIO DE MAZATLÁN, SINALOA</t>
  </si>
  <si>
    <t>Asociación Mexicana de Ayuda a Niños con Cáncer del Estado de México, AMANC</t>
  </si>
  <si>
    <t>ESTUDIOS DE LABORATORIO, PARA LA ATENCION OPORTUNA DEL CANCER EN NIÑOS Y ADOLESCENTES QUE PROVIENEN DE DISTINTOS MUNICIPIOS DEL ESTADO DE MÉXICO Y SON DE ESCASOS RECURSOS ECONOMICOS.</t>
  </si>
  <si>
    <t>GC/CD/01/2015</t>
  </si>
  <si>
    <t>UN MILLON PARA PREMIO FUNDACION UNAM-CFE DE ENERGIA 2015, Y CINCO MILLLONES AL PROGRAMA DE BECAS DE LA FUNDACION UNAM.</t>
  </si>
  <si>
    <t>GC/CD/02/2015</t>
  </si>
  <si>
    <t>CONFORMACIÓN Y DESARROLLO DE LA ORQUESTA SINFONICA INFANTIL ESPERANZA AZTECA</t>
  </si>
  <si>
    <t>CULTURALES,EDUCATIVAS,SOCIALES</t>
  </si>
  <si>
    <t>GDS/CD/001/2015</t>
  </si>
  <si>
    <t>LIMPIEZA ANUAL DEL EMBALSE DE LA CENTRAL HIDROELECTRICA ING. MANUELMORENO TORRES, CHICOASEN</t>
  </si>
  <si>
    <t>GDS/CD/013/2015</t>
  </si>
  <si>
    <t>ASOCIACIÓN DE PEQUEÑOS Y MEDIANOS CONCECIONARIOS MINEROS DEL ESTADO DE GUERRERO</t>
  </si>
  <si>
    <t>PROYECTO DE CONSTRUCCIÓN Y EQUIPAMIENTO DE INFRAESTRUCTURA EDUCATIVA, VIVIENDA Y ATENCIÓN A PERSONAS CON CAPACIDADES DIFERENTES EN EL MUNICIPIO DE TETIPAC, GUERRERO.</t>
  </si>
  <si>
    <t>GDS/CD/018/2015</t>
  </si>
  <si>
    <t xml:space="preserve">IMPLEMENTAR PROGRAMAS DE EXPOSICIONES A TRAVÉS DE DIVERSOS PROGRAMAS, LA CULTURA CONTEMPORÁNEA, DESARROLLAR ACTIVIDADES EDUCATIVAS Y ACADÉMICAS, DIFUNDIR LOS PROYECTOS CULTURALES QUE SE GENEREN EN LA UNIVERSIDAD, EN ESPECIAL A NIÑOS Y JÓVENES EXPERIMENTACIÓN DE DEBATE Y CRÍTICA Y MANIFESTACIONES ARTISTICAS DEL MUNDO ACTUAL.  </t>
  </si>
  <si>
    <t>GDS/CD/025/2015</t>
  </si>
  <si>
    <t>EQUIPAMIENTO EN EL EN CENTRO DE SALUD DEL POBLADO VENTA VIEJA EN EL MUNICIPIO DE JUAREZ EN EL ESTADO DE GUERRERO, QUE DARA SERVICIO A LOS POBLADORES DE LAS COMUNIDADES DE VENTA VIEJA, AGUA DE PERRO Y SAN MARTIN</t>
  </si>
  <si>
    <t>MUTEC 001/2015</t>
  </si>
  <si>
    <t xml:space="preserve">PROYECTOS MUSEOGRÁFICOS SIENDO LOS MAS IMPORTANTES:_x000D_
A) MUSEO MÓVIL/ITINERANTE; PRESENTACIÓN DE DIVERSAS EXPOSICIONES Y ACTUALIZACIÓN DE CONTENIDOS; _x000D_
B) TRANSICIÓN MUTEC/MUNET;_x000D_
C) CONTRATACIÓN DE PERSONAL PROFESIONAL Y TÉCNICO ESPECIALIZADO_x000D_
D) PROYECTO DE PROMOCIÓN Y DIFUSIÓN DE EVENTOS DE CIENCIA, TECNOLOGÍA E INNOVACIÓN;_x000D_
E) CONSERVACIÓN DE LAS DIVERSAS ÁREAS MUSEOGRÁFICAS; _x000D_
F)EQUIPAMIENTO Y MOBILIARIO PARA EL DESARROLLO DE EVENTOS, ACTIVIDADES Y EXPOSICIONES  _x000D_
</t>
  </si>
  <si>
    <t>41-GRPS</t>
  </si>
  <si>
    <t>REFORESTACIÓN Y BARRERAS DE CONTENCIÓN PARA EVITAR EROSIÓN EN LA RESERVA BIOSFERA EL TRIUNFO.</t>
  </si>
  <si>
    <t>57-GEOS</t>
  </si>
  <si>
    <t xml:space="preserve">ADQUISICION DE VEHICULO DE CARGA PARA EL PRODUCTO ALIMENTICIO PRODUCIDO EN EL VALLE DE MEXICALI, CON EL FIN DE MANTENERLO REFRIGERADO Y EN BUEN ESTADO HASTA SU ENTREGA FINAL, CON EL PROPOSITO DE APOYAR PROYECTOS PRODUCTIVOS QUE GENERAN EMPLEOS PARA PERSONAS CON DISCAPACIDAD. </t>
  </si>
  <si>
    <t>DCO/001/2015</t>
  </si>
  <si>
    <t>JUNGAPEO, MICHIOACAN</t>
  </si>
  <si>
    <t>AULAS DE USOS MÚLTIPLES, REHABILITACIÓN DE ESPACIOS PÚBLICOS Y UNIDAD DEPORTIVA LÁZARO CÁRDENAS.</t>
  </si>
  <si>
    <t>DCO/002/2015</t>
  </si>
  <si>
    <t>PÁTZCUARO, MICHOACAN.</t>
  </si>
  <si>
    <t>SEGUNDA ETAPA DE LA CASA DE LA CULTURA MUNICIPAL.</t>
  </si>
  <si>
    <t>DCO/003/2015</t>
  </si>
  <si>
    <t>ZITÁCUARO, MICHOACAN.</t>
  </si>
  <si>
    <t>CONSTRUCCIÓN DE PLAZA PÚBLICA</t>
  </si>
  <si>
    <t>DCS/001/2015</t>
  </si>
  <si>
    <t>CONTEPEC, MICHOACAN</t>
  </si>
  <si>
    <t>CONSTRUCCIÓN DE LA CASA - FORO DE CULTURA DE USOS MÚLTIPLES.</t>
  </si>
  <si>
    <t>DCS/002/2015</t>
  </si>
  <si>
    <t>TLAPUJAHUA DE RAYON, MICHOACAN.</t>
  </si>
  <si>
    <t>AULA VIRTUAL Y CULTURAL, PARA FOMENTAR LA CULTURA Y APOYAR EL NUEVO PROGRAMA DEL PRESIDENTE DE LA REPÚBLICA, DE COMUNICACIÓN VIRTUAL QUE PERMITA TENER ACCESO A PROGRAMAS SOCIALES CULTURALES, ASÍ COMO EL INTERCAMBIO CULTURAL CON OTROS ESTADOS Y PAÍSES QUE BENEFICIEN EL DESARROLLO DE NUESTROS HABITANTES.</t>
  </si>
  <si>
    <t>APLICACIÓN DE NUEVAS TECNOLOGÍAS,CULTURALES</t>
  </si>
  <si>
    <t>GDS/CD/002/2015</t>
  </si>
  <si>
    <t>MUNICIPIO DE CHAMULA, CHIAPAS</t>
  </si>
  <si>
    <t>REMODELACION DE LA PLAZA CULTURAL EN ELPROGRAMA DE MEJORAMIENTO DE ESPACIOS COMUNITARIOS Y ACTIVIDADES CULTURALES EN PRO DE SEGUIR CONSERVANDO LA RIQUEZA HISTORICA DE LA COMUNIDAD</t>
  </si>
  <si>
    <t xml:space="preserve">GDS/CD/003A/2015 </t>
  </si>
  <si>
    <t>H. Ayuntamiento de Ciudad Ixtepec, Oaxaca.</t>
  </si>
  <si>
    <t>PROYECTO DE CONSTRUCCIÓN DEL AUDITORIO MUNICIPAL EN LA CUIDAD DE IXTEPEC, OAXACA.</t>
  </si>
  <si>
    <t>GDS/CD/003/2015</t>
  </si>
  <si>
    <t>MUNICIPIO DE SANTIAGO NILTEPEC, OAXACA</t>
  </si>
  <si>
    <t>ADQUISICION DE UN CAMION RECOLECTOR DE BASURA</t>
  </si>
  <si>
    <t>H. Ayuntamiento de Santo Domingo Ingenio , Oaxaca.</t>
  </si>
  <si>
    <t>CONSTRUCCIÓN DEL CENTRO DE ACONDICIONAMIENTO FÍSICO DE SANTO DOMINGO INGENIO.</t>
  </si>
  <si>
    <t>GDS/CD/004/2015</t>
  </si>
  <si>
    <t>MUNICIPIO DE ATLIXCO, PUEBLA</t>
  </si>
  <si>
    <t>ADQUIRIR UNA CAMIONETA EQUIPADA PARA TRANSPORTAR A 15 PASAJEROS  EN APOYO A LOS HABITANTES DE LAS ZONAS RURALES DEL MUNICIPIO DE ATLIXCO,PUEBLA</t>
  </si>
  <si>
    <t>GDS/CD/005/2015</t>
  </si>
  <si>
    <t>MUNICIPIO DE EL ESPINAL, OAXACA</t>
  </si>
  <si>
    <t>MEJORAMIENTO DE ESPACIOS COMUNITARIOS Y ADQUISICION DE UNA OIPA CON CAPACIDAD DE 10 MIL LITROS DE AGUA</t>
  </si>
  <si>
    <t>GDS/CD/006/2015</t>
  </si>
  <si>
    <t>MUNICIPIO DE SANTO DOMINGO ZANATEPEC, OAXACA</t>
  </si>
  <si>
    <t>ADQUISICION DE  UN CAMION RECOLECTOR DE BASURA</t>
  </si>
  <si>
    <t>GDS/CD/007/2015</t>
  </si>
  <si>
    <t>MUNICIPIO DE LA UNION HIDALGO, OAXACA</t>
  </si>
  <si>
    <t>ADQUISICION DE UN  CAMION RECOLECTOR DE BASURA</t>
  </si>
  <si>
    <t>GDS/CD/009/2015</t>
  </si>
  <si>
    <t>MUNICIPIO CONSTITUCIONAL DE LA HEROICA CIUDAD DE JUCHITAN DE ZARAGOZA, OAXACA.</t>
  </si>
  <si>
    <t>INFRAESTRUCTURA EDUCATIVA, AGENCIA MUNICIPAL LA VENTOSA</t>
  </si>
  <si>
    <t>DESARROLLO COMUNITARIO,EDUCATIVAS</t>
  </si>
  <si>
    <t>GDS/CD/010/2015</t>
  </si>
  <si>
    <t>EJIDO ASUNCIÓN IXTALTEPEC</t>
  </si>
  <si>
    <t>ADQUISICIÓN DE 2 CAMIONES DE VOLTEO DE 7M, 1 RETROEXCAVADORA Y LA ADQUISICIÓN DE EQUIPO PARA EL BUEN FUNCIONAMIENTO DEL AUDITORIO, BENEFICIANDO EL FORTALECIMIENTO DE LAS ACTIVIDADES DE CONSTRUCCIÓN EN VIVIENDA Y DEL CAMPO.</t>
  </si>
  <si>
    <t>GDS/CD/011/2015</t>
  </si>
  <si>
    <t>ADQUISICIÓN DE UNA AMBULANCIA EQUIPADA</t>
  </si>
  <si>
    <t>GDS/CD/012/2015</t>
  </si>
  <si>
    <t xml:space="preserve">COMISIÓN ESTATAL DEL AGUA DEL ESTADO DE MORELOS </t>
  </si>
  <si>
    <t>REHABILITACIÓN Y MODERNIZACIÓN DE LA RED DE CANALES LATERALES Y SUBLATERALES DE LA ZONA DE INFLUENCIA DEL CANAL PRINCIPAL "EL TÚNEL", Y DE LOS CANALES LATERALES "LA TIJERA", "HUITCHILA", "FRESNAL", "SOCAVÓN" Y "EMBOCADERO", TODOS UBICADOS EN EL MODULO DE RIEGO "GRAL. EUFEMIO ZAPATA SALAZAR", A.C. ASURCO.</t>
  </si>
  <si>
    <t>GDS/CD/014/2015</t>
  </si>
  <si>
    <t>ADQUISICIÓN DE INSUMOS PARA EL MEJORAMIENTO AGRÍCOLA, VIVIENDA E INFRAESTRUCTURA EN LA COMUNIDAD DE SAN FELIPE XONACAYUCAN</t>
  </si>
  <si>
    <t>GDS/CD/015/2015</t>
  </si>
  <si>
    <t>GOBIERNO DEL ESTADO DE TLAXCALA</t>
  </si>
  <si>
    <t>CONSTRUCCIÓN, REMODELACIÓN, REHABILITACIÓN Y ADQUISICIONES DIVERSAS PARA EL EQUIPAMIENTO DE TALLERES DEL CENTRO DE LAS ARTES, ASÍ COMO LA COMPRA DE EQUIPO Y MOBILIARIO DEL CENTRO DE LAS ARTES, EN EL MUNICIPIO DE APIZACO, TLAXCALA Y LA CONSTRUCCIÓN DE 3 DESAYUNADORES CON SANITARIOS EN ESCUELAS DE TIEMPO COMPLETO, EN LOS MUNICIPIOS DE TEPETITLA DE LARDIZÁBAL, EMILIANO ZAPATA Y TEÓLOCHOLCO TLAXCALA.</t>
  </si>
  <si>
    <t>GDS/CD/016/2015</t>
  </si>
  <si>
    <t>MUNICIPIO VILLA DE SAN JUAN GUICHICOVI, OAXACA</t>
  </si>
  <si>
    <t>AMPLIACIÓN Y MEJORAMIENTO DE LA RED DE DISTRIBUCIÓN DE ENERGÍA ELÉCTRICA Y ALUMBRADO DE LA UNIDAD DEPORTIVA, PROYECTO QUE SE VERÁ REFLEJADO EN EL BIENESTAR SOCIAL, CULTURAL Y DEPORTIVO DE LOS HABITANTES DE LA LOCALIDAD DE ESTACIÓN SARABIA</t>
  </si>
  <si>
    <t>GDS/CD/017/2015</t>
  </si>
  <si>
    <t>CONSTRUCCIÓN DE BARDA PERIMETRAL EN EL PANTEÓN DE LA COMUNIDAD DE BOCA DEL MONTE</t>
  </si>
  <si>
    <t>GDS/CD/021/2015</t>
  </si>
  <si>
    <t>MUNICIPIO DE COSCOMATEPEC, VERACRUZ.</t>
  </si>
  <si>
    <t>REHABILITACIÓN DE UNIDAD DEPORTIVA COSCOMATEPEC DE BRAVO, VERACRUZ.</t>
  </si>
  <si>
    <t>GDS/CD/022/2015</t>
  </si>
  <si>
    <t>SISTEMA PARA EL DESARROLLO INTEGRAL DE LA FAMILIA DEL ESTADO DE HIDALGO</t>
  </si>
  <si>
    <t xml:space="preserve">CASA DE LAS Y  LOS ADOLESCENTES _x000D_
</t>
  </si>
  <si>
    <t>GDS/CD/023/2015</t>
  </si>
  <si>
    <t>santa cruz xoxocotlán, oaxaca</t>
  </si>
  <si>
    <t>PAVIMENTACIÓN CON CONCRETO HIDRÁULICO DE LA CALLE RIVERAS DE LA ATOYAC LA CUAL ES UNA VÍA ALTERNA PARA DESPLAZARSE A ZONAS EDUCATIVAS Y LUGARES DESTACABLES DEL MUNICIPIO DE SANTA CRUZ XOXOCOTLÁN OAXACA</t>
  </si>
  <si>
    <t>GDS/CD/024/2015</t>
  </si>
  <si>
    <t>SECRETARIA DE ADMINISTRACIÓN Y FINANZAS DEL ESTADO DE NAYARIT</t>
  </si>
  <si>
    <t>MEJORAMIENTO DE LA INFRAESTRUCTURA DE LOS MUNICIPIOS DE ACAPONETA Y TUXPAN Y DE LA RED DE COMUNICACIÓN ENTRE POBLADOS.</t>
  </si>
  <si>
    <t>GDS/CD/026/2015</t>
  </si>
  <si>
    <t>ADQUISICIÓN DE AMBULANCIA EQUIPADA</t>
  </si>
  <si>
    <t>GDS/CD/027/2015</t>
  </si>
  <si>
    <t>PROYECTO CONSTRUCCIÓN DE ESPACIO RECREATIVO PARA ESPARCIMIENTO FAMILIAR</t>
  </si>
  <si>
    <t>GDS/CD/028/2015</t>
  </si>
  <si>
    <t>PROYECTO DE RECORRIDOS ECOTURÍSTICOS</t>
  </si>
  <si>
    <t>GDS/CD/029/2015</t>
  </si>
  <si>
    <t>PROYECTO DE MANEJO Y APROVECHAMIENTO DEL PEZ DIABLO PARA LA ELABORACIÓN DE DIETAS ALIMENTICIAS PARA  ESPECIES ACUÍCOLAS Y PECUARIOS</t>
  </si>
  <si>
    <t>GDS/CD/030/2015</t>
  </si>
  <si>
    <t>santo domingo tehuantepec</t>
  </si>
  <si>
    <t>MEJORAMIENTO DE ESPACIOS DEPORTIVOS Y RECREATIVOS DE LA UNIDAD DEPORTIVA, GUIENGOLA, PARA LOS BENEFICIO DEL MUNICIPIO DE SANTO DOMINGO TEHUANTEPEC, OAXACA</t>
  </si>
  <si>
    <t>GDS/CD/031/2015</t>
  </si>
  <si>
    <t xml:space="preserve">COORDINACION ESTATAL DE LA TARAHUMARA </t>
  </si>
  <si>
    <t xml:space="preserve">ADQUISICION DE DOS VEHICULOS Y CUATROCIENTAS ESTUFAS ECOLOGICAS, PARA EL DESARROLLO DE DIVERSAS ETNIAS </t>
  </si>
  <si>
    <t>GDS/CD/032/2015</t>
  </si>
  <si>
    <t>UNIVERSIDAD NACIONAL AUTONOMA DE MÉXICO</t>
  </si>
  <si>
    <t>ENVIÓ DE UN EQUIPO REPRESENTATIVO DE LA MÁXIMA CASA DE ESTUDIOS EN LA TRECEAVA EDICIÓN, DEL CONCURSO UNIVERSITARIO DE DERECHO MERCANTIL INTERNACIONAL Y ARBITRAJE COMERCIAL "WILLEN C.VIS EAST"</t>
  </si>
  <si>
    <t>GDS/CD/033/2015</t>
  </si>
  <si>
    <t>MUNICIPIO DE REFORMA DE PINEDA</t>
  </si>
  <si>
    <t>ADQUISICIÓN DE UN TRACTOR AGRÍCOLA, EQUIPADO CON IMPLEMENTOS</t>
  </si>
  <si>
    <t>GDSTE/001/2015</t>
  </si>
  <si>
    <t>mUNICIPIO pANTELHO, CHIAPAS</t>
  </si>
  <si>
    <t>PROGRAMA DE MEJORAMIENTO DE ESPACIOS COMUNITARIOS.</t>
  </si>
  <si>
    <t>GDSTE/002/2015</t>
  </si>
  <si>
    <t>SANTO DOMINGO INGENIO, OAXACA</t>
  </si>
  <si>
    <t>PROYECTO DE MODERNIZACIÓN DEL ACCESO AL MUNICIPIO.</t>
  </si>
  <si>
    <t>SDD/CD/008/2015</t>
  </si>
  <si>
    <t>MUNICIPIO DE SAN LUIS ACATLAN, GUERRERO</t>
  </si>
  <si>
    <t>CONSTRUCCIÓN DE TALLER PARA EXPLOTACIÓN DE PIEDRA DE GRANITO.</t>
  </si>
  <si>
    <t>SDD/CD/09/2015</t>
  </si>
  <si>
    <t>MUNICPIO DE MALINALTEPEC, GUERRERO</t>
  </si>
  <si>
    <t>CONSTRUCCIÓN DE UN ESPACIO CULTURAL, LLAMADO "CASA DEL PUEBLO".</t>
  </si>
  <si>
    <t>SDD-CD-10-2015</t>
  </si>
  <si>
    <t>CUTZAMALA DE PINZON, GUERRERO</t>
  </si>
  <si>
    <t>ESTABLECIMIENTO DE UN CENTRO DE PRODUCCIÓN PECUARIA DEDICADA A LA CRIA Y ENGORDA DE PORCINOS.</t>
  </si>
  <si>
    <t>S/N</t>
  </si>
  <si>
    <t>RASTREO DE CAMINOS DE TERRACERÍA Y CONFORMACIÓN DE CUNETAS EN EL EJIDO DE CHICOASEN</t>
  </si>
  <si>
    <t>39-GEOS</t>
  </si>
  <si>
    <t>Ejido Miguel Hidalgo del Valle de Méxicali,BC</t>
  </si>
  <si>
    <t>PROGRAMA DE MEJORAMIENTO DEL AIRE Y ECOSISTEMA, PROGRAMAS DE REFORESTACIÓN A TRAVÉS DE EMPLEO TEMPORAL EN EL ÁREA DE INFLUENCIA DE LA CENTRAL TERMOELÉCTRICA CERRO PRIETO EN MEXICALI, BC.</t>
  </si>
  <si>
    <t>40-GRPS</t>
  </si>
  <si>
    <t>R. AYUNTAMIENTO DE ALTAMIRA,TAMAULIPAS</t>
  </si>
  <si>
    <t>CONSTRUCCIÓN DE AULA ACONDICIONADA CON EQUIPO DE COMPUTO.</t>
  </si>
  <si>
    <t>DESARROLLO COMUNITARIO,EDUCATIVAS,INFRAESTRUCTURA,SOCIALES</t>
  </si>
  <si>
    <t>42-GRPN</t>
  </si>
  <si>
    <t>MUNICIPIO DE ALLENDE, COAHUILA.</t>
  </si>
  <si>
    <t>ALUMBRADO DEL LIBRAMIENTO NORPONIENTE. BOULEVARD VENUSTIANO CARRANZA DE ALLENDE, COAHUILA.</t>
  </si>
  <si>
    <t>43-GRPN</t>
  </si>
  <si>
    <t>MUNICIPIO DE ACUÑA, COAHUILA.</t>
  </si>
  <si>
    <t>MODERNIZACION Y RECONSTRUCCION DEL ACCESO PRINCIPAL DE LA CIUDAD DE ACUÑA, COAHUILA.</t>
  </si>
  <si>
    <t>44-GRPO</t>
  </si>
  <si>
    <t>GUERRERO, MUNICIPIO DE LA UNION DE ISIDORO MONTES DE OCA</t>
  </si>
  <si>
    <t>INFRAESTRUCTURA EDUCATIVA. MANTENIMIENTO A INSTALACIONES ESCOLARES: ELÉCTRICAS, CIVILES Y SANITARIAS. MOBILIARIO ESCOLAR Y EQUIPO DE COMPUTO.</t>
  </si>
  <si>
    <t>45-GRPO</t>
  </si>
  <si>
    <t>EQUIPAMIENTO BÁSICO PARA CLÍNICAS DEL MUNICIPIO.</t>
  </si>
  <si>
    <t>46-GRPC</t>
  </si>
  <si>
    <t>TEPETITLAN, HIDALGO.</t>
  </si>
  <si>
    <t xml:space="preserve">CONSTRUCCIÓN DE 4 PROYECTOS PARA EL H. AYUNTAMIENTO DE TEPETITLAN, HGO._x000D_
PARQUE PEDRO MARIA ANAYA._x000D_
</t>
  </si>
  <si>
    <t>47-GEOS</t>
  </si>
  <si>
    <t>EJIDO NUEVO LEON, VALLE DE MEXICALI, BAJA CALIFORNIA.</t>
  </si>
  <si>
    <t>CONTRUCCION Y HABILITACION DE CLINICA PARA ATENCION DE ENFERMEDADES DE VIAS RESPIRATORIAS Y ALERGICAS.</t>
  </si>
  <si>
    <t>INFRAESTRUCTURA,SALUD,SOCIALES</t>
  </si>
  <si>
    <t>48-GEOS</t>
  </si>
  <si>
    <t xml:space="preserve">ESTADO DE BAJA CALIFORNIA, COLEGIO DE BACHILLERES DEL PLANTEL NUEVO LEON </t>
  </si>
  <si>
    <t>SUMINISTRO E INSTALACION DE CERCO PERIMETRAL CON EL OBJETIVO DE BRINDAR MAYOR PROTECCION Y SEGURIDAD A LOS ALUMNOS DEL PLANTEL DEL EJIDO NUEVO LEON.</t>
  </si>
  <si>
    <t>49-GEOS</t>
  </si>
  <si>
    <t>ESCUELA SECUNDARIA TEC. VESP. NO. 6, DEL EJIDO NUEVO LEON, VALLE DE MEXICALI</t>
  </si>
  <si>
    <t>REHABILITACION Y EQUIPAMIENTO A TALLERES DE ESCUELA SECUNDARIA TECNICA NO. 6, EJIDO NUEVO LEON, MEXICALI.</t>
  </si>
  <si>
    <t>EDUCATIVAS,INFRAESTRUCTURA,SOCIALES</t>
  </si>
  <si>
    <t>50-GEOS</t>
  </si>
  <si>
    <t xml:space="preserve">ESCUELA PRIMARIA MIGUEL HIDALGO, VVALE DE MEXICALI, B.C. </t>
  </si>
  <si>
    <t>CONSTRUCCION DE PISO EN EXPLANADA Y TECHADO, ESCUELA PRIMARIA MIGUEL HIDALGO, MEXICALI.</t>
  </si>
  <si>
    <t>51-GEOS</t>
  </si>
  <si>
    <t>JARDIN DE NIÑOS JOSE MARIA ,ORELOS Y PAVON, EJIDO MIGUEL HIDALGO, VALLE DE MEXICALI B.C.</t>
  </si>
  <si>
    <t>CONTRUCCION DE TECHO EN PORTICO DE ENTRADA Y SUMINISTRO E INSTALACION DE MODULOS DE JUEGOS INFALTILES, JARDIN DE NIÑOS JOSE MARIA MORELOS Y PAVON, EJIDO MIGUEL HIDALGO, MEXICALI.</t>
  </si>
  <si>
    <t>52-GEOS</t>
  </si>
  <si>
    <t>JARDIN DE NIÑOS ANA MARIA LIMA DE LOPEZ, EJIDO DE NUEVO LEON, VALLE DE MEXICALI, B.C.</t>
  </si>
  <si>
    <t>SUMINISTRO E INSTALACION DE CERCO PERIMETRAL, JARDIN DE NIÑOS ANA MARIA LIMA DE LOPEZ, MEXICALI.</t>
  </si>
  <si>
    <t>53-GEOS</t>
  </si>
  <si>
    <t>ESCUELA SEC. GENERAL NO. 110 EJIDO PATZCUARO, VALLE DE MEXICALI, B.C.</t>
  </si>
  <si>
    <t>ADQUISICION DE EQUIPO DE COMPUTO DENTRO DEL PROGRAMA DE ATENCION A ESCUELAS DEL VALLE DE MEXICALI, PARA EL MEJORAMIENTO TECNOLOGICO, ESCUELA SECUNDARIA GENERAL NO. 110, EJIDO PATZCUARO, MEXICALI.</t>
  </si>
  <si>
    <t>54-GEOS</t>
  </si>
  <si>
    <t>ESCUELA PRIMARIA BENITO JUAREZ, EJIDO OAXACA, VALLE DE MEXICALI, B.C.</t>
  </si>
  <si>
    <t>REHABILITACION DE SANITARIOS Y FOSA SEPTICA QUE PERMITA BRINDAR AL ALUMNADO UNA MEJOR HIGIENE Y SERVICIO DE LOS SANITARIOS. ESCUELA PRIMARIA BENITO JUAREZ, EJIDO OAXACA, MEXICALI.</t>
  </si>
  <si>
    <t>55-GEOS</t>
  </si>
  <si>
    <t>ESCUELA PRIMARIA FRANSICO GONZALEZ BOCANEGRA, EJIDO OAXACA, VALLE DE MEXICALI, B.C.</t>
  </si>
  <si>
    <t>CONSTRUCCION DE TECHO DE EXPLANADA CIVICA EN APOYO A LA CALIDAD EDUCATIVA DE LAS ESCUELES DEL VALLE DE MEXICALI. ESCUELA PRIMARIA FRANCISCO GONZALEZ BOCANEGRA, EJIDO OAXACA.</t>
  </si>
  <si>
    <t>56-GEOS</t>
  </si>
  <si>
    <t>ESCUELA SECUNDARIA GENERAL NO. 3 EL NIGROMANTE, EJIDO COAHUILA, VALLE DE MEXICALI, B.C.</t>
  </si>
  <si>
    <t>ADQUISICION DE EQUIPO DE COMPUTO DENTRO DEL PROGRAMA DE ATENCION A ESCUELAS DEL VALLE DE MEXICALI, EN APOYO DE LA CALIDAD EDUCATIVA, ESCUELA SECUNDARIA GENERAL NO. 3 EL NIGROMANTE, EJIDO COAHUILA.</t>
  </si>
  <si>
    <t>CDDESSA-001-06-2015</t>
  </si>
  <si>
    <t>COMPRA DE EQUIPAMIENTO Y BIBLIOGRAFIA_x000D_
PAGO DE ENERGIA ELECTRICA_x000D_
VIATICOS DE PRACTICAS DE CAMPO_x000D_
MANTENIMIENTO A INMUEBLES</t>
  </si>
  <si>
    <t>CDDESSA-002-09-2015</t>
  </si>
  <si>
    <t>CDDESSA-003-09-2015</t>
  </si>
  <si>
    <t>ACTUALIZACION DE LA SALA DE COMPUTO_x000D_
RENOVACION DE CARTON DEL TECHO DE ALGUNAS AREAS DEL COLEGIO Y COMPRA DE EQUIPO DE SONIDO Y MICROFONOS.</t>
  </si>
  <si>
    <t>001/01</t>
  </si>
  <si>
    <t>DIFUSIÓN DEL CONOCIMIENTO MÉDICO CIENTÍFICO A LOS PROFESIONALES DE LA SALUD, A TRAVÉS DE LAS MEJORAS DEL AUDITORIO DE SESIONES Y DE LA PUBLICACIÓN DE LA REVISTA GACETA MÉDICA IMPRESA EN ESPAÑOL Y DIGITAL EN INGLÉS.</t>
  </si>
  <si>
    <t>1150/2015</t>
  </si>
  <si>
    <t>APLICACIÓN A LAS CRUZADAS QUIRÚRGICAS PARA TRANSPORTACIÓN, INSUMOS Y VIÁTICOS DEL EQUIPO MÉDICO A ZONAS RURALES Y CONGRESO CONMEMORATIVO 65° ANIVERSARIO REALIZADO EN LA CIUDAD DE JALISCO Y CURSO A FAMILIAS CON SÍNDROME DE DOWN.</t>
  </si>
  <si>
    <t>1151/2015</t>
  </si>
  <si>
    <t>PROGRAMA ANUAL DE LAS ACTIVIDADES SEMANALES CIENTÍFICAS PRESENCIALES Y TRANSMISIÓN EN VIVO Y GRABADAS POR INTERNEET, MANTENIMIENTO DE PÁGINA WEB Y REDES SOCIALES PROMOCIONANDO LAS ACTIVIDADES ACADÉMICAS.</t>
  </si>
  <si>
    <t>1152/2015</t>
  </si>
  <si>
    <t>OTORGAR BECAS A ESTUDIANTES DE ELEVADO DESEMPEÑO ACADÉMICO Y ESCASOS RECURSOS ECONÓMICOS, CICLO 2015-2016.</t>
  </si>
  <si>
    <t>1153/2015</t>
  </si>
  <si>
    <t>PROYECTO DENOMINADO "CAPACITACIÓN A PROFESIONALES DE LA SALUD PÚBLICA", EL MATERIAL Y VIÁTICOS DE LA LXIX REUNIÓN ANUAL EN LA CIUDAD DE MONTERREY.</t>
  </si>
  <si>
    <t>600-374/2015</t>
  </si>
  <si>
    <t>ATENCIÓN A JÓVENES Y NIÑOS CON AUTISMO Y TRASTORNOS GENERALIZADOS DEL DESARROLLO</t>
  </si>
  <si>
    <t>666/2015</t>
  </si>
  <si>
    <t>SINDICATO NACIONAL DE TRABAJADORES DE LA EDUCACIÓN</t>
  </si>
  <si>
    <t>PROMOVER LA INTEGRACIÓN SOCIAL, EL MEJORAMIENTO DE LA AUTOESTIMA, Y LA CAPACIDAD DE AUTOGESTIÓN, DE JUBILADOS Y PENSIONADOS DEL MAGISTERIO. FOMENTAR LA ADOPCIÓN DE ESTILOS DE VIDA SALUDABLES COMO BASE PARA DESARROLLAR UN ENVEJECIMIENTO ACTIVO; IMPULSAR LA REVALORIZACIÓN SOCIAL Y EL DESARROLLO INTEGRAL DEL ADULTO MAYOR. FOMENTAR LA PERMANENCIA LABORAL DE LOS TRABAJADORES DE LA EDUCACIÓN, MEDIANTE LA PROMOCIÓN DE LAS VENTAJAS ECONÓMICAS, DE SALUD FÍSICA, PSICOLOGICAS QUE REPRESENTA LA VIDA ACTIVA; PROMOVER LA ESTABILIDAD Y EL CRECIMIENTO LABORAL DE LOS TRABAJADORES DE LA EDUCACIÓN MEDIANTE SU ACTUALIZACIÓN Y PROFESIONALIZACIÓN PERMANENTE, ASÍ COMO ACCIONES DE ORIENTACIÓN, ASESORÍA Y APOYO SOBRE EL NUEVO MARCO LEGAL ESTABLECIDO.</t>
  </si>
  <si>
    <t>860/2015</t>
  </si>
  <si>
    <t xml:space="preserve">CONTINUAR CON LAS MEJORAS DEL CENTRO SOCIAL, CULTURAL Y DEPORTIVO DEL SNTISSSTE, CON EL OBJETO PRINCIPAL DE DESARROLLAR PROGRAMAS SOCIALES, CULTURALES Y DEPORTIVAS, QUE CONTRIBUYAN AL SANO ESPARCIMIENTO, A LA PREVENCIÓN DE ENFERMEDADES, ADICCIONES Y FOMENTO DE LA CULTURA. </t>
  </si>
  <si>
    <t>IMC-A-196/14/2014</t>
  </si>
  <si>
    <t>56 CEREMONIA DE ENTREGA DEL PREMIO ARIEL; SELECCIÓN DE LA PELÍCULA MEXICANA A LOS PREMIOS GOYA 2015; SELECCIÓN DE LA PELÍCULA MEXICANA A LOS PRMIOS OSCAR 2015; EDICIÓN IMPRESA DE LA HISTORIA DE LA ACADEMIA MEXICANA DE ARTES Y CIENCIAS CINEMATOGRÁFICAS Y DEL ARIEL; Y 57 ENTREGA DEL ARIEL 2015 DE LA ACADEMIA MEXICANA DE ARTES Y CIENCIAS CINEMATOGRÁFICAS.</t>
  </si>
  <si>
    <t>IMC-326/2015</t>
  </si>
  <si>
    <t>REALIZACIÓN DE CINEMA PLANETA, 7° FESTIVAL INTERNACIONAL DE CINE Y MEDIO AMBIENTE DE MÉXICO.</t>
  </si>
  <si>
    <t>IMC-327/2015</t>
  </si>
  <si>
    <t>ORGANIZACIÓN Y REALIZACIÓN DE LA 8° EDICIÓN DEL RALLY INFANTIL DOCUMENTAL.</t>
  </si>
  <si>
    <t>IMC-333/2015</t>
  </si>
  <si>
    <t>REALIZACIÓN DEL 8° ANIMASIVO, FESTIVAL DE ANIMACIÓN CONTEMPORÁNEO DE LA CIUDAD DE MÉXICO.</t>
  </si>
  <si>
    <t>IMC-334/2015</t>
  </si>
  <si>
    <t>REALIZACIÓN DE LA 4° EDICIÓN DEL PROYECTO OAXACACINE. FORMACIÓN DE PÚBLICOS Y DIFUSIÓN DE LA CINEMATOGRAFÍA NACIONAL.</t>
  </si>
  <si>
    <t>IMC-335/2015</t>
  </si>
  <si>
    <t>REALIZACIÓN DE LA 2DA EDICIÓN CINE MÓVIL SOLAR.</t>
  </si>
  <si>
    <t>IMC-336/2015</t>
  </si>
  <si>
    <t>REALIZACIÓN DEL 20° FESTIVAL INTERNACIONAL DE CINE PARA NIÑOS (... Y NO TAN NIÑOS).</t>
  </si>
  <si>
    <t>IMC-341/2015</t>
  </si>
  <si>
    <t>REALIZACIÓN DE LA 1A. EDICIÓN DE CINE EN EL HUERTO.</t>
  </si>
  <si>
    <t>IMC-342/2015</t>
  </si>
  <si>
    <t>REALIZACIÓN DE LA 3A DIFUSIÓN DE CINE Y VIDEO DOCUMENTAL MEXICANO E HISPANOAMERICANO POR MEDIO DE LA RED ALTERNATIVA DE EXHIBICIÓN DE DOCUMENTALES (RAED) Y EL LANZAMIENTO DE LA CONVOCATORIA AL IX ENCUENTRO HISPANOAMERICANO DE CINE Y VIDEO DOCUMENTAL INDEPENDIENTE: CONTRA EL SILENCIO TODAS LAS VOCES.</t>
  </si>
  <si>
    <t>IMC-373/2015</t>
  </si>
  <si>
    <t>REALIZACIÓN DE 4 CURSOS DE CINE INFANTIL: 1) "GRABA TU HISTORIA" (NIÑOS QUE TRABAJAN EN SEMÁFOROS), 2) "NIÑAS Y NIÑOS JORNALEROS DE MICHOACÁN", 3) "NIÑAS Y NIÑOS DE TALLA BAJA" Y 4) "NIÑAS, NIÑOS Y ADOLESCENTES SUPERDOTADOS".</t>
  </si>
  <si>
    <t>IMC-378/2015</t>
  </si>
  <si>
    <t>ORGANIZACIÓN Y REALIZACIÓN DE LOS LABORATORIOS SIGUIENTES: 1) "21° LABORATORIO DE ESCRITURA DE GUIONES CINEMATOGRÁFICOS "PARA UN CINE MEXICANO DE CALIDAD"; 2) "6° LABORATORIO DE MÚSICA PARA CINE", Y 3) "3ER. LABORATORIO DE ACTOR-DIRECTOR-PERSONAJE".</t>
  </si>
  <si>
    <t>IMC-398/2015</t>
  </si>
  <si>
    <t>RODANDO FILM FESTIVAL SAN LUIS POTOSÍ</t>
  </si>
  <si>
    <t>REALIZACIÓN DEL PROYECTO 6° RODANDO FILM FESTIVAL SAN LUIS POTOSÍ.</t>
  </si>
  <si>
    <t>IMC-402/2015</t>
  </si>
  <si>
    <t>REALIZACIÓN DE LA 2° EDICIÓN DEL FESTIVAL DE GUIÓN CINEMATOGRÁFICO.</t>
  </si>
  <si>
    <t>IMC-409/2015</t>
  </si>
  <si>
    <t>REALIZACIÓN DE LA 4° EDICIÓN DE LA MUESTRA INTERNACIONAL CON PERSPECTIVA DE GÉNERO, MICGÉNERO 2015.</t>
  </si>
  <si>
    <t>IMC-422/2015</t>
  </si>
  <si>
    <t>REALIZACIÓN DE LA 8° EDICIÓN DEL FESTIVAL INTERNACIONAL DE CINE EN EL CAMPO.</t>
  </si>
  <si>
    <t>IMC-427/2015</t>
  </si>
  <si>
    <t>REALIZACIÓN DEL PROYECTO FICCIONES UNIVERSALES/UNIVERSOS PARTICULARES "PRODUCCIÓN Y REALIZACIÓN DE CINE CON BAJO PRESUPUESTO".</t>
  </si>
  <si>
    <t>IMC-439/2015</t>
  </si>
  <si>
    <t>REALIZACIÓN DEL PROYECTO OAXACACINE. DIPLOMADO HISTORIA DEL CINE MEXICANO.</t>
  </si>
  <si>
    <t>IMC-441/2015</t>
  </si>
  <si>
    <t>REALIZACIÓN DEL 3° CINITO CINEDEBATE.</t>
  </si>
  <si>
    <t>IMC-454/2015</t>
  </si>
  <si>
    <t>REALIZACIÓN DEL PROYECTO TALLER INTERNACIONAL DE GUIÓN CINEMATOGRÁFICO CINE QUA NON LAB 2015.</t>
  </si>
  <si>
    <t>IMC-463/2015</t>
  </si>
  <si>
    <t>REALIZACIÓN DE LA 8° EDICIÓN DE MÓRBIDO, FESTIVAL INTERNACIONAL DE CINE FANTÁSTICO Y DE TERROR.</t>
  </si>
  <si>
    <t>IMC-465/2015</t>
  </si>
  <si>
    <t>REALIZACIÓN DEL TALLER CINEMATOGRÁFICO MANTARRAYA.</t>
  </si>
  <si>
    <t>IMC-493/2015</t>
  </si>
  <si>
    <t>REALIZACIÓN  DE LA 10A EDICIÓN DEL FESTIVAL DE CINE Y GASTRONOMÍA DE HUATULCO.</t>
  </si>
  <si>
    <t>IMC-495/2015</t>
  </si>
  <si>
    <t>REALIZACIÓN DE LA 10° EDICIÓN DEL SHORTS MÉXICO / FESTIVAL INTERNACIONAL DE CORTOMETRAJES DE MÉXICO.</t>
  </si>
  <si>
    <t>IMC-505/2015</t>
  </si>
  <si>
    <t>REALIZACIÓN DEL PROGRAMA DE PARTICIPACIÓN Y CAPACITACIÓN COMUNITARIA EN MEDIOS AUDIOVISUALES (CINEMATOGRÁFICOS) PARA LA DIFUSIÓN DE CONOCIMIENTO ETNOBIOLÓGICO DEL "PARQUE ECOLÓGICO DE LA CIUDAD DE MÉXICO (SEGUNDA EDICIÓN).</t>
  </si>
  <si>
    <t>IMC-508/2015</t>
  </si>
  <si>
    <t>REALIZACIÓN DEL PROYECTO APOYO A LA DIFUSIÓN DEL CINE REALIZADO POR MUJERES.</t>
  </si>
  <si>
    <t>IMC-516/2015</t>
  </si>
  <si>
    <t>REALIZACIÓN DEL PROYECTO ECOFILM FESTIVAL 2015.</t>
  </si>
  <si>
    <t>IMC-521/2015</t>
  </si>
  <si>
    <t>FUNDACIÓN MURRIETA</t>
  </si>
  <si>
    <t>REALIZACIÓN DE LA 4A EDICIÓN DEL FESTIVAL INTERNACIONAL DE CINE DE HERMOSILLO.</t>
  </si>
  <si>
    <t>IMC-536/2015</t>
  </si>
  <si>
    <t>REALIZACIÓN DE LA 7A EDICIÓN DEL FESTIVAL INTERNACIONAL DE ANIMACIÓN CUTOUT FEST.</t>
  </si>
  <si>
    <t>IMC-671/2015</t>
  </si>
  <si>
    <t xml:space="preserve">REALIZAR EL 2° CINELABS - RED DE LABORATORIOS CINEMATOGRÁFICOS LATINOAMERICANOS, Y  FLICC MERCADO AUDIOVISUAL LATINOAMERICANO, 2DA EDICION._x000D_
</t>
  </si>
  <si>
    <t>IMC-674/2015</t>
  </si>
  <si>
    <t xml:space="preserve">REALIZAR EL DIPLOMADO EN PRODUCCIÓN Y REALIZACIÓN AUDIOVISUAL._x000D_
</t>
  </si>
  <si>
    <t>IMC-324/2015</t>
  </si>
  <si>
    <t>INSTITUTO MUNICIPAL DE CULTURA, ARTE Y TURISMO (IMCATUR)</t>
  </si>
  <si>
    <t>ORGANIZACIÓN Y REALIZACIÓN DE LA 5° EDICIÓN DEL FESTIVAL INTERNACIONAL DE CINE EN EL DESIERTO.</t>
  </si>
  <si>
    <t>DPM/OD/01/2015</t>
  </si>
  <si>
    <t xml:space="preserve">FORTALECER LA INVESTIGACIÓN CIENTÍFICA EN SALUD E IMPULSAR LA INNOVACIÓN SOCIAL EN BENEFICIO DE LOS DERECHOHABIENTES DEL INSTITUTO Y LA POBLACIÓN EN GENERAL, A TRAVÉS DE LOS PROGRAMAS: EQUIPAMIENTO HOSPITALARIO, INVESTIGACIÓN EN SALUD Y ACCIÓN SOCIAL. _x000D_
</t>
  </si>
  <si>
    <t>DPM/OD/02/2015</t>
  </si>
  <si>
    <t xml:space="preserve">LA REALIZACIÓN DE SESIONES ACADÉMICAS CONJUNTAS CON DIFERENTES INSTITUTOS, ASOCIACIONES, COLEGIOS; EN LAS CUALES SE EXPONEN TEMAS EN EL ÁREA MÉDICA GENERAL IMPARTIDOS POR ACADÉMICOS, MIEMBROS DE ESTA CORPORACIÓN Y LA CAPACITACIÓN DEL MÉDICO GENERAL PARA ACTUAR COMO PRIMER CONTACTO EN LA PREVENCIÓN, DIAGNÓSTICO, PRONÓSTICO Y MANEJO DE LAS ENFERMEDADES MÁS FRECUENTES. _x000D_
</t>
  </si>
  <si>
    <t>EDUCATIVAS,INVESTIGACIÓN CIENTÍFICA,SALUD</t>
  </si>
  <si>
    <t>DPM/OD/03/2015</t>
  </si>
  <si>
    <t xml:space="preserve">APOYAR LAS TAREAS DEL PROGRAMA ACADÉMICO DE LAS SESIONES DE FEBRERO A NOVIEMBRE 2015, ASÍ COMO EL CONGRESO CONMEMORATIVO DEL CL ANIVERSARIO Y LAS ACTIVIDADES ACADÉMICAS, CULTURALES Y SOCIALES, DONDE TENDRÁN PARTICIPACIÓN FIGURAS DE LA MEDICINA Y CIENCIA DE LA SALUD DEL PAÍS, EN LOS SIGUIENTES EVENTOS: SESIONES ORDINARIAS Y EXTRAORDINARIAS EXTRAMUROS, SESIONES DE IN MEMORIAM, SESIONES CONJUNTAS CON INSTITUCIONES DE SALUD, ACADEMIAS Y OTRAS INSTANCIAS DE SALUD.  _x000D_
</t>
  </si>
  <si>
    <t>DPM/OD/04/2015</t>
  </si>
  <si>
    <t xml:space="preserve">TRANSPORTACIÓN, INSUMOS Y VIÁTICOS DEL EQUIPO MÉDICO QUIRÚRGICO, EN EL QUE ASISTEN MÉDICOS CIRUJANOS PEDIATRAS, ANESTESIÓLOGOS, ENFERMERAS Y EN ALGUNAS OCASIONES DEPENDIENDO DE LA PATOLOGÍA, MÉDICOS INTENSIVISTAS, PAGO DE HOSPEDAJE Y PAGO DE AUDITORIO PARA LA REALIZACIÓN DEL CONGRESO Y PARA FACILITAR LA EDICIÓN, IMPRESIÓN Y DISTRIBUCIÓN DEL BOLETÍN, ASÍ COMO EL MANTENIMIENTO Y ACTUALIZACIÓN DEL SITIO WEB. _x000D_
</t>
  </si>
  <si>
    <t xml:space="preserve">APOYAR ECONÓMICAMENTE A LOS ESTUDIANTES DE LA UNIVERSIDAD NACIONAL AUTÓNOMA DE MÉXICO, DERECHOHABIENTES DEL INSTITUTO, PROVENIENTES DE FAMILIAS DE RECURSOS MODESTOS, QUE TENGAN BUEN DESEMPEÑO ESCOLAR._x000D_
</t>
  </si>
  <si>
    <t xml:space="preserve">FOMENTAR LA SALUD, PREVENIR ENFERMEDADES Y ACCIDENTES; PROMOVER Y DIFUNDIR LOS SERVICIOS DE PRESTACIONES SOCIALES Y ATENCION INTEGRAL A LA SALUD EN EL PRIMER NIVEL_x000D_
</t>
  </si>
  <si>
    <t xml:space="preserve"> PROYECTO DE PRODUCCIÓN DE EVENTOS ARTÍSTICOS Y CULTURALES EN EL TEATRO ISAURO MARTÍNEZ, EN EL ESTADO DE COAHUILA._x000D_
</t>
  </si>
  <si>
    <t>530.DNC.01.DAJ.02/2015</t>
  </si>
  <si>
    <t>APOYAR EN LA REALIZACIÓN DE ACTIVIDADES ARTÍSTICAS Y CULTURALES QUE ORGANIZA EL MUSEO JOSÉ LUIS CUEVAS NOVELO.</t>
  </si>
  <si>
    <t>FUNDACION PARA EL DESARROLLO TECNOLOGICO SUSTENTABLE</t>
  </si>
  <si>
    <t>OSC BENEFICIADA EN LA DÉCIMA TERCERA EMISIÓN DEL PROGRAMA PROEQUIDAD</t>
  </si>
  <si>
    <t xml:space="preserve">OSC BENEFICIADA EN LA DÉCIMA TERCERA EMISIÓN DEL PROGRAMA PROEQUIDAD_x000D_
</t>
  </si>
  <si>
    <t>CENTRO SOCIOAMBIENTAL PARA EL DESARROLLO SUSTENTABLE</t>
  </si>
  <si>
    <t>COLECTIVO JUVENTUD ENTRE TULES COJETAC</t>
  </si>
  <si>
    <t>ESPIRAL CREATIVIDAD Y ENCUENTRO SOCIAL</t>
  </si>
  <si>
    <t>CENTRO DE DESARROLLO E INVESTIGACION SOBRE JUVENTUD</t>
  </si>
  <si>
    <t>CENTRO DE DESARROLLO Y COMPETITIVIDAD</t>
  </si>
  <si>
    <t>GRUPO DE ESTUDIOS SOBRE LA MUJER ROSARIO CASTELLANOS</t>
  </si>
  <si>
    <t>FUNDACIÓN MOTIVOS QUE DAN FUERZA</t>
  </si>
  <si>
    <t>FUNDACION ALOHA NUEVA VIDA</t>
  </si>
  <si>
    <t>CENADIN</t>
  </si>
  <si>
    <t>PRONIÑOS DE VERACRUZ</t>
  </si>
  <si>
    <t>HUEYI TONAL</t>
  </si>
  <si>
    <t>MUJERES DE TLAPA</t>
  </si>
  <si>
    <t>IGUALDAD Y DIVERSIDAD</t>
  </si>
  <si>
    <t>CENTRO DE COMUNICACION CRISTIANA DE BIENES</t>
  </si>
  <si>
    <t>COORDINACION NACIONAL DE EMPRESAS RURALES CONAER</t>
  </si>
  <si>
    <t>PROYECTO PROMUJER</t>
  </si>
  <si>
    <t>RED DE JOVENES INDIGENAS PARA EL DESARROLLO</t>
  </si>
  <si>
    <t>ASOCIACIÓN DE CUIDADORES DOMICILIARIOS</t>
  </si>
  <si>
    <t>CIHAM CENTRO INTERDISCIPLINARIO HUMANISTA PARA EL AVANCE DE LAS MUJERES</t>
  </si>
  <si>
    <t>CENTRO DE ESTUDIOS AMBIENTALES AGROECOLOGICOS E INVESTIGACION</t>
  </si>
  <si>
    <t>INSPIRA CAMBIO</t>
  </si>
  <si>
    <t>FLOR HUAUTLECA</t>
  </si>
  <si>
    <t>KAIROZ ASESORES EN SALUD</t>
  </si>
  <si>
    <t>FUNDACION LAGUNA DRUMFEST</t>
  </si>
  <si>
    <t>FRENTE INTERDISCIPLINARIO PARA EL DESARROLLO SOCIAL Y SOLIDARIO FIDSS</t>
  </si>
  <si>
    <t>GRUPO INTERDISCIPLINARIO PARA EL DESARROLLO HUMANO GIDEH</t>
  </si>
  <si>
    <t>ARTICULACION CIUDADANA PARA LA EQUIDAD Y EL DESARROLLO</t>
  </si>
  <si>
    <t>MUJERES EN FRECUENCIA ASOCIACION CIVIL</t>
  </si>
  <si>
    <t xml:space="preserve">acciones educativas para el desarrollo </t>
  </si>
  <si>
    <t>CONSEJERÍA, ATENCIÓN PSICOLÓGICA, TRATAMIENTOS ALTERNATIVOS Y APOYO SOCIAL</t>
  </si>
  <si>
    <t>COLECTIVO DE MUJERES POR LA EQUIDAD LA SALUD Y LA EDUCACIÓN</t>
  </si>
  <si>
    <t>LA VENTANA INVESTIGACION Y DIVULGACION CIENTIFICA PARA EL DESARROLLO REGIONAL</t>
  </si>
  <si>
    <t>PSICOLOGIA Y DERECHOS HUMANOS PSYDEH</t>
  </si>
  <si>
    <t>FUNDACION DE APOYO SOCIAL A LA MUJER</t>
  </si>
  <si>
    <t>CENTRO ESTRATEGICO DE DESARROLLO HUMANO NAV</t>
  </si>
  <si>
    <t>APNDRU HIDALGO</t>
  </si>
  <si>
    <t>COMPROMISO SOLIDARIDAD Y AYUDA SOCIAL</t>
  </si>
  <si>
    <t>SEIIN. SERVICIOS DE INCLUSION INTEGRAL</t>
  </si>
  <si>
    <t>FUNDACION VIVE 100% MUJER</t>
  </si>
  <si>
    <t>UNIENDO CAMINOS</t>
  </si>
  <si>
    <t>SERVICIOS COMUNITARIOS ÑUU SAVI</t>
  </si>
  <si>
    <t>FUNDACION BRUJA VIOLETA</t>
  </si>
  <si>
    <t>HABITAT DESARROLLO DEL TERRITORIO Y LA SOCIEDAD</t>
  </si>
  <si>
    <t>CON UN MISMO CORAZON</t>
  </si>
  <si>
    <t>COAS CONSULTORIA Y ASESORIA DEL SURESTE</t>
  </si>
  <si>
    <t>DESARROLLO AMBIENTAL Y COMUNITARIO</t>
  </si>
  <si>
    <t>OIPCIBRE ORGANIZACION INDEPENDIENTE PARA COMUNIDADES INDIGENAS DE BAJOS RECURSOS ECONOMICOS</t>
  </si>
  <si>
    <t>FUNDACION LAS VARITAS UNIDOS POR EL BARRIO</t>
  </si>
  <si>
    <t>FUNDACION DE REINTEGRACION SOCIAL DEL ESTADO DE JALISCO</t>
  </si>
  <si>
    <t>FUNDACION CONTIGO OAXACA</t>
  </si>
  <si>
    <t>MANOS DE LUZ</t>
  </si>
  <si>
    <t>CASA AJUSCO</t>
  </si>
  <si>
    <t>UNIDAD DE ATENCION SICOLOGICA SEXOLOGICA Y EDUCATIVA PARA EL CRECIMIENTO PERSONAL</t>
  </si>
  <si>
    <t>GESTION Y PROMOCION PARA EL DESARROLLO SUSTENTABLE EN LAS COMUNIDADES RURALES E INDIGENAS</t>
  </si>
  <si>
    <t>INMJG1501568</t>
  </si>
  <si>
    <t>APOYAR LA OPERACIÓN DEL MECANISMO DE SEGUIMIENTO DEDICADO A LA IMPLEMENTACIÓN DE LA CONVENCIÓN BELÉM DO PARÁ, EN CUANTO A SUS GASTOS OPERATIVOS Y ADMINISTRATIVOS</t>
  </si>
  <si>
    <t>INMJG1501569</t>
  </si>
  <si>
    <t>APOYAR LAS ACTIVIDADES QUE SE REALICEN EN FAVOR DE LA IGUALDAD DE GÉNERO EN LAS AMÉRICAS, ADEMÁS DE IMPULSAR EL CUMPLIMIENTO DEL ACUERDO DE COLABORACIÓN, SUSCRITO EN 2013, ENTRE EL INSTITUTO Y LA SG-OEA, POR MEDIO DE LA COMISIÓN INTERAMERICANA DE MUJERES (CIM)</t>
  </si>
  <si>
    <t>INMJG1501570</t>
  </si>
  <si>
    <t>APOYAR LA OPERACIÓN DE LA ENTIDAD DE LAS NACIONES UNIDAD PARA LA IGUALDAD DE GÉNERO Y EL EMPODERAMIENTO DE LAS MUJERES (ONUMUJERES) EN LA REALIZACIÓN DE ACTIVIDADES SUSTANTIVAS E INSTRUMENTALES EN MATERIA DE IGUALDAD DE GÉNERO</t>
  </si>
  <si>
    <t>INSTITUTO NACIONAL DE MIGRACIÓN</t>
  </si>
  <si>
    <t>la casa del migrante scalabrini</t>
  </si>
  <si>
    <t>CONCLUSIÓN DE LA EDIFICACIÓN DE UNA ESTANCIA DESTINADA EXCLUSIVAMENTE A LA ENSEÑANZA DE OFICIOS PARA EL DESARROLLO HUMANO DE LOS MIGRANTES NACIONALES COMO EXTRANJEROS, CON INDEPENDENCIA DE SU NACIONALIDAD O SITUACIÓN MIGRATOIA, CON ESPECIAL ATENCIÓN A GRUPOS VULNERABLES COMO MENORES DE EDAD, MUJERES, ADOLESCENTES, VÍCTIMAS DE TRATA Y PERSONAS DE LA TERCERA EDAD</t>
  </si>
  <si>
    <t>BENEFICENCIA,EDUCATIVAS</t>
  </si>
  <si>
    <t>DG/CE/0026/2015 GRDS/DD/003/2015</t>
  </si>
  <si>
    <t>APOYAR LA REALIZACIÓN DEL PROGRAMA "CONSTRUMÁTICAS" EN 16 ESCUELAS PRIMARIAS DISTRIBUIDAS EN LOS MUNICIPIOS DE CENTRO, NACAJUCA Y CUNDUACAN DEL ESTADO DE TABASCO</t>
  </si>
  <si>
    <t>DG/CE/0063/2015 GRDS/DD/016/2015</t>
  </si>
  <si>
    <t>FUNDACIÓN EDUCACIÓN SUPERIOR EMPRESA</t>
  </si>
  <si>
    <t>APOYAR EL PROYECTO ESTUDIO SOBRE LOS IMPACTOS DE LA LEY DE HIDROCARBUROS Y SU REGLAMENTO EN LAS ACTIVIDADES ECONÓMICAS, SOCIALES Y AMBIENTALES DE LAS REGIONES PETROLERAS Y SU VINCULACIÓN CON LOS PROGRAMAS EDUCATIVOS DE LAS INSTITUCIONES PÚBLICAS Y PRIVADAS DE NIVEL SUPERIOR. OPORTUNIDADES Y RETOS PARA UN DESARROLLO SUSTENTABLE.</t>
  </si>
  <si>
    <t>DG/CE/031/2015 GRDS/DD/005/2015</t>
  </si>
  <si>
    <t>APOYAR LA CAMPAÑA NACIONAL DE LA SOCIEDAD "LIMPIEMOS NUESTRO MÉXICO 2015".</t>
  </si>
  <si>
    <t>DG/CE/055/2015 GRDS/DD/010/2015</t>
  </si>
  <si>
    <t>APOYAR LA EJECUCIÓN DE LOS PROYECTOS DE "EDUCACIÓN AMBIENTAL Y OPERACIÓN DE LA CASA DEL AGUA EN LOS PANTANOS DE CENTLA" ($2,000,000) Y DE "EDUCACIÓN AMBIENTAL Y RESTAURACIÓN FORESTAL EN ÁREAS NATURALES PROTEGIDAS DEL GOLFO DE MÉXICO. SUBREGIÓN PLANICIEN COSTERA" ($3,500,000).</t>
  </si>
  <si>
    <t>DG/CE/059/2015 GRDS/DD/007/2015</t>
  </si>
  <si>
    <t>APOYAR LA CAMPAÑA NACIONAL DE LA SOCIEDAD "LIMPIEMOS NUESTRO MEXICO 2015"</t>
  </si>
  <si>
    <t>DG/CE/059/2015 GRDS/DD/008/2015</t>
  </si>
  <si>
    <t>FUNDACIÓN KASPAROV DE AJEDREZ PARA IBEROAMERICA</t>
  </si>
  <si>
    <t>APOYAR EL PROGRAMA PARA LA ENSEÑANZA DEL AJEDREZ DIRIGIDO A NIÑOS Y NIÑAS EN LOS 15 CENTROS DE INTEGRACIÓN FAMILIAR DE PEMEX</t>
  </si>
  <si>
    <t>DG/CE/063/2015 GRDS/DD/014/2015</t>
  </si>
  <si>
    <t>ADOBE HOME AID</t>
  </si>
  <si>
    <t>FORTALECER LA CAPACITACIÓN DE LOS PESCADORES DE CARMEN CAMPECHE, DOTÁNDOLOS DE LOS INSUMOS QUE LES PERMITAN DESARROLLAR PROYECTOS PRODUCTIVOS QUE IMPACTEN EN EL BIENESTAR ECONÓMICO SOCIAL Y AMBIENTAL.</t>
  </si>
  <si>
    <t>DG/CE/063/2015 GRDS/DD/015/2015</t>
  </si>
  <si>
    <t>CENTRO MEXICANO PARA LA FILANTROPÍA</t>
  </si>
  <si>
    <t>APOYAR EL PROYECTO "IMPLEMENTACIÓN DE LA RESPONSABILIDAD SOCIAL EMPRESARIAL EN LA CADENA DE SUMINISTROS DE PEMEX".</t>
  </si>
  <si>
    <t>APLICACIÓN DE NUEVAS TECNOLOGÍAS</t>
  </si>
  <si>
    <t>DG/CE/071/2015 GRDS/DD/027/2015</t>
  </si>
  <si>
    <t>LLEVAR A CABO TALLERES DE CAPACITACIÓN CON FINES EDUCATIVOS Y CULTURALES PARA NIÑOS, JÓVENES, ADULTOS, ARTESANOS Y PERSONAS CON CAPACIDADES DIFERENTES.</t>
  </si>
  <si>
    <t>DG/CE/071/2015 GRDS/DD/028/2015</t>
  </si>
  <si>
    <t>PRUEBA</t>
  </si>
  <si>
    <t>DG/CE/071/2015 GRDS/DD/029/2015</t>
  </si>
  <si>
    <t>APOYAR LA CONTINUIDAD EN LA EJECUCIÓN DEL PROYECTO DE CONSERVACIÓN, MANEJO Y RESTAURACIÓN DE LOS ECOSISTEMAS NATURALES DE LA CUENCA MEDIA DEL RÍO USUMACINTA.</t>
  </si>
  <si>
    <t>DG/CE/071/2015 GRDS/DD/030/2015</t>
  </si>
  <si>
    <t>APOYAR  LA REALIZACIÓN DEL PROGRAMA “CONSTRUMÁTICAS” EN 227 ESCUELAS PRIMARIAS DISTRIBUIDAS EN LOS ESTADOS DE CAMPECHE, TABASCO Y VERACRUZ.</t>
  </si>
  <si>
    <t>DG/CE/080/2015 GRDS/DD/031/2015</t>
  </si>
  <si>
    <t>FUNDACIÓN POR LA PROSPERIDAD Y ESTABILIDAD DEL SUROESTE</t>
  </si>
  <si>
    <t>APOYAR LA CONSTRUCCIÓN DE CENTROS DE ENSEÑANZA Y DESARROLLO SUSTENTABLE, DENTRO DEL PROGRAMA "MEJORES ESPACIOS PARA APRENDER", DE LA COMISIÓN NACIONAL PARA EL DESARROLLO DE LOS PUEBLOS INDÍGENAS (CDI), EN MUNICIPIOS DEL ISTMO DE TEHUANTEPEC, OAXACA. PRIMERA ETAPA.</t>
  </si>
  <si>
    <t>DG/CE/080/2015 GRDS/DD/032/2015</t>
  </si>
  <si>
    <t>FUNDACIÓN ESTRATÉGICA SOCIAL DE MÉXICO</t>
  </si>
  <si>
    <t>APOYAR EL IMPULSO DE PROYECTOS PRODUCTIVOS SOSTENIBLES EN LOS MUNICIPIOS DE FRONTERA, PARAÍSO Y CÁRDENAS, EN EL ESTADO DE TABASCO.</t>
  </si>
  <si>
    <t>DG/CE/080/2015 GRDS/DD/033/2015</t>
  </si>
  <si>
    <t>APOYAR EL OTORGAMIENTO DE 1,764 BECAS.</t>
  </si>
  <si>
    <t>DG/CE/083/2015 GRDS/DD/015/2015</t>
  </si>
  <si>
    <t>APOYAR EL PROYECTO “PRODUCCIÓN DE HORTALIZAS PARA AUTOABASTECIMIENTO FAMILIAR, AGROINDUSTRIA, NUTRICIÓN Y MANEJO SECUNDARIO AL CULTIVO DEL BANANO”, EN COMUNIDADES UBICADAS EN LA REGIÓN DENOMINADA “LA ISLA”, EN EL MUNICIPIO DE CENTRO, TABASCO.</t>
  </si>
  <si>
    <t>DG/CE/083/2015 GRDS/DD/034/2015</t>
  </si>
  <si>
    <t>"APOYAR LA REALIZACIÓN DEL PROYECTO DE “ACCIONES DE MEJORA EN LA INFRAESTRUCTURA Y LAS CAPACIDADES TÉCNICAS ORIENTADAS AL DESARROLLO SUSTENTABLE DE COMUNIDADES DE PESCADORES ORGANIZADOS DEL MUNICIPIO DE CARMEN, CAMPECHE".</t>
  </si>
  <si>
    <t>DG/CE/083/2015 GRDS/DD/038/2015</t>
  </si>
  <si>
    <t>DG/CE/083/2015 GRDS/DD/039/2015</t>
  </si>
  <si>
    <t>UNIÓN DE EMPRESARIOS PARA LA TECNOLOGÍA EN LA EDUCACIÓN</t>
  </si>
  <si>
    <t>DOTAR A 50 ESCUELAS CON UN AULA DE MEDIOS EN 8 MUNICIPIOS PRIORITARIOS EN LOS ESTADOS DE CAMPECHE, TABASCO, TAMAULIPAS Y VERACRUZ.</t>
  </si>
  <si>
    <t>DG/CE/085/2015 GRDS/DD/011/2015</t>
  </si>
  <si>
    <t>INVESTIGACIÓN Y SOLUCIONES SOCIOAMBIENTALES</t>
  </si>
  <si>
    <t>APOYAR EL PROYECTO DENOMINADO "MONITOREO ADAPTATIVO: MITIGACIÓN Y ADAPTACIÓN ANTE EL CAMBIO CLIMÁTICO CALAKMUL, CAMPECHE.</t>
  </si>
  <si>
    <t>DG/CRIRS/004/2015 GRDS/DD/040/2015</t>
  </si>
  <si>
    <t>PRONATURA PENINSULA DE YUCATÁN</t>
  </si>
  <si>
    <t>APOYAR EL PROYECTO DE INVESTIGACIÓN DENOMINADO "SISTEMATIZACIÓN E INTEGRACIÓN DE DATOS DE REGISTROS DE AVES DE LA RESERVA DE LA BIOSFERA DE CALAKMUL, CAMPECHE, MÉXICO"</t>
  </si>
  <si>
    <t>DG/CRIRS/004/2015 GRDS/DD/041/2015</t>
  </si>
  <si>
    <t>ORGANIZACIÓN SOCIAL POR LA DEFENSA Y EL PROGRESO DE CHIAPAS</t>
  </si>
  <si>
    <t>LLEVAR A CABO “ESTUDIOS AMBIENTALES DEL PROYECTO MANATARIO EN EL MUNICIPIO DE CATAZAJÁ, CHIAPAS”</t>
  </si>
  <si>
    <t>DG/CE/0026/2015 GRDS/DD/002/2015</t>
  </si>
  <si>
    <t>APOYAR LA REALIZACIÓN DE PROGRAMAS ESTRATÉGICOS ESTATALES EN MATERIA DE SEGURIDAD DE DUCTOS DE PETRÓLEOS MEXICANOS, QUE ATRAVIESAN LOS MUNICIPIOS DE LA ENTIDAD</t>
  </si>
  <si>
    <t>DG/CE/017/2015 GRDS/DD/071/2015</t>
  </si>
  <si>
    <t>MUnicipio de Venustiano carranza</t>
  </si>
  <si>
    <t>APOYAR PARTE DE LA OBRA DE CONSTRUCCIÓN DE LA SEGUNDA ETAPA DE LA UNIDAD DEPORTIVA GENERAL LÁZARO CÁRDENAS DEL RÍO.</t>
  </si>
  <si>
    <t>DG/CE/026/2015 GRDS/DD/001/2015</t>
  </si>
  <si>
    <t>APOYAR LA CONSTRUCCIÓN DEL MERCADO DE CIUDAD DEL CARMEN "ALONSO FELIPE DE ANDRADE". SEGUNDA ETAPA.</t>
  </si>
  <si>
    <t>DG/CE/026/2015 GRDS/DD/004/2015</t>
  </si>
  <si>
    <t>APOYAR LA REALIZACIÓN DE PROYECTOS RELACIONADOS CON LA ASISTENCIA SOCIAL, SALUD, PROTECCIÓN CIVIL, DESARROLLO AGROPECUARIO, DESARROLLO SOCIAL E INFRAESTRUCTURA SOCIAL</t>
  </si>
  <si>
    <t>DG/CE/053/2015 GRDS/DD/006/2015</t>
  </si>
  <si>
    <t>APOYAR EL PROYECTO DE CONSTRUCCIÓN DEL PAQUE LINEAL EN LOS DERECHOS DE VÍA DEL CORREDOR DE DUCTOS MADERO-CADEREYTA</t>
  </si>
  <si>
    <t>DG/CE/055/2015 GRDS/DD/012/2015</t>
  </si>
  <si>
    <t>APOYAR LA REHABILITACIÓN Y MODERNIZACIÓN DE LA INFRAESTRUCTURA DEL DISTRITO DE RIEGO NÚMERO 19. PROGRAMA DE MODERNIZACIÓN DE CANALES (MUNICIPIOS DE JUCHITÁN DE ZARAGOZA, SAN BIAS ATEMPA, ASUNCIÓN IXTALTEPEC, SAN PEDRO COMITANCILLO, SANTO DOMINGO TEHUANTEPEC, SAN PEDRO HUILOTEPEC Y SANTA MARÍA MIXTEQUILLA, ($2,951,616); Y CONSTRUCCIÓN DE UNA ESTACIÓN DE BOMBEROS REGIONAL EN EL MUNICIPIO DE MATIAS ROMERO AVENDAÑO, OAX., PRIMERA ETAPA ($1,048,384).</t>
  </si>
  <si>
    <t>DG/CE/055/2015 GRDS/DD/013/2015</t>
  </si>
  <si>
    <t>municipio de salina cruz</t>
  </si>
  <si>
    <t>DG/CE/071/2015 GRDS/DD/018/2015</t>
  </si>
  <si>
    <t>APOYAR EL PROYECTO DE CONSTRUCCIÓN DE PARQUE LINEAL EN AVENIDA CUAUHTÉMOC, EN CIUDAD MADERO, TAMAULIPAS.</t>
  </si>
  <si>
    <t>DG/CE/071/2015 GRDS/DD/019/2015</t>
  </si>
  <si>
    <t>municipio de álamo temapache</t>
  </si>
  <si>
    <t>APOYAR LA REHABILITACIÓN DE ASFALTADO DEL CAMINO ESTACIÓN CHAPOPOTE-CUICUINACO LA PEDRERA.</t>
  </si>
  <si>
    <t>DG/CE/071/2015 GRDS/DD/020/2015</t>
  </si>
  <si>
    <t>MUNICIPIO DE ALVARADO</t>
  </si>
  <si>
    <t>APOYAR EL PROYECTO DE LA LONJA PESQUERA DE ALVARADO.</t>
  </si>
  <si>
    <t>DG/CE/071/2015 GRDS/DD/021/2015</t>
  </si>
  <si>
    <t>municipio de chicontepec, veracruz</t>
  </si>
  <si>
    <t>APOYAR UNA PARTE DE LA OBRA DE CONSTRUCCIÓN DEL TRAMO CARRETERO SANTA MARÍA-LA ANTIGUA-LA LAJA.</t>
  </si>
  <si>
    <t>DG/CE/071/2015 GRDS/DD/022/2015</t>
  </si>
  <si>
    <t>APOYAR A LA CONSTRUCCIÓN DEL DEPORTIVO CENTRAL “MIGUEL HIDALGO”.</t>
  </si>
  <si>
    <t>DG/CE/071/2015 GRDS/DD/023/2015</t>
  </si>
  <si>
    <t>municipio de juan rodríguez clara</t>
  </si>
  <si>
    <t>APOYAR LA CONSTRUCCIÓN DE PAVIMENTO HIDRÁULICO, GUARNICIONES Y BANQUETAS DE DIVERSAS CALLES Y VIALIDADES DEL MUNICIPIO.</t>
  </si>
  <si>
    <t>DG/CE/071/2015 GRDS/DD/024/2015</t>
  </si>
  <si>
    <t xml:space="preserve">municipio de minatitlán </t>
  </si>
  <si>
    <t>APOYAR LA CONSTRUCCIÓN DEL SALÓN DE USOS MÚLTIPLES Y CANCHA DEL CENTRO RECREATIVO TACOTENO.</t>
  </si>
  <si>
    <t>DG/CE/071/2015 GRDS/DD/025/2015</t>
  </si>
  <si>
    <t>municipio de puente nacional, veracruz</t>
  </si>
  <si>
    <t>APOYAR PARTE DE LA OBRA DE PAVIMENTACIÓN DE LA CALLE PRINCIPAL, EN LA LOCALIDAD DE NARANJOS.</t>
  </si>
  <si>
    <t>DG/CE/071/2015 GRDS/DD/026/2015</t>
  </si>
  <si>
    <t>municipio de soledad de doblado</t>
  </si>
  <si>
    <t>APOYAR LA CONSTRUCCIÓN DE CENTROS COMUNITARIOS EN DIVERSAS LOCALIDADES DEL MUNICIPIO.</t>
  </si>
  <si>
    <t>DG/CE/083/2015 GRDS/DD/035/2015</t>
  </si>
  <si>
    <t>gobierno del estado de oaxaca</t>
  </si>
  <si>
    <t>APOYAR OBRAS DE INFRAESTRUCTURA SOCIAL BÁSICA  EN DIVERSOS MUNICIPIOS DEL ESTADO.</t>
  </si>
  <si>
    <t>DG/CE/083/2015 GRDS/DD/037/2015</t>
  </si>
  <si>
    <t>municipio de altamira</t>
  </si>
  <si>
    <t>APOYAR EL PROYECTO DE CONSTRUCCIÓN UNA CICLO VÍA CONURBADA.</t>
  </si>
  <si>
    <t>DG/CRIRS/04/2015 GRDS/DD/042/2015</t>
  </si>
  <si>
    <t>APOYAR LA ADQUISICIÓN DE UN HELICÓPTERO PARA LA REALIZACIÓN DE ACTIVIDADES DE VIGILANCIA DE DUCTOS E INSTALACIONES DE PETRÓLEOS MEXICANOS, ASÍ COMO DE AUXILIO EN ACTIVIDADES DE PROTECCIÓN CIVIL EN LA ENTIDAD.</t>
  </si>
  <si>
    <t>CNCA/DGA/CD/00065/15</t>
  </si>
  <si>
    <t>PRESENTAR UNA EXPOSICIÓN INTEGRADA POR MATERIAL INÉDITO Y DE ARCHIVO, STORYBOARDS, RECREACIÓN DE SETS DE FILMACIÓN, FRAGMENTOS DE PELÍCULAS, PROPS Y OBJETOS DE PRODUCCIÓN</t>
  </si>
  <si>
    <t>CNCA/DGA/CD/00066/15</t>
  </si>
  <si>
    <t>FESTIVAL CULTURAL DE MALINALCO</t>
  </si>
  <si>
    <t>REALIZAR LA SEGUNDA EDICIÓN DEL FESTIVAL CULTURAL DE MALINALCO, EN EL CUAL SE PRESENTARÁN MÁS DE 60 EVENTOS CULTURALES DE MÚSICA, TEATRO, DANZA, EXPOSICIONES DE ARTE, STREET ART</t>
  </si>
  <si>
    <t>CNCA/DGA/CD/00110/15</t>
  </si>
  <si>
    <t>DIFUNDIR E IMPULSAR LO MEJOR DEL CINE REALIZADO EN MÉXICO E IBEROAMÉRICA, POR MEDIO DE GALARDONES Y PREMIOS</t>
  </si>
  <si>
    <t>CNCA/DGA/CD/00118/15</t>
  </si>
  <si>
    <t>REALIZAR LA NUEVA EDICIÓN DEL FESTIVAL, EN LA CUAL SE LLEVARÁN A CABO 400 EXHIBICIONES PÚBLICAS, CON APROXIMADAMENTE 200 PELÍCULAS NACIONALES E INTERNACIONALES</t>
  </si>
  <si>
    <t>CNCA/DGA/CD/00119/15</t>
  </si>
  <si>
    <t>REALIZAR LA PREMIACIÓN 2015 A LO MEJOR DE LA CINEMATOGRAFÍA NACIONAL, LLEVAR A CABO EL PROCESO DE ELECCIÓN DE PELÍCULAS MEXICANAS</t>
  </si>
  <si>
    <t>CNCA/DGA/CD/00139/15</t>
  </si>
  <si>
    <t>SE DOTARÁ DE MAYOR INFRAESTRUCTURA PARA EL ESTUDIO Y DIVULGACIÓN DE LA LITERATURA EN MÉXICO</t>
  </si>
  <si>
    <t>CNCA/DGA/CD/00204/15</t>
  </si>
  <si>
    <t>FUNDACIÓN PEDRO LÓPEZ ELÍAS</t>
  </si>
  <si>
    <t>IMPARTIR 6 CURSOS DE INICIACIÓN ARTÍSTICA: TEATRO, DIBUJO, PINTURA, FOMENTO A LA LECTURA, DANZA, ESCULTURA Y ARTESANIAS; 5 TALLERES DE CREACIÓN LITERARIA</t>
  </si>
  <si>
    <t>CNCA/DGA/CD/00213/15</t>
  </si>
  <si>
    <t>IMPARTIR DIFERENTES ACTIVIDADES ARTÍSTICAS, COMO SON: TALLERES DE ENSAMBLES MUSICALES, FOTOGRAFÍA Y VIDEO; EXHIBICIONES, PRESENTACIONES Y ENCUENTROS, ENTRE OTRAS; CON EL PROPÓSITO DE CONTRIBUIR A LA FORMACIÓN CULTURAL DE MAESTROS, ARTISTAS, NIÑOS Y ADOLESCENTES; EN LA CIUDAD DE MÉXICO, CIUDAD JUÁREZ, TAPACHULA Y TLALNEPANTLA.</t>
  </si>
  <si>
    <t>CNCA/DGA/CD/00214/15</t>
  </si>
  <si>
    <t>DOTAR DE BASES METODOLÓGICAS Y HERRAMIENTAS PEDAGÓGICAS A 15 DOCENTES EN EXPRESIÓN VERBAL PARA LA ENSEÑANZA DE LA COMPRENSIÓN DE LECTURA</t>
  </si>
  <si>
    <t>CNCA/DGA/CD/00215/15</t>
  </si>
  <si>
    <t>CNCA/DGA/CD/00216/15</t>
  </si>
  <si>
    <t>REALIZAR UN MONTAJE DE ESPECTÁCULO DANCÍSTICO CON HISTORIA ORIGINAL, ELABORADO POR JÓVENES GUIONISTAS ELEGIDOS POR MEDIO DE UNA CONVOCATORIA</t>
  </si>
  <si>
    <t>CNCA/DGA/CD/00217/15</t>
  </si>
  <si>
    <t>CONSOLIDAR UN PROGRAMA ANUAL, CULTURAL, EDUCATIVO Y DINÁMICO, CONFORMANDO 47 GRUPOS DE TODAS LAS ENTIDADES FEDERATIVAS DEL PAÍS, ASÍ COMO UN GRAN CORO NACIONAL MEXICANO; CON EL PROPÓSITO DE REALIZAR 148 EVENTOS DIDÁCTICOS GRATUITOS PARA TODO EL PÚBLICO. EFECTUAR UNA GIRA QUE PERMITA CONSOLIDAR LOS LOGROS Y CONOCIMIENTO DEL PROYECTO ANTE ORGANISMOS INTERNACIONALES. ELABORAR 1 FILM DEL MAKING-OF Y 1 DISCO GRABADO EN ESTUDI</t>
  </si>
  <si>
    <t>CNCA/DGA/CD/00252/15</t>
  </si>
  <si>
    <t>PROMOVER LA IGUALDAD EN EL ACCESO Y DISFRUTE DE LA CULTURA DE CALIDAD ASÍ COMO FAVORECER LAS EXPRESIONES DE LA DIVERSIDAD CULTURAL COMO BASE DE UNIÓN Y CONVIVENCIA SOCIALES</t>
  </si>
  <si>
    <t>CNCA/DGA/CD/00253/15</t>
  </si>
  <si>
    <t>CREAR UNA ORQUESTA SINFÓNICA JUVENIL, CON 80 NIÑOS Y JÓVENES, LA CUAL SERÁ EQUIPADA CON LOS INSTRUMENTOS BÁSICOS NECESARIOS PARA SU ENSEÑANZA; CON LA FINALIDAD DE IMPULSAR LAS ACTIVIDADES ARTÍSTICAS Y CULTURALES Y REALIZAR ESPECTÁCULOS FORMALES.</t>
  </si>
  <si>
    <t>CNCA/DGA/CD/00254/15</t>
  </si>
  <si>
    <t>ONTINUAR CON LA POSPRODUCCIÓN DEL DOCUMENTAL "DISPOSITIO", PROYECTO DE GRAN IMPORTANCIA PARA LA COMUNIDAD ARCHIVISTICA Y LA CONSERVACIÓN FÍLMICA</t>
  </si>
  <si>
    <t>CNCA/DGA/CD/00255/15</t>
  </si>
  <si>
    <t>SCHOLA CANTORUM DE MÉXICO</t>
  </si>
  <si>
    <t>IMPLEMENTAR Y DIFUNDIR ENTRE 25 DOCENTES EL "MÉTODO EDUCANTO" DE FORMACIÓN MÚSICO-VOCAL</t>
  </si>
  <si>
    <t>CNCA/DGA/CD/00312/15</t>
  </si>
  <si>
    <t>VERACRUZ POR EL ARTE</t>
  </si>
  <si>
    <t>MPARTIR 27 TALLERES DE SENSIBILIZACIÓN ARTÍSTICA;</t>
  </si>
  <si>
    <t>CNCA/DGA/CD/00313/15</t>
  </si>
  <si>
    <t>HABILITAR, EQUIPAR E INAUGURAR AL FOTO MUSEO CUATRO CAMINOS</t>
  </si>
  <si>
    <t>CNCA/DGA/CD/00324/15</t>
  </si>
  <si>
    <t>REALIZAR 4 JORNADAS ARTÍSTICO-CULTURALES, LAS CUALES SE INTEGRAN POR  4 PRESENTACIONES DE MÚSICA, DANZA Y TEATRO; 4 TALLERES DE PINTURA Y DIBUJO; Y 4 PROYECCIONES AUDIOVISUALES</t>
  </si>
  <si>
    <t>CNCA/DGA/CD/00325/15</t>
  </si>
  <si>
    <t>PROGRAMAR 650 EVENTOS GRATUITOS,</t>
  </si>
  <si>
    <t>CNCA/DGA/CD/00326/15</t>
  </si>
  <si>
    <t>REALIZAR DISTINTAS ACTIVIDADES EN EL MARCO DEL FESTIVAL</t>
  </si>
  <si>
    <t>CNCA/DGA/CD/00327/15</t>
  </si>
  <si>
    <t>REALIZAR DIFERENTES ACTIVIDADES CULTURALES</t>
  </si>
  <si>
    <t>CNCA/DGA/CD/00337/15</t>
  </si>
  <si>
    <t>PRODUCIR APROXIMADAMENTE 48 PRESENTACIONES ESCÉNICAS, LAS CUALES SERÁN MOSTRADAS EN EL FESTIVAL DE LAS CULTURAS DEL MUNDO EN TILBURG, HOLANDA</t>
  </si>
  <si>
    <t>CNCA/DGA/CD/00338/15</t>
  </si>
  <si>
    <t>DESARROLLAR UN PROGRAMA DE FERIAS CULTURALES EN 50 INSTITUCIONES DE NIVEL PRIMARIA Y SECUNDARIA</t>
  </si>
  <si>
    <t>CNCA/DGA/CD/00370/15</t>
  </si>
  <si>
    <t>CREAR Y PRODUCIR UNA ÓPERA DE MÚSICA CLÁSICA CONTEMPÓRANEA, CON ELEMENTOS DE DRAMATURGIA, TEATRO FÍSICO Y DE TÍTERES</t>
  </si>
  <si>
    <t>CNCA/DGA/CD/00371/15</t>
  </si>
  <si>
    <t>REALIZAR DIFERENTES TALLERES DE CANTO, GUITARRA, PINTURA Y DANZA REGIONAL,</t>
  </si>
  <si>
    <t>CNCA/DGA/CD/00432/15</t>
  </si>
  <si>
    <t>REALIZAR 5 PRODUCCIONES TEATRALES, UNA CONVOCATORIA DE PRODUCCIÓN DE 2 OBRAS DE CREADORES ESCÉNICOS MENORES DE 30 AÑOS, Y 2 COPRODUCCIONES CON CREADORES ESCÉNICOS INTERNACIONALES</t>
  </si>
  <si>
    <t>CNCA/DGA/CD/00433/15</t>
  </si>
  <si>
    <t>MONTAR 20 COREOGRAFÍAS CON ALUMNOS DE PROVER PARA PARTICIPAR EN 2 CONCURSOS INTERNACIONALES; REALIZAR 1 PUESTA EN ESCENA DEL "BALLET BAILE DE GRADUADOS ACOMPAÑADOS POR LA ORQUESTA JUVENIL DE CÓRDOBA"</t>
  </si>
  <si>
    <t>CNCA/DGA/CD/00481/15</t>
  </si>
  <si>
    <t>CREANDO CULTURA</t>
  </si>
  <si>
    <t>REALIZAR 8 CONCIERTOS DE ÓPERA CROSSOVER</t>
  </si>
  <si>
    <t>CNCA/DGA/CD/00482/15</t>
  </si>
  <si>
    <t>REALIZAR 8 CONCIERTOS DE MÚSICA MEXICANA EN DIFERENTES MUNICIPIOS DEL PAÍS, DE MANERA GRATUITA, A FIN DE PROMOVER LA MÚSICA Y LAS TRADICIONES DEL PAÍS</t>
  </si>
  <si>
    <t>CNCA/DGA/CD/00483/15</t>
  </si>
  <si>
    <t>ART BALEA AZUL</t>
  </si>
  <si>
    <t>REALIZAR 2 TALLERES SEMANALES, CON 2 GRUPOS DE 25 PERSONAS CADA UNO</t>
  </si>
  <si>
    <t>CNCA/DGA/CD/00490/15</t>
  </si>
  <si>
    <t>OFRECER 12 CONCIERTOS DURANTE LA TEMPORADA DE VERANO 2015</t>
  </si>
  <si>
    <t>CNCA/DGA/CD/00546/15</t>
  </si>
  <si>
    <t>SWINKIL CHONAB COMITÁN. GENTE DE COMITÁN</t>
  </si>
  <si>
    <t>REALIZAR 800 SESIONES DE TALLER DE MARIMBA PARA PROMOCIÓN, FORMACIÓN Y DESARROLLO DE HABILIDADES ENTRE JÓVENES Y NIÑOS</t>
  </si>
  <si>
    <t>CNCA/DGA/CD/00547/15</t>
  </si>
  <si>
    <t>CENTRO INTERDISCIPLINARIO PARA EL DESARROLLO Y PROMOCIÓN DE LA CULTURA EN EL SURESTE MEXICANO</t>
  </si>
  <si>
    <t>EALIZAR EL PRIMER FESTIVAL CULTURAL MESOAMERICANO DE LA MARIMBA</t>
  </si>
  <si>
    <t>CNCA/DGA/CD/00548/15</t>
  </si>
  <si>
    <t>INSITE CASA GALLINA</t>
  </si>
  <si>
    <t>EALIZAR 7 PROYECTOS DE ARTE PÚBLICO EFÍMEROS; LLEVAR A CABO 4 TALLERES DE CAPACITACIÓN TÉCNICA</t>
  </si>
  <si>
    <t>CNCA/DGA/CD/00549/15</t>
  </si>
  <si>
    <t>REALIZAR LA EDICIÓN ESTELAR DEL FESTIVAL, PROYECTANDO FILMES DE LO MEJOR DE LOS 4 FESTIVALES MÁS IMPORTANTES DEL MUNDO</t>
  </si>
  <si>
    <t>CNCA/DGA/CD/00550/15</t>
  </si>
  <si>
    <t>REALIZAR 70 FUNCIONES DE CINE NACIONAL, CORTOMETRAJES Y DOCUMENTALES</t>
  </si>
  <si>
    <t>CNCA/DGA/CD/00559/15</t>
  </si>
  <si>
    <t>DQUIRIR UN NUEVO ARCHIVO MUSICAL ORIGINAL; DOTAR CON ACCESORIOS, VESTUARIO E INSTRUMENTOS A LOS INTEGRANTES DE LA ORQUESTA</t>
  </si>
  <si>
    <t>CNCA/DGA/CD/00572/15</t>
  </si>
  <si>
    <t>ABILITAR LA EX HACIENDA DE SANTO TOMÁS HUATZINDEO COMO UN ESPACIO ARTÍSTICO Y CULTURAL.</t>
  </si>
  <si>
    <t>CNCA/DGA/CD/00573/15</t>
  </si>
  <si>
    <t>1. REALIZAR 2 CONCIERTOS SINFÓNICOS QUE CONTRIBUYAN A BRINDAR AL PÚBLICO UNA PROGRAMACIÓN QUE OFREZCA UNA VISIÓN GENERAL DE LOS MEJORES EXPONENTES NACIONALES E INTERNACIONALES._x000D_
2. RECIBIR A UN PÚBLICO DE 2,500 PERSONAS ENTRE JÓVENES._x000D_
3. FOMENTAR EL TURISMO CULTURAL EN LA CIUDAD DE MÉXICO A TRAVÉS DEL FESTIVAL, UBICÁNDOLO COMO UN REFERENTE Y ATRACTIVO CULTURAL EN LA SEMANA SANTA Y SEMANA DE PASCUA.</t>
  </si>
  <si>
    <t>CNCA/DGA/CD/00574/15</t>
  </si>
  <si>
    <t>REALIZAR UN MÍNIMO DE 50 PRESENTACIONES DE 7 PRODUCCIONES TEATRALES MEXICANAS</t>
  </si>
  <si>
    <t>CNCA/DGA/CD/00599/15</t>
  </si>
  <si>
    <t>REALIZAR EL OCTAVO ENCUENTRO DE LA VOZ Y LA PALABRA</t>
  </si>
  <si>
    <t>CNCA/DGA/CD/00618/15</t>
  </si>
  <si>
    <t>REALIZAR UNA PRODUCCIÓN OPERÍSTICA DE MONTAJE VERSÁTIL,</t>
  </si>
  <si>
    <t>CNCA/DGA/CD/00619/15</t>
  </si>
  <si>
    <t>MPARTIR CLASES DE CORO, SOLFEO, PIANO Y GUITARRA A LOS NIÑOS QUE FORMAN PARTE DEL CORO</t>
  </si>
  <si>
    <t>CNCA/DGA/CD/00620/15</t>
  </si>
  <si>
    <t>REALIZAR 2 CONCIERTOS DE ÓPERA, CON ACCESO GRATUITO AL PÚBLICO</t>
  </si>
  <si>
    <t>CNCA/DGA/CD/00621/15</t>
  </si>
  <si>
    <t>FUNDACIÓN FRANCISCO GABILONDO SOLER CRI CRI</t>
  </si>
  <si>
    <t>EDITAR E IMPRIMIR UN LIBRO, CON UN TIRAJE DE 1,000 EJEMPLARES</t>
  </si>
  <si>
    <t>CNCA/DGA/CD/00629/15</t>
  </si>
  <si>
    <t>ABUELOS TOSEPANKALI</t>
  </si>
  <si>
    <t>EDITAR 1,500 EJEMPLARES DEL LIBRO TITULADO "PIEDRAS NEGRAS, SITIO, VIDA Y MEMORIA"</t>
  </si>
  <si>
    <t>CNCA/DGA/CD/00634/15</t>
  </si>
  <si>
    <t>REALIZAR 14 TALLERES PERMANENTES Y 4 DE VACACIONES DE VERANO</t>
  </si>
  <si>
    <t>CNCA/DGA/CD/00682/15</t>
  </si>
  <si>
    <t>MANTENER LA OPERACIÓN DE LA QUINTA ETAPA DE 13 ORQUESTAS SINFÓNICAS ESPERANZA AZTECA EN LA ZONA CENTRO DEL TERRITORIO NACIONAL</t>
  </si>
  <si>
    <t>CNCA/DGA/CD/00683/15</t>
  </si>
  <si>
    <t>ANTENER LA OPERACIÓN DE LA QUINTA ETAPA DE 10 ORQUESTAS SINFÓNICAS ESPERANZA AZTECA EN LA ZONA SUR DEL TERRITORIO NACIONAL</t>
  </si>
  <si>
    <t>CNCA/DGA/CD/00684/15</t>
  </si>
  <si>
    <t>MANTENER LA OPERACIÓN DE LA QUINTA ETAPA DE 10 ORQUESTAS SINFÓNICAS ESPERANZA AZTECA EN LA ZONA ESTE DEL TERRITORIO NACIONAL</t>
  </si>
  <si>
    <t>CNCA/DGA/CD/00685/15</t>
  </si>
  <si>
    <t>MANTENER LA OPERACIÓN DE LA QUINTA ETAPA DE 10 ORQUESTAS SINFÓNICAS ESPERANZA AZTECA EN LA ZONA NORTE DEL TERRITORIO NACIONAL</t>
  </si>
  <si>
    <t>CNCA/DGA/CD/00686/15</t>
  </si>
  <si>
    <t>MANTENER LA OPERACIÓN DE LA QUINTA ETAPA DE 11 ORQUESTAS SINFÓNICAS ESPERANZA AZTECA EN LA ZONA OESTE DEL TERRITORIO NACIONAL</t>
  </si>
  <si>
    <t>CNCA/DGA/CD/00719/15</t>
  </si>
  <si>
    <t>1. FORMAR MUSICALMENTE DE 100 A 160 NIÑOS Y JÓVENES QUE FLUCTÚAN DE ENTRE LOS 6 Y 18 AÑOS DE EDAD QUE CONFORMEN LA ORQUESTA INFANTIL Y JUVENIL._x000D_
2. CONSOLIDAR E INTEGRAR LOS DIVERSOS ENSAMBLES MÚSICALES A LOS PROGRAMAS Y PRESENTACIONES DE LA ORQUESTA._x000D_
3. FORMAR DOS GRUPOS CORALES ENTRE 90 NIÑOS Y NIÑAS QUE FORTALEZCA A LAS AGRUPACIONES MUSICALES.</t>
  </si>
  <si>
    <t>CNCA/DGA/CD/00749/15</t>
  </si>
  <si>
    <t>ESPACIO DE VINCULACION</t>
  </si>
  <si>
    <t xml:space="preserve">REALIZAR UN PROYECTO DE DIFUSION CULTURAL QUE CONTRIBUYA A QUE UN AMPLIO SEGMENTO DE LA POBLACION </t>
  </si>
  <si>
    <t>CNCA/DGA/CD/00769/15</t>
  </si>
  <si>
    <t>REALIZAR TALLERES Y CONCIERTOS PARA CONSOLIDAR EL CONOCIMIENTO Y DIFUSIÓN DE LA MÚSICA DE MARIACHI EN 6 SEDES DE BRASIL</t>
  </si>
  <si>
    <t>CNCA/DGA/CD/00770/15</t>
  </si>
  <si>
    <t>LLEVAR A CABO MÁS DE 130 CONCIERTOS, EN UN PERIODO DE 12 MESES, DE MANERA GRATUITA</t>
  </si>
  <si>
    <t>CNCA/DGA/CD/00786/15</t>
  </si>
  <si>
    <t>OFRECER 2 EXPOSICIONES TEMPORALES QUE GENEREN NUEVAS LÍNEAS DE LECTURA, INTERPRETACIÓN Y SIGNIFICACIÓN DE LOS OBJETOS COTIDIANOS.</t>
  </si>
  <si>
    <t>CNCA/DGA/CD/00801/15</t>
  </si>
  <si>
    <t>KENICH AHAU INTERDISCIPLINAS</t>
  </si>
  <si>
    <t>VAR A CABO UN ENCUENTRO CULTURAL EN LA DELEGACIÓN TLALPAN, QUE CONTEMPLARÁ 12 PRESENTACIONES DE MÚSICA Y DANZA, 4 OBRAS DE TEATRO, Y 1 EXPOSICIÓN DE FOTOGRAFÍA DOCUMENTAL DE GRUPOS VULNERABLES</t>
  </si>
  <si>
    <t>CNCA/DGA/CD/00841/15</t>
  </si>
  <si>
    <t>ELABORAR UN REGISTRO HISTÓRICO DE LAS ARTES ESCÉNICAS EN MÉXICO DURANTE EL SIGLO XX</t>
  </si>
  <si>
    <t>CNCA/DGA/CD/00842/15</t>
  </si>
  <si>
    <t>CULTURAL JIKAU</t>
  </si>
  <si>
    <t>REALIZAR LA CUARTA EDICIÓN DEL FESTIVAL INTERNACIONAL, CON UN TOTAL DE 17 ACTIVIDADES ARTÍSTICAS</t>
  </si>
  <si>
    <t>CNCA/DGA/CD/00843/15</t>
  </si>
  <si>
    <t>OFRECER 1 TRANSPORTE GRATUITO A TODOS LOS NIÑOS DE EDUCACIÓN BÁSICA, EN ESCUELAS PÚBLICAS Y PRIVADAS DEL MUNICIPIO DE TORREÓN Y DE LA COMARCA LAGUNERA</t>
  </si>
  <si>
    <t>CNCA/DGA/CD/00844/15</t>
  </si>
  <si>
    <t>FUNDACIÓN TATA CHENCHO</t>
  </si>
  <si>
    <t>FRECER CAPACITACIÓN MUSICAL A 200 NIÑOS Y JÓVENES, CON LA FINALIDAD DE TOCAR UN INSTRUMENTO Y FORMAR PARTE PERMANENTE DE UNA BANDA JUVENIL-INFANTIL</t>
  </si>
  <si>
    <t>CNCA/DGA/CD/00845/15</t>
  </si>
  <si>
    <t>LA CALENDA AUDIOVISUAL</t>
  </si>
  <si>
    <t>OFRECER ESPECIALIZACIÓN EN INICIACIÓN, DESARROLLO DE PROYECTOS PARA PRODUCCIÓN Y TALLER DE ANIMACIÓN PARA 41 JÓVENES MEXICANOS Y 15 NIÑAS Y NIÑOS</t>
  </si>
  <si>
    <t>CNCA/DGA/CD/00856/15</t>
  </si>
  <si>
    <t>EALIZAR LA DÉCIMA EDICIÓN, EN LA CUAL SE LLEVARÁN A CABO DISTINTAS ACTIVIDADES</t>
  </si>
  <si>
    <t>CNCA/DGA/CD/00857/15</t>
  </si>
  <si>
    <t>EALIZAR UNA EXHIBICIÓN DE MAPPING EN LA CIUDAD DE MORELIA, MICHOACÁN</t>
  </si>
  <si>
    <t>CNCA/DGA/CD/00858/15</t>
  </si>
  <si>
    <t>EALIZAR 9 TALLERES DE 3 ESPECIALIDADES ARTÍSTICAS: DANZA, TEATRO Y ARTES PLÁSTICAS, DIRIGIDOS A 20 PARTICIPANTES POR CADA UNO</t>
  </si>
  <si>
    <t>CNCA/DGA/CD/00885/15</t>
  </si>
  <si>
    <t>REALIZAR 2 EXPOSICIONES, 3 TALLERES DE CULTURA POPULAR Y 3 DE JUGUETES MEXICANOS, 3 CONCIERTOS Y 3 PINTAS DE MURALES EN GRAN FORMATO</t>
  </si>
  <si>
    <t>CNCA/DGA/CD/00886/15</t>
  </si>
  <si>
    <t>PRODUCIR Y EJECUTAR UN DOCUMENTAL DE CORTOMETRAJE, EN FORMATO DIGITAL HD, CON DURACIÓN DE 29 MINUTOS</t>
  </si>
  <si>
    <t>CNCA/DGA/CD/00887/15</t>
  </si>
  <si>
    <t>CREAR UN FORO DE EXPRESIÓN ARTÍSTICA CULTURAL, DIRIGIDO A JÓVENES QUE HABITAN EN EL DISTRITO FEDERAL</t>
  </si>
  <si>
    <t>CNCA/DGA/CD/00888/15</t>
  </si>
  <si>
    <t>GP SOONA</t>
  </si>
  <si>
    <t>REALIZAR LA 4ª EDICIÓN DEL FESTIVAL INTERNACIONAL, EN EL PUEBLO MÁGICO DE TLALPUJAHUA</t>
  </si>
  <si>
    <t>CNCA/DGA/CD/00903/15</t>
  </si>
  <si>
    <t>CREAR UN CORO Y UNA ORQUESTA SINFÓNICA INFANTIL Y JUVENIL, CON UN TOTAL DE 125 INTEGRANTES VECINOS DEL MUNICIPIO DE NEZAHUALCOYOTL</t>
  </si>
  <si>
    <t>CNCA/DGA/CD/00904/15</t>
  </si>
  <si>
    <t>REALIZAR 3 TEMPORADAS DE DANZA, CON UN TOTAL DE 11 PRESENTACIONES, A CARGO DE LA COMPAÑÍA DE DANZA DE BAJA CALIFORNIA</t>
  </si>
  <si>
    <t>CNCA/DGA/CD/00905/15</t>
  </si>
  <si>
    <t>EALIZAR LA SÉPTIMA EDICIÓN DEL FESTIVAL, EL CUAL INTEGRARÁ TALLERES DE DANZA, ENSAYOS, CONFERENCIAS</t>
  </si>
  <si>
    <t>CNCA/DGA/CD/00906/15</t>
  </si>
  <si>
    <t>COMPARTIR UN ESPACIO DE ENCUENTRO, DIFUSIÓN Y DIVULGACIÓN EDITORIAL, CON LAS MÁS PRESTIGIADAS EDITORIALES Y AUTORES.</t>
  </si>
  <si>
    <t>CNCA/DGA/CD/00922/15</t>
  </si>
  <si>
    <t>PRESENTAR 3 CONCIERTOS EN VIVO CON ORQUESTA SINFÓNICA, ACOMPAÑADOS DE PRODUCTOS VISUALES,</t>
  </si>
  <si>
    <t>CNCA/DGA/CD/00923/15</t>
  </si>
  <si>
    <t>COLORADO CULTURE</t>
  </si>
  <si>
    <t>REALIZAR 2 FESTIVALES DENOMINADOS: "DESÉRTICA" Y "DÍA DE MUERTOS"</t>
  </si>
  <si>
    <t>CNCA/DGA/CD/00924/15</t>
  </si>
  <si>
    <t xml:space="preserve">CONFORMAR UNA AGRUPACIÓN, CON 100 NIÑAS, NIÑOS Y JÓVENES, ENTRE LOS 10 Y 15 AÑOS, DE LA REGIÓN DEL VALLE DEL MEZQUITAL, LA CUAL SERÁ EQUIPADA CON INSTRUMENTOS DE ALIENTOS METAL Y MADERA, PERCUSIÓN, CUERDAS Y CORO, CON LA FINALIDAD DE BRINDAR CONCIERTOS CULTURALES DURANTE 12 MESES. </t>
  </si>
  <si>
    <t>CNCA/DGA/CD/00951/15</t>
  </si>
  <si>
    <t>ONFORMAR UNA AGRUPACIÓN, CON 100 NIÑAS, NIÑOS Y JÓVENES, ENTRE LOS 10 Y 15 AÑOS</t>
  </si>
  <si>
    <t>CNCA/DGA/CD/00952/15</t>
  </si>
  <si>
    <t>LA POSADA DEL BUEN SAMARITANO</t>
  </si>
  <si>
    <t>DOTAR DE INFRAESTRUCTURA CULTURAL A COLONIAS MARGINADAS, POR MEDIO DEL EQUIPAMIENTO DE CENTROS COMUNITARIOS</t>
  </si>
  <si>
    <t>CNCA/DGA/CD/00954/15</t>
  </si>
  <si>
    <t>ESARROLLAR UN PROGRAMA DE EDUCACIÓN MUSICAL GRATUITA PARA COMUNIDADES INDÍGENAS, NIÑOS Y JÓVENES DE ESCASOS RECURSOS</t>
  </si>
  <si>
    <t>CNCA/DGA/CD/00968/15</t>
  </si>
  <si>
    <t>EXPANSIÓN JOVEN</t>
  </si>
  <si>
    <t>ADQUIRIR EQUIPAMIENTO E INSTRUMENTAL MUSICAL PARA IMPLEMENTAR Y FORTALECER PROCESOS EDUCATIVOS Y FORMATIVOS DE LOS NIÑOS QUE ASISTAN AL CENTRO</t>
  </si>
  <si>
    <t>CNCA/DGA/CD/01039/15</t>
  </si>
  <si>
    <t>ADQUIRIR EL EQUIPO TECNOLÓGICO ADECUADO PARA LAS ÁREAS QUE REQUIEREN MODERNIZACIÓN</t>
  </si>
  <si>
    <t>CNCA/DGA/CD/01040/15</t>
  </si>
  <si>
    <t>REALIZAR 47 CONCIERTOS EN MORELIA, CON ARTISTAS NACIONALES E INTERNACIONALES, ASÍ COMO 21 DE EXTENSIÓN EN CIUDADES DEL INTERIOR DEL ESTADO Y DEL PAÍS</t>
  </si>
  <si>
    <t>CNCA/DGA/CD/01041/15</t>
  </si>
  <si>
    <t>EFECTUAR 5 PROYECTOS ESCÉNICOS Y TEATRALES QUE TENGAN COMO TEMAS LA ECONOMÍA, LAS FINANZAS, LA HISTORIA DEL EDIFICIO Y LA SUSTENTABILIDAD</t>
  </si>
  <si>
    <t>CNCA/DGA/CD/01042/15</t>
  </si>
  <si>
    <t xml:space="preserve">REALIZAR UNA JORNADA CULTURAL DE INFORMACIÓN GENERAL, RELACIONADA CON LA FOTOGRAFÍA Y SU APLICACIÓN EN REDES SOCIALES </t>
  </si>
  <si>
    <t>CNCA/DGA/CD/01043/15</t>
  </si>
  <si>
    <t>REALIZAR 4 PROYECCIONES DE CINE CON MÚSICA EN VIVO, 4 CONCIERTOS DE MÚSICA POPULAR, 2 DE MÚSICA FOLCLÓRICA</t>
  </si>
  <si>
    <t>CNCA/DGA/CD/01044/15</t>
  </si>
  <si>
    <t>REALIZAR 30 EVENTOS EN LAS DISCIPLINAS DE TEATRO, MÚSICA DE CÁMARA Y ACTIVIDADES INFANTILES QUE CONTRIBUYAN AL FESTIVAL DEL CENTRO HISTÓRICO</t>
  </si>
  <si>
    <t>CNCA/DGA/CD/01045/15</t>
  </si>
  <si>
    <t>PRESENTAR 70 ESPECTÁCULOS PARA PÚBLICO INFANTIL, EN 35 MUNICIPIOS DEL ESTADO DE MÉXICO</t>
  </si>
  <si>
    <t>CNCA/DGA/CD/01099/15</t>
  </si>
  <si>
    <t>REALIZAR LA TERCERA EDICIÓN DEL ENCUENTRO, EL CUAL CONTARÁ CON DIFERENTES ACTIVIDADES,</t>
  </si>
  <si>
    <t>CNCA/DGA/CD/01104/15</t>
  </si>
  <si>
    <t>CENTRO DE ORIENTACIÓN FAMILIAR FOMENTANDO ESPERANZAS</t>
  </si>
  <si>
    <t>DIFUNDIR DIFERENTES PRESENTACIONES ARTÍSTICAS</t>
  </si>
  <si>
    <t>CNCA/DGA/CD/01115/15</t>
  </si>
  <si>
    <t>IMPULSAR LA PERMANENCIA DE LA COMPAÑÍA DE ÓPERA DE HERMOSILLO</t>
  </si>
  <si>
    <t>CNCA/DGA/CD/01116/15</t>
  </si>
  <si>
    <t>ESARROLLAR 3 PROGRAMAS MÚSICO-CULTURALES, CON UNA SELECCIÓN DE PROPUESTAS ARTÍSTICAS DE DIVERSOS GÉNEROS</t>
  </si>
  <si>
    <t>CNCA/DGA/CD/01117/15</t>
  </si>
  <si>
    <t>REALIZAR UNA GIRA ARTÍSTICA ESTATAL, UN FESTIVAL DE ÓPERA EN 25 MUNICIPIOS DE ESTADO DE MÉXICO</t>
  </si>
  <si>
    <t>CNCA/DGA/CD/01118/15</t>
  </si>
  <si>
    <t>FUNDIR EN MÉXICO Y EN EL EXTRANJERO LAS OBRAS DEL COMPOSITOR VENUSTIANO REYES REYES</t>
  </si>
  <si>
    <t>CNCA/DGA/CD/01135/15</t>
  </si>
  <si>
    <t>LLEVAR A CABO UN FESTIVAL ITINERANTE EN 7 SEDES DE LOS MUNICIPIOS DE CUAUTITLÁN IZCALLI, ISIDRO FABELA Y NICOLÁS ROMERO EN EL ESTADO DE MÉXICO</t>
  </si>
  <si>
    <t>CNCA/DGA/CD/01157/15</t>
  </si>
  <si>
    <t>ONTINUAR CON LOS PROCESOS TÉCNICOS DE CATALOGACIÓN DE LAS COLECCIONES: ARTE POPULAR, BIBLIOTECA, ACERVO FOTOGRÁFICO PERSONAL Y ACERVO DOCUMENTAL PERSONAL</t>
  </si>
  <si>
    <t>CNCA/DGA/CD/01178/15</t>
  </si>
  <si>
    <t>REALIZAR 50 EVENTOS ARTÍSTICOS</t>
  </si>
  <si>
    <t>CNCA/DGA/CD/01186/15</t>
  </si>
  <si>
    <t>REALIZAR 125 EVENTOS ARTÍSTICOS EN LOS QUE HABRÁ PRESENTACIONES TEATRALES Y MUSICALES</t>
  </si>
  <si>
    <t>CNCA/DGA/CD/01187/15</t>
  </si>
  <si>
    <t>RESENTAR LA SEXTA EDICIÓN DEL FESTIVAL, PROGRAMA ARTÍSTICO EDUCATIVO ENFOCADO A 24 ESCUELAS PRIMARIAS DE COLONIAS VULNERABLES DE LA CIUDAD DE TIJUANA</t>
  </si>
  <si>
    <t>CNCA/DGA/CD/01193/15</t>
  </si>
  <si>
    <t>EALIZAR 80 PRESENTACIONES DE OBRAS DE TEATRO DE COMPAÑÍAS LOCALE</t>
  </si>
  <si>
    <t>CNCA/DGA/CD/01194/15</t>
  </si>
  <si>
    <t>FUNDACIÓN LUMIERE</t>
  </si>
  <si>
    <t>ORGANIZAR UNA EXPOSICIÓN, MOSTRANDO EXPRESIONES REPRESENTATIVAS DEL ARTE MULTIMEDIA, DURANTE CINCO SEMANAS</t>
  </si>
  <si>
    <t>CNCA/DGA/CD/01195/15</t>
  </si>
  <si>
    <t>REALIZAR 3 TALLERES DE NARRACIÓN, 3 DE FOTOGRAFÍA, 1 DE CINE, 3 DE EXPRESIÓN PLÁSTICA Y 3 DE ESCULTURA EN BARRO</t>
  </si>
  <si>
    <t>CNCA/DGA/CD/01196/15</t>
  </si>
  <si>
    <t>EALIZAR 3 TALLERES DE NARRACIÓN, 3 DE FOTOGRAFÍA, 1 DE CINE, 3 DE EXPRESIÓN PLÁSTICA Y 3 DE ESCULTURA EN BARRO</t>
  </si>
  <si>
    <t>CNCA/DGA/CD/01197/15</t>
  </si>
  <si>
    <t>REALIZAR UNA GIRA CON 10 PRESENTACIONES DE TEATRO, EN LAS COMUNIDADES DE XALAPA, VERACRUZ,</t>
  </si>
  <si>
    <t>CNCA/DGA/CD/01198/15</t>
  </si>
  <si>
    <t>ESARROLLAR UNA PROPUESTA DE VANGUARDIA QUE ABARCA LA PUESTA EN ESCENA Y ESTRENO DE UNA VERSIÓN ACTUALIZADA DE UNA COMPOSICIÓN MUSICAL Y TEXTO REALIZADOS EN 2013</t>
  </si>
  <si>
    <t>CNCA/DGA/CD/01218/15</t>
  </si>
  <si>
    <t>MONTAR UNA EXPOSICIÓN CON 400 FOTOGRAFÍAS, LA CUAL TENDRÁ UNA DURACIÓN DE 4 MESES</t>
  </si>
  <si>
    <t>CNCA/DGA/CD/01258/15</t>
  </si>
  <si>
    <t>REALIZAR 39 BAILES TÍPICOS, CON LA PARTICIPACIÓN DE 8 GRUPOS DE DANZA; PRESENTAR 30 DANZAS TRADICIONALES</t>
  </si>
  <si>
    <t>CNCA/DGA/CD/01289/15</t>
  </si>
  <si>
    <t>FUNDACIÓN CULTURAL LIBRE CREACIÓN</t>
  </si>
  <si>
    <t>ORGANIZAR UN FESTIVAL, EL CUAL INCLUIRÁ 21 CONCIERTOS CON ARTISTAS DE ALTA CALIDAD EN LA CIUDAD DE MÉXICO Y OAXACA.</t>
  </si>
  <si>
    <t>CNCA/DGA/CD/01290/15</t>
  </si>
  <si>
    <t>ASOCIACIÓN SIHUAME TLAYECANQUE</t>
  </si>
  <si>
    <t>REALIZAR 10 TALLERES DE ARTES Y OFICIOS, COMO SON: JOYERÍA, ELABORACIÓN DE VITRALES, RECICLADO, GASTRONOMÍA, DANZA FOLCLÓRICA, GUITARRA Y TECLADO</t>
  </si>
  <si>
    <t>CNCA/DGA/CD/01291/15</t>
  </si>
  <si>
    <t>DOTAR DE UN ACCESO MÓVIL A LOS ELEMENTOS ARTÍSTICOS DE LA UNIDAD DE IXTLÁN DEL RÍO</t>
  </si>
  <si>
    <t>CNCA/DGA/CD/01307/15</t>
  </si>
  <si>
    <t>FUNDACIÓN BOLO</t>
  </si>
  <si>
    <t>DOTAR DE UN ACCESO MÓVIL A LOS ELEMENTOS ARTÍSTICOS DE LA UNIDAD DE IXTLÁN DEL RÍO; CON LA FINALIDAD DE REALIZAR UNA CARAVANA AMBULANTE QUE PERMITA AMPLIAR LAS POSIBILIDADES DE ACCESO A LA CULTURA Y LA EDUCACIÓN, ACERCANDO LAS ACTIVIDADES ARTÍSTICAS A LA POBLACIÓN.</t>
  </si>
  <si>
    <t>CNCA/DGA/CD/01320/15</t>
  </si>
  <si>
    <t xml:space="preserve">ILMAR UN CORTOMETRAJE DE ALTA CALIDAD, EL CUAL DARÁ A CONOCER MATERIALES INÉDITOS DE MARÍA FÉLIX EN XALAPA </t>
  </si>
  <si>
    <t>CNCA/DGA/CD/01321/15</t>
  </si>
  <si>
    <t>EALIZAR 1 COLOQUIO INTERNACIONAL MULTIDISCIPLINARIO; PRESENTAR LA ÓPERA RIESGO,</t>
  </si>
  <si>
    <t>CNCA/DGA/CD/01322/15</t>
  </si>
  <si>
    <t>PRODUCIR 1 LARGOMETRAJE DE 90 MINUTOS DE DURACIÓN, CON EL PROPÓSITO DE INSCRIBIRLO EN DISTINTOS FESTIVALES</t>
  </si>
  <si>
    <t>CNCA/DGA/CD/01337/15</t>
  </si>
  <si>
    <t>FUNDACIÓN INBA</t>
  </si>
  <si>
    <t xml:space="preserve">DESARROLLAR UNA PLATAFORMA DE EDUCACIÓN A DISTANCIA QUE PERMITA LA PRODUCCIÓN DE CONTENIDOS </t>
  </si>
  <si>
    <t>CNCA/DGA/CD/01338/15</t>
  </si>
  <si>
    <t>REALIZAR LA 5ª EDICIÓN DEL FESTIVAL, EL CUAL CONTARÁ CON 12 DEMOSTRACIONES DE COCINA, 16 CATAS Y TALLERES</t>
  </si>
  <si>
    <t>CNCA/DGA/CD/01339/15</t>
  </si>
  <si>
    <t>RODUCIR Y PROMOCIONAR 8 CONCIERTOS</t>
  </si>
  <si>
    <t>CNCA/DGA/CD/01340/15</t>
  </si>
  <si>
    <t>CAPACITAR A LOS INTEGRANTES DE LA ORQUESTA CON 31 DOCENTES ESPECIALIZADOS EN DIFERENTES ÁREAS</t>
  </si>
  <si>
    <t>CNCA/DGA/CD/01341/15</t>
  </si>
  <si>
    <t>PACITAR A LOS INTEGRANTES DE LA ORQUESTA CON 31 DOCENTES ESPECIALIZADOS EN DIFERENTES ÁREA</t>
  </si>
  <si>
    <t>CNCA/DGA/CD/01343/15</t>
  </si>
  <si>
    <t>SENDERO DE VIDA NAMAC</t>
  </si>
  <si>
    <t>REAR UN ESPACIO VIRTUAL PARA APOYAR CON LIBROS Y MATERIALES DIDÁCTICO</t>
  </si>
  <si>
    <t>CNCA/DGA/CD/01344/15</t>
  </si>
  <si>
    <t>C.M. CULTURA</t>
  </si>
  <si>
    <t>CREAR UN ESCENARIO ITINERANTE, DONDE SE IMPARTIRÁN TALLERES</t>
  </si>
  <si>
    <t>CNCA/DGA/CD/01345/15</t>
  </si>
  <si>
    <t>ACTUA ASOCIACIÓN DE CAMPESINO Y TRABAJADORES PARA LA UNIDAD Y PROGRESO DE AMÉRICA</t>
  </si>
  <si>
    <t>REALIZAR 5 EVENTOS DE DIFUSIÓN Y FORMAR 5 GRUPOS DE DANZANTES</t>
  </si>
  <si>
    <t>CNCA/DGA/CD/01346/15</t>
  </si>
  <si>
    <t>FUNDACIÓN HANOGA</t>
  </si>
  <si>
    <t>REALIZAR 5 EVENTOS QUE INCLUYAN EXPOSICIONES Y PRESENTACIONES ESCÉNICAS</t>
  </si>
  <si>
    <t>CNCA/DGA/CD/01347/15</t>
  </si>
  <si>
    <t>ANAHUACALLI, LA CULTURA PARA UNIR AL PUEBLO</t>
  </si>
  <si>
    <t>PRESENTAR 6 EVENTOS CULTURALE</t>
  </si>
  <si>
    <t>CNCA/DGA/CD/01351/15</t>
  </si>
  <si>
    <t>ONSTRUIR 2 DOMOS, HABILITAR UN SISTEMA HVAC COMPLETO Y 1 DE INSTALACIONES ESPECIALES;</t>
  </si>
  <si>
    <t>CNCA/DGA/CD/01434/15</t>
  </si>
  <si>
    <t>ORGANIZAR UNA EXPOSICIÓN EN LA PLANTA BAJA DEL ANTIGUO COLEGIO DE SAN ILDEFONSO</t>
  </si>
  <si>
    <t>CNCA/DGA/CD/01435/15</t>
  </si>
  <si>
    <t>PRESERVAR Y DIFUNDIR LA MÚSICA MEXICANA DE CONCIERTO POR MEDIO DE GRABACIONES DE ALTA CALIDAD A CARGO DE ARTISTAS Y REALIZADORES MEXICANO</t>
  </si>
  <si>
    <t>CNCA/DGA/CD/01441/15</t>
  </si>
  <si>
    <t>ARTE CONTEMPORANEO DE LA CIUDAD DE MEXICO</t>
  </si>
  <si>
    <t>PROMOVER Y PROPICIAR LA CREATIVIDAD DE LOS POBLADORES EN EL ÁREA DE INFLUENCIA DE CASA WABI, PRINCIPALMENTE DE LOS NIÑOS Y ADOLESCENTES.</t>
  </si>
  <si>
    <t>CNCA/DGA/CD/01442/15</t>
  </si>
  <si>
    <t>1.-FOMENTAR LA CREATIVIDAD, LA SENSIBILIDAD ARTÍSTICA Y LA REVOLUCIÓN PARA GENERAR IDEAS Y EMPODERAR AL CIUDADANO, EN TEMAS QUE INCURSIONEN EN EL ÁMBITO ARTÍSTICO, CULTURAL, CIENTÍFICO Y SOCIAL._x000D_
2.-INCENTIVAR EN LOS ASISTENTES DEL FESTIVAL LA CURIOSIDAD INTELECTUAL Y EL VALOR CREATIVO, CON EL FIN DE CRISTALIZAR IDEAS DE VANGUARDIA QUE IMPACTEN EN LA SOCIEDAD, EL ARTE, LA CULTURA, LA CIENCIA, LA POLÍTICA, LA ECONOMÍA, LA ECOLOGÍA</t>
  </si>
  <si>
    <t>CNCA/DGA/CD/01455/15</t>
  </si>
  <si>
    <t>ATALOGAR Y RESGUARDAR LAS COLECCIONES CON CRITERIOS ESPECÍFICOS</t>
  </si>
  <si>
    <t>CNCA/DGA/CD/01456/15</t>
  </si>
  <si>
    <t>ROPORCIONAR UN ESPACIO PARA QUE LAS COMPAÑÍAS DE TEATRO MONTEN SUS OBRAS,</t>
  </si>
  <si>
    <t>CNCA/DGA/CD/01457/15</t>
  </si>
  <si>
    <t>REALIZAR 1 EVENTO MASIVO, EL CUAL CONTARÁ CON: 6 TALLERES, 2 PRESENTACIONES DE NARRACIÓN ORAL, 1 DE DANZA FOLCLÓRICA Y 1 DE TEATRO.</t>
  </si>
  <si>
    <t>CNCA/DGA/CD/01486/15</t>
  </si>
  <si>
    <t>IMPLEMENTAR 24 TALLERES DE INICIACIÓN ARTÍSTICA, CON UNA DURACIÓN DE 20 SESIONES</t>
  </si>
  <si>
    <t>CNCA/DGA/CD/01487/15</t>
  </si>
  <si>
    <t>ARCUMO INTEGRANDO</t>
  </si>
  <si>
    <t>EALIZAR 1 DOCUMENTAL DE LA CULTURA DE JAMILTEPEC Y 1 MONOGRAFÍA CON LOS RASGOS QUE CARACTERIZAN A CADA UNA DE LAS 26 LOCALIDADES DEL MUNICIPIO</t>
  </si>
  <si>
    <t>CNCA/DGA/CD/01488/15</t>
  </si>
  <si>
    <t>CONTINUAR CON LA SEGUNDA ETAPA DE LA CONSTRUCCIÓN DEL CENTRO CULTURAL IMAGIN</t>
  </si>
  <si>
    <t>CNCA/DGA/CD/01489/15</t>
  </si>
  <si>
    <t>FUNDACIÓN DEBER, DESARROLLO CULTURAL</t>
  </si>
  <si>
    <t>CREAR UN PROGRAMA DIRIGIDO A NIÑOS Y ADOLESCENTES, ENTRE 6 Y 16 AÑOS DE EDAD</t>
  </si>
  <si>
    <t>CNCA/DGA/CD/01501/15</t>
  </si>
  <si>
    <t>REALIZANDO IDEAD</t>
  </si>
  <si>
    <t xml:space="preserve">LLEVAR A CABO 3 RESIDENCIAS, LAS CUALES CONTARÁN CON: 5 PRODUCCIONES ESCÉNICAS, 48 FUNCIONES AL PÚBLICO, </t>
  </si>
  <si>
    <t>CNCA/DGA/CD/01502/15</t>
  </si>
  <si>
    <t>RECUDEMEX</t>
  </si>
  <si>
    <t>REALIZAR 7 EVENTOS EN DIFERENTES PLAZAS CÍVICAS Y COLONIAS</t>
  </si>
  <si>
    <t>CNCA/DGA/CD/01514/15</t>
  </si>
  <si>
    <t>CREAR 1 BANDA FILARMÓNICA INFANTIL DE 60 ELEMENTOS</t>
  </si>
  <si>
    <t>CNCA/DGA/CD/01521/15</t>
  </si>
  <si>
    <t>FUNDACIÓN LÓPEZ DE LA ROSA</t>
  </si>
  <si>
    <t>IMPARTIR TALLERES SEMANALES DE PINTURA, MÚSICA, TEATRO, DERECHOS DE AUTOR, RECICLAJE, TEÑIDO Y BATIK, Y "VENCER AL PAPEL"</t>
  </si>
  <si>
    <t>CNCA/DGA/CD/01526/15</t>
  </si>
  <si>
    <t>REALIZAR UN CONGRESO, EL CUAL CONTARÁ CON DIFERENTES ACTIVIDADES</t>
  </si>
  <si>
    <t>CNCA/DGA/CD/01531/15</t>
  </si>
  <si>
    <t>REALIZAR RECORRIDOS Y VISITAS GUIADAS EN LAS SALAS DE EXPOSICIÓN DEL MUSEO</t>
  </si>
  <si>
    <t>CNCA/DGA/CD/01532/15</t>
  </si>
  <si>
    <t>DESARROLLAR 1 PROGRAMA DE EXPOSICIONES PARA LA DIFUSIÓN DE LA PRODUCCIÓN ARTÍSTICA CONTEMPORÁNEA</t>
  </si>
  <si>
    <t>CNCA/DGA/CD/01533/15</t>
  </si>
  <si>
    <t>LA INTERNACIONAL CINEMATOGRAFICA, IBEROCINE</t>
  </si>
  <si>
    <t>PROMOVER Y DAR VISIBILIDAD A NIVEL INTERNACIONAL AL CINE HECHO EN MÉXICO</t>
  </si>
  <si>
    <t>CNCA/DGA/CD/01534/15</t>
  </si>
  <si>
    <t>MOVIMIENTO CINTALAPANECO PARA LA PROMOCIÓN DE LAS CULTURAS</t>
  </si>
  <si>
    <t>QUIPAR CON INSTRUMENTOS MUSICALES, SONIDO, VESTUARIO Y MOBILIARIO A LAS DIFERENTES CASAS DE CULTURA DE DIVERSOS MUNICIPIOS DE CHIAPAS</t>
  </si>
  <si>
    <t>CNCA/DGA/CD/01538/15</t>
  </si>
  <si>
    <t>LA CASA DEL TEATRO</t>
  </si>
  <si>
    <t>POSICIONAR LA IMAGEN DE MÉXICO EN EL EXTRANJERO COMO UNA POTENCIA A NIVEL MUNDIAL EN EL DISEÑO TEATRAL Y LAS ARTES ESCÉNICAS.</t>
  </si>
  <si>
    <t>CNCA/DGA/CD/01540/15</t>
  </si>
  <si>
    <t>EALIZAR 80 FUNCIONES DE CINE</t>
  </si>
  <si>
    <t>CNCA/DGA/CD/01547/15</t>
  </si>
  <si>
    <t>PROMESA EDUCATIVA PARA MÉXICO</t>
  </si>
  <si>
    <t>IMPARTIR CLASES DE MÚSICA A NIÑOS Y JÓVENES CHIHUAHUENSES, BRINDANDO LOS ESPACIOS, ENTRE 80 Y 100 INSTRUMENTOS Y MATERIALES PARA LA ENSEÑANZA;</t>
  </si>
  <si>
    <t>CNCA/DGA/CD/01560/15</t>
  </si>
  <si>
    <t>ASOCIACIÓN DE AMIGOS DE LA SALA DE ARTE PÚBLICO SIQUEIROS Y LA TALLERA</t>
  </si>
  <si>
    <t>UNDAR UNA ESCUELA DE ARTE Y DESARROLLAR UNA SERIE DE REFLEXIONES EN TORNO AL ESTADO</t>
  </si>
  <si>
    <t>CNCA/DGA/CD/01567/15</t>
  </si>
  <si>
    <t>SIEMBRA CULTURA Y COSECHA ROCK</t>
  </si>
  <si>
    <t>CONVOCAR A 47 JÓVENES INTÉRPRETES DE MÚSICA CLÁSICA Y A 30 JÓVENES TALENTO DE LA DELEGACIÓN AZCAPOTZALCO</t>
  </si>
  <si>
    <t>CNCA/DGA/CD/01568/15</t>
  </si>
  <si>
    <t>FUNDACIÓN CULTURAL LA LLORONA</t>
  </si>
  <si>
    <t>REALIZAR UN FESTIVAL, EL CUAL CONTARÁ CON: 6 PRESENTACIONES TEATRALES, 2 DE DANZA Y 2 MUSICALES</t>
  </si>
  <si>
    <t>CNCA/DGA/CD/01569/15</t>
  </si>
  <si>
    <t>REALIZAR 1 CUADERNILLO ILUSTRADO</t>
  </si>
  <si>
    <t>CNCA/DGA/CD/01570/15</t>
  </si>
  <si>
    <t xml:space="preserve">REALIZAR 4 PROGRAMAS ARTÍSTICOS, LOS CUALES INCLUIRÁN 40 SESIONES DE TALLERES DE CREACIÓN ARTÍSTICA </t>
  </si>
  <si>
    <t>CNCA/DGA/CD/01595/15</t>
  </si>
  <si>
    <t>CENTRO DE ASISTENCIA SOCIAL Y DESARROLLO HUMANO RAFAEL CAMPUZANO</t>
  </si>
  <si>
    <t>CONSTRUIR UN EDIFICIO DE UNA SOLA PLANTA</t>
  </si>
  <si>
    <t>CNCA/DGA/CD/01596/15</t>
  </si>
  <si>
    <t>REALIZAR 6 CURSOS ARTÍSTICOS</t>
  </si>
  <si>
    <t>CNCA/DGA/CD/01597/15</t>
  </si>
  <si>
    <t>ORGANIZAR 5 JORNADAS DE ACTIVIDADES CULTURALES</t>
  </si>
  <si>
    <t>CNCA/DGA/CD/01598/15</t>
  </si>
  <si>
    <t>REALIZAR 33 TALLERES DE ELABORACIÓN DE ARTESANÍAS NAHUAS, MAZAHUAS Y OTOMÍES PARA NIÑOS.</t>
  </si>
  <si>
    <t>CNCA/DGA/CD/01612/15</t>
  </si>
  <si>
    <t>CASA DE CULTURA Y CAPACITACIÓN VERACRUZ ANA</t>
  </si>
  <si>
    <t>OFRECER 1 PROGRAMA DE RESIDENCIAS PARA 36 ARTISTAS AL AÑO</t>
  </si>
  <si>
    <t>CNCA/DGA/CD/01613/15</t>
  </si>
  <si>
    <t xml:space="preserve">EEDITAR 1 LIBRO, CON UN TIRAJE DE 1,000 EJEMPLARES, </t>
  </si>
  <si>
    <t>CNCA/DGA/CD/01619/15</t>
  </si>
  <si>
    <t>REALIZAR 3 CONCIERTOS DE MÚSICA</t>
  </si>
  <si>
    <t>CNCA/DGA/CD/01620/15</t>
  </si>
  <si>
    <t>EALIZAR UN FESTIVAL,</t>
  </si>
  <si>
    <t>CNCA/DGA/CD/01621/15</t>
  </si>
  <si>
    <t>EALIZAR 1 CONCIERTO DE MÚSICA MEXICAN</t>
  </si>
  <si>
    <t>CNCA/DGA/CD/01628/15</t>
  </si>
  <si>
    <t>ADECUAR LAS SALAS PERMANENTES DE HABITACIONES PRIVADAS COMO SALONES DE EXPOSICIONES TEMPORALES, RESPETANDO LA ACTUAL SALA DE ANGELINA BELOFF</t>
  </si>
  <si>
    <t>CNCA/DGA/CD/01634/15</t>
  </si>
  <si>
    <t>ADAPTAR 5 AULAS CON EL MATERIAL Y EQUIPAMIENTO NECESARIO PARA IMPARTIR 5 TALLERES DE EXPRESIÓN CORPORAL</t>
  </si>
  <si>
    <t>CNCA/DGA/CD/01645/15</t>
  </si>
  <si>
    <t>CENTRO DE INVESTIGACIÓN Y ACCIÓN SOCIAL PARA EL DESARROLLO DE CHIAPAS</t>
  </si>
  <si>
    <t>ONSTRUCCIÓN DE 3 ESPACIOS Y REMODELACIÓN DEL IMUEBLE</t>
  </si>
  <si>
    <t>CNCA/DGA/CD/01665/15</t>
  </si>
  <si>
    <t>PATRONATO FONDO DE ARTE CONTEMPORÁNEO</t>
  </si>
  <si>
    <t xml:space="preserve">DQUIRIR ACERVO ARTÍSTICO PARA EL MUSEO UNIVERSITARIO ARTE CONTEMPORÁNEO: </t>
  </si>
  <si>
    <t>CNCA/DGA/CD/01672/15</t>
  </si>
  <si>
    <t xml:space="preserve">REALIZAR UNA PRODUCCIÓN AUDIOVISUAL </t>
  </si>
  <si>
    <t>CNCA/DGA/CD/01673/15</t>
  </si>
  <si>
    <t>RED DE GESTORES PARA EL DESARROLLO CULTURAL</t>
  </si>
  <si>
    <t>LEVAR A CABO 1 CICLO DE 56 EVENTOS DE LECTURA EN VOZ ALTA,</t>
  </si>
  <si>
    <t>CNCA/DGA/CD/01679/15</t>
  </si>
  <si>
    <t>PROMOTORA DE CULTURA INÉDITA</t>
  </si>
  <si>
    <t>CONTINUAR CON LA CONSTRUCCIÓN DE 1 AUDITORIO Y 1 SALA DE ENSAYOS QUE SE INTEGRARÁ AL CONJUNTO DE 3 EDIFICIOS.</t>
  </si>
  <si>
    <t>CNCA/DGA/CD/01697/15</t>
  </si>
  <si>
    <t>ESTABLECER 1 PROGRAMA, DIRIGIDO A PERSONAS QUE VIVEN EN ZONAS RURALES</t>
  </si>
  <si>
    <t>CNCA/DGA/CD/01698/15</t>
  </si>
  <si>
    <t>REALIZAR 1 CONCURSO DE CONVOCATORIA ABIERTA PARA COREÓGRAFOS DE DANZA CONTEMPORÁNEA</t>
  </si>
  <si>
    <t>CNCA/DGA/CD/01700/15</t>
  </si>
  <si>
    <t>FUNDACIÓN IDENTIDAD VERACRUZANA</t>
  </si>
  <si>
    <t>LLEVAR A CABO EL MONTAJE DE ESTE OBRA DE LA COMPAÑÍA NACIONAL DE DANZA DEL INSTITUTO NACIONAL DE LAS BELLAS ARTES</t>
  </si>
  <si>
    <t>CNCA/DGA/CD/01701/15</t>
  </si>
  <si>
    <t>PUBLICAR 3 TEXTOS DE ARTES ESCÉNICA</t>
  </si>
  <si>
    <t>CNCA/DGA/CD/01705/15</t>
  </si>
  <si>
    <t xml:space="preserve">EVAR A CABO UN ESPECTÁCULO CULTURAL DE CALIDAD, </t>
  </si>
  <si>
    <t>CNCA/DGA/CD/01706/15</t>
  </si>
  <si>
    <t>CONTINUAR CON LA CONSTRUCCIÓN DE 1 AUDITORIO Y 1 SALA DE ENSAYOS QUE SE INTEGRARÁ AL CONJUNTO DE 3 EDIFICIOS</t>
  </si>
  <si>
    <t>CNCA/DGA/CD/01707/15</t>
  </si>
  <si>
    <t>ONTINUAR CON LA CONSTRUCCIÓN DE 1 AUDITORIO Y 1 SALA DE ENSAYOS QUE SE INTEGRARÁ AL CONJUNTO DE 3 EDIFICIOS</t>
  </si>
  <si>
    <t>CNCA/DGA/CD/01708/15</t>
  </si>
  <si>
    <t xml:space="preserve">NTINUAR CON LA CONSTRUCCIÓN DE 1 AUDITORIO Y 1 SALA DE ENSAYOS QUE SE INTEGRARÁ AL CONJUNTO DE 3 EDIFICIOS. </t>
  </si>
  <si>
    <t>CNCA/DGA/CD/01715/15</t>
  </si>
  <si>
    <t>EALIZAR DISTINTAS EXPOSICIONES TEMPORALES E ITINERANTES</t>
  </si>
  <si>
    <t>CNCA/DGA/CD/01723/15</t>
  </si>
  <si>
    <t>IMPRIMIR 3,000 PIEZAS DEL JUEGO DE MESA "JAROCHILANDIA",</t>
  </si>
  <si>
    <t>CNCA/DGA/CD/01724/15</t>
  </si>
  <si>
    <t>ALIZAR UNA CAPACITACIÓN PROFESIONAL PARA JÓVENES EN CONFLICTO CON LA LEY</t>
  </si>
  <si>
    <t>CNCA/DGA/CD/01725/15</t>
  </si>
  <si>
    <t>ASESORÍA ESTRATÉGICA PÚBLICA</t>
  </si>
  <si>
    <t>IMPARTIR 5 TALLERES DE CULTURA MUSICAL Y 5 DE GRAFITI, TODOS SOBRE LA CULTURA HIP-HOP Y REALIZAR MURALES DE ARTE URBANO.</t>
  </si>
  <si>
    <t>CNCA/DGA/CD/01726/15</t>
  </si>
  <si>
    <t>INVESTIGAR EL TRABAJO INÉDITO DEL INGENIERO AGRÓNOMO EZEQUIEL M. GRACIA LIMA</t>
  </si>
  <si>
    <t>CNCA/DGA/CD/01734/15</t>
  </si>
  <si>
    <t>REALIZAR LA SEGUNDA ETAPA DE LA CONSTRUCCIÓN DEL CENTRO DE ARTES ESCÉNICAS</t>
  </si>
  <si>
    <t>CNCA/DGA/CD/01735/15</t>
  </si>
  <si>
    <t>PREPARAR 4 OBRAS TEATRALES PARA PRESENTARLAS EN UNA TEMPORADA EN LOS 11 MUNICIPIOS DEL ESTADO</t>
  </si>
  <si>
    <t>CNCA/DGA/CD/01744/15</t>
  </si>
  <si>
    <t>PRODUCIR  3,500 EJEMPLARES EN EDICIÓN IMPRESA</t>
  </si>
  <si>
    <t>CNCA/DGA/CD/01745/15</t>
  </si>
  <si>
    <t>REALIZAR 1 FESTIVAL, EL CUAL CONTARÁ CON 52 EVENTOS: CONCIERTOS DE BOLEROS,</t>
  </si>
  <si>
    <t>CNCA/DGA/CD/01783/15</t>
  </si>
  <si>
    <t>REALIZAR 4 TALLERES DE FORMACIÓN DE CINE DOCUMENTAL PARA JÓVENES DEL DISTRITO FEDER</t>
  </si>
  <si>
    <t>CNCA/DGA/CD/01784/15</t>
  </si>
  <si>
    <t>MPRIMIR LA OBRA DE CARÁCTER CULTURAL, HISTÓRICO Y REGIONAL: "COAHUILA: HISTORIA, CULTURA E IDENTIDAD</t>
  </si>
  <si>
    <t>CNCA/DGA/CD/01785/15</t>
  </si>
  <si>
    <t>EALIZAR UNA SERIE DE EVENTOS EN PLAZAS PÚBLICAS; CONVOCAR A NIÑOS A UN CONCURSO A FIN DE CREAR UNA PEQUEÑA OBRA LITERARIA DENOMINADA</t>
  </si>
  <si>
    <t>CNCA/DGA/CD/01786/15</t>
  </si>
  <si>
    <t xml:space="preserve">DESARROLLAR, COORDINAR Y PROMOVER PROGRAMAS CULTURALES NACIONALES E INTERNACIONALES, </t>
  </si>
  <si>
    <t>CNCA/DGA/CD/01790/15</t>
  </si>
  <si>
    <t>EQUIPAR 12 AULAS DE DANZA Y RESTAURAR Y ACONDICIONAR LA DUELA DE 24; REFORESTAR,</t>
  </si>
  <si>
    <t>CNCA/DGA/CD/01791/15</t>
  </si>
  <si>
    <t>FUNDACIÓN EL MONOCICLO</t>
  </si>
  <si>
    <t>LLEVAR AL MUNICIPIO DE TULTITLÁN 1 CARAVANA ARTÍSTICA Y CULTURAL, LA CUAL CONTARÁ CO</t>
  </si>
  <si>
    <t>CNCA/DGA/CD/01792/15</t>
  </si>
  <si>
    <t>REALIZAR 1 EXPOSICIÓN-HOMENAJE EN UN RECINTO CULTURAL DE IMPORTANCIA NACIONAL</t>
  </si>
  <si>
    <t>CNCA/DGA/CD/01793/15</t>
  </si>
  <si>
    <t>REALIZAR 1 CONCIERTO EN EL QUE PARTICIPEN BANDAS MONTERREY</t>
  </si>
  <si>
    <t>CNCA/DGA/CD/01802/15</t>
  </si>
  <si>
    <t>PRESENTAR AL PÚBLICO DE PUEBLA LA VIDA Y OBRA DE UNO DE LOS ARTISTAS MÁS REPRESENTATIVOS DEL ARTE MODERNO EN MÉXICO</t>
  </si>
  <si>
    <t>CNCA/DGA/CD/01803/15</t>
  </si>
  <si>
    <t>CONSERVAR POR MEDIO DE UN PROGRAMA COMPLETO DE PREVENCIÓN DE DAÑOS Y RESTAURACIÓN, LA COLECCIÓN COMPLETA DE OBRAS</t>
  </si>
  <si>
    <t>CNCA/DGA/CD/01817/15</t>
  </si>
  <si>
    <t>SERVICIO Y DESARROLLO INTEGRAL SEDERIAC</t>
  </si>
  <si>
    <t>REALIZAR 1 FESTIVAL, DE 2 DÍAS DE DURACIÓN, CON 14 AGRUPACIONES MUSICALES</t>
  </si>
  <si>
    <t>CNCA/DGA/CD/01818/15</t>
  </si>
  <si>
    <t>EALIZAR 10 CARAVANAS ARTÍSTICAS, A LO LARGO DE 4 MESES, LAS CUALES INCLUIRÁN</t>
  </si>
  <si>
    <t>CNCA/DGA/CD/01883/15</t>
  </si>
  <si>
    <t>ADQUIRIR E INSTALAR 1 SISTEMA DE ILUMINACIÓN DE SEGURIDAD</t>
  </si>
  <si>
    <t>CNCA/DGA/CD/01884/15</t>
  </si>
  <si>
    <t>MAMÁ DIGITAL</t>
  </si>
  <si>
    <t>EVAR A CABO 1 DIAGNÓSTICO SOBRE PROBLEMAS Y COMPORTAMIENTOS DE NIÑOS;</t>
  </si>
  <si>
    <t>CNCA/DGA/CD/01885/15</t>
  </si>
  <si>
    <t>RECONOCER Y PREMIAR PÚBLICAMENTE A LOS REALIZADORES, CREADORES, INTÉRPRETES, TÉCNICOS DE LAS PELÍCULAS MEXICANAS.</t>
  </si>
  <si>
    <t>CNCA/DGA/CD/01889/15</t>
  </si>
  <si>
    <t>DISEÑAR Y LANZAR 1 CONVOCATORIA PARA SELECCIONAR A 6 REALIZADORES CINEMATOGRÁFICO</t>
  </si>
  <si>
    <t>CNCA/DGA/CD/01907/15</t>
  </si>
  <si>
    <t>EALIZAR 1 EVENTO DE INTEGRACIÓN Y DIFUSIÓN CULTURAL</t>
  </si>
  <si>
    <t>CNCA/DGA/CD/01908/15</t>
  </si>
  <si>
    <t>DISEÑAR 3 PUESTAS EN ESCENA QUE MUESTREN CONDUCTAS DE PREVENCIÓN DEL DELITO, CONSUMO DE DROGAS Y ALCOHOL, ENTRE OTROS PROBLEMAS SOCIALES</t>
  </si>
  <si>
    <t>CNCA/DGA/CD/01909/15</t>
  </si>
  <si>
    <t xml:space="preserve">ONVOCAR A ARTISTAS EMERGENTES DEL ESTADO DE TAMAULIPAS Y SELECCIONAR A 30 PARA QUE PARTICIPEN EN TALLERES, </t>
  </si>
  <si>
    <t>CNCA/DGA/CD/01912/15</t>
  </si>
  <si>
    <t>INDÍGENAS Y GRUPOS VULNERABLES POR MÉXICO</t>
  </si>
  <si>
    <t>REAR 1 FORO DE EXPRESIÓN</t>
  </si>
  <si>
    <t>CNCA/DGA/CD/01914/15</t>
  </si>
  <si>
    <t>ORTALECER Y REHABILITAR EL CENTRO EDUCATIVO Y CULTURAL MARIEL</t>
  </si>
  <si>
    <t>CNCA/DGA/CD/01915/15</t>
  </si>
  <si>
    <t>EALIZAR 1 DOCUMENTAL</t>
  </si>
  <si>
    <t>CNCA/DGA/CD/01916/15</t>
  </si>
  <si>
    <t>SEÑAR Y DESARROLLAR 2 LIBROS CON TRADUCCIONES DE POEMAS Y CUENTOS DE LA OBRA DE OCTAVIO PAZ EN 8 LENGUAS INDÍGENAS,</t>
  </si>
  <si>
    <t>CNCA/DGA/CD/01961/15</t>
  </si>
  <si>
    <t>REALIZAR 1 FESTIVAL DE CANTAUTORES, CON DURACIÓN DE 3 DÍAS, EN LA PLAZA FUNDADORES DE LA CIUDAD DE QUERÉTARO</t>
  </si>
  <si>
    <t>CNCA/DGA/CD/01969/15</t>
  </si>
  <si>
    <t xml:space="preserve">REALIZAR EL PRIMER ENCUENTRO INTERCULTURAL Y ARTÍSTICO HUICHOL Y ACTIVIDADES ARTÍSTICAS, SOCIALES Y CULTURALES DE LOS HUICHOLES Y PURÉPECHAS INICIANDO EN EL ESTADO DE NAYARIT </t>
  </si>
  <si>
    <t>CNCA/DGA/CD/02005/15</t>
  </si>
  <si>
    <t>REALIZAR UN PROYECTO MULTIDISCIPLINARIO, QUE INVOLUCRE A TODO TIPO DE ARTISTAS INDÍGENA</t>
  </si>
  <si>
    <t>CNCA/DGA/CD/02006/15</t>
  </si>
  <si>
    <t>EXHIBIR LA GRANDEZA DE LAS CIUDADES DE LA ÉPOCA PRECOLOMBINA, POR MEDIO DE LA COLECCIÓN DE ARTE PREHISPÁNICO DEL MUSEO AMPARO</t>
  </si>
  <si>
    <t>CNCA/DGA/CD/02008/15</t>
  </si>
  <si>
    <t>REALIZAR UN CORTOMETRAJE DOCUMENTAL FICCIONADO, CON UNA DURACIÓN DE 25 MINUTOS, SOBRE LA DISCRIMINACIÓN SOCIAL, EDUCATIVA, LABORAL Y FAMILIAR QUE VIVEN LAS PERSONAS TRANSGÉNERO</t>
  </si>
  <si>
    <t>CNCA/DGA/CD/02032/15</t>
  </si>
  <si>
    <t>DESARROLLAR 3 EVENTOS CULTURALES, CON 6 AGRUPACIONES MUSICALES CADA UNO Y APOYAR A 18 GRUPOS QUE ESTÁN INTEGRADOS POR 7 A 20 MIEMBROS</t>
  </si>
  <si>
    <t>CNCA/DGA/CD/02035/15</t>
  </si>
  <si>
    <t>DIRECTORES, COMPOSITORES Y BANDA INFANTIL JUVENIL DEL ESTADO DE OAXACA</t>
  </si>
  <si>
    <t>IMPARTIR DE MANERA GRATUITA Y POR CUARTO AÑO CONSECUTIVO TALLERES PARA LA ESPECIALIZACIÓN EN ARTES PLÁSTICAS CONTEMPORÁNEAS.</t>
  </si>
  <si>
    <t>CNCA/DGA/CD/02049/15</t>
  </si>
  <si>
    <t>INSTALAR UN SISTEMA FOTOVOLTÁICO PARA LA GENERACIÓN DE ENERGÍA ELÉCTRICA MEDIANTE UNA FUENTE RENOVABLE COMO ES EL SOL</t>
  </si>
  <si>
    <t>CNCA/DGA/CD/02050/15</t>
  </si>
  <si>
    <t>INCREMENTAR LA PROTECCIÓN DE LA COLECCIÓN, INVESTIGAR Y CATALOGAR, MEJORAR LA ESTÉTICA Y CALIDAD DE LAS EXHIBICIONES DE LOS MUSEOS</t>
  </si>
  <si>
    <t>CNCA/DGA/CD/02051/15</t>
  </si>
  <si>
    <t>DESARROLLAR 1 PROGRAMA DE ACTIVIDADES, CONTENIDOS Y HERRAMIENTAS, CONFORMADO POR: 1 CURSO DE VERANO, EL PROGRAMA DE COMUNIDADES CREATIVAS CON ADOLESCENTES, LA PLATAFORMA EDUCATIVA PARA LA ACTIVACIÓN DE LA COLECCIÓN PERMANENTE DEL MUSEO (MICROSITIO), LA CONTINUIDAD Y EXTENSIÓN DEL PROGRAMA "JUGANDO CON TAMAYO", EL CANAL TAMAYO Y LA SEGUNDA ETAPA DE DIGITALIZACIÓN DEL ACERVO.</t>
  </si>
  <si>
    <t>CNCA/DGA/CD/02052/15</t>
  </si>
  <si>
    <t>GESTIÓN Y PROGRESO</t>
  </si>
  <si>
    <t>ADQUIRIR MATERIALES Y EQUIPAMIENTO PARA ACOMPAÑAR LOS PROCESOS LÚDICOS DE NIÑOS Y ADOLESCENTES QUE ASISTEN A LA CASA DE CULTURA DEL MUNICIPIO DE TEKIT</t>
  </si>
  <si>
    <t>CNCA/DGA/CD/02067/15</t>
  </si>
  <si>
    <t>REALIZAR 31 TALLERES CON 5 SECCIONES, 17 PARA NIÑOS Y 10 PARA ADOLESCENTES, COMPUESTOS POR IGUAL NÚMERO DE SESIONES</t>
  </si>
  <si>
    <t>CNCA/DGA/CD/02094/15</t>
  </si>
  <si>
    <t>REALIZAR LA TERCERA EDICIÓN DE LA FERIA INTERNACIONAL DEL LIBRO, EN LA EXPLANADA DE LA DELEGACIÓN BENITO JUÁREZ</t>
  </si>
  <si>
    <t>CNCA/DGA/CD/02095/15</t>
  </si>
  <si>
    <t>REALIZAR 1 FESTIVAL CON 3 DÍAS DE DURACIÓN</t>
  </si>
  <si>
    <t>CNCA/DGA/CD/02166/15</t>
  </si>
  <si>
    <t>LEÓN, ARTE Y GALERÍA</t>
  </si>
  <si>
    <t>CATALOGAR TEMÁTICA Y DESCRIPTIVAMENTE, POR MEDIO DE SISTEMAS DE AUTOMATIZACIÓN, EL ACERVO BIBLIOGRÁFICO DE ORDENACIÓN RELIGIOSA Y OTROS TEMAS QUE DATAN DE LOS SIGLOS XVIII, XIX Y XX</t>
  </si>
  <si>
    <t>CNCA/DGA/CD/02167/15</t>
  </si>
  <si>
    <t>MISIONES COLONIALES DE CHIHUAHUA</t>
  </si>
  <si>
    <t>LIBERAR MATERIALES Y ELEMENTOS AJENOS A LOS SISTEMAS CONSTRUCTIVOS DE LA CAPILLA DE LA DOLOROSA</t>
  </si>
  <si>
    <t>CNCA/DGA/CD/02188/15</t>
  </si>
  <si>
    <t>REALIZAR LA QUINTA EDICIÓN DEL FESTIVAL DE DANZA IBÉRICA, EL CUAL CONTARÁ CON 4 EJES: CURSO INTERNACIONAL DE DANZA, ENCUENTRO COREOGRÁFICO DE GRUPOS Y ACADEMIAS, FORO INTERNACIONAL DE DANZA E INTERDISCIPLINAS</t>
  </si>
  <si>
    <t>CNCA/DGA/CD/02189/15</t>
  </si>
  <si>
    <t>REALIZAR UNA INTERVENCIÓN PICTÓRICA, BASADA EN UNA PROPUESTA DE ARTE URBANO COMUNITARIO APLICADA APROXIMADAMENTE A 1,000 VIVIENDAS DE LA COLONIA LAS AMÉRICAS</t>
  </si>
  <si>
    <t>CNCA/DGA/CD/02190/15</t>
  </si>
  <si>
    <t>CREAR 1 ORQUESTA FILARMÓNICA MAZAHUA, 7 GRUPOS DE MARIACHIS Y 3 BANDAS DE VIENTO; REALIZAR 12 EVENTOS CULTURALES REGIONALES; EQUIPAR Y DIFUNDIR EN LOS MEDIOS DE COMUNICACIÓN A 20 AGRUPACIONES</t>
  </si>
  <si>
    <t>CNCA/DGA/CD/02234/15</t>
  </si>
  <si>
    <t>PRODUCIR 3 MEDIOMETRAJES Y 1 PUESTA EN ESCENA DE FICCIÓN, CON EL USO DE NUEVAS TECNOLOGÍAS</t>
  </si>
  <si>
    <t>CNCA/DGA/CD/02243/15</t>
  </si>
  <si>
    <t>CONSTRUIR UN CENTRO ARTÍSTICO, QUE INCLUIRÁ: MANUALIDADES, TALLERES, CENTRO GASTRONÓMICO, BIBLIOTECA, SALAS DE CÓMPUTO Y RESIDENCIA</t>
  </si>
  <si>
    <t>CNCA/DGA/CD/02244/15</t>
  </si>
  <si>
    <t>REFUGIO DEL CORAZÓN DE MARÍA</t>
  </si>
  <si>
    <t>ONSTRUIR UN AUDITORIO Y UNA GALERÍA DE ARTE, EL CUAL OFRECERÁ UN ESPACIO PARA LA EXPOSICIÓN DEL TRABAJO CREATIVO REALIZADO POR NIÑOS</t>
  </si>
  <si>
    <t>CNCA/DGA/CD/02245/15</t>
  </si>
  <si>
    <t>OBTENER MATERIAL PRESUPUESTADO PARA IMPARTIR CLASES DE DIBUJO, PINTURA, MÚSICA Y BAILE, INFORMANDO SOBRE LA CULTURA REGIONAL</t>
  </si>
  <si>
    <t>CNCA/DGA/CD/02246/15</t>
  </si>
  <si>
    <t>CLUB DE NIÑOS Y NIÑAS DE NUEVO LEÓN</t>
  </si>
  <si>
    <t>RANSFORMAR ESPACIOS FÍSICOS EXISTENTES EN LAS INSTALACIONES DE CLUB DE NIÑOS Y NIÑAS DE NUEVO LEÓN</t>
  </si>
  <si>
    <t>CNCA/DGA/CD/02254/15</t>
  </si>
  <si>
    <t xml:space="preserve">REALIZAR EN LOS MUNICIPIOS DE ATEJAMAC DE BRIZUELA, COCULA Y VILLA CORONA UNA SERIE DE 27 CAPACITACIONES CULTURALES </t>
  </si>
  <si>
    <t>CNCA/DGA/CD/02263/15</t>
  </si>
  <si>
    <t>REALIZAR UN FESTIVAL EN EL MUNICIPIO DE LINARES, NUEVO LEÓN</t>
  </si>
  <si>
    <t>CNCA/DGA/CD/02269/15</t>
  </si>
  <si>
    <t>CONSEJO PARA EL ARTE Y LA CULTURA DE LA REGIÓN PURÉPECHA</t>
  </si>
  <si>
    <t>REALIZAR LA DECIMA EDICIÓN DEL FESTIVAL EN PARACHO, MICHOACÁN</t>
  </si>
  <si>
    <t>CNCA/DGA/CD/02270/15</t>
  </si>
  <si>
    <t>DESARROLLAR 4 TALLERES DE REALIZACIÓN AUDIOVISUAL EN 4 PUEBLOS DISTINTOS; PRODUCIR AL MENOS 3 CORTOMETRAJES POR TALLER; DIFUNDIR AL MENOS 12 CORTOMETRAJES</t>
  </si>
  <si>
    <t>CNCA/DGA/CD/02279/15</t>
  </si>
  <si>
    <t>CONSOLIDAR A LOS GRUPOS ARTÍSTICOS DEL ESTADO DE AGUASCALIENTES, ESPECÍFICAMENTE DE DANZA FOLCLÓRICA TRADICIONAL Y MÚSICA</t>
  </si>
  <si>
    <t>CNCA/DGA/CD/02285/15</t>
  </si>
  <si>
    <t>CONSTRUIR 2 SANITARIOS EN LOS TEATROS AL AIRE LIBRE Y PROMOVER 173 FUNCIONES TEATRALES, DURANTE 11 MESES</t>
  </si>
  <si>
    <t>CNCA/DGA/CD/02286/15</t>
  </si>
  <si>
    <t>DESARROLLO EMPRENDEDOR, COMPROMISO SOCIAL Y JÓVENES EN ACCIÓN</t>
  </si>
  <si>
    <t>REALIZAR 1 CONCURSO DE DOCUMENTAL</t>
  </si>
  <si>
    <t>CNCA/DGA/CD/02287/15</t>
  </si>
  <si>
    <t>REALIZAR DISTINTAS ACTIVIDADES EN CHIAPAS, COMO SON: FESTIVAL INTERNACIONAL DE ARTE SOBRE PISO, MUSEO ITINERANTE "LA MAGIA DE CHIAPAS SOBRE RUEDAS"</t>
  </si>
  <si>
    <t>CNCA/DGA/CD/02288/15</t>
  </si>
  <si>
    <t>FUNDACIÓN CAMPO CULTURAL DE MÉXICO</t>
  </si>
  <si>
    <t>FORMAR A PERSONAS, POR MEDIO DE LA EDUCACIÓN ARTÍSTICA Y CULTURAL; FOMENTAR LA RECUPERACIÓN DEL PATRIMONIO CULTURAL DE LA REGIÓN CENTRO DE MORELOS</t>
  </si>
  <si>
    <t>CNCA/DGA/CD/02289/15</t>
  </si>
  <si>
    <t>EALIZAR UN FESTIVAL CULTURAL, CON DIFERENTES ACTIVIDADES ARTÍSTICAS DE DANZA, MÚSICA, TEATRO, ARTES PLÁSTICAS, FOTOGRAFÍA, PINTURA, ESCULTURA, GASTRONOMÍA Y ARTESANÍAS</t>
  </si>
  <si>
    <t>CNCA/DGA/CD/02290/15</t>
  </si>
  <si>
    <t>CNCA/DGA/CD/02294/15</t>
  </si>
  <si>
    <t>REALIZAR LA SEGUNDA ETAPA DE LA CONSTRUCCIÓN DEL INSTITUTO ARTENE</t>
  </si>
  <si>
    <t>CNCA/DGA/CD/02305/15</t>
  </si>
  <si>
    <t>REAR UN FESTIVAL CINEMATOGRÁFICO CON UNA PROGRAMACIÓN DE CALIDAD</t>
  </si>
  <si>
    <t>CNCA/DGA/CD/02308/15</t>
  </si>
  <si>
    <t>EALIZAR DIFERENTES ACTIVIDADES DE FOMENTO A LA LECTURA</t>
  </si>
  <si>
    <t>CNCA/DGA/CD/02359/15</t>
  </si>
  <si>
    <t>SOCIEDAD AMIGOS DE DELFOS</t>
  </si>
  <si>
    <t>IMPARTIR 40 TALLERES MULTIDISCIPLINARIOS DE DANZA, MÚSICA, PINTURA, Y EXPRESIÓN CORPORAL</t>
  </si>
  <si>
    <t>CNCA/DGA/CD/02415/15</t>
  </si>
  <si>
    <t>PUBLICAR 4 OBRAS DE GRAN VALOR HISTÓRICO PARA EL PUEBLO P’UREPECHA</t>
  </si>
  <si>
    <t>CNCA/DGA/CD/02416/15</t>
  </si>
  <si>
    <t>REALIZAR DIFERENTES ACTIVIDADES, COMO SON: EXPOSICIONES, OBRAS DE TEATRO E INTERACTIVOS</t>
  </si>
  <si>
    <t>CNCA/DGA/CD/02444/15</t>
  </si>
  <si>
    <t>ASOCIACIÓN DE BENEFICENCIA PRIVADA DE COLIMA</t>
  </si>
  <si>
    <t>CONSTRUIR TRES ESPACIOS RECREATIVOS Y CULTURALES</t>
  </si>
  <si>
    <t>CNCA/DGA/CD/02445/15</t>
  </si>
  <si>
    <t>CORONA TEATRAL PRODUCCIONES</t>
  </si>
  <si>
    <t>REALIZAR LA FERIA AGRÍCOLA, GANADERA, ARTESANAL Y ESCOLAR DE TLÁHUAC 2015</t>
  </si>
  <si>
    <t>CNCA/DGA/CD/02446/15</t>
  </si>
  <si>
    <t>REALIZAR 60 JORNADAS DE CULTURA Y BIENESTAR</t>
  </si>
  <si>
    <t>CNCA/DGA/CD/02447/15</t>
  </si>
  <si>
    <t>INCREMENTAR LA PARTICIPACIÓN DE NIÑOS, JÓVENES Y ADULTOS EN LAS 24 COMPARSAS TRADICIONALES DE LOS PUEBLOS DE TLÁHUAC</t>
  </si>
  <si>
    <t>CNCA/DGA/CD/02448/15</t>
  </si>
  <si>
    <t>REALIZAR UNA SEMANA CULTURAL EN LA COMUNIDAD DE SAN ANDRÉS MIXQUIC</t>
  </si>
  <si>
    <t>CNCA/DGA/CD/02449/15</t>
  </si>
  <si>
    <t>FUNDACIÓN LEÓN</t>
  </si>
  <si>
    <t>ONSTRUIR Y EQUIPAR 11 AULAS EN EL CENTRO DE DESARROLLO "LAS HILAMAS"</t>
  </si>
  <si>
    <t>CNCA/DGA/CD/02450/15</t>
  </si>
  <si>
    <t>ASOCIACIÓN PARA LA INVESTIGACIÓN Y APOYO AL DESARROLLO SOCIAL DE GRUPOS VULNERABLES DE TIJUANA</t>
  </si>
  <si>
    <t>REALIZAR 10 CONCURSOS EN DISTINTAS ACTIVIDADES CULTURALES</t>
  </si>
  <si>
    <t>CNCA/DGA/CD/02451/15</t>
  </si>
  <si>
    <t>RESTAURAR Y REESTRUCTURAR EL TEMPLO DE SANTA MARÍA DE LA NATIVIDAD</t>
  </si>
  <si>
    <t>CNCA/DGA/CD/02461/15</t>
  </si>
  <si>
    <t>APOYAR CON RECURSOS ECONÓMICOS Y VISIBILIDAD A LOS MEJORES FOTÓGRAFO</t>
  </si>
  <si>
    <t>CNCA/DGA/CD/02462/15</t>
  </si>
  <si>
    <t>PROGRESALE</t>
  </si>
  <si>
    <t>GENERAR UNA PLATAFORMA WEB PARA TRANSMITIR CONTENIDOS CULTURALES MULTIMEDIA</t>
  </si>
  <si>
    <t>CNCA/DGA/CD/02463/15</t>
  </si>
  <si>
    <t>DESARROLLAR UN FESTIVAL INTERNACIONAL DE CINEMATOGRAFÍA</t>
  </si>
  <si>
    <t>CNCA/DGA/CD/02464/15</t>
  </si>
  <si>
    <t>DESARROLLAR CUATRO FERIAS ARTÍSTICO-CULTURALES ITINERANTES</t>
  </si>
  <si>
    <t>CNCA/DGA/CD/02465/15</t>
  </si>
  <si>
    <t>REALIZAR PRESENTACIONES ARTÍSTICAS DE DANZA, TEATRO Y MÚSICA</t>
  </si>
  <si>
    <t>CNCA/DGA/CD/02468/15</t>
  </si>
  <si>
    <t>FUNDACIÓN PARTICIPACIÓN Y ACCIÓN CIUDADANA</t>
  </si>
  <si>
    <t>REALIZAR 6 FUNCIONES DE 2 OBRAS DE TEATRO, PROFESIONALES, CREATIVAS Y ORIGINALES, DENTRO DEL FESTIVAL QUE SE REALIZARÁ EN EL MUNICIPIO DE BENITO JUÁREZ, VERACRUZ</t>
  </si>
  <si>
    <t>CNCA/DGA/CD/02469/15</t>
  </si>
  <si>
    <t>POTENCIA VERDE</t>
  </si>
  <si>
    <t>DQUIRIR EQUIPO, MAQUINARIA Y HERRAMIENTAS CON NUEVAS TECNOLOGÍAS PARA ABORDAR LOS PROCESOS ARTESANALES</t>
  </si>
  <si>
    <t>CNCA/DGA/CD/02470/15</t>
  </si>
  <si>
    <t>AL RESCATE DEL TEMPLO LA ASUNCIÓN</t>
  </si>
  <si>
    <t>DAR MANTENIMIENTO Y CONSERVAR EL TEMPLO COMO UN REFERENTE DEL ESTILO DE ARQUITECTURA DE SU ÉPOCA</t>
  </si>
  <si>
    <t>CNCA/DGA/CD/02471/15</t>
  </si>
  <si>
    <t>EQUIPAR LA INFRAESTRUCTURA DEL TALLER DE CERÁMICA CON TRES HORNOS DE ALTO RENDIMIENTO Y CAPACIDAD OPERATIVA QUE PERMITAN DESARROLLAR ACTIVIDADES CIENTÍFICA</t>
  </si>
  <si>
    <t>CNCA/DGA/CD/02472/15</t>
  </si>
  <si>
    <t>CONFORMAR UN ESPACIO DE ENCUENTRO DE IDEAS, EN EL CUAL SE REALIZARÁN DISTINTAS ACTIVIDADES</t>
  </si>
  <si>
    <t>CNCA/DGA/CD/02552/15</t>
  </si>
  <si>
    <t>PRODUCIR 10 PROGRAMAS DE 27 MINUTOS PARA MOSTRAR EL TRABAJO DE 30 JÓVENES CREADORES DEL FONCA</t>
  </si>
  <si>
    <t>CNCA/DGA/CD/02553/15</t>
  </si>
  <si>
    <t>FUNDACIÓN CULTURATO,</t>
  </si>
  <si>
    <t>IMPARTIR NUEVE TALLERES DE PINTURA, FOTOGRAFÍA ANALÓGICA, GRABADO, MÚSICA POPULAR, ALEBRIJES Y CARTONERÍA, CREACIÓN DE ESTÉNCIL</t>
  </si>
  <si>
    <t>CNCA/DGA/CD/02554/15</t>
  </si>
  <si>
    <t>MONTAR UN CINE MÓVIL PARA LLEVAR A CABO 6 PROYECCIONES EN ESPACIOS PÚBLICOS</t>
  </si>
  <si>
    <t>CNCA/DGA/CD/02555/15</t>
  </si>
  <si>
    <t xml:space="preserve"> MONTAR UN CINE MÓVIL PARA VISITAR ESPACIOS PÚBLICOS DURANTE 3 MESES</t>
  </si>
  <si>
    <t>CNCA/DGA/CD/02556/15</t>
  </si>
  <si>
    <t>REALIZAR DIVERSAS PRESENTACIONES ARTÍSTICAS Y CULTURALES CON EL GRUPO ALIANZA CULTURAL TUXTLECA</t>
  </si>
  <si>
    <t>CNCA/DGA/CD/02557/15</t>
  </si>
  <si>
    <t>MONTAR UN CINE MÓVIL PARA VISITAR ESPACIOS PÚBLICOS ABIERTOS DURANTE 12 MESES</t>
  </si>
  <si>
    <t>CNCA/DGA/CD/02558/15</t>
  </si>
  <si>
    <t>FUNDACIÓN DE CULTURA QUETZALCÓATL</t>
  </si>
  <si>
    <t>PRODUCIR 26 DOCUMENTALES DE EVENTOS CULTURALES DE NUESTRO PAÍS</t>
  </si>
  <si>
    <t>CNCA/DGA/CD/02576/15</t>
  </si>
  <si>
    <t>REALIZAR TRES EVENTOS CULTURALES, CON IGUAL NÚMERO DE DÍAS DE DURACIÓN, EN PLAZAS CÍVICAS DE LA DELEGACIÓN XOCHIMILCO</t>
  </si>
  <si>
    <t>CNCA/DGA/CD/02591/15</t>
  </si>
  <si>
    <t>ONSTRUIR EN OBRA CIVIL, OFICINAS PARA LA ADMINISTRACIÓN Y DIRECCIÓN</t>
  </si>
  <si>
    <t>CNCA/DGA/CD/02609/15</t>
  </si>
  <si>
    <t>FINALIZAR LA CONSTRUCCIÓN DE UN CONSERVATORIO DE MÚSICA EN LA CIUDAD DE GUAYMAS</t>
  </si>
  <si>
    <t>CNCA/DGA/CD/02610/15</t>
  </si>
  <si>
    <t xml:space="preserve">PROMOVER Y DIFUNDIR LAS DIFERENTES MANIFESTACIONES ARTISITICAS DE LA CULTURA COMO SON LA DANZA, LA MUSICA, EL TEATRO </t>
  </si>
  <si>
    <t>CNCA/DGA/CD/02631/15</t>
  </si>
  <si>
    <t>REALIZAR UN FESTIVAL, CON DURACIÓN DE DOCE DÍAS, EN LAS DELEGACIONES MILPA ALTA, XOCHIMILCO, TLÁHUAC Y GUSTAVO A. MADERO</t>
  </si>
  <si>
    <t>CNCA/DGA/CD/02726/15</t>
  </si>
  <si>
    <t>CICLOS DE CONFERENCIAS Y DIPLOMADO.</t>
  </si>
  <si>
    <t>CNCA/DGA/CD/02743/15</t>
  </si>
  <si>
    <t>ADQUIRIR UNA BIBLIOTECA MÓVIL</t>
  </si>
  <si>
    <t>CNCA/DGA/CD/02751/15</t>
  </si>
  <si>
    <t>REALIZAR UNA PELÍCULA HABLADA EN ZAPOTECO</t>
  </si>
  <si>
    <t>CNCA/DGA/CD/02752/15</t>
  </si>
  <si>
    <t>ALIZAR UN EVENTO CULTURAL Y ARTÍSTICO</t>
  </si>
  <si>
    <t>CNCA/DGA/CD/02753/15</t>
  </si>
  <si>
    <t>SEMBRANDO CULTURA AMBIENTAL</t>
  </si>
  <si>
    <t>DISEÑAR Y CONSTRUIR UN RECINTO TEATRAL ITINERANTE PARA REALIZAR 30 JORNADAS CULTURALES</t>
  </si>
  <si>
    <t>CNCA/DGA/CD/02754/15</t>
  </si>
  <si>
    <t>CREAR UNA BIBLIOTECA MÓVIL DIGITAL Y EQUIPARLA</t>
  </si>
  <si>
    <t>CNCA/DGA/CD/02788/15</t>
  </si>
  <si>
    <t>PATRONATO DEL MUSEO DE SAN CARLOS</t>
  </si>
  <si>
    <t>DQUIRIR UN CAMIÓN CON CAJA MODIFICADA CON EL PROPÓSITO DE BRINDAR SERVICIOS EDUCATIVOS MÓVILES</t>
  </si>
  <si>
    <t>CNCA/DGA/CD/02826/15</t>
  </si>
  <si>
    <t>ROMOVER ENTRE LA COMUNIDAD DEL NORESTE DEL PAÍS EL GUSTO POR LAS ARTE</t>
  </si>
  <si>
    <t>CNCA/DGA/CD/02827/15</t>
  </si>
  <si>
    <t>ACTUADF</t>
  </si>
  <si>
    <t>REALIZAR 20 PRESENTACIONES, 70 INTERVENCIONES TEATRALES Y CINEMATOGRÁFICAS</t>
  </si>
  <si>
    <t>CNCA/DGA/CD/02828/15</t>
  </si>
  <si>
    <t>REALIZAR UN FESTIVAL</t>
  </si>
  <si>
    <t>CNCA/DGA/CD/02829/15</t>
  </si>
  <si>
    <t>ADQUIRIR UN AULA ITINERANTE PARA USO EN LA REGIÓN DEL CENTRO DEL BAJÍO</t>
  </si>
  <si>
    <t>CNCA/DGA/CD/02897/15</t>
  </si>
  <si>
    <t>EL CENTRO DE LAS ARTES CONTEMPORÁNEAS DE SAN MIGUEL</t>
  </si>
  <si>
    <t>PRESENTAR EN EL MARCO DEL FESTIVAL 5 OBRAS TEATRALES DE DIFERENTES COMPAÑÍAS DE JÓVENES</t>
  </si>
  <si>
    <t>CNCA/DGA/CD/02943/15</t>
  </si>
  <si>
    <t>CENTRO COMUNITARIO MONTENEGRO</t>
  </si>
  <si>
    <t>REALIZAR 10 EVENTOS MASIVOS DE TEATRO Y MÚSICA CON CAPACIDAD PARA 200 PERSONAS</t>
  </si>
  <si>
    <t>CNCA/DGA/CD/02944/15</t>
  </si>
  <si>
    <t>REALIZAR UN CORTOMETRAJE SOCIOCULTURAL QUE ABORDE LA PROBLEMÁTICA DE PREVENCIÓN DEL DELITO</t>
  </si>
  <si>
    <t>CNCA/DGA/CD/03052/15</t>
  </si>
  <si>
    <t>REALIZAR 12 PRESENTACIONES MUSICALES, 3 DE NUEVOS TALENTOS MUSICALES, 3 DE DANZAS TÍPICAS DE MÉXICO</t>
  </si>
  <si>
    <t>CNCA/DGA/CD/03239/15</t>
  </si>
  <si>
    <t>REALIZAR 20 EVENTOS ARTÍSTICOS Y CULTURALES</t>
  </si>
  <si>
    <t>CNCA/DGA/CD/03253/15</t>
  </si>
  <si>
    <t>REALIDADES PARALELAS</t>
  </si>
  <si>
    <t>LLEVAR A CABO UN EVENTO CULTURAL DE DOS DÍAS DE DURACIÓN, CON ACCESO GRATUITO, EN LA ALAMEDA NORTE UBICADA EN LA DELEGACIÓN AZCAPOTZALCO DE LA CIUDAD DE MÉXICO</t>
  </si>
  <si>
    <t>CNCA/DGA/CD/03260/15</t>
  </si>
  <si>
    <t>REALIZAR 5 PRESENTACIONES PÚBLICAS DE PRODUCCIONES CINEMATOGRÁFICAS CULTURALES ITINERANTES EN CADA UNO DE LOS 11 MUNICIPIOS DEL ESTADO CAMPECHE</t>
  </si>
  <si>
    <t>CNCA/DGA/CD/03261/15</t>
  </si>
  <si>
    <t>ONSTRUIR UN SALÓN DE 14 X 14.5 METROS CON UNA DIVISIÓN MÓVIL, QUE SIRVA PARA ENSAYO Y PREPARACIÓN DE LOS MÁS DE 40 BAILARINES</t>
  </si>
  <si>
    <t>CNCA/DGA/CD/03276/15</t>
  </si>
  <si>
    <t>LIZAR UNA SERIE DE EVENTOS CULTURALES Y MESAS DE TRABAJO, MISMOS QUE TIENEN COMO TEMÁTICA PRINCIPAL EL RESPETO A LAS MUJERES</t>
  </si>
  <si>
    <t>CNCA/DGA/CD/03299/15</t>
  </si>
  <si>
    <t>REALIZAR UN CICLO DE TERTULÍAS, TALLERES DE POESÍA, ADQUIRIR MOBILIARIO PARA LOS ESPACIOS CULTURALES Y RESTAURAR LAS VENTANAS, PUERTAS DE MADERA Y ALUMBRADO EN LA CASA DEL POETA</t>
  </si>
  <si>
    <t>CNCA/DGA/CD/03358/15</t>
  </si>
  <si>
    <t>DESARROLLAR HABILIDADES MUSICALES Y CORALES EN NIÑOS Y JOVENES PREFERENTEMENTE DE ESCASOS RECURSOS A TRAVÉS DE LA CREACIÓN DE 2 ORQUESTAS SINFÓNICAS ESPERANZA AZTECA.L</t>
  </si>
  <si>
    <t>CNCA/DGA/CD/03369/15</t>
  </si>
  <si>
    <t>REALIZAR POR LO MENOS 800 PROYECCIONES DE CINE, EN ESPACIOS PÚBLICOS ABIERTOS DE LAS MÁS DE 500 COMUNIDADES Y COLONIAS VULNERABLES DEL MUNICIPIO DE SAN MIGUEL DE ALLENDE</t>
  </si>
  <si>
    <t>CNCA/DGA/CD/03477/15</t>
  </si>
  <si>
    <t>CONTRIBUIR AL FORTALECIMIENTO Y PROMOCION CULTURAL EN MÉXICO,</t>
  </si>
  <si>
    <t>CNCA/DGA/CD/03478/15</t>
  </si>
  <si>
    <t>ASOCIACIÓN NACIONAL DE SÍNDROME DE WILLIAMS</t>
  </si>
  <si>
    <t>DESPERTAR EL GUSTO Y DESARROLLAR HABILIDADES PARA EL TEATRO, LA MÚSICA, LA DANZA</t>
  </si>
  <si>
    <t>CNCA/DGA/CD/03480/15</t>
  </si>
  <si>
    <t>FUNDACIÓN SEBASTIAN</t>
  </si>
  <si>
    <t>DISEÑAR Y CONSTRUIR LA CIMENTACIÓN QUE SOPORTARÁ UN MONUMENTO QUE MEDIRÁ 48 METROS DE ALTURA EN LA GARITA INTERNACIONAL "EL CHAPARRAL"</t>
  </si>
  <si>
    <t>CNCA/DGA/CD/03500/15</t>
  </si>
  <si>
    <t>REALIZAR 3 FESTIVALES CULTURALES</t>
  </si>
  <si>
    <t>CNCA/DGA/CD/03585/15</t>
  </si>
  <si>
    <t xml:space="preserve"> INSERTAR LAS PIEZAS DE ARTE POPULAR CONTEMPORÁNEO DENTRO DE LOS CIRCUITOS DE ARTE, DÁNDOLES UNA CALIDAD DE OBJETO ARTÍSTICO Y ESTÉTICO</t>
  </si>
  <si>
    <t>CNCA/DGA/CD/03588/15</t>
  </si>
  <si>
    <t>BIBLIOTECA DIGITAL MEXICANA</t>
  </si>
  <si>
    <t>EL ACOPIO RECOPILACIÓN, ANÁLISIS Y ESTRUCTURACIÓN DE LA INFORMACIÓN QUE CONTRIBUYA A LA EXPANSIÓN</t>
  </si>
  <si>
    <t>CNCA/DGA/CD/03589/15</t>
  </si>
  <si>
    <t>PROMOVER Y DIVULGAR LA MÚSICA A TRAVÉS DE CONCIERTOS EN ESPACIOS ABIERTOS Y CERRADOS A LAS NUEVAS GENERACIONES OAXAQUEÑAS Y DE LAS COMUNIDADES CHINANTECAS, MIXTECAS, ZAPOTECAS Y MIXES CON UN MAYOR ACERCAMIENTO A LA MÚSICA DE CONCIERTO._x000D_
2.- ESTIMULAR A LA COMUNIDAD MUSICAL MEXICANA A CONTINUAR CON SU FORMACIÓN PROFESIONAL A TRAVÉS DE LA PARTICIPACIÓN DE LAS CONVOCATORIAS, SELECCIÓN Y CURSOS DE FORTALECIMIENTO Y PERFECCIONAMIENTO MUSICAL CON FIGURAS DE PRIMER NIVEL INTERNACIONAL._x000D_
3.- IMPULSAR LA EDUCACIÓN MUSICAL DE EXCELENCIA QUE COADYUVE A ENRIQUECER LA FORMACIÓN DE LAS NUEVAS GENERACIONES DE MÚSICOS, LA ENSEÑANZA DEL PATRIMONIO INTANGIBLE Y LA DIFUSIÓN MUSICAL TANTO DE LA CIUDAD DE OAXACA COMO DE LAS REGIONES Y ETNIAS CHINANTECAS, MIXES, MIXTECOS Y ZAPOTECOS DEL VALLE.</t>
  </si>
  <si>
    <t>CNCA/DGA/CD/03677/15</t>
  </si>
  <si>
    <t>REALIZAR UNA CONVOCATORIA POR INVITACIÓN DIRECTA Y PÚBLICA A MÚSICOS, QUIENES INTERPRETARÁN OBRAS REGIONALES</t>
  </si>
  <si>
    <t>CNCA/DGA/CD/03678/15</t>
  </si>
  <si>
    <t>REHABILITAR UNA FINCA DEL SIGLO XVIII PARA EQUIPAR Y PONER EN USO UN TEATRO Y UNA LUDOTECA</t>
  </si>
  <si>
    <t>CNCA/DGA/CD/03785/15</t>
  </si>
  <si>
    <t>POSICIONAL EL VALOR DEL APRENDIZAJE Y LA CULTURA EN LA COMUNIDAD MEDIANTE LA CONCLUSION DE LA INSTALACION DE TRAPICHE:</t>
  </si>
  <si>
    <t>CNCA/DGA/CD/03810/15</t>
  </si>
  <si>
    <t>PATRONATO RESTAURADOR DE LOS MONUMENTOS RELIGIOSOS CATÓLICOS DE ZACATLÁN</t>
  </si>
  <si>
    <t>REALIZAR UNA SERIE DE ACCIONES DIRIGIDAS A CONSERVAR LA PINTURA MURAL EXISTENTE EN EL ÁBSIDE DEL TEMPLO</t>
  </si>
  <si>
    <t>CNCA/DGA/CD/03814/15</t>
  </si>
  <si>
    <t>ORTALECER LA FORMACIÓN HISTÓRICA Y CULTURAL DE NIÑOS GUANAJUATENSES</t>
  </si>
  <si>
    <t>CNCA/DGA/CD/03851/15</t>
  </si>
  <si>
    <t>CONCLUIR EL SALVAMENTO Y LA RECUPERACIÓN DE UN TESORO ARQUITECTÓNICO</t>
  </si>
  <si>
    <t>CNCA/DGA/CD/03897/15</t>
  </si>
  <si>
    <t>PROMOVER LA SUBCULTURA DE LOS CHOLOMBIANOS COMO UNA EXPRESIÓN MODERNA DE LA CREATIVIDAD DEL MEXICANO</t>
  </si>
  <si>
    <t>CNCA/DGCP/CD/03209/15</t>
  </si>
  <si>
    <t>IMPULSAR EN ESTA REGIÓN EL RESCATE Y LA PROFESIONALIZACIÓN DE LA TÉCNICA DE EQUILIBRIO TRADICIONAL</t>
  </si>
  <si>
    <t>CNCA/DGCP/CD/03222/15</t>
  </si>
  <si>
    <t>NTERCAMBIAR EXPERIENCIAS COMUNITARIAS A TRAVÉS DE UN DIAGNÓSTICO DE MAESTROS, A FIN DE INCORPORAR NUEVAS HERRAMIENTAS DIDÁCTICAS.  REALIZAR UN RECORRIDO EN LOS ESPACIOS EN LOS QUE SE IMPLEMENTARÁN LOS TALLERES, PARA VISUALIZAR POSIBLES ESTRATEGIAS DE COHESIÓN SOCIAL, DE ACUERDO AL INTERÉS DE LA COMUNIDAD Y NECESIDADES ACADEMICAS. DISEÑAR UN PLAN DE ACTIVIDADES REFERENTE A LA FORMACIÓN METODOLÓGICA, QUE PERMITA CONOCER LA DISPOSICIÓN DE LA COMUNIDAD Y AYUDE A REFRENDAR EL COMPROMISO DE LOS ACTORES PARA EL INICIO DE LAS ACTIVIDADES Y DAR CONTINUIDAD A LOS CINE SILLITAS, QUE DE MANERA COMUNITARIA, RECUPERA LOS ESPACIOS PÚBLICOS A TRAVÉS DE ENCUENTROS DEL ARTE, EDUCACIÓN Y DIVERSIDAD CULTURAL.</t>
  </si>
  <si>
    <t>CNCA/DGA/CD/01582/15</t>
  </si>
  <si>
    <t>INSTITUTO ESTATAL DE LA CULTURA DE GUANAJUATO</t>
  </si>
  <si>
    <t>LA ADQUISICIÓN Y USO DE ESTOS INSTRUMENTOS Y EQUIPAMIENTO PERMITIRÁN A LOS ALUMNOS DESARROLLAR CON CALIDAD LA EXPLORACIÓN DEL REPERTORIO SINFÓNICO REGIONAL</t>
  </si>
  <si>
    <t>CNCA/DGA/CD/01629/15</t>
  </si>
  <si>
    <t>OFRECER PRESENTACIONES AL AIRE LIBRE DE ÍNDOLE CULTURAL Y ARTÍSTICA</t>
  </si>
  <si>
    <t>CNCA/DGA/CD/02534/15</t>
  </si>
  <si>
    <t>RESCATE ARQUITECTÓNICO DEL INMUEBLE OCUPADO ACTUALMENTE POR EL MUSEO IMAGINA.</t>
  </si>
  <si>
    <t>CNCA/DGA/CD/02535/15</t>
  </si>
  <si>
    <t>PRESENTAR UNA EXPOSICIÓN</t>
  </si>
  <si>
    <t>CNCA/DGA/CD/03225/15</t>
  </si>
  <si>
    <t>INSTITUTO DE HISTORIA Y MUSEOS DE YUCATÁN</t>
  </si>
  <si>
    <t>EL FIC MAYA BUSCA POTENCIAR EL TRABAJO CULTURAL, ARTÍSTICO Y EDUCATIVO EN RED PROMOVIENDO NUEVAS INTERACCIONES ENTRE PARTICIPANTES, INSTITUCIONES Y PAÍSES</t>
  </si>
  <si>
    <t>CNCA/DGA/CD/03676/15</t>
  </si>
  <si>
    <t>CREAR UN ESPACIO URBANO DE ARTE Y CULTURA, QUE PUEDA SER VISTO Y APRECIADO POR LA CIUDADANÍA DE METEPEC</t>
  </si>
  <si>
    <t>CNCA/DGA/CD/03765/15</t>
  </si>
  <si>
    <t>1.- RENDIR UN HOMENAJE AL COMPOSITOR ZACATECANO MANUEL M. PONCE. 2.- PROMOVER NUEVAS PROPUESTAS MUSICALES A TRAVÉS DEL LANZAMIENTO DE LA CONVOCATORIA DEL CONCURSO NACIONAL DE COMPOSICIÓN MANUEL M. PONCE. 3.- DIFUNDIR EL TRABAJO ARTÍSTICO DEL MÚSICO UNIVERSAL A DIVERSOS SECTORES DE LA SOCIEDAD QUE TENDRÁ COMO RESULTADOS: LA FORMACIÓN Y CREACIÓN DE PÚBLICOS PARA MÚSICA DE CONCIERTO. 4.- GENERAR UN AMBIENTE DE DIALOGO Y REFLEXIÓN SOBRE EL TRABAJO DE ESTE MÚSICO A TRAVÉS DE UN PROGRAMA ACADÉMICO. 5.- PRESENTAR UNA PROGRAMACIÓN MUSICAL VARIADA QUE MUESTRE LA RIQUEZA DE SU LEGADO MUSICAL.</t>
  </si>
  <si>
    <t>CNCA/DGA/CD/03812/15</t>
  </si>
  <si>
    <t>PROMOVER, PRODUCIR Y DIFUNDIR DIVERSAS EXPRESIONES ARTÍSTICAS ENTRE LOS ASISTENTES DE LA FERIA INTERNACIONAL DEL LIBRO DE GUADALAJARA</t>
  </si>
  <si>
    <t>CNCA/DGA/CD/02533/15</t>
  </si>
  <si>
    <t>NACIONAL FINANCIERA, SOCIEDAD NACIONAL DE CRÉDITO, INSTITUCIÓN DE BANCA DE DESARROLLO EN SU CARÁCTER DE FIDUCIARIA DEL FIDEICOMISO DENOMINADO “CENTRO HISTÓRICO DE LA CIUDAD DE MÉXICO”</t>
  </si>
  <si>
    <t>FOMENTAR LA CULTURA Y EL ESPARCIMIENTO, MEDIANTE ACTIVIDADES QUE PERMITAN LA PRESERVACIÓN DEL CENTRO HISTÓRICO</t>
  </si>
  <si>
    <t>CNCA/DGA/CD/02896/15</t>
  </si>
  <si>
    <t>INSTITUCIÓN DE BANCA MÚLTIPLE, GRUPO FINANCIERO INTERACCIONES, EN SU CARÁCTER DE FIDUCIARIA DEL FIDEICOMISO NO. 3061, DENOMINADO “FIDEICOMISO MUSEO DEL ESTANQUILLO</t>
  </si>
  <si>
    <t>XPOSICIÓN: LOS DÍAS DEL TERREMOTO.</t>
  </si>
  <si>
    <t>CNCA/DGA/CD/03527/15</t>
  </si>
  <si>
    <t>BANCO INTERACCIONES, S.A., INSTITUCIÓN DE BANCA MÚLTIPLE, GRUPO FINANCIERO INTERACCIONES, EN SU CARÁCTER DE FIDUCIARIA DEL FIDEICOMISO NO. 2723, DENOMINADO “FIDEICOMISO PÚBLICO MUSEO DE ARTE POPULAR M</t>
  </si>
  <si>
    <t>LOGRAR QUE LAS AUTORIDADES EDUCATIVAS Y MAESTROS DE LAS ESCUELAS DEL DISTRITO FEDERAL CONOZCAN EL MAP Y COLABOREN PARA QUE LOS ALUMNOS VISITEN EL MUSEO</t>
  </si>
  <si>
    <t>CNCA/DGA/CD/04588/14</t>
  </si>
  <si>
    <t>BANCO INTERACCIONES, S.A., INSTITUCIÓN DE BANCA MÚLTIPLE, GRUPO FINANCIERO INTERACCIONES, EN SU CARÁCTER DE FIDUCIARIA DEL FIDEICOMISO NO. 2723, DENOMINADO “FIDEICOMISO MUSEO DE ARTE POPULAR MEXICANO”</t>
  </si>
  <si>
    <t>LOGRAR QUE LAS AUTORIDADES EDUCATIVAS Y MAESTROS DE LAS ESCUELAS DEL DISTRITO FEDERAL CONOZCAN EL MAP Y COLABOREN PARA QUE LOS ALUMNOS VISITEN EL MUSEO.</t>
  </si>
  <si>
    <t>CNCA/DGA/CD/04773/14</t>
  </si>
  <si>
    <t>BANCO INTERACCIONES, S.A., INSTITUCIÓN DE BANCA MÚLTIPLE, GRUPO FINANCIERO INTERACCIONES, EN SU CARÁCTER DE FIDUCIARIA DEL FIDEICOMISO NO.3061, DENOMINADO “FIDEICOMISO MUSEO DEL ESTANQUILLO”</t>
  </si>
  <si>
    <t>PRESENTAR CORRESPONDENCIA ENTRE ROJO Y MONSIVÁIS QUE NO HA SIDO PUBLICADA NI DADA A CONOCER ANTERIORMENTE.</t>
  </si>
  <si>
    <t>CNCA/DGA/CD/04774/14</t>
  </si>
  <si>
    <t>DAR CONTINUIDAD A LA LABOR DE PRESENTACIÓN, INVESTIGACIÓN, CONSERVACIÓN Y DIFUSIÓN DE LAS COLECCIONES CARLOS MONSIVÁIS, QUE SE REPRESENTAN EN EL MUSEO DEL ESTANQUILLO._x000D_
_x000D_
OTORGAR HERRAMIENTAS DIDÁCTICAS PARA LA COMPRESIÓN DE LOS CONCEPTOS COSTUMBRISMO Y MEXICANISMO, A PARTIR DEL GUION CURATORIAL, MATERIALES GRÁFICOS Y DIDÁCTICOS DE LA EXPOSICIÓN, ASÍ COMO A TRAVÉS DE ACTIVIDADES COMO TALLERES, CONFERENCIAS Y VISITAS GUIADAS, CON EL FIN DE QUE EL PÚBLICO DEL MUSEO APRECIE LOS ALCANCES CULTURALES DE LA OBRA DE LOS CARICATURISTAS QUE CONFORMAN LA EXPOSICIÓN.</t>
  </si>
  <si>
    <t>CNCA/DGA/CD/04775/14</t>
  </si>
  <si>
    <t>GENERAR UN DIÁLOGO ENTRE LOS BOCETOS U OBRAS ORIGINALES DE EDUARDO DEL RÍO CON LA VERSIÓN IMPRESA DE LAS MISMAS PARA DAR A CONOCER EL PROCESO ENTRE LA CONCEPCIÓN DE LA IMAGEN Y SU PUBLICACIÓN._x000D_
_x000D_
ENFATIZAR LA CONTRIBUCIÓN DEL AUTOR AL GÉNERO DE LA CARICATURA DE CORTE POLÍTICO, ASÍ COMO A LA DIVULGACIÓN DE LA HISTORIA, FILOSOFÍA, CIENCIA Y ACTUALIDAD DE MÉXICO PARA DIMENSIONAR SUS ALCANCES COMO GENERADOS DE OPINIÓN PÚBLICA.</t>
  </si>
  <si>
    <t>0230/15</t>
  </si>
  <si>
    <t>1. FORTALECER LAS HABILIDADES, HÁBITOS Y VALORES DE LAS PERSONAS CON SÍNDROME DE DOWN Y SUS FAMILIAS; A TRAVÉS DE LA EDUCACIÓN INTEGRAL ESPECIAL PARA EL DESARROLLO DE SU AUTONOMÍA PERSONAL._x000D_
2. ACONDICIONAR LAS INSTALACIONES MEDIANTE LA ADQUISICIÓN DEL MATERIAL Y EQUIPO NECESARIOS QUE PERMITAN LA CREACIÓN AMBIENTES DE APRENDIZAJE APTOS PARA LAS PERSONAS CON SÍNDROME DE DOWN.</t>
  </si>
  <si>
    <t>2109/15</t>
  </si>
  <si>
    <t>UNIVERSIDAD TECNOLÓGICA DEL VALLE DE CHALCO</t>
  </si>
  <si>
    <t>PROMOVER EL NIVEL DE TÉCNICO SUPERIOR UNIVERSITARIO ENTRE LOS JÓVENES DE LA ZONA ORIENTE DEL ESTADO DE MÉXICO, MEDIANTE DISTRIBUCIÓN DE MATERIAL INFORMATIVO Y ACTIVIDADES DE DIVULGACIÓN, PARA QUE CONOZCAN LOS PROGRAMAS ACADÉMICOS DE LA UNIVERSIDAD TECNOLÓGICA DEL VALLE DE CHALCO, .A.C Y CONSIDEREN REALIZAR SUS ESTUDIOS EN NUESTRA INSTITUCIÓN._x000D_
CONTRIBUIR CON LA FORMACIÓN ACADÉMICA DE LOS ALUMNOS, MEDIANTE LA IMPARTICIÓN DE HORAS CLASE POR PROFESORES CAPACITADOS EN LAS ASIGNATURAS QUE INTEGRAN LAS DIVERSAS CARRERAS, PROPORCIONANDO LA INFRAESTRUCTURA, HERRAMIENTAS, MATERIALES, EQUIPOS Y BIBLIOGRAFÍA NECESARIOS PARA QUE SE DESARROLLEN EN ÓPTIMAS CONDICIONES.</t>
  </si>
  <si>
    <t>2604/15</t>
  </si>
  <si>
    <t>FUNDACIÓN BBVA BANCOMER</t>
  </si>
  <si>
    <t>RECONOCER EL RENDIMIENTO ACADÉMICO DE ESTUDIANTES DE EDUCACIÓN BÁSICA EN EL NIVEL DE SECUNDARIA, A TRAVÉS DE UN APOYO ECONÓMICO ÚNICO, PARA QUE MANTENGAN O INCREMENTEN SU APROVECHAMIENTO ACADÉMICO.</t>
  </si>
  <si>
    <t>2605/15</t>
  </si>
  <si>
    <t>UNIVERSIDAD PONTIFICIA DE MÉXICO</t>
  </si>
  <si>
    <t>IMPULSAR LA MODERNIZACIÓN EN LA INFRAESTRUCTURA DE INSTALACIONES UNIVERSITARIAS, MEDIANTE LA REALIZACIÓN DE TRABAJOS ARQUITECTÓNICOS PRELIMINARES QUE PERMITIRÁ FOMENTAR EL DESARROLLO ACADÉMICO.</t>
  </si>
  <si>
    <t>N A</t>
  </si>
  <si>
    <t>RECURSOS DESTINADOS A LA CAMPAÑA SOCIAL DENOMINADA "LIMPIEMOS NUESTRO MÉXICO 2015" CON EL PROPÓSITO DE UNIFICAR A LAS PERSONAS, EMPRESAS E INSTITUCIONES PARA TRABAJAR EN EQUIPO POR UNA CAUSA SOCIAL Y ECOLÓGICA.</t>
  </si>
  <si>
    <t>S N</t>
  </si>
  <si>
    <t>RECURSOS DESTINADOS A "POR EL PLANETA" PARA PROMOVER LA CONSERVACIÓN NATURAL Y LA APRECIACION POR LA BIODIVERSIDAD.</t>
  </si>
  <si>
    <t>RECURSOS DESTINADOS AL PROYECTO "ECOFILM FESTIVAL 2015" CON EL PROPOSITO DE SER UN ESPACIO DE EXHIBICION CINEMATOGRAFICA EN TORNO A TEMAS AMBIENTALES Y SUSTENTABLES.</t>
  </si>
  <si>
    <t>no. Nodo</t>
  </si>
  <si>
    <t>APBP-00001-2016</t>
  </si>
  <si>
    <t xml:space="preserve">abrazos fraternos </t>
  </si>
  <si>
    <t>PROYECTO PARA IMPULSAR ACCIONES PARA LA PREVENCIÓN DE LAS ADICCIONES EN NIÑOS(AS), ADOLESCENTES Y JOVENES DE 1° A 3° DE SECUNDARIA, EN BARRIOS Y COLONIAS DE LA DELEGACIÓN MAGDALENA CONTRERAS.</t>
  </si>
  <si>
    <t>APBP-00002-2016</t>
  </si>
  <si>
    <t>AGRUPACION GEORGE PAPANICOLAOU DE NAVOJOA</t>
  </si>
  <si>
    <t>PREVENCIÓN DE CÁNCER DE MAMA, CÉRVICO-UTERINO Y TRATAMIENTOS ONCOLÓGICOS A ENFERMOS DE CÁNCER EN EL MUNICIPIO DE NAVOJOA, SONORA</t>
  </si>
  <si>
    <t>APBP-00003-2016</t>
  </si>
  <si>
    <t>ASOCIACIÓN MEXICANA DE LA ENFERMEDAD DE HUNTINGTON</t>
  </si>
  <si>
    <t>CENTRO DE ATENCIÓN DIURNO PARA PACIENTES CON LA ENFERMEDAD DE HUNTINGTON.</t>
  </si>
  <si>
    <t>APBP-00004-2016</t>
  </si>
  <si>
    <t>ASOCIACIÓN PRO-FORMACIÓN Y ORIENTACIÓN DE LA MUJER</t>
  </si>
  <si>
    <t>JORNADAS MEDICAS, SALUD BUCAL Y NUTRICIÓN A LAS FAMILIAS JORNALERAS AGRÍCOLAS MIGRANTES.</t>
  </si>
  <si>
    <t>APBP-00005-2016</t>
  </si>
  <si>
    <t>TERAPIAS DE MODIFICACIÓN DE CONDUCTA Y LENGUAJE A NIÑOS Y JÓVENES CON AUTISMO, PARA LOGRAR SU INCLUSIÓN A LA SOCIEDAD EN SINALOA.</t>
  </si>
  <si>
    <t>APBP-00006-2016</t>
  </si>
  <si>
    <t>CAMBIANDO UNA VIDA</t>
  </si>
  <si>
    <t>DETECTANDO Y ATENDIENDO LOS CASOS DE MALFORMACIONES CONGÉNITAS QUE ORIGINAN DISCAPACIDADES EN EL ESTADO DE AGUASCALIENTES.</t>
  </si>
  <si>
    <t>APBP-00007-2016</t>
  </si>
  <si>
    <t>CENTRO DE ATENCIÓN INTEGRAL</t>
  </si>
  <si>
    <t>POR UNA VERDADERA INCLUSIÓN DE LAS PERSONAS CON ALGUNA DISCAPACIDAD</t>
  </si>
  <si>
    <t>APBP-00008-2016</t>
  </si>
  <si>
    <t>PREVENCIÓN DE ADICCIONES EN NIÑAS, NIÑOS Y ADOLESCENTES EN SITUACIÓN DE RIESGO PSICOSOCIAL DE LA COLONIA GUERRERO Y DEL BARRIO DE LA LAGUNILLA.</t>
  </si>
  <si>
    <t>APBP-00009-2016</t>
  </si>
  <si>
    <t>CLÍNICA DE REHABILITACIÓN INTEGRAL ZOO- TERAPÉUTICA DE AMÉRICA LATINA</t>
  </si>
  <si>
    <t>UN PLATO SALUDABLE DE LA ESCUELA A LA CASA. CAMPAÑA DE EDUCACIÓN NUTRICIONAL Y HÁBITOS ALIMENTICIOS SALUDABLES DESDE LA PRIMERA INFANCIA EN EL JARDÍN DE NIÑOS ?CÁMARA JUNIOR? PARA FAMILIAS, NIÑOS Y NIÑAS, SUS DOCENTES Y COMUNIDAD ESCOLAR</t>
  </si>
  <si>
    <t>APBP-00010-2016</t>
  </si>
  <si>
    <t>ESTABLECER UN BANCO DE MEDICAMENTOS QUE BRINDE LA OPORTUNIDAD DE MEJORAR LA CALIDAD DE VIDA DE NIÑOS MENORES, ADULTOS MAYORES Y PERSONAS CON CAPACIDADES DIFERENTES.</t>
  </si>
  <si>
    <t>APBP-00011-2016</t>
  </si>
  <si>
    <t>DISPENSARIO SAN ANTONIO</t>
  </si>
  <si>
    <t>SALUD MENTAL RECUPERADA</t>
  </si>
  <si>
    <t>APBP-00012-2016</t>
  </si>
  <si>
    <t>MÁS VALE PREVENIR QUE BAUTIZAR?.PREVENCIÓN DE EMBARAZOS EN ADOLESCENTES Y JÓVENES EN SITUACIÓN DE CALLE.</t>
  </si>
  <si>
    <t>APBP-00013-2016</t>
  </si>
  <si>
    <t>EDÚCATE YUCATÁN</t>
  </si>
  <si>
    <t>"PROYECTO PARA FORTALECER LAS HABILIDADES SOCIALES Y EMOCIONALES DE ESTUDIANTES DE SECUNDARIA: CONSTRUYO MI FUTURO"</t>
  </si>
  <si>
    <t>APBP-00014-2016</t>
  </si>
  <si>
    <t>FAMILIAS SALUDABLES</t>
  </si>
  <si>
    <t>APBP-00015-2016</t>
  </si>
  <si>
    <t>FUNDACIÓN BORQUEZ SCHWARZBECK ALMADA</t>
  </si>
  <si>
    <t>EMBARAZO, UN RIESGO PARA LA VIDA DE LOS ADOLESCENTES</t>
  </si>
  <si>
    <t>APBP-00018-2016</t>
  </si>
  <si>
    <t>FUNDACIÓN GIST MÉXICO</t>
  </si>
  <si>
    <t>CAPACITACIÓN PARA ESTUDIANTES DE MEDICINA EN EL DIAGNÓSTICO OPORTUNO DE TUMORES DEL ESTROMA GASTROINTESTINAL (GIST)</t>
  </si>
  <si>
    <t>APBP-00019-2016</t>
  </si>
  <si>
    <t>TRATAMIENTO LÁSER ARGÓN PARA ADULTOS MAYORES DE ESCASOS RECURSOS CON RETINOPATÍA DIABÉTICA DEL MUNICIPIO DE CHIHUAHUA, CHIHUAHUA</t>
  </si>
  <si>
    <t>APBP-00020-2016</t>
  </si>
  <si>
    <t>FUNDACIÓN LATTUADA DEL INSUFICIENTE RENAL</t>
  </si>
  <si>
    <t>APOYOS QUE DAN VIDA</t>
  </si>
  <si>
    <t>APBP-00021-2016</t>
  </si>
  <si>
    <t>COMPRA DE EQUIPO MÉDICO Y MOBILIARIO PARA EL DIAGNÓSTICO, TRATAMIENTO Y SEGUIMIENTO DEL TRASTORNO DEL ESPECTRO AUTISTA Y TRASTORNOS DEL DESARROLLO, ASÍ COMO LA ADECUACIÓN DEL ÁREA MEDICA DE LA INSTITUCIÓN.</t>
  </si>
  <si>
    <t>APBP-00022-2016</t>
  </si>
  <si>
    <t>FUNDACIÓN PILAR DE ESPERANZA</t>
  </si>
  <si>
    <t>DI SÍ A LA DETECCIÓN PARA LA PREVENCIÓN DE LA DIABETES</t>
  </si>
  <si>
    <t>APBP-00023-2016</t>
  </si>
  <si>
    <t>FUNDACIÓN SAMUEL</t>
  </si>
  <si>
    <t>ENRIQUECER LA REHABILITACIÓN DE PACIENTES CON DISCAPACIDAD AYUDADOS DE NUEVAS HERRAMIENTAS TECNOLÓGICAS Y DE USO DIARIO</t>
  </si>
  <si>
    <t>APBP-00024-2016</t>
  </si>
  <si>
    <t>NUTRICIÓN INTEGRAL Y SUSTENTABLE (NIS)</t>
  </si>
  <si>
    <t>APBP-00025-2016</t>
  </si>
  <si>
    <t>MEJOR VISIÓN PARA LA MONTAÑA DE GUERRERO, PROGRAMA VISUAL DE PREVENCION, DETECCION, DIAGNOSTICO Y ATENCION QUIRURGICA</t>
  </si>
  <si>
    <t>APBP-00027-2016</t>
  </si>
  <si>
    <t>MÉXICO EN LA PIEL</t>
  </si>
  <si>
    <t>ADQUISICIÓN Y DONACIÓN DE APARATOS AUDITIVOS PARA PERSONAS CON DISCAPACIDAD AUDITIVA DE ESCASOS RECURSOS.</t>
  </si>
  <si>
    <t>APBP-00028-2016</t>
  </si>
  <si>
    <t>PROGRAMA DE CAPACITACIÓN PASITOS EXTRAMUROS.</t>
  </si>
  <si>
    <t>APBP-00029-2016</t>
  </si>
  <si>
    <t>LOS VALORES EN LA EDUCACIÓN: TÉCNICAS PARA PREVENIR LA VIOLENCIA ESCOLAR "BULLYING"</t>
  </si>
  <si>
    <t>APBP-00030-2016</t>
  </si>
  <si>
    <t>EDUCACIÓN PARA LA OBESIDAD Y DIABETES, MEJORANDO EL AUTO-CUIDADO Y CALIDAD DE VIDA DE PERSONAS QUE VIVEN CON DIABETES TIPO 2, A TRAVÉS DE UN MEJOR ACCESO A LA EDUCACIÓN Y LA DETECCIÓN PRECOZ DE LA ENFERMEDAD EN EL ÁREA METROPOLITANA DE LA CIUDAD DE MÉXICO.</t>
  </si>
  <si>
    <t>APBP-00031-2016</t>
  </si>
  <si>
    <t>LUDOTECA COMUNITARIA: DESARROLLO DE HABILIDADES PARA LA VIDA COMO MEDIO DE PROMOCIÓN DE CONDUCTAS SALUDABLES.</t>
  </si>
  <si>
    <t>APBP-00032-2016</t>
  </si>
  <si>
    <t>UNIDAD DE REHABILITACIÓN VISUAL INTEGRAL</t>
  </si>
  <si>
    <t>CAMPAÑAS DE DETECCIÓN DE DISCAPACIDAD VISUAL EN ORGANIZACIONES DE LA SOCIEDAD CIVIL QUE ATIENDEN A NIÑOS Y JÓVENES CON DISCAPACIDAD MÚLTIPLE Y CONTINUIDAD DEL PROGRAMA DE ATENCIÓN INTEGRAL DE PERSONAS CON DEBILIDAD VISUAL DE LA ZONA METROPOLITANA DE GUADALAJARA.</t>
  </si>
  <si>
    <t>APBP-00033-2016</t>
  </si>
  <si>
    <t>PREVENIR Y ATENDER EL DESARROLLO DE ADICCIONES Y CONDUCTAS ANTISOCIALES ENTRE UN GRUPO DE NIÑOS Y ADOLESCENTES EN RIESGO DE LA ZONA OESTE DE LA CIUDAD DE XALAPA, VER.</t>
  </si>
  <si>
    <t>APBP-00034-2016</t>
  </si>
  <si>
    <t>VIOLET UNIDAD MÉDICO DENTAL</t>
  </si>
  <si>
    <t>PROGRAMA PERMANENTE DE PRÓTESIS DENTALES PARA ADULTOS MAYORES EN EL ESTADO DE JALISCO</t>
  </si>
  <si>
    <t>APBP-00035-2016</t>
  </si>
  <si>
    <t>IMPLEMENTAR UN PROGRAMA DE SALUD ENFOCADO PRINCIPALMENTE A LA PREVENCIÓN DE LA SALUD DE LOS ANCIANOS.</t>
  </si>
  <si>
    <t>APBP-00036-2016</t>
  </si>
  <si>
    <t>ASOCIACION MULTIDISCIPLINARIA PARA EL MEJORAMIENTO DE LAS FUNCIONES Y CAPACIDADES DEL CEREBRO HUMANO</t>
  </si>
  <si>
    <t>APBP-00037-2016</t>
  </si>
  <si>
    <t>CASA HOGAR MAMA ESTEFANA</t>
  </si>
  <si>
    <t>PARA LOS ADULTOS MAYORES, ASILO, ALIMENTACIÓN Y RECREACIÓN</t>
  </si>
  <si>
    <t>APBP-00038-2016</t>
  </si>
  <si>
    <t>FUNDACION HECTOR VELEZ Y DE LA ROSA, I. A. P.</t>
  </si>
  <si>
    <t>APBP-00039-2016</t>
  </si>
  <si>
    <t>PROMOCIÓN DE UNA APROPIADA ALIMENTACIÓN Y HÁBITOS SALUDABLES PARA UNA BUENA VIDA. ATENCIÓN INTEGRAL PARA LOCALIDADES NAHUAS DE LA REGIÓN DE LA MONTAÑA ALTA DE GUERRERO.</t>
  </si>
  <si>
    <t>APBP-00040-2016</t>
  </si>
  <si>
    <t>HERRAMIENTAS DE LA EXPERIENCIA</t>
  </si>
  <si>
    <t>PROGRAMA PARA UNA VIDA DIGNA CON ACCIÓN A FORTALECER, PREVENIR UNA BUENA SALUD Y FOMENTAR UNA MEJOR CALIDAD DE VIDA EN ADULTOS Y ADULTOS MAYORES DE 35 A 60 AÑOS EN ADELANTE. CARENTES DE SEGURIDAD SOCIAL EN LA DELEGACIÓN ÁLVARO OBREGÓN.</t>
  </si>
  <si>
    <t>APBP-00041-2016</t>
  </si>
  <si>
    <t>T.E.P.E. (TOD@S ESTAMOS POR UNA ESPERANZA)</t>
  </si>
  <si>
    <t>APBP-00042-2016</t>
  </si>
  <si>
    <t>FUNDACIÓN SÓLO POR AYUDAR</t>
  </si>
  <si>
    <t>PROGRAMA DE SALUD</t>
  </si>
  <si>
    <t>DA/CD/001/2016</t>
  </si>
  <si>
    <t xml:space="preserve">“VOLTIANDO A LA TECNOLOGÍA CULTURA Y EDUCACIÓN” </t>
  </si>
  <si>
    <t>APLICACIÓN DE NUEVAS TECNOLOGÍAS,CULTURALES,EDUCATIVAS</t>
  </si>
  <si>
    <t>GC/CD/001/2016</t>
  </si>
  <si>
    <t>UN MILLÓN DESTINADO AL PREMIO FUNDACIÓN UNAM-CFE DE ENERGÍA 2016, Y CINCO MILLONES AL PROGRAMA DE BECAS DE LA FUNDACIÓN UNAM, A.C.</t>
  </si>
  <si>
    <t>GC/CD/02/20016</t>
  </si>
  <si>
    <t xml:space="preserve">PARA CUBRIR MANTENIMIENTO, LAS ADQUISICIONES DEL INSUMO QUE SE REALICE Y DIVERSOS SERVICIOS QUE SEAN PROPORCIONADOS PARA EL PROYECTO RELATIVO AL DESARROLLO DE LA ORQUESTA SINFÓNICA INFANTIL ESPERANZA AZTECA  </t>
  </si>
  <si>
    <t>GDS/CD/001/2016</t>
  </si>
  <si>
    <t>CENTRO CULTURAL SAN FRANCISCO TZALCALHÁ</t>
  </si>
  <si>
    <t>ORGANIZACIÓN DE LA CLAUSURA DEL AÑO INTERNACIONAL DE LA LUZ EN LA CIUDAD DE MÉRIDA, YUCATÁN</t>
  </si>
  <si>
    <t>GDS/CD/002/2016</t>
  </si>
  <si>
    <t>KARDIAS</t>
  </si>
  <si>
    <t>APOYO EN LA ORGANIZACIÓN DE LA PRIMERA RODADA CICLISTA KARDIAS “POR EL CORAZÓN DE LOS NIÑOS DE MÉXICO”</t>
  </si>
  <si>
    <t>GDS/CD/008/2016</t>
  </si>
  <si>
    <t>LIMPIEZA ANUAL DEL EMBALSE DE LA CENTRAL HIDROELÉCTRICA DE CHICOASEN</t>
  </si>
  <si>
    <t>AMBIENTALES,SOCIALES</t>
  </si>
  <si>
    <t>GDS/CD/009/2016</t>
  </si>
  <si>
    <t>APOYOS PARA EL MEJORAMIENTO DE VIVIENDAS</t>
  </si>
  <si>
    <t>GDS/CD/016/2016</t>
  </si>
  <si>
    <t>ART ECO DE LIMPIEMOS NUESTRO MÉXICO</t>
  </si>
  <si>
    <t>GDS/CD/017/2016</t>
  </si>
  <si>
    <t xml:space="preserve">PROYECTO DE MANTENIMIENTO AL SISTEMA INFANTIL Y DE INCLUSIÓN TELETÓN </t>
  </si>
  <si>
    <t>BENEFICENCIA,SOCIALES</t>
  </si>
  <si>
    <t>GDS/CD/019/2016</t>
  </si>
  <si>
    <t>VERDF. Voltear a Ver</t>
  </si>
  <si>
    <t xml:space="preserve">PROYECTO DE APOYOS CON SISTEMAS DE REFRIGERACIÓN PARA EL EJIDO MIGUEL HIDALGO </t>
  </si>
  <si>
    <t>GDS/CD/020/2016</t>
  </si>
  <si>
    <t>Juntos Logrando un México Nuevo</t>
  </si>
  <si>
    <t>ABASTECIMIENTO DE AGUA PARA TRES COMUNIDADES (TINAJILLA, PALMAS DE ABAJO Y LOS BAÑOS), EN EL MUNICIPIO DE ACTOPAN VERACRUZ</t>
  </si>
  <si>
    <t>GDS/CD/021/2016</t>
  </si>
  <si>
    <t>Parque Temático de las Energías Alternas</t>
  </si>
  <si>
    <t>SISTEMA SOLAR FOTOVOLTAICO EN FOMENTO AL DESARROLLO SUSTENTABLE DE LA COMUNIDAD INDÍGENA EL MAYOR CUCAPAH</t>
  </si>
  <si>
    <t>GDS/CD/022/2016</t>
  </si>
  <si>
    <t>PROYECTO DE DESARROLLO COMUNITARIO Y APOYO A LA CRUZADA NACIONAL CONTRA EL HAMBRE</t>
  </si>
  <si>
    <t>GDS/CD/023/2016</t>
  </si>
  <si>
    <t>Fundación Dime</t>
  </si>
  <si>
    <t>PROYECTO DE DESARROLLO COMUNITARIO DE OMITLÁN GUERRERO</t>
  </si>
  <si>
    <t>GDS/CD/026/2016</t>
  </si>
  <si>
    <t>Fundación Comparte tus Alas para Seguir Volando</t>
  </si>
  <si>
    <t>MEJORAMIENTO DE LA VIVIENDA POR LA DIGNIDAD DE ACAYUCAN, Y LAS LOCALIDADES IXHUAPAN, CORRAL NUEVO, CONGREGACIÓN DE HIDALGO Y QUIAMOLOAPAN.</t>
  </si>
  <si>
    <t>GDS/CD/039/2016</t>
  </si>
  <si>
    <t>OPERATION SMILE MÉXICO</t>
  </si>
  <si>
    <t>PROGRAMA PARA LA OPERATIVIDAD DE CAMPAÑAS DE CIRUGÍAS GRATUITAS Y REHABILITACIÓN INTEGRAL MULTIDISCIPLINARIA PARA PERSONAS CON LABIO Y/O PALADAR HENDIDO</t>
  </si>
  <si>
    <t>SALUD,SOCIALES</t>
  </si>
  <si>
    <t>GDS/CD/006/2016</t>
  </si>
  <si>
    <t>Municipio de Coatlán del RIÓ, Morelos</t>
  </si>
  <si>
    <t>PROYECTO DE INVERNADERO, CAPACITACIÓN A AGRICULTORES CON LA IMPLEMENTACIÓN DE TECNIFICACIÓN DE RIEGO DE INNOVACIONES PRODUCTIVAS DE ALTO RENDIMIENTO</t>
  </si>
  <si>
    <t>GDS/CD/007/2016</t>
  </si>
  <si>
    <t>GOBIERNO DEL ESTADO DE COLIMA</t>
  </si>
  <si>
    <t>ADQUISICIÓN DE DESPENSAS PARA EL PROGRAMA DE APOYO ALIMENTARIO A LOS POBLADORES DE LA COLONIA ALAMEDA EN MANZANILLO COLIMA</t>
  </si>
  <si>
    <t>GDS/CD/010/2016</t>
  </si>
  <si>
    <t>ADQUISICIÓN Y MEJORAMIENTO DE HATO DE GANADO DE DOBLE PROPÓSITO</t>
  </si>
  <si>
    <t>GDS/CD/011/2016</t>
  </si>
  <si>
    <t>CONSERVACIÓN Y MANTENIMIENTO DE CERCOS PERIMETRALES, CAMINOS DE ACCESO A LAS PARCELAS Y VIVIENDAS DE LOS VECINOS DEL EJIDO LA COFRADÍA</t>
  </si>
  <si>
    <t>GDS/CD/012/2016</t>
  </si>
  <si>
    <t>CONSTRUCCIÓN DE LA UNIDAD DEPORTIVA EL CHICO</t>
  </si>
  <si>
    <t>GDS/CD/014/2016</t>
  </si>
  <si>
    <t>ADQUISICIÓN DE DOS AMBULANCIAS EQUIPADAS</t>
  </si>
  <si>
    <t>GDS/CD/025/2016</t>
  </si>
  <si>
    <t>PAVIMENTACIÓN DE 5,250 M2 CON CONCRETO HIDRÁULICO EN EL CAMINO DE HUILOTLA</t>
  </si>
  <si>
    <t>GDS/CD/027/2016</t>
  </si>
  <si>
    <t>Ejido Chignautla Puebla</t>
  </si>
  <si>
    <t>ADQUISICIÓN DE UNA BOMBA DE HIDRÁULICA DE 40 HP, PARA POZO DE AGUA PROFUNDO</t>
  </si>
  <si>
    <t>GDS/CD/028/2016</t>
  </si>
  <si>
    <t>PROYECTOS DIVERSOS DE REHABILITACIÓN, MEJORAMIENTO Y EQUIPAMIENTO ESCOLAR Y DEPORTIVO DIVERSO DE INFRAESTRUCTURA EDUCATIVA DE LOS CENTRO EDUCATIVOS, BIBLIOTECA VIRTUAL Y SALONES DE USOS MÚLTIPLES DE LA TERCERA EDAD, EXISTENTES EN LAS COMUNIDADES DEL MUNICIPIO DE LA UNIÓN, GUERRERO</t>
  </si>
  <si>
    <t>GDS/CD/029/2016</t>
  </si>
  <si>
    <t>ADQUISICIONES DE EQUIPAMIENTO DIVERSO PARA CLÍNICAS DEL SECTOR SALUD DE COMUNIDADES DEL MUNICIPIO DE LA UNIÓN, GUERRERO</t>
  </si>
  <si>
    <t>GDS/CD/030/2016</t>
  </si>
  <si>
    <t>REHABILITACIÓN DE LA PLANTA DE TRATAMIENTO DE AGUAS NEGRAS Y DESAZOLVE DE LA RED DE DRENAJE PLUVIAL Y ALCANTARILLADO DEL POBLADO DE PETACALCO, MUNICIPIO DE LA UNIÓN, GUERRERO</t>
  </si>
  <si>
    <t>GDS/CD/031/2016</t>
  </si>
  <si>
    <t>ADQUISICIONES DIVERSAS PARA LA COMUNIDAD PESQUERA DEL MUNICIPIO DE LA UNIÓN, GUERRERO</t>
  </si>
  <si>
    <t>GDS/CD/033/2016</t>
  </si>
  <si>
    <t>CONSERVACIÓN DE CERCOS PARCELARIOS, DESMONTES, LIMPIEZA Y CONSERVACIÓN DE LAS PASTURAS PARA EL GANADO EN CHICOASÉN, CHIAPAS</t>
  </si>
  <si>
    <t>GDS/CD/037/2016</t>
  </si>
  <si>
    <t>EJIDO DE SAN IGNACIO ARARECO</t>
  </si>
  <si>
    <t>ADQUISICIÓN DE UNA CAMIONETA PARA EL TRANSPORTE COMUNITARIO</t>
  </si>
  <si>
    <t>GDS/CD/038/2016</t>
  </si>
  <si>
    <t>AMBULANCIA 4X4 EQUIPADA PARA RESCATE Y EMERGENCIAS PARA LA COMUNIDAD DE CUSÁRERE Y ADQUISICIÓN DE EQUIPO DE CÓMPUTO DIVERSO</t>
  </si>
  <si>
    <t>58-GEOS</t>
  </si>
  <si>
    <t>EJIDO NUEVO LEON, VALLE DE MEXICALI</t>
  </si>
  <si>
    <t>DIAGNOSTICO, DISEÑO Y CONSTRUCCIÓN DE SISTEMA DE DRENAJE SUPERFICIAL Y/O SUBSUPERFICIAL PARA RESOLVER PROBLEMAS DE CONTROL Y/O COMBATE DEL ENSALITRAMIENTO EN ZONAS ÁRIDAS DE RIEGO PERTENECIENTES AL EJIDO NUEVO LEÓN COLINDANTES CON EL CAMPO GEOTÉRMICO DE CERRO PRIETO, MEDIANTE LA PREVENCIÓN DEL ASCENSO O EL ABATIMIENTO DE NIVELES FREÁTICOS.</t>
  </si>
  <si>
    <t>BENEFICENCIA,DESARROLLO COMUNITARIO,INFRAESTRUCTURA</t>
  </si>
  <si>
    <t>59-GRPN</t>
  </si>
  <si>
    <t>H. AYUNTAMIENTO DE CIUDAD ACUÑA, COAHUILA</t>
  </si>
  <si>
    <t>CONSTRUCCION DE CENTRO COMUNITARIO FUNDADORES, EN EL MUNICIPIO ACUÑA, COAHUILA.</t>
  </si>
  <si>
    <t>60-GRPN</t>
  </si>
  <si>
    <t>H. AYUNTAMIENTO DE ALLENDE, COAHUILA</t>
  </si>
  <si>
    <t>ALUMBRADO DEL LIBRAMIENTO NORPONIENTE (BOULEVARD VENUSTIANO CARRRANZA) DE ALLENDE, COAHUILA</t>
  </si>
  <si>
    <t>61-GEOS</t>
  </si>
  <si>
    <t>ejido morelia, mexicali, baja california</t>
  </si>
  <si>
    <t>REMODELACIÓN DEL SALÓN EJIDAL  DEL EJIDO MORELIA, EN BENEFICIO DE LOS HABITANTES DEL VALLE DE MEXICALI, CON EL OBJETIVO DE CONTAR CON UN ESPACIO DIGNO QUE SIRVA COMO CENTRO DE ACTIVIDADES CÍVICAS TRADICIONALES DE ÉSTA HISTÓRICA COMUNIDAD.</t>
  </si>
  <si>
    <t>62-GEOS</t>
  </si>
  <si>
    <t>Ejido Nuevo León, Mexicali, Baja California</t>
  </si>
  <si>
    <t xml:space="preserve"> NIVELACIÓN DE TIERRAS PARA EL  MEJORAMIENTO DE SUELOS EN PARCELAS DEL EJIDO NUEVO LEÓN COLINDANTES CON EL CAMPO GEOTÉRMICO DE CERRO PRIETO.</t>
  </si>
  <si>
    <t>63-GEOS</t>
  </si>
  <si>
    <t>Ejido Michoacán de Ocampo, Mexicali, Baja California</t>
  </si>
  <si>
    <t>REMODELACIÓN DEL SALÓN EJIDAL  DEL EJIDO MICHOACÁN DE OCAMPO, EN BENEFICIO DE LOS HABITANTES DEL VALLE DE MEXICALI, CON EL OBJETIVO DE CONTAR CON UN ESPACIO DIGNO QUE SIRVA COMO CENTRO DE ACTIVIDADES CÍVICAS TRADICIONALES DE ÉSTA HISTÓRICA COMUNIDAD.</t>
  </si>
  <si>
    <t>64-GEOS</t>
  </si>
  <si>
    <t>Ejido Miguel Hidalgo, Mexicali, Baja California</t>
  </si>
  <si>
    <t>PROYECTO DE APOYO A HUERTOS PARCELARIOS Y FAMILIARES EN EL EJIDO MIGUEL HIDALGO, EJIDO NUEVO LEÓN Y EJIDO MORELIA.</t>
  </si>
  <si>
    <t>65-GEOS</t>
  </si>
  <si>
    <t>PROYECTO DE DISEÑO, CONSTRUCCIÓN E INSTALACIÓN DE UN SISTEMA DE PLANTACIÓN CON CULTIVO PALMA DATILERA, EN TERRENOS DEL CAMPO GEOTÉRMICO CERRO PRIETO.</t>
  </si>
  <si>
    <t>CDDESSA-001-07-2016</t>
  </si>
  <si>
    <t>AUMENTO Y FORTALECIMIENTO DE LA POBLACIÓN DE BERRENDO PENINSULAR EN EL LLANO BC Y BCS</t>
  </si>
  <si>
    <t>CDDESSA-002-09-2016</t>
  </si>
  <si>
    <t xml:space="preserve">RENOVACIÓN DEL PISO DE LA CANCHA DE     BASQUETBOL._x000D_
RENOVACIÓN DEL TECHO DE PRIMARIA._x000D_
INICIAR CON EL PROYECTO DE LA CANCHA TECHADA._x000D_
</t>
  </si>
  <si>
    <t>CDDESSA-003-09-2016</t>
  </si>
  <si>
    <t>DONACION-DA-SRMS-003/2016</t>
  </si>
  <si>
    <t>FUNDACIÓN ISSSTE</t>
  </si>
  <si>
    <t>LLEVAR A CABO ACTIVIDADES DE TIPO ASISTENCIAL Y DE INVESTIGACIÓN CIENTÍFICA Y/O TECNOLOGICA, CON EL PROPÓSITO DE MEJORAR SUS CONDICIONES DE SUBSISTENCIA Y DESARROLLO, A TRAVÉS DE CONFERENCIAS, CURSOS, TALLERES, PLÁTICAS.  LO QUE CORRESPONDE A: 1.- ADQUISICIÓN DE 600 SILLAS DE ACOMPAÑAMIENTO, USO RUDO QUE DE DÍA FUNCIONEN COMO SILLA Y DE NOCHE COMO ACOMPAÑAMIENTO A FAMILIARES DE HOSPITALIZADOS. 2.- DAR CURSO DE MAESTRÍA EN LÍNEA PARA 15 CANDIDATOS, DE SALUD PÚBLICA CON ESPECIALIZACIÓN EN GERIATRÍA. 3.- EQUIPAMIENTO Y ACONDICIONAMIENTO DE OFICINA. 4.- ADQUISICIÓN DE 204 SILLAS DE USO RUDO PARA HOSPITAL. 5.- DAR TALLER ELABORADO POR EL DR. PAYASO, A.C. Y 6.- CREAR CAPSULAS DE ANIUMACIÓN Y FOLLETO CON TEMAS DE NUTRICIÓN.</t>
  </si>
  <si>
    <t>INVESTIGACIÓN CIENTÍFICA,SOCIALES</t>
  </si>
  <si>
    <t>1028/2016</t>
  </si>
  <si>
    <t xml:space="preserve">REMODELACIÓN Y/O REHABILITACIÓN DEL "TEATRO DE LA CIUDADELA" ASÍ COMO CONTINUAR CON LAS MEJORAS DEL CENTRO SOCIAL, CULTURAL Y DEPORTIVO DEL SNTISSSTE, CON EL OBJETO PRINCIPAL DE DESARROLLAR PROGRAMAS SOCIALES, CULTURALES Y DEPORTIVAS, QUE CONTRIBUYAN AL SANO ESPARCIMIENTO, A LA PREVENCIÓN DE ENFERMEDADES ADICCIONES Y FOMENTO DE LA CULTURA. </t>
  </si>
  <si>
    <t>1284/2016</t>
  </si>
  <si>
    <t xml:space="preserve">COSTOS EDICIÓN Y PUBLICACIÓN DE LA REVISTA GACETA MÉDICA IMPRESA EN ESPAÑOL Y DIGITAL EN INGLÉS, TRADUCCIÓN EN INGLÉS DE DOS NÚMEROS DE LA REVISTA Y CINCO NÚMEROS DEL BOLETÍN CLÍNICO TERAPÉUTICO Y COSTOS DE DIFUSIÓN </t>
  </si>
  <si>
    <t>1285/2016</t>
  </si>
  <si>
    <t>APLICACIÓN A LAS CRUZADAS QUIRÚRGICAS PARA TRANSPORTACIÓN, INSUMOS Y VIÁTICOS DEL EQUIPO MÉDICO A ZONAS RURALES Y CONGRESO CONMEMORATIVO 66° ANIVERSARIO REALIZADO EN VILLAHERMOSA, TABASCO</t>
  </si>
  <si>
    <t>1286/2016</t>
  </si>
  <si>
    <t>PROGRAMA ANUAL DE LAS ACTIVIDADES SEMANALES CIENTÍFICAS PRESENCIALES Y TRANSMISIÓN EN VIVO Y GRABADAS POR INTERNET, MANTENIMIENTO DE PÁGINA WEB Y REDES SOCIALES PROMOCIONANDO LAS ACTIVIDADES ACADÉMICAS Y 58° SEMANA QUIRÚRGICA NACIONAL</t>
  </si>
  <si>
    <t>1287/2016</t>
  </si>
  <si>
    <t>CAPACITACIÓN A PROFESIONALES DE LA SALUD PÚBLICA, RENTA DE EQUIPO AUDIOVISUAL, MATERIAL Y VIÁTICOS DE LA LXX REUNIÓN ANUAL EN LA RIVIERA DE NAYARIT</t>
  </si>
  <si>
    <t>434/2016</t>
  </si>
  <si>
    <t>PROMOVER LA INTEGRACIÓN SOCIAL, EL MEJORAMIENTO DE LA AUTOESTIMA, Y LA CAPACIDAD DE AUTOGESTIÓN, DE JUBILADOS Y PENSIONADOS DEL MAGISTERIO. FOMENTAR LA ADOPCIÓN DE ESTILOS DE VIDA SALUDABLES COMO BASE PARA DESARROLLAR UN ENVEJECIMIENTO ACTIVO. IMPULSAR LA REVALORIZACIÓN SOCIAL Y EL DESARROLLO INTEGRAL DEL ADULTO MAYOR. FOMENTAR LA PERMANENCIA LABORAL DE LOS TRABAJADORES DE LA EDUCACIÓN, MEDIANTE LA PROMOCIÓN DE LAS VENTAJAS ECONÓMICAS, DE SALUD FÍSICA, PSICOLÓGICAS QUE REPRESENTA LA VIDA ACTIVA. PROMOVER LA ESTABILIDAD Y EL CRECIMIENTO LABORAL DE LOS TRABAJADORES DE LA EDUCACIÓN MEDIANTE SU ACTUALIZACIÓN Y PROFESIONALIZACIÓN PERMANENTE, ASÍ COMO ACCIONES DE ORIENTACIÓN, ASESORÍA Y APOYO SOBRE EL NUEVO MARCO LEGAL ESTABLECIDO.</t>
  </si>
  <si>
    <t>IMC-261/2016</t>
  </si>
  <si>
    <t>PERIPECIA</t>
  </si>
  <si>
    <t>REALIZACIÓN DE LA SEGUNDA CARAVANA DE EXHIBICIÓN DE CINE Y VIDEO DOCUMENTAL, "CINE PARA TODXS".</t>
  </si>
  <si>
    <t>IMC-279/2016</t>
  </si>
  <si>
    <t>COMISIÓN DE FILMACIONES DE MÉRIDA Y YUCATAN, MÉXICO</t>
  </si>
  <si>
    <t>REALIZACIÓN DEL PROYECTO EL CINE TE MUEVE EN TU COMUNIDAD 2A EDICIÓN.</t>
  </si>
  <si>
    <t>IMC-285/2016</t>
  </si>
  <si>
    <t>CRÁTER INVERTIDO</t>
  </si>
  <si>
    <t>REALIZACIÓN DEL PROYECTO VACACIONES DE TRABAJO-TALLER DE FORMACIÓN DE ANIMADORES.</t>
  </si>
  <si>
    <t>IMC-287/2016</t>
  </si>
  <si>
    <t>REALIZACIÓN DE LA 7A EDICIÓN DE RODANDO FILM FESTIVAL SAN LUIS POTOSÍ.</t>
  </si>
  <si>
    <t>IMC-290/2016</t>
  </si>
  <si>
    <t>REALIZACIÓN DEL PROYECTO CINEFÓRUMS PARA LA SENSIBILIZACIÓN Y PREVENCIÓN DE LA VIOLENCIA HACIA LAS MUJERES EN ESCUELAS SECUNDARIAS DEL ESTADO DE MÉXICO, 1A EDICIÓN.</t>
  </si>
  <si>
    <t>IMC-291/2016</t>
  </si>
  <si>
    <t>REALIZACIÓN DE LA 4A EDICIÓN DE CINITO CINEDEBATE.</t>
  </si>
  <si>
    <t>IMC-296/2016</t>
  </si>
  <si>
    <t>REALIZACIÓN DE LA 5° EDICIÓN FERATUM, FESTIVAL INTERNACIONAL DE CINE FANTÁSTICO, TERROR Y CIENCIA FICCIÓN DE TLALPUJAHUA.</t>
  </si>
  <si>
    <t>IMC-297/2016</t>
  </si>
  <si>
    <t>REALIZACIÓN DE LA GIRA ITINERANTE COMPARTIENDO CINE 4A EDICIÓN EL CINECLUB EN CENTROS ESCOLARES PÚBLICOS DE PLAYA DEL CARMEN Y COMUNIDADES DE QUINTANA ROO.</t>
  </si>
  <si>
    <t>IMC-325/2016</t>
  </si>
  <si>
    <t>REALIZACIÓN DEL PROYECTO APOYO A LA DIFUSIÓN DEL CINE REALIZADO POR MUJERES/2016, 12A EDICIÓN.</t>
  </si>
  <si>
    <t>IMC-342/2016</t>
  </si>
  <si>
    <t>3° EDICIÓN DEL FESTIVAL DE GUIÓN CINEMATOGRÁFICO.</t>
  </si>
  <si>
    <t>IMC-346/2016</t>
  </si>
  <si>
    <t>REALIZACIÓN DEL FESTIVAL INTERNACIONAL DE CORTOMETRAJES DE MÉXICO (FICMEX) 11A EDICIÓN / SHORTS MÉXICO 2016.</t>
  </si>
  <si>
    <t>IMC-355/2016</t>
  </si>
  <si>
    <t xml:space="preserve">CINE MÓVIL SOLAR 3° EDICIÓN_x000D_
</t>
  </si>
  <si>
    <t>IMC-358/2016</t>
  </si>
  <si>
    <t>REALIZACIÓN DEL LABORATORIO DE GUIÓN CINEMATOGRÁFICO GARFIO LAB. 2016.</t>
  </si>
  <si>
    <t>IMC-359/2016</t>
  </si>
  <si>
    <t>REALIZACIÓN DEL PROGRAMA DE PARTICIPACIÓN Y CAPACITACIÓN COMUNITARIA EN MEDIOS AUDIOVISUALES (CINEMATOGRÁFICOS) PARA LA DIFUSIÓN DE CONOCIMIENTO ETNOBIOLÓGICO DEL "PARQUE ECOLÓGICO DE LA CIUDAD DE MÉXICO" (TERCERA EDICIÓN).</t>
  </si>
  <si>
    <t>IMC-363/2016</t>
  </si>
  <si>
    <t xml:space="preserve">8° TALLER INTERNACIONAL DE GUIÓN CINEMATOGRÁFICO CINE QUA NON LAB 2016_x000D_
</t>
  </si>
  <si>
    <t>IMC-366/2016</t>
  </si>
  <si>
    <t xml:space="preserve">FLIC FORO DE COPRODUCCION AUDIOVISUAL LATINOAMERICANO 3° EDICIÓN_x000D_
</t>
  </si>
  <si>
    <t>IMC-371/2016</t>
  </si>
  <si>
    <t>FESTIVAL INTERNACIONAL DE CINE PARA NIÑOS (...Y NO TAN NIÑOS) 21° EDICIÓN.</t>
  </si>
  <si>
    <t>IMC-373/2016</t>
  </si>
  <si>
    <t xml:space="preserve">MÓRBIDO, FESTIVAL INTERNACIONAL DE CINE FANTÁSTICO Y DE TERROR 9° EDICIÓN_x000D_
</t>
  </si>
  <si>
    <t>IMC-374/2016</t>
  </si>
  <si>
    <t xml:space="preserve">9° EDICIÓN DEL ANIMASIVO-FESTIVAL DE ANIMACIÓN CONTEMPORANEA DE LA CIUDAD DE MÉXICO_x000D_
</t>
  </si>
  <si>
    <t>IMC-375/2016</t>
  </si>
  <si>
    <t xml:space="preserve">REALIZACIÓN DEL TALLER CINEMATOGRÁFICO MANTARRAYA_x000D_
</t>
  </si>
  <si>
    <t>IMC-389/2016</t>
  </si>
  <si>
    <t xml:space="preserve">FESTIVAL INTERNACIONAL DE CINE EN EL CAMPO 9° EDICIÓN_x000D_
</t>
  </si>
  <si>
    <t>IMC-401/2016</t>
  </si>
  <si>
    <t xml:space="preserve">FESTIVAL DEL HUERTO ROMA VERDE 2016 - CINE DEL HUERTO 2° EDICIÓN_x000D_
</t>
  </si>
  <si>
    <t>IMC-402/2016</t>
  </si>
  <si>
    <t>CULTURA AL HILO</t>
  </si>
  <si>
    <t>PERÍMETRO CINE EXPANDIDO (CICLOS DE PROYECCIONES CINEMATOGRÁFICAS EN VIVO Y TALLERES) 3° EDICIÓN</t>
  </si>
  <si>
    <t>IMC-407/2016</t>
  </si>
  <si>
    <t xml:space="preserve">FESTIVAL DEL PUERTO 2° EDICIÓN_x000D_
</t>
  </si>
  <si>
    <t>IMC-411/2016</t>
  </si>
  <si>
    <t xml:space="preserve">PROYECTO DHBUS 1° EDICIÓN_x000D_
</t>
  </si>
  <si>
    <t>IMC-415/2016</t>
  </si>
  <si>
    <t>IMPULSORA PARA EL DESARROLLO DE ORGANIZACIONES CIVILES</t>
  </si>
  <si>
    <t xml:space="preserve">FESTIVAL INTERNACIONAL DE CORTOMETRAJES DE LA DIVERSIDAD SOCIAL TODOS SOMOS OTROS 5° EDICIÓN_x000D_
</t>
  </si>
  <si>
    <t>IMC-422-2016</t>
  </si>
  <si>
    <t xml:space="preserve">9° EDICIÓN DEL RALLY INFANTIL DOCUMENTAL_x000D_
</t>
  </si>
  <si>
    <t>IMC-449/2016</t>
  </si>
  <si>
    <t>CAMBIANDO FAMILIAS PARA MÉXICO</t>
  </si>
  <si>
    <t xml:space="preserve">FESTIVAL INTERNACIONAL DE CINE DE HERMOSILLO 5° EDICIÓN_x000D_
</t>
  </si>
  <si>
    <t>IMC-450/2016</t>
  </si>
  <si>
    <t xml:space="preserve">CURSOS DE CINE INFANTIL Y JUVENIL TITULADOS 1. "EL VIH EN MI VIDA", 2. "LA MIGRACIÓN EN MI PUEBLO", 3. "ASÍ SE VIVE EN MI COLONIA DE PARACAIDISTAS" Y 4. "EMBARAZO EN LA ADOLECENCIA"_x000D_
</t>
  </si>
  <si>
    <t>IMC-476/2016</t>
  </si>
  <si>
    <t xml:space="preserve">FESTIVAL DE GUIÓN CINEMATOGRÁFICO 3° EDICIÓN_x000D_
</t>
  </si>
  <si>
    <t>IMC-489/2016</t>
  </si>
  <si>
    <t xml:space="preserve">PROYECTO DE DIFUSIÓN DE CINE Y VIDEO DOCUMENTAL MEXICANO E HISPANOAMERICANO POR MEDIO DE LA RED ALTERNATIVA DE EXHIBICIÓN DE DOCUMENTALES (RAED) Y DEL CINE TLALPAN; MUESTRA DE DOCUMENTALES MEXICANOS DE LA SELECCIÓN OFICIAL DEL IX ENCUENTRO HISPANOAMERICANO DE CINE Y VIDEO DOCUMENTAL INDEPENDIENTE CONTRA EL SILENCIO TODAS LAS VOCES Y MUESTRA DE DOCUMENTALES GANADORES EN EL IX ENCUENTRO HISPANOAMERICANO DE CINE Y VIDEO DOCUMENTAL INDEPENDIENTE CONTRA EL SILENCIO TODAS LAS VOCES_x000D_
</t>
  </si>
  <si>
    <t>IMC-490/2016</t>
  </si>
  <si>
    <t xml:space="preserve">EMERGENTE-TALLER DE GUIÓN_x000D_
</t>
  </si>
  <si>
    <t>IMC-496/2016</t>
  </si>
  <si>
    <t xml:space="preserve">ALTERNATIVAS-LAB: LABORATORIO DE ALTERNATIVAS PARA LA DIFUSIÓN Y DISTRIBUCIÓN DEL DOCUMENTAL MEXICANO_x000D_
</t>
  </si>
  <si>
    <t>IMC-213/2016</t>
  </si>
  <si>
    <t>INSTITUTO SUDCALIFORNIANO DE CULTURA</t>
  </si>
  <si>
    <t>ORGANIZACIÓN Y REALIZACIÓN DE LA 13A EDICIÓN DEL FESTIVAL DE CINE TODOS LOS SANTOS-LA PAZ.</t>
  </si>
  <si>
    <t>IMC-281/2016</t>
  </si>
  <si>
    <t>INSTITUTO municipal DE CULTURA, arte y turismo (imcatur)</t>
  </si>
  <si>
    <t>ORGANIZACIÓN Y REALIZACIÓN DE LA 6A EDICIÓN DEL FESTIVAL INTERNACIONAL DE CINE EN EL DESIERTO.</t>
  </si>
  <si>
    <t>IMC-283/2016</t>
  </si>
  <si>
    <t>ORGANIZACIÓN Y REALIZACIÓN DEL 8° FESTIVAL DE CINE MEXICANO EN DURANGO.</t>
  </si>
  <si>
    <t>IMC-399/2016</t>
  </si>
  <si>
    <t>universidad autónoma del estado de méxico</t>
  </si>
  <si>
    <t xml:space="preserve">DIPLOMADO EN GUIÓN CINEMATOGRÁFICO 3° EDICIÓN_x000D_
</t>
  </si>
  <si>
    <t>IMC-418/2016</t>
  </si>
  <si>
    <t xml:space="preserve">FESTIVAL DE CINE EN FRESNILLO 8° EDICIÓN_x000D_
</t>
  </si>
  <si>
    <t>DPM/OD/01/2016</t>
  </si>
  <si>
    <t xml:space="preserve">FORTALECER LA INVESTIGACIÓN CIENTÍFICA EN SALUD E IMPULSAR LA INNOVACIÓN TECNOLÓGICA; ASÍ COMO PROMOVER LA VINCULACIÓN INSTITUCIONAL Y EL EQUIPAMIENTO HOSPITALARIO EN BENEFICIO DE LOS DERECHOHABIENTES DEL INSTITUTO MEXICANO DEL SEGURO SOCIAL. _x000D_
</t>
  </si>
  <si>
    <t>DPM/OD/02/2016</t>
  </si>
  <si>
    <t xml:space="preserve">CAPACITAR AL MÉDICO GENERAL PARA ACTUAR COMO PRIMER CONTACTO EN LA PREVENCIÓN, DIAGNÓSTICO, PRONÓSTICO Y MANEJO DE LAS ENFERMEDADES MÁS FRECUENTES. ESTA ORIENTADO A DECIDIR CUÁNDO, CÓMO Y DÓNDE REFERIR SUS PACIENTES A OTRO NIVEL DE ATENCIÓN.    _x000D_
</t>
  </si>
  <si>
    <t>DPM/OD/03/2016</t>
  </si>
  <si>
    <t xml:space="preserve">TRANSPORTACIÓN, INSUMOS Y VIÁTICOS DEL EQUIPO MÉDICO QUIRÚRGICO, EN EL QUE ASISTEN MÉDICOS CIRUJANOS PEDIATRAS, ANESTESIÓLOGOS, ENFERMERAS Y EN ALGUNAS OCASIONES DEPENDIENDO DE LA PATOLOGÍA QUE SE OPERE, MÉDICOS INTENSIVISTAS; ADICIONALMENTE EL PAGO DE HOSPEDAJE Y CONTRATACIÓN DE AUDITORIO PARA LA REALIZACIÓN DE UN CONGRESO. _x000D_
</t>
  </si>
  <si>
    <t xml:space="preserve">FOMENTAR LA SALUD, PREVENIR ENFERMEDADES Y ACCIDENTES; PROMOVER Y DIFUNDIR LOS SERVICIOS DE PRESTACIONES SOCIALES Y, ATENCIÓN INTEGRAL A LA SALUD EN EL PRIMER NIVEL._x000D_
</t>
  </si>
  <si>
    <t>CULTURALES,SALUD,SOCIALES</t>
  </si>
  <si>
    <t xml:space="preserve">EL APOYO ECONÓMICO TENDRÁ LA FINALIDAD DE APOYAR LAS TAREAS DEL PROGRAMA “MI LUCHA ES ROSA”, COMO SON, ENTRE OTRAS, LA REALIZACIÓN DE UN LIBRO CON MOTIVO DE LA PREVENCIÓN DEL CÁNCER DE MAMA, LA CEREMONIA DE ENCENDIDO EN ROSA DE LA FACHADA PRINCIPAL DEL EDIFICIO DE REFORMA DEL INSTITUTO MEXICANO DEL SEGURO SOCIAL, EL EVENTO "MI LUCHA ES ROSA", LA FERIA DE LA SALUD ORGANIZADA POR EL MISMO ORGANISMO DURANTE EL MES DE OCTUBRE Y HACER UN LAZO ROSA HUMANO._x000D_
</t>
  </si>
  <si>
    <t>BENEFICIAR A ESTUDIANTES DE EXCELENCIA ACADÉMICA A TRAVÉS DEL OTORGAMIENTO DE BECAS.</t>
  </si>
  <si>
    <t>530.DNC.02.DAJ.14/2016</t>
  </si>
  <si>
    <t>PROYECTO PARA LA REALIZACIÓN DE ACTIVIDADES ARTÍSTICAS Y CULTURALES QUE ORGANIZA EL MUSEO JOSÉ LUIS CUEVAS NOVELO</t>
  </si>
  <si>
    <t>PROEQUIDAD 2016/100</t>
  </si>
  <si>
    <t>TRANSFORMARSE JUNTOS</t>
  </si>
  <si>
    <t>DESARROLLO DEL PROYECTO INCUBADORA DE SUEÑOS,TALLER DE EMPODERAMIENTO Y EMPRENDURISMO PARA MUJERES</t>
  </si>
  <si>
    <t>PROEQUIDAD 2016/101</t>
  </si>
  <si>
    <t>DESARROLLO DEL PROYECTO ¡JÓVENES POBLANAS POR UNA SEXUALIDAD RESPONSABLE! ESTRATEGIAS PARA LA PREVENCIÓN DE EMBARAZOS ADOLESCENTES EN COLONIAS URBANO MARGINADAS DEL MUNICIPIO DE PUEBLA.</t>
  </si>
  <si>
    <t>PROEQUIDAD 2016/102</t>
  </si>
  <si>
    <t>DESARROLLO DEL PROYECTO JORNADAS DE ATENCION DE MUJERES INDIGENAS EN SU COMUNIDAD: POR LA SALUD INTEGRAL, LA NO VIOLENCIA Y LA EQUIDAD DE GÉNERO</t>
  </si>
  <si>
    <t>PROEQUIDAD 2016/103</t>
  </si>
  <si>
    <t>CANATLAN NUESTRA TIERRA</t>
  </si>
  <si>
    <t>DESARROLLO DEL PROYECTO EMPODERAMIENTO PRODUCTIVO DE LAS MUJERES RURALES DURANGUENSES EN EL CULTIVO SUSTENTABLE DE HORTALIZAS PARA ALCANZAR LA SEGURIDAD ALIMENTARIA DE SUS FAMILIAS EN LAS LOCALIDADES DE SAN BENITO, MESAS DE URBINA Y SAN PEDRO DE LA MÁQUINA DEL MUNICIPIO.</t>
  </si>
  <si>
    <t>PROEQUIDAD 2016/104</t>
  </si>
  <si>
    <t>CENTRO HERIBERTO JARA</t>
  </si>
  <si>
    <t>DESARROLLO DEL PROYECTO LA CIUDADANÍA DE NIÑAS, NIÑOS Y ADOLESCENTES PARA EL EJERCICIO DE SUS DERECHOS SEXUALES Y REPRODUCTIVOS EN XALAPA, VERACRUZ.</t>
  </si>
  <si>
    <t>PROEQUIDAD 2016/105</t>
  </si>
  <si>
    <t>AGORA DE HIPATIA</t>
  </si>
  <si>
    <t>GENERACIÓN DE REDES SORORAS DE EMPRENDIMIENTO PRODUCTIVO Y CO-WORKING.</t>
  </si>
  <si>
    <t>PROEQUIDAD 2016/106</t>
  </si>
  <si>
    <t>ESFUERZOS IGUALES</t>
  </si>
  <si>
    <t>DESARROLLO DEL PROYECTO TALLER DE COSTURA PARA LAS MUJERES JEFAS DE FAMILIA DESEMPLEADAS DE LOS MUNICIPIOS DE POZA RICA Y COATZINTLA DEL ESTADO DE VERACRUZ.</t>
  </si>
  <si>
    <t>PROEQUIDAD 2016/107</t>
  </si>
  <si>
    <t>FORTALEZA Y EQUIDAD PARA LAS MUJERES</t>
  </si>
  <si>
    <t>DESARROLLO DEL PROYECTO PROGRAMA DE EMPODERAMIENTO ECONÓMICO A TRAVÉS DE FORMACIÓN EMPRESARIAL Y DE CAPACITACIÓN EN NUEVAS TECNOLOGÍAS CON OPCIÓN PRODUCTIVA PARA MUJERES EN SITUACIÓN DE POBREZA E INGRESARLAS EN EL ÁMBITO PRODUCTIVO Y LABORAL EN EL MUNICIPIO DE GÓMEZ PALACIO.</t>
  </si>
  <si>
    <t>PROEQUIDAD 2016/108</t>
  </si>
  <si>
    <t>PICANDO PIEDRA POR LA MADRE TIERRA</t>
  </si>
  <si>
    <t>DESARROLLO DEL PROYECTO IMPULSAR LA AUTONOMÍA ECONÓMICA DE LAS MUJERES INDÍGENAS DEL MUNICIPIO DE LLANO DE LA CANOA, SAN JUAN TAMAZOLA OAXACA A TRAVÉS DE LA CAPACITACIÓN Y MANEJO DE LOS RECURSOS ECONÓMICOS QUE GENEREN CON EL TALLER DE COSTURA COMUNITARIO.</t>
  </si>
  <si>
    <t>PROEQUIDAD 2016/109</t>
  </si>
  <si>
    <t>MUJERES UNIDAS POR LA JUSTICIA Y EQUIDAD REAL ASOCIACION CIVIL</t>
  </si>
  <si>
    <t>DESARROLLO DEL PROYECTO INCREMENTO DE LA ECONOMÍA Y PROCURACIÓN DE LA SEGURIDAD ALIMENTARIA DE LAS MUJERES ORIZABEÑAS EN SITUACIÓN DE POBREZA, MEDIANTE EL CULTIVO DE COMIDA ORGÁNICA Y LA PRODUCCIÓN DE ARTE EN MAÍZ.</t>
  </si>
  <si>
    <t>PROEQUIDAD 2016/11.</t>
  </si>
  <si>
    <t>DESARROLLO DEL PROYECTO PESKA RI XIFI, YARI SHOMBU. ES CUESTIÓN DE INFORMAR, NO PRESIONAR. ACCIONES DE DIFUSIÓN Y CAPACITACIÓN DE LOS DERECHOS SEXUALES Y REPRODUCTIVOS CON ATENCIÓN ESPECIAL EN LA PREVENCIÓN DE LA VIOLENCIA OBSTRETRICA EN COMUNIDADES INDÍGENAS.</t>
  </si>
  <si>
    <t>PROEQUIDAD 2016/110</t>
  </si>
  <si>
    <t xml:space="preserve">FORTALECIENDO LAS CAPACIDADES DE LAS MUJERES, GENERANDO IGUALDAD, EMPODERAMIENTO Y PRODUCTIVIDAD_x000D_
</t>
  </si>
  <si>
    <t>PROEQUIDAD 2016/111</t>
  </si>
  <si>
    <t>DESARROLLO DEL PROYECTO PROMOCIÓN Y DESARROLLO DE CAPACIDADES PERSONALES EN MUJERES JÓVENES DE TIJUANA QUE NO ESTUDIAN NI TRABAJAN: UN MODELO INTEGRAL DE EQUIDAD Y SOSTENIBILIDAD PARA LA INSERCIÓN LABORAL Y/O ESCOLAR.</t>
  </si>
  <si>
    <t>PROEQUIDAD 2016/112</t>
  </si>
  <si>
    <t>HACIA UNA PROPUESTA EDUCATIVA PROPIA DE LAS MUJERES DE GUERRERO</t>
  </si>
  <si>
    <t>PROEQUIDAD 2016/113</t>
  </si>
  <si>
    <t>YOLTIKA</t>
  </si>
  <si>
    <t>CREANDO CONDICIONES FORMATIVAS PARA LA PROMOCIÓN DE LOS DERECHOS SEXUALES Y REPRODUCTIVOS EN COMUNIDADES INDÍGENAS.</t>
  </si>
  <si>
    <t>PROEQUIDAD 2016/114</t>
  </si>
  <si>
    <t>SOMOS SOLIDARIOS CON TODOS</t>
  </si>
  <si>
    <t>FORTALECIMIENTO PRODUCTIVO Y EMPODERAMIENTO DE LA MUJER MEDIANTE EL DESARROLLO DE CAPACITACIÓN PARA EL TRABAJO DE JOVENES EN EL ALBERGUE "TU CASA" EN EL EJIDO BELISARIO DOMÍNGUEZ, MOTOZINTLA, CHIAPAS.</t>
  </si>
  <si>
    <t>PROEQUIDAD 2016/115</t>
  </si>
  <si>
    <t xml:space="preserve">CENTRO OAXAQUEÑO PARA LA IGUALDAD </t>
  </si>
  <si>
    <t>CUIDANDO MI CUERPO Y EL AMBIENTE</t>
  </si>
  <si>
    <t>PROEQUIDAD 2016/116</t>
  </si>
  <si>
    <t>COMUNICACION INTERCAMBIO Y DESARROLLO HUMANO EN AMERICA LATINA CIDHAL</t>
  </si>
  <si>
    <t>DESARROLLO DEL PROYECTO EMPODERANDO LA PARTICIPACIÓN DE LAS MUJERES EN LA AGENDA LEGISLATIVA DE GENERO Y EN LA PROMOCION DE POLITICAS PUBLICAS CON ENFASIS EN LA VIDA LIBRE DE VIOLENCIA DE LOS ESTADOS DE MORELOS Y GUERRERO.</t>
  </si>
  <si>
    <t>PROEQUIDAD 2016/118</t>
  </si>
  <si>
    <t>SOLIDARIA MEXICO</t>
  </si>
  <si>
    <t>DESARROLLO DEL PROYECTO COWORKING MUJER: EMPRENDIMIENTO SOLIDARIO.</t>
  </si>
  <si>
    <t>PROEQUIDAD 2016/119</t>
  </si>
  <si>
    <t>CENTRO DE ASESORIA PARA EL DESARROLLO INDIGENA</t>
  </si>
  <si>
    <t>DESARROLLO DEL PROYECTO PARA QUE TE DIVIERTAS SIN RIESGO: ESTRATEGIA DE ACERCAMIENTO Y DIFUSIÓN DE LOS DERECHOS SEXUALES Y REPRODUCTIVOS.</t>
  </si>
  <si>
    <t>PROEQUIDAD 2016/120</t>
  </si>
  <si>
    <t>GRUPO DE ESTUDIOS AMBIENTALES Y ASESORIA TECNICA COMUNITARIA</t>
  </si>
  <si>
    <t>DESARROLLO DEL PROYECTO MEJORANDO LA CALIDAD DE VIDA DE FAMILIAS MIXTECAS, A TRAVÉS DEL ENFOQUE DE GÉNERO Y EL SANEAMIENTO AMBIENTAL CON EL USO DE ECOTÉCNIAS, EN SANTA MARÍA PEÑOLES, OAXACA.</t>
  </si>
  <si>
    <t>PROEQUIDAD 2016/121</t>
  </si>
  <si>
    <t>DESARROLLO DEL PROYECTO ESCUELA DE ARTES Y OFICIOS PARA EL DESARROLLO EMPRESARIAL DE MUJERES EN CONDICION DE VULNERABILIDAD.</t>
  </si>
  <si>
    <t>PROEQUIDAD 2016/122</t>
  </si>
  <si>
    <t>INSTITUTO GRISELDA ALVAREZ</t>
  </si>
  <si>
    <t>DESARROLLO DEL PROYECTO 3ER FORO NACIONAL DE MUJERES MUNÍCIPES “DONDE ESTÉS, ERES PARTE DE NOSOTRAS”, DEL INSTITUTO GRISELDA ÁLVAREZ, A. C.</t>
  </si>
  <si>
    <t>PROEQUIDAD 2016/123</t>
  </si>
  <si>
    <t>ASESORIA INTEGRAL Y LITIGIOS ESTRATEGICOS A PUEBLOS ORIGINARIOS ASER LITIGIO</t>
  </si>
  <si>
    <t>DESARROLLO DEL PROYECTO PARIDAD DE GENERO, ACCCION AFIRMATIVA COMO AGENTES DE CAMBIOS EN LAS MUJERES INDIGENAS DEL ESTADO DE OAXACA.</t>
  </si>
  <si>
    <t>PROEQUIDAD 2016/124</t>
  </si>
  <si>
    <t>DESARROLLO DEL PROYECTO MUJERES JÓVENES, CIUDADANIA Y EMPODERAMIENTO: DESARROLLO DE HABILIDADES PARA EL TRABAJO Y LA ORGANIZACIÓN COMUNITARIA EN EL ORIENTE DE LA ZONA METROPOLITANA DEL VALLE DE MÉXICO (ECATEPEC DE MORELOS, GUSTAVO A. MADERO, IZTAPALAPA, NEZAHUALCÓYOTL.</t>
  </si>
  <si>
    <t>PROEQUIDAD 2016/125</t>
  </si>
  <si>
    <t>ASOCIACION ALTER INT DE LA PENINSULA DE YUCATAN</t>
  </si>
  <si>
    <t>DESARROLLO DEL PROYECTO ACCIONES PARA EL DESARROLLO: PROGRAMA DE TRABAJO BILINGÜE MAYA-ESPAÑOL SOBRE GÉNERO, POBREZA Y DESARROLLO EN MUJERES DE 5 LOCALIDADES DEL ESTADO DE YUCATÁN.</t>
  </si>
  <si>
    <t>PROEQUIDAD 2016/126</t>
  </si>
  <si>
    <t>MUJERES Y AGUA SEGURA: EMPRENDEDORAS RURALES DE LA MESETA COMITECA TOJOLABAL, CHIAPAS MEJORANDO SUS CONDICIONES DE SALUD, ECONOMÍA Y MEDIO AMBIENTE A TRAVÉS DE NUESTRAGUA FRANQUICIA SOCIAL.</t>
  </si>
  <si>
    <t>PROEQUIDAD 2016/127</t>
  </si>
  <si>
    <t>CENTRO DE INVESTIGACION Y ESTUDIOS PARA EL DESARROLLO Y LA IGUALDAD SOCIAL</t>
  </si>
  <si>
    <t>DESARROLLO DEL PROYECTO INCIDENCIA POLÍTICA PARA EL CUMPLIMIENTO DE LOS DERECHOS HUMANOS DE LAS MUJERES Y DE UNA AGENDA LEGISLATIVA DE GÉNERO EN 17 ENTIDADES FEDERATIVAS.</t>
  </si>
  <si>
    <t>PROEQUIDAD 2016/128</t>
  </si>
  <si>
    <t>CONPACRE</t>
  </si>
  <si>
    <t xml:space="preserve">SALUD SEXUAL Y REPRODUCTIVA CON PERSPECTIVA DE GÉNERO, PARA LA PREVENCIÓN DEL EMBARAZO EN JÓVENES Y ADOLESCENTES DEL MUNICIPIO DE ANGOSTURA_x000D_
</t>
  </si>
  <si>
    <t>PROEQUIDAD 2016/129</t>
  </si>
  <si>
    <t>IXMUCANE</t>
  </si>
  <si>
    <t>DESARROLLO DEL PROYECTO MUJERES ZAPOTECAS(ISTMO, SIERRA SUR) Y MIXTECAS POR EL FORTALECIMIENTO DE SU CIUDADANA.</t>
  </si>
  <si>
    <t>PROEQUIDAD 2016/13</t>
  </si>
  <si>
    <t>DESARROLLO DEL PROYECTO POR UNA DISMINUCIÓN DE LA MORTALIDAD MATERNA DE MUJERES QUE VIVEN CON VIH, POR UNA GENERACIÓN CON OPORTUNIDADES Y TRATO CON EQUIDAD DE GÉNERO. CHIAPAS Y VERACRUZ. CONTINUIDAD.</t>
  </si>
  <si>
    <t>PROEQUIDAD 2016/130</t>
  </si>
  <si>
    <t>JUCHARI MOTZITARAKUA</t>
  </si>
  <si>
    <t>DESARROLLO DEL PROYECTO LIDERAZGOS ACTIVOS DE MUJERES INDÍGENAS JÓVENES DE LA ESCUELA NORMAL RURAL "JUSTO SIERRA MÉNDEZ", EJERCIENDO EL DERECHO A UNA VIDA LIBRE DE VIOLENCIA.</t>
  </si>
  <si>
    <t>PROEQUIDAD 2016/131</t>
  </si>
  <si>
    <t>ORGANIZACION REGIONAL DE CAMPESINOS SOLIDARIOS</t>
  </si>
  <si>
    <t>DESARROLLO DEL PROYECTO PROMOCIÓN DE LA EQUIDAD DE GÉNERO PARA EL FORTALECIMIENTO DE CAPACIDADES TÉCNICO-ORGANIZATIVAS EN EL IMPULSO DE INICIATIVAS DE PARA LA AUTOSUFICIENCIA FAMILIAR Y GENERACIÓN DE INGRESOS CON MUJERES Y HOMBRES DE FAMILIAS INDÍGENAS CAMPESINAS.</t>
  </si>
  <si>
    <t>PROEQUIDAD 2016/132</t>
  </si>
  <si>
    <t>CAPACITACIÓN A JÓVENES PARA INICIAR PROCESOS DE EMPODERAMIENTO EN SU PROYECTO DE VIDA.</t>
  </si>
  <si>
    <t>PROEQUIDAD 2016/133</t>
  </si>
  <si>
    <t>YOLTLI</t>
  </si>
  <si>
    <t>DESARROLLO DEL PROYECTO EMPODERAMIENTO ECONÓMICO DE MUJERES NAHUAS, TOTONACAS, POPOLOCAS Y CAMPESINAS DE LOS ESTADOS DE PUEBLA Y GUERRERO.</t>
  </si>
  <si>
    <t>PROEQUIDAD 2016/134</t>
  </si>
  <si>
    <t>SUMATE APOYANDO A LOS DEMAS</t>
  </si>
  <si>
    <t>DESARROLLO DEL PROYECTO “EMPRENDEDORAS: FORMACIÓN Y CAPACITACIÓN A MUJER RURAL PARA EL DESARROLLO ECONÓMICO Y PRODUCTIVO”</t>
  </si>
  <si>
    <t>PROEQUIDAD 2016/135</t>
  </si>
  <si>
    <t>OBSERVATORIO DE LA GOBERNANZA PARA LA COOPERACION Y EL DESARROLLO</t>
  </si>
  <si>
    <t xml:space="preserve">PROGRAMA DE EMPODERAMIENTO CON ENFOQUE DE IGUALDAD DE GÉNERO PARA MICRO Y PEQUEÑAS EMPRESARIAS EN LOS MUNICIPIOS DE OTHÓN P BLANCO, SOLIDARIDAD Y BENITO JUÁREZ EN EL ESTADO DE QUINTANA ROO_x000D_
</t>
  </si>
  <si>
    <t>PROEQUIDAD 2016/136</t>
  </si>
  <si>
    <t>COMITE DE MADRES ASOCIACION CIVIL</t>
  </si>
  <si>
    <t>DESARROLLO DEL PROYECTO MUJERES PRODUCTIVAS, MUJERES EMPODERADAS.</t>
  </si>
  <si>
    <t>PROEQUIDAD 2016/137</t>
  </si>
  <si>
    <t>DESARROLLO DEL PROYECTO ESTABLECIMIENTO DE UNA EMPRESA SOCIAL TEXTIL PARA LA AUTONOMÍA ECONÓMICA DE MUJERES INDIGENAS DE SOTEAPAN, VERACRUZ.</t>
  </si>
  <si>
    <t>PROEQUIDAD 2016/138</t>
  </si>
  <si>
    <t>LIDERES CON VISION DE AYUDAR Y TRANSFORMAR</t>
  </si>
  <si>
    <t>DESARROLLO DEL PROYECTO ¡MUJERES INFORMADAS! ESTRATEGIA DE COMUNICACIÓN PARA PREVENIR LOS EMBARAZOS, EL ABUSO SEXUAL Y LAS DESIGUALDADES DE GÉNERO.</t>
  </si>
  <si>
    <t>PROEQUIDAD 2016/139</t>
  </si>
  <si>
    <t>BINIZA GUNAA LU XHONO GUBIDXA BEU RIGUIBASHIGAA GRUPO DE MUJERES DE MARZO</t>
  </si>
  <si>
    <t>DESARROLLO DEL PROYECTO ACCESO A LA SALUD SEXUAL Y REPRODUCTIVA DE LAS MUJERES INDÍGENAS DEL ISTMO, ESTRATEGIAS PARA LA PREVENCIÓN DEL VPH, HACIA EL EMPODERAMIENTO, AUTONOMIA Y EJERCICIO DE CIUDADANÍA.</t>
  </si>
  <si>
    <t>PROEQUIDAD 2016/14.</t>
  </si>
  <si>
    <t>PROMOTORA DE SERVICIOS PARA EL DESARROLLO</t>
  </si>
  <si>
    <t>DESARROLLO DEL PROYECTO MUJERES DEL MAÍZ, FORTALECIENDO UNA PRÁCTICA PRODUCTIVA ENTRE LAS MUJERES ZAPOTECAS DE LOS VALLES CENTRALES DE OAXACA.</t>
  </si>
  <si>
    <t>PROEQUIDAD 2016/140</t>
  </si>
  <si>
    <t>TEJIENDO UN SUEÑO</t>
  </si>
  <si>
    <t>DESARROLLO DEL PROYECTO "TEJIENDO SUEÑOS CON ACCIONES ORIENTADAS A COMBATIR LA MORTALIDAD EN MUJERES ADOLESCENTES EMBARAZADAS, ASÍ COMO LA DISMINUCIÓN DE EMBARAZOS Y ENFERMEDADES DE TRANSMISIÓN SEXUAL EN ADOLESCENTES DEL MUNICIPIO DE SAN MARTÍN DE LAS PIRÁMIDES, ESTADO DE MÉXICO.</t>
  </si>
  <si>
    <t>PROEQUIDAD 2016/141</t>
  </si>
  <si>
    <t>DESARROLLO DEL PROYECTO "IMPLEMENTACION DE ESTRATEGIAS PARA LA PRODUCTIVIDAD Y LA GENERACIÓN DE INGRESOS DE MUJERES DE FAMILIAS CAMPESINAS EN PAPANTLA, VERACRUZ."</t>
  </si>
  <si>
    <t>PROEQUIDAD 2016/142</t>
  </si>
  <si>
    <t xml:space="preserve">IMPULSO A LA COMERCIALIZACIÓN Y PRODUCCIÓN EN JÓVENES MUJERES Y HOMBRES ARTESANOS/AS DE GUERRERO_x000D_
</t>
  </si>
  <si>
    <t>PROEQUIDAD 2016/143</t>
  </si>
  <si>
    <t>DESARROLLO INDIGENA Y EQUIDAD SOCIAL</t>
  </si>
  <si>
    <t>DESARROLLO DEL PROYECTO ¡POR LA IGUALDAD DE OPORTUNIDADES! CAPACITACIÓN PARA EL EMPODERAMIENTO HUMANO Y ECONÓMICO DE 80 MUJERES DE CUATRO COMUNIDADES DEL MUNICIPIO DE ZIHUATEUTLA MEDIANTE EL APRENDIZAJE DE OFICIOS NO ESTEREOTIPADOS QUE MEJOREN SU CALIDAD DE VIDA.</t>
  </si>
  <si>
    <t>PROEQUIDAD 2016/144</t>
  </si>
  <si>
    <t>ACCIONES INTERDISCIPLINARIAS PARA EL DESARROLLO INTEGRAL AIDIAC</t>
  </si>
  <si>
    <t>DESARROLLO DEL PROYECTO EMPODERAMIENTO ECONOMICO DE MUJERES INDIGENAS A TRAVES DE PRODUCCION, TRANSFORMACION Y VENTA DE CERDO CRIOLLO EN LA REGION OTOMI-TEPEHUA, HIDALGO</t>
  </si>
  <si>
    <t>PROEQUIDAD 2016/145</t>
  </si>
  <si>
    <t>ASOCIACION NACIONAL PARA EL DESARROLLO INTEGRAL SUSTENTABLE Y ALTERNATIVO TRABAJO CIENTIFICO APLICADO</t>
  </si>
  <si>
    <t>DESARROLLO DEL PROYECTO COLORES DE LA VIDA FEMENINA. CONSTRUCCIÓN DE PROYECTOS DE VIDA DE MUJERES INDÍGENAS ADOLESCENTES.</t>
  </si>
  <si>
    <t>PROEQUIDAD 2016/146</t>
  </si>
  <si>
    <t>SENDEROS PARA EL DESARROLLO COMUNITARIO</t>
  </si>
  <si>
    <t>DESARROLLO DEL PROYECTO MIS SUEÑOS SON LA BRÚJULA.</t>
  </si>
  <si>
    <t>PROEQUIDAD 2016/147</t>
  </si>
  <si>
    <t>BIOSOCIAL INCLUSION Y DESARROLLO</t>
  </si>
  <si>
    <t>DESARROLLO DEL PROYECTO HACIA UNA COMUNIDAD PRODUCTIVA Y SUSTENTABLE, NUEVO PARAJE VERACRUZ.</t>
  </si>
  <si>
    <t>PROEQUIDAD 2016/149</t>
  </si>
  <si>
    <t>UNA OPORTUNIDAD PARA CAMBIAR LA VIDA; FORTALECIMIENTO Y DESARROLLO DE EMPRESAS SOCIALES EN LA REGIÓN ISTMO DE OAXACA PARA EL EMPODERAMIENTO ECONÓMICO DE MUJERES.</t>
  </si>
  <si>
    <t>PROEQUIDAD 2016/150</t>
  </si>
  <si>
    <t>"EN LA CIUDAD DE MÉXICO: EN ASAMBLEA LAS MUJERES CONSTRUIMOS CIUDADANÍA, LEGISLANDO NUESTROS DERECHOS"</t>
  </si>
  <si>
    <t>PROEQUIDAD 2016/151</t>
  </si>
  <si>
    <t>PRO MUJERES DE LA MIXTECA</t>
  </si>
  <si>
    <t>DESARROLLO DEL PROYECTO FOMENTO DEL AUTOEMPLEO CON CARÁCTER SUSTENTABLE PARA FAVORECER A 240 MUJERES DE 6 MUNICIPIOS EN LA MIXTECA OAXAQUEÑA, A TRAVÉS DE ELABORACIÓN Y ENVASADO DE CONSERVAS, GARANTIZANDO SU BIENESTAR Y DESARROLLO.</t>
  </si>
  <si>
    <t>PROEQUIDAD 2016/152</t>
  </si>
  <si>
    <t>BIODIVERSIDAD MIXTECA</t>
  </si>
  <si>
    <t>DESARROLLO DEL PROYECTO "FOMENTO DEL AUTOEMPLEO PARA 210 MUJERES EN LA MIXTECA, A TRAVÉS DE LA CAPACITACIÓN EN ELABORACION DE EMBUTIDOS DE CERDO"</t>
  </si>
  <si>
    <t>PROEQUIDAD 2016/153</t>
  </si>
  <si>
    <t>DESARROLLO DEL PROYECTO ESTRATEGIA REGIONAL DE TRABAJO CON MUJERES JÓVENES SIN OPORTUNIDADES LABORALES Y/O EDUCATIVAS</t>
  </si>
  <si>
    <t>PROEQUIDAD 2016/154</t>
  </si>
  <si>
    <t>CENTRO DE ATENCION INTEGRAL DE LA MUJER AYUUK</t>
  </si>
  <si>
    <t xml:space="preserve">DESARROLLO DEL PROYECTO EMPODERAMIENTO ECONÓMICO Y AUTOCUIDADO DE LAS MUJERES AYUUK._x000D_
</t>
  </si>
  <si>
    <t>PROEQUIDAD 2016/155</t>
  </si>
  <si>
    <t>DESARROLLO DEL PROYECTO ESTRATEGIA PARA EL EMPODERAMIENTO DE MUJERES LIDERES SOCIALES Y COMUNITARIAS Y DEL IMPULSO A SU PARTICIPACIÓN EN ESPACIOS DE TOMA DE DECISIONES EN EL MUNICIPIO DE TIXTLA, GUERRERO.</t>
  </si>
  <si>
    <t>PROEQUIDAD 2016/156</t>
  </si>
  <si>
    <t>VISION Y ALMA COMUNITARIA</t>
  </si>
  <si>
    <t>DESARROLLO DEL PROYECTO PROMOCIÓN DE LA EQUIDAD DE GÉNERO, SALUD INTEGRAL Y DERECHOS SEXUALES Y REPRODUCTIVOS EN MUJERES INDÍGENAS DE LA REGIÓN SIERRA SUR, OAXACA</t>
  </si>
  <si>
    <t>PROEQUIDAD 2016/157</t>
  </si>
  <si>
    <t>UNION ESTATAL DE ORGANIZACIONES ECONOMICAS Y MUJERES PRODUCTORAS DE GUERRERO</t>
  </si>
  <si>
    <t>DESARROLLO DEL PROYECTO ESTRATEGIA PARA EL FORTALECIMIENTO DE HABILIDADES EN LA PRODUCCIÓN, ORGANIZACIÓN Y LIDERAZGOS DE MUJERES RURALES EN ACAPULCO, GUERRERO.</t>
  </si>
  <si>
    <t>PROEQUIDAD 2016/158</t>
  </si>
  <si>
    <t>PLATINNO PLATAFORMA DE INNOVACION Y DESARROLLO DE INICIATIVAS LOCALES</t>
  </si>
  <si>
    <t>DESARROLLO PRODUCTIVO PARA EL AUTOEMPLEO DE MUJERES DE ESCASOS RECURSOS, DE LA POBLACIÓN DE SAN MATEO SOSOLA, EN EL ESTADO DE OAXACA.</t>
  </si>
  <si>
    <t>PROEQUIDAD 2016/159</t>
  </si>
  <si>
    <t>MANOS A LA TIERRA</t>
  </si>
  <si>
    <t xml:space="preserve">TRANSFORMACIÓN DE PEQUENAS UNIDADES PRODUCTIVAS FEMENINAS DEL SUR DE YUCATÁN EN CADENAS DE VALOR PRODUCTIVO Y HUMANO_x000D_
</t>
  </si>
  <si>
    <t>PROEQUIDAD 2016/160</t>
  </si>
  <si>
    <t>COMUNIDAD METROPOLITANA</t>
  </si>
  <si>
    <t>DESARROLLO DEL PROYECTO MUJERES TRANS… FORMÁNDONOS, ESTRATEGIA DE ALCANCE PARA MUJERES TRANSGÉNERO Y TRANSEXUALES QUE REALIZAN TRABAJO SEXUAL EN MONTERREY, NUEVO LEÓN</t>
  </si>
  <si>
    <t>PROEQUIDAD 2016/161</t>
  </si>
  <si>
    <t>CHESTERTON INSTITUTO SUPERIOR</t>
  </si>
  <si>
    <t>DESARROLLO DEL PROYECTO DERECHOS DE LAS MUJERES Y EMPRENDEDURISMO DE MUJERES EN LA PERLA, PICO DE ORIZABA, VERACRUZ.</t>
  </si>
  <si>
    <t>PROEQUIDAD 2016/162</t>
  </si>
  <si>
    <t>POR QUIEN VIVIR</t>
  </si>
  <si>
    <t>DESARROLLO DEL PROYECTO ADOLESCENCIA FELIZ: SERVICIOS EDUCATIVOS Y DE ORIENTACIÓN A MUJERES Y HOMBRES ADOLESCENTES PARA LA PREVENCIÓN DE EMBARAZOS PREMATUROS NO DESEADOS, DE LAS JUNTAS AUXILIARES DEL MUNICIPIO DE PUEBLA: SAN BALTAZAR TETELA, SAN PEDRO ZACACHIMALPA.</t>
  </si>
  <si>
    <t>PROEQUIDAD 2016/163</t>
  </si>
  <si>
    <t>EQUIDAD DE GENERO CIUDADANIA TRABAJO Y FAMILIA</t>
  </si>
  <si>
    <t>UNÁMONOS: POR LOS DERECHOS SEXUALES Y REPRODUCTIVOS DE LAS Y LOS JÓVENES, Y LA PREVENCIÓN INTEGRAL DEL EMBARAZO EN ADOLESCENTES EN CHIAPAS Y OAXACA.</t>
  </si>
  <si>
    <t>PROEQUIDAD 2016/164</t>
  </si>
  <si>
    <t>FUNDACIÓN INAMAP</t>
  </si>
  <si>
    <t>DESARROLLO DEL PROYECTO TALLERES DE EMPRENDIMIENTO "LABORATORIO EMPRESARIAL" Y COACHING PROFESIONAL.</t>
  </si>
  <si>
    <t>PROEQUIDAD 2016/165</t>
  </si>
  <si>
    <t>ASOCIACION DE INVIDENTES DEL DISTRITO FEDERAL</t>
  </si>
  <si>
    <t>MUJERES BRILLANTES, ESTRATEGIA DE EMPODERAMIENTO SOCIAL Y ECONÓMICO A MUJERES CON DISCAPACIDAD VISUAL.</t>
  </si>
  <si>
    <t>PROEQUIDAD 2016/166</t>
  </si>
  <si>
    <t>REUSA MISIÒN PLANETA</t>
  </si>
  <si>
    <t>DESARROLLO DEL PROYECTO PROGRAMA DE INTERVENCIÓN “LABORATORIO DE PROYECTOS” ENFOCADO EN LA CAPACITACIÓN DE 75 BENEFICIARIOS(AS) DE LA DELEGACIÓN IZTAPALAPA EN MATERIA DE DESARROLLO DE PROYECTOS PRODUCTIVOS CON ENFOQUE DE ECONOMÍA SOCIAL Y DESARROLLO DE ANTEPROYECTOS.</t>
  </si>
  <si>
    <t>PROEQUIDAD 2016/167</t>
  </si>
  <si>
    <t>MEJORAR Y FORTALECER EL DESARROLLO PERSONAL Y SOCIAL DE LAS MUJERES JÓVENES Y ADULTAS PARA AMPLIAR SUS OPORTUNIDADES DE BIENESTAR Y DESARROLLO A TRAVÉS DE ACTIVIDADES DE INFORMACIÓN, RECREATIVAS Y DE CAPACITACIÓN EN VALLE DE CHALCO SOLIDARIDAD.</t>
  </si>
  <si>
    <t>PROEQUIDAD 2016/168</t>
  </si>
  <si>
    <t>DESARROLLO DEL PROYECTO "MUJERES GOBERNANDO. CAPACIDADES, CONOCIMIENTOS Y HABILIDADES PARA EL BUEN GOBIERNO, LA TOMA DE DECISIONES Y LA PROMOCIÓN DE POLÍTICAS PÚBLICAS DESDE LA IGUALDAD SUSTANTIVA DIRIGIDAS A ALCALDESAS. SÍNDICAS, REGIDORAS Y FUNCIONARIAS MUNICIPALES EN GUERRE."</t>
  </si>
  <si>
    <t>PROEQUIDAD 2016/17</t>
  </si>
  <si>
    <t>INTERCULTURALIDAD SALUD Y DERECHOS</t>
  </si>
  <si>
    <t>DESARROLLO DEL PROYECTO EMPODERAMIENTO ECONÓMICO: CAPACITACIÓN PARA LA ELABORACIÓN Y COMERCIALIZACIÓN DE PRODUCTOS ARTESANALES CREADOS POR MUJERES JÓVENES QUE ASISTEN A LA PRECEPTORÍA JUVENIL DE NEZAHUALCOYOTL.</t>
  </si>
  <si>
    <t>PROEQUIDAD 2016/18</t>
  </si>
  <si>
    <t>DESARROLLO DEL PROYECTO DISEÑO E IMPLEMENTACION DE UNA PLATAFORMA INTEGRAL PARA EL FORTALECIMIENTO, CONSOLIDACION Y EMPODERAMIENTO DE MIPYMES LIDERADAS POR MUJERES.</t>
  </si>
  <si>
    <t>PROEQUIDAD 2016/19</t>
  </si>
  <si>
    <t>DESARROLLO DEL PROYECTO CAPACITACIÓN A MUJERES Y HOMBRES INTERESADOS EN AUTO EMPLEARSE EN EL TRABAJO DE CUIDADO DE PERSONAS ADULTAS MAYORES EN EL ESTADO DE ZACATECAS</t>
  </si>
  <si>
    <t>PROEQUIDAD 2016/20</t>
  </si>
  <si>
    <t>DESARROLLO DEL PROYECTO FORMACIÓN DE LIDERESAS, TRABAJO DOMÉSTICO Y LA SALUD: MUJERES CAMPESINAS E INDÍGENAS DE 4 MUNICIPIOS DE LA SIERRA NORTE DEL ESTADO DE PUEBLA.</t>
  </si>
  <si>
    <t>PROEQUIDAD 2016/21</t>
  </si>
  <si>
    <t>DESARROLLO DEL PROYECTO PREVENCION DEL EMBARAZO ADOLESCENTE DESDE LA RED DE MADRES JOVENES DE TLAXCALA.</t>
  </si>
  <si>
    <t>PROEQUIDAD 2016/23</t>
  </si>
  <si>
    <t xml:space="preserve">LAS REDES LOCALES DE JÓVENES MUJERES INDÍGENAS TRABAJANDO POR UNA VIDA LIBRE DE VIOLENCIA Y EN EQUILIBRIO EN LAS RELACIONES ENTRE MUJERES Y HOMBRES, SEGUNDA ETAPA._x000D_
</t>
  </si>
  <si>
    <t>PROEQUIDAD 2016/24</t>
  </si>
  <si>
    <t>PROYECTO DURANGO</t>
  </si>
  <si>
    <t xml:space="preserve">RECICLA-ARTE MANOS DURANGUENSES. MUJERES UNIDAS "EL ANDAMIO"_x000D_
</t>
  </si>
  <si>
    <t>PROEQUIDAD 2016/25</t>
  </si>
  <si>
    <t>DESARROLLO DEL PROYECTO FORTALECIENDO EL PROTAGONISMO EMPRESARIAL DE LAS MUJERES INDÍGENAS DE LA MARCA TAJ KOTOLTIK PARA EL PLENO EJERCICIO DE SUS DERECHOS ECONÓMICOS.</t>
  </si>
  <si>
    <t>PROEQUIDAD 2016/26</t>
  </si>
  <si>
    <t xml:space="preserve">MUJERES CONSTRUYENDO SU EMPODERAMIENTO MEDIANTE ACCIONES DE PROFESIONALIZACIÓN Y AUTODETERMINACIÓN ECONÓMICA.SEGUNDA FASE_x000D_
</t>
  </si>
  <si>
    <t>PROEQUIDAD 2016/27</t>
  </si>
  <si>
    <t>TLACHTLI VERTICE HIDALGUENSE</t>
  </si>
  <si>
    <t xml:space="preserve">DESARROLLO DEL PROYECTO PROGRAMA DE FORMACIÓN, ESPECIALIZACIÓN Y EMPODERAMIENTO DE CONTRALORAS CIUDADANAS PARA VIGILAR EL CUMPLIMIENTO DEL PRESUPUESTO PARTICIPATIVO EN LA CIUDAD DE MÉXICO._x000D_
</t>
  </si>
  <si>
    <t>PROEQUIDAD 2016/28</t>
  </si>
  <si>
    <t>CONSORCIO PARA EL DIALOGO PARLAMENTARIO Y LA EQUIDAD</t>
  </si>
  <si>
    <t>DESARROLLO DEL PROYECTO AUTONOMÍA REPRODUCTIVA DE LAS MUJERES: BASE DE LA DEMOCRACIA Y LA IGUALDAD</t>
  </si>
  <si>
    <t>PROEQUIDAD 2016/30</t>
  </si>
  <si>
    <t>CIUDADANIA PARA LA INTEGRACION SOCIAL</t>
  </si>
  <si>
    <t>HACIA UNA SEXUALIDAD RESPONSABLE E INFORMADA. TALLERES Y CREACIÓN DE VIDEOS PARA LA PREVENCIÓN DEL EMBARAZO ADOLESCENTE EN CONALEP DE IZTAPALAPA, TLÁHUAC Y GUSTAVO A. MADERO.</t>
  </si>
  <si>
    <t>PROEQUIDAD 2016/31</t>
  </si>
  <si>
    <t xml:space="preserve">POR MI... YO DECIDO_x000D_
</t>
  </si>
  <si>
    <t>PROEQUIDAD 2016/32</t>
  </si>
  <si>
    <t>DESARROLLO DEL PROYECTO POR EL DERECHO AL AGUA: EMPODERAMIENTO Y PARTICIPACIÓN DE LAS MUJERES EN LA GESTIÓN COMUNITARIA DEL AGUA EN LA CUENCA DEL VALLE DE JOVEL, CHIAPAS</t>
  </si>
  <si>
    <t>PROEQUIDAD 2016/33</t>
  </si>
  <si>
    <t>DESARROLLO DEL PROYECTO CASA DE EMERGENCIA PARA MUJERES VICTIMAS DE VIOLENCIA FAMILIAR Y DE GENERO</t>
  </si>
  <si>
    <t>PROEQUIDAD 2016/34</t>
  </si>
  <si>
    <t xml:space="preserve">DESARROLLO DEL PROYECTO ESTRATEGIAS INTEGRALES PARA EJERCER EL DERECHO A LA SALUD FÍSICA, MENTAL, SEXUAL Y REPRODUCTIVA A FAVOR DE NIÑAS, ADOLESCENTES, MUJERES Y SUS FAMILIAS EN ÁLVARO OBREGÓN, COYOACÁN Y SAN LUIS POTOSÍ._x000D_
</t>
  </si>
  <si>
    <t>PROEQUIDAD 2016/35</t>
  </si>
  <si>
    <t>CLOSET DE SOR JUANA</t>
  </si>
  <si>
    <t>DESARROLLO DEL PROYECTO "SIN LESBIANAS NO HAY DEMOCRACIA: HACIA UNA AGENDA INTEGRAL".</t>
  </si>
  <si>
    <t>PROEQUIDAD 2016/36</t>
  </si>
  <si>
    <t>DESARROLLO DEL PROYECTO DERECHOS EN IGUALDAD. REPRESENTACIÓN JURÍDICA PARA MUJERES EN CONDICIONES DE DESVENTAJA SOCIAL, QUE VIVEN VIOLENCIA FAMILIAR.</t>
  </si>
  <si>
    <t>PROEQUIDAD 2016/37</t>
  </si>
  <si>
    <t>SALUD Y GENERO</t>
  </si>
  <si>
    <t>DESARROLLO DEL PROYECTO PREVINIENDO EMBARAZOS NO PLANEADOS A TRAVÉS DE LA IMPLEMENTACIÓN DE UN PROCESO DE INTERVENCIÓN EDUCATIVA CON ESTUDIANTES NORMALISTAS, DESDE UNA PERSPECTIVA DE GÉNERO, DE JUVENTUDES Y DE DERECHOS HUMANOS.</t>
  </si>
  <si>
    <t>PROEQUIDAD 2016/38</t>
  </si>
  <si>
    <t>INSTITUTO DE FOMENTO A LA EQUIDAD</t>
  </si>
  <si>
    <t xml:space="preserve">DESARROLLO DEL PROYECTO PIENSALO_x000D_
</t>
  </si>
  <si>
    <t>PROEQUIDAD 2016/39</t>
  </si>
  <si>
    <t>RED MOVIMIENTO DE UNIDAD JUSTICIA Y ENLACE RURAL</t>
  </si>
  <si>
    <t>DESARROLLO DEL PROYECTO ESTRATEGIA PARA EL DESARROLLO RURAL PARA LAS MUJERES.</t>
  </si>
  <si>
    <t>PROEQUIDAD 2016/40</t>
  </si>
  <si>
    <t>PREVENCIÓN DEL EMBARAZO ADOLESCENTE Y ELIMINACION DEL MATRIMONIO INFANTIL FORZADO, CON ACCIONES PARA LA AUTONOMÍA ECONOMICA Y EL ACCESO A LA JUSTICIA PARA LAS ADOLESCENTES Y MUJERES JÓVENES</t>
  </si>
  <si>
    <t>PROEQUIDAD 2016/41</t>
  </si>
  <si>
    <t>CIUDADANOS EN ACCION CON PASOS FIRMES</t>
  </si>
  <si>
    <t>DESARROLLO DEL PROYECTO EN ENSENADA, ENSENIANDO OFICIOS Y PRESERVANDO LA PANADERIA ARTESANAL MUJERES SALIMOS ADELANTE, SOLAS.</t>
  </si>
  <si>
    <t>PROEQUIDAD 2016/42</t>
  </si>
  <si>
    <t>DANDO AMOR ASOCIACION CIVIL</t>
  </si>
  <si>
    <t>DESARROLLO DEL PROYECTO REDES SOCIALES PARTICIPATIVAS Y DIGITALES PARA LA VALORACIÓN Y RECONOCIMIENTO DEL TRABAJO DOMESTICO</t>
  </si>
  <si>
    <t>PROEQUIDAD 2016/43</t>
  </si>
  <si>
    <t>UNA MIRADA AL CAMPO Y SUS PUEBLOS MARGINADOS</t>
  </si>
  <si>
    <t>DESARROLLO DEL PROYECTO MICRO-EMPRESAS SOLIDARIAS Y DESARROLLO LOCAL SUSTENTABLE DESDE UN ENFOQUE DE GÉNERO PARA POTENCIALIZAR LA AGENCIA ECONÓMICA DE MUJERES INDÍGENAS ARTESANAS DE SAN LUIS POTOSÍ.</t>
  </si>
  <si>
    <t>PROEQUIDAD 2016/44</t>
  </si>
  <si>
    <t>DESARROLLO DEL PROYECTO COOPERATIVAS INCLUSIVAS DE MUJERES: ALIANZAS PARA SEMBRAR UN MUNDO CON IGUALDAD Y BIENESTAR.</t>
  </si>
  <si>
    <t>PROEQUIDAD 2016/45</t>
  </si>
  <si>
    <t>DESARROLLO DEL PROYECTO FORTALECIMIENTO Y CONSOLIDACIÓN DE LA AGENCIA PARA EL DESARROLLO INTEGRAL Y EMPODERAMIENTO DE LA MUJER EN CD. NEZAHUALCÓYOTL.</t>
  </si>
  <si>
    <t>PROEQUIDAD 2016/46</t>
  </si>
  <si>
    <t xml:space="preserve">APLICAR UN MODELO DE INTERVENCIÓN INTEGRAL CON UN GRUPO DE MADRES DE VÍCTIMAS DE VIOLENCIA DE GÉNERO EN JUÁREZ, CON SERVICIOS DE ASESORÍA JURÍDICA Y SALUD FÍSICA Y EMOCIONAL. DOCUMENTACIÓN DE SU APORTE COMO DEFENSORAS DE LOS DERECHOS DE LAS MUJERES Y..._x000D_
</t>
  </si>
  <si>
    <t>PROEQUIDAD 2016/47</t>
  </si>
  <si>
    <t>MUJERES Y HOMBRES LÍDERES COMUNITARIOS POR LA PREVENCIÓN DEL EMBARAZO ADOLESCENTE, EL VIH Y LAS ITS.</t>
  </si>
  <si>
    <t>PROEQUIDAD 2016/48</t>
  </si>
  <si>
    <t>AGROINTEGRALES PARA EL DESARROLLO SOCIAL</t>
  </si>
  <si>
    <t>DESARROLLO DEL PROYECTO DERECHOS HUMANOS, SOBERANÍA Y SEGURIDAD ALIMENTARIA EN EL MUNICIPIO DE PANTELHÓ, CHIAPAS, MÉXICO.</t>
  </si>
  <si>
    <t>PROEQUIDAD 2016/49</t>
  </si>
  <si>
    <t xml:space="preserve">EQUIDAD: EL RESPETO ES LA RUTA_x000D_
</t>
  </si>
  <si>
    <t>PROEQUIDAD 2016/50</t>
  </si>
  <si>
    <t>COLECTIVO DE JOVENES PROFESIONISTAS CAMPESINOS</t>
  </si>
  <si>
    <t>DESARROLLO DEL PROYECTO MUJERES POTENCIANDO SU DESARROLLO ECONÓMICO Y SOCIAL MEDIANTE EL FORTALECIMIENTO DE CAPACIDADES Y CREACION DE OPORTUNIDADES PARA MEJORAR SUS INGRESOS Y LAS RELACIONES DE GENERO EN COMUNIDADES CAMPESINAS INDIGENAS DE PAHUATLAN, PUEBLA.</t>
  </si>
  <si>
    <t>PROEQUIDAD 2016/51</t>
  </si>
  <si>
    <t xml:space="preserve">DESARROLLO DEL PROYECTO MUJERES MORELENSES EN ESPACIOS DE TOMA DE DECISIONES Y SU DERECHO A UNA VIDA LIBRE DE VIOLENCIA_x000D_
</t>
  </si>
  <si>
    <t>PROEQUIDAD 2016/52</t>
  </si>
  <si>
    <t>ACCION EN COMUNIDAD PARA EL DESARROLLO E INTEGRACION</t>
  </si>
  <si>
    <t>FORTALECIENDO MIS CAPACIDADES: MUJERES DE TLACOTEPEC DE PORFIRIO DÍAZ.</t>
  </si>
  <si>
    <t>PROEQUIDAD 2016/53</t>
  </si>
  <si>
    <t>RED DE MUJERES TONI SHANTIO</t>
  </si>
  <si>
    <t>DESARROLLO DEL PROYECTO "FORTALECIMIENTO DE MICROEMPRESAS SOCIALES CON MUJERES Y JOVENES INDIGENAS EN LA REGION SIERRA NORTE DE PUEBLA."</t>
  </si>
  <si>
    <t>PROEQUIDAD 2016/54</t>
  </si>
  <si>
    <t>ASOCIACION DE PREVENCION DETECCION Y ATENCION INTEGRAL AN TE LA RESPUESTA AL VIH SIDA</t>
  </si>
  <si>
    <t>DESARROLLO DEL PROYECTO “VIVAMOS PREVIHNIENDO” PROYECTO DE PREVENCIÓN DEL VIH, ITS Y EMBARAZO EN 5 MUNICIPIOS DEL ESTADO DE YUCATÁN.</t>
  </si>
  <si>
    <t>PROEQUIDAD 2016/55</t>
  </si>
  <si>
    <t>DESARROLLO DEL PROYECTO CONSTRUYENDO ALTERNATIVAS EDUCATIVAS Y PRODUCTIVAS PARA FORTALECER LA AUTONOMÍA Y LA VALORACIÓN SOCIAL DE LAS MUJERES JÓVENES.</t>
  </si>
  <si>
    <t>PROEQUIDAD 2016/56</t>
  </si>
  <si>
    <t>ASOCIACION SALUD Y BIENESTAR SOCIAL</t>
  </si>
  <si>
    <t>DESARROLLO DEL PROYECTO DECÍDETE, PROTÉGETE, CUÍDATE...¿ESTÁS LISTA PARA ESTO? CAPACITACIÓN PARA LA PREVENCIÓN DE EMBARAZOS EN MUJERES JÓVENES EN 5 MUNICIPIOS DEL ESTADO DE YUCATÁN.</t>
  </si>
  <si>
    <t>PROEQUIDAD 2016/57</t>
  </si>
  <si>
    <t>DESARROLLO DEL PROYECTO IGUALDAD DE GENERO, PROYECTO DE VIDA DE VIDA Y PARTICIPACIÓN JUVENIL PARA LA PREVENCIÓN DEL EMBARAZO EN ADOLESCENTES EN ESCUELAS DE EDUCACIÓN MEDIA SUPERIOR Y COMUNIDADES EN EL ESTADO DE GUERRERO.</t>
  </si>
  <si>
    <t>PROEQUIDAD 2016/58</t>
  </si>
  <si>
    <t>CRESER PARA UN DESARROLLO INTEGRAL</t>
  </si>
  <si>
    <t>DESARROLLO DEL PROYECTO EJERCICIO DE LOS DERECHOS SEXUALES Y REPRODUCTIVOS PARA CONSTRUIR UNA COMUNIDAD SALUDABLE</t>
  </si>
  <si>
    <t>PROEQUIDAD 2016/59</t>
  </si>
  <si>
    <t>DESARROLLO DEL PROYECTO TEJIENDO SUEÑOS, MOLDEANDO CAMBIOS: MUJERES ARTESANAS POBLANAS EN BÚSQUEDA DE PROPUESTAS ECONÓMICAS PROPIAS.</t>
  </si>
  <si>
    <t>PROEQUIDAD 2016/60</t>
  </si>
  <si>
    <t>DESARROLLO DEL PROYECTO LABRANDO OPCIONES DE FUTURO: ALIMENTACIÓN, CUIDADO DEL MEDIO AMBIENTE Y PRODUCTIVIDAD DE MUJERES MAZAHUAS.</t>
  </si>
  <si>
    <t>PROEQUIDAD 2016/62</t>
  </si>
  <si>
    <t>TONELHUAYOTZIN NUESTRA RAIZ</t>
  </si>
  <si>
    <t xml:space="preserve">DESARROLLO DEL PROYECTO EMPODERAMIENTO FEMENINO COMUNITARIO A PARTIR DEL MODELO DE APROVECHAMIENTO INTEGRAL DE TRASPATIOS._x000D_
</t>
  </si>
  <si>
    <t>PROEQUIDAD 2016/63</t>
  </si>
  <si>
    <t>CREANDO SOLUCIONES PARA EL DESARROLLO SOCIAL Y HUMANO</t>
  </si>
  <si>
    <t>DESARROLLO DEL PROYECTO SALUD, INTERCULTURALIDAD Y DERECHOS SEXUALES Y REPRODUCTIVOS DE LAS MUJERES, LAS JÓVENES Y LAS NIÑAS INDÍGENAS Y RURALES DE QUERÉTARO.</t>
  </si>
  <si>
    <t>PROEQUIDAD 2016/64</t>
  </si>
  <si>
    <t>DESARROLLO DEL PROYECTO CAMPAÑA POR LA IGUALDAD “ADOLESCENCIA, REDES SOCIALES Y GÉNERO”.</t>
  </si>
  <si>
    <t>PROEQUIDAD 2016/65</t>
  </si>
  <si>
    <t>DESARROLLO DEL PROYECTO FORTALECIMIENTO DE MUJERES INDÍGENAS EMPRENDEDORAS PARA LA CONSTRUCCIÓN DE COMUNIDADES RURALES DIGNAS, ARMÓNICAS Y SUSTENTABLES.</t>
  </si>
  <si>
    <t>PROEQUIDAD 2016/66</t>
  </si>
  <si>
    <t>DESARROLLO DEL PROYECTO GESTIÓN DE MICROEMPESAS SOCIALES SOLIDARIAS PARA LA VIDA Y EL TRABAJO CON JÓVENES Y MUJERES INDIGENAS LA REGIÓN TOTONACAPAN.</t>
  </si>
  <si>
    <t>PROEQUIDAD 2016/67</t>
  </si>
  <si>
    <t>DESARROLLO DEL PROYECTO TEJIENDO REDES A FAVOR DEL AUTOCUIDADO EN SEXUALIDAD Y LA EQUIDAD DE GÉNERO. UNA ESTRATEGIA INTEGRAL PARA LA PREVENCIÓN DE EMBARAZOS E INFECCIONES DE TRANSMISIÓN SEXUAL EN GRUPOS ADOLESCENTES ESCOLARIZADOS DEL NIVEL SECUNDARIA.</t>
  </si>
  <si>
    <t>PROEQUIDAD 2016/68</t>
  </si>
  <si>
    <t>CENTRO DE INVESTIGACION CONSULTORIA Y DIALOGO JUANA DE ASBAJE</t>
  </si>
  <si>
    <t xml:space="preserve">PREVENCIÓN DEL EMBARAZO ADOLESCENTE: OTRA POSIBLE SEXUALIDAD_x000D_
</t>
  </si>
  <si>
    <t>PROEQUIDAD 2016/69</t>
  </si>
  <si>
    <t>EDUCACION Y DESARROLLO RURAL</t>
  </si>
  <si>
    <t>DESARROLLO DEL PROYECTO IMPULSO AL DESARROLLO ECONÓMICO DE LAS MUJERES INDÍGENAS A TRAVÉS DE LA PRODUCCIÓN DE PLANTA DE MORINGA OLEÍFERA EN VIVEROS DE TRASPATIO.</t>
  </si>
  <si>
    <t>PROEQUIDAD 2016/70</t>
  </si>
  <si>
    <t xml:space="preserve">DESARROLLO DEL PROYECTO ESCUELA DE INCIDENCIA POLÍTICA FASE 3 Y CAMPAÑAS PERMANENTES_x000D_
</t>
  </si>
  <si>
    <t>PROEQUIDAD 2016/71</t>
  </si>
  <si>
    <t>DESARROLLO DEL PROYECTO SEGUNDA ETAPA DE LA ESTRATEGIA DE INCIDENCIA LEGISLATIVA PARA CONSOLIDAR LA PARIDAD LOCAL Y TIPIFICAR LA VIOLENCIA POLÍTICA CONTRA LAS MUJERES EN EL ESTADO DE GUERRERO.</t>
  </si>
  <si>
    <t>PROEQUIDAD 2016/72</t>
  </si>
  <si>
    <t>VISION INDIGENA</t>
  </si>
  <si>
    <t>DESARROLLO DEL PROYECTO PLAN INTEGRAL DE ATENCIÓN A MUJERES INDIGENAS ZAPOTECAS INTERNAS EN EL CENTRO DE READAPTACION SOCIAL SAN FRANCISCO TANIVETH MUNICIPIO DE TLACOLULA DE MATAMOROS, OAXACA.</t>
  </si>
  <si>
    <t>PROEQUIDAD 2016/73</t>
  </si>
  <si>
    <t>DESARROLLO DEL PROYECTO EN NUESTRA PROPIA VOZ. ROMPIENDO ESTEREOTIPOS PARA LA PREVENCIÓN DEL EMBARAZO ADOLESCENTE, VIH E ITS EN COMUNIDADES INDIGENAS QUE RADICAN EN EL AREA METROPOLITANA DE MONTERREY.</t>
  </si>
  <si>
    <t>PROEQUIDAD 2016/74</t>
  </si>
  <si>
    <t>MONTAÑA TALHPAN</t>
  </si>
  <si>
    <t>DESARROLLO DEL PROYECTO PROMOCIÓN DE LA EQUIDAD DE GENERO Y LA PARTICIPACIÓN COMUNITARIA PARA EL SANEAMIENTO Y APROVECHAMIENTO SUSTENTABLE DEL AGUA CON MUJERES INDÍGENAS DEL MUNICIPIO DE PAPANTLA.</t>
  </si>
  <si>
    <t>PROEQUIDAD 2016/75</t>
  </si>
  <si>
    <t>DESARROLLO DEL PROYECTO INTERVENCIÓN INTEGRAL PARA LA IGUALDAD EN EL DESARROLLO EDUCATIVO EN MUJERES ENTRE 10 Y 19 AÑOS QUE ESTUDIAN EN LA DELEGACIÓN CUAUHTÉMOC DE LA CIUDAD DE MÉXICO.</t>
  </si>
  <si>
    <t>PROEQUIDAD 2016/76</t>
  </si>
  <si>
    <t>CONSEJO COORDINADOR DE ORGANIZACIONES POR MEXICO</t>
  </si>
  <si>
    <t>DESARROLLO DEL PROYECTO FORTALECIMIENTO DE LOS PROCESOS ECONÓMICOS-PRODUCTIVOS CON ACCIONES AFIRMATIVAS DE EQUIDAD DE GÉNERO Y LIDERAZGO DE LA MUJER INDÍGENA TSELTAL, MEDIANTE LA INSTALACIÓN DE 4 HORNOS ALTERNATIVOS PARA LA PRODUCCIÓN DE PAN, QUE PERMITA GENERAR EL AUTOEMPLEO.</t>
  </si>
  <si>
    <t>PROEQUIDAD 2016/77</t>
  </si>
  <si>
    <t>DESARROLLO DEL PROYECTO MUJERES PESCADORAS DEL SISTEMA LAGUNAR CHACAHUA-PASTORIA SEGUNDA FASE.</t>
  </si>
  <si>
    <t>PROEQUIDAD 2016/78</t>
  </si>
  <si>
    <t>RED NACIONAL DE REFUGIOS</t>
  </si>
  <si>
    <t xml:space="preserve">"ALAS DE MARIPOSAS: RED DE MUJERES PROMOTORAS DEL EMPODERAMIENTO Y AUTOGESTIÓN ECONÓMICA A TRAVÉS DEL EJERCICIO PLENO DE SUS DERECHOS"_x000D_
</t>
  </si>
  <si>
    <t>PROEQUIDAD 2016/79</t>
  </si>
  <si>
    <t>DESARROLLO DEL PROYECTO CONSOLIDACIÓN DE EMPRENDIMIENTOS PARA LA PRODUCCIÓN LOCAL DE ALIMENTOS NUTRITIVOS IMPULSADOS POR MUJERES INDÍGENAS EN COMUNIDADES DE MUY ALTA MARGINACIÓN ATRIBUIDA A LA INEQUIDAD DE GÉNERO</t>
  </si>
  <si>
    <t>PROEQUIDAD 2016/80</t>
  </si>
  <si>
    <t xml:space="preserve">DESARROLLO DEL PROYECTO ORGANIZACIÓN DE MUJERES POR SUS DERECHOS, CON ENFOQUE DE IGUALDAD DE GÉNERO, SUSTENTABILIDAD E INTERCULTURALIDAD, PARA EL IMPULSO Y ESTABLECIMIENTO DE MICROEMPRESAS SOCIALES, EN COLONIAS MARGINADAS DE 5 MUNICIPIOS DE LA ZMG._x000D_
</t>
  </si>
  <si>
    <t>PROEQUIDAD 2016/81</t>
  </si>
  <si>
    <t>GENERO Y MASCULINIDAD JOVEN GEMA JOVEN</t>
  </si>
  <si>
    <t>DESARROLLO DEL PROYECTO DESARROLLO ECÓNOMICO PARA MUJERES ARTESANAS DE HUAUTLA DE JÍMENEZ</t>
  </si>
  <si>
    <t>PROEQUIDAD 2016/82</t>
  </si>
  <si>
    <t>MANOS QUE DAN VIDA</t>
  </si>
  <si>
    <t xml:space="preserve">“FORTALECIENDO LAS CAPACIDADES ADMINISTRATIVAS Y DE NEGOCIOS EN LAS MUJERES RURALES DE TLATLAUQUITEPEC, PUEBLA”_x000D_
</t>
  </si>
  <si>
    <t>PROEQUIDAD 2016/83</t>
  </si>
  <si>
    <t>DESARROLLO DEL PROYECTO ACCIONES PARA LA AGENCIA ECONÓMICA DE LAS MUJERES DEL MUNICIPIO DE SAN LUIS POTOSI.</t>
  </si>
  <si>
    <t>PROEQUIDAD 2016/84</t>
  </si>
  <si>
    <t>DESARROLLO DE MUJERES VIDA ALTERNATIVA</t>
  </si>
  <si>
    <t>INTERVENCIÓN EDUCATIVA PARA MUJERES INDÍGENAS EN LA IMPLEMENTACION DE PROYECTOS PRODUCTIVOS CON ENFOQUE DE EQUIDAD Y SUSTENTABILIDAD.</t>
  </si>
  <si>
    <t>PROEQUIDAD 2016/85</t>
  </si>
  <si>
    <t>DESARROLLO DEL PROYECTO VIVAS Y LIBRES NOS QUEREMOS.</t>
  </si>
  <si>
    <t>PROEQUIDAD 2016/86</t>
  </si>
  <si>
    <t>DESARROLLO DEL PROYECTO MUJERES DE LA SIERRA NORTE DE OAXACA ORGANIZADAS PARA LA INCIDENCIA Y EL USO SUSTENTABLE DE LOS RECURSOS NATURALES</t>
  </si>
  <si>
    <t>PROEQUIDAD 2016/87</t>
  </si>
  <si>
    <t>DESARROLLO DEL PROYECTO CAPACITARSE PARA CRECER.</t>
  </si>
  <si>
    <t>PROEQUIDAD 2016/88</t>
  </si>
  <si>
    <t>DESARROLLO DEL PROYECTO FORTALECIMIENTO COMERCIAL, TECNICO PRODUCTIVO Y ADMINISTRATIVO DE MICRO EMPRESAS ESTABLECIDAS POR MUJERES JÓVENES DESEMPLEADAS, DISCAPACITADAS, ADULTAS MAYORES Y JEFAS DE FAMILIA EN MUNICIPIOS DE PUEBLA</t>
  </si>
  <si>
    <t>PROEQUIDAD 2016/89</t>
  </si>
  <si>
    <t>DESARROLLO DEL PROYECTO MUJERES EMPRENDEDORAS.</t>
  </si>
  <si>
    <t>PROEQUIDAD 2016/9</t>
  </si>
  <si>
    <t>DESARROLLO DEL PROYECTO MUJERES EN VENTURA, ACCIÓN TURÍSTICA DE COPALA, FASE 2.</t>
  </si>
  <si>
    <t>PROEQUIDAD 2016/90</t>
  </si>
  <si>
    <t>SERVICIOS INTEGRALES COMUNITARIOS JADEC</t>
  </si>
  <si>
    <t>DESARROLLO DEL PROYECTO “PRODUCCIÓN DE HORTALIZAS EN EL TRASPATIO POR MUJERES MIXTECAS PARA INCREMENTAR LA DISPONIBILIDAD ALIMENTOS PARA AUTOCONSUMO Y GENERACIÓN DE INGRESOS EN SANTA MARÍA APAZCO.”</t>
  </si>
  <si>
    <t>PROEQUIDAD 2016/91</t>
  </si>
  <si>
    <t>PARTICIPACIÓN POLÍTICA COMUNITARIA DE MUJERES EN MUNICIPIOS MIXES DE OAXACA</t>
  </si>
  <si>
    <t>PROEQUIDAD 2016/92</t>
  </si>
  <si>
    <t>DESARROLLO DEL PROYECTO FOMENTANDO PROYECTOS DE VIDA EN MUJERES INDÍGENAS A TRAVÉS DE LA RUPTURA DE ESTEREOTIPOS DE GÉNERO Y LA CREACIÓN DE SINERGIAS DE CAMBIO EN EL TEJIDO SOCIAL: INFORMACIÓN, CAPACITACIÓN Y ACOMPAÑAMIENTO PSICOLÓGICO EN EDUCACION SEXUAL Y REPRODUCTIVA 2ª</t>
  </si>
  <si>
    <t>PROEQUIDAD 2016/93</t>
  </si>
  <si>
    <t>SERVICIOS PARA LA INCUBACION Y DESARROLLO DE PROYECTOS</t>
  </si>
  <si>
    <t>DESARROLLO DEL PROYECTO FORTALECIMIENTO PRODUCTIVO, INDUSTRIAL Y COMERCIAL PARA DESHIDRATADO DE INVENTARIO FRUTÍCOLA Y PLANTAS COMESTIBLES Y MEDICINALES, EN TRES LOCALIDADES DEL MUNICIPIO DE TLACOACHISTLAHUACA, GUERRERO.</t>
  </si>
  <si>
    <t>PROEQUIDAD 2016/96</t>
  </si>
  <si>
    <t>INSTITUTO MEXICANO DE INVESTIGACION DE FAMILIA Y POBLACION</t>
  </si>
  <si>
    <t>DESARROLLO DEL PROYECTO FORMACIÓN DE RED DE JÓVENES PROMOTORAS(ES) PARA LA PREVENCIÓN DE EMBARAZOS NO PLANEADOS Y VIOLENCIA EN EL NOVIAZGO</t>
  </si>
  <si>
    <t>PROEQUIDAD 2016/97</t>
  </si>
  <si>
    <t>DESARROLLO DEL PROYECTO FOMENTO AL DESARROLLO ECONÓMICO, SOCIAL Y HUMANO DE LAS MUJERES EN UNA COMUNIDAD ESCOLAR NÁHUATL DEL MUNICIPIO DE ACAXOCHITLÁN, HIDALGO.</t>
  </si>
  <si>
    <t>´PROEQUIDAD 2016/98</t>
  </si>
  <si>
    <t>FUNDACION POOPSI MERIIN PARA LA DIGNIFICACION HUMANA</t>
  </si>
  <si>
    <t>DESARROLLO DEL PROYECTO "TRAZANDO EL RUMBO DE MI VIDA: PLAN DE VIDA PARA JÓVENES Y ADOLESCENTES". TALLERES DE PREVENCIÓN DE EMBARAZO NO PLANIFICADO, DIRIGIDOS A 400 MUJERES Y HOMBRES ADOLESCENTES Y JÓVENES DE LA CIUDAD DE MÉXICO Y DEL ESTADO DE MÉXICO.</t>
  </si>
  <si>
    <t>PROEQUIDAD 2016/99</t>
  </si>
  <si>
    <t>MOVIMIENTO URBANO Y RURAL</t>
  </si>
  <si>
    <t>EMPRENDER CON ÉXITO</t>
  </si>
  <si>
    <t>PROEQUIDAD2016/1</t>
  </si>
  <si>
    <t>DESARROLLO DEL PROYECTO EMPODERANDO MUJERES EN DURANGO, FORTALECEMOS SUEÑOS Y CRECIMIENTO CONTINUO.LA LOLA 2.0</t>
  </si>
  <si>
    <t>PROEQUIDAD2016/10</t>
  </si>
  <si>
    <t>DESARROLLO DEL PROYECTO PLAN DE PREVENCIÓN, CONTENCIÓN Y SENSIBILIZACIÓN DEL EMBARAZO ADOLESCENTE EN TRES MUNICIPIOS INDÍGENAS DEL ESTADO DE PUEBLA.</t>
  </si>
  <si>
    <t>PROEQUIDAD2016/12</t>
  </si>
  <si>
    <t>ESPACIOS DE DESARROLLO INTEGRAL</t>
  </si>
  <si>
    <t>DESARROLLO DEL PROYECTO AUTONOMÍA Y LIBERTAD.PREVENCIÓN Y PROTECCIÓN CONTRA LA EXPLOTACIÓN SEXUAL COMERCIAL DE NIÑAS, NIÑOS Y ADOLESCENTES EN SU MODALIDAD DE MATRIMONIOS FORZADOS.</t>
  </si>
  <si>
    <t>PROEQUIDAD2016/15</t>
  </si>
  <si>
    <t>ESPECIES SOCIEDAD Y HABITAT</t>
  </si>
  <si>
    <t>DESARROLLO DEL PROYECTO FORTALECIMIENTO DE LAS CAPACIDADES LOCALES PARA FAVORECER LA SEGURIDAD ALIMENTARIA Y LA PROTECCIÓN DEL MEDIO AMBIENTE, A TRAVES DE PRÁCTICAS AGROECOLOGICAS EN COMUNIDADES RURALES DE COAHUILA Y NUEVO LEÓN</t>
  </si>
  <si>
    <t>PROEQUIDAD2016/16</t>
  </si>
  <si>
    <t xml:space="preserve">EMPODERAR A MADRES SOLTERAS MEDIANTE EL MEJORAMIENTO DEL CULTIVO DEL HONGO SETA CON LA UTILIZACIÓN DE PELLET Y LA APLICACIÓN DE UNA ESTRATEGIA PARA PREVENIR EMBARAZOS EN ADOLECENTES_x000D_
</t>
  </si>
  <si>
    <t>PROEQUIDAD2016/2</t>
  </si>
  <si>
    <t>FORMACIÓN EN IGUALDAD, LIDERAZGO Y PARTICIPACIÓN POLÍTICA EN MUJERES QUE OCUPAN CARGOS DE REPRESENTACIÓN POPULAR, FUNCIONARIAS Y LIDERESAS LOCALES DE LOS MUNICIPIOS DEL ESTADO DE MORELOS.</t>
  </si>
  <si>
    <t>PROEQUIDAD2016/3</t>
  </si>
  <si>
    <t xml:space="preserve">CONSTRUCCIÓN DE CIUDADANÍA EN NIÑAS Y JÓVENES DE SAN CRISTÓBAL DE LAS CASAS_x000D_
</t>
  </si>
  <si>
    <t>PROEQUIDAD2016/4</t>
  </si>
  <si>
    <t>RED DIVERSIFICADORES SOCIALES</t>
  </si>
  <si>
    <t>DESARROLLO DEL PROYECTO "EN MI CUERPO YO DECIDO: ESTRATEGIAS COMUNITARIAS PARA LA SENSIBILIZACIÓN Y FORTALECIMIENTO DE LAS CAPACIDADES COLECTIVAS DE MUJERES PARA PREVENIR EL EMBARAZO ADOLESCENTE."</t>
  </si>
  <si>
    <t>PROEQUIDAD2016/5</t>
  </si>
  <si>
    <t>APOYARE FUNDACION GARCIA CEDILLO</t>
  </si>
  <si>
    <t>DESARROLLO DEL PROYECTO AL CUIDARME YO TE CUIDO.</t>
  </si>
  <si>
    <t>PROEQUIDAD2016/6</t>
  </si>
  <si>
    <t>DESARROLLO DEL PROYECTO MI DECISIÓN: IMPLEMENTACIÓN DE MECANISMOS DE EMPODERAMIENTO, DEFENSA Y PARTICIPACIÓN COMUNITARIA PARA EL FORTALECIMIENTO DE LAS ESTRATEGIAS DE PREVENCIÓN DEL EMBARAZO ADOLESCENTE EN CAMPECHE DESDE UN ENFOQUE DE IGUALDAD, INTERCULTURALIDAD Y DDHH</t>
  </si>
  <si>
    <t>PROEQUIDAD2016/7</t>
  </si>
  <si>
    <t>DESARROLLO DEL PROYECTO "MOTIVO FEMENINO: ACCIONES A FAVOR DEL DESARROLLO INTEGRAL Y EL EMPODERAMIENTO ECONOMICO DE LAS MUJERES QUE VIVEN EN EL MUNICIPIO DE VALLE DE CHALCO SOLIDARIDAD, ESTADO DE MEXICO."</t>
  </si>
  <si>
    <t>PROEQUIDAD2016/8</t>
  </si>
  <si>
    <t>SIN VIOLENCIA SOMOS LIBRES. TALLERES, DIAGNÓSTICO Y FERIAS PARA DETECTAR, ATENDER Y ERRADICAR LA VIOLENCIA DE GÉNERO DESDE TEMPRANA EDAD EN 3 ESCUELAS PÚBLICAS DE EDUCACIÓN SECUNDARIA EN CUAUTLA, MORELOS.</t>
  </si>
  <si>
    <t>APOYAR LAS ACTIVIDADES QUE SE REALICEN EN FAVOR DE LA IGUALDAD DE GÉNERO EN LAS AMÉRICAS, ADEMÁS DE IMPULSAR EL CUMPLIMIENTO DEL ACUERDO DE COLABORACIÓN, SUCRITO EN 2013, ENTRE EL INSTITUTO Y LA SG-OEA, POR MEDIO DE LA COMISIÓN INTERAMERICANA DE MUJERES (CIM)</t>
  </si>
  <si>
    <t>DG/JODG/0045/2016 GRDS/DD/002/2016</t>
  </si>
  <si>
    <t>OTORGAR APOYO ECONÓMICO A ESTUDIANTES DE EXCELENCIA ACADÉMICA A NIVEL SUPERIOR DE LA UNAM</t>
  </si>
  <si>
    <t>DG/JODG/0046/2016 GRDS/DD/001/2016</t>
  </si>
  <si>
    <t>APOYAR EL PROYECTO OPERACIÓN Y MANEJO DEL CORREDOR JAGUAROUNDI, TUZANDÉPETL Y SANTA ALEJANDRINA (JATUSA)</t>
  </si>
  <si>
    <t>DG/JODG/0059/2016 GRDS/DD/004/2016</t>
  </si>
  <si>
    <t>PARTICIPACIÓN EN EL PROYECTO "JORNADA NACIONAL DE SEPARACIÓN Y RECOLECCIÓN DE RESIDUOS SÓLIDOS DE LIMPIEMOS NUESTRO MÉXICO 2016", CON IMPACTO EN DIVERSOS MUNICIPIOS PETRÓLEROS"</t>
  </si>
  <si>
    <t>DG/JODG/0073/2016 GRDS/DD/008/2016</t>
  </si>
  <si>
    <t>PROYECTO DE CONSERVACIÓN, MANEJO Y RESTAURACIÓN DE LOS ECOSISTEMAS NATURALES DE LA CUENCA MEDIA DEL RÍO USUMACINTA (PROYECTO DE CONSERVACIÓN Y DESARROLLO SUSTENTABLE DE LA CUENCA MEDIA DEL RIO USUMACINTA, SEGUNDA FASE), QUE CONTRIBUYA A LA CONSERVACIÓN DE LOS ECOSISTEMAS Y SUS SERVICIOS AMBIENTALES, ASÍ COMO EL BIENESTAR SOCIAL DE LA POBLACIÓN QUE VIVE EN ELLOS, MEDIANTE LA GENERACIÓN DE EMPLEOS E INGRESOS A TRAVÉS DE PROYECTOS PRODUCTIVOS SUSTENTABLES.</t>
  </si>
  <si>
    <t>DG/JODG/0074/2016 GRDS/DD/007/2016</t>
  </si>
  <si>
    <t>APOYAR EL OTORGAMIENTO DE BECAS DE CAPACITACIÓN EDUCATIVA PARA NIÑOS, JOVENES Y ADULTOS CON SINDROME DE DOWN, DURANTE 12 MESES.</t>
  </si>
  <si>
    <t>DG/JODG/0075/2016 GRDS/DD/009/2016</t>
  </si>
  <si>
    <t>APOYAR LOS PROGRAMAS DE LA FUNDACIÓN DE REHABILITACIÓN INFANTIL TELETÓN , A. C., PARA NIÑOS, NIÑAS Y ADOLECENTES DE ESCASOS RECURSOS CON DISCAPACIDAD.</t>
  </si>
  <si>
    <t>DG/JODG/0054/2016 GRDS/DD/003/2016</t>
  </si>
  <si>
    <t>APOYAR LA REALIZACIÓN DE DIVERSAS OBRAS Y ACCIONES EN BENEFICIO DEL MUNICIPIO Y DEL SECTOR PESQUERO DE ALTURA DE CARMEN CAMPECHE</t>
  </si>
  <si>
    <t>DG/JODG/0067/2016 GRDS/DD/006/2016</t>
  </si>
  <si>
    <t>MUNICIPIO DE MIXQUIAHUALA DE JUÁREZ</t>
  </si>
  <si>
    <t>APOYAR LA CONSTRUCCIÓN DE SISTEMA DE CONDUCCIÓN DE AGUA POTABLE DE POZO NÚMERO 5 Y UN TANQUE DE ALMACENAMIENTO ELEVADO PARA ABASTECIMIENTO DE DIVERSAS COLONIAS DEL MUNICIPIO DE MIXQUIAHUALA.</t>
  </si>
  <si>
    <t>CM/SC/DGA/CD/0136/16-BIS</t>
  </si>
  <si>
    <t>EXPOSICION CONMEMORATIVA DEL CENTENARIO DE LA CONSTITUCION POLITICA DE LOS ESTADOS UNIDOS MEXICANOS DE 1917</t>
  </si>
  <si>
    <t>CNCA/DGCP/CD/0015/16</t>
  </si>
  <si>
    <t>OMENTAR Y DIFUNDIR LA FIESTA PATRONAL</t>
  </si>
  <si>
    <t>CNCA/DGCP/CD/03197/15</t>
  </si>
  <si>
    <t>CONSULTORIO DE EMPRENDIMIENTOS Y RESPONSABILIDAD SOCIAL</t>
  </si>
  <si>
    <t>PROMOVER LA REVITALIZACIÓN DE LA CULTURA SERI VALIENDOSE DE NUEVAS TECNOLOGÍAS</t>
  </si>
  <si>
    <t>SC/DGA/CD/CDMX/0005/16</t>
  </si>
  <si>
    <t>PRESENTAR 13 CONCIERTOS DE MÚSICA DE CÁMARA NACIONAL E INTERNACIONAL</t>
  </si>
  <si>
    <t>SC/DGA/CD/CDMX/0006/16</t>
  </si>
  <si>
    <t>1. REALIZAR 12 EVENTOS EN LAS DISCIPLINAS DE MÚSICA Y DANZA QUE CONTRIBUYAN AL FESTIVAL DEL CENTRO HISTÓRICO Y QUE OFREZCA UNA VISIÓN GENERAL DE LOS MEJORES EXPONENTES NACIONALES E INTERNACIONALES; 2. RECIBIR A UN PÚBLICO DE 11,700 PERSONAS ENTRE NIÑOS, JÓVENES Y ADULTOS, Y; 3.FOMENTAR EL TURISMO CULTURAL EN LA CIUDAD DE MÉXICO.</t>
  </si>
  <si>
    <t>SC/DGA/CD/00008/16</t>
  </si>
  <si>
    <t>OFRECER 24 FUNCIONES DE LA OBRA "EL AVARO" DE MOLIÈRE</t>
  </si>
  <si>
    <t>SC/DGA/CD/00009/16</t>
  </si>
  <si>
    <t>REALIZAR LA 58 CEREMONIA DEL ARIEL PARA RECONOCER PÚBLICAMENTE A REALIZADORES, CREADORES, INTÉRPRETES Y TÉCNICOS DE PELÍCULAS MEXICANAS</t>
  </si>
  <si>
    <t>SC/DGA/CD/00011/16</t>
  </si>
  <si>
    <t>REALIZAR EL PROCESO DE ELECCIÓN DE PELÍCULAS QUE REPRESENTARÁN A MÉXICO EN LOS PREMIOS GOYA Y OSCAR</t>
  </si>
  <si>
    <t>SC/DGA/CD/00012/16</t>
  </si>
  <si>
    <t>DIFUNDIR LA OBRA DE NUEVOS REALIZADORES DEL CINE NACIONAL E INTERNACIONAL</t>
  </si>
  <si>
    <t>SC/DGA/CD/00013/16</t>
  </si>
  <si>
    <t>PROMOVER Y DIVULGAR LA MÃŠSICA A TRAVÃ‰S DE CONCIERTOS EN ESPACIOS ABIERTOS Y CERRADOS A LAS NUEVAS GENERACIONES</t>
  </si>
  <si>
    <t>SC/DGA/CD/00016/16</t>
  </si>
  <si>
    <t>DIFUNDIR EN MÉXICO LA IMPORTANCIA DE LA DIVERSIDAD CULTURAL Y EL RECONOCIMIENTO A LA LIBERTAD DE EXPRESIÓN A TRAVÉS DE ACTIVIDADES LITERARIAS Y MUSICALES</t>
  </si>
  <si>
    <t>SC/DGA/CD/00018/16</t>
  </si>
  <si>
    <t>REALIZAR UN FESTIVAL CINEMATOGRÁFICO, EL CUAL CONTARÁ CON MÁS DE 300 EXHIBICIONES</t>
  </si>
  <si>
    <t>SC/DGA/CD/00020/16</t>
  </si>
  <si>
    <t>BRINDAR FORMACIÓN MUSICAL PROFESIONAL A MÁS DE 550 ESTUDIANTES, PROVENIENTES DE DIFERENTES PUNTOS DEL PAÍS</t>
  </si>
  <si>
    <t>SC/DGA/CD/00036/16</t>
  </si>
  <si>
    <t>MÉRIDA Y YUCATÁN FILLM FESTIVAL FICMY</t>
  </si>
  <si>
    <t>ORGANIZAR UN FESTIVAL DE CINE INTERNACIONAL EN MÉRIDA Y YUCATÁN</t>
  </si>
  <si>
    <t>SC/DGA/CD/0004/16</t>
  </si>
  <si>
    <t>AR CONTINUIDAD AL PROGRAMA DE ALFABETIZACIÓN Y COMPETENCIAS PARA LA EDUCACIÓN ECONÓMICA Y FINANCIER</t>
  </si>
  <si>
    <t>SC/DGA/CD/00064/16</t>
  </si>
  <si>
    <t>REALIZAR EL FESTIVAL INTERNACIONAL DE ANIMACIÓN Y ARTE DIGITAL CUTOUT FEST 2016</t>
  </si>
  <si>
    <t>SC/DGA/CD/0007/16</t>
  </si>
  <si>
    <t>REALIZAR LAS EXPOSICIONES: "50 AÑOS DE ESCULTURA HIPERREALISTA" "TOMÁS SARACENO", Y "TOUJOURS|SIEMPRE, EL MUSEO COMO TESTIGO</t>
  </si>
  <si>
    <t>SC/DGA/CD/00080/16</t>
  </si>
  <si>
    <t>IMPARTIR TALLERES COMUNITARIOS DE DANZA, ENSAMBLES MUSICALES, GUITARRA, PERCUSIONES, SAXOFÓN, PIANO, FOTOGRAFÍA Y VIDEO</t>
  </si>
  <si>
    <t>SC/DGA/CD/00081/16</t>
  </si>
  <si>
    <t>FOMENTAR LA LECTURA Y ESCRITURA POR MEDIO DE TALLERES DE ORTOGRAFÍA, REDACCIÓN Y CREACIÓN LITERARIA; REALIZAR 6 EVENTOS ARTÍSTICOS ANUALES</t>
  </si>
  <si>
    <t>SC/DGA/CD/0008/16</t>
  </si>
  <si>
    <t>PROYECTAR FILMES DE LO MEJOR DE LOS 4 FESTIVALES MÁS IMPORTANTES DEL MUNDO JUDÍO, COMO SON: TORONTO, JERUSALÉN, SAN FRANCISCO Y REINO UNIDO</t>
  </si>
  <si>
    <t>SC/DGA/CD/0009/16</t>
  </si>
  <si>
    <t>PRESENTAR LA SEXTA EDICIÓN DEL FESTIVAL, PROGRAMA ARTÍSTICO EDUCATIVO ENFOCADO A 24 ESCUELAS PRIMARIAS DE LAS COLONIAS DE LA CIUDAD DE TIJUANA</t>
  </si>
  <si>
    <t>SC/DGA/CD/00096/16</t>
  </si>
  <si>
    <t>HACER LLEGAR A LOS AMPLIOS SECTORES DE LA POBLACIÓN LOS BENEFICIOS DE LA CULTURA CINEMATOGRÁFICA</t>
  </si>
  <si>
    <t>SC/DGA/CD/00098/16</t>
  </si>
  <si>
    <t>OFRECER 8 CONCIERTOS DOBLES Y 3 DE GALA CLAUSURA DURANTE LA TEMPORADA DE VERANO 2016</t>
  </si>
  <si>
    <t>SC/DGA/CD/00100/16</t>
  </si>
  <si>
    <t>REALIZAR 7 EVENTOS MUSICALES, LOS CUALES CONTARÁN CON LA PARTICIPACIÓN DE 12 BANDAS MUSICALES PARA UN TOTAL DE 84 PRESENTACIONES</t>
  </si>
  <si>
    <t>SC/DGA/CD/0010/16</t>
  </si>
  <si>
    <t>GENERAR UN CAMPO DE OPORTUNIDAD PARA ARTISTAS EMERGENTES, CONTINUAR CON LA PLATAFORMA NÓMADA DE SALÓN ABIERTO COMO FOMENTO DEL ARTE MULTIDISCIPLINARIO</t>
  </si>
  <si>
    <t>SC/DGA/CD/00102/16</t>
  </si>
  <si>
    <t>SOCIEDAD DE AMIGOS DE LA ÓPERA, A</t>
  </si>
  <si>
    <t>DISEÑAR E IMPARTIR UN TALLER ARTÍSTICO, EL CUAL INCLUIRÁ DISCIPLINAS COMO LA DANZA</t>
  </si>
  <si>
    <t>SC/DGA/CD/00104/16</t>
  </si>
  <si>
    <t>ORGANIZAR 400 EXHIBICIONES PÚBLICAS EN 14 SEDES DE MORELIA Y PÁTZCUARO; CONFIRMAR, GESTIONAR Y TRASLADAR ALREDEDOR DE 200 PELÍCULAS NACIONALES E INTERNACIONALES</t>
  </si>
  <si>
    <t>SC/DGA/CD/0012/16</t>
  </si>
  <si>
    <t>CREAR UNA ORQUESTA SINFÓNICA, CON 73 NIÑOS, NIÑAS Y JÓVENES, DE 6 A 15 AÑOS DE EDAD, RESIDENTES DE LAS DIVERSAS COMUNIDADES DE TLALNEPANTLA DE BAZ, ESTADO DE MÉXICO</t>
  </si>
  <si>
    <t>SC/DGA/CD/00125/16</t>
  </si>
  <si>
    <t>OPUS BALLET</t>
  </si>
  <si>
    <t>CREAR LA PUESTA COREOGRÁFICA Y PRODUCCIÓN ORIGINAL "CÓDICES", CON EL PROPÓSITO DE REALIZAR UNA GIRA NACIONAL POR 10 ESTADOS DE LA REPÚBLICA</t>
  </si>
  <si>
    <t>SC/DGA/CD/00136/16</t>
  </si>
  <si>
    <t>IMPARTIR CLASES DE CORO, SOLFEO, PIANO Y GUITARRA A NIÑOS Y ADOLESCENTES DE ESCASOS RECURSOS DEL MUNICIPIO DE ACÁMBARO</t>
  </si>
  <si>
    <t>SC/DGA/CD/0014/16</t>
  </si>
  <si>
    <t xml:space="preserve">OFRECER A LA POBLACIÓN DE CIUDAD VALLES UNA FERIA, QUE CONTARÁ CON DIFERENTES ACTIVIDADES DE DANZA, CANTO, ÓPERA, TEATRO, </t>
  </si>
  <si>
    <t>SC/DGA/CD/00143/16</t>
  </si>
  <si>
    <t>REALIZAR CURSOS DE CANTO, GUITARRA, BATERÍA, TECLADO, TEATRO Y CÍRCULOS DE LECTURA</t>
  </si>
  <si>
    <t>SC/DGA/CD/0015/16</t>
  </si>
  <si>
    <t>FUNDACIÓN TEPIC DE NERVO</t>
  </si>
  <si>
    <t>IMPARTIR UN DIPLOMADO EN PERIODISMO CULTURAL A UN GRUPO DE 25 PERSONAS; EDITAR CENTENARIO CULTURAL PUBLICACIÓN IMPRESA SEMANAL, CON UN TIRAJE DE 7,000 EJEMPLARES,</t>
  </si>
  <si>
    <t>SC/DGA/CD/00160/16</t>
  </si>
  <si>
    <t>REALIZAR 3 JORNADAS CULTURALES ITINERANTES, EN LOS MUNICIPIOS DE COLIMA Y VILLA DE ÁLVAREZ</t>
  </si>
  <si>
    <t>SC/DGA/CD/0016/16</t>
  </si>
  <si>
    <t>REALIZAR EN EL MUNICIPIO DE LINARES UN FESTIVAL CULTURAL INTEGRAL DE TALLA INTERNACIONAL, EN EL CUAL SE PODRÁ DISFRUTAR DE 5 OBRAS TEATRALES</t>
  </si>
  <si>
    <t>SC/DGA/CD/0017/16</t>
  </si>
  <si>
    <t>REALIZAR EN EL TEATRO HIDALGO, UN CONCIERTO DE MÚSICA MEXICANA, CON UNA SELECCIÓN APROXIMADA DE 20 CANCIONES DE LOS GRANDES COMPOSITORES DE LA ÉPOCA DE ORO</t>
  </si>
  <si>
    <t>SC/DGA/CD/00172/16</t>
  </si>
  <si>
    <t>LLEVAR A CABO EL NOVENO ENCUENTRO DE LA VOZ Y LA PALABRA, ORIENTADO A REALIZAR COLECTIVAMENTE CON PARTICIPANTES DE LAS 32 ENTIDADES FEDERATIVA</t>
  </si>
  <si>
    <t>SC/DGA/CD/00177/16</t>
  </si>
  <si>
    <t>DESARROLLAR 4 JORNADAS DE MÚSICA CONTEMPORÁNEA</t>
  </si>
  <si>
    <t>SC/DGA/CD/0019/16</t>
  </si>
  <si>
    <t>CREAR LA BANDA SINFÓNICA JUVENIL  Y EL MARIACHI DE TEQUILA; INCREMENTAR EL NÚMERO DE INSTRUMENTOS MUSICALES EN LA ESCUELA DE MÚSICA DE TEQUILA</t>
  </si>
  <si>
    <t>SC/DGA/CD/00193/16</t>
  </si>
  <si>
    <t>PRODUCIR Y DIFUNDIR 200 LIBROS EN BRAILLE PARA LA ATENCIÓN DE PERSONAS CON DISCAPACIDAD VISUAL</t>
  </si>
  <si>
    <t>SC/DGA/CD/00194/16</t>
  </si>
  <si>
    <t>ODUCIR Y DIFUNDIR 30 AUDIOLIBROS EN ESPAÑOL, 10 EN MAYA, 20 VIDEOLIBROS EN LENGUA DE SEÑAS MEXICANA</t>
  </si>
  <si>
    <t>SC/DGA/CD/00196/16</t>
  </si>
  <si>
    <t>PROMOVER EL ARTE Y LA CULTURA EN ESPACIOS PÚBLICOS DE LA CIUDAD DE MÉXICO</t>
  </si>
  <si>
    <t>SC/DGA/CD/00201/16</t>
  </si>
  <si>
    <t>REALIZAR 2 FESTIVALES MASIVOS DE ARTE Y CULTURA: DESÉRTICA Y DÍA DE MUERTOS, EN LA CIUDAD DE MEXICALI, BAJA CALIFORNIA</t>
  </si>
  <si>
    <t>SC/DGA/CD/0020/16</t>
  </si>
  <si>
    <t>SOCIEDAD CULTURAL NACIONAL RICARDO CASTRO</t>
  </si>
  <si>
    <t xml:space="preserve">PROGRAMAR 8 CONCIERTOS EN LA CIUDAD DE DURANGO Y 4 EN DIFERENTES MUNICIPIOS, ADEMÁS DE 5 RECITALES DIDÁCTICOS, </t>
  </si>
  <si>
    <t>SC/DGA/CD/00212/16</t>
  </si>
  <si>
    <t>REALIZAR UN FESTIVAL MUSICAL CON DURACIÓN DE TRES DÍAS, EN LAS CIUDADES DE MEXICALI, ENSENADA Y TECATE, BAJA CALIFORNIA</t>
  </si>
  <si>
    <t>SC/DGA/CD/00217/16</t>
  </si>
  <si>
    <t>REALIZAR EL DESMONTAJE, MONTAJE Y ALMACENAMIENTO DE LAS OBRAS DE LA COLECCIÓN GUATI ROJO</t>
  </si>
  <si>
    <t>SC/DGA/CD/0022/16</t>
  </si>
  <si>
    <t>REALIZAR UN FESTIVAL ARTÍSTICO EL CUAL INCLUIRÁ LA PRODUCCIÓN Y PROMOCIÓN DE CONCIERTO</t>
  </si>
  <si>
    <t>SC/DGA/CD/0023/16</t>
  </si>
  <si>
    <t>SUENA MÉXICO SUENA</t>
  </si>
  <si>
    <t>REAR Y PROMOVER UN PORTAL CON RECURSOS ELECTRÓNICOS DE CALIDAD EDITORIAL</t>
  </si>
  <si>
    <t>SC/DGA/CD/0024/16</t>
  </si>
  <si>
    <t>PRODUCIR Y REALIZAR 6 MICROSERIES AUDIOVISUALES CONFORMADAS POR 3 CÁPSULAS CADA UNA SOBRE TEMÁTICAS</t>
  </si>
  <si>
    <t>SC/DGA/CD/0025/16</t>
  </si>
  <si>
    <t>REALIZAR UNA FERIA DEL LIBRO, DURANTE 9 DÍAS, CON LA PARTICIPACIÓN DE 500 EDITORIALES, LA CUAL INCLUIRÁ:</t>
  </si>
  <si>
    <t>SC/DGA/CD/0027/16</t>
  </si>
  <si>
    <t>OFRECER DOS EXPOSICIONES TEMPORALES QUE GENEREN NUEVAS LÍNEAS DE LECTURA</t>
  </si>
  <si>
    <t>SC/DGA/CD/0028/16</t>
  </si>
  <si>
    <t>REALIZAR UN FESTIVAL, EL CUAL CONTEMPLA: 3 EXPOSICIONES; 2 MUESTRAS GASTRONÓMICAS, 2 DE CORTOMETRAJES Y 2 DE DJ´S; 26 TALLERES TEMÁTICOS</t>
  </si>
  <si>
    <t>SC/DGA/CD/0029/16</t>
  </si>
  <si>
    <t>REALIZAR LA TERCERA EDICIÓN DEL FESTIVAL, EN EL CUÁL SE PRESENTARÁN MÁS DE 50 EVENTOS CULTURALES DE MÚSICA, DANZA, TEATRO, POESÍA</t>
  </si>
  <si>
    <t>SC/DGA/CD/0030/16</t>
  </si>
  <si>
    <t>EVAR A CABO UN CICLO DE 20 EVENTOS DE LECTURA EN VOZ ALTA, DE MANERA GRATUITA,</t>
  </si>
  <si>
    <t>SC/DGA/CD/0032/16</t>
  </si>
  <si>
    <t>CULTURA PARA EL DESARROLLO INTEGRAL</t>
  </si>
  <si>
    <t>CONFORMAR 40 GRUPOS DE MARIACHI,  INTEGRADOS HASTA POR 17 NIÑOS Y JÓVENES, ENTRE 11 Y 18 AÑOS</t>
  </si>
  <si>
    <t>SC/DGA/CD/0033/16</t>
  </si>
  <si>
    <t>REALIZAR 7 CONCIERTOS DE ÓPERA CROSSOVER, EN DIFERENTES MUNICIPIOS DEL PAÍS, ABIERTOS A TODO TIPO DE PÚBLICO DE MANERA GRATUITA</t>
  </si>
  <si>
    <t>SC/DGA/CD/0040/16</t>
  </si>
  <si>
    <t>CENTRO INTEGRAL DE DESARROLLO COMUNITARIO FLORES DE LIZ</t>
  </si>
  <si>
    <t>REALIZAR 5 TALLERES DE PSICODRAMA Y TEATRO, MONTAR 2 OBRAS DE TEATRO, LLEVAR A CABO 10 CONCIERTOS</t>
  </si>
  <si>
    <t>SC/DGA/CD/0041/16</t>
  </si>
  <si>
    <t>IMPARTIR CLASES DE MÚSICA DENTRO DE 4 ORQUESTAS SINFÓNICAS, 5 ORQUESTAS DE GUITARRAS, 5 COROS, 4 GRUPOS DE INICIACIÓN MUSICAL Y 4 CAPACITACIONES AL PERSONAL DEL SISTEMA SE’WÁ;</t>
  </si>
  <si>
    <t>SC/DGA/CD/0042/16</t>
  </si>
  <si>
    <t xml:space="preserve">REALIZAR 5 TALLERES, 1 POR CADA COMUNIDAD ATENDIDA, CON UNA DURACIÓN DE 2 DÍAS; </t>
  </si>
  <si>
    <t>SC/DGA/CD/0043/16</t>
  </si>
  <si>
    <t>REALIZAR LA ENTREGA DEL PREMIO IBEROAMERICANO DE CINE FÉNIX, EN EL TEATRO DE LA CIUDAD</t>
  </si>
  <si>
    <t>SC/DGA/CD/0044/16</t>
  </si>
  <si>
    <t>LLEVAR A CABO MÁS DE 70 CONCIERTOS, EN UN PERIODO DE 12 MESES, DE MANERA GRATUITA, EN DIVERSAS SEDES DE LA CIUDAD DE MÉXICO, ESTADO DE MÉXICO, PUEBLA Y GUERRERO;</t>
  </si>
  <si>
    <t>SC/DGA/CD/0045/16</t>
  </si>
  <si>
    <t>PEER CULTURA</t>
  </si>
  <si>
    <t>REALIZAR UN MAGNO EVENTO EN EL JARDÍN PRINCIPAL DE SAN MIGUEL DE ALLENDE, GUANAJUATO</t>
  </si>
  <si>
    <t>SC/DGA/CD/0049/16</t>
  </si>
  <si>
    <t xml:space="preserve"> FOMENTAR EL CONOCIMIENTO Y LA DIVULGACIÓN DE LA HISTORIA, TANTO EN MÉXICO COMO MUNDIAL, A TRAVÉS DE CICLOS DE CONFERENCIAS, DIPLOMADOS </t>
  </si>
  <si>
    <t>SC/DGA/CD/00581/16</t>
  </si>
  <si>
    <t>INICIAR UN FORO CULTURAL EN LA REGIÓN SUR DEL ESTADO DE GUANAJUATO QUE PERMITA PROPICIAR EL ACERCAMIENTO DE LAS COMUNIDADES Y MUNICIPIOS</t>
  </si>
  <si>
    <t>SC/DGA/CD/0058/16</t>
  </si>
  <si>
    <t>REALIZAR UN PROGRAMA CULTURAL Y ARTÍSTICO ITINERANTE EN DIFERENTES ESPACIOS PÚBLICOS DE MUNICIPIOS ALEDAÑOS DE AGUASCALIENTES</t>
  </si>
  <si>
    <t>SC/DGA/CD/0062/16</t>
  </si>
  <si>
    <t>CREAR UNA OBRA OPERÍSTICA CONTEMPORÁNEA, ESCRITA PARA ENSAMBLE DE CÁMARA EN FORMATO PORTABLE</t>
  </si>
  <si>
    <t>SC/DGA/CD/0079/16</t>
  </si>
  <si>
    <t>OFRECER ASESORÍA INTEGRAL EN EL DESARROLLO DE UN PROYECTO CINEMATOGRÁFICO, PARA QUE SE CONSOLIDEN Y EN TÉRMINOS DE CALIDAD PROMUEVAN LA CULTURA CINEMATOGRÁFICA</t>
  </si>
  <si>
    <t>SC/DGA/CD/0086/16</t>
  </si>
  <si>
    <t>OFRECER 36 CONCIERTOS DE PROMOCIÓN DE ARTE Y CULTURA DE LA ORQUESTA DE BAJA CALIFORNIA</t>
  </si>
  <si>
    <t>SC/DGA/CD/0087/16</t>
  </si>
  <si>
    <t>DESARROLLAR 3 PROGRAMAS MÚSICO-CULTURALES, CADA UNO CON 23 PROPUESTAS ARTÍSTICAS: CICLO DE "GALAS OPERÍSTICAS"</t>
  </si>
  <si>
    <t>SC/DGA/CD/0088/16</t>
  </si>
  <si>
    <t>RECABAR INFORMACIÓN FOTOGRÁFICA E HISTÓRICA DE 12 HACIENDAS QUERETANAS</t>
  </si>
  <si>
    <t>SC/DGA/CD/0089/16</t>
  </si>
  <si>
    <t>CONSTITUIR PROFESIONALMENTE CUATRO COROS DE NIÑOS Y CUATRO COROS DE ADULTOS</t>
  </si>
  <si>
    <t>SC/DGA/CD/0090/16</t>
  </si>
  <si>
    <t>REALIZAR 1 GRABACIÓN DE MÚSICA, HASTA EL MOMENTO INÉDITA, DE ALGUNOS DE LOS SIGUIENTES COMPOSITORES: ARTURO MÁRQUEZ, GABRIELA ORTIZ, MARIO LAVISTA O FEDERICO IBARRA</t>
  </si>
  <si>
    <t>SC/DGA/CD/0091/16</t>
  </si>
  <si>
    <t>PROYECTAR DIFERENTES CORTOMETRAJES SOCIO-CULTURALES</t>
  </si>
  <si>
    <t>SC/DGA/CD/0092/16</t>
  </si>
  <si>
    <t>CAPACITAR A ADOLESCENTES EN EL DOMINIO DE UN INSTRUMENTO MUSICAL, MEDIANTE 8 TALLERES</t>
  </si>
  <si>
    <t>SC/DGA/CD/0093/16</t>
  </si>
  <si>
    <t>INTEGRAR UNA AGRUPACIÓN ORQUESTAL SINFÓNICA, COMPUESTA POR UN DIRECTOR CON TRAYECTORIA RECONOCIDA, MÚSICOS PROFESIONALES Y PERSONAL DE APOYO</t>
  </si>
  <si>
    <t>SC/DGA/CD/0094/16</t>
  </si>
  <si>
    <t>EQUIPAR EL AUDITORIO, SALONES, OFICINAS Y ÁREAS NECESARIAS DEL CENTRO CULTURAL IMAGINA</t>
  </si>
  <si>
    <t>SC/DGA/CD/0095/16</t>
  </si>
  <si>
    <t xml:space="preserve">REALIZAR 60 FUNCIONES DE ARTE ESCÉNICO, EN ESPACIOS CULTURALES INDEPENDIENTES DE LA CIUDAD DE MÉRIDA PERTENECIENTES A LA RED ALTERNA. </t>
  </si>
  <si>
    <t>SC/DGA/CD/0096/16</t>
  </si>
  <si>
    <t>EALIZAR UN FESTIVAL DE CANTAUTORES, EN LA PLAZA FUNDADORES DE LA CIUDAD DE QUERÉTARO,</t>
  </si>
  <si>
    <t>SC/DGA/CD/0101/16</t>
  </si>
  <si>
    <t>PRESENTAR 4 FUNCIONES TEATRALES DE "LA HEROICA REPÚBLICA DEL SILLÓN ROJO",</t>
  </si>
  <si>
    <t>SC/DGA/CD/0102/16</t>
  </si>
  <si>
    <t>PRESENTAR 4 FUNCIONES TEATRALES DE "LA HEROICA REPÚBLICA DEL SILLÓN ROJO"</t>
  </si>
  <si>
    <t>SC/DGA/CD/0103/16</t>
  </si>
  <si>
    <t>REALIZAR UNA MUESTRA INTERNACIONAL DE CINE Y DOCUMENTAL LATINOAMERICANO, DENOMINADA #MEXADECORAZÓN</t>
  </si>
  <si>
    <t>SC/DGA/CD/0104/16</t>
  </si>
  <si>
    <t>PATRONATO DE ARTE CONTEMPORÁNEO</t>
  </si>
  <si>
    <t>SC/DGA/CD/0105/16</t>
  </si>
  <si>
    <t>REALIZAR 25 EVENTOS ARTÍSTICOS, QUE CONSISTIRÁN EN LA PRESENTACIÓN DE OBRAS DE TEATRO DE COMPAÑÍAS LOCALES Y GRUPOS MUSICALES ESPECIALISTAS EN JAZZ</t>
  </si>
  <si>
    <t>SC/DGA/CD/0106/16</t>
  </si>
  <si>
    <t xml:space="preserve">REALIZAR UN FESTIVAL DE PERCUSIONES, UN CONCIERTO DE FUNK &amp; JAZZ, UNA CLÍNICA DE PERCUSIÓN PARA MÚSICOS, UN TALLER PARA NIÑAS Y NIÑOS </t>
  </si>
  <si>
    <t>SC/DGA/CD/0108/16</t>
  </si>
  <si>
    <t>PUBLICAR 2 TEXTOS EN LA COLECCIÓN DE ARTES ESCÉNICAS, EN SU SERIE TEORÍA Y TÉCNICA; 1 ANTOLOGÍA EN LA SERIE DRAMATURGIA</t>
  </si>
  <si>
    <t>SC/DGA/CD/0109/16</t>
  </si>
  <si>
    <t>PRODUCIR DOS OBRAS TEATRALES NACIONALES, FOMENTANDO EL TALENTO, CREATIVIDAD Y CAPACIDAD DE INNOVACIÓN DE LA COMPAÑÍA</t>
  </si>
  <si>
    <t>SC/DGA/CD/0110/16</t>
  </si>
  <si>
    <t xml:space="preserve">REALIZAR UNA PRESENTACIÓN CON BAILARINES CLÁSICOS, ACOMPAÑADOS DE MÚSICOS EN VIVO, EN UN RECINTO DEDICADO A LA CULTURA </t>
  </si>
  <si>
    <t>SC/DGA/CD/0111/16</t>
  </si>
  <si>
    <t>CULTURA COLECTIVA DEL SUR</t>
  </si>
  <si>
    <t>ALIZAR EN 3 DIFERENTES ESPACIOS PÚBLICOS, 18 PRESENTACIONES DE MÚSICA, 12 DE DANZA, 6 DE TEATRO, TODOS EN 4 DÍAS; IMPARTIR 6 TALLERES ARTÍSTICOS EN 5 DÍAS</t>
  </si>
  <si>
    <t>SC/DGA/CD/0112/16</t>
  </si>
  <si>
    <t>PRESENTAR A 2 COMPAÑÍAS TEATRALES, QUE REALIZARÁN DISTINTAS ACTIVIDADES ARTÍSTICAS Y CULTURALES, PROMOVIENDO A ARTISTAS</t>
  </si>
  <si>
    <t>SC/DGA/CD/0113/16</t>
  </si>
  <si>
    <t>LLEVAR A CABO 4 CONCIERTOS CON ORQUESTA SINFÓNICA, EN IGUAL NÚMERO DE MUNICIPIOS DE QUERÉTARO, TEQUISQUIAPAN, SAN JUAN DEL RÍO Y CADEREYTA</t>
  </si>
  <si>
    <t>SC/DGA/CD/0114/16</t>
  </si>
  <si>
    <t>CONCLUIR LA ÚLTIMA ETAPA DE LA INSTALACIÓN Y HABILITACIÓN DE TRAPICHE: MUSEO INTERACTIVO DE LOS MOCHIS, EN LO QUE REFIERE A SUS PROCESOS Y TRABAJOS EN SISTEMAS ESPECIALIZADOS</t>
  </si>
  <si>
    <t>SC/DGA/CD/0116/16</t>
  </si>
  <si>
    <t>REALIZAR PUESTAS EN ESCENA GRATUITAS Y AL AIRE LIBRE</t>
  </si>
  <si>
    <t>SC/DGA/CD/0117/16</t>
  </si>
  <si>
    <t>REALIZAR UNA GIRA ARTÍSTICA ESTATAL Y UN FESTIVAL DE ÓPERA; CREAR EL PRIMER CONCURSO INTERNACIONAL DE CANTO DEL ESTADO DE MÉXICO</t>
  </si>
  <si>
    <t>SC/DGA/CD/0119/16</t>
  </si>
  <si>
    <t>DESARROLLAR 6 SEMANAS CULTURALES, EN IGUAL NÚMERO DE ESCUELAS PRIMARIAS DEL MUNICIPIO DE TLALNEPANTLA DE BAZ, ESTADO DE MÉXICO</t>
  </si>
  <si>
    <t>SC/DGA/CD/0120/16</t>
  </si>
  <si>
    <t>MANTENER LA OPERACIÓN DE LA SEXTA ETAPA DE 12 ORQUESTAS SINFÓNICAS ESPERANZA AZTECA EN LA ZONA NORTE DEL TERRITORIO NACIONAL</t>
  </si>
  <si>
    <t>SC/DGA/CD/0121/16</t>
  </si>
  <si>
    <t xml:space="preserve">MANTENER LA OPERACIÓN DE LA SEXTA ETAPA DE 11 ORQUESTAS SINFÓNICAS ESPERANZA AZTECA EN LA ZONA OESTE DEL TERRITORIO NACIONAL. </t>
  </si>
  <si>
    <t>SC/DGA/CD/0122/16</t>
  </si>
  <si>
    <t xml:space="preserve">MANTENER LA OPERACIÓN DE LA SEXTA ETAPA DE 10 ORQUESTAS SINFÓNICAS ESPERANZA AZTECA EN LA ZONA SUR DEL TERRITORIO NACIONAL. </t>
  </si>
  <si>
    <t>SC/DGA/CD/0125/16</t>
  </si>
  <si>
    <t>ANTENER LA OPERACIÓN DE LA SEXTA ETAPA DE 12 ORQUESTAS SINFÓNICAS ESPERANZA AZTECA EN LA ZONA CENTRO DEL TERRITORIO NACIONAL</t>
  </si>
  <si>
    <t>SC/DGA/CD/0126/16</t>
  </si>
  <si>
    <t>MANTENER LA OPERACIÓN DE LA SEXTA ETAPA DE 10 ORQUESTAS SINFÓNICAS ESPERANZA AZTECA EN LA ZONA ESTE DEL TERRITORIO NACIONAL</t>
  </si>
  <si>
    <t>SC/DGA/CD/0127/16</t>
  </si>
  <si>
    <t xml:space="preserve">LEVAR A CABO 1 FESTIVAL, CON UNA DURACIÓN DE 4 DÍAS Y 69 ACTIVIDADES CULTURALES, COMO SON: 1 EXPOSICIÓN FOTOGRÁFICA, 2 PRESENTACIONES DE DANZA FOLCLÓRICA </t>
  </si>
  <si>
    <t>SC/DGA/CD/0128/16</t>
  </si>
  <si>
    <t>REALIZAR 25 EVENTOS ARTÍSTICOS QUE INCLUIRÁN PRESENTACIONES TEATRALES Y MUSICALES,</t>
  </si>
  <si>
    <t>SC/DGA/CD/0129/16</t>
  </si>
  <si>
    <t>EDITAR "LOS GRANDES DE GUANAJUATO", UNA ANTOLOGÍA ENCICLOPÉDICA DE ARTISTAS</t>
  </si>
  <si>
    <t>SC/DGA/CD/0130/16</t>
  </si>
  <si>
    <t xml:space="preserve">DESARROLLAR 6 JORNADAS CULTURALES EN ESPACIOS PÚBLICOS DEL MUNICIPIO DE MORELIA, MICHOACÁN, </t>
  </si>
  <si>
    <t>SC/DGA/CD/0136/16</t>
  </si>
  <si>
    <t>DESARROLLAR UNA VISIÓN GENEALÓGICA DE LA CARTA MAGNA, ASOCIÁNDOLA A LOS DOCUMENTOS FUNDACIONALES DE LA NACIÓN MEXICANA</t>
  </si>
  <si>
    <t>SC/DGA/CD/0137/16</t>
  </si>
  <si>
    <t>MAGISTERIAL HUEHUECÓYOTL</t>
  </si>
  <si>
    <t>REALIZAR 1 FESTIVAL, DURANTE 5 DÍAS, EL CUAL CONTARÁ CON LA PARTICIPACIÓN DE 6 GRUPOS DE DANZA Y MÚSICA FOLCLÓRICA MEXICANA,</t>
  </si>
  <si>
    <t>SC/DGA/CD/0138/16</t>
  </si>
  <si>
    <t>REALIZAR PRESENTACIONES ARTÍSTICAS DE TEATRO, EN 55 COLONIAS DEL ESTADO DE SONORA,</t>
  </si>
  <si>
    <t>SC/DGA/CD/0139/16</t>
  </si>
  <si>
    <t>REALIZAR 50 ACTIVIDADES ARTÍSTICAS, EN LOS QUE HABRÁ PRESENTACIONES TEATRALES Y MUSICALES,</t>
  </si>
  <si>
    <t>SC/DGA/CD/0140/16</t>
  </si>
  <si>
    <t>REALIZAR 4 CONCIERTOS DE LA TEMPORADA 2016 EN EL CENTRO DE INNOVACIÓN Y EDUCACIÓN (CIE), EN COORDINACIÓN CON EL INSTITUTO NACIONAL DE BELLAS ARTES</t>
  </si>
  <si>
    <t>SC/DGA/CD/0141/16</t>
  </si>
  <si>
    <t>TRASLADAR A 54,000 ESTUDIANTES DE EDUCACIÓN BÁSICA</t>
  </si>
  <si>
    <t>SC/DGA/CD/0142/16</t>
  </si>
  <si>
    <t>REALIZAR UN FESTIVAL CULTURAL, EL CUAL INCLUIRÁ 25 CONCIERTOS CON ARTISTAS NACIONALES E INTERNACIONALES</t>
  </si>
  <si>
    <t>SC/DGA/CD/0144/16</t>
  </si>
  <si>
    <t>COLECTIVO DE CREADORES POR MICHOACÁN</t>
  </si>
  <si>
    <t>REALIZAR 20 JORNADAS QUE INCLUIRÁN CADA UNA 6 TALLERES ARTÍSTICOS SIMULTÁNEOS</t>
  </si>
  <si>
    <t>SC/DGA/CD/0145/16</t>
  </si>
  <si>
    <t>LEVAR A CABO LA XII EDICIÓN DEL FESTIVAL Y EL XII PROGRAMA EDUCATIVO "VOCES DE LA CULTURA"</t>
  </si>
  <si>
    <t>SC/DGA/CD/0146/16</t>
  </si>
  <si>
    <t>REALIZAR UN CONCIERTO DE BATERÍA DENOMINADO "DRUMFEST"-DURANGO CAPITAL EN EL TEATRO RICARDO CASTRO Y UNO EN GÓMEZ PALACI</t>
  </si>
  <si>
    <t>SC/DGA/CD/0147/16</t>
  </si>
  <si>
    <t>DISTRIBUIR EN IBEROAMÉRICA DE MANERA GRATUITA, LOS CUADERNOS DE CINEMA 23</t>
  </si>
  <si>
    <t>SC/DGA/CD/0148/16</t>
  </si>
  <si>
    <t>OTAR AL EDIFICIO DEL MUSEO CON ILUMINACIÓN INTERIOR Y EXTERIOR, INSTALACIONES PARA RECIBIR EL SUMINISTRO DE LA ENERGÍA ELÉCTRICA</t>
  </si>
  <si>
    <t>SC/DGA/CD/0149/16</t>
  </si>
  <si>
    <t>PRESENTAR EN BARRIOS Y PUEBLOS DE LA DELEGACIÓN XOCHIMILCO 80 EXHIBICIONES DE CINTAS NACIONALES, DOCUMENTALES Y CORTOMETRAJES</t>
  </si>
  <si>
    <t>SC/DGA/CD/0152/16</t>
  </si>
  <si>
    <t>REALIZAR UN FESTIVAL, QUE PRESENTARÁ 10 LARGOMETRAJES, 25 CORTOMETRAJES INFANTILES Y 25 CON EL TEMA DE MIGRACIÓN</t>
  </si>
  <si>
    <t>SC/DGA/CD/0153/16</t>
  </si>
  <si>
    <t>REALIZAR UN PROGRAMA CULTURAL QUE TENDRÁ 5 PRESENTACIONES EN EL FORO FELIPE VILLANUEVA</t>
  </si>
  <si>
    <t>SC/DGA/CD/0154/16</t>
  </si>
  <si>
    <t>LLEVAR A CABO UN FESTIVAL DE FOLCLOR, EL CUAL CONTARÁ CON: ENTREVISTAS, RUEDAS DE PRENSA, GRUPOS NACIONALES E INTERNACIONALES</t>
  </si>
  <si>
    <t>SC/DGA/CD/0162/16</t>
  </si>
  <si>
    <t>EQUIPAR AL FOTO MUSEO CUATRO CAMINOS.</t>
  </si>
  <si>
    <t>SC/DGA/CD/0166/16</t>
  </si>
  <si>
    <t>DISEÑAR, PRODUCIR Y PRESENTAR 4 PUESTAS EN ESCENA DE DRAMATURGIA CONTEMPORÁNEA, 1 CICLO DE LECTURAS Y 1 PROGRAMA DE TEATRO PARA CALLE Y ESPACIOS PÚBLICOS</t>
  </si>
  <si>
    <t>SC/DGA/CD/0167/16</t>
  </si>
  <si>
    <t>REALIZAR 1 ENCUENTRO INTERCULTURAL, CON DURACIÓN DE 3 DÍAS EN 4 DELEGACIONES DE LA CIUDAD DE MÉXICO</t>
  </si>
  <si>
    <t>SC/DGA/CD/0168/16</t>
  </si>
  <si>
    <t>ELABORAR UN DOCUMENTO DE LAS "EXPRESIONES ARTÍSTICO-CULTURALES DEL PUEBLO ORIGINARIO MAZAHUA" EN EL QUE SE PLASMARÁ EL TALENTO DE LAS MUJERES Y COMUNIDADES</t>
  </si>
  <si>
    <t>SC/DGA/CD/0169/16</t>
  </si>
  <si>
    <t>REALIZAR DIVERSOS CONCIERTOS DE ROCK, ROCK POP Y JAZZ URBANOS CON BANDAS CONSOLIDADAS</t>
  </si>
  <si>
    <t>SC/DGA/CD/0170/16</t>
  </si>
  <si>
    <t>CREAR UN FORO DE VINCULACIÓN PERMANENTE ENTRE DIBUJANTES PROFESIONALES, ESTUDIANTES Y PÚBLICO EN GENERAL INTERESADOS EN EL PERIODISMO GRÁFICO</t>
  </si>
  <si>
    <t>SC/DGA/CD/0171/16</t>
  </si>
  <si>
    <t>REALIZAR LA CUARTA EDICIÓN DEL FESTIVAL, EL CUAL CONTARÁ CON: 1 CONCURSO DE CORTOMETRAJES TEMÁTICOS CON CATEGORÍAS INTERNACIONAL Y NACIONAL</t>
  </si>
  <si>
    <t>SC/DGA/CD/0172/16</t>
  </si>
  <si>
    <t>ARTE Y CULTURA TONKAHUACAM</t>
  </si>
  <si>
    <t>OFRECER ESPACIOS CULTURALES COMUNITARIOS PARA INCENTIVAR LA PARTICIPACIÓN SOCIAL</t>
  </si>
  <si>
    <t>SC/DGA/CD/0173/16</t>
  </si>
  <si>
    <t>REALIZAR 10 EVENTOS CULTURALES CON 56 PRESENTACIONES DE BANDAS MUSICALES</t>
  </si>
  <si>
    <t>SC/DGA/CD/0174/16</t>
  </si>
  <si>
    <t>REALIZAR 14 CONCIERTOS EN EL MARCO DE LA TEMPORADA DEL 134 ANIVERSARIO DE LA ORQUESTA SINFÓNICA DEL ESTADO DE MÉXICO (OSEM)</t>
  </si>
  <si>
    <t>SC/DGA/CD/0181/16</t>
  </si>
  <si>
    <t>TLAMATINI, POR LA CULTURA PARA TODAS Y TODOS</t>
  </si>
  <si>
    <t>PONER A DISPOSICIÓN DE LOS JÓVENES QUE PRACTICAN GRAFITI URBANO EN LA DELEGACIÓN IZTAPALAPA</t>
  </si>
  <si>
    <t>SC/DGA/CD/0199/16</t>
  </si>
  <si>
    <t xml:space="preserve">REAR UNA COMPAÑÍA JUVENIL DE BAILE, MISMA QUE SE INTEGRARÁ CON 48 ARTISTAS; UNA ORQUESTA JARANERA JUVENIL, </t>
  </si>
  <si>
    <t>SC/DGA/CD/0200/16</t>
  </si>
  <si>
    <t>REALIZAR LA 10ª EDICIÓN DEL FESTIVAL DOCSDF, EL CUAL INCLUIRÁ LA EXHIBICIÓN DE 150 DOCUMENTALES</t>
  </si>
  <si>
    <t>SC/DGA/CD/0201/16</t>
  </si>
  <si>
    <t>LEVAR A CABO 8 TALLERES DE NARRACIÓN, 8 DE FOTOGRAFÍA, 8 DE EXPRESIÓN PLÁSTICA Y 8 DE ESCULTURA</t>
  </si>
  <si>
    <t>SC/DGA/CD/0202/16</t>
  </si>
  <si>
    <t>ASOCIACIÓN MEXICANA PARA EL DESARROLLO DEL FOLKLORE</t>
  </si>
  <si>
    <t xml:space="preserve">PROYECTANDO A DOLORES POR MEDIO DEL FOLKLORE </t>
  </si>
  <si>
    <t>SC/DGA/CD/0204/16</t>
  </si>
  <si>
    <t>LLEVAR A CABO UN PROGRAMA, EN UN PERIODO DE 13 MESES, QUE OFREZCA 3 PRESENTACIONES DE DANZA EN DIFERENTES CATEGORÍAS</t>
  </si>
  <si>
    <t>SC/DGA/CD/0205/16</t>
  </si>
  <si>
    <t>REALIZAR EL EQUIPAMIENTO TÉCNICO PARA EXHIBICIÓN CINEMATOGRÁFICA DIGITAL, INCLUYENDO IMAGEN Y SONIDO EN EL TEATRO JUÁREZ, ADEMÁS DE 1 ESTACIÓN DE PROGRAMACIÓN Y 1 DE DIFUSIÓN</t>
  </si>
  <si>
    <t>SC/DGA/CD/0207/16</t>
  </si>
  <si>
    <t>CAPACITAR Y PREPARAR MUSICALMENTE ALREDEDOR DE 250 NIÑAS, NIÑOS Y ADOLESCENTES CON PROGRAMAS DE FORMACIÓN HUMANA</t>
  </si>
  <si>
    <t>SC/DGA/CD/0209/16</t>
  </si>
  <si>
    <t>LLEGAR A UN PÚBLICO DE 23,800 PERSONAS DE TRES MUNICIPIOS Y 10 COMUNIDADES DEL ESTADO DE GUANAJUATO</t>
  </si>
  <si>
    <t>SC/DGA/CD/0210/16</t>
  </si>
  <si>
    <t>TEATRO AIRA</t>
  </si>
  <si>
    <t>SC/DGA/CD/0211/16</t>
  </si>
  <si>
    <t>EDUCADORES SOMOS TODOS</t>
  </si>
  <si>
    <t>FORMAR Y SENSIBILIZAR A DOCENTES Y DIRECTIVOS DE EDUCACIÓN BÁSICA Y MEDIA SOBRE TEMAS CULTURALES, FOMENTAR LAS ARTES PLÁSTICAS</t>
  </si>
  <si>
    <t>SC/DGA/CD/0212/16</t>
  </si>
  <si>
    <t>CONSTRUIR UN CENTRO CULTURAL QUE INCLUYA MANUALIDADES, TALLERES, CENTRO GASTRONÓMICO, BIBLIOTECA, SALONES DE CÓMPUTO Y RESIDENCIA</t>
  </si>
  <si>
    <t>SC/DGA/CD/0213/16</t>
  </si>
  <si>
    <t>INCENTIVAR EL TEATRO CLÁSICO, FORMAR Y SENSIBILIZAR A DOCENTES Y DIRECTIVOS DE EDUCACIÓN BÁSICA Y MEDIA SOBRE TEMAS CULTURALES,</t>
  </si>
  <si>
    <t>SC/DGA/CD/0214/16</t>
  </si>
  <si>
    <t>DOTAR A LAS NUEVAS SALAS DE EXPOSICIONES TEMPORALES DE EQUIPO PARA EL CONTROL DE PRECISIÓN DEL MICROCLIMA</t>
  </si>
  <si>
    <t>SC/DGA/CD/0215/16</t>
  </si>
  <si>
    <t xml:space="preserve">REALIZAR EL SEGUNDO FESTIVAL ARTÍSTICO EN DIFERENTES PLAZAS PÚBLICAS DE LA CIUDAD DE MORELIA, </t>
  </si>
  <si>
    <t>SC/DGA/CD/0216/16</t>
  </si>
  <si>
    <t>PREMIOS LUMINUS</t>
  </si>
  <si>
    <t>REALIZAR UNA CEREMONIA PARA PREMIAR A ACTORES, ARTISTAS Y PRODUCTORES,</t>
  </si>
  <si>
    <t>SC/DGA/CD/0217/16</t>
  </si>
  <si>
    <t>MUSEO INTERACTIVO INFANTIL</t>
  </si>
  <si>
    <t>DESARROLLAR UN PROGRAMA DE RESIDENCIAS ARTÍSTICAS ENTORNO A PROYECTOS COLABORATIVOS VINCULADOS AL LABORATORIO DE IDEAS CON SEDE EN EL PAPALOTE MUSEO DEL NIÑO</t>
  </si>
  <si>
    <t>SC/DGA/CD/0218/16</t>
  </si>
  <si>
    <t>REALIZAR UNA NUEVA EDICIÓN DEL FESTIVAL, EL CUAL CONTARÁ CON PROYECCIONES GRATUITAS ENDISTINTOS ESTADOS DE LA REPÚBLICA MEXICANA</t>
  </si>
  <si>
    <t>SC/DGA/CD/0219/16</t>
  </si>
  <si>
    <t>REALIZAR UN FESTIVAL MULTICULTURAL CON UNA DURACIÓN DE 3 DÍAS, QUE INCLUIRÁ LA EXPOSICIÓN DE 50 ESPECIES DE FLORES Y DE 50 DISTINTOS MODELOS DE BORDADOS DE FLORES</t>
  </si>
  <si>
    <t>SC/DGA/CD/0220/16</t>
  </si>
  <si>
    <t>FUNDACIÓN PIEL DE BRONCE</t>
  </si>
  <si>
    <t>IMPRIMIR 3,000 EJEMPLARES DEL LIBRO "BRONCE EN PLENITUD. JORGE MARÍN. PIEL DE BRONCE A.C."</t>
  </si>
  <si>
    <t>SC/DGA/CD/0221/16</t>
  </si>
  <si>
    <t>REALIZAR UNA GIRA CON 8 PRESENTACIONES DE "AMOR EN TIEMPOS DE ÓPERA", EN PLAZAS PÚBLICAS, EN IGUAL NÚMERO DE ESTADOS DE LA REPÚBLICA Y LLEVAR A CABO UN MONTAJE DE OBRA PARA CUATRO CANTANTES, UN CLOWN Y UN PIANO.</t>
  </si>
  <si>
    <t>SC/DGA/CD/0222/16</t>
  </si>
  <si>
    <t>PRODUCIR UN DOCUMENTAL, LARGOMETRAJE, CON UNA DURACIÓN DE 90 MINUTOS, TITULADO “MÉXICO CANTA A LOS NIÑOS”</t>
  </si>
  <si>
    <t>SC/DGA/CD/0223/16</t>
  </si>
  <si>
    <t>FESTIVAL BELLA VÍA, EL ARTE MADONNARO</t>
  </si>
  <si>
    <t>LLEVAR A CABO EL FESTIVAL BELLA VÍA QUE IMPULSE ESPACIOS DE CREACIÓN ARTÍSTICA ALTERNATIVA, SENSIBILIZANDO A LA POBLACIÓN POR MEDIO DE LA PINTURA, LAS ARTES TEATRALES Y MUSICALES,</t>
  </si>
  <si>
    <t>SC/DGA/CD/0228/16</t>
  </si>
  <si>
    <t>EQUIPAR CON 608 VESTIDOS A 9 ESCUELAS DE DANZA Y CON 290 GUITARRAS, 58 TAMBORINES Y 232 VIOLINES A 8 ESCUELAS DE MÚSICA DE LA TIERRA CALIENTE DEL ESTADO DE GUERRERO,</t>
  </si>
  <si>
    <t>SC/DGA/CD/0234/16</t>
  </si>
  <si>
    <t>DIGITALIZAR, EDITAR Y MASTERIZAR 60 CINTAS DE 1/4 DE LOS PROGRAMAS DE RADIO ORIGINALES DE FRANCISCO GABILONDO SOLER EN LA XEW</t>
  </si>
  <si>
    <t>SC/DGA/CD/0235/16</t>
  </si>
  <si>
    <t>FUNDACIÓN MUJERES EXITOSAS DE MÉXICO</t>
  </si>
  <si>
    <t>IMPARTIR 3 TALLERES DE LECTURA, 3 DE CUENTA CUENTOS, 3 DE MURAL, 3 DE PINTURA, 3 DE ARTES GRAFICAS DIGITALES, 3 DE DANZA, 3 DE MÚSICA, 3 DE CANTO Y CORO</t>
  </si>
  <si>
    <t>SC/DGA/CD/0236/16</t>
  </si>
  <si>
    <t>LEVAR A CABO LA SEXTA EDICIÓN DEL FESTIVAL INTERNACIONAL DE GASTRONOMÍA Y VINO DE MÉXICO</t>
  </si>
  <si>
    <t>SC/DGA/CD/0237/16</t>
  </si>
  <si>
    <t>PROYECTO EL GANSO</t>
  </si>
  <si>
    <t>REALIZAR LA SEXTA EDICIÓN DEL FESTIVAL ITINERANTE, QUE ESTARÁ INTEGRADO POR 6 CONCIERTOS: AL AIRE LIBRE, BEL CANTO, CANTO OPERÍSTICO Y WORLD MUSIC</t>
  </si>
  <si>
    <t>SC/DGA/CD/0238/16</t>
  </si>
  <si>
    <t>CREAR Y PRODUCIR TRES MEDIOMETRAJES, EN LOS CUALES SE OBSERVARÁ LA VIDA, COSTUMBRES Y MEDICINA TRADICIONAL DE LOS PUEBLOS ORIGINARIOS DE LA CIUDAD DE MÉXICO</t>
  </si>
  <si>
    <t>SC/DGA/CD/0239/16</t>
  </si>
  <si>
    <t xml:space="preserve">CONTRIBUIR A LA DIFUSIÓN, PROMOCIÓN Y ACERCAMIENTO DEL TEATRO Y LAS ARTES ESCÉNICAS </t>
  </si>
  <si>
    <t>SC/DGA/CD/0240/16</t>
  </si>
  <si>
    <t xml:space="preserve">FORMAR CAPACIDADES DE CONVIVENCIA, DIÁLOGO INTERCULTURAL, COMUNICACIÓN Y NO VIOLENCIA ENTRE ARTISTAS, MUJERES, MAESTROS EN ACTIVO, </t>
  </si>
  <si>
    <t>SC/DGA/CD/0241/16</t>
  </si>
  <si>
    <t>FIC SAN CRISTOBAL</t>
  </si>
  <si>
    <t>EALIZAR LA SEGUNDA EDICIÓN DEL FESTIVAL INTERNACIONAL DE CINE DE SAN CRISTÓBAL DE LAS CASAS</t>
  </si>
  <si>
    <t>SC/DGA/CD/0242/16</t>
  </si>
  <si>
    <t>ASOCIACIÓN DE HACIENDAS</t>
  </si>
  <si>
    <t xml:space="preserve">RESTAURAR UN BIEN INMUEBLE Y MUEBLE POR DESTINO CON TODOS SUS COMPONENTES (ESCULTURA POLICROMADA) </t>
  </si>
  <si>
    <t>SC/DGA/CD/0248/16</t>
  </si>
  <si>
    <t xml:space="preserve">INCENTIVAR EL TEATRO CLÁSICO, PROMOVER LA LITERATURA INFANTIL AYUDANDO A COMBATIR EL ABUSO DE MENORES, </t>
  </si>
  <si>
    <t>SC/DGA/CD/0249/16</t>
  </si>
  <si>
    <t>PROMOVER LA LITERATURA INFANTIL AYUDANDO A COMBATIR EL ABUSO DE MENORES, PUBLICAR OBRAS LITERARIAS QUE AYUDEN A PREVENIR LA VIOLENCIA</t>
  </si>
  <si>
    <t>SC/DGA/CD/0251/16</t>
  </si>
  <si>
    <t>PRESENTAR UNA EXPOSICIÓN CONFORMADA POR DIVERSOS DISEÑADORES Y ARTESANOS DE MÉXICO Y LATINOAMÉRICA,</t>
  </si>
  <si>
    <t>SC/DGA/CD/0307/16</t>
  </si>
  <si>
    <t>REALIZAR UNA EXPOSICIÓN DE ALTO NIVEL CONCEPTUAL Y ARTÍSTICO CON UNA SELECCIÓN DE LOS TRABAJOS MÁS REPRESENTATIVOS DE YOKO ONO</t>
  </si>
  <si>
    <t>SC/DGA/CD/0308/16</t>
  </si>
  <si>
    <t xml:space="preserve">ENTREGAR BECAS PARA RECORRIDOS POR LAS SALAS DEL MUSEO MEMORIA Y TOLERANCIA, </t>
  </si>
  <si>
    <t>SC/DGA/CD/0309/16</t>
  </si>
  <si>
    <t>FUNDACIÓN IDEAS CLARAS</t>
  </si>
  <si>
    <t>REALIZAR UN EVENTO CULTURAL EL CUAL CONTARÁ CON: EXPOSICIONES SIMULTÁNEAS DE PINTURA, FOTOGRAFÍA Y ESCULTURA;</t>
  </si>
  <si>
    <t>SC/DGA/CD/0310/16</t>
  </si>
  <si>
    <t>EALIZAR EL CONGRESO CIUDADANO PARA LA PROYECCIÓN CULTURAL "RUMBO AL CENTENARIO DE NAYARIT"</t>
  </si>
  <si>
    <t>SC/DGA/CD/0311/16</t>
  </si>
  <si>
    <t>ADQUIRIR OBRAS DE ARTISTAS PRECURSORES Y FUNDACIONALES DEL ARTE CONTEMPORÁNEO MEXICANO</t>
  </si>
  <si>
    <t>SC/DGA/CD/0312/16</t>
  </si>
  <si>
    <t>CONCRETAR LA INSTALACIÓN DEL CENTRO DE ESTUDIOS DE ARTE POPULAR RUTH D. LECHUGA, CEAP-RDL</t>
  </si>
  <si>
    <t>SC/DGA/CD/0313/16</t>
  </si>
  <si>
    <t>PATRONATO CULTURAL DE CD GUADALUPE NUEVO LEÓN</t>
  </si>
  <si>
    <t>REALIZAR MÁS DE 72 EVENTOS ARTÍSTICOS DE TEATRO, DANZA, MÚSICA, CABARET, RECITALES OPERÍSTICOS, TÍTERES, TEATRO PARA NIÑOS, CIRCO CALLEJERO Y EXPOSICIONES MUSEOGRÁFICAS</t>
  </si>
  <si>
    <t>SC/DGA/CD/0314/16</t>
  </si>
  <si>
    <t>REALIZAR LA CONSTRUCCIÓN DE LA SEGUNDA ETAPA DEL CENTRO CULTURAL Y DE LAS ARTES RIBERAS</t>
  </si>
  <si>
    <t>SC/DGA/CD/0315/16</t>
  </si>
  <si>
    <t>ASOCIACIÓN DE NO ASALARIADOS Y CIUDADANOS UNIDOS POR EL BIENESTAR SOCIAL</t>
  </si>
  <si>
    <t>PRESENTAR GRUPOS DE DANZA, MÚSICA Y TEATRO QUE EXPRESEN LA CULTURA MEXICANA E INSTALAR TALLERES DE ESCULTURA EN PAPEL Y MATERIAL ORGÁNICO, ALEBRIJES, DIBUJO ARTÍSTICO, PINTURA EN ACUARELA Y AL ÓLEO, CON EL PROPÓSITO DE GENERAR UN ESPACIO DE INTERÉS Y APRECIACIÓN DE LAS DIVERSAS MANIFESTACIONES CULTURALES.</t>
  </si>
  <si>
    <t>SC/DGA/CD/0316/16</t>
  </si>
  <si>
    <t>EALIZAR LA FASE 3 DE LA CONSTRUCCIÓN DEL CENTRO DE LAS ARTES ESCÉNICAS "ARTBORETUM"</t>
  </si>
  <si>
    <t>SC/DGA/CD/0317/16</t>
  </si>
  <si>
    <t>ACONDICIONAR 313.12 METROS CUADRADOS DE PISO PARA LA INSTALACIÓN DE UN SISTEMA DE GRADAS RETRÁCTILES EN EL AUDITORIO</t>
  </si>
  <si>
    <t>SC/DGA/CD/0318/16</t>
  </si>
  <si>
    <t>REALIZAR UN FESTIVAL EN EL QUE PUEDAN CONFLUIR, DENTRO DE VERACRUZ</t>
  </si>
  <si>
    <t>SC/DGA/CD/0328/16</t>
  </si>
  <si>
    <t>PROMOVER LA LITERATURA INFANTIL AYUDANDO A COMBATIR EL ABUSO DE MENORES, PUBLICAR OBRAS LITERARIAS CLÁSICAS QUE PERMITAN ANALIZAR Y PREVENIR LA VIOLENCIA SOCIAL Y FAMILIAR</t>
  </si>
  <si>
    <t>SC/DGA/CD/0329/16</t>
  </si>
  <si>
    <t xml:space="preserve">PROMOVER LA LITERATURA INFANTIL AYUDANDO A COMBATIR EL ABUSO DE MENORES, PUBLICAR OBRAS LITERARIAS CLÁSICAS </t>
  </si>
  <si>
    <t>SC/DGA/CD/0330/16</t>
  </si>
  <si>
    <t>REALIZAR UN TOTAL DE 90 ACTIVIDADES CULTURALES Y ARTÍSTICAS DURANTE 9 DÍAS</t>
  </si>
  <si>
    <t>SC/DGA/CD/0331/16</t>
  </si>
  <si>
    <t>DESARROLLAR 3 EVENTOS CULTURALES Y DE PROMOCIÓN ARTÍSTICA, EN LOS CUALES SE REALIZARÁN LAS SIGUIENTES ACTIVIDADES: UN RECORRIDO VIRTUAL POR EL MUSEO DEL LOUVRE</t>
  </si>
  <si>
    <t>SC/DGA/CD/0350/16</t>
  </si>
  <si>
    <t>MUJERES EMPRENDEDORAS DE COYOACÁN</t>
  </si>
  <si>
    <t>OMENTAR Y DIFUNDIR LAS ARTES ESCÉNICAS PARA LOS HABITANTES DE LA DELEGACIÓN TLÁHUAC</t>
  </si>
  <si>
    <t>SC/DGA/CD/0351/16</t>
  </si>
  <si>
    <t>ACCIÓN TRADICIÓN Y CULTURA</t>
  </si>
  <si>
    <t>LLEVAR A CABO LA PROGRAMACIÓN EXTENDIDA DE GRUPOS DE MÚSICA Y COMPAÑÍAS DE TEATRO</t>
  </si>
  <si>
    <t>SC/DGA/CD/0356/16</t>
  </si>
  <si>
    <t>RESENTAR UNA EXPOSICIÓN CONMEMORATIVA CON MÁS DE 750 OBRAS DE LA COLECCIÓN DE LA OBRA REUNIDA POR CARLOS MONSIVÁIS</t>
  </si>
  <si>
    <t>SC/DGA/CD/0357/16</t>
  </si>
  <si>
    <t>ADECUAR NUEVE ESPACIOS CON LA INFRAESTRUCTURA NECESARIA, ASÍ COMO ADQUIRIR MOBILIARIO, EQUIPO Y HERRAMIENTAS</t>
  </si>
  <si>
    <t>SC/DGA/CD/0358/16</t>
  </si>
  <si>
    <t>REALIZAR 3 EVENTOS CULTURALES: FESTIVAL DE CINE, CINE AMBULANTE Y PRESENTACIONES DE TEATRO</t>
  </si>
  <si>
    <t>SC/DGA/CD/0359/16</t>
  </si>
  <si>
    <t>ENLACE Y PROGRESO PARA LOS PUEBLOS</t>
  </si>
  <si>
    <t>REALIZAR 20 FIESTAS DE JARIPEO EN IGUAL NÚMERO DE CABECERAS MUNICIPALES;</t>
  </si>
  <si>
    <t>SC/DGA/CD/0360/16</t>
  </si>
  <si>
    <t>ASOCIACIÓN PARA EL DESARROLLO E INCLUSIÓN DE GRUPOS VULNERABLES E INDÍGENAS</t>
  </si>
  <si>
    <t>ESTABLECER UN FORO EN EL PARQUE EL TEPOROCHO DE LA COLONIA TANQUE EN LA DELEGACIÓN MAGDALENA CONTRERAS</t>
  </si>
  <si>
    <t>SC/DGA/CD/0361/16</t>
  </si>
  <si>
    <t>FUNDACIÓN VIVE CON ALAS</t>
  </si>
  <si>
    <t>TABLECER MEDIANTE CONVOCATORIA EL PRIMER CONCURSO JUVENIL DE PINTURA: BELLEZA DE LA CULTURA MEXICANA "PINTANDO A VERACRUZ</t>
  </si>
  <si>
    <t>SC/DGA/CD/0363/16</t>
  </si>
  <si>
    <t>SE DOTARÁ DE MAYOR INFRAESTRUCTURA PARA EL ESTUDIO Y DIVULGACIÓN DE LA LITERATURA DE MÉXICO</t>
  </si>
  <si>
    <t>SC/DGA/CD/0374/16</t>
  </si>
  <si>
    <t>EVAR A CABO EL MEJORAMIENTO ARQUITECTÓNICO Y DE INSTALACIONES DE LOS MUSEOS FRIDA KAHLO Y ANAHUACALLI</t>
  </si>
  <si>
    <t>SC/DGA/CD/0375/16</t>
  </si>
  <si>
    <t>EALIZAR UN FESTIVAL CULTURAL INFANTIL EN 3 MUNICIPIOS DEL ESTADO DE MÉXICO,</t>
  </si>
  <si>
    <t>SC/DGA/CD/0376/16</t>
  </si>
  <si>
    <t>REALIZAR UN FESTIVAL, EL CUAL CONTARÁ CON 4 FUNCIONES DE TEATRO, 2 DE DANZA CONTEMPORÁNEA,</t>
  </si>
  <si>
    <t>SC/DGA/CD/0377/16</t>
  </si>
  <si>
    <t>ROMOVER Y DIFUNDIR LA DANZA Y MÚSICA FOLCLÓRICA MEXICANA</t>
  </si>
  <si>
    <t>SC/DGA/CD/0378/16</t>
  </si>
  <si>
    <t>FOMENTAR LA CREATIVIDAD, LA SENSIBILIDAD ARTÍSTICA Y LA REVOLUCIÓN PARA GENERAR IDEAS Y EMPODERAR AL CIUDADANO</t>
  </si>
  <si>
    <t>SC/DGA/CD/0410/16</t>
  </si>
  <si>
    <t>REALIZAR 8 CONCIERTOS GRATUITOS CON IGUAL NÚMERO DE DEBATES DE RETROALIMENTACIÓN AL FINALIZAR CADA UNO</t>
  </si>
  <si>
    <t>SC/DGA/CD/0411/16</t>
  </si>
  <si>
    <t>GENERAR 3 PRODUCCIONES ESCÉNICAS RESULTADO DEL PROGRAMA DE RESIDENCIAS ARTÍSTICAS,</t>
  </si>
  <si>
    <t>SC/DGA/CD/0412/16</t>
  </si>
  <si>
    <t>GENERAR 7 PRODUCCIONES ESCÉNICAS RESULTADO DEL PROGRAMA DE RESIDENCIAS ARTÍSTICAS</t>
  </si>
  <si>
    <t>SC/DGA/CD/0413/16</t>
  </si>
  <si>
    <t>ORGANIZAR LA SEGUNDA EDICIÓN DEL "PREMIO A LA CREACIÓN ESCÉNICA CONTEMPORÁNEA"</t>
  </si>
  <si>
    <t>SC/DGA/CD/0414/16</t>
  </si>
  <si>
    <t>IMPARTIR TALLERES Y CAPACITACIONES DE SABERES Y TÉCNICAS VINCULADAS A LA ARTESANÍA TRADICIONAL DE LOS MUNICIPIOS QUE SE ATENDERÁN</t>
  </si>
  <si>
    <t>SC/DGA/CD/0415/16</t>
  </si>
  <si>
    <t xml:space="preserve">DESARROLLAR 4 EVENTOS CULTURALES DE 3 DÍAS CADA UNO, 2 EN LA PLAZA DE LA CONSTITUCIÓN </t>
  </si>
  <si>
    <t>SC/DGA/CD/0416/16</t>
  </si>
  <si>
    <t>FESTEJAR LOS 300 AÑOS DE LA CIUDAD DE GUADALUPE, NUEVO LEÓN</t>
  </si>
  <si>
    <t>SC/DGA/CD/0417/16</t>
  </si>
  <si>
    <t>Fideicomiso Festival Internacional de Santa Lucía</t>
  </si>
  <si>
    <t>REALIZAR UNA NUEVA EDICIÓN DEL FESTIVAL, MISMO QUE TENDRÁ UNA DURACIÓN DE 17 DÍAS</t>
  </si>
  <si>
    <t>SC/DGA/CD/0418/16</t>
  </si>
  <si>
    <t>EALIZAR UN VIDEO CONMEMORATIVO PARA DIFUNDIR LO QUE ES Y SIGNIFICA EL MUSEO “RAMÓN LÓPEZ VELARDE”</t>
  </si>
  <si>
    <t>SC/DGA/CD/0419/16</t>
  </si>
  <si>
    <t>LLEVAR A CABO 8 TALLERES DE SENSIBILIZACIÓN EN DIFERENTES DISCIPLINAS ARTÍSTICO-CULTURALES</t>
  </si>
  <si>
    <t>SC/DGA/CD/0421/16</t>
  </si>
  <si>
    <t>EQUIPAR 8 ESPACIOS ESTRATÉGICOS DEL CENTRO CULTURAL EX HACIENDA DE SANTO TOMÁS DE HUATZINDEO</t>
  </si>
  <si>
    <t>SC/DGA/CD/0422/16</t>
  </si>
  <si>
    <t>REALIZAR VISITAS AL RECINTO OFICIAL DE LA CÁMARA DE SENADORES DEL H. CONGRESO DE LA UNIÓN</t>
  </si>
  <si>
    <t>SC/DGA/CD/0423/16</t>
  </si>
  <si>
    <t>ASOCIACIÓN CIVIL HO-MOLUC MÉXICO</t>
  </si>
  <si>
    <t>REALIZAR 6 EVENTOS, CADA UNO DE TRES DÍAS CONSECUTIVOS, CON UN TOTAL DE 30 PRESENTACIONES DE DANZA,</t>
  </si>
  <si>
    <t>SC/DGA/CD/0425/16</t>
  </si>
  <si>
    <t>CENTRO DE CULTURA Y BIENESTAR PARA LOS PUEBLOS INDÍGENAS</t>
  </si>
  <si>
    <t xml:space="preserve">REALIZAR UN FESTIVAL CULTURAL, EN ATIZAPÁN DE ZARAGOZA, CON UNA DURACIÓN DE 12 DÍAS, </t>
  </si>
  <si>
    <t>SC/DGA/CD/0434/16</t>
  </si>
  <si>
    <t>LLEVAR A CABO EL PROYECTO DENOMINADO "CASAS DE CULTURA AL EXTERIOR, UN ENSAYO DE EXPRESIÓN ABIERTA"</t>
  </si>
  <si>
    <t>SC/DGA/CD/0435/16</t>
  </si>
  <si>
    <t xml:space="preserve">FOMENTAR EL DESARROLLO DE APTITUDES ARTÍSTICAS EN NIÑOS, JÓVENES, ADULTOS Y POBLACIÓN EN GENERAL </t>
  </si>
  <si>
    <t>SC/DGA/CD/0436/16</t>
  </si>
  <si>
    <t xml:space="preserve"> APOYAR Y COLABORAR A LA RECONSTRUCCIÓN DEL TEJIDO SOCIAL EN MICHOACÁN AL LLEGAR A DIVERSOS SEGMENTOS DE PÚBLICO</t>
  </si>
  <si>
    <t>SC/DGA/CD/0437/16</t>
  </si>
  <si>
    <t>DESARROLLO SIN BARRERAS, DESINBA</t>
  </si>
  <si>
    <t>ESARROLLAR LA APRECIACIÓN Y PARTICIPACIÓN EN LA CULTURA Y EL ARTE A TRAVÉS DE LA DANZA, EL TEATRO, LA MÚSICA Y LA PLÁSTICA</t>
  </si>
  <si>
    <t>SC/DGA/CD/0438/16</t>
  </si>
  <si>
    <t>PROMOVER LAS DISCIPLINAS ARTÍSTICAS, COMO MÚSICA, DANZA, CIRCO Y ARTES PLÁSTICAS</t>
  </si>
  <si>
    <t>SC/DGA/CD/0460/16</t>
  </si>
  <si>
    <t>REALIZAR UNA INVESTIGACIÓN DOCUMENTAL Y AUDIOVISUAL SOBRE LAS CONDICIONES ACTUALES POR LAS QUE PASA EL TEATRO EN EL ESTADO DE MICHOACÁN</t>
  </si>
  <si>
    <t>SC/DGA/CD/0461/16</t>
  </si>
  <si>
    <t>ORGANIZACIÓN CENTURIAS</t>
  </si>
  <si>
    <t>IMPLEMENTAR, DESARROLLAR Y AMPLIAR ACCIONES QUE SE LLEVARÁN A CABO EN EL CENTRO DE MÚSICA INFANTIL Y JUVENIL DE CONKAL, YUCATÁN</t>
  </si>
  <si>
    <t>SC/DGA/CD/0462/16</t>
  </si>
  <si>
    <t>ELABORAR 3 PINTURAS MURALES TEMÁTICOS  POR ALEJANDRO QUIJANO</t>
  </si>
  <si>
    <t>SC/DGA/CD/0463/16</t>
  </si>
  <si>
    <t>CASA DE LA MÚSICA MEXICANA</t>
  </si>
  <si>
    <t>REALIZAR EL RESCATE DE 3,000 DISCOS DE ACETATO DE 33 ½ RPM, 45 RPM Y 78 RPM Y 840 CASETES DE MÚSICA POPULAR MEXICANA</t>
  </si>
  <si>
    <t>SC/DGA/CD/0464/16</t>
  </si>
  <si>
    <t>ESTABLECER EL PRIMER CERTAMEN ESTATAL DE GUION PARA CORTOMETRAJE "CELEBRANDO LAS RAÍCES CULTURALES</t>
  </si>
  <si>
    <t>SC/DGA/CD/0469/16</t>
  </si>
  <si>
    <t>RGANIZAR UN FERIA CULTURAL, EN LA QUE SE REALIZARÁN 12 PRESENTACIONES DE DANZA FOLCLÓRICA Y 12 CONCIERTOS DE MÚSICA REGIONAL</t>
  </si>
  <si>
    <t>SC/DGA/CD/0470/16</t>
  </si>
  <si>
    <t>AGRUPACIÓN MANOS A LA OBRA POR LA RECONSTRUCCIÓN SOCIAL, AMORES</t>
  </si>
  <si>
    <t>REALIZAR UN DOCUMENTAL DE LA OBRA DE TEATRO TITULADA "INCENDIOS"</t>
  </si>
  <si>
    <t>SC/DGA/CD/0471/16</t>
  </si>
  <si>
    <t>REMODELAR LA BODEGA DE COLECCIÓN DE ARTE PREHISPÁNICO Y LA BODEGA DE OBRA TEMPORAL</t>
  </si>
  <si>
    <t>SC/DGA/CD/0472/16</t>
  </si>
  <si>
    <t>REALIZAR 5 PRESENTACIONES, IMPARTIR 52 TALLERES DE TEATRO, DIBUJO, MÚSICA, MALABARES CIRCENSES, CUENTA CUENTOS</t>
  </si>
  <si>
    <t>SC/DGA/CD/0473/16</t>
  </si>
  <si>
    <t>GRUPO AKUITSI</t>
  </si>
  <si>
    <t>REALIZAR VEINTICUATRO EXHIBICIONES DE CINE ITINERANTE, DURANTE SEIS MESES</t>
  </si>
  <si>
    <t>SC/DGA/CD/0474/16</t>
  </si>
  <si>
    <t>REALIZAR, EN EL MARCO DEL FESTIVAL, UN PROGRAMA DE SIETE FUNCIONES TEATRALES CON TEMAS RELATIVOS A LA MUERTE Y AL DÍA DE MUERTOS;</t>
  </si>
  <si>
    <t>SC/DGA/CD/0475/16</t>
  </si>
  <si>
    <t>CERCAR A LOS JÓVENES A LA POESÍA A TRAVÉS DE TALLERES, CONCURSOS, PRESENTACIONES Y ESPECTÁCULOS</t>
  </si>
  <si>
    <t>SC/DGA/CD/0476/16</t>
  </si>
  <si>
    <t xml:space="preserve">ACERCAR A JÓVENES Y ADULTOS DE SAN LUIS POTOSÍ A LA LITERATURA MEXICANA CONTEMPORÁNEA </t>
  </si>
  <si>
    <t>SC/DGA/CD/0477/16</t>
  </si>
  <si>
    <t>EJECUTAR UN FESTIVAL ARTÍSTICO MULTIDISCIPLINAR QUE ACERQUE A LOS JÓVENES Y ADULTOS DE OAXACA</t>
  </si>
  <si>
    <t>SC/DGA/CD/0478/16</t>
  </si>
  <si>
    <t>ADQUIRIR ELEMENTOS DE PRODUCCIÓN ESCÉNICA, BRINDAR CAPACITACIÓN Y ACTUALIZACIÓN DOCENTE EN LAS DIFERENTES ESPECIALIDADES</t>
  </si>
  <si>
    <t>SC/DGA/CD/0479/16</t>
  </si>
  <si>
    <t>OMENTAR LA RIQUEZA CULTURAL, GASTRONÓMICA E HISTÓRICA, DE NUESTRO PAÍS</t>
  </si>
  <si>
    <t>SC/DGA/CD/0480/16</t>
  </si>
  <si>
    <t>ROMOVER EL ARTE ESCÉNICO EN SITIOS VULNERABLES DE TRES DELEGACIONES DE LA CIUDAD DE MÉXICO: MAGDALENA CONTRERAS, CUAUHTÉMOC E IZTACALCO</t>
  </si>
  <si>
    <t>SC/DGA/CD/0481/16</t>
  </si>
  <si>
    <t>RAER A LA CIUDAD DE MÉXICO, UNA GAMA DE LA TRADICIONAL COMIDA MEXICANA DE 4 DIFERENTES ESTADOS DE LA REPÚBLICA</t>
  </si>
  <si>
    <t>SC/DGA/CD/0491/16</t>
  </si>
  <si>
    <t>LALNEPANTIZARTE TIENE UN OBJETIVO SOCIAL DE ALTO IMPACTO, PUES SE BENEFICIARÁ APROXIMADAMENTE A 8,400 CIUDADANOS</t>
  </si>
  <si>
    <t>SC/DGA/CD/0497/16</t>
  </si>
  <si>
    <t>REALIZAR UN FESTIVAL DE EXHIBICIÓN CINEMATOGRÁFICA ENTORNO A TEMAS AMBIENTALES Y SUSTENTABLES DONDE SE INFORME</t>
  </si>
  <si>
    <t>SC/DGA/CD/0498/16</t>
  </si>
  <si>
    <t>ASOCIACIÓN DE AMIGOS DEL MUSEO DE ARTE CARRILLO GIL</t>
  </si>
  <si>
    <t>GENERAR LAS ADECUADAS CONDICIONES DE CONTROL Y MANTENIMIENTO,</t>
  </si>
  <si>
    <t>SC/DGA/CD/0499/16</t>
  </si>
  <si>
    <t>MÉXICO SIN FRONTERAS</t>
  </si>
  <si>
    <t>MONTAR UNA EXPOSICIÓN TITULADA "MIS RAÍCES", BASADA EN 4 ETAPAS HISTÓRICAS DEL DESARROLLO DEL ESTADO  DE NUEVO LEÓN Y SU CAPITAL,</t>
  </si>
  <si>
    <t>SC/DGA/CD/0502/16</t>
  </si>
  <si>
    <t>CERCAR A LA COMUNIDAD DE NIÑOS/AS Y ADOLESCENTES DE ENTRE 8 Y 16 AÑOS DE EDAD DEL MUNICIPIO DE TLALNEPANTLA DE BAZ DEL ESTADO DE MÉXICO</t>
  </si>
  <si>
    <t>SC/DGA/CD/0503/16</t>
  </si>
  <si>
    <t>E OFERTARÁ DE MANERA GRATUITA UNA SERIE DE ACTIVIDADES QUE TIENEN COMO OBJETIVO LA PROMOCIÓN DEL ARTE Y LA CULTURA</t>
  </si>
  <si>
    <t>SC/DGA/CD/0504/16</t>
  </si>
  <si>
    <t>LA POBLACIÓN QUE PARTICIPA EN ESTA VERBENA CULTURAL TENDRÁ LA OPORTUNIDAD DE DISFRUTAR UN ESPECTÁCULO MULTIDISCIPLINARIO</t>
  </si>
  <si>
    <t>SC/DGA/CD/0505/16</t>
  </si>
  <si>
    <t>DIFUNDIR DIFERENTES EXPRESIONES MUSICALES E INCENTIVAR EN LOS JÓVENES DE NIVEL MEDIO SUPERIOR Y SUPERIOR EL ARTE</t>
  </si>
  <si>
    <t>SC/DGA/CD/0506/16</t>
  </si>
  <si>
    <t>REALIZAR UNA EXPOSICIÓN HOMENAJE DE LA OBRA DEL GUANAJUATENSE JOSÉ CHÁVEZ MORADO</t>
  </si>
  <si>
    <t>SC/DGA/CD/0510/16</t>
  </si>
  <si>
    <t>FOMENTAR, PROMOVER Y DIFUNDIR EL CINE ENTRE NIÑOS, JÓVENES Y ADULTOS DE MUNIICIPIOS DE ESCASOS RECURSOS EN EL ESTADO DE QUERÉTARO</t>
  </si>
  <si>
    <t>SC/DGA/CD/0511/16</t>
  </si>
  <si>
    <t>LA PANADERÍA CENTRO CULTURAL DE ARTE</t>
  </si>
  <si>
    <t>REALIZAR EL PROGRAMA FORMATIVO IMPARTIDO EN ESPAÑOL PARA ARTISTAS CONTEMPORÁNEOS Y OTROS PRODUCTORES CULTURALES</t>
  </si>
  <si>
    <t>SC/DGA/CD/0512/16</t>
  </si>
  <si>
    <t>ISEÑAR UNA CARAVANA ITINERANTE QUE OFREZCA ESPECTÁCULOS ARTÍSTICOS, LOGRANDO UN TOTAL DE 16 PRESENTACIONES EN 4 DÍAS, UNA POR LOCALIDAD,</t>
  </si>
  <si>
    <t>SC/DGA/CD/0513/16</t>
  </si>
  <si>
    <t>COLOCAR 21 CÉDULAS DE IDENTIFICACIÓN EN LOS SITIOS HISTÓRICOS Y CULTURALES MÁS REPRESENTATIVOS DE TEPIC, NAYARIT</t>
  </si>
  <si>
    <t>SC/DGA/CD/0527/16</t>
  </si>
  <si>
    <t>REALIZAR 14 PRESENTACIONES DE GRUPOS MUSICALES TRADICIONALES, 3 DE MÚSICA MODERNA DE HUAPANGO FUSIONADA CON RITMOS INTERNACIONALES COMO EL JAZZ Y EL BLUES,</t>
  </si>
  <si>
    <t>SC/DGA/CD/0528/16</t>
  </si>
  <si>
    <t>OXIGENANDO AL PLANETA</t>
  </si>
  <si>
    <t>REALIZAR UN CONGRESO INTERNACIONAL DE LA CULTURA PURÉPECHA</t>
  </si>
  <si>
    <t>SC/DGA/CD/0535/16</t>
  </si>
  <si>
    <t>MUSEO DEL ACERO</t>
  </si>
  <si>
    <t>ONSTRUIR 4 AULAS DE 88 M2 CON UNA CAPACIDAD DE ATENCIÓN DE 260 PERSONAS Y 1 GALERÍA PARA EXHIBICIONES DE 300 M2</t>
  </si>
  <si>
    <t>SC/DGA/CD/0536/16</t>
  </si>
  <si>
    <t>TINOTXI TIMO YOLCHIKAHUA</t>
  </si>
  <si>
    <t xml:space="preserve">INTEGRAR POR LO MENOS A 21 ALUMNOS AL GRUPO DE MÚSICA MAZATECA DEL MUNICIPIO DE NICOLÁS BRAVO, </t>
  </si>
  <si>
    <t>SC/DGA/CD/0537/16</t>
  </si>
  <si>
    <t>CONSTRUIR DOS AULAS, UNA DE DANZA REGIONAL Y OTRA DE CLÁSICA, CON EL PROPÓSITO DE IMPARTIR CLASES</t>
  </si>
  <si>
    <t>SC/DGA/CD/0555/16</t>
  </si>
  <si>
    <t>DIFUNDIR DIFERENTES EXPRESIONES MUSICALES E INCENTIVAR EN LOS JÓVENES DE NIVEL MEDIO SUPERIOR Y SUPERIOR EL ARTE DE LA COMPOSICIÓN</t>
  </si>
  <si>
    <t>SC/DGA/CD/0557/16</t>
  </si>
  <si>
    <t>REALIZAR 3 FESTIVALES CULTURALES, CON DURACIÓN DE DOS DÍAS CADA UNO, EN EL FARO CULTURAL Y RECREATIVO IZTACALCO</t>
  </si>
  <si>
    <t>SC/DGA/CD/0558/16</t>
  </si>
  <si>
    <t>REALIZAR 3 TALLERES ARTÍSTICOS Y CULTURALES, EN 8 DISCIPLINAS: LECTURA, CUENTA CUENTOS, PINTURA, MURAL, TEATRO, DANZA, CANTO Y CORO Y APRECIACIÓN CINEMATOGRÁFICA</t>
  </si>
  <si>
    <t>SC/DGA/CD/0561/16</t>
  </si>
  <si>
    <t xml:space="preserve">EALIZAR UN TOTAL DE 7 PROGRAMAS CULTURALES, 3 EN LA DELEGACIÓN BENITO JUÁREZ Y 4 EN MIGUEL HIDALGO, </t>
  </si>
  <si>
    <t>SC/DGA/CD/0562/16</t>
  </si>
  <si>
    <t>REALIZAR 3 EVENTOS CULTURALES RELACIONADOS CON EL MEDIO AMBIENTE MEDIANTE LA EJECUCIÓN DE 72 ACTIVIDADE</t>
  </si>
  <si>
    <t>SC/DGA/CD/0563/16</t>
  </si>
  <si>
    <t>IKARA, CENTRO DE DESARROLLO, CAPACITACIÓN Y CULTURA</t>
  </si>
  <si>
    <t>IMPARTIR 340 TALLERES ARTÍSTICOS: MÚSICA, TEATRO, DANZA, ARTES PLÁTICAS, FOTOGRAFÍA, ESCULTURA EN MADERA Y BARRO, BAILES POPULARE</t>
  </si>
  <si>
    <t>SC/DGA/CD/0565/16</t>
  </si>
  <si>
    <t>PRODUCIR Y EDITAR EN VIDEO 100 ENTREVISTAS A MUJERES RELACIONADAS CON EL ARTE, FOTOGRAFIAR A 100 MUJERES,</t>
  </si>
  <si>
    <t>SC/DGA/CD/0566/16</t>
  </si>
  <si>
    <t>REALIZAR 85 JORNADAS COLABORATIVAS COMUNITARIAS, DURANTE 4 MESES Y 1 SEMANA Y CAPACITAR A 14 TALLERISTAS EN LA METODOLOGÍA CULTURA DE PAZ</t>
  </si>
  <si>
    <t>SC/DGA/CD/0571/16</t>
  </si>
  <si>
    <t>REALIZAR UNA FILMACIÓN ORIGINAL DE FICCIÓN, CON UNA DURACIÓN MÁXIMA DE HASTA 20 MINUTOS</t>
  </si>
  <si>
    <t>SC/DGA/CD/0572/16</t>
  </si>
  <si>
    <t>RED CIUDADANA PARA EL DESARROLLO RURAL</t>
  </si>
  <si>
    <t xml:space="preserve">ORGANIZAR 5 FESTIVALES EN LOS BARRIOS ANTIGUOS DE LA CIUDAD, REALIZAR UN EVENTO MAGNO EN LA PLAZA PRINCIPAL DE AGUASCALIENTES </t>
  </si>
  <si>
    <t>SC/DGA/CD/0577/16</t>
  </si>
  <si>
    <t>PROGRAMA DE EXPOSICIONES Y REHABILITACIÓN DE LAS SALAS DE EXHIBICIÓN DEL ANTIGUO COLEGIO DE SAN ILDEFONSO</t>
  </si>
  <si>
    <t>SC/DGA/CD/0589/16</t>
  </si>
  <si>
    <t>REALIZAR LOS TRABAJOS PRELIMINARES DEL ÁREA A MEJORAR: LIMPIEZA Y PROTECCIÓN DE LOS ESPACIOS ADJUNTOS</t>
  </si>
  <si>
    <t>SC/DGA/CD/0595/16</t>
  </si>
  <si>
    <t>PRO ARTE MÉXICO FUNDACIÓN INTERAMERICANA</t>
  </si>
  <si>
    <t>REALIZAR UN EVENTO MULTIDISCIPLINARIO, A FIN DE PROMOCIONAR LA BELLEZA Y ARQUITECTURA HISTÓRICA Y REGIONAL,</t>
  </si>
  <si>
    <t>SC/DGA/CD/0600/16</t>
  </si>
  <si>
    <t>IMPARTIR TALLERES DE INICIACIÓN ARTÍSTICA DIRIGIDOS A LA POBLACIÓN DE CHACCHOBÉN,</t>
  </si>
  <si>
    <t>SC/DGA/CD/0601/16</t>
  </si>
  <si>
    <t>REALIZAR 160 TALLERES DE ARTESANÍA, 160 DE PINTURA Y 320 SESIONES DE NARRACIÓN DE LEYENDAS Y CUENTOS OTOMÍES</t>
  </si>
  <si>
    <t>SC/DGA/CD/0602/16</t>
  </si>
  <si>
    <t>FUNDACIÓN EL CANTO DE LA SIBILA</t>
  </si>
  <si>
    <t>REALIZAR UN PROGRAMA, INTEGRADO POR TRES CONCIERTOS EN EL PUERTO DE VERACRUZ Y DOS EN SARAJEVO,</t>
  </si>
  <si>
    <t>SC/DGA/CD/0603/16</t>
  </si>
  <si>
    <t>IN LAK' ECH, EVOLUCIÓN CULTURAL DE MÉXICO</t>
  </si>
  <si>
    <t>REALIZAR UN FESTIVAL CULTURAL QUE INCLUIRÁ 30 CONCIERTOS Y ESPECTÁCULOS ESCÉNICOS LOCALES</t>
  </si>
  <si>
    <t>SC/DGA/CD/0609/16</t>
  </si>
  <si>
    <t>REDISEÑAR EL FORMATO TRADICIONAL DE LOS DIFERENTES GRUPOS Y BALLETS FOLCLÓRICOS A PARTIR DE LENGUAJES,</t>
  </si>
  <si>
    <t>SC/DGA/CD/0610/16</t>
  </si>
  <si>
    <t>DESARROLLAR LA CREATIVIDAD Y EL ARTE EN LOS NIÑOS A TRAVÉS DE ACTIVIDADES ARTÍSTICAS COMO TALLERES Y FUNCIONES PÚBLICAS</t>
  </si>
  <si>
    <t>SC/DGA/CD/0611/16</t>
  </si>
  <si>
    <t>MPARTIR TALLERES DE INSTRUMENTOS DE ALIENTO, EXPRESIÓN CORPORAL Y FOMENTO A LA LECTURA</t>
  </si>
  <si>
    <t>SC/DGA/CD/0615/16</t>
  </si>
  <si>
    <t>CURSOS DE PERFECCIONAMIENTO MUSICAL DE JÓVENES INTERPRETES.</t>
  </si>
  <si>
    <t>SC/DGA/CD/0623/16</t>
  </si>
  <si>
    <t>DIFUNDIR Y PRESERVAR LAS RAÍCES CULTURALES DE LA ZONA ARQUEOLÓGICA DE CUETLAJUCHITLÁN,</t>
  </si>
  <si>
    <t>SC/DGA/CD/0624/16</t>
  </si>
  <si>
    <t>REALIZAR UN EVENTO CULTURAL EN PÁTZCUARO, SANTA CLARA DEL COBRE, TACÁMBARO, CUITZEO, TLALPUHAHUA, JIQUILPAN, TZINTZUNZAN, ANGANGUEO Y MORELIA</t>
  </si>
  <si>
    <t>SC/DGA/CD/0628/16</t>
  </si>
  <si>
    <t>MENTAR LA CREACIÓN ARTÍSTICA DE LA POBLACIÓN JUVENIL, COMO SON GUIONISTAS, AUTORES, HISTORIADORES, ARTISTAS</t>
  </si>
  <si>
    <t>SC/DGA/CD/0629/16</t>
  </si>
  <si>
    <t>INCENTIVAR A LAS COMPAÑÍAS NACIONALES DE DANZA, ASÍ COMO A LOS PARTICULARES Y AMATEURS A PARTICIPAR EN UN CONCURSO DE DANZA INÉDITA</t>
  </si>
  <si>
    <t>SC/DGA/CD/0630/16</t>
  </si>
  <si>
    <t>POSICIONAR EN DOS MUNICIPIOS DE BAJA CALIFORNIA LA RIQUEZA CULINARIA DE LA REPÚBLICA MEXICANA</t>
  </si>
  <si>
    <t>SC/DGA/CD/0643/16</t>
  </si>
  <si>
    <t>REALIZAR 24 SESIONES DE COMIDA JAPONESA, 6 CONCIERTOS DE MÚSICA, 1 TALLER DE BAILE DE SALÓN</t>
  </si>
  <si>
    <t>SC/DGA/CD/0644/16</t>
  </si>
  <si>
    <t>ADQUIRIR 1 LOTE DE 650 MUÑECAS PARA MONTAR 1 EXPOSICIÓN TEMPORAL, ASÍ COMO 600 FOTOGRAFÍAS Y NEGATIVOS</t>
  </si>
  <si>
    <t>SC/DGA/CD/0645/16</t>
  </si>
  <si>
    <t>REALIZAR LA REESTRUCTURACIÓN INTEGRAL DE LA ESCUELA NACIONAL DE PINTURA, ESCULTURA Y GRABADO "LA ESMERALDA"</t>
  </si>
  <si>
    <t>SC/DGA/CD/0646/16</t>
  </si>
  <si>
    <t>CENTRO EDUCATIVO NARCISO BASSOLS</t>
  </si>
  <si>
    <t>EDIFICAR UN ESPACIO DE FORMACIÓN CULTURAL Y ARTÍSTICA, ADQUIRIR Y ACONDICIONAR UNA UNIDAD MÓVIL PARA QUE OPERE</t>
  </si>
  <si>
    <t>SC/DGA/CD/0647/16</t>
  </si>
  <si>
    <t>FUNDACIÓN CASA WABI</t>
  </si>
  <si>
    <t>LEVAR A CABO 99 MÓDULOS TEÓRICOS Y PRÁCTICOS, DURANTE 12 MESES, MEDIANTE EL INTERCAMBIO EDUCATIVO Y CULTURAL</t>
  </si>
  <si>
    <t>SC/DGA/CD/0648/16</t>
  </si>
  <si>
    <t>REALIZAR INTERCAMBIOS ARTÍSTICOS CULTURALES QUE BUSQUEN LA EQUIDAD Y EL RESPETO</t>
  </si>
  <si>
    <t>SC/DGA/CD/0649/16</t>
  </si>
  <si>
    <t>IMPARTIR 3 TALLERES DE 150 MINUTOS DISEÑADOS PARA 19 ESCUELAS PRIMARIAS DEL MUNICIPIO DE ACAPULCO DE JUÁREZ</t>
  </si>
  <si>
    <t>SC/DGA/CD/0650/16</t>
  </si>
  <si>
    <t>MEXICANOS AL GRITO DE AYUDA</t>
  </si>
  <si>
    <t>ADQUIRIR UNA UNIDAD MÓVIL CON EQUIPAMIENTO TECNOLÓGICO Y MOBILIARIO PERTINENTE, PARA RECORRER 7 COLONIAS DE LA ZONA CONURBADA DE ACAPULCO</t>
  </si>
  <si>
    <t>SC/DGA/CD/0659/16</t>
  </si>
  <si>
    <t>REALIZAR UNA NUEVA EDICIÓN DEL FESTIVAL, EL CUAL CONTARÁ CON 29 DANZAS FOLCLÓRICAS, 19 TRADICIONALES</t>
  </si>
  <si>
    <t>SC/DGA/CD/0665/16</t>
  </si>
  <si>
    <t>ATENEO ESPAÑOL DE MÉXICO</t>
  </si>
  <si>
    <t>FOMENTAR DISTINTAS FORMAS DE EXPRESIÓN CULTURAL A TRAVÉS DE LA IMPARTICIÓN DE CURSOS Y TALLERES DE LITERATURA</t>
  </si>
  <si>
    <t>SC/DGA/CD/0673/16</t>
  </si>
  <si>
    <t>PROPORCIONAR UNA UNIDAD MÓVIL A LA POBLACIÓN DEL DISTRITO IX DE LA CIUDAD DE PUEBLA</t>
  </si>
  <si>
    <t>SC/DGA/CD/0678/16</t>
  </si>
  <si>
    <t>REALIZAR EL FESTIVAL CULTURAL "YO SOY MÉXICO"; EXPRESIÓN VERACRUZANA, EL CUAL CONTARÁ CON DIVERSAS ACTIVIDADES ARTÍSTICAS</t>
  </si>
  <si>
    <t>SC/DGA/CD/0679/16</t>
  </si>
  <si>
    <t>ABILITAR UN ESCENARIO MÓVIL, REALIZAR 32 PRESENTACIONES LOS FINES DE SEMANA, DURANTE 8 MESES; CONVOCAR A 30 ARTISTAS LOCALES</t>
  </si>
  <si>
    <t>SC/DGA/CD/0684/16</t>
  </si>
  <si>
    <t>REALIZAR 1 EQUIPAMIENTO TÉCNICO EL TEATRO JUÁREZ DE OAXACA, 1 PARA ESTACIÓN DE PROGRAMACIÓN Y 1 PARA ESTACIÓN DE DIFUSIÓN</t>
  </si>
  <si>
    <t>SC/DGA/CD/0685/16</t>
  </si>
  <si>
    <t>IMPARTIR 22 TALLERES, CADA UNO CON DURACIÓN DE 55 HORAS,  8 POR SEMANA Y DESARROLLAR 3 INVESTIGACIONES CULTURALES</t>
  </si>
  <si>
    <t>SC/DGA/CD/0687/16</t>
  </si>
  <si>
    <t>DESARROLLAR UN PROGRAMA DE EVENTOS CULTURALES DE FÁCIL ACCESO EN LA DELEGACIÓN XOCHIMILCO</t>
  </si>
  <si>
    <t>SC/DGA/CD/0688/16</t>
  </si>
  <si>
    <t xml:space="preserve">IMPLEMENTAR UN PROGRAMA DE TALLERES LITERARIOS QUE DESARROLLEN HABILIDADES EN LOS PARTICIPANTES, TALES COMO: CREACIÓN LITERARIA, </t>
  </si>
  <si>
    <t>SC/DGA/CD/0689/16</t>
  </si>
  <si>
    <t>FUNDIR LA MÚSICA EN LA POBLACIÓN DE LAS DELEGACIONES DE XOCHIMILCO Y MILPA ALTA</t>
  </si>
  <si>
    <t>SC/DGA/CD/0690/16</t>
  </si>
  <si>
    <t>EL PROYECTO BRINDARÁ UNA OPORTUNIDAD PARA AQUELLAS PERSONAS QUE NO CUENTAN CON SUFICIENTES RECURSOS ECONÓMICOS</t>
  </si>
  <si>
    <t>SC/DGA/CD/0691/16</t>
  </si>
  <si>
    <t>RETENDE FAVORECER LA OFERTA CULTURAL DE LA DELEGACIÓN, MEDIANTE LOS EVENTOS EN LOS OCHO BARRIOS</t>
  </si>
  <si>
    <t>SC/DGA/CD/0696/16</t>
  </si>
  <si>
    <t>PONER A DISPOSICIÓN DE LA GENTE DE CALTONGO LA FORMACIÓN EN DIVERSAS DISCIPLINAS ARTÍSTICAS</t>
  </si>
  <si>
    <t>SC/DGA/CD/0710/16</t>
  </si>
  <si>
    <t>PROMOTORA DE FOMENTO A LA CULTURA Y CALIDAD DE VIDA</t>
  </si>
  <si>
    <t>REALIZAR UN FESTIVAL CON 6 DÍAS DE DURACIÓN, EL CUAL CONTARÁ CON 11 ESPECTÁCULOS DE DANZA, 12 CONCIERTOS, PRESENTACIÓN DE 18 OBRAS</t>
  </si>
  <si>
    <t>SC/DGA/CD/0724/16</t>
  </si>
  <si>
    <t>MPULSAR LA TEMÁTICA SOCIAL, ARTÍSTICA E HISTÓRICA DE LA IGUALDAD FOMENTANDO LA PARTICIPACIÓN COMUNITARIA</t>
  </si>
  <si>
    <t>SC/DGA/CD/0725/16</t>
  </si>
  <si>
    <t>OTAR CON UN BIBLIOAVIÓN COMO INFRAESTRUCTURA CULTURAL, EDUCATIVA Y TECNOLÓGICA A LOS MUNICIPIOS DE IRIMBO Y CIUDAD HIDALGO</t>
  </si>
  <si>
    <t>SC/DGA/CD/0731/16</t>
  </si>
  <si>
    <t>FELICIDAD POR EL ARTE</t>
  </si>
  <si>
    <t>UIPAR UN CIBERCAMIÓN, EL CUAL SE UTILIZARÁ PARA REALIZAR EVENTOS EN LAS DIFERENTES LOCALIDADES DE LA CIUDAD DE MAZATLÁN</t>
  </si>
  <si>
    <t>SC/DGA/CD/0835/16</t>
  </si>
  <si>
    <t>CORAZONES POR ZAPOTLÁN</t>
  </si>
  <si>
    <t>ONDICIONAR UNA UNIDAD MÓVIL LA CUAL ALBERGARÁ EXPOSICIONES INTERACTIVAS Y PRESENTACIONES CULTURALES</t>
  </si>
  <si>
    <t>SC/DGA/CD/0836/16</t>
  </si>
  <si>
    <t>INTRA ULTRA MÉXICO</t>
  </si>
  <si>
    <t>REALIZAR 16 CONCIERTOS ENTRE MÚSICA Y CANTO, PRESENTAR 2 EXHIBICIONES DE DANZA PREHISPÁNICA</t>
  </si>
  <si>
    <t>SC/DGA/CD/0846/16</t>
  </si>
  <si>
    <t>ROMOVER LA CULTURA LOCAL Y EL CUIDADO AL MEDIO AMBIENTE, ENTRE LOS ESTUDIANTES DE NIVEL BÁSICO A MEDIO SUPERIOR DE LA PAZ, BAJA CALIFORNIA SUR,</t>
  </si>
  <si>
    <t>SC/DGA/CD/0855/16</t>
  </si>
  <si>
    <t>PRODUCIR Y EDITAR UN LIBRETO TEATRAL CON EL TEMA DE LOS DERECHOS HUMANOS DE LOS NIÑOS, CONFORMAR UN ELENCO TEATRAL PARA LA PROMOCIÓN DE LOS DERECHOS HUMANOS</t>
  </si>
  <si>
    <t>SC/DGA/CD/0856/16</t>
  </si>
  <si>
    <t xml:space="preserve">PRODUCIR Y EDITAR UN LIBRETO TEATRAL CON EL TEMA DE LOS DERECHOS HUMANOS DE LOS NIÑOS, CONFORMAR UN ELENCO TEATRAL </t>
  </si>
  <si>
    <t>SC/DGA/CD/0857/16</t>
  </si>
  <si>
    <t>PROMOVER EL GUSTO POR LA LECTURA EN NIÑOS Y JÓVENES EN EL MUNICIPIO DE MIAHUATLÁN DE PORFIRIO DÍAZ, OAXACA,</t>
  </si>
  <si>
    <t>SC/DGA/CD/0860/16</t>
  </si>
  <si>
    <t>SARROLLAR UN DOCUMENTAL Y TALLERES CON TEMÁTICA DE GÉNERO Y DE FOMENTO A LA LECTURA DIRIGIDO A LOS HABITANTES DEL MUNICIPIO</t>
  </si>
  <si>
    <t>SC/DGA/CD/0864/16</t>
  </si>
  <si>
    <t>CONDICIONAR Y MODIFICAR UN AUTOBÚS QUE SE CONVERTIRÁ EN EL MUSEO INTERACTIVO, CON ESPACIOS PARA TALLERES CORPORALES</t>
  </si>
  <si>
    <t>SC/DGA/CD/0865/16</t>
  </si>
  <si>
    <t xml:space="preserve">RODUCIR LA OBRA DE TEATRO "LAS BURLAS DEL CAPITÁN BURLONNI", LAS SEGUNDA TEMPORADA DE LAS VIDEO CÁPSULAS </t>
  </si>
  <si>
    <t>SC/DGA/CD/0866/16</t>
  </si>
  <si>
    <t>ACCIÓN UNIDA</t>
  </si>
  <si>
    <t>DETECTAR Y CAPACITAR A PROMOTORES CULTURALES, ENCUESTAR A 1,200 PERSONAS</t>
  </si>
  <si>
    <t>SC/DGA/CD/0875/16</t>
  </si>
  <si>
    <t>ACÉRCATE AL CENTRO</t>
  </si>
  <si>
    <t>ESARROLLO DE UN PORTAL INTERACTIVO QUE MUESTRE EL MAPA ARTÍSTICO DE LA REPÚBLICA MEXICANA</t>
  </si>
  <si>
    <t>SC/DGA/CD/0876/16</t>
  </si>
  <si>
    <t>MÉXICO CÍRCULO CIVIL</t>
  </si>
  <si>
    <t>REALIZAR UN EVENTO CULTURAL, MEDIANTE OCHO ENCUENTROS DE DISTINTAS COMUNIDADES ÉTNICAS</t>
  </si>
  <si>
    <t>SC/DGA/CD/0877/16</t>
  </si>
  <si>
    <t>QUIPAR A LOS GRUPOS CULTURALES DE LA REGIÓN VALLE DE TEHUACÁN, CON VESTUARIO, ZAPATOS, INSTRUMENTOS MUSICALES, AUDIO, ESTRUCTURA Y TARIMA</t>
  </si>
  <si>
    <t>SC/DGA/CD/0890/16</t>
  </si>
  <si>
    <t>INSTITUTO NACIONAL DEL ARTE Y CULTURA MACUILXOCHITL</t>
  </si>
  <si>
    <t>ADAPTAR UN TRÁILER COMO ESCENARIO MÓVIL PARA TRASLADAR UN EQUIPO PROFESIONAL DE PRODUCCIÓN ARTÍSTICA A ESCUELAS Y COMUNIDADES MARGINADAS</t>
  </si>
  <si>
    <t>SC/DGA/CD/0901/16</t>
  </si>
  <si>
    <t>CLUB DE AMIGOS DE LA FRANCOFONÍA EN MÉXICO</t>
  </si>
  <si>
    <t>DQUIRIR UNA UNIDAD MÓVIL Y LLEVAR A CABO DIFERENTES ACTIVIDADES CULTURALES Y DIVERSAS MANIFESTACIONES ARTÍSTICAS</t>
  </si>
  <si>
    <t>SC/DGA/CD/0906/16</t>
  </si>
  <si>
    <t>FUNDACIÓN AMIGOS DEL ARCOÍRIS</t>
  </si>
  <si>
    <t>CREAR UNA PLATAFORMA EDUCATIVA, CON LA INTEGRACIÓN DE 5 CENTROS CULTURALES A LOS QUE SE PRODUCIRÁ SU PROPIA TAREA VIRTUA</t>
  </si>
  <si>
    <t>SC/DGA/CD/0925/16</t>
  </si>
  <si>
    <t>LOCAL 21 ESPACIOS ALTERNATIVOS DE ARTE</t>
  </si>
  <si>
    <t>CREAR UN ESPACIO NÓMADA QUE SIRVA COMO UN SEMILLERO DE IDEAS, REFLEXIÓN Y ENCUENTRO ENTRE JÓVENES ARTISTAS</t>
  </si>
  <si>
    <t>SC/DGA/CD/0926/16</t>
  </si>
  <si>
    <t xml:space="preserve">MOSTRAR LO MEJOR DEL CINE MUNDIAL EN NUESTRO PAÍS. </t>
  </si>
  <si>
    <t>SC/DGA/CD/0930/16</t>
  </si>
  <si>
    <t>FUNDACIÓN EDUARDO SALAS BARAJAS</t>
  </si>
  <si>
    <t>ISEÑAR UN CALENDARIO DE RUTAS CON UNA UNIDAD MÓVIL, CREAR UN PORTAL CON RECURSOS DE ACCESO GRATUITO</t>
  </si>
  <si>
    <t>SC/DGA/CD/0931/16</t>
  </si>
  <si>
    <t>ACCIÓN HORMIGA</t>
  </si>
  <si>
    <t>MOSTRAR DIFERENTES PERSPECTIVAS DE LO COTIDIANO PARA LOS HABITANTES DE LA CIUDAD DE MÉXICO</t>
  </si>
  <si>
    <t>SC/DGA/CD/0932/16</t>
  </si>
  <si>
    <t>RENDIR UN TRIBUTO A LOS HOMBRES Y MUJERES QUE CON HONOR Y VALENTÍA LUCHARON POR CONSTRUIR UNA PATRIA LIBRE Y DEMOCRÁTICA,</t>
  </si>
  <si>
    <t>SC/DGA/CD/0934/16</t>
  </si>
  <si>
    <t>VAMOS JUNTOS, TEN CONFIANZA</t>
  </si>
  <si>
    <t>DOTAR AL MUNICIPIO DE PANTEPEC, PUEBLA, CON UNA UNIDAD MÓVIL PARA OFRECER JORNADAS DE DIFUSIÓN CULTURAL,</t>
  </si>
  <si>
    <t>SC/DGA/CD/0935/16</t>
  </si>
  <si>
    <t>ÁGUILAS CON MÉXICO</t>
  </si>
  <si>
    <t>OFRECER POR MEDIO DE UNA UNIDAD MÓVIL JORNADAS DE CONCIENTIZACIÓN CÍVICA Y DIFUSIÓN CULTURAL</t>
  </si>
  <si>
    <t>SC/DGA/CD/0937/16</t>
  </si>
  <si>
    <t>FUNDACIÓN A FAVOR DEL CINE Y TEATRO MEXICANO</t>
  </si>
  <si>
    <t>REAR UN FORO DE EXPRESIÓN CULTURAL DIRIGIDO A LA POBLACIÓN QUE TENGA LA INQUIETUD DE EXPONER, DIFUNDIR</t>
  </si>
  <si>
    <t>SC/DGA/CD/0938/16</t>
  </si>
  <si>
    <t>PERAR UNA UNIDAD ITINERANTE PARA PROMOVER LA CULTURA, EL ARTE Y LA LECTOESCRITURA, ESPECIALMENTE EN LA POBLACIÓN DE 6 A 24 AÑOS DEL MUNICIPIO DE VALLE DE BRAVO</t>
  </si>
  <si>
    <t>SC/DGA/CD/0939/16</t>
  </si>
  <si>
    <t>ESTIMULAR Y FOMENTAR ENTRE PERSONAS CON DISCAPACIDAD VISUAL, AUDITIVA Y MOTRIZ SUS TALENTOS ARTÍSTICOS</t>
  </si>
  <si>
    <t>SC/DGA/CD/0940/16</t>
  </si>
  <si>
    <t>ASOCIACIÓN DE ARTES Y HUMANIDADES OCCELLI TREVIÑO</t>
  </si>
  <si>
    <t>DIFUNDIR LA HISTORIA DEL FERROCARRIL A TRAVÉS DE 1 DOCUMENTAL AUDIOVISUAL PARA REVALORAR SU IMPORTANCIA COMO UN HITO DE LA HISTORIA DE MÉXICO</t>
  </si>
  <si>
    <t>SC/DGA/CD/0958/16</t>
  </si>
  <si>
    <t>CREAR UN LIBRO FOTOGRÁFICO SOBRE LA EX YUGOSLAVIA PARA FORTALECER LAS RELACIONES DIPLOMÁTICAS-CULTURALES ENTRE MÉXICO Y BOSNIA-HERZEGOVINA</t>
  </si>
  <si>
    <t>SC/DGA/CD/0959/16</t>
  </si>
  <si>
    <t>OFRECER UNA UNIDAD MÓVIL PARA DESARROLLAR ACTIVIDADES DE CARÁCTER CULTURAL, COMO TALLERES DE TEATRO, CÍRCULOS DE LECTURA, HORA DEL CUENTO</t>
  </si>
  <si>
    <t>SC/DGA/CD/0960/16</t>
  </si>
  <si>
    <t>STABLECER UN SERVICIO ITINERANTE DE ACCESO A RECURSOS ELECTRÓNICOS PARA SATISFACER LA NECESIDADES DE INFORMACIÓN CULTURAL DE LA POBLACIÓN DE SAN NICOLÁS DE LOS GARZA</t>
  </si>
  <si>
    <t>SC/DGA/CD/0967/16</t>
  </si>
  <si>
    <t xml:space="preserve">REALIZAR UN PROGRAMA CULTURAL ITINERANTE DENOMINADO EL CAMIÓN DE LOS DERECHOS HUMANOS </t>
  </si>
  <si>
    <t>SC/DGA/CD/0968/16</t>
  </si>
  <si>
    <t>ONTAR CON UN ESPACIO FÍSICO ITINERANTE QUE PERMITA LA INTERACCIÓN DE LA POBLACIÓN CON TECNOLOGÍAS DE LA INFORMACIÓN</t>
  </si>
  <si>
    <t>SC/DGA/CD/0973/16</t>
  </si>
  <si>
    <t>LLEVAR A CABO 9 TALLERES DE TÉCNICAS DE PINTURA Y MURALISMO BÁSICO CON NIÑOS Y JÓVENES ESTUDIANTES</t>
  </si>
  <si>
    <t>SC/DGA/CD/0976/16</t>
  </si>
  <si>
    <t>ADQUIRIR Y ACONDICIONAR UNA UNIDAD MÓVIL QUE OFRECERÁ SERVICIOS CULTURALES: PROYECCIÓN DE DOCUMENTALES,</t>
  </si>
  <si>
    <t>SC/DGA/CD/0977/16</t>
  </si>
  <si>
    <t>REALIZAR EN EL MARCO DEL PROYECTO BIBLIOTECA MÓVIL EN TU COMUNIDAD, COMO ACTIVIDADES COMPLEMENTARIAS, EL FESTIVAL DE CULTURA Y ARTESANÍA,</t>
  </si>
  <si>
    <t>SC/DGA/CD/0989/16</t>
  </si>
  <si>
    <t>ORMAR UNA ORQUESTA SINFÓNICA INFANTIL Y JUVENIL EN EL ESTADO DE MICHOACÁN, INTEGRADA POR 60 MÚSICOS Y 30 CANTANTES</t>
  </si>
  <si>
    <t>SC/DGA/CD/0991/16</t>
  </si>
  <si>
    <t>DOTAR DE EQUIPAMIENTO Y MOBILIARIO ELECTRÓNICO A LAS BIBLIOTECAS PÚBLICAS MUNICIPALES VENUSTIANO CARRANZA Y EMILIANO ZAPATA</t>
  </si>
  <si>
    <t>SC/DGA/CD/0995/16</t>
  </si>
  <si>
    <t>LOS CABOS INTERNATIONAL FILM FESTIVAL PRESENTED BY CINEMEX, QUINTA EDICIÓN</t>
  </si>
  <si>
    <t>SC/DGA/CD/1002/16</t>
  </si>
  <si>
    <t>EQUIPAR CON SISTEMA DE AUDIO Y VIDEO-PROYECCIÓN ESCÉNICA EL TEATRO VILLA SANTA ELENA EN CIUDAD FERNÁNDEZ</t>
  </si>
  <si>
    <t>SC/DGA/CD/1004/16</t>
  </si>
  <si>
    <t>INSTALAR EQUIPO DE MOBILIARIO, COMPUTADORAS Y TABLETAS ELECTRÓNICAS EN LA BIBLIOTECA PÚBLICA RICARDO FLORES MAGÓN DEL MUNICIPIO DE TLALNEPANTLA DE BAZ</t>
  </si>
  <si>
    <t>SC/DGA/CD/1005/16</t>
  </si>
  <si>
    <t>REALIZAR LA QUINTA EDICIÓN DEL FESTIVAL, EL CUAL CONTARÁ CON 8 PRESENTACIONES, EN 6 SEDES, CON LA PARTICIPACIÓN DE 10 PAÍSES</t>
  </si>
  <si>
    <t>SC/DGA/CD/1006/16</t>
  </si>
  <si>
    <t>REALIZAR UNA INVESTIGACIÓN PARTICIPATIVA SOBRE LOS VALORES CULTURALES LOCALES GASTRONÓMICOS</t>
  </si>
  <si>
    <t>SC/DGA/CD/1012/16</t>
  </si>
  <si>
    <t>ESPACIO RECORRIDO</t>
  </si>
  <si>
    <t>REALIZAR TALLERES CULTURALES CON LA FINALIDAD DE CREAR 30 MURALES DE MANERA CONJUNTA CON NIÑAS Y NIÑOS</t>
  </si>
  <si>
    <t>SC/DGA/CD/1013/16</t>
  </si>
  <si>
    <t>EALIZAR 8 EVENTOS CULTURALES, 2 EN CADA SEDE, QUE INCLUYAN TALLERES, PLÁTICAS Y PRESENTACIONES ESCÉNICAS EN ESPACIOS PÚBLICOS</t>
  </si>
  <si>
    <t>SC/DGA/CD/1015/16</t>
  </si>
  <si>
    <t xml:space="preserve">DESARROLLAR A  TRAVÉS DE DIFERENTES MANIFESTACIONES CULTURALES Y DE FOMENTO A LA LECTURA, CONCIENCIA A CERCA DEL CUIDADO DEL MEDIO AMBIENTE, </t>
  </si>
  <si>
    <t>SC/DGA/CD/1016/16</t>
  </si>
  <si>
    <t>PRODUCIR UN DOCUMENTAL CON LA INFORMACIÓN RECABADA EN CADA UNO DE LOS PUEBLOS Y BARRIOS ORIGINARIOS DE LA CIUDAD DE MÉXICO</t>
  </si>
  <si>
    <t>SC/DGA/CD/1020/16</t>
  </si>
  <si>
    <t>EALIZAR LA TERCERA FERIA DEL LIBRO EN LA DELEGACIÓN BENITO JUÁREZ, LA CUAL CONTARÁ CON 27 ACTIVIDADES DE TEATRO</t>
  </si>
  <si>
    <t>SC/DGA/CD/1024/16</t>
  </si>
  <si>
    <t>ARTE Y CULTURA ANI POR MÉXICO</t>
  </si>
  <si>
    <t xml:space="preserve">ADQUIRIR Y EQUIPAR UNA UNIDAD MÓVIL ITINERANTE QUE LLEVA POR NOMBRE BIBLIOTECA AL VOLANTE, </t>
  </si>
  <si>
    <t>SC/DGA/CD/1025/16</t>
  </si>
  <si>
    <t>FOMENTAR EL GUSTO POR LA LECTURA Y LA ESCRITURA, MEDIANTE UNA UNIDAD MÓVIL, CON EL PROPÓSITO DE LLEGAR A 19 LOCALIDADES ALEJADAS DEL CENTRO DEL MUNICIPIO</t>
  </si>
  <si>
    <t>SC/DGCP/CD/CDMX/0014/16</t>
  </si>
  <si>
    <t xml:space="preserve"> REALIZAR 2 CONCIERTOS SINFÃ“NICOS QUE CONTRIBUYAN A BRINDAR AL PÃŠBLICO UNA PROGRAMACIÃ“N QUE OFREZCA UNA VISIÃ“N GENERAL DE LOS MEJORES EXPONENTES NACIONALES E INTERNACIONALE</t>
  </si>
  <si>
    <t>CNCA/DGCP/CD/03000/15</t>
  </si>
  <si>
    <t>SECRETARÍA DE LAS CULTURAS Y ARTES DE OAXACA</t>
  </si>
  <si>
    <t>CREAR UN COLECTIVO COMUNITARIO DE ARTES GRÁFICAS PARA NIÑAS, NIÑOS Y JÓVENES EN EL ESTADO</t>
  </si>
  <si>
    <t>CNCA/DGCP/CD/03162/15</t>
  </si>
  <si>
    <t>CREAR UN COLECTIVO COMUNITARIO DE ARTES ESCÉNICAS EN EL MARCO DEL PROGRAMA MÉXICO, CULTURA PARA LA ARMONÍA.</t>
  </si>
  <si>
    <t>SC/DGA/CD/0677/16</t>
  </si>
  <si>
    <t>INSTITUTO ESTATAL DE LA CULTURA</t>
  </si>
  <si>
    <t>REALIZAR EL CIRCUITO CERVANTES AL QUIJOTE, DEDICADO A LA PROMOCIÓN DE LA LECTURA, PARTICULARMENTE DE LAS OBRAS DE MIGUEL DE CERVANTES</t>
  </si>
  <si>
    <t>SC/DGA/CD/0680/16</t>
  </si>
  <si>
    <t>EXPONER UNA PROBLEMÁTICA SOCIAL MEDIANTE LA EXPOSICIÓN, DOCUMENTAL, Y COLOQUIO, SOBRE EL RACISMO EN MÉXICO</t>
  </si>
  <si>
    <t>SC/DGA/CD/0682/16</t>
  </si>
  <si>
    <t>REALIZAR CONCURSO DE 10 UNIVERSIDADES DE 8 PAÍSES DEL CONTINENTE MÁS REPRESENTATIVAS DE AMÉRICA.</t>
  </si>
  <si>
    <t>SC/DGA/CD/0834/16</t>
  </si>
  <si>
    <t xml:space="preserve">INSTITUTO DE HISTORIA Y MUSEOS DE YUCATAN </t>
  </si>
  <si>
    <t>ABRIR UN ESPACIO CULTURAL QUE FOMENTE Y ENRIQUEZCA EL DIÁLOGO, DESCUBRIMIENTOS Y CONOCIMIENTOS PRESENTES</t>
  </si>
  <si>
    <t>SC/DGA/CD/0910/16</t>
  </si>
  <si>
    <t>COORDINACION METROPOLITANA DE YUCATAN</t>
  </si>
  <si>
    <t>DESARROLLO DE LA PRIMERA ETAPA DEL AUDITORIO PASEO HENEQUENES</t>
  </si>
  <si>
    <t>SC/DGA/CD/0963/16</t>
  </si>
  <si>
    <t xml:space="preserve">MUNICIPIO DE CENOTILLO YUCATAN </t>
  </si>
  <si>
    <t>FORTALECER E IMPULSAR LOS ESPACIOS CULTURALES DE LA LOCALIDAD Y EL MUNICIPIO DE CENOTILLO, YUCATÁN</t>
  </si>
  <si>
    <t>SC/DGA/CD/1028/16</t>
  </si>
  <si>
    <t>CELEBRAR LOS 30 AÑOS DE LA FIL GUADALAJARA CON LA PRESENCIA DE AMÉRICA LATINA COMO INVITADO DE HONOR</t>
  </si>
  <si>
    <t>SC/DGCP/CD/0250/16</t>
  </si>
  <si>
    <t>MUNICIPIO DE SAN PEDRO TLAQUEPAQUE</t>
  </si>
  <si>
    <t>PRESERVACIÓN DE LAS TÉCNICAS ARTESANALES Y EL IMPULSO A LAS CAPACIDADES ARTÍSTICAS DE LOS ARTESANOS, PROMOVIENDO LA IGUALDAD DE GÉNERO.</t>
  </si>
  <si>
    <t>SC/DGA/CD/0362/16</t>
  </si>
  <si>
    <t>Banco Interacciones S.A. Institución de Banca Múltiple, Grupo Financiero Interacciones</t>
  </si>
  <si>
    <t xml:space="preserve">LOGRAR QUE LAS AUTORIDADES EDUCATIVAS Y MAESTROS DE LAS ESCUELAS DE LA CIUDAD DE MÉXICO CONOZCAN EL MAP </t>
  </si>
  <si>
    <t>SC/DGA/CD/0507/16</t>
  </si>
  <si>
    <t xml:space="preserve"> LLEVAR A CABO LA PRIMERA EXPOSICIÓN DEDICADA A LA OBRA DE ERNESTO GARCÍA CABRAL</t>
  </si>
  <si>
    <t>1074/16</t>
  </si>
  <si>
    <t>FAVORECER UNA ADECUADA AUTONOMÍA E INDEPENDENCIA PERSONAL DE NIÑOS, JÓVENES Y ADULTOS CON SÍNDROME DE DOWN A TRAVÉS DE LA ENSEÑANZA DE HABILIDADES PARA IMPULSAR SU INSERCIÓN EN LA SOCIEDAD.</t>
  </si>
  <si>
    <t>1075/16</t>
  </si>
  <si>
    <t>COADYUVAR EN LA CONSERVACIÓN DE LA MEMORIA HISTÓRICA DEL EXILIO REPUBLICANO ESPAÑOL EN MÉXICO, MEDIANTE LA PRESERVACIÓN Y DIVULGACIÓN DEL ACERVO EDUCATIVO Y CULTURAL REFERENTE, CON EL PROPÓSITO DE MOTIVAR EL INTERÉS EN EL ÁMBITO ACADÉMICO Y SOCIAL.</t>
  </si>
  <si>
    <t>1295/16</t>
  </si>
  <si>
    <t>COADYUVAR AL MEJORAMIENTO DE LAS INSTALACIONES UNIVERSITARIAS, MEDIANTE EL DESARROLLO DEL PROYECTO EJECUTIVO Y LA REALIZACIÓN DE OBRAS DE INFRAESTRUCTURA, A FIN DE APOYAR EL FORTALECIMIENTO EN LAS ACTIVIDADES DE DESARROLLO ACADÉMICO E INVESTIGACIÓN.</t>
  </si>
  <si>
    <t>1436/16</t>
  </si>
  <si>
    <t>DOCUMENTAR Y PROMOVER EL MODELO DE AUTOGESTIÓN ESCOLAR DE EXEB, A TRAVÉS DE LA COMPILACIÓN DE EXPERIENCIAS EN LAS ESCUELAS PRIMARIAS Y SECUNDARIAS PÚBLICAS Y DE LA FORMACIÓN DE MAESTROS-TUTORES, PARA IMPULSAR LA IMPLEMENTACIÓN DE LOS PROCESOS DE MEJORA EN LA GESTIÓN ESCOLAR EN EL NIVEL DE EDUCACIÓN BÁSICA.</t>
  </si>
  <si>
    <t>1474/16</t>
  </si>
  <si>
    <t>ASOCIACIÓN MEXICANA PARA LAS NACIONES UNIDAS DE JÓVENES AMNU JÓVENES</t>
  </si>
  <si>
    <t>PROMOVER LA PRÁCTICA DE VALORES CÍVICOS MEDIANTE LA IMPLEMENTACIÓN DE LA METODOLOGÍA DE DEPORTES PARA COMPARTIR, CON DOCENTES, NIÑOS Y PADRES DE FAMILIA DE ESCUELAS PRIMARIAS PÚBLICAS DEL ESTADO DE CAMPECHE PARA CONTRIBUIR AL MEJORAMIENTO DE LA CONVIVENCIA ESCOLAR.</t>
  </si>
  <si>
    <t>1523/16</t>
  </si>
  <si>
    <t>INNOVACIÓN EN LA ENSEÑANZA DE LA CIENCIA</t>
  </si>
  <si>
    <t>PROMOVER LA FORMACIÓN Y ACTUALIZACIÓN DE LOS DOCENTES Y OTROS ACTORES EDUCATIVOS A TRAVÉS DE LA CAPACITACIÓN, EVALUACIÓN, SEGUIMIENTO Y ELABORACIÓN DE MATERIALES Y RECURSOS DIGITALES DE APOYO, PARA MEJORAR LA ENSEÑANZA DE LA CIENCIA EN LA EDUCACIÓN BÁSICA Y CONTRIBUIR AL FORTALECIMIENTO DE LA ENSEÑANZA DE LA CIENCIA EN MÉXICO MEDIANTE EXPERIENCIAS INTERNACIONALES CON EL PROPÓSITO DE MEJORAR LA FORMACIÓN ACADÉMICA DE LOS DISTINTOS ACTORES DE LA EDUCACIÓN BÁSICA.</t>
  </si>
  <si>
    <t>1560/16</t>
  </si>
  <si>
    <t>INCENTIVAR A ESTUDIANTES DE EDUCACIÓN BÁSICA DE NIVEL SECUNDARIA EN TODAS LAS ENTIDADES FEDERATIVAS, A TRAVÉS DE UN APOYO ECONÓMICO A FIN DE QUE CONTINÚEN CON SU FORMACIÓN ESCOLAR Y MANTENGAN SU PROMEDIO ACADÉMICO.</t>
  </si>
  <si>
    <t>1805/16</t>
  </si>
  <si>
    <t>BRINDAR APOYO ECONÓMICO PARA EL PAGO PARCIAL DE LA COLEGIATURA DE CINCO ESTUDIANTES MEXICANOS PARA QUE REALICEN UN AÑO DE ESTUDIOS DEL BACHILLERATO INTERNACIONAL EN CUATRO DE LOS COLEGIOS DEL MUNDO UNIDO CON EL PROPÓSITO DE QUE TENGAN ACCESO A DICHO MODELO EDUCATIVO.</t>
  </si>
  <si>
    <t>2660/16</t>
  </si>
  <si>
    <t>IMPULSAR EL MODELO ACADÉMICO DEL TÉCNICO SUPERIOR UNIVERSITARIO, MEDIANTE LA FORMACIÓN ACADÉMICA DE ESTUDIANTES EN ASIGNATURAS IMPARTIDAS POR PROFESORES CAPACITADOS Y CERTIFICADOS, CON EL PROPÓSITO DE FAVORECER SU DESARROLLO PROFESIONAL; ASÍ COMO INCREMENTAR LA INFRAESTRUCTURA FÍSICA Y TECNOLÓGICA MEDIANTE EL EQUIPAMIENTO, ACTUALIZACIÓN, MANTENIMIENTO Y ABASTECIMIENTO DE TALLERES, LABORATORIOS, SERVICIOS E INSTALACIONES, PARA CUMPLIR CON LA ENSEÑANZA PRÁCTICA DE VANGUARDIA QUE REQUIERE EL MODELO.</t>
  </si>
  <si>
    <t>2722/16</t>
  </si>
  <si>
    <t>INSTITUTO DE ENTRENAMIENTO PARA NIÑOS CON LESIÓN CEREBRAL Y TANSTORNOS DEL APRENDIZAJE</t>
  </si>
  <si>
    <t>CONTRIBUIR EN EL DESARROLLO DEL POTENCIAL DE NIÑOS, NIÑAS Y JÓVENES CON LESIÓN CEREBRAL, SÍNDROME DE DOWN O TRASTORNOS DEL APRENDIZAJE MEDIANTE UNA METODOLOGÍA INTEGRAL, DIRIGIDA A FORTALECER SU DESARROLLO EDUCATIVO, CULTURAL, ARTÍSTICO, EMOCIONAL Y FÍSICO, PARA FAVORECER SU INCLUSIÓN SOCIAL Y EN EL SISTEMA EDUCATIVO, CONTANDO CON ESPACIOS ADECUADOS Y CON LOS SUMINISTROS NECESARIOS PARA LA REALIZACIÓN DE LAS ACTIVIDADES.</t>
  </si>
  <si>
    <t>RECURSOS DESTINADOS AL PROYECTO "LIMPIEMOS NUESTRO MÉXICO 2016"</t>
  </si>
  <si>
    <t>sin nunerio</t>
  </si>
  <si>
    <t>RECURSOS DESTINADO A CORTOMETRAJES CON TEMÁTICA AMBIENTAL SOBRE CONSERVACIÓN Y SUSTENTABILIDAD.</t>
  </si>
  <si>
    <t>RECURSOS DESTINADOS AL PROYECTO ECOFILM FESTIVAL  2015</t>
  </si>
  <si>
    <t>SESNSP/CNPDyPC/01/2016</t>
  </si>
  <si>
    <t>ÁNIMOS NOVANDI</t>
  </si>
  <si>
    <t>PROYECTO DENOMINADO "ENLÁZATE: RED NACIONAL DE JÓVENES POR LA PREVENCIÓN"</t>
  </si>
  <si>
    <t>SESNSP/CNPDyPC/02/2016</t>
  </si>
  <si>
    <t>CENTRO INTEGRAL PARA LA ORGANIZACIÓN DE COMUNIDADES</t>
  </si>
  <si>
    <t>PROYECTO DENOMINADO "PROGRAMA DE ASISTENCIA  PSICOLÓGICA PARA JÓVENES A TRAVÉS DE REDES SOCIALES: ¡CAÍLE! MORROS EN COMUNICACIÓN"</t>
  </si>
  <si>
    <t>SESNSP/CNPDyPC/03/2016</t>
  </si>
  <si>
    <t>CIUDADANOS POR UNA CAUSA EN COMÚN</t>
  </si>
  <si>
    <t>PROYECTO DENOMINADO "IMPLEMENTACIÓN DE UN MODELO DE POLICÍA DE PROXIMIDAD EN CINCO MUNICIPIOS UTILIZANDO LA TÉCNICA POLICIAL POP (PROBLEM ORIENTED POLICING) COMO ESTRATEGIA PARA LA RESOLUCIÓN DE PROBLEMAS LOCALES DE INSEGURIDAD Y MEJORAR LA RELACIÓN POLICÍA COMUNIDAD"</t>
  </si>
  <si>
    <t>SESNSP/CNPDyPC/04/2016</t>
  </si>
  <si>
    <t>COHESIÓN COMUNITARIA E INNOVACIÓN SOCIAL</t>
  </si>
  <si>
    <t>PROYECTO DENOMINADO "PROTOCOLO INTEGRAL DE INTERVENCIÓN CON VARIACIONES METODOLÓGICAS PARA LA PREVENCIÓN DE LA VIOLENCIA ESCOLAR, EL FOMENTO DE LA SANA CONVIVENCIA Y LA PREVENCIÓN DE CONDUCTAS DE RIESGO EN EL ENTORNO ESCOLAR"</t>
  </si>
  <si>
    <t>SESNSP/CNPDyPC/04/2016.1</t>
  </si>
  <si>
    <t>HAZ PAZ</t>
  </si>
  <si>
    <t>SESNSP/CNPDyPC/04/2016.2</t>
  </si>
  <si>
    <t>INCLUSIÓN CIUDADANA</t>
  </si>
  <si>
    <t>SESNSP/CNPDyPC/05/2016</t>
  </si>
  <si>
    <t>CONSEJO CÍVICO DE INSTITUCIONES DE COAHUILA</t>
  </si>
  <si>
    <t>PROYECTO DENOMINADO "ESTRATEGIAS DE PREVENCIÓN Y PROTECCIÓN CONTRA LA CIBERCIMINALIDAD EN COAHUILA”</t>
  </si>
  <si>
    <t>SESNSP/CNPDyPC/06/2016</t>
  </si>
  <si>
    <t>GENERANDO PARTICIPACIÓN PARA LA DEMOCRACIA</t>
  </si>
  <si>
    <t>PROYECTO DENOMINADO "MODELO DE INTERVENCIÓN E IMPLEMENTACIÓN DE ACCIONES DE PREVENCIÓN SOCIAL DE LA VIOLENCIA Y LA DELINCUENCIA EN CONTEXTOS TERRITORIALES ESPECÍFICOS”</t>
  </si>
  <si>
    <t>SESNSP/CNPDyPC/07/2016</t>
  </si>
  <si>
    <t>GRUPO COLTOR Y ASOCIADOS</t>
  </si>
  <si>
    <t>PROYECTO DENOMINADO "PROGRAMA DE FORTALECIMIENTO DE LAS CAPACIDADES INSTITUCIONALES EN ESTADOS Y MUNICIPIOS EN MATERIA DE PREVENCIÓN SOCIAL DE LA VIOLENCIA Y LA DELINCUENCIA"</t>
  </si>
  <si>
    <t>SESNSP/CNPDyPC/08/2016</t>
  </si>
  <si>
    <t>INSTITUTO PREVENTIVO DE CONDUCTAS JUVENILES "EL ÁRBOL"</t>
  </si>
  <si>
    <t>PROYECTO DENOMINADO "PREVENCIÓN DE CONDUCTAS DE RIESGOS EN LOS ADOLESCENTES"</t>
  </si>
  <si>
    <t>SESNSP/CNPDyPC/09/2016</t>
  </si>
  <si>
    <t>PATRONATO DEL MUSEO DEL NIÑO DE CIUDAD JUÁREZ</t>
  </si>
  <si>
    <t>PROYECTO DENOMINADO "RALLY POR LA EDUACIÓN"</t>
  </si>
  <si>
    <t>SESNSP/CNPDyPC/10/2016</t>
  </si>
  <si>
    <t>YO TAMBIÉN POR EL DESARROLLO SUSTENTABLE</t>
  </si>
  <si>
    <t>PROYECTO DENOMINADO "ESTRATEGIA DE FORTALECIMIENTO DE LA PREVENCIÓN CONTRA LOS CIBERDELITOS"</t>
  </si>
  <si>
    <t>SESNSP/CNPDyPC/11/2016</t>
  </si>
  <si>
    <t>VOCACIÓN Y VANGUARDIA</t>
  </si>
  <si>
    <t>PROYECTO DENOMINADO "ESTRATEGIA INTEGRAL DE PREVENCIÓN SOCIAL DE LA VIOLENCIA Y LA DELINCUENCIA Y PLAN DE TRABAJO DEL SISTEMA DE EVALUACIÓN"</t>
  </si>
  <si>
    <t>CDDESSA-001-07-2017</t>
  </si>
  <si>
    <t>ACTIVIDADES DEL PROYECTO DEL AUMENTO Y FORTALECIMIENTO DE LA POBLACIÓN DEL BERRENDO PENINSULAR EN EL LLANO DEL BERRENDO B.C. Y B.C.S</t>
  </si>
  <si>
    <t>CDDESSA-002-07-2017</t>
  </si>
  <si>
    <t>ESTRUCTURA METÁLICA DEL TECHO PARA LA CANCHA DEL COLEGIO</t>
  </si>
  <si>
    <t>CDDESSA-003-07-2017</t>
  </si>
  <si>
    <t>IMC-329/2017</t>
  </si>
  <si>
    <t xml:space="preserve">ENTREGA DE DIOSAS DE PLATA AL CINE MEXICANO, 46° EDICION </t>
  </si>
  <si>
    <t>IMC-338/2017</t>
  </si>
  <si>
    <t xml:space="preserve">REALIZACIÓN DEL CINITO DEBATE, 5° EDICIÓN </t>
  </si>
  <si>
    <t>IMC-344/2017</t>
  </si>
  <si>
    <t xml:space="preserve">REALIZACIÓN DE EL PROYECTO COMO EN EL CINE, 1° EDICION. </t>
  </si>
  <si>
    <t>IMC-348/2017</t>
  </si>
  <si>
    <t>REALIZACIÓN DEL PROYECTO CINEMA PLANETA, 9° FESTIVAL INTERNACIONAL DE CINE Y MEDIO AMBIENTE DE MÉXICO</t>
  </si>
  <si>
    <t>IMC-349/2017</t>
  </si>
  <si>
    <t>REALIZACIÓN DEL CINE MOVIL SOLAR 4° EDICIÓN</t>
  </si>
  <si>
    <t>IMC-354/2017</t>
  </si>
  <si>
    <t>REALIZACIÓN DE LA 5° GIRA ITINERANTE COMPARTIENDO CINE 2017. EL CINE CLUB EN CENTROS ESCOLARES PÚBLICOS DE PLAYA DEL CARMEN Y COMUNIDADES DE QUINTANA ROO.</t>
  </si>
  <si>
    <t>IMC-355/2017</t>
  </si>
  <si>
    <t>REALIZACIÓN DEL FESTIVAL INTERNACIONAL DE CORTOMETRAJES DE MÉXICO (FICMEX), 12° EDICIÓN/ SHORTS MÉXICO 2017</t>
  </si>
  <si>
    <t>IMC-370/2017</t>
  </si>
  <si>
    <t>REALIZACIÓN DEL 6° FERATUM, FESTIVAL INTERNACIONAL DE CINE FANTÁSTICO DE TLALPUJAHUA</t>
  </si>
  <si>
    <t>DPM/OD/01/2017</t>
  </si>
  <si>
    <t xml:space="preserve">FORTALECER LA INVESTIGACIÓN CIENTIFICA EN SALUD E IMPULSAR LA INNOVACIÓN TECNOLÓGICA; ASÍ COMO PROMOVER LA VINCULACIÓN INSTITUCIONAL Y EL EQUIPAMIENTO HOSPITALARIO EN BENEFICIO DE LOS DERECHOHABIENTES DEL INSTITUTO MEXICANO DEL SEGURO SOCIAL. </t>
  </si>
  <si>
    <t>DPM/OD/02/2017</t>
  </si>
  <si>
    <t xml:space="preserve">TRANSPORTACIÓN, INSUMOS Y VIÁTICOS DEL EQUIPO MÉDICO QUIRÚRGICO, EN EL QUE ASISTEN MÉDICOS CIRUJANOS PEDIATRAS, ANESTESIÓLOGOS, ENFERMERAS Y EN ALGUNAS OCASIONES DEPENDIENDO DE LA PATOLOGÍA QUE SE OPERE, MÉDICOS INTENSIVISTAS; ADICIONALMENTE PARA EL CASO DEL CONGRESO CONMEMORATIVO, EL PAGO DE HOSPEDAJE; SU DIFUSIÓN EN EL MEDIO ELECTRÓNICO Y CONTRATACIÓN DE AUDITORIO PARA LA REALIZACIÓN DEL MISMO; Y CAPACITAR A LAS FAMILIAS DE NIÑOS Y ADOLECENTES CON SINDROME DE DOWN, CON EL OBJETO DE LOGRAR SU INCLUSIÓN EN EL ÁMBITO DEL DESARROLLO INDIVIDUAL Y SOCIAL MÁXIMO POSIBLE. </t>
  </si>
  <si>
    <t>PROEQUIDAD 2017 /10</t>
  </si>
  <si>
    <t>DESARROLLO DEL PROYECTO ESTRATEGIA INTEGRAL PARA LA PROMOCIÓN, EJERCICIO Y VIGILANCIA DE LOS DERECHOS SEXUALES Y REPRODUCTIVOS CON PERSPECTIVA DE GÉNERO EN LAS JUVENTUDES DE MEXICALI, BAJA CALIFORNIA.</t>
  </si>
  <si>
    <t>PROEQUIDAD 2017 /6</t>
  </si>
  <si>
    <t>DESARROLLO DEL PROYECTO EMPRENDIMIENTOS LOCALES DE MUJERES INDÍGENAS</t>
  </si>
  <si>
    <t>PROEQUIDAD 2017 /8</t>
  </si>
  <si>
    <t>FUNDACION FILOBATRISTA PARA EL DESARROLLO DE LA PARTICIPACION COMUNITARIA</t>
  </si>
  <si>
    <t>DESARROLLO DEL PROYECTO FORTALECIMIENTO INTEGRAL DE MUJERES PARA EL FOMENTO Y PROMOCIÓN DE LA IGUALDAD DE GÉNERO</t>
  </si>
  <si>
    <t>PROEQUIDAD 2017 /9</t>
  </si>
  <si>
    <t>ESPIRAL POR LA VIDA</t>
  </si>
  <si>
    <t>DESARROLLO DEL PROYECTO INTEGRACIÓN DE EQUIPOS PROMOTORES JUVENILES DE DERECHOS PARA LA PARTICIPACIÓN POLÍTICA DE MUJERES EN MUNICIPIOS DE LA SIERRA JUÁREZ DE OAXACA.</t>
  </si>
  <si>
    <t>Proequidad 2017 /98</t>
  </si>
  <si>
    <t>DESARROLLO DEL PROYECTO “EL HUBIERA NO EXISTE” INTERACCIÓN SOCIOEDUCATIVA PARA PREVENIR EL EMBARAZO EN ADOLESCENTES Y FOMENTAR LA CREACIÓN DEL PROYECTO DE VIDA, POR MEDIO DE ACTIVIDADES ARTÍSTICAS, CON MUJERES ADOLESCENTES Y JÓVENES DE 12 SECUNDARIAS DE YUCATÁN Y QUINTANA ROO.</t>
  </si>
  <si>
    <t>PROEQUIDAD 2017/1</t>
  </si>
  <si>
    <t>DESARROLLO DEL PROYECTO: SEMINARIO PERMANENTE PARA EL FORTALECIMIENTO DE LAS AUTORIDADES MUNICIPALES INDÍGENAS DE LA SIERRA SUR.</t>
  </si>
  <si>
    <t>Proequidad 2017/100</t>
  </si>
  <si>
    <t>MUJERES UNIDAS CON ESPERANZA EN SU PUEBLO</t>
  </si>
  <si>
    <t>DESARROLLO DEL PROYECTO INSTALACIÓN DE UNA PANIFICADORA EN COLONIA LOS PINOS DE COATZINTLA VERACRUZ.</t>
  </si>
  <si>
    <t>Proequidad 2017/101</t>
  </si>
  <si>
    <t>Misión Emerge AGAIDES</t>
  </si>
  <si>
    <t>DESARROLLO DEL PROYECTO IMPLEMENTACIÓN DE MECANISMOS PARA FORTALECER LAS CAPACIDADES PRODUCTIVAS Y DE AUTOGESTIÓN CON MUJERES INDIGENAS EN CUATRO MUNICIPIOS DE LA SIERRA NORORIENTAL DE PUEBLA.</t>
  </si>
  <si>
    <t>Proequidad 2017/102</t>
  </si>
  <si>
    <t>OPORTUNIDADES PARA TODAS Y TODOS</t>
  </si>
  <si>
    <t>DESARROLLO DEL PROYECTO LA SALUD SEXUAL Y REPRODUCTIVA CON PERSPECTIVA DE IGUALDAD DE GÉNERO PARA NUESTROS ADOLESCENTES.</t>
  </si>
  <si>
    <t>Proequidad 2017/103</t>
  </si>
  <si>
    <t>IIPSIS INVESTIGACIÓN E INTERVENCIÓN PSICOSOCIAL</t>
  </si>
  <si>
    <t>DESARROLLO DEL PROYECTO + JÓVENES X LA IGUALDAD</t>
  </si>
  <si>
    <t>PROEQUIDAD 2017/104</t>
  </si>
  <si>
    <t>DESARROLLO DEL PROYECTO CRESIENDO EN EQUIDAD: PROMOVIENDO EL AUTOCUIDADO Y LA SALUD SEXUAL Y REPRODUCTIVA DE LAS/OS JÓVENES.</t>
  </si>
  <si>
    <t>Proequidad 2017/105</t>
  </si>
  <si>
    <t>GRUPO BLALERMI</t>
  </si>
  <si>
    <t>DESARROLLO DEL PROYECTO EMPODERAMIENTO POLITICO DE LAS MUJERES DESDE LAS MUJERES LAS PERSPECTIVAS DE GENERO, DERECHOS HUMANOS E INTERCULTURALIDAD</t>
  </si>
  <si>
    <t>Proequidad 2017/106</t>
  </si>
  <si>
    <t>MAIT A MAKAN</t>
  </si>
  <si>
    <t>DESARROLLO DEL PROYECTO FORTALECIMIENTO DE LA RED DE ARTESANAS Y FLORICULTORAS DE LA SIERRA NORTE PARA EL AGENCIAMIENTO E INSERCIÓN DE LAS MUJERES EN LAS ACTIVIDADES ECONÓMICAS FAMILIARES PARA EL BIENESTAR Y DESARROLLO JUSTO Y EQUITATIVO.</t>
  </si>
  <si>
    <t>PROEQUIDAD 2017/107</t>
  </si>
  <si>
    <t>DESARROLLO DEL PROYECTO ¡MUJERES INFORMADAS! INFORMACIÓN, EDUCACIÓN Y COMUNICACION PARA PREVENIR LOS EMBARAZOS, EL ABUSO SEXUAL Y LAS DESIGUALDADES DE GE´NERO.</t>
  </si>
  <si>
    <t>Proequidad 2017/108</t>
  </si>
  <si>
    <t>DESARROLLO DEL PROYECTO MUJERES PARTICIPANDO EN LA CONSTRUCCIÓN DE UNA DEMOCRACIA JUSTA Y EQUITATIVA</t>
  </si>
  <si>
    <t>PROEQUIDAD 2017/109</t>
  </si>
  <si>
    <t>CAÑUELA</t>
  </si>
  <si>
    <t>DESARROLLO DEL PROYECTO DENOMINADO "TI MOSENECHIKOUAJ UAN TI SEM PALEUIA (ORGANIZANDONOS Y APOYANDONOS)"</t>
  </si>
  <si>
    <t>PROEQUIDAD 2017/11</t>
  </si>
  <si>
    <t>DESARROLLO DEL PROYECTO RED ESTATAL DE MUJERES RURALES E INDÍGENAS EMPRENDEDORAS PARA EL IMPULSO DE COMUNIDADES INCLUYENTES, DIGNAS, ARMÓNICAS Y SUSTENTABLES EN OAXACA.</t>
  </si>
  <si>
    <t>PROEQUIDAD 2017/12</t>
  </si>
  <si>
    <t>DESARROLLO DEL PROYECTO EMPODERAMIENTO ECONÓMICO PARA LA CREACIÓN DE PROPUESTAS DE NEGOCIOS ENCABEZADOS POR MUJERES JÓVENES QUE ASISTEN A LAS PRECEPTORÍAS JUVENILES DE TOLUCA Y METEPEC EN EL ESTADO DE MEXICO.</t>
  </si>
  <si>
    <t>PROEQUIDAD 2017/13</t>
  </si>
  <si>
    <t>DESARROLLO DEL PROYECTO OBSERVATORIO COMUNITARIO SOBRE PARTICIPACIÓN POLÍTICA DE MUJERES MIXES OAXACA</t>
  </si>
  <si>
    <t>PROEQUIDAD 2017/14</t>
  </si>
  <si>
    <t>DESARROLLO DEL PROYECTO “FASE II: PLAN DE PREVENCIÓN Y FORTALECIMIENTO PARA LA CONTENCIÓN Y SENSIBILIZACIÓN DEL EMBARAZO ADOLESCENTE EN TRES MUNICIPIOS INDÍGENAS DEL ESTADO DE PUEBLA”.</t>
  </si>
  <si>
    <t>PROEQUIDAD 2017/15</t>
  </si>
  <si>
    <t>DESARROLLO DEL PROYECTO CONTINUIDAD Y FORTALECIMIENTO AL PLAN INTEGRAL DE ATENCIÓN A INDÍGENAS DEL CERESO FEMENIL DE TANIVET Y A SOBREVIVIENTES DE VIOLENCIA O EN RIESGO DE SERLO EN DOS MUNICIPIOS DE OAXACA.</t>
  </si>
  <si>
    <t>PROEQUIDAD 2017/16</t>
  </si>
  <si>
    <t>DESARROLLO DEL PROYECTO DESCARGA, DECIDE Y DISFRUTA</t>
  </si>
  <si>
    <t>PROEQUIDAD 2017/17</t>
  </si>
  <si>
    <t>DESARROLLO DEL PROYECTO FORTALECIMIENTO DE MICROEMPRESAS SOCIALES CON MUJERES Y JOVENES INDIGENAS EN LA REGION SIERRA NORTE DE PUEBLA.</t>
  </si>
  <si>
    <t>PROEQUIDAD 2017/18</t>
  </si>
  <si>
    <t>FUNDACION CON EQUIDAD</t>
  </si>
  <si>
    <t>DESARROLLO DEL PROYECTO COLIMA, POR EL RESPETO DE LOS DERECHOS SEXUALES Y REPRODUCTIVOS DE LAS MUJERES, NIÑAS Y ADOLESCENTES.</t>
  </si>
  <si>
    <t>PROEQUIDAD 2017/19</t>
  </si>
  <si>
    <t>ACCIONES CIUDADANAS PARA COMBATIR LAS VIOLACIONES DE LAS GARANTIAS INDIVIDUALES Y LOS DERECHOS HUMANOS</t>
  </si>
  <si>
    <t>DESARROLLO DEL PROYECTO EN EL JALE SIEMPRE PROTEGIDA</t>
  </si>
  <si>
    <t>Proequidad 2017/2</t>
  </si>
  <si>
    <t>CENTRO MEXICANO PARA EL DESARROLLO LOCAL</t>
  </si>
  <si>
    <t>DESARROLLO DEL PROYECTO MUJERES AL PODER LOCAL: HERRAMIENTAS PARA EL EMPODERAMIENTO Y LA TOMA DE DECISIONES DE LAS MUJERES EN EL ESPACIO MUNICIPAL.</t>
  </si>
  <si>
    <t>PROEQUIDAD 2017/20</t>
  </si>
  <si>
    <t>DESARROLLO DEL PROYECTO CUIDO MI CUERPO, DISFRUTO MI SEXUALIDAD: ESTRATEGIA PARA LA COMUNICACIÓN MASIVA DE UN PROYECTO DE VIDA ALEJADO DEL EMBARAZO ADOLESCENTE.</t>
  </si>
  <si>
    <t>PROEQUIDAD 2017/21</t>
  </si>
  <si>
    <t>DESARROLLO DEL PROYECTO CONSTRUCCIÓN DE LIDERAZGOS PARA MUJERES EN EL DESARROLLO SUSTENTABLE</t>
  </si>
  <si>
    <t>PROEQUIDAD 2017/22</t>
  </si>
  <si>
    <t>ALTERNATIVAS PARA LA EQUIDAD Y DESARROLLO DE LA MUJER</t>
  </si>
  <si>
    <t>DESARROLLO DEL PROYECTO ¡POR UNA SEXUALIDAD RESPONSABLE Y SEGURA! ESTRATEGIAS PARA LA PREVENCIÓN DE EMBARAZOS ADOLESCENTES EN MUNICIPIOS URBANO MARGINADOS DEL ESTADO DE TLAXCALA.</t>
  </si>
  <si>
    <t>PROEQUIDAD 2017/23</t>
  </si>
  <si>
    <t>DESARROLLO DEL PROYECTO FOMENTANDO PROYECTOS DE VIDA EN MUJERES INDÍGENAS A TRAVÉS DE LA RUPTURA DE ESTEREOTIPOS DE GÉNERO Y LA CREACIÓN DE SINERGIAS DE CAMBIO EN EL TEJIDO SOCIAL: INFORMACIÓN, CAPACITACIÓN Y ACOMPAÑAMIENTO PSICOLÓGICO EN EDUCACION SEXUAL Y REPRODUCTIVA 3ª ETAPA</t>
  </si>
  <si>
    <t>PROEQUIDAD 2017/24</t>
  </si>
  <si>
    <t>INFANCIA COMUN</t>
  </si>
  <si>
    <t>DESARROLLO DEL PROYECTO OAXACA SIN TRATA</t>
  </si>
  <si>
    <t>PROEQUIDAD 2017/25</t>
  </si>
  <si>
    <t>MALINALTEPEC EN MOVIMIENTOS</t>
  </si>
  <si>
    <t>DESARROLLO DE PROYECTO TRANSVESALIDAD DE GENERO, TOMA DE DECISIONE SY EMPODERAMIENTO DE CAPACIDADES PRODCTIVAS D ELAS MUJERES GUERENSES</t>
  </si>
  <si>
    <t>PROEQUIDAD 2017/26</t>
  </si>
  <si>
    <t>Centro para la Equidad y el Desarrollo Comunitarios de la Montaña de Guerrero</t>
  </si>
  <si>
    <t>DESARROLLO DEL PROYECTO DENOMINADO "MUJERES CAPACITADAS CON VISIÓN EN TOMA DE DECISIONES EN EL ESTADO DE GUERRERO"</t>
  </si>
  <si>
    <t>PROEQUIDAD 2017/27</t>
  </si>
  <si>
    <t>DESARROLLO DEL PROYECTO MUJERES DE LA PERLA, PICO DE ORIZABA, VERACRUZ, EJERCEN DERECHOS Y PONEN EN OBRA SUS CAPACIDADES PRODUCTIVAS PARA EL EMPRENDEDURISMO</t>
  </si>
  <si>
    <t>PROEQUIDAD 2017/28</t>
  </si>
  <si>
    <t>DESARROLLO DEL PROYECTO GENERANDO LIDERAZGO Y PARTICIPACIÓN DE DOCENTES DE RECIENTE EGRESO, PARA UN MEJOR EJERCICIO DE LA SEXUALIDAD Y DERECHOS SEXUALES Y REPRODUCTIVOS EN LAS LOCALIDADES Y ESCUELAS A SU CARGO.</t>
  </si>
  <si>
    <t>PROEQUIDAD 2017/29</t>
  </si>
  <si>
    <t>DESARROLLO DEL PROYECTO PREVENCIÓN DE LOS MATRIMONIOS FORZADOS VINCULADOS A LA EXPLOTACIÓN SEXUAL COMERCIAL DE NIÑAS, NIÑOS Y ADOLESCENTES.</t>
  </si>
  <si>
    <t>Proequidad 2017/3</t>
  </si>
  <si>
    <t>FUNDACIÓN ARTE EDUCACIÓN Y TALENTO COMPARTIDO</t>
  </si>
  <si>
    <t>DESARROLLO DEL PROYECTO CAPACITACIÓN PARA EL TRABAJO EN PINTURA DECORATIVA A 200 MUJERES.</t>
  </si>
  <si>
    <t>PROEQUIDAD 2017/31</t>
  </si>
  <si>
    <t>GRUPO DE ASESORES PROFESIONALES PARA EL DESARROLLO DE ZONAS MARGINADAS</t>
  </si>
  <si>
    <t>DESARROLLO DEL PROYECTO MUJERES EMPODERADAS A TRAVES DE LA CAPACITACIÓN Y DESARROLLO DE HABILIDADES ACUICOLAS A TRAVES DE UN ENFOQUE DE GENERO EN DOS COMUNIDADES DE LOS MUNICIPIOS DE HUEHUETLA Y TASQUILLO, ESTADO DE HIDALGO.</t>
  </si>
  <si>
    <t>PROEQUIDAD 2017/32</t>
  </si>
  <si>
    <t>DESARROLLO DEL PROYECTO LIDERAZGOS FEMENINOS Y HERRAMIENTAS PARA LA ATENCIÓN DE LA VIOLENCIA POLÍTICA CONTRA LAS MUJERES</t>
  </si>
  <si>
    <t>PROEQUIDAD 2017/33</t>
  </si>
  <si>
    <t>DESARROLLO DEL PROYECTO IMPULSAR LA IGUALDAD SUSTANTIVA EN NIÑAS, NIÑOS Y ADOLESCENTES INDÍGENAS, DE SAN ANDRÉS AZUMIATLA, PUE., CON ESPECIAL ATENCIÓN A LOS DERECHOS HUMANOS, PARTICULARMENTE LOS DERECHOS SEXUALES Y REPRODUCTIVOS</t>
  </si>
  <si>
    <t>PROEQUIDAD 2017/34</t>
  </si>
  <si>
    <t>TALLER DE DESARROLLO COMUNITARIO A C</t>
  </si>
  <si>
    <t>DESARROLLO DEL PROYECTO DESARROLLO E IMPLEMENTACIÓN DE UN MODELO DE EDUCACIÓN CÍVICA Y ORIENTACIÓN ELECTORAL EN COMUNIDADES INDÍGENAS Y SUBURBANAS DE 4 MUNICIPIOS DEL ESTADO DE GUERRERO, PARA INCENTIVAR LA PARTICIPACIÓN DE LAS MUJERES EN EL PROCESO ELECTORAL DEL 2018.</t>
  </si>
  <si>
    <t>PROEQUIDAD 2017/35</t>
  </si>
  <si>
    <t>DESARROLLO DEL PROYECTO CREANDO CÍRCULOS VIRTUOSOS DE PRODUCCIÓN Y COMERCIALIZACIÓN CON EL PROTAGONISMO EMPRESARIAL DE MUJERES INDÍGENAS ARTESANAS</t>
  </si>
  <si>
    <t>PROEQUIDAD 2017/36</t>
  </si>
  <si>
    <t>AGENCIA DE DESARROLLO SUSTENTABLE SIERRA LA LAGUNA AC</t>
  </si>
  <si>
    <t>DESARROLLO DEL PROYECTO DISMINUCIÓN DE LOS FACTORES DE RIESGO DEL EMBARAZO ADOLESCENTE EN ALUMNOS DE LA ESC.SEC.TÉCNICA 20 EN LA PAZ, BCS., A TRAVES DE UN PROGRAMA DE INTERVENCIÓN INTEGRAL PARA LA SALUD REPRODUCTIVA CON APOYO PSICOLÓGICO,DE TRABAJO SOCIAL Y ACTIVIDADES CULTURAL</t>
  </si>
  <si>
    <t>PROEQUIDAD 2017/37</t>
  </si>
  <si>
    <t>DESARROLLO DEL PROYECTO MI DECISIÓN: PARTICIPACIÓN COMUNITARIA, EMPODERAMIENTO Y COMUNICACIÓN PARA EL FORTALECIMIENTO DE LAS ESTRATEGIAS DE PREVENCIÓN DEL EMBARAZO ADOLESCENTE EN CAMPECHE Y TABASCO.</t>
  </si>
  <si>
    <t>PROEQUIDAD 2017/38</t>
  </si>
  <si>
    <t>AVANZANDO JUNTAS JEFAS DE FAMILIA Y MADRES SOLTERAS EN MEXICO</t>
  </si>
  <si>
    <t>DESARROLLO DEL PROYECTO “REPARTIENDO TAREAS. TRABAJO DOMÉSTICO NO REMUNERADO, UNA RESPONSABILIDAD PARA COMPARTIR”.</t>
  </si>
  <si>
    <t>PROEQUIDAD 2017/39</t>
  </si>
  <si>
    <t>INICIATIVA CIUDADANA Y DESARROLLO SOCIAL INCIDE SOCIAL A C</t>
  </si>
  <si>
    <t>DESARROLLO DEL PROYECTO EDUCACIÓN PARA LA PARTICIPACIÓN CIUDADANA Y PREVENCIÓN DE LA VIOLENCIA POLÍTICA CONTRA LAS MUJERES</t>
  </si>
  <si>
    <t>PROEQUIDAD 2017/4</t>
  </si>
  <si>
    <t>DESARROLLO DEL PROYECTO ESTRATEGIAS DE UNA RED DE MUJERES Y HOMBRES LÍDERES COMUNITARIOS: SALUD SEXUAL Y REPRODUCTIVA POR LA PREVENCIÓN DE EMBARAZOS EN ADOLESCENTES</t>
  </si>
  <si>
    <t>PROEQUIDAD 2017/40</t>
  </si>
  <si>
    <t>JUCHARI MINTSITA a. c.</t>
  </si>
  <si>
    <t>DESARROLLO DEL PROYECTO PARTICIPACIÓN, LIDERAZGO Y EMPODERAMIENTO DE MUJERES BAJO EL ENFOQUE DEL FEMINISMO INDÍGENA EN LA SELVA CHIAPANECA</t>
  </si>
  <si>
    <t>PROEQUIDAD 2017/41</t>
  </si>
  <si>
    <t>DESARROLLO DEL PROYECTO MUJERES ZOQUES, TSOTSILES Y MESTIZAS DE LOS ALTOS Y NORTE DE CHIAPAS CONSTRUYENDO PARIDAD DESDE LA COMUNIDAD Y EL MUNICIPIO. QUIÉN DICE QUE NO HAY MUJERES?</t>
  </si>
  <si>
    <t>PROEQUIDAD 2017/43</t>
  </si>
  <si>
    <t>DESARROLLO DEL PROYECTO LAS MUJERES INDÍGENAS DE PUEBLA Y GUERRERO AVANZAN EN LA ECONOMÍA, PORQUE LA IGUALDAD DE GÉNERO ES UN BUEN NEGOCIO</t>
  </si>
  <si>
    <t>PROEQUIDAD 2017/44</t>
  </si>
  <si>
    <t>DESARROLLO DEL PROYECTO HACIA LA REDUCCIÓN DE LAS BRECHAS DE GÉNERO Y EL DESARROLLO INTEGRAL DE COMUNIDADES RURALES E INDÍGENAS DE SAN JUAN TAMAZOLA, EN LA MIXTECA ALTA DE OAXACA.</t>
  </si>
  <si>
    <t>PROEQUIDAD 2017/45</t>
  </si>
  <si>
    <t>DESARROLLO DEL PROYECTO AMPLIACION DE OPCIONES DE AUTOEMPLEO PARA MUJERES DE ESCASOS RECURSOS EN ZONAS DE ATENCION PRIORITARIA DEL ESTADO DE OAXACA</t>
  </si>
  <si>
    <t>PROEQUIDAD 2017/46</t>
  </si>
  <si>
    <t>PROMOTORES DEL DESARROLLO INTEGRAL COMUNITARIO EN NOPALA AC</t>
  </si>
  <si>
    <t>DESARROLLO DEL PROYECTO FOMENTO DEL AUTOEMPLEO, A TRAVÉS DE LA ENSEÑANZA DE OFICIOS, PARA LAS FAMILIAS INDÍGENAS DE YOSOCUNO OAXACA.</t>
  </si>
  <si>
    <t>PROEQUIDAD 2017/47</t>
  </si>
  <si>
    <t>DESARROLLO DEL PROYECTO SEGUNDA ETAPA DEL PROYECTO: FORTALECIMIENTO PRODUCTIVO, INDUSTRIAL Y COMERCIAL PARA DESHIDRATADO DE INVENTARIO FRUTÍCOLA Y PLANTAS COMESTIBLES Y MEDICINALES, EN TRES LOCALIDADES DEL MUNICIPIO DE TLACOACHISTLAHUACA, GUERRERO.</t>
  </si>
  <si>
    <t>PROEQUIDAD 2017/48</t>
  </si>
  <si>
    <t>CONVIVENCIA JOVEN</t>
  </si>
  <si>
    <t>DESARROLLO DEL PROYECTO RED DE ACTORES COMUNITARIOS PARA EL FORTALECIMIENTO DE LA SALUD SEXUAL Y REPRODUCTIVA DE ADOLESCENTES Y JÓVENES, DESDE UN ENFOQUE INTEGRAL Y DE DERECHOS</t>
  </si>
  <si>
    <t>PROEQUIDAD 2017/49</t>
  </si>
  <si>
    <t>DESARROLLO DEL PROYECTO INCREMENTANDO LAS CAPACIDADES Y HABILIDADES EN MUJERES LÍDERES DEL ESTADO DE MORELOS, SUMANDO A SU EMPODERAMIENTO PARA IMPULSAR SU PARTICIPACIÓN Y REPRESENTACIÓN EN ESPACIOS DE TOMA DE DECISIONES QUE COADYUVE A LA CONSOLIDACIÓN DE UNA CULTURA DEMOCRÁTICA</t>
  </si>
  <si>
    <t>PROEQUIDAD 2017/5</t>
  </si>
  <si>
    <t>DESARROLLO DEL PROYECTO EDUCACIÓN EN SALUD SEXUAL Y REPRODUCTIVA, PREVENCIÓN DEL EMBARAZO Y CONSTRUCCIÓN DE UN PROYECTO DE VIDA EN EL MARCO DE LA ENAPEA, LA IGUALDAD Y LOS DERECHOS HUMANOS, EN ADOLESCENTES DE COMUNIDADES INDÍGENAS, RURALES Y URBANAS MARGINADAS DEL EDO DE MORELOS</t>
  </si>
  <si>
    <t>PROEQUIDAD 2017/50</t>
  </si>
  <si>
    <t>FUNDACION HEBERTO CASTILLO MARTINEZ</t>
  </si>
  <si>
    <t>DESARROLLO DEL PROYECTO FOMENTANDO LIDERAZGOS PARA UNA CIUDAD INCLUYENTE. ACCIONES DE CAPACITACIÓN Y DIFUSIÓN DE LA NUEVA CONSTITUCIÓN POLÍTICA DE LA CIUDAD DE MÉXICO, A FAVOR DE UNA PARTICIPACIÓN ACTIVA Y EQUITATIVA.</t>
  </si>
  <si>
    <t>PROEQUIDAD 2017/51</t>
  </si>
  <si>
    <t>DESARROLLO DEL PROYECTO COWORKING: EMPODERAMIENTO PRODUCTIVO DE LA MUJER</t>
  </si>
  <si>
    <t>PROEQUIDAD 2017/52</t>
  </si>
  <si>
    <t>DESARROLLO DEL PROYECTO PIENSALO</t>
  </si>
  <si>
    <t>PROEQUIDAD 2017/53</t>
  </si>
  <si>
    <t>DESARROLLO DEL PROYECTO AGENDA LEGISLATIVA DE GENERO 2017-2018 HACIA EL CUMPLIMIENTO DE LA IGUALDAD SUSTANTIVA EN MORELOS, GUERRERO, OAXACA Y CHIAPAS</t>
  </si>
  <si>
    <t>PROEQUIDAD 2017/54</t>
  </si>
  <si>
    <t>JOVENES CIUDADANOS PARA LA IGUALDAD LA SALUD Y MEDIO AMBIENTE</t>
  </si>
  <si>
    <t>DESARROLLO DEL PROYECTO PREVENIR Y DISMINUIR EL EMBARAZO EN ADOLESCENTES EJERCIENDO SUS DERECHOS SEXUALES Y REPRODUCTIVOS</t>
  </si>
  <si>
    <t>PROEQUIDAD 2017/55</t>
  </si>
  <si>
    <t>BUFETE DE ESTUDIOS INTERDISCIPLINARIOS A C</t>
  </si>
  <si>
    <t>DESARROLLO DEL PROYECTO PROGRAMA DE SEGUIMIENTO DE LA NUEVA AGENDA URBANA (NAU), CON ALCANCES TERRITORIALES, INTERSECTORIALES, MULTI E INTERDISCIPLINARIOS PARA INCIDIR EN LA ACELERACIÓN DE SU INSTRUMENTACIÓN Y AVANCE EN EL MARCO DE LOS DERECHOS HUMANOS CON PERSPECTIVAS DE GÉNERO</t>
  </si>
  <si>
    <t>PROEQUIDAD 2017/56</t>
  </si>
  <si>
    <t>FUNDACION DE ASISTENCIA NACIONAL GRACIAS POR VIVIR</t>
  </si>
  <si>
    <t>DESARROLLO DEL PROYECTO FORTALECIMIENTO DE LA SALUD, DESARROLLO DE CAPACIDADES PARA EL EJERCIÓ DE LOS DERECHOS SEXUALES Y REPRODUCTIVOS EN LAS MUJERES DEL MUNICIPIO DE JÓPALA EN EL ESTADO DE PUEBLA.</t>
  </si>
  <si>
    <t>PROEQUIDAD 2017/57</t>
  </si>
  <si>
    <t xml:space="preserve">DESARROLLO DEL PROYECTO "EMPODERAMIENTO FEMENINO COMUNITARIO A PARTIR D ELA GENERACIÓN DE BASS ECONÓMICAS, SOCIALES Y SEXUALES PARA EL EJERCICIO DE LOS DERECHOS DE LAS MUJERES Y LA EQUIDAD DE GÉNERO". </t>
  </si>
  <si>
    <t>PROEQUIDAD 2017/58</t>
  </si>
  <si>
    <t>DESARROLLO DEL PROYECTO CRECIENDO COMO EMPRENDEDORAS SOLIDARIAS</t>
  </si>
  <si>
    <t>PROEQUIDAD 2017/59</t>
  </si>
  <si>
    <t>DESARROLLO DEL PROYECTO PROGRAMA DE FORMACIÓN, ESPECIALIZACIÓN Y EMPODERAMIENTO DE CONTRALORAS CIUDADANAS PARA VIGILAR EL CUMPLIMIENTO DEL PRESUPUESTO PARTICIPATIVO EN LA CIUDAD DE MÉXICO.</t>
  </si>
  <si>
    <t>PROEQUIDAD 2017/60</t>
  </si>
  <si>
    <t>DESARROLLO DEL PROYECTO PROGRAMA DE FORMACIÓN, ESPECIALIZACIÓN Y EMPODERAMIENTO DE CONTRALORAS CIUDADANAS PARA VIGILAR EL CUMPLIMIENTO DEL PRESUPUESTO PARTICIPATIVO EN LA CIUDAD DE MÉXICO</t>
  </si>
  <si>
    <t>PROEQUIDAD 2017/61</t>
  </si>
  <si>
    <t>DESARROLLO DEL PROYECTO MUJERES EMPRENDEDORAS: FORTALECIENDO LA PRODUCCIÓN Y COMERCIALIZACIÓN DE HUEVO ORGANICO.</t>
  </si>
  <si>
    <t>PROEQUIDAD 2017/62</t>
  </si>
  <si>
    <t>DESARROLLO DEL PROYECTO MODELO INTEGRAL PARA EL DESARROLLO DE CAPACIDADES, CONOCIMIENTOS Y HABILIDADES QUE PROMUEVAN EL EMPODERAMIENTO, LA PARTICIPACION Y LA TOMA DE DECISIONES DE LAS MUJERES EN EL DISEÑO DE POLÍTICAS PÚBLICAS</t>
  </si>
  <si>
    <t>PROEQUIDAD 2017/63</t>
  </si>
  <si>
    <t>CENTRO DE ESTUDIOS ESTRATEGICOS E INVESTIGACION SOCIAL A C</t>
  </si>
  <si>
    <t>DESARROLLO DEL PROYECTO EMPODERAMIENTO DE LAS MUJERES DE TOLUCA, EN EL EJERCICIO DE LA CULTURA DEMOCRÁTICA.</t>
  </si>
  <si>
    <t>Proequidad 2017/64</t>
  </si>
  <si>
    <t>CENTRO DE INVESTIGACIÓN Y PROYECTOS PARA LA IGUALDAD DE GÉNERO</t>
  </si>
  <si>
    <t>DESARROLLO DEL PROYECTO MODELO DE INCIDENCIA PARA CONSOLIDAR LA DEMOCRACIA PARITARIA Y PREVENIR LA VIOLENCIA POLÍTICA CONTRA LAS MUJERES EN EL ESTADO DE JALISCO</t>
  </si>
  <si>
    <t>Proequidad 2017/65</t>
  </si>
  <si>
    <t>COMUNIDAD EDUCATIVA INTERDISCIPLINARIA</t>
  </si>
  <si>
    <t>DESARROLLO DEL PROYECTO MI CUERPA, MIS DECISIONES. ESTRATEGIAS PEDAGÓGICAS PARA LA INCORPORACIÓN DE LA EDUCACIÓN INTEGRAL EN SEXUALIDADES EN LA COMUNIDAD.</t>
  </si>
  <si>
    <t>PROEQUIDAD 2017/66</t>
  </si>
  <si>
    <t>DESARROLLO DEL PROYECTO JÓVENES POBLANAS TRABAJANDO PARA LA PREVENCIÓN DE LAS ITS Y VIH PROMOVIENDO UNA SALUD SEXUAL REPRODUCTIVA LIBRE, RESPONSABLE Y CON EQUIDAD DE GÉNERO.</t>
  </si>
  <si>
    <t>Proequidad 2017/67</t>
  </si>
  <si>
    <t>ALTERNATIVA CIVICA DE PUEBLOS INDÍGENAS DE OAXACA</t>
  </si>
  <si>
    <t>DESARROLLO DEL PROYECTO “CENTRO ACUICOLA GENERADOR DE INGRESOS, PARA JEFAS DE FAMILIA, "TYAKA NA TIKÚI".</t>
  </si>
  <si>
    <t>Proequidad 2017/68</t>
  </si>
  <si>
    <t>DESARROLLO DEL PROYECTO ESCUELA DE INCIDENCIA POLÍTICA PARA MUJERES LÍDERES CUARTA GENERACIÓN E IMPLEMENTACIÓN DE CAMPAÑAS.</t>
  </si>
  <si>
    <t>Proequidad 2017/69</t>
  </si>
  <si>
    <t>DESARROLLO DEL PROYECTO AMOR POR LA MONTAÑA:SISTEMA DE PRODUCCIÓN DE QUESO DE CABRA Y CAJETA</t>
  </si>
  <si>
    <t>PROEQUIDAD 2017/7</t>
  </si>
  <si>
    <t>DESARROLLO DEL PROYECTO FORTALECIMIENTO DE CASA DE SALUD INTEGRAL YOO RUSIANDA BINNI LAANU</t>
  </si>
  <si>
    <t>Proequidad 2017/70</t>
  </si>
  <si>
    <t>WIINIK TIERRA GÉNERO SALUD Y DERECHOS</t>
  </si>
  <si>
    <t>DESARROLLO DEL PROYECTO PREVENCIÓN DEL EMBARAZO EN JÓVENES ADOLESCENTES A TRAVÉS DE LA EXPLORACIÓN Y DESARROLLO EMOCIONAL Y LA TOMA DE DECISIONES: UN ENFOQUE DESDE LAS NEUROCIENCIAS.</t>
  </si>
  <si>
    <t>Proequidad 2017/71</t>
  </si>
  <si>
    <t>Centro de Creación de Alternativas para el Fortaleciemiento Comunitario</t>
  </si>
  <si>
    <t>DESARROLLO DEL PROYECTO BORDANDO UN CAMINO HACIA LA IGUALDAD</t>
  </si>
  <si>
    <t>PROEQUIDAD 2017/72</t>
  </si>
  <si>
    <t>DESARROLLO DEL PROYECTO POR UNA DISMINUCIÓN DE LA MORTALIDAD MATERNA DE MUJERES QUE VIVEN CON VIH, POR UNA GENERACIÓN CON OPORTUNIDADES Y TRATO CON EQUIDAD DE GÉNERO. CHIAPAS, VERACRUZ Y TABASCO CONTINUIDAD.</t>
  </si>
  <si>
    <t>PROEQUIDAD 2017/73</t>
  </si>
  <si>
    <t>DESARROLLO DEL PROYECTO PROMOCION DE PROCESOS DE PARTICIPACIÓN Y AGENCIAMIENTO DE LAS MUJERES PARA EL ACCESO, CUIDADO Y APROVECHAMIENTO SUSTENTABLE DEL AGUA EN LAS ACTIVIDADES DOMESTICAS Y GENERACION DE INGRESOS EN COMUNIDADES INDIGENAS TOTONACAS DE LA CUENCA DEL RIO TECOLUTLA</t>
  </si>
  <si>
    <t>Proequidad 2017/74</t>
  </si>
  <si>
    <t>DESARROLLO DEL PROYECTO 59 DIALOGOS MAGENTA: AGENDA COMUN PUBLICA CON ENFOQUE DE GENERO PARA LA PARTICIPACION POLITICA DE LA MUJER Y EL DESARROLLO SOCIAL DE LA DEMOCRACIA EN EL ESTADO DE OAXACA.</t>
  </si>
  <si>
    <t>Proequidad 2017/75</t>
  </si>
  <si>
    <t>DESARROLLO DEL PROYECTO FORMACIÓN Y FORTALECIMIENTO DE MUJERES INDÍGENAS DE CUATRO MUNICIPIOS DE LA REGIÓN OTOMI-TEPEHUA PARA LA PROMOCIÓN DE LA PARTICIPACIÓN POLÍTICA Y CONSTRUCCIÓN DE UNA AGENDA DE GENERO.</t>
  </si>
  <si>
    <t>PROEQUIDAD 2017/77</t>
  </si>
  <si>
    <t>DESARROLLO DEL PROYECTO SEMILLAS DE GENEROSIDAD: FORTALECIMIENTO DE LAS CAPACIDADES ORGANIZATIVAS Y DE AGENCIAMIENTO EN EL IMPULSO DE MICROEMPRENDIMIENTOS PARA LA PRODUCCIÓN, APROVECHAMIENTO Y COMERCIALIZACIÓN DEL GRANO Y HOJA DE MAÍZ CON MUJERES INDÍGENAS TOTONACAS.</t>
  </si>
  <si>
    <t>Proequidad 2017/78</t>
  </si>
  <si>
    <t>PATRONATO PRO ZONA MAZAHUA</t>
  </si>
  <si>
    <t>DESARROLLO DEL PROYECTO MUJERES INDÍGENAS COCINANDO SU PRESENTE Y SU FUTURO</t>
  </si>
  <si>
    <t>Proequidad 2017/79</t>
  </si>
  <si>
    <t>DESARROLLO DEL PROYECTO PROYECTOS JUVENILES Y FACTORES PROTECCIÓN EN EL EMBARAZO ADOLESCENTE</t>
  </si>
  <si>
    <t>Proequidad 2017/80</t>
  </si>
  <si>
    <t>ASESORES PARA EL CRECIMIENTO EMPRESARIAL</t>
  </si>
  <si>
    <t>DESARROLLO DEL PROYECTO IMPULSO MUJER PRODUCTIVA</t>
  </si>
  <si>
    <t>Proequidad 2017/81</t>
  </si>
  <si>
    <t>ALIANZA TOTONACA PARA EL DESARROLLO</t>
  </si>
  <si>
    <t>DESARROLLO DEL PROYECTO FORTALECIMIENTO DEL LIDERAZGO E INCLUSIÓN DE LAS DE MUJERES INDÍGENAS COMERCIANTES EN LAS DINÁMICAS ECONÓMICAS PARA EL AGENCIAMIENTO Y BIENESTAR FAMILIAR.</t>
  </si>
  <si>
    <t>PROEQUIDAD 2017/82</t>
  </si>
  <si>
    <t>DESARROLLO DEL PROYECTO ¡SER MAMÁ NO ES UN JUEGO...! LAS REDES LOCALES DE JÓVENES MUJERES INDÍGENAS TRABAJANDO EN LA PREVENCIÓN DEL EMBARAZO EN ADOLESCENTES… IGUALDAD DE GÉNERO, PROYECTO DE VIDA DE VIDA. (SEGUNDA ETAPA)</t>
  </si>
  <si>
    <t>Proequidad 2017/83</t>
  </si>
  <si>
    <t>Consejo Ciudadano de la Juventud</t>
  </si>
  <si>
    <t>DESARROLLO DEL PROYECTO OPERACIÓN DE UN PROGRAMA DE ORIENTACIÓN SOBRE PROYECTO DE VIDA A ADOLESCENTES DE NIVEL SECUNDARIA COMO MEDIDA DE PREVENCIÓN DEL EMBARAZO EN ADOLESCENTES EN EL MUNICIPIO DE OAXACA DE JUÁREZ.</t>
  </si>
  <si>
    <t>Proequidad 2017/84</t>
  </si>
  <si>
    <t>RED DE MUJERES INDÍGENAS MEXICANAS REMUI</t>
  </si>
  <si>
    <t>DESARROLLO DEL PROYECTO SENSIBILIZACIÓN A FUNCIONARIAS Y FUNCIONARIOS DE SAGARPA SOBRE LA NECESIDAD DE POLÍTICAS PÚBLICAS CON PERSPECTIVA DE GÉNERO</t>
  </si>
  <si>
    <t>Proequidad 2017/85</t>
  </si>
  <si>
    <t>DESARROLLO DEL PROYECTO FORTALECIENDO EL LIDERAZGO DE LAS MUJERES DEL ITSMO OAXAQUEÑO</t>
  </si>
  <si>
    <t>Proequidad 2017/86</t>
  </si>
  <si>
    <t>Asociación Progreso para México</t>
  </si>
  <si>
    <t>DESARROLLO DEL PROYECTO MIRADAS DIVERSAS: ESTRATEGIAS DE PROFESIONALIZACIÓN PARA LA IGUALDAD I</t>
  </si>
  <si>
    <t>Proequidad 2017/87</t>
  </si>
  <si>
    <t>DESARROLLO DEL PROYECTO PREVENIRTE: PREVENCION DEL EMBARAZO ADOLESCENTE.</t>
  </si>
  <si>
    <t>Proequidad 2017/88</t>
  </si>
  <si>
    <t>DESARROLLO DEL PROYECTO MUJERES INDIGENAS SE ORGANIZAN POR LA DEFENSA DEL DERECHO HUMANO AL AGUA EN COMUNIDADES TSOTSILES Y TSELTALES.</t>
  </si>
  <si>
    <t>Proequidad 2017/89</t>
  </si>
  <si>
    <t>DESARROLLO DEL PROYECTO TRABAJO, SALUD Y PARTICIPACIÓN. MUJERES CON ALTERNATIVAS DE DESARROLLO ESTRATÉGICO EN LO ECONOMICO, DERECHOS SEXUALES Y PLAN DE VIDA EN NAUCALPAN DE JUÁREZ.</t>
  </si>
  <si>
    <t>Proequidad 2017/90</t>
  </si>
  <si>
    <t>CENTRO BOGAR</t>
  </si>
  <si>
    <t>DESARROLLO DEL PROYECTO REDES PRODUCTIVAS "MUJERES EN EQUIDAD"</t>
  </si>
  <si>
    <t>Proequidad 2017/91</t>
  </si>
  <si>
    <t>DESARROLLO DEL PROYECTO PREVENIR, DETECTAR Y ATENDER A TRAVÉS DE UN MODELO DE ATENCIÓN A MUJERES, NIÑAS, NIÑOS Y ADOLESCENTES VICTIMAS DE ABUSO SEXUAL, VIOLACIÓN Y VIOLENCIA FAMILIAR Y/O DE GÉNERO QUE VIVEN ZONAS RURALES Y URBANAS DEL MUNICIPIO DE TAPACHULA, CHIAPAS</t>
  </si>
  <si>
    <t>Proequidad 2017/94</t>
  </si>
  <si>
    <t>LAK ÑJAL JIÑICHBI HETIEL</t>
  </si>
  <si>
    <t>DESARROLLO DEL PROYECTO ACCIONES PARA PROMOVER LAS NUEVAS MASCULINIDADES EN COMUNIDADES INDÍGENAS QUE PERMITA TANTO A HOMBRES COMO MUJERES ACCEDER A UNA VIDA DIGNA, ARMONIOSA, BASADA EN RELACIONES IGUALITARIAS RESPETANDO LOS DERECHOS SEXUALES Y REPRODUCTIVOS.</t>
  </si>
  <si>
    <t>PROEQUIDAD 2017/95</t>
  </si>
  <si>
    <t>DESARROLLO DEL PROYECTO EL EMPODERAMIENTO POLÍTICO DE LAS MUJERES DE LA SIERRA JUÁREZ: UNA CONDICIÓN NECESARIA PARA EL DESARROLLO SUSTENTABLE CON IGUALDAD</t>
  </si>
  <si>
    <t>Proequidad 2017/96</t>
  </si>
  <si>
    <t>DESARROLLO DEL PROYECTO MUJER GÉNERO Y PARTICIPACION POLITICA "GUNAA’ MUDUU’</t>
  </si>
  <si>
    <t>Proequidad 2017/97</t>
  </si>
  <si>
    <t>AYUDANDO A MILLONES DE MEXICANOS</t>
  </si>
  <si>
    <t>DESARROLLO DEL PROYECTO "EXPRÉSATE EN UN MINUTO!". TALLERES Y DIFUSIÓN COMUNITARIA PARA LA PREVENCIÓN DE EMBARAZOS NO PLANIFICADOS, ITS Y SIDA.</t>
  </si>
  <si>
    <t>DG/JODG/0018/2017 GRDS/DD/001/2017</t>
  </si>
  <si>
    <t>APOYAR EL PROYECTO DE EDUCACIÓN AMBIENTAL Y OPERACIÓN DEL CENTRO DE INTERPRETACIÓN DE LOS PANTANOS DE CENTLA</t>
  </si>
  <si>
    <t>SC/DGA/CD/00009/17</t>
  </si>
  <si>
    <t>ATENDER LA DEMANDA DE EDUCACIÓN MUSICAL PROFESIONAL DE ALUMNOS PROVENIENTES DE DIFERENTES PUNTOS DEL PAÍS</t>
  </si>
  <si>
    <t>SC/DGA/CD/00044/17</t>
  </si>
  <si>
    <t>REALIZAR UNA NUEVA EDICIÓN DEL FESTIVAL, EL CUAL CONTARÁ CON AL MENOS 410 FUNCIONES DE CINE, PROGRAMACIÓN DE 246 PELÍCULAS</t>
  </si>
  <si>
    <t>SC/DGA/CD/00046/17</t>
  </si>
  <si>
    <t>REALIZAR LA TEMPORADA DE VERANO 2017 DE LA ORQUESTA SINFÓNICA DE MINERÍA, EN LOS MESES DE JULIO Y AGOSTO, LA CUAL CONTARÁ CON 8 CONCIERTOS DOBLES Y 3 DE GALA CLAUSURA</t>
  </si>
  <si>
    <t>SC/DGA/CD/00054/17</t>
  </si>
  <si>
    <t>R LA 59 CEREMONIA DEL ARIEL PARA RECONOCER PÚBLICAMENTE A LOS REALIZADORES, CREADORES, INTÉRPRETES Y TÉCNICOS DE LAS PELÍCULAS MEXICANAS</t>
  </si>
  <si>
    <t>SC/DGA/CD/00058/17</t>
  </si>
  <si>
    <t xml:space="preserve">FUNDIR LA OBRA DE NUEVOS REALIZADORES DE CINE, PROMOCIONAR LA INDUSTRIA CINEMATOGRÁFICA NACIONAL A NIVEL MUNDIAL Y SERVIR DE PUENTE PARA EL CONTACTO DE PROFESIONALES </t>
  </si>
  <si>
    <t>SC/DGA/CD/00101/17</t>
  </si>
  <si>
    <t>REALIZAR UN PROGRAMA DE INICIACIÓN A LA ÓPERA PARA NIÑOS, UNIENDO A ARTISTAS Y CREADORES ESCÉNICOS</t>
  </si>
  <si>
    <t>SC/DGA/CD/00105/17</t>
  </si>
  <si>
    <t>IMPARTIR 12 CONFERENCIAS SOBRE ARTE DIGITAL A CARGO DE 6 EXPERTOS, REALIZAR 4 TALLERES SOBRE PREPRODUCCIÓN DIGITAL QUE ENFOCARÁN EN STORYBOARD, STOP MOTION</t>
  </si>
  <si>
    <t>SC/DGA/CD/00110/17</t>
  </si>
  <si>
    <t xml:space="preserve">ORGANIZAR UNA NUEVA EDICIÓN DEL FESTIVAL, DONDE SE LLEVARÁN A CABO POR LO MENOS 500 EXHIBICIONES PÚBLICAS; ADEMÁS, CONFIRMAR, GESTIONAR Y TRASLADAR ALREDEDOR DE 200 PELÍCULAS NACIONALES E INTERNACIONALES </t>
  </si>
  <si>
    <t>SC/DGA/CD/00183/17</t>
  </si>
  <si>
    <t>APRENDIENDO CON CULTURA</t>
  </si>
  <si>
    <t>REALIZAR UN PROGRAMA DE CULTURA ITINERANTE DE CINE EN ESPACIOS PÚBLICOS DE LAS COLONIAS DE LOS MUNICIPIOS DE ACAPULCO Y OMETEPEC</t>
  </si>
  <si>
    <t>SC/DGA/CD/00200/17</t>
  </si>
  <si>
    <t>XPANSIÓN, ENRIQUECIMIENTO, CONSERVACIÓN Y MANTENIMIENTO DE LA BIBLIOTECA DIGITAL MEXICANA.</t>
  </si>
  <si>
    <t>SC/DGA/CD/00310/17</t>
  </si>
  <si>
    <t>CONVOCAR A LOS NIÑOS Y JÓVENES DE ÁLAMOS, SONORA A ASISTIR A PARTICIPAR EN LAS ACTIVIDADES DEL FESTIVAL ÁLAMOS BONITO.</t>
  </si>
  <si>
    <t>SC/DGA/CD/00311/17</t>
  </si>
  <si>
    <t>CONVOCAR A LOS HABITANTES DE BACANORA, SONORA A ASISTIR Y PARTICIPAR EN LAS ACTIVIDADES DEL FESTIVAL CULTURAL BACANORA</t>
  </si>
  <si>
    <t>SC/DGA/CD/00354/17</t>
  </si>
  <si>
    <t>POR LA RESPONSABILIDAD SOCIAL Y GESTIÓN PÚBLICA</t>
  </si>
  <si>
    <t xml:space="preserve">PROMOVER LA INCLUSIÓN SOCIAL A LAS ARTES DE 90 NIÑOS Y ADOLESCENTES EN EL DOMINIO DE UN INSTRUMENTO QUE RESCATE, </t>
  </si>
  <si>
    <t>SC/DGA/CD/00358/17</t>
  </si>
  <si>
    <t>ASOCIACIÓN CULTURAL XQUENDA</t>
  </si>
  <si>
    <t>PRODUCIR ÁLBUMES DISCOGRÁFICOS DE MÚSICOS TRADICIONALES Y ARTISTAS INDEPENDIENTES CONTEMPORÁNEOS UTILIZANDO INFRAESTRUCTURA Y TECNOLOGÍA DE NIVEL PROFESIONAL</t>
  </si>
  <si>
    <t>SC/DGA/CD/00359/17</t>
  </si>
  <si>
    <t>OFRECER EXPERIENCIAS CULTURALES EN SUS DISTINTAS MANIFESTACIONES (DANZA, MÚSICA, ARTES VISUALES, ÓPERA, TEATRO, CONFERENCIAS Y OTRAS ACTIVIDADES) A LA POBLACIÓN DE LA CIUDAD DE MÉXICO</t>
  </si>
  <si>
    <t>SC/DGA/CD/00420/17</t>
  </si>
  <si>
    <t>MONTAR 20 FUNCIONES DE MARACA Y PANDERETA DE CRONOPIO, COLECTIVO DE ARTE ESCÉNICO EN PLAZAS PÚBLICAS, CANCHAS DE BASQUETBOL, AUDITORIOS, ASILOS</t>
  </si>
  <si>
    <t>SC/DGA/CD/00468/17</t>
  </si>
  <si>
    <t>HACER LLEGAR A LOS AMPLIOS SECTORES DE LA POBLACIÓN LOS BENEFICIOS DE LA CULTURA CINEMATOGRÁFICA Y AUDIOVISUAL A TRAVÉS DE DIVERSAS SECCIONES</t>
  </si>
  <si>
    <t>SC/DGA/CD/00490/17</t>
  </si>
  <si>
    <t>FUNDACIÓN MIGUEL REYES</t>
  </si>
  <si>
    <t>PROMOVER LA INCLUSIÓN SOCIAL A LAS ARTES A 3,000 NIÑOS, JÓVENES Y ADULTOS A TRAVÉS DE CONCIERTOS Y TALLERES</t>
  </si>
  <si>
    <t>SC/DGA/CD/00495/17</t>
  </si>
  <si>
    <t>PROMOVER LA PROFESIONALIZACIÓN EN LA ENSEÑANZA DE LA DANZA, MEDIANTE 2 SEMANAS DE FORMACIÓN TÉCNICA</t>
  </si>
  <si>
    <t>SC/DGA/CD/00496/17</t>
  </si>
  <si>
    <t>REALIZAR UN PROGRAMA DE EDUCACIÓN MUSICAL PARA NIÑOS, JÓVENES Y MIEMBROS DE LAS COMUNIDADES INDÍGENAS DEL PAÍS. LLEVAR A CABO UNA EXPOSICIÓN DE ARTE HUICHOL Y UN CATÁLOGO DE LA MISMA</t>
  </si>
  <si>
    <t>SC/DGA/CD/00500/17</t>
  </si>
  <si>
    <t>LOGRAR QUE 2 COMPAÑÍAS TEATRALES PRESENTEN ACTIVIDADES CULTURALES EN 72 COLONIAS PERTENECIENTES A HERMOSILLO, SONORA</t>
  </si>
  <si>
    <t>SC/DGA/CD/00526/17</t>
  </si>
  <si>
    <t xml:space="preserve">REALIZAR LA PROMOCIÓN Y PRODUCCIÓN DE 17 CONCIERTOS CON INTÉRPRETES DE MÁXIMA CALIDAD. AMPLIAR EL IMPACTO EN EL PÚBLICO </t>
  </si>
  <si>
    <t>SC/DGA/CD/00550/17</t>
  </si>
  <si>
    <t>IMPARTIR CLASES DE CORO, SOLFEO, CANTO, PIANO Y GUITARRA A NIÑOS Y JÓVENES PARTE DEL CORO DE NIÑOS CANTORES DE ACÁMBARO</t>
  </si>
  <si>
    <t>SC/DGA/CD/00551/17</t>
  </si>
  <si>
    <t>REALIZAR LOS CUADERNOS DE CINEMA23: MATERIAL DE DIVULGACIÓN SOBRE DISTINTOS TEMAS RELACIONADOS CON EL QUEHACER CINEMATOGRÁFICO</t>
  </si>
  <si>
    <t>SC/DGA/CD/00552/17</t>
  </si>
  <si>
    <t>REALIZAR LA OCTAVA EDICIÓN DEL FESTIVAL INTERNACIONAL DE DANZA, EL CUAL ESTÁ INTEGRADO Y COMPLEMENTADO POR TALLERES DE DANZA</t>
  </si>
  <si>
    <t>SC/DGA/CD/00572/17</t>
  </si>
  <si>
    <t>CONFORMAR EN LA REGIÓN HUASTECA EN EL ESTADO DE HIDALGO</t>
  </si>
  <si>
    <t>SC/DGA/CD/00573/17</t>
  </si>
  <si>
    <t>SALUD Y CULTURA POR VERACRUZ</t>
  </si>
  <si>
    <t xml:space="preserve">DISEÑAR Y REALIZAR LA FERIA CULTURAL EN EL MUNICIPIO DE VERACRUZ CON UNA PROGRAMACIÓN COMPUESTA POR DANZA CONTEMPORÁNEA, </t>
  </si>
  <si>
    <t>SC/DGA/CD/00603/17</t>
  </si>
  <si>
    <t>DRAMA, VOZ Y MOVIMIENTO</t>
  </si>
  <si>
    <t>REAR UN EVENTO DE APRECIACIÓN Y PROMOCIÓN MUSICAL, EL PRIMERO EN APOYAR A LOS NUEVOS TALENTOS DE LA CIUDAD DE MÉXICO,</t>
  </si>
  <si>
    <t>SC/DGA/CD/00733/17</t>
  </si>
  <si>
    <t>INTEGRAR LAS DIFERENTES EXPRESIONES ARTÍSTICAS COMO LA ANIMACIÓN DIGITAL, CINE, TEATRO Y MÚSICA CON LA TECNOLOGÍA AUDIOVISUAL EN 2D Y 3D</t>
  </si>
  <si>
    <t>SC/DGA/CD/00810/17</t>
  </si>
  <si>
    <t>RELACIONAR INTERDISCIPLINARIAMENTE EL ÁREA CIENTÍFICA CON EL ÁMBITO HUMANÍSTICO DEL SER HUMANO</t>
  </si>
  <si>
    <t>SC/DGA/CD/00811/17</t>
  </si>
  <si>
    <t>CREAR UN NUEVO MODELO DE MUSEO CUYO EJE CONCEPTUAL SE_x000D_
FUNDAMENTE EN LA INTERPRETACIÓN ANALÍTICA DE LOS OBJETOS Y_x000D_
EXPRESIONES CULTURALES</t>
  </si>
  <si>
    <t>SC/DGA/CD/00873/17</t>
  </si>
  <si>
    <t>SC/DGA/CD/00947/17</t>
  </si>
  <si>
    <t>REALIZAR Y PRODUCIR LOS PREMIOS, RECONOCER A LOS TALENTOS MEXICANOS QUE INTERVIENEN EN LA INDUSTRIA CINEMATOGRÁFICA</t>
  </si>
  <si>
    <t>SC/DGA/CD/00948/17</t>
  </si>
  <si>
    <t>FUNDACIÓN MÚSICA PARA LA VIDA</t>
  </si>
  <si>
    <t>ESARROLLAR UN MODELO DE EDUCACIÓN MUSICAL COMUNITARIA QUE PROPICIE EL DESARROLLO DE HABILIDADES</t>
  </si>
  <si>
    <t>SC/DGA/CD/00949/17</t>
  </si>
  <si>
    <t>PROMOVER LA CONSERVACIÓN DEL PATRIMONIO CULTURAL Y NATURAL A TRAVÉS DE LA PRODUCCIÓN DE UN DOCUMENTAL</t>
  </si>
  <si>
    <t>SC/DGA/CD/00950/17</t>
  </si>
  <si>
    <t>EJECUTAR UNA SECCIÓN DEL FESTIVAL, LA CUAL CONSISTE EN: EXHIBICIÓN DE LA SELECCIÓN OFICIAL EN EL MUSEO MEMORIA Y TOLERANCIA</t>
  </si>
  <si>
    <t>SC/DGA/CD/00967/17</t>
  </si>
  <si>
    <t>PRODUCIR Y EJECUTAR UN CORTOMETRAJE DIGITAL HD, CON DURACIÓN DE 20 MINUTOS, EL CUAL LLEVARÁ POR TÍTULO ÁNGEL</t>
  </si>
  <si>
    <t>SC/DGA/CD/00972/17</t>
  </si>
  <si>
    <t xml:space="preserve">ERTAR AL PÚBLICO EN GENERAL Y EN ESPECIAL A LOS JÓVENES, EL DESARROLLO DE 7 CONCIERTOS OPERÍSTICOS </t>
  </si>
  <si>
    <t>SC/DGA/CD/00973/17</t>
  </si>
  <si>
    <t>REALIZAR LA SÉPTIMA EDICIÓN DEL PROGRAMA DE JAZZ EN NUESTRA CIUDAD</t>
  </si>
  <si>
    <t>SC/DGA/CD/00980/17</t>
  </si>
  <si>
    <t>COMENTAR EL ACCESO Y PARTICIPACIÓN EN ACTIVIDADES ARTÍSTICAS A LA POBLACIÓN DE COLIMA</t>
  </si>
  <si>
    <t>SC/DGA/CD/00982/17</t>
  </si>
  <si>
    <t>PROMOVER ENTRE LOS NIÑOS, LAS NIÑAS Y LOS ADOLESCENTES DEL VALLE DE MÉXICO LA VISITA AL MUSEO CON EL FIN DE CONTRIBUIR A SU FORMACIÓN ACADÉMICA</t>
  </si>
  <si>
    <t>SC/DGA/CD/00983/17</t>
  </si>
  <si>
    <t>REALIZAR 70 PROYECCIONES EN ESTADOS DE LA REPÚBLICA, LLEVAR A CABO UN PROGRAMA CON 75 DOCUMENTALES DE 30 PAÍSES</t>
  </si>
  <si>
    <t>SC/DGA/CD/00992/17</t>
  </si>
  <si>
    <t>MOSTRAR LOS SOFISTICADOS PARÁMETROS ESTÉTICOS Y FORMALES QUE DEFINEN LAS CUALIDADES DE LAS COLECCIONES DE ARTE DEL VATICANO</t>
  </si>
  <si>
    <t>SC/DGA/CD/00998/17</t>
  </si>
  <si>
    <t>REALIZAR EL 22° FESTIVAL INTERNACIONAL DE CINE PARA NIÑOS (…Y NO TAN NIÑOS), EL CUAL ES UN FORO QUE DIRIGIDO A NIÑAS Y NIÑOS, ENTRE 4 Y 13 AÑOS</t>
  </si>
  <si>
    <t>SC/DGA/CD/01003/17</t>
  </si>
  <si>
    <t>AUMENTAR EL CONSUMO CULTURAL EN REFERENCIA A TEMAS DE LA AGENDA CULTURAL</t>
  </si>
  <si>
    <t>SC/DGA/CD/01004/17</t>
  </si>
  <si>
    <t>REALIZAR LA SÉPTIMA EDICIÓN DE MORELIA EN BOCA, EL FESTIVAL INTERNACIONAL DE GASTRONOMÍA Y VINO DE MÉXICO</t>
  </si>
  <si>
    <t>SC/DGA/CD/01005/17</t>
  </si>
  <si>
    <t>REALIZAR COMO PARTE DEL FESTIVAL, 15 CONCIERTOS EN MORELIA, 12 ACTIVIDADES PARALELAS, 6 CONCIERTOS DE EXTENSIÓN EN EL INTERIOR DEL ESTADO</t>
  </si>
  <si>
    <t>SC/DGA/CD/01007/17</t>
  </si>
  <si>
    <t>FRECER 17 CONCIERTOS DE TEMPORADA, 1 CONCIERTO EXTRAORDINARIO DISEÑADO PARA LOS NIÑOS</t>
  </si>
  <si>
    <t>SC/DGA/CD/01018/17</t>
  </si>
  <si>
    <t>ADQUIRIR PARTITURAS, INSTRUMENTOS MUSICALES Y ACCESORIOS. CONTRATAR SOLISTAS Y DIRECTORES HUÉSPEDES NACIONALES E INTERNACIONALES DE RENOMBRADO PRESTIGIO</t>
  </si>
  <si>
    <t>SC/DGA/CD/01019/17</t>
  </si>
  <si>
    <t>SEMBRAR EN LOS NIÑOS EL INTERÉS POR EL CINE, EN DIFERENTES FACETAS COMO MEDIO DE EXPRESIÓN Y DESARROLLO CULTURAL</t>
  </si>
  <si>
    <t>SC/DGA/CD/0103/17</t>
  </si>
  <si>
    <t xml:space="preserve">REALIZAR UNA PROGRAMACIÓN CULTURAL EN ESPACIOS PÚBLICOS; MONTAR UNA EXPOSICIÓN DEL ARTE PLÁSTICO Y ARTESANAL Y PUESTAS EN ESCENA DE PRODUCCIONES FOLCLÓRICAS </t>
  </si>
  <si>
    <t>SC/DGA/CD/01044/17</t>
  </si>
  <si>
    <t>ORGANIZACIÓN GENERAL DE UNIDAD NACIONAL</t>
  </si>
  <si>
    <t>INTERPRETAR Y CREAR MÚSICA CON LA VOZ, LOS RECURSOS DISPONIBLES Y LOS INSTRUMENTOS QUE CADA UNO DE LOS ALUMNOS PUEDA APORTAR</t>
  </si>
  <si>
    <t>SC/DGA/CD/01045/17</t>
  </si>
  <si>
    <t>SC/DGA/CD/01046/17</t>
  </si>
  <si>
    <t xml:space="preserve">GARANTIZAR EL RECURSO NECESARIO PARA SUMINISTRAR LOS HONORARIOS DEL CUERPO DOCENTE DE LA ORQUESTA </t>
  </si>
  <si>
    <t>SC/DGA/CD/01055/17</t>
  </si>
  <si>
    <t>FOMENTAR EL TRABAJO ESCÉNICO DEL FORO, POTENCIALIZANDO LA CREATIVIDAD Y DESARROLLO DE LAS INDUSTRIAS CREATIVAS DEL PAÍS.</t>
  </si>
  <si>
    <t>SC/DGA/CD/01056/17</t>
  </si>
  <si>
    <t>FORMAR MUSICALMENTE A 201 NIÑAS, NIÑOS Y JÓVENES, ENTRE LOS 7 Y 17 AÑOS DE EDAD, DE ESCASOS RECURSOS.</t>
  </si>
  <si>
    <t>SC/DGA/CD/01057/17</t>
  </si>
  <si>
    <t>OPERAR EL FUNCIONAMIENTO DE LA ORQUESTA SINFÓNICA ESPERANZA AZTECA ZACATECAS.</t>
  </si>
  <si>
    <t>SC/DGA/CD/01058/17</t>
  </si>
  <si>
    <t>OPERAR EL FUNCIONAMIENTO DE LA ORQUESTA SINFÓNICA ESPERANZA AZTECA FUNDADORA EN PUEBLA</t>
  </si>
  <si>
    <t>SC/DGA/CD/01059/17</t>
  </si>
  <si>
    <t xml:space="preserve">OPERAR EL FUNCIONAMIENTO DE LA ORQUESTA SINFÓNICA ESPERANZA AZTECA NACIONAL. </t>
  </si>
  <si>
    <t>SC/DGA/CD/01060/17</t>
  </si>
  <si>
    <t>OPERAR EL FUNCIONAMIENTO DE LA ORQUESTA SINFÓNICA ESPERANZA AZTECA TAMAULIPAS.</t>
  </si>
  <si>
    <t>SC/DGA/CD/01061/17</t>
  </si>
  <si>
    <t>OPERAR EL FUNCIONAMIENTO DE LA ORQUESTA SINFÓNICA ESPERANZA AZTECA COATEPEC EN VERACRUZ</t>
  </si>
  <si>
    <t>SC/DGA/CD/01062/17</t>
  </si>
  <si>
    <t>OPERAR EL FUNCIONAMIENTO DE LA ORQUESTA SINFÓNICA ESPERANZA AZTECA SAN LUIS POTOSÍ.</t>
  </si>
  <si>
    <t>SC/DGA/CD/01063/17</t>
  </si>
  <si>
    <t>OPERAR EL FUNCIONAMIENTO DE LA ORQUESTA SINFÓNICA ESPERANZA AZTECA SINALOA EN CULIACÁN</t>
  </si>
  <si>
    <t>SC/DGA/CD/01064/17</t>
  </si>
  <si>
    <t>OPERAR EL FUNCIONAMIENTO DE LA ORQUESTA SINFÓNICA ESPERANZA AZTECA QUERÉTARO</t>
  </si>
  <si>
    <t>SC/DGA/CD/01065/17</t>
  </si>
  <si>
    <t xml:space="preserve">OPERAR EL FUNCIONAMIENTO DE LA ORQUESTA SINFÓNICA ESPERANZA AZTECA QUINTANA </t>
  </si>
  <si>
    <t>SC/DGA/CD/01066/17</t>
  </si>
  <si>
    <t>OPERAR EL FUNCIONAMIENTO DE LA ORQUESTA SINFÓNICA ESPERANZA AZTECA NUEVO LEÓN EN MONTERREY</t>
  </si>
  <si>
    <t>SC/DGA/CD/01067/17</t>
  </si>
  <si>
    <t>OPERAR EL FUNCIONAMIENTO DE LA ORQUESTA SINFÓNICA ESPERANZA AZTECA SONORA EN GUAYMAS</t>
  </si>
  <si>
    <t>SC/DGA/CD/01068/17</t>
  </si>
  <si>
    <t>OPERAR EL FUNCIONAMIENTO DE LA ORQUESTA SINFÓNICA ESPERANZA AZTECA MORELOS EN TEMIXCO.</t>
  </si>
  <si>
    <t>SC/DGA/CD/01069/17</t>
  </si>
  <si>
    <t>OPERAR EL FUNCIONAMIENTO DE LA ORQUESTA SINFÓNICA ESPERANZA AZTECA CIUDAD DE MÉXICO-NORTE</t>
  </si>
  <si>
    <t>SC/DGA/CD/01070/17</t>
  </si>
  <si>
    <t>OPERAR EL FUNCIONAMIENTO DE LA ORQUESTA SINFÓNICA ESPERANZA AZTECA TLAQUEPAQUE</t>
  </si>
  <si>
    <t>SC/DGA/CD/01071/17</t>
  </si>
  <si>
    <t>OPERAR EL FUNCIONAMIENTO DE LA ORQUESTA SINFÓNICA ESPERANZA AZTECA TLAXCALA</t>
  </si>
  <si>
    <t>SC/DGA/CD/01072/17</t>
  </si>
  <si>
    <t>OPERAR EL FUNCIONAMIENTO DE LA ORQUESTA SINFÓNICA ESPERANZA AZTECA YUCATÁN-PROGRESO</t>
  </si>
  <si>
    <t>SC/DGA/CD/01073/17</t>
  </si>
  <si>
    <t>REALIZAR EL RECUBRIMIENTO INTERNO DE 738 M2 Y 102 M3, DEL AUDITORIO-SALA DE ENSAYOS, EN MADERA MARUPÁ</t>
  </si>
  <si>
    <t>SC/DGA/CD/01074/17</t>
  </si>
  <si>
    <t>EALIZAR EL FESTIVAL, DONDE SE MUESTREN LAS MANIFESTACIONES ARTÍSTICAS Y CULTURALES REPRESENTATIVAS DE LAS REGIONES NORTE, CENTRO Y SUR DE LA REPÚBLICA</t>
  </si>
  <si>
    <t>SC/DGA/CD/01075/17</t>
  </si>
  <si>
    <t>PROMOVER EL INTERCAMBIO CULTURAL ENTRE MÉXICO Y COLOMBIA</t>
  </si>
  <si>
    <t>SC/DGA/CD/01080/17</t>
  </si>
  <si>
    <t>VISITAR EL RECINTO OFICIAL DE LA CÁMARA DE SENADORES DEL H. CONGRESO DE LA UNIÓN; EL MUSEO DE LA SECRETARÍA DE HACIENDA Y CRÉDITO PÚBLICO</t>
  </si>
  <si>
    <t>SC/DGA/CD/01092/17</t>
  </si>
  <si>
    <t>CULTURA EN EL MISMO CANAL</t>
  </si>
  <si>
    <t>IMPLEMENTAR UN FESTIVAL EN 3 SEDES PERTENECIENTES A LA SIERRA NORTE DE PUEBLA</t>
  </si>
  <si>
    <t>SC/DGA/CD/01172/17</t>
  </si>
  <si>
    <t>FUNDACIÓN DE ARTES MUSICALES DE BAJA CALIFORNIA</t>
  </si>
  <si>
    <t>IMPARTIR CLASES ORQUESTALES Y DE CANTO CORAL, EN COMUNIDADES DE BAJA CALIFORNIA</t>
  </si>
  <si>
    <t>SC/DGA/CD/01173/17</t>
  </si>
  <si>
    <t>INCREMENTAR EL NÚMERO DE ARTISTAS Y ESTUDIOS ENFOCADOS A LA ANIMACIÓN E INDUSTRIA CULTURAL EN MORELOS Y EN MÉXICO</t>
  </si>
  <si>
    <t>SC/DGA/CD/01212/17</t>
  </si>
  <si>
    <t>CONSERVAR, PRESERVAR, PROMOVER Y DIFUNDIR LA CULTURA Y TRADICIONES DE LOS PUEBLOS EN EL MUNDO A TRAVÉS DE PROYECTOS FÍLMICOS</t>
  </si>
  <si>
    <t>SC/DGA/CD/01213/17</t>
  </si>
  <si>
    <t xml:space="preserve">REALIZAR UN FESTIVAL DE CANTAUTORES, DURANTE 2 DÍAS, CON LA PARTICIPACIÓN DE 20 DE ELLOS. </t>
  </si>
  <si>
    <t>SC/DGA/CD/01214/17</t>
  </si>
  <si>
    <t>REALIZAR UNA SERIE DE TALLERES Y CONCIERTOS PARA DIFUNDIR EL ARTE EN TODAS SUS EXPRESIONES,</t>
  </si>
  <si>
    <t>SC/DGA/CD/01254/17</t>
  </si>
  <si>
    <t>DAR SEGUIMIENTO A LA FORMACIÓN DE PÚBLICOS Y OFRECER UNA CARTELERA CULTURAL QUE MANTENGA EL INTERÉS DE LOS INVOLUCRADOS EN EL PROYECTO</t>
  </si>
  <si>
    <t>SC/DGA/CD/01255/1</t>
  </si>
  <si>
    <t>REALIZAR 11 CONCIERTOS DE CALIDAD APOYANDO A JÓVENES TALENTOS, CONTRIBUYENDO CON SU FORMACIÓN VOCAL Y TEATRAL</t>
  </si>
  <si>
    <t>SC/DGA/CD/01274/17</t>
  </si>
  <si>
    <t>AYUDANDO POR LA VIDA</t>
  </si>
  <si>
    <t>HACER VISIBLE LA CULTURA DE LA NEGRITUD, A TRAVÉS DEL FESTIVAL DE LA CULTURA AFROMEXICANA</t>
  </si>
  <si>
    <t>SC/DGA/CD/01275/17</t>
  </si>
  <si>
    <t>REALIZAR UNA CONVOCATORIA A NIVEL NACIONAL E INTERNACIONAL PARA ASEGURAR UNA DIVERSIDAD DE PARTICIPANTES DENTRO DEL PROGRAMA EDUCATIVO</t>
  </si>
  <si>
    <t>SC/DGA/CD/01276/17</t>
  </si>
  <si>
    <t>LLEVAR A CABO LA 12A EDICIÓN DEL FESTIVAL DOCSMX, QUE CONTARÁ CON UNA PROGRAMACIÓN DE 120 DOCUMENTALES</t>
  </si>
  <si>
    <t>SC/DGA/CD/01278/17</t>
  </si>
  <si>
    <t>OPERAR EL FUNCIONAMIENTO DE LA ORQUESTA SINFÓNICA ESPERANZA AZTECA AGUASCALIENTES</t>
  </si>
  <si>
    <t>SC/DGA/CD/01279/17</t>
  </si>
  <si>
    <t>OPERAR EL FUNCIONAMIENTO DE LA ORQUESTA SINFÓNICA ESPERANZA AZTECA BAJA CALIFORNIA SUR EN LA PAZ</t>
  </si>
  <si>
    <t>SC/DGA/CD/01280/17</t>
  </si>
  <si>
    <t>OPERAR EL FUNCIONAMIENTO DE LA ORQUESTA SINFÓNICA ESPERANZA AZTECA BAJA CALIFORNIA EN ENSENADA</t>
  </si>
  <si>
    <t>SC/DGA/CD/01281/17</t>
  </si>
  <si>
    <t>OPERAR EL FUNCIONAMIENTO DE LA ORQUESTA SINFÓNICA ESPERANZA AZTECA COLIMA</t>
  </si>
  <si>
    <t>SC/DGA/CD/01282/17</t>
  </si>
  <si>
    <t>OPERAR EL FUNCIONAMIENTO DE LA ORQUESTA SINFÓNICA ESPERANZA AZTECA DURANGO</t>
  </si>
  <si>
    <t>SC/DGA/CD/01283/17</t>
  </si>
  <si>
    <t>OPERAR EL FUNCIONAMIENTO DE LA ORQUESTA SINFÓNICA ESPERANZA AZTECA HIDALGO EN PACHUCA</t>
  </si>
  <si>
    <t>SC/DGA/CD/01284/17</t>
  </si>
  <si>
    <t>OPERAR EL FUNCIONAMIENTO DE LA ORQUESTA SINFÓNICA ESPERANZA AZTECA NAYARIT EN TEPIC.</t>
  </si>
  <si>
    <t>SC/DGA/CD/01285/17</t>
  </si>
  <si>
    <t>OPERAR EL FUNCIONAMIENTO DE LA ORQUESTA SINFÓNICA ESPERANZA AZTECA TABASCO INFANTIL.</t>
  </si>
  <si>
    <t>SC/DGA/CD/01286/2017</t>
  </si>
  <si>
    <t>OPERAR EL FUNCIONAMIENTO DE LA ORQUESTA SINFÓNICA ESPERANZA AZTECA CAMPECHE CHAMPOTÓN</t>
  </si>
  <si>
    <t>SC/DGA/CD/01287/17</t>
  </si>
  <si>
    <t>OPERAR EL FUNCIONAMIENTO DE LA ORQUESTA SINFÓNICA ESPERANZA AZTECA CHIAPAS</t>
  </si>
  <si>
    <t>SC/DGA/CD/01288/17</t>
  </si>
  <si>
    <t>OPERAR EL FUNCIONAMIENTO DE LA ORQUESTA SINFÓNICA ESPERANZA AZTECA CIUDAD JUÁREZ EN CHIHUAHUA</t>
  </si>
  <si>
    <t>SC/DGA/CD/01289/17</t>
  </si>
  <si>
    <t>OPERAR EL FUNCIONAMIENTO DE LA ORQUESTA SINFÓNICA ESPERANZA AZTECA COAHUILA EN TORREÓN</t>
  </si>
  <si>
    <t>SC/DGA/CD/01290/17</t>
  </si>
  <si>
    <t>OPERAR EL FUNCIONAMIENTO DE LA ORQUESTA SINFÓNICA ESPERANZA AZTECA NEZAHUALCÓYOTL</t>
  </si>
  <si>
    <t>SC/DGA/CD/01291/17</t>
  </si>
  <si>
    <t>OPERAR EL FUNCIONAMIENTO DE LA ORQUESTA SINFÓNICA ESPERANZA AZTECA SAN JUAN DE ABAJO EN GUANAJUATO.</t>
  </si>
  <si>
    <t>SC/DGA/CD/01292/17</t>
  </si>
  <si>
    <t xml:space="preserve">OPERAR EL FUNCIONAMIENTO DE LA ORQUESTA SINFÓNICA ESPERANZA AZTECA ACAPULCO EN GUERRERO. </t>
  </si>
  <si>
    <t>SC/DGA/CD/01293/17</t>
  </si>
  <si>
    <t>OPERAR EL FUNCIONAMIENTO DE LA ORQUESTA SINFÓNICA ESPERANZA AZTECA MICHOACÁN EN MORELIA</t>
  </si>
  <si>
    <t>SC/DGA/CD/01307/17</t>
  </si>
  <si>
    <t>MEJORAR LA EJECUCIÓN DE LOS MONTAJES MUSEOGRÁFICOS, INCORPORAR RECURSOS AUDIOVISUALES EN LA TOTALIDAD DE EXPOSICIONES</t>
  </si>
  <si>
    <t>SC/DGA/CD/01314/17</t>
  </si>
  <si>
    <t>FOMENTAR VALORES SOCIALES EN JILOTEPEC A TRAVÉS DE LA CONVOCATORIA A NIÑOS</t>
  </si>
  <si>
    <t>SC/DGA/CD/01315/17</t>
  </si>
  <si>
    <t>PRESENTAR CONCIERTOS DE ÓPERA CROSSOVER, ABIERTOS A TODO PÚBLICO DE MANERA GRATUITA.</t>
  </si>
  <si>
    <t>SC/DGA/CD/01316/17</t>
  </si>
  <si>
    <t>ADQUIRIR MATERIALES ESPECIALIZADOS Y CONSUMIBLES NECESARIOS QUE PERMITAN EXHIBIR Y ABORDAR LOS PROCESOS DE MANUFACTURA DE OBJETOS ARTESANALES</t>
  </si>
  <si>
    <t>SC/DGA/CD/01415/17</t>
  </si>
  <si>
    <t>ACADEMIA MEXICANA DE LA HISTORIA CORRESPONDIENTE DE LA REAL DE MADRID</t>
  </si>
  <si>
    <t>LA ACADEMIA MEXICANA DE LA HISTORIA, A TRAVÉS DE SU PROYECTO CULTURAL, PRETENDE COLABORAR CON EL DESARROLLO Y DIFUSIÓN DE LA HISTORIA EN NUESTRO PAÍS</t>
  </si>
  <si>
    <t>SC/DGA/CD/01499/17</t>
  </si>
  <si>
    <t>REALIZAR UN DOCUMENTAL DE 13 CAPÍTULOS DENOMINADO "ESPIRAL DEL ARTE"; LLEVAR A CABO EL SEGUNDO FESTIVAL MUSICAL INTERNACIONAL "SAN AGUSTÍN</t>
  </si>
  <si>
    <t>SC/DGA/CD/01500/17</t>
  </si>
  <si>
    <t>CERO VARO.</t>
  </si>
  <si>
    <t>DAR A CONOCER EL TEATRO NACIONAL CONTEMPORÁNEO AL MUNDO, AMPLIANDO LA PRESENCIA DE ARTISTAS MEXICANOS EN TEATROS Y FESTIVALES</t>
  </si>
  <si>
    <t>SC/DGA/CD/01501/17</t>
  </si>
  <si>
    <t>INCIDIR EN LA VIDA CULTURAL DE LAS COMUNIDADES SELECCIONADAS, PROGRAMANDO LOS EVENTOS GRATUITOS DE LECTURA EN VOZ ALTA</t>
  </si>
  <si>
    <t>SC/DGA/CD/01502/17</t>
  </si>
  <si>
    <t>CONSTRUIR LA LOSA ESTRUCTURAL DEL PRIMER NIVEL DEL CENTRO GASTRONÓMICO, CON UN ÁREA DE 600 METROS CUADRADOS</t>
  </si>
  <si>
    <t>SC/DGA/CD/01513/17</t>
  </si>
  <si>
    <t xml:space="preserve">REALIZAR UN FESTIVAL INTERNACIONAL DE CINE, ARTE Y CULTURA EN TIJUANA, GRATUITO A TODO PÚBLICO. </t>
  </si>
  <si>
    <t>SC/DGA/CD/01514/17</t>
  </si>
  <si>
    <t>FORTALECER ACTIVIDADES CULTURALES POR MEDIO DE LA DANZA, EL TEATRO, CONCIERTOS MUSICALES Y TALLERES,</t>
  </si>
  <si>
    <t>SC/DGA/CD/01515/17</t>
  </si>
  <si>
    <t xml:space="preserve">ESARROLLAR E IMPLEMENTAR UNA PRODUCCIÓN TEATRAL QUE PROMUEVA UN MENSAJE DE CONCIENTIZACIÓN </t>
  </si>
  <si>
    <t>SC/DGA/CD/01516/17</t>
  </si>
  <si>
    <t>BIENAL INTERNACIONAL DE PINTURA DE MÉXICO</t>
  </si>
  <si>
    <t>XPONER LA OBRA DE 100 ARTISTAS NACIONALES E INTERNACIONALES, SELECCIONADOS POR EL COMITÉ DE LA BIENAL,</t>
  </si>
  <si>
    <t>SC/DGA/CD/01544/17</t>
  </si>
  <si>
    <t>RECREAR UNA IDENTIDAD CULTURAL EN UN GRUPO DE NIÑOS Y JÓVENES MARGINADOS Y NECESITADOS DE OPORTUNIDADES DE DESARROLLO</t>
  </si>
  <si>
    <t>SC/DGA/CD/01545/17</t>
  </si>
  <si>
    <t>CITRA CIUDADANOS TRABAJANDO PARA UN MEJOR MÉXICO</t>
  </si>
  <si>
    <t>AR A CONOCER LA VARIEDAD DE LA GASTRONOMÍA MEXICANA A TRAVÉS DEL MONTAJE DE EXPOSICIONES FOTOGRÁFICAS</t>
  </si>
  <si>
    <t>SC/DGA/CD/01546/17</t>
  </si>
  <si>
    <t>INICIATIVA DE DESARROLLO PARA LA EQUIDAD Y ARMONÍA SOCIAL</t>
  </si>
  <si>
    <t>AMPLIAR EL ACCESO A LA CULTURA CINEMATOGRÁFICA DE LA POBLACIÓN DE LOS 72 MUNICIPIOS DEL ESTADO DE MICHOACÁN DE OCAMPO</t>
  </si>
  <si>
    <t>SC/DGA/CD/01548/17</t>
  </si>
  <si>
    <t>REALIZAR LA ETAPA 4 DE LA CONSTRUCCIÓN, LA CUAL CONSISTE EN OFICINA PRINCIPAL PARA LA ADMINISTRACIÓN, LOGÍSTICA</t>
  </si>
  <si>
    <t>SC/DGA/CD/01617/17</t>
  </si>
  <si>
    <t>ROVEER ESTABILIDAD ESTRUCTURAL A CADA UNO DE LOS ALTARES. DEVOLVER SU FUNCIÓN, RESTITUYENDO ELEMENTOS ESTRUCTURALES Y FRENANDO CUALQUIER CAUSA QUE PROVOQUE DETERIOROS.</t>
  </si>
  <si>
    <t>SC/DGA/CD/01624/17</t>
  </si>
  <si>
    <t>GENERAR UN ESPACIO DE CONVIVENCIA DONDE NIÑOS, NIÑAS Y JÓVENES, MIEMBROS DE LA COMUNIDAD DE LA COLONIA GUERRERO Y COLINDANTES</t>
  </si>
  <si>
    <t>SC/DGA/CD/01626/17</t>
  </si>
  <si>
    <t>ACERCARTE POR EL RESCATE DE LA CULTURA Y EL ARTE</t>
  </si>
  <si>
    <t>FOMENTAR EL USO DE LUGARES PÚBLICOS COMO ESPACIOS PARA LA PROMOCIÓN Y DIFUSIÓN DE ACTIVIDADES ARTÍSTICAS Y CULTURALES</t>
  </si>
  <si>
    <t>SC/DGA/CD/01627/17</t>
  </si>
  <si>
    <t>FUNDACIÓN MAX POR LA CULTURA</t>
  </si>
  <si>
    <t>PRESENTAR UN PROGRAMA CULTURAL DIRIGIDO A LAS FAMILIAS MORELIANAS</t>
  </si>
  <si>
    <t>SC/DGA/CD/01628/17</t>
  </si>
  <si>
    <t>INCENTIVAR LA PARTICIPACIÓN DE LA CIUDADANÍA EN LAS ACTIVIDADES CULTURALES Y ARTÍSTICAS QUE SE DESARROLLAN EN SU MUNICIPIO</t>
  </si>
  <si>
    <t>SC/DGA/CD/01661/17</t>
  </si>
  <si>
    <t>EALIZAR 30 PRESENTACIONES DE TEATRO, 30 DE MÚSICA Y 30 DE DANZA REGIONALES EN DIVERSAS COLONIAS DE LA CIUDAD DE HERMOSILLO</t>
  </si>
  <si>
    <t>SC/DGA/CD/01662/17</t>
  </si>
  <si>
    <t>REALIZAR PRESENTACIONES ARTÍSTICAS DE TEATRO EN DIVERSAS ESCUELA PRIMARIAS DE LA CIUDAD DE HERMOSILLO</t>
  </si>
  <si>
    <t>SC/DGA/CD/01664/17</t>
  </si>
  <si>
    <t>AR A CONOCER A LOS HABITANTES DEL MUNICIPIO DE ZAPOPAN IMPORTANTES MONUMENTOS HISTÓRICOS</t>
  </si>
  <si>
    <t>SC/DGA/CD/01666/17</t>
  </si>
  <si>
    <t xml:space="preserve">ERVENIR EN EL ESPACIO CULTURAL, PRINCIPALMENTE EN EL ÁMBITO DE LAS ARTES ESCÉNICAS MULTIDISCIPLINARIAS ITINERANTES </t>
  </si>
  <si>
    <t>SC/DGA/CD/01667/17</t>
  </si>
  <si>
    <t>RED SOCIAL PARA EL BIENESTAR COMÚN</t>
  </si>
  <si>
    <t>FRECER UN ESPACIO ABIERTO AL PÚBLICO, DE EQUIDAD Y RESPETO, EN LAS DELEGACIONES XOCHIMILCO Y BENITO JUÁREZ</t>
  </si>
  <si>
    <t>SC/DGA/CD/01668/17</t>
  </si>
  <si>
    <t>ELABORAR UN DOCUMENTAL SOBRE LOS ALCANCES CULTURALES Y LAS APLICACIONES ARTÍSTICAS-DISEÑO TEXTIL Y ARTESANÍA</t>
  </si>
  <si>
    <t>SC/DGA/CD/01669/17</t>
  </si>
  <si>
    <t>ARMAR UN CATÁLOGO VIRTUAL DE INFORMACIÓN CONFORMADO POR FOTOGRAFÍAS, VIDEOS, MÚSICA, FICHAS, LIBROS Y DOCUMENTOS SOBRE CEREMONIAS</t>
  </si>
  <si>
    <t>SC/DGA/CD/01703/17</t>
  </si>
  <si>
    <t>REALIZAR TRABAJOS DE RESTAURACIÓN DEL TEMPLO Y EX CONVENTO DE SAN AGUSTÍN</t>
  </si>
  <si>
    <t>SC/DGA/CD/01705/17</t>
  </si>
  <si>
    <t>CIUDAD Y CULTURA</t>
  </si>
  <si>
    <t>RGANIZAR DOS FOROS PARA CREADORES, EMPRESARIOS Y PROMOTORES CULTURALES CON LA FINALIDAD DE CAPACITARLOS PARA LA CREACIÓN DE EMPRESAS CULTURALES</t>
  </si>
  <si>
    <t>SC/DGA/CD/01719/17</t>
  </si>
  <si>
    <t>DIFUNDIR EL TRABAJO DE ARTESANOS DE CARTONERÍA E INCENTIVAR LA CREACIÓN DE NUEVAS OBRAS COMO EXPRESIÓN DE ELEMENTOS CULTURALES MEXICANOS</t>
  </si>
  <si>
    <t>SC/DGA/CD/1701/17</t>
  </si>
  <si>
    <t>REALIZAR PRESENTACIONES ARTÍSTICAS DE TEATRO EN DIVERSAS ESCUELAS PRIMARIAS DE LA CIUDAD DE HERMOSILLO.</t>
  </si>
  <si>
    <t>SC/DGA/CD/1702/17</t>
  </si>
  <si>
    <t>REALIZAR 30 PRESENTACIONES DE TEATRO, 30 DE MÚSICA Y 30 DE DANZA, EN DIVERSAS COLONIAS DE LA CIUDAD DE HERMOSILLO</t>
  </si>
  <si>
    <t>SC/DGA/CD/1704/17</t>
  </si>
  <si>
    <t>PROMOVER EL DESARROLLO DE CAPACIDADES CREATIVAS DE CARÁCTER ARTÍSTICO Y CULTURAL, EN POBLADORES DE 6 LOCALIDADES DEL ESTADO DE HIDALGO</t>
  </si>
  <si>
    <t>SC/DGA/00102/17</t>
  </si>
  <si>
    <t>MEMORIA Y TOLERANCIA.</t>
  </si>
  <si>
    <t>OTORGAR BECAS DE TRANSPORTE Y RECORRIDOS GUIADOS EN LAS SALAS DEL MUSEO MEMORIA Y TOLERANCIA PARA ESCUELAS DE NIVEL BÁSICO, MEDIO SUPERIOR Y SUPERIOR</t>
  </si>
  <si>
    <t>SC/DGA/00312/17</t>
  </si>
  <si>
    <t>OFRECER UNA EXPOSICIÓN TEMPORAL QUE GENERE NUEVAS LÍNEAS DE LECTURA, INTERPRETACIÓN Y SIGNIFICACIÓN DE LOS OBJETOS COTIDIANOS,</t>
  </si>
  <si>
    <t>SC/DGCP/CD/0847/17</t>
  </si>
  <si>
    <t>SECRETARÍA DE CULTURA DE LA CIUDAD DE MÉXICO</t>
  </si>
  <si>
    <t>FORTALECER EL COLECTIVO COMUNITARIO DE ARTES ESCÉNICAS DE TENANCINGO, TLAXCALA</t>
  </si>
  <si>
    <t>SC/DGCP/CD/0848/17</t>
  </si>
  <si>
    <t>SC/DGA/CD/01043/17</t>
  </si>
  <si>
    <t>Banco Interacciones S.A. Institución de Banca Múltiple, Grupo Financiero Interacciones fideicomiso popular museo de arte popular mexicano</t>
  </si>
  <si>
    <t>LOGRAR QUE LAS AUTORIDADES EDUCATIVAS Y MAESTROS DE LAS ESCUELAS DE LA CIUDAD DE MÉXICO CONOZCAN EL MAP Y COLABOREN PARA QUE LOS ALUMNOS VISITEN EL MUSEO</t>
  </si>
  <si>
    <t>SC/DGA/CD/01488/17</t>
  </si>
  <si>
    <t>Banco Interacciones S.A. Institución de Banca Múltiple, Grupo Financiero Interacciones museo del estanquillo</t>
  </si>
  <si>
    <t>EL PROYECTO EXPOSICIONES 2017 DEL MUSEO DEL ESTANQUILLO “MONSIVÁIS Y SUS CONTEMPORÁNEOS” Y “EL ARTE DE LA MINIATURA”</t>
  </si>
  <si>
    <t>CNCA/DGAI/CD/03935/15</t>
  </si>
  <si>
    <t xml:space="preserve">Televisa Foundation, Inc. </t>
  </si>
  <si>
    <t>REALIZACIÓN DEL PROYECTO CULTURAL DENOMINADO "UNDER THE MEXICAN SKY, GABRIEL FIGUEROA: ART AND FILM", CUYOS OBJETIVOS ESPECÍFICOS SON: DIFUNDIR A NIVEL INTERNACIONAL LA INMPORTANCIA DE LA OBRA DEL CINEFOTÓGRAFO GABRIEL FIGUEROA COMO SIMBOLO DE LO MEXICANO, ESPECIALMENTE PARA QUE SEA REVALORADO EN LA COMUNIDAD LATINA EN NUEVA YORK Y QUE NUEVOS PÚBLICOS CONOZCAN SU LEGADO.</t>
  </si>
  <si>
    <t>0671/17</t>
  </si>
  <si>
    <t>PROPORCIONAR ATENCIÓN INTEGRAL ESPECIALIZADA A BEBÉS, NIÑOS, JÓVENES Y ADULTOS CON SÍNDROME DE DOWN Y SUS FAMILIAS, MEDIANTE MÉTODOS DE ENSEÑANZA Y DIFUSIÓN ADECUADOS A SUS NECESIDADES EDUCATIVAS, PARA PROMOVER EL MÁXIMO DESARROLLO DE SUS CAPACIDADES INTELECTUALES, FÍSICAS Y SOCIALES, ASÍ COMO MEJORAR LA INFRAESTRUCTURA DE LAS INSTALACIONES ESCOLARES, MEDIANTE EL ACONDICIONAMIENTO Y EQUIPAMIENTO DE NUEVOS ESPACIOS PARA LOS TALLERES DE LA ESCUELA MEXICANA DE ARTE DOWN Y PRODUCCIÓN DE ALIMENTOS, QUE PERMITIRÁ A LOS ALUMNOS DESARROLLAR SUS HABILIDADES ARTÍSTICAS Y DE PROMOCIÓN PARA LA VIDA INDEPENDIENTE.</t>
  </si>
  <si>
    <t>A2 - Ambiente</t>
  </si>
  <si>
    <t>A4 - Beneficiencia</t>
  </si>
  <si>
    <t>A5 - Cultura</t>
  </si>
  <si>
    <t>A6 - Desarrollo comunitario</t>
  </si>
  <si>
    <t>A7 - Educativas</t>
  </si>
  <si>
    <t>A8 - Infraestructura</t>
  </si>
  <si>
    <t>A9 - Investigación Cientifica</t>
  </si>
  <si>
    <t>A10 - Sin actividad</t>
  </si>
  <si>
    <t>A11 - Otras</t>
  </si>
  <si>
    <t>A12 - Salud</t>
  </si>
  <si>
    <t>A1 - Admin</t>
  </si>
  <si>
    <t xml:space="preserve">A4 -  Beneficencia </t>
  </si>
  <si>
    <t>A5 - Culturales</t>
  </si>
  <si>
    <t>A6 - Desarrollo</t>
  </si>
  <si>
    <t>A7- Educativas</t>
  </si>
  <si>
    <t>A9 - Investigación Científica</t>
  </si>
  <si>
    <t>A10 - No actividad</t>
  </si>
  <si>
    <t>A13 - sociales</t>
  </si>
  <si>
    <t>RESUMEN</t>
  </si>
  <si>
    <t>Año</t>
  </si>
  <si>
    <t xml:space="preserve">Dinero otorgado </t>
  </si>
  <si>
    <t>Área</t>
  </si>
  <si>
    <t>A2- ambiete</t>
  </si>
  <si>
    <t>A4- beneficencia</t>
  </si>
  <si>
    <t xml:space="preserve"> MONTO_CONTRATO </t>
  </si>
  <si>
    <t xml:space="preserve"> MONTO_OTORGADO </t>
  </si>
  <si>
    <t>INSTRUMENTACIÓN    DE COLUMNA  A PACIENTE  FEMENINO   DE 9 AÑOS  DE EDAD,  CON DIAGNÓSTICO   DE ESCOLIOSIS DORSAL  DE CONCAVIDAD  IZQUIERDA,  PARA EVITAR  MAYOR DEFORMACIÓN  DE LA COLUMNA,  MEJORA EN LA DEGLUCIÓN, ELIMINAR  EL REFLUJO GASTROESOFÁGICO   Y MEJORAR  LA NUTRICIÓN.</t>
  </si>
  <si>
    <t>PARTICIPACIÓN DE MUJERES INDÍGENAS EN PROCESOS DE APROPIACIÓN DE TECNOLOGÍAS DE AGUA Y SANEAMIENTO EN LOS ALTOS DE CHIAPAS</t>
  </si>
  <si>
    <t>A5- cultura</t>
  </si>
  <si>
    <t>a7-educa</t>
  </si>
  <si>
    <t>A8 - Infraestru</t>
  </si>
  <si>
    <t>A9- investigación cientifica</t>
  </si>
  <si>
    <t>A13 - Sociales</t>
  </si>
  <si>
    <t>A3 - Ap. Tecnologías</t>
  </si>
  <si>
    <t>A1 - admin</t>
  </si>
  <si>
    <t>A2 - ambientales</t>
  </si>
  <si>
    <t>A3 - aplicación</t>
  </si>
  <si>
    <t>A4 - benefi</t>
  </si>
  <si>
    <t>A5 - cultura</t>
  </si>
  <si>
    <t>A7 - educa</t>
  </si>
  <si>
    <t>A8 - infra</t>
  </si>
  <si>
    <t>A9 - Invest</t>
  </si>
  <si>
    <t>A10 - no acti</t>
  </si>
  <si>
    <t xml:space="preserve">A12 </t>
  </si>
  <si>
    <t>A2 - ambiente</t>
  </si>
  <si>
    <t>A3 - apliacación</t>
  </si>
  <si>
    <t>A4- Beneficencia</t>
  </si>
  <si>
    <t>A7 - educativa</t>
  </si>
  <si>
    <t>A9 - investigación</t>
  </si>
  <si>
    <t>A10 - no actividad</t>
  </si>
  <si>
    <t>sólo área</t>
  </si>
  <si>
    <t xml:space="preserve">A2  - Ambientales </t>
  </si>
  <si>
    <t>A4 - Beneficencia</t>
  </si>
  <si>
    <t>A5 - Cultur</t>
  </si>
  <si>
    <t>A7 - Educación</t>
  </si>
  <si>
    <t>A9 - Investigación cientifica</t>
  </si>
  <si>
    <t>Dinero prometido</t>
  </si>
  <si>
    <t>Diferencia</t>
  </si>
  <si>
    <t xml:space="preserve"> Dinero prometido </t>
  </si>
  <si>
    <t>Dinero únicamente de área</t>
  </si>
  <si>
    <t>Etiquetas de fila</t>
  </si>
  <si>
    <t>Total general</t>
  </si>
  <si>
    <t>Suma de MONTO_OTORGADO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</si>
</sst>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Red]\-&quot;$&quot;#,##0.00"/>
    <numFmt numFmtId="44" formatCode="_-&quot;$&quot;* #,##0.00_-;\-&quot;$&quot;* #,##0.00_-;_-&quot;$&quot;* &quot;-&quot;??_-;_-@_-"/>
  </numFmts>
  <fonts count="4" x14ac:knownFonts="1">
    <font>
      <sz val="11"/>
      <color theme="1"/>
      <name val="Aptos Narrow"/>
      <family val="2"/>
      <scheme val="minor"/>
    </font>
    <font>
      <sz val="11"/>
      <color theme="1"/>
      <name val="Aptos Narrow"/>
      <family val="2"/>
      <scheme val="minor"/>
    </font>
    <font>
      <sz val="8"/>
      <name val="Aptos Narrow"/>
      <family val="2"/>
      <scheme val="minor"/>
    </font>
    <font>
      <sz val="11"/>
      <color rgb="FF000000"/>
      <name val="Aptos Narrow"/>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8" tint="0.59999389629810485"/>
        <bgColor indexed="64"/>
      </patternFill>
    </fill>
    <fill>
      <patternFill patternType="solid">
        <fgColor rgb="FFFF9933"/>
        <bgColor indexed="64"/>
      </patternFill>
    </fill>
    <fill>
      <patternFill patternType="solid">
        <fgColor theme="8" tint="0.39997558519241921"/>
        <bgColor indexed="64"/>
      </patternFill>
    </fill>
  </fills>
  <borders count="12">
    <border>
      <left/>
      <right/>
      <top/>
      <bottom/>
      <diagonal/>
    </border>
    <border>
      <left style="thick">
        <color theme="4"/>
      </left>
      <right style="thick">
        <color theme="4"/>
      </right>
      <top style="thick">
        <color theme="4"/>
      </top>
      <bottom style="thick">
        <color theme="4"/>
      </bottom>
      <diagonal/>
    </border>
    <border>
      <left style="thick">
        <color theme="6"/>
      </left>
      <right style="thick">
        <color theme="6"/>
      </right>
      <top style="thick">
        <color theme="6"/>
      </top>
      <bottom style="thick">
        <color theme="6"/>
      </bottom>
      <diagonal/>
    </border>
    <border>
      <left style="thick">
        <color theme="4"/>
      </left>
      <right/>
      <top style="thick">
        <color theme="4"/>
      </top>
      <bottom style="thick">
        <color theme="4"/>
      </bottom>
      <diagonal/>
    </border>
    <border>
      <left style="thick">
        <color theme="6"/>
      </left>
      <right/>
      <top style="thick">
        <color theme="6"/>
      </top>
      <bottom style="thick">
        <color theme="6"/>
      </bottom>
      <diagonal/>
    </border>
    <border>
      <left style="thick">
        <color rgb="FFFFC000"/>
      </left>
      <right style="thick">
        <color rgb="FFFFC000"/>
      </right>
      <top style="thick">
        <color rgb="FFFFC000"/>
      </top>
      <bottom style="thick">
        <color rgb="FFFFC000"/>
      </bottom>
      <diagonal/>
    </border>
    <border>
      <left style="thick">
        <color rgb="FFFF0000"/>
      </left>
      <right style="thick">
        <color rgb="FFFF0000"/>
      </right>
      <top style="thick">
        <color rgb="FFFF0000"/>
      </top>
      <bottom style="thick">
        <color rgb="FFFF0000"/>
      </bottom>
      <diagonal/>
    </border>
    <border>
      <left/>
      <right style="thick">
        <color rgb="FFFFC000"/>
      </right>
      <top style="thick">
        <color rgb="FFFFC000"/>
      </top>
      <bottom style="thick">
        <color rgb="FFFFC000"/>
      </bottom>
      <diagonal/>
    </border>
    <border>
      <left style="thick">
        <color rgb="FFFFC000"/>
      </left>
      <right/>
      <top style="thick">
        <color rgb="FFFFC000"/>
      </top>
      <bottom style="thick">
        <color rgb="FFFFC000"/>
      </bottom>
      <diagonal/>
    </border>
    <border>
      <left style="thick">
        <color rgb="FFFF0066"/>
      </left>
      <right style="thick">
        <color rgb="FFFF0066"/>
      </right>
      <top style="thick">
        <color rgb="FFFF0066"/>
      </top>
      <bottom style="thick">
        <color rgb="FFFF0066"/>
      </bottom>
      <diagonal/>
    </border>
    <border>
      <left style="thick">
        <color theme="7" tint="0.39997558519241921"/>
      </left>
      <right style="thick">
        <color theme="7" tint="0.39997558519241921"/>
      </right>
      <top style="thick">
        <color theme="7" tint="0.39997558519241921"/>
      </top>
      <bottom style="thick">
        <color theme="7" tint="0.39997558519241921"/>
      </bottom>
      <diagonal/>
    </border>
    <border>
      <left style="thick">
        <color rgb="FFFF0066"/>
      </left>
      <right/>
      <top style="thick">
        <color rgb="FFFF0066"/>
      </top>
      <bottom style="thick">
        <color rgb="FFFF0066"/>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21">
    <xf numFmtId="0" fontId="0" fillId="0" borderId="0" xfId="0"/>
    <xf numFmtId="0" fontId="0" fillId="0" borderId="0" xfId="0" applyAlignment="1">
      <alignment horizontal="center" vertical="center" wrapText="1"/>
    </xf>
    <xf numFmtId="44" fontId="0" fillId="0" borderId="0" xfId="1" applyFont="1" applyAlignment="1" applyProtection="1">
      <alignment horizontal="center"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horizontal="center" vertical="center"/>
    </xf>
    <xf numFmtId="14" fontId="0" fillId="0" borderId="0" xfId="0" applyNumberFormat="1" applyAlignment="1">
      <alignment vertical="center"/>
    </xf>
    <xf numFmtId="44" fontId="0" fillId="0" borderId="0" xfId="1" applyFont="1" applyAlignment="1">
      <alignment vertical="center"/>
    </xf>
    <xf numFmtId="44" fontId="0" fillId="0" borderId="0" xfId="1" applyFont="1" applyAlignment="1">
      <alignment horizontal="center" vertical="center" wrapText="1"/>
    </xf>
    <xf numFmtId="0" fontId="0" fillId="0" borderId="0" xfId="0" applyAlignment="1">
      <alignment horizontal="center"/>
    </xf>
    <xf numFmtId="49" fontId="0" fillId="0" borderId="0" xfId="1" applyNumberFormat="1" applyFont="1" applyAlignment="1">
      <alignment horizontal="center" vertical="center" wrapText="1"/>
    </xf>
    <xf numFmtId="0" fontId="0" fillId="0" borderId="0" xfId="1" applyNumberFormat="1" applyFont="1" applyAlignment="1">
      <alignment horizontal="center" vertical="center"/>
    </xf>
    <xf numFmtId="0" fontId="0" fillId="0" borderId="0" xfId="0" applyAlignment="1">
      <alignment horizontal="left" vertical="center" wrapText="1"/>
    </xf>
    <xf numFmtId="0" fontId="0" fillId="0" borderId="0" xfId="0" applyAlignment="1">
      <alignment vertical="center" wrapText="1"/>
    </xf>
    <xf numFmtId="44" fontId="0" fillId="0" borderId="0" xfId="1" applyFont="1" applyAlignment="1">
      <alignment vertical="center" wrapText="1"/>
    </xf>
    <xf numFmtId="0" fontId="0" fillId="0" borderId="0" xfId="1" applyNumberFormat="1" applyFont="1" applyAlignment="1">
      <alignment horizontal="center" vertical="center" wrapText="1"/>
    </xf>
    <xf numFmtId="17" fontId="0" fillId="0" borderId="0" xfId="0" applyNumberFormat="1" applyAlignment="1">
      <alignment vertical="center"/>
    </xf>
    <xf numFmtId="44" fontId="0" fillId="2" borderId="0" xfId="0" applyNumberFormat="1" applyFill="1"/>
    <xf numFmtId="44" fontId="0" fillId="4" borderId="0" xfId="0" applyNumberFormat="1" applyFill="1"/>
    <xf numFmtId="0" fontId="0" fillId="5" borderId="0" xfId="0" applyFill="1" applyAlignment="1">
      <alignment horizontal="left" vertical="center"/>
    </xf>
    <xf numFmtId="0" fontId="0" fillId="5" borderId="0" xfId="0" applyFill="1" applyAlignment="1">
      <alignment vertical="center"/>
    </xf>
    <xf numFmtId="14" fontId="0" fillId="5" borderId="0" xfId="0" applyNumberFormat="1" applyFill="1" applyAlignment="1">
      <alignment vertical="center"/>
    </xf>
    <xf numFmtId="44" fontId="0" fillId="5" borderId="0" xfId="1" applyFont="1" applyFill="1" applyAlignment="1">
      <alignment vertical="center"/>
    </xf>
    <xf numFmtId="0" fontId="0" fillId="5" borderId="0" xfId="0" applyFill="1"/>
    <xf numFmtId="44" fontId="0" fillId="6" borderId="0" xfId="0" applyNumberFormat="1" applyFill="1"/>
    <xf numFmtId="0" fontId="0" fillId="5" borderId="0" xfId="0" applyFill="1" applyAlignment="1">
      <alignment horizontal="center"/>
    </xf>
    <xf numFmtId="0" fontId="0" fillId="3" borderId="0" xfId="0" applyFill="1" applyAlignment="1">
      <alignment horizontal="left" vertical="center"/>
    </xf>
    <xf numFmtId="0" fontId="0" fillId="3" borderId="0" xfId="0" applyFill="1" applyAlignment="1">
      <alignment vertical="center"/>
    </xf>
    <xf numFmtId="44" fontId="0" fillId="0" borderId="0" xfId="1" applyFont="1"/>
    <xf numFmtId="0" fontId="3" fillId="0" borderId="0" xfId="0" applyFont="1" applyAlignment="1">
      <alignment horizontal="left" vertical="center"/>
    </xf>
    <xf numFmtId="0" fontId="3" fillId="0" borderId="0" xfId="0" applyFont="1" applyAlignment="1">
      <alignment vertical="center"/>
    </xf>
    <xf numFmtId="14" fontId="0" fillId="0" borderId="0" xfId="0" applyNumberFormat="1"/>
    <xf numFmtId="14" fontId="3" fillId="0" borderId="0" xfId="0" applyNumberFormat="1" applyFont="1" applyAlignment="1">
      <alignment vertical="center"/>
    </xf>
    <xf numFmtId="44" fontId="3" fillId="0" borderId="0" xfId="0" applyNumberFormat="1" applyFont="1" applyAlignment="1">
      <alignment vertical="center"/>
    </xf>
    <xf numFmtId="0" fontId="3" fillId="0" borderId="0" xfId="0" applyFont="1" applyAlignment="1">
      <alignment horizontal="center" vertical="center"/>
    </xf>
    <xf numFmtId="8" fontId="0" fillId="0" borderId="0" xfId="0" applyNumberFormat="1"/>
    <xf numFmtId="0" fontId="0" fillId="0" borderId="0" xfId="0" applyAlignment="1">
      <alignment wrapText="1"/>
    </xf>
    <xf numFmtId="8" fontId="0" fillId="2" borderId="0" xfId="0" applyNumberFormat="1" applyFill="1"/>
    <xf numFmtId="0" fontId="0" fillId="5" borderId="0" xfId="1" applyNumberFormat="1" applyFont="1" applyFill="1" applyAlignment="1">
      <alignment horizontal="center" vertical="center"/>
    </xf>
    <xf numFmtId="14" fontId="0" fillId="5" borderId="0" xfId="0" applyNumberFormat="1" applyFill="1"/>
    <xf numFmtId="8" fontId="0" fillId="5" borderId="0" xfId="0" applyNumberFormat="1" applyFill="1"/>
    <xf numFmtId="0" fontId="3" fillId="0" borderId="0" xfId="0" applyFont="1" applyAlignment="1">
      <alignment horizontal="left" vertical="center" wrapText="1"/>
    </xf>
    <xf numFmtId="0" fontId="3" fillId="0" borderId="0" xfId="0" applyFont="1" applyAlignment="1">
      <alignment vertical="center" wrapText="1"/>
    </xf>
    <xf numFmtId="44" fontId="3" fillId="0" borderId="0" xfId="0" applyNumberFormat="1" applyFont="1" applyAlignment="1">
      <alignment vertical="center" wrapText="1"/>
    </xf>
    <xf numFmtId="0" fontId="3" fillId="0" borderId="0" xfId="0" applyFont="1" applyAlignment="1">
      <alignment horizontal="center" vertical="center" wrapText="1"/>
    </xf>
    <xf numFmtId="0" fontId="3" fillId="5" borderId="0" xfId="0" applyFont="1" applyFill="1" applyAlignment="1">
      <alignment horizontal="left" vertical="center"/>
    </xf>
    <xf numFmtId="0" fontId="3" fillId="5" borderId="0" xfId="0" applyFont="1" applyFill="1" applyAlignment="1">
      <alignment vertical="center"/>
    </xf>
    <xf numFmtId="14" fontId="3" fillId="5" borderId="0" xfId="0" applyNumberFormat="1" applyFont="1" applyFill="1" applyAlignment="1">
      <alignment vertical="center"/>
    </xf>
    <xf numFmtId="44" fontId="3" fillId="5" borderId="0" xfId="0" applyNumberFormat="1" applyFont="1" applyFill="1" applyAlignment="1">
      <alignment vertical="center"/>
    </xf>
    <xf numFmtId="0" fontId="3" fillId="5" borderId="0" xfId="0" applyFont="1" applyFill="1" applyAlignment="1">
      <alignment horizontal="center" vertical="center"/>
    </xf>
    <xf numFmtId="44" fontId="0" fillId="5" borderId="0" xfId="1" applyFont="1" applyFill="1"/>
    <xf numFmtId="44" fontId="0" fillId="0" borderId="0" xfId="1" applyFont="1" applyAlignment="1">
      <alignment horizontal="center"/>
    </xf>
    <xf numFmtId="44" fontId="0" fillId="0" borderId="0" xfId="1" applyFont="1" applyAlignment="1">
      <alignment horizontal="center" vertical="center"/>
    </xf>
    <xf numFmtId="44" fontId="3" fillId="0" borderId="0" xfId="0" applyNumberFormat="1" applyFont="1" applyAlignment="1">
      <alignment horizontal="center" vertical="center"/>
    </xf>
    <xf numFmtId="0" fontId="3" fillId="0" borderId="0" xfId="0" applyFont="1"/>
    <xf numFmtId="44" fontId="3" fillId="0" borderId="0" xfId="0" applyNumberFormat="1" applyFont="1"/>
    <xf numFmtId="8" fontId="3" fillId="0" borderId="0" xfId="0" applyNumberFormat="1" applyFont="1"/>
    <xf numFmtId="44" fontId="0" fillId="0" borderId="0" xfId="0" applyNumberFormat="1"/>
    <xf numFmtId="44" fontId="0" fillId="5" borderId="0" xfId="1" applyFont="1" applyFill="1" applyAlignment="1">
      <alignment horizontal="left"/>
    </xf>
    <xf numFmtId="44" fontId="0" fillId="5" borderId="0" xfId="0" applyNumberFormat="1" applyFill="1"/>
    <xf numFmtId="44" fontId="0" fillId="0" borderId="0" xfId="1" applyFont="1" applyFill="1"/>
    <xf numFmtId="0" fontId="0" fillId="0" borderId="1" xfId="0" applyBorder="1" applyAlignment="1">
      <alignment horizontal="center" vertical="center"/>
    </xf>
    <xf numFmtId="44" fontId="0" fillId="0" borderId="1" xfId="1" applyFont="1" applyBorder="1" applyAlignment="1">
      <alignment horizontal="center" vertical="center"/>
    </xf>
    <xf numFmtId="44" fontId="0" fillId="0" borderId="1" xfId="1" applyFont="1" applyBorder="1"/>
    <xf numFmtId="0" fontId="0" fillId="0" borderId="3" xfId="0" applyBorder="1" applyAlignment="1">
      <alignment horizontal="center" vertical="center"/>
    </xf>
    <xf numFmtId="44" fontId="0" fillId="0" borderId="3" xfId="1" applyFont="1" applyBorder="1"/>
    <xf numFmtId="0" fontId="3" fillId="0" borderId="2" xfId="0" applyFont="1" applyBorder="1" applyAlignment="1">
      <alignment horizontal="center" vertical="center"/>
    </xf>
    <xf numFmtId="44" fontId="3" fillId="0" borderId="2" xfId="0" applyNumberFormat="1" applyFont="1" applyBorder="1" applyAlignment="1">
      <alignment horizontal="center" vertical="center"/>
    </xf>
    <xf numFmtId="44" fontId="3" fillId="0" borderId="2" xfId="0" applyNumberFormat="1" applyFont="1" applyBorder="1"/>
    <xf numFmtId="0" fontId="3" fillId="0" borderId="4" xfId="0" applyFont="1" applyBorder="1" applyAlignment="1">
      <alignment horizontal="center" vertical="center"/>
    </xf>
    <xf numFmtId="44" fontId="3" fillId="0" borderId="4" xfId="0" applyNumberFormat="1" applyFont="1" applyBorder="1"/>
    <xf numFmtId="0" fontId="3" fillId="0" borderId="5" xfId="0" applyFont="1" applyBorder="1" applyAlignment="1">
      <alignment horizontal="center" vertical="center"/>
    </xf>
    <xf numFmtId="44" fontId="3" fillId="0" borderId="5" xfId="0" applyNumberFormat="1" applyFont="1" applyBorder="1"/>
    <xf numFmtId="44" fontId="0" fillId="0" borderId="5" xfId="0" applyNumberFormat="1" applyBorder="1"/>
    <xf numFmtId="44" fontId="3" fillId="0" borderId="7" xfId="0" applyNumberFormat="1" applyFont="1" applyBorder="1" applyAlignment="1">
      <alignment horizontal="center" vertical="center"/>
    </xf>
    <xf numFmtId="44" fontId="3" fillId="0" borderId="7" xfId="0" applyNumberFormat="1" applyFont="1" applyBorder="1"/>
    <xf numFmtId="44" fontId="0" fillId="0" borderId="7" xfId="0" applyNumberFormat="1" applyBorder="1"/>
    <xf numFmtId="0" fontId="3" fillId="0" borderId="6" xfId="0" applyFont="1" applyBorder="1" applyAlignment="1">
      <alignment horizontal="center" vertical="center"/>
    </xf>
    <xf numFmtId="44" fontId="3" fillId="0" borderId="6" xfId="0" applyNumberFormat="1" applyFont="1" applyBorder="1" applyAlignment="1">
      <alignment horizontal="center" vertical="center"/>
    </xf>
    <xf numFmtId="44" fontId="3" fillId="0" borderId="6" xfId="0" applyNumberFormat="1" applyFont="1" applyBorder="1"/>
    <xf numFmtId="8" fontId="3" fillId="0" borderId="6" xfId="0" applyNumberFormat="1" applyFont="1" applyBorder="1"/>
    <xf numFmtId="44" fontId="0" fillId="0" borderId="6" xfId="0" applyNumberFormat="1" applyBorder="1"/>
    <xf numFmtId="0" fontId="3" fillId="0" borderId="8" xfId="0" applyFont="1" applyBorder="1" applyAlignment="1">
      <alignment horizontal="center" vertical="center"/>
    </xf>
    <xf numFmtId="44" fontId="3" fillId="0" borderId="8" xfId="0" applyNumberFormat="1" applyFont="1" applyBorder="1"/>
    <xf numFmtId="44" fontId="0" fillId="0" borderId="8" xfId="1" applyFont="1" applyFill="1" applyBorder="1"/>
    <xf numFmtId="44" fontId="0" fillId="0" borderId="8" xfId="1" applyFont="1" applyBorder="1"/>
    <xf numFmtId="0" fontId="3" fillId="0" borderId="9" xfId="0" applyFont="1" applyBorder="1" applyAlignment="1">
      <alignment horizontal="center" vertical="center"/>
    </xf>
    <xf numFmtId="44" fontId="3" fillId="0" borderId="9" xfId="0" applyNumberFormat="1" applyFont="1" applyBorder="1" applyAlignment="1">
      <alignment horizontal="center" vertical="center"/>
    </xf>
    <xf numFmtId="44" fontId="3" fillId="0" borderId="9" xfId="0" applyNumberFormat="1" applyFont="1" applyBorder="1"/>
    <xf numFmtId="44" fontId="0" fillId="0" borderId="9" xfId="0" applyNumberFormat="1" applyBorder="1"/>
    <xf numFmtId="0" fontId="3" fillId="0" borderId="11" xfId="0" applyFont="1" applyBorder="1" applyAlignment="1">
      <alignment horizontal="center" vertical="center"/>
    </xf>
    <xf numFmtId="44" fontId="3" fillId="0" borderId="11" xfId="0" applyNumberFormat="1" applyFont="1" applyBorder="1"/>
    <xf numFmtId="44" fontId="0" fillId="0" borderId="11" xfId="1" applyFont="1" applyFill="1" applyBorder="1"/>
    <xf numFmtId="44" fontId="0" fillId="0" borderId="11" xfId="1" applyFont="1" applyBorder="1"/>
    <xf numFmtId="0" fontId="3" fillId="0" borderId="10" xfId="0" applyFont="1" applyBorder="1" applyAlignment="1">
      <alignment horizontal="center" vertical="center"/>
    </xf>
    <xf numFmtId="44" fontId="3" fillId="0" borderId="10" xfId="0" applyNumberFormat="1" applyFont="1" applyBorder="1" applyAlignment="1">
      <alignment horizontal="center" vertical="center"/>
    </xf>
    <xf numFmtId="44" fontId="3" fillId="0" borderId="10" xfId="0" applyNumberFormat="1" applyFont="1" applyBorder="1"/>
    <xf numFmtId="44" fontId="0" fillId="0" borderId="10" xfId="1" applyFont="1" applyFill="1" applyBorder="1"/>
    <xf numFmtId="44" fontId="0" fillId="0" borderId="10" xfId="0" applyNumberFormat="1" applyBorder="1"/>
    <xf numFmtId="0" fontId="0" fillId="0" borderId="0" xfId="0" pivotButton="1"/>
    <xf numFmtId="0" fontId="0" fillId="0" borderId="0" xfId="0" applyAlignment="1">
      <alignment horizontal="left"/>
    </xf>
    <xf numFmtId="0" fontId="0" fillId="0" borderId="0" xfId="2" applyNumberFormat="1" applyFont="1"/>
    <xf numFmtId="10" fontId="0" fillId="0" borderId="0" xfId="2" applyNumberFormat="1" applyFont="1"/>
    <xf numFmtId="0" fontId="0" fillId="0" borderId="0" xfId="0" applyAlignment="1">
      <alignment horizontal="center"/>
    </xf>
    <xf numFmtId="44" fontId="0" fillId="0" borderId="0" xfId="1" applyFont="1" applyAlignment="1" applyProtection="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3" fillId="0" borderId="0" xfId="0" applyFont="1" applyAlignment="1">
      <alignment horizontal="center" vertical="center"/>
    </xf>
    <xf numFmtId="44" fontId="0" fillId="0" borderId="0" xfId="1" applyFont="1" applyAlignment="1">
      <alignment horizontal="center" vertical="center" wrapText="1"/>
    </xf>
    <xf numFmtId="0" fontId="3" fillId="0" borderId="10" xfId="0" applyFont="1"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1" xfId="0" applyFont="1" applyBorder="1" applyAlignment="1">
      <alignment horizontal="center" vertical="center"/>
    </xf>
    <xf numFmtId="44" fontId="0" fillId="0" borderId="0" xfId="1" applyFont="1" applyAlignment="1">
      <alignment horizontal="center" vertical="center"/>
    </xf>
  </cellXfs>
  <cellStyles count="3">
    <cellStyle name="Moneda" xfId="1" builtinId="4"/>
    <cellStyle name="Normal" xfId="0" builtinId="0"/>
    <cellStyle name="Porcentaje" xfId="2" builtinId="5"/>
  </cellStyles>
  <dxfs count="42">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s>
  <tableStyles count="0" defaultTableStyle="TableStyleMedium2" defaultPivotStyle="PivotStyleLight16"/>
  <colors>
    <mruColors>
      <color rgb="FFFF0066"/>
      <color rgb="FF660033"/>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5.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atal\OneDrive\Documentos\Facultad\Tesis\datos%20sideof.xlsx" TargetMode="External"/><Relationship Id="rId1" Type="http://schemas.openxmlformats.org/officeDocument/2006/relationships/externalLinkPath" Target="/Users/natal/OneDrive/Documentos/Facultad/Tesis/datos%20sideo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DEOF_donativos"/>
      <sheetName val="2012"/>
      <sheetName val="2013"/>
      <sheetName val="2014"/>
      <sheetName val="2015"/>
      <sheetName val="2016"/>
      <sheetName val="2017"/>
      <sheetName val="Listas"/>
    </sheetNames>
    <sheetDataSet>
      <sheetData sheetId="0">
        <row r="3">
          <cell r="U3" t="str">
            <v>Etiquetas de fila</v>
          </cell>
          <cell r="W3" t="str">
            <v>nombre nodo</v>
          </cell>
        </row>
        <row r="4">
          <cell r="U4" t="str">
            <v>110 MERIDIANO</v>
          </cell>
          <cell r="W4">
            <v>1</v>
          </cell>
        </row>
        <row r="5">
          <cell r="U5" t="str">
            <v xml:space="preserve">abrazos fraternos </v>
          </cell>
          <cell r="W5">
            <v>2</v>
          </cell>
        </row>
        <row r="6">
          <cell r="U6" t="str">
            <v>ABRIENDO CAMINO UN CENTRO PARA EL DESARROLLO FAMILIAR Y PERSONAL CEDEFAP</v>
          </cell>
          <cell r="W6">
            <v>3</v>
          </cell>
        </row>
        <row r="7">
          <cell r="U7" t="str">
            <v>ABRIENDO VEREDAS</v>
          </cell>
          <cell r="W7">
            <v>4</v>
          </cell>
        </row>
        <row r="8">
          <cell r="U8" t="str">
            <v>ABUELOS TOSEPANKALI</v>
          </cell>
          <cell r="W8">
            <v>5</v>
          </cell>
        </row>
        <row r="9">
          <cell r="U9" t="str">
            <v>ACADEMIA DE ARTES Y OFICIOS RENACIMIENTO</v>
          </cell>
          <cell r="W9">
            <v>6</v>
          </cell>
        </row>
        <row r="10">
          <cell r="U10" t="str">
            <v>ACADEMIA DE MÚSICA DEL PALACIO DE MINERÍA</v>
          </cell>
          <cell r="W10">
            <v>7</v>
          </cell>
        </row>
        <row r="11">
          <cell r="U11" t="str">
            <v>ACADEMIA MEXICANA DE ARTES Y CIENCIAS CINEMATOGRÁFICAS</v>
          </cell>
          <cell r="W11">
            <v>8</v>
          </cell>
        </row>
        <row r="12">
          <cell r="U12" t="str">
            <v>ACADEMIA MEXICANA DE CIRUGÍA</v>
          </cell>
          <cell r="W12">
            <v>9</v>
          </cell>
        </row>
        <row r="13">
          <cell r="U13" t="str">
            <v>ACADEMIA MEXICANA DE LA HISTORIA CORRESPONDIENTE DE LA REAL DE MADRID</v>
          </cell>
          <cell r="W13">
            <v>10</v>
          </cell>
        </row>
        <row r="14">
          <cell r="U14" t="str">
            <v>ACADEMIA MEXICANA DE LA HISTORIA CORRESPONDIENTE DE LA REAL DE MADRID.</v>
          </cell>
          <cell r="W14">
            <v>11</v>
          </cell>
        </row>
        <row r="15">
          <cell r="U15" t="str">
            <v>ACADEMIA MEXICANA DE LA LENGUA</v>
          </cell>
          <cell r="W15">
            <v>12</v>
          </cell>
        </row>
        <row r="16">
          <cell r="U16" t="str">
            <v>ACADEMIA MEXICANA DE MÚSICA ANTIGUA PARA ÓRGANO</v>
          </cell>
          <cell r="W16">
            <v>13</v>
          </cell>
        </row>
        <row r="17">
          <cell r="U17" t="str">
            <v>ACADEMIA MEXICANA DE PEDIATRÍA</v>
          </cell>
          <cell r="W17">
            <v>14</v>
          </cell>
        </row>
        <row r="18">
          <cell r="U18" t="str">
            <v>ACADEMIA NACIONAL DE MEDICINA DE MÉXICO</v>
          </cell>
          <cell r="W18">
            <v>15</v>
          </cell>
        </row>
        <row r="19">
          <cell r="U19" t="str">
            <v>ACATLAN DE PEREZ FIGUEROA</v>
          </cell>
          <cell r="W19">
            <v>16</v>
          </cell>
        </row>
        <row r="20">
          <cell r="U20" t="str">
            <v>ACC ESPECIALISTAS</v>
          </cell>
          <cell r="W20">
            <v>17</v>
          </cell>
        </row>
        <row r="21">
          <cell r="U21" t="str">
            <v>ACCION EN COMUNIDAD PARA EL DESARROLLO E INTEGRACION</v>
          </cell>
          <cell r="W21">
            <v>18</v>
          </cell>
        </row>
        <row r="22">
          <cell r="U22" t="str">
            <v>ACCIÓN HORMIGA</v>
          </cell>
          <cell r="W22">
            <v>19</v>
          </cell>
        </row>
        <row r="23">
          <cell r="U23" t="str">
            <v>ACCIÓN POPULAR DE INTEGRACIÓN SOCIAL</v>
          </cell>
          <cell r="W23">
            <v>20</v>
          </cell>
        </row>
        <row r="24">
          <cell r="U24" t="str">
            <v>ACCIÓN TRADICIÓN Y CULTURA</v>
          </cell>
          <cell r="W24">
            <v>21</v>
          </cell>
        </row>
        <row r="25">
          <cell r="U25" t="str">
            <v>ACCIÓN UNIDA</v>
          </cell>
          <cell r="W25">
            <v>22</v>
          </cell>
        </row>
        <row r="26">
          <cell r="U26" t="str">
            <v>ACCION Y PARTICIPACION SOCIAL EN EL DESARROLLO</v>
          </cell>
          <cell r="W26">
            <v>23</v>
          </cell>
        </row>
        <row r="27">
          <cell r="U27" t="str">
            <v>Acciona Transformando Caminos para Ser y Hacer</v>
          </cell>
          <cell r="W27">
            <v>24</v>
          </cell>
        </row>
        <row r="28">
          <cell r="U28" t="str">
            <v>ACCIONES CIUDADANAS PARA COMBATIR LAS VIOLACIONES DE LAS GARANTIAS INDIVIDUALES Y LOS DERECHOS HUMANOS</v>
          </cell>
          <cell r="W28">
            <v>25</v>
          </cell>
        </row>
        <row r="29">
          <cell r="U29" t="str">
            <v xml:space="preserve">acciones educativas para el desarrollo </v>
          </cell>
          <cell r="W29">
            <v>26</v>
          </cell>
        </row>
        <row r="30">
          <cell r="U30" t="str">
            <v>ACCIONES INTERDISCIPLINARIAS PARA EL DESARROLLO INTEGRAL AIDIAC</v>
          </cell>
          <cell r="W30">
            <v>27</v>
          </cell>
        </row>
        <row r="31">
          <cell r="U31" t="str">
            <v>ACCIONES VOLUNTARIAS SOBRE EDUCACIÓN EN MÉXICO</v>
          </cell>
          <cell r="W31">
            <v>28</v>
          </cell>
        </row>
        <row r="32">
          <cell r="U32" t="str">
            <v>ACERCARTE POR EL RESCATE DE LA CULTURA Y EL ARTE</v>
          </cell>
          <cell r="W32">
            <v>29</v>
          </cell>
        </row>
        <row r="33">
          <cell r="U33" t="str">
            <v>ACÉRCATE AL CENTRO</v>
          </cell>
          <cell r="W33">
            <v>30</v>
          </cell>
        </row>
        <row r="34">
          <cell r="U34" t="str">
            <v>acortar distancias</v>
          </cell>
          <cell r="W34">
            <v>31</v>
          </cell>
        </row>
        <row r="35">
          <cell r="U35" t="str">
            <v>ACTUA ASOCIACIÓN DE CAMPESINO Y TRABAJADORES PARA LA UNIDAD Y PROGRESO DE AMÉRICA</v>
          </cell>
          <cell r="W35">
            <v>32</v>
          </cell>
        </row>
        <row r="36">
          <cell r="U36" t="str">
            <v>ACTUADF</v>
          </cell>
          <cell r="W36">
            <v>33</v>
          </cell>
        </row>
        <row r="37">
          <cell r="U37" t="str">
            <v>ADOBE HOME AID</v>
          </cell>
          <cell r="W37">
            <v>34</v>
          </cell>
        </row>
        <row r="38">
          <cell r="U38" t="str">
            <v>AGENCIA DE DESARROLLO SUSTENTABLE SIERRA LA LAGUNA AC</v>
          </cell>
          <cell r="W38">
            <v>35</v>
          </cell>
        </row>
        <row r="39">
          <cell r="U39" t="str">
            <v>AGENCIA EL MORRO, MPIO. SANTA MA. HUATULCO, OAXACA</v>
          </cell>
          <cell r="W39">
            <v>36</v>
          </cell>
        </row>
        <row r="40">
          <cell r="U40" t="str">
            <v>Agencia Municipal de Mezcala, Municipio Eduardo Neri.</v>
          </cell>
          <cell r="W40">
            <v>37</v>
          </cell>
        </row>
        <row r="41">
          <cell r="U41" t="str">
            <v>AGORA DE HIPATIA</v>
          </cell>
          <cell r="W41">
            <v>38</v>
          </cell>
        </row>
        <row r="42">
          <cell r="U42" t="str">
            <v>AGROINTEGRALES PARA EL DESARROLLO SOCIAL</v>
          </cell>
          <cell r="W42">
            <v>39</v>
          </cell>
        </row>
        <row r="43">
          <cell r="U43" t="str">
            <v>AGRUPACION GEORGE PAPANICOLAOU DE NAVOJOA</v>
          </cell>
          <cell r="W43">
            <v>40</v>
          </cell>
        </row>
        <row r="44">
          <cell r="U44" t="str">
            <v>AGRUPACIÓN MANOS A LA OBRA POR LA RECONSTRUCCIÓN SOCIAL, AMORES</v>
          </cell>
          <cell r="W44">
            <v>41</v>
          </cell>
        </row>
        <row r="45">
          <cell r="U45" t="str">
            <v>AGRUPACIÓN TEKITIKAN</v>
          </cell>
          <cell r="W45">
            <v>42</v>
          </cell>
        </row>
        <row r="46">
          <cell r="U46" t="str">
            <v>AGUA Y VIDA: MUJERES, DERECHOS Y AMBIENTE</v>
          </cell>
          <cell r="W46">
            <v>43</v>
          </cell>
        </row>
        <row r="47">
          <cell r="U47" t="str">
            <v>ÁGUILAS CON MÉXICO</v>
          </cell>
          <cell r="W47">
            <v>44</v>
          </cell>
        </row>
        <row r="48">
          <cell r="U48" t="str">
            <v>AL RESCATE DEL TEMPLO LA ASUNCIÓN</v>
          </cell>
          <cell r="W48">
            <v>45</v>
          </cell>
        </row>
        <row r="49">
          <cell r="U49" t="str">
            <v>ALIADOS INDIGENAS</v>
          </cell>
          <cell r="W49">
            <v>46</v>
          </cell>
        </row>
        <row r="50">
          <cell r="U50" t="str">
            <v>ALIANZA FRANCO MEXICANA DE TOLUCA</v>
          </cell>
          <cell r="W50">
            <v>47</v>
          </cell>
        </row>
        <row r="51">
          <cell r="U51" t="str">
            <v>ALIANZA GARANTIZAR A MUJERES Y HOMBRES LA IGUALDAD EN EL GOCE DE TODOS LOS DERECHOS HUMANOS</v>
          </cell>
          <cell r="W51">
            <v>48</v>
          </cell>
        </row>
        <row r="52">
          <cell r="U52" t="str">
            <v>ALIANZA TOTONACA PARA EL DESARROLLO</v>
          </cell>
          <cell r="W52">
            <v>49</v>
          </cell>
        </row>
        <row r="53">
          <cell r="U53" t="str">
            <v>ALIMENTANDO MENTES BRILLANTES</v>
          </cell>
          <cell r="W53">
            <v>50</v>
          </cell>
        </row>
        <row r="54">
          <cell r="U54" t="str">
            <v>ALIMENTO PARA TODOS</v>
          </cell>
          <cell r="W54">
            <v>51</v>
          </cell>
        </row>
        <row r="55">
          <cell r="U55" t="str">
            <v>ALTERNATIVA CIVICA DE PUEBLOS INDÍGENAS DE OAXACA</v>
          </cell>
          <cell r="W55">
            <v>52</v>
          </cell>
        </row>
        <row r="56">
          <cell r="U56" t="str">
            <v>ALTERNATIVA YUCATECA INTEGRAL PARA EL DESARROLLO HUMANO</v>
          </cell>
          <cell r="W56">
            <v>53</v>
          </cell>
        </row>
        <row r="57">
          <cell r="U57" t="str">
            <v>ALTERNATIVAS PARA EL DESARROLLO AUTOGESTIONARIO</v>
          </cell>
          <cell r="W57">
            <v>54</v>
          </cell>
        </row>
        <row r="58">
          <cell r="U58" t="str">
            <v>ALTERNATIVAS PARA LA EQUIDAD Y DESARROLLO DE LA MUJER</v>
          </cell>
          <cell r="W58">
            <v>55</v>
          </cell>
        </row>
        <row r="59">
          <cell r="U59" t="str">
            <v>ALTERNATIVAS Y CAPACIDADES</v>
          </cell>
          <cell r="W59">
            <v>56</v>
          </cell>
        </row>
        <row r="60">
          <cell r="U60" t="str">
            <v>ALZHEIMER MÉXICO</v>
          </cell>
          <cell r="W60">
            <v>57</v>
          </cell>
        </row>
        <row r="61">
          <cell r="U61" t="str">
            <v>AMANC ZACATECAS</v>
          </cell>
          <cell r="W61">
            <v>58</v>
          </cell>
        </row>
        <row r="62">
          <cell r="U62" t="str">
            <v>AMIGOS DE LA LETRA IMPRESA</v>
          </cell>
          <cell r="W62">
            <v>59</v>
          </cell>
        </row>
        <row r="63">
          <cell r="U63" t="str">
            <v>AMIGOS DE SIAN KA AN</v>
          </cell>
          <cell r="W63">
            <v>60</v>
          </cell>
        </row>
        <row r="64">
          <cell r="U64" t="str">
            <v>AMIGOS DEL ACERVO HISTÓRICO DEL ARCHIVO DE NOTARIAS</v>
          </cell>
          <cell r="W64">
            <v>61</v>
          </cell>
        </row>
        <row r="65">
          <cell r="U65" t="str">
            <v>AMIGOS DEL ARTE DEL DESIERTO</v>
          </cell>
          <cell r="W65">
            <v>62</v>
          </cell>
        </row>
        <row r="66">
          <cell r="U66" t="str">
            <v>AMIGOS DEL DESIERTO DE COAHUILA</v>
          </cell>
          <cell r="W66">
            <v>63</v>
          </cell>
        </row>
        <row r="67">
          <cell r="U67" t="str">
            <v>AMIGOS DEL INSTITUTO DE ARTES GRÁFICAS DE OAXACA Y DEL CENTRO FOTOGRÁFICO MANUEL ÁLVAREZ BRAVO</v>
          </cell>
          <cell r="W67">
            <v>64</v>
          </cell>
        </row>
        <row r="68">
          <cell r="U68" t="str">
            <v>AMIGOS DEL MUSEO DE ARTE CONTEMPORÁNEO DE OAXACA</v>
          </cell>
          <cell r="W68">
            <v>65</v>
          </cell>
        </row>
        <row r="69">
          <cell r="U69" t="str">
            <v>AMIGOS DEL MUSEO GUASAVE</v>
          </cell>
          <cell r="W69">
            <v>66</v>
          </cell>
        </row>
        <row r="70">
          <cell r="U70" t="str">
            <v>AMISTAD, DESARROLLO Y COOPERACIÓN</v>
          </cell>
          <cell r="W70">
            <v>67</v>
          </cell>
        </row>
        <row r="71">
          <cell r="U71" t="str">
            <v>ANAHUACALLI, LA CULTURA PARA UNIR AL PUEBLO</v>
          </cell>
          <cell r="W71">
            <v>68</v>
          </cell>
        </row>
        <row r="72">
          <cell r="U72" t="str">
            <v>ÁNDALE PARA OIR, PADRES DE NIÑOS SORDOS</v>
          </cell>
          <cell r="W72">
            <v>69</v>
          </cell>
        </row>
        <row r="73">
          <cell r="U73" t="str">
            <v>ÁNIMOS NOVANDI</v>
          </cell>
          <cell r="W73">
            <v>70</v>
          </cell>
        </row>
        <row r="74">
          <cell r="U74" t="str">
            <v>APAC, INSTITUCIÓN DE ASISTENCIA PRIVADA, ASOCIACIÓN PRO PERSONAS CON PARÁLISIS CEREBRAL</v>
          </cell>
          <cell r="W74">
            <v>71</v>
          </cell>
        </row>
        <row r="75">
          <cell r="U75" t="str">
            <v>APAPPO DE PUEBLA</v>
          </cell>
          <cell r="W75">
            <v>72</v>
          </cell>
        </row>
        <row r="76">
          <cell r="U76" t="str">
            <v>APASEO MÁS GRANDE</v>
          </cell>
          <cell r="W76">
            <v>73</v>
          </cell>
        </row>
        <row r="77">
          <cell r="U77" t="str">
            <v>APNDRU HIDALGO</v>
          </cell>
          <cell r="W77">
            <v>74</v>
          </cell>
        </row>
        <row r="78">
          <cell r="U78" t="str">
            <v>APOYARE FUNDACION GARCIA CEDILLO</v>
          </cell>
          <cell r="W78">
            <v>75</v>
          </cell>
        </row>
        <row r="79">
          <cell r="U79" t="str">
            <v>APOYO A JUBILADOS Y PENSIONADOS DEL MUNJP</v>
          </cell>
          <cell r="W79">
            <v>76</v>
          </cell>
        </row>
        <row r="80">
          <cell r="U80" t="str">
            <v>APOYO ALBATROS</v>
          </cell>
          <cell r="W80">
            <v>77</v>
          </cell>
        </row>
        <row r="81">
          <cell r="U81" t="str">
            <v>APRENDIENDO CON CULTURA</v>
          </cell>
          <cell r="W81">
            <v>78</v>
          </cell>
        </row>
        <row r="82">
          <cell r="U82" t="str">
            <v>ARCUMO INTEGRANDO</v>
          </cell>
          <cell r="W82">
            <v>79</v>
          </cell>
        </row>
        <row r="83">
          <cell r="U83" t="str">
            <v>ARS VOCALIS MÉXICO</v>
          </cell>
          <cell r="W83">
            <v>80</v>
          </cell>
        </row>
        <row r="84">
          <cell r="U84" t="str">
            <v>ART BALEA AZUL</v>
          </cell>
          <cell r="W84">
            <v>81</v>
          </cell>
        </row>
        <row r="85">
          <cell r="U85" t="str">
            <v>ARTE CONTEMPORANEO DE LA CIUDAD DE MEXICO</v>
          </cell>
          <cell r="W85">
            <v>82</v>
          </cell>
        </row>
        <row r="86">
          <cell r="U86" t="str">
            <v>ARTE EMERGENTE</v>
          </cell>
          <cell r="W86">
            <v>83</v>
          </cell>
        </row>
        <row r="87">
          <cell r="U87" t="str">
            <v>ARTE HOY</v>
          </cell>
          <cell r="W87">
            <v>84</v>
          </cell>
        </row>
        <row r="88">
          <cell r="U88" t="str">
            <v>ARTE TEQUITQUI</v>
          </cell>
          <cell r="W88">
            <v>85</v>
          </cell>
        </row>
        <row r="89">
          <cell r="U89" t="str">
            <v>ARTE Y CULTURA ANI POR MÉXICO</v>
          </cell>
          <cell r="W89">
            <v>86</v>
          </cell>
        </row>
        <row r="90">
          <cell r="U90" t="str">
            <v>ARTE Y CULTURA TONKAHUACAM</v>
          </cell>
          <cell r="W90">
            <v>87</v>
          </cell>
        </row>
        <row r="91">
          <cell r="U91" t="str">
            <v>ARTE Y DIVERSIÓN RECORCHOLIS TEATRO</v>
          </cell>
          <cell r="W91">
            <v>88</v>
          </cell>
        </row>
        <row r="92">
          <cell r="U92" t="str">
            <v>ARTENE</v>
          </cell>
          <cell r="W92">
            <v>89</v>
          </cell>
        </row>
        <row r="93">
          <cell r="U93" t="str">
            <v>ARTESCÉNICA</v>
          </cell>
          <cell r="W93">
            <v>90</v>
          </cell>
        </row>
        <row r="94">
          <cell r="U94" t="str">
            <v>ARTICULACION CIUDADANA PARA LA EQUIDAD Y EL DESARROLLO</v>
          </cell>
          <cell r="W94">
            <v>91</v>
          </cell>
        </row>
        <row r="95">
          <cell r="U95" t="str">
            <v>ASAMBLEA PARA LA CULTURA Y LA DEMOCRACIA</v>
          </cell>
          <cell r="W95">
            <v>92</v>
          </cell>
        </row>
        <row r="96">
          <cell r="U96" t="str">
            <v>ASESORES PARA EL CRECIMIENTO EMPRESARIAL</v>
          </cell>
          <cell r="W96">
            <v>93</v>
          </cell>
        </row>
        <row r="97">
          <cell r="U97" t="str">
            <v>ASESORES Y CONSULTORES CALPULLI</v>
          </cell>
          <cell r="W97">
            <v>94</v>
          </cell>
        </row>
        <row r="98">
          <cell r="U98" t="str">
            <v>ASESORÍA ESTRATÉGICA PÚBLICA</v>
          </cell>
          <cell r="W98">
            <v>95</v>
          </cell>
        </row>
        <row r="99">
          <cell r="U99" t="str">
            <v>ASESORIA INTEGRAL Y LITIGIOS ESTRATEGICOS A PUEBLOS ORIGINARIOS ASER LITIGIO</v>
          </cell>
          <cell r="W99">
            <v>96</v>
          </cell>
        </row>
        <row r="100">
          <cell r="U100" t="str">
            <v>ASISTENCIA LEGAL POR LOS DERECHOS HUMANOS</v>
          </cell>
          <cell r="W100">
            <v>97</v>
          </cell>
        </row>
        <row r="101">
          <cell r="U101" t="str">
            <v>ASOCIACIÓN ALE, INSTITUCIÓN DE ASISTENCIA PRIVADA</v>
          </cell>
          <cell r="W101">
            <v>98</v>
          </cell>
        </row>
        <row r="102">
          <cell r="U102" t="str">
            <v>ASOCIACION ALTER INT DE LA PENINSULA DE YUCATAN</v>
          </cell>
          <cell r="W102">
            <v>99</v>
          </cell>
        </row>
        <row r="103">
          <cell r="U103" t="str">
            <v>ASOCIACIÓN AZTECA AMIGOS DE LA CULTURA Y LAS ARTES</v>
          </cell>
          <cell r="W103">
            <v>100</v>
          </cell>
        </row>
        <row r="104">
          <cell r="U104" t="str">
            <v>ASOCIACIÓN CAUSA COMÚN AGUASCALIENTES</v>
          </cell>
          <cell r="W104">
            <v>101</v>
          </cell>
        </row>
        <row r="105">
          <cell r="U105" t="str">
            <v>ASOCIACIÓN CIVIL HO-MOLUC MÉXICO</v>
          </cell>
          <cell r="W105">
            <v>102</v>
          </cell>
        </row>
        <row r="106">
          <cell r="U106" t="str">
            <v>ASOCIACIÓN CONTRA EL CÁNCER DE MAMA TOCATE</v>
          </cell>
          <cell r="W106">
            <v>103</v>
          </cell>
        </row>
        <row r="107">
          <cell r="U107" t="str">
            <v>ASOCIACIÓN CONVENTO DE TODOS LOS SANTOS ZEMPOALA</v>
          </cell>
          <cell r="W107">
            <v>104</v>
          </cell>
        </row>
        <row r="108">
          <cell r="U108" t="str">
            <v>ASOCIACIÓN CULTURAL NA BOLOM</v>
          </cell>
          <cell r="W108">
            <v>105</v>
          </cell>
        </row>
        <row r="109">
          <cell r="U109" t="str">
            <v>ASOCIACIÓN CULTURAL RODAS</v>
          </cell>
          <cell r="W109">
            <v>106</v>
          </cell>
        </row>
        <row r="110">
          <cell r="U110" t="str">
            <v>ASOCIACIÓN CULTURAL XQUENDA</v>
          </cell>
          <cell r="W110">
            <v>107</v>
          </cell>
        </row>
        <row r="111">
          <cell r="U111" t="str">
            <v>ASOCIACIÓN CULTURAL Y ARTÍSTICA DE ACAPULCO</v>
          </cell>
          <cell r="W111">
            <v>108</v>
          </cell>
        </row>
        <row r="112">
          <cell r="U112" t="str">
            <v>ASOCIACIÓN DE AMIGOS DE LA SALA DE ARTE PÚBLICO SIQUEIROS Y LA TALLERA</v>
          </cell>
          <cell r="W112">
            <v>109</v>
          </cell>
        </row>
        <row r="113">
          <cell r="U113" t="str">
            <v>ASOCIACIÓN DE AMIGOS DEL MUSEO DE ARTE CARRILLO GIL</v>
          </cell>
          <cell r="W113">
            <v>110</v>
          </cell>
        </row>
        <row r="114">
          <cell r="U114" t="str">
            <v>ASOCIACIÓN DE AMIGOS DEL MUSEO DE ARTE POPULAR</v>
          </cell>
          <cell r="W114">
            <v>111</v>
          </cell>
        </row>
        <row r="115">
          <cell r="U115" t="str">
            <v>ASOCIACIÓN DE APRENDIZAJE Y REHABILITACIÓN INFANTIL CORAZÓN Y VIDA</v>
          </cell>
          <cell r="W115">
            <v>112</v>
          </cell>
        </row>
        <row r="116">
          <cell r="U116" t="str">
            <v>ASOCIACIÓN DE ARTES Y HUMANIDADES OCCELLI TREVIÑO</v>
          </cell>
          <cell r="W116">
            <v>113</v>
          </cell>
        </row>
        <row r="117">
          <cell r="U117" t="str">
            <v>ASOCIACIÓN DE ARTISTAS PLÁSTICOS DE MÉXICO</v>
          </cell>
          <cell r="W117">
            <v>114</v>
          </cell>
        </row>
        <row r="118">
          <cell r="U118" t="str">
            <v>Asociacion de Ayuda a Niños con Trastornos en el Desarrollo</v>
          </cell>
          <cell r="W118">
            <v>115</v>
          </cell>
        </row>
        <row r="119">
          <cell r="U119" t="str">
            <v>ASOCIACIÓN DE BENEFICENCIA PRIVADA DE COLIMA</v>
          </cell>
          <cell r="W119">
            <v>116</v>
          </cell>
        </row>
        <row r="120">
          <cell r="U120" t="str">
            <v>ASOCIACIÓN DE CINEASTAS DE MORELOS</v>
          </cell>
          <cell r="W120">
            <v>117</v>
          </cell>
        </row>
        <row r="121">
          <cell r="U121" t="str">
            <v>ASOCIACIÓN DE CUIDADORES DOMICILIARIOS</v>
          </cell>
          <cell r="W121">
            <v>118</v>
          </cell>
        </row>
        <row r="122">
          <cell r="U122" t="str">
            <v>ASOCIACION DE DISTROFIA MUSCULAR DE OCCIDENTE</v>
          </cell>
          <cell r="W122">
            <v>119</v>
          </cell>
        </row>
        <row r="123">
          <cell r="U123" t="str">
            <v>ASOCIACIÓN DE FAMILIARES Y AMIGOS DE PACIENTES ESQUIZOFRÉNICOS</v>
          </cell>
          <cell r="W123">
            <v>120</v>
          </cell>
        </row>
        <row r="124">
          <cell r="U124" t="str">
            <v>ASOCIACIÓN DE HACIENDAS</v>
          </cell>
          <cell r="W124">
            <v>121</v>
          </cell>
        </row>
        <row r="125">
          <cell r="U125" t="str">
            <v>ASOCIACION DE INVIDENTES DEL DISTRITO FEDERAL</v>
          </cell>
          <cell r="W125">
            <v>122</v>
          </cell>
        </row>
        <row r="126">
          <cell r="U126" t="str">
            <v>ASOCIACIÓN DE LA MUY NOBLE Y LEAL CIUDAD DE REAL DE CATORCE</v>
          </cell>
          <cell r="W126">
            <v>123</v>
          </cell>
        </row>
        <row r="127">
          <cell r="U127" t="str">
            <v>ASOCIACIÓN DE MÚSICOS Y COMPOSITORES DE LA SIERRA DEL TIGRE</v>
          </cell>
          <cell r="W127">
            <v>124</v>
          </cell>
        </row>
        <row r="128">
          <cell r="U128" t="str">
            <v>ASOCIACIÓN DE NO ASALARIADOS Y CIUDADANOS UNIDOS POR EL BIENESTAR SOCIAL</v>
          </cell>
          <cell r="W128">
            <v>125</v>
          </cell>
        </row>
        <row r="129">
          <cell r="U129" t="str">
            <v>Asociación de Padres y Compadres</v>
          </cell>
          <cell r="W129">
            <v>126</v>
          </cell>
        </row>
        <row r="130">
          <cell r="U130" t="str">
            <v>ASOCIACIÓN DE PEQUEÑOS Y MEDIANOS CONCECIONARIOS MINEROS DEL ESTADO DE GUERRERO</v>
          </cell>
          <cell r="W130">
            <v>127</v>
          </cell>
        </row>
        <row r="131">
          <cell r="U131" t="str">
            <v>ASOCIACION DE PREVENCION DETECCION Y ATENCION INTEGRAL AN TE LA RESPUESTA AL VIH SIDA</v>
          </cell>
          <cell r="W131">
            <v>128</v>
          </cell>
        </row>
        <row r="132">
          <cell r="U132" t="str">
            <v>ASOCIACIÓN DE PROMOTORES VOLUNTARIOS DEL INSTITUTO NACIONAL DE NEUROLOGÍA Y NEUROCIRUGÍA</v>
          </cell>
          <cell r="W132">
            <v>129</v>
          </cell>
        </row>
        <row r="133">
          <cell r="U133" t="str">
            <v>ASOCIACIÓN DE USUARIOS DE RIEGO LOMBARDIA</v>
          </cell>
          <cell r="W133">
            <v>130</v>
          </cell>
        </row>
        <row r="134">
          <cell r="U134" t="str">
            <v>ASOCIACIÓN DURANGUENSE DE DIABETES TIPO 1</v>
          </cell>
          <cell r="W134">
            <v>131</v>
          </cell>
        </row>
        <row r="135">
          <cell r="U135" t="str">
            <v>ASOCIACIÓN ECOLÓGICA SANTO TOMÁS</v>
          </cell>
          <cell r="W135">
            <v>132</v>
          </cell>
        </row>
        <row r="136">
          <cell r="U136" t="str">
            <v>ASOCIACIÓN ESTATAL DE MUJERES INDÍGENAS Y CAMPESINAS XASASTI YOLISTLI</v>
          </cell>
          <cell r="W136">
            <v>133</v>
          </cell>
        </row>
        <row r="137">
          <cell r="U137" t="str">
            <v>ASOCIACION GANADERA LOCAL DE LA UNION GUERRERO</v>
          </cell>
          <cell r="W137">
            <v>134</v>
          </cell>
        </row>
        <row r="138">
          <cell r="U138" t="str">
            <v>ASOCIACIÓN GENTE DE PROVECHO</v>
          </cell>
          <cell r="W138">
            <v>135</v>
          </cell>
        </row>
        <row r="139">
          <cell r="U139" t="str">
            <v>ASOCIACIÓN INTERNACIONAL DE LAS ARTES</v>
          </cell>
          <cell r="W139">
            <v>136</v>
          </cell>
        </row>
        <row r="140">
          <cell r="U140" t="str">
            <v>Asociación Lazos de Solidaridad</v>
          </cell>
          <cell r="W140">
            <v>137</v>
          </cell>
        </row>
        <row r="141">
          <cell r="U141" t="str">
            <v>ASOCIACIÓN MANOS QUE AYUDAN</v>
          </cell>
          <cell r="W141">
            <v>138</v>
          </cell>
        </row>
        <row r="142">
          <cell r="U142" t="str">
            <v>ASOCIACIÓN MANUEL ÁLVAREZ BRAVO</v>
          </cell>
          <cell r="W142">
            <v>139</v>
          </cell>
        </row>
        <row r="143">
          <cell r="U143" t="str">
            <v>ASOCIACIÓN MEXICANA ANNE SULLIVAN</v>
          </cell>
          <cell r="W143">
            <v>140</v>
          </cell>
        </row>
        <row r="144">
          <cell r="U144" t="str">
            <v>ASOCIACIÓN MEXICANA DE ARTISTAS Y PROFESIONALES DEL CINE Y EL AUDIOVISUAL</v>
          </cell>
          <cell r="W144">
            <v>141</v>
          </cell>
        </row>
        <row r="145">
          <cell r="U145" t="str">
            <v>ASOCIACIÓN MEXICANA DE AYUDA A NIÑOS CON CÁNCER</v>
          </cell>
          <cell r="W145">
            <v>142</v>
          </cell>
        </row>
        <row r="146">
          <cell r="U146" t="str">
            <v>Asociación Mexicana de Ayuda a Niños con Cáncer del Estado de México, AMANC</v>
          </cell>
          <cell r="W146">
            <v>143</v>
          </cell>
        </row>
        <row r="147">
          <cell r="U147" t="str">
            <v>ASOCIACIÓN MEXICANA DE FIBROSIS QUÍSTICA</v>
          </cell>
          <cell r="W147">
            <v>144</v>
          </cell>
        </row>
        <row r="148">
          <cell r="U148" t="str">
            <v>ASOCIACIÓN MEXICANA DE LA ENFERMEDAD DE HUNTINGTON</v>
          </cell>
          <cell r="W148">
            <v>145</v>
          </cell>
        </row>
        <row r="149">
          <cell r="U149" t="str">
            <v>ASOCIACIÓN MEXICANA DE LUCHA CONTRA EL CÁNCER</v>
          </cell>
          <cell r="W149">
            <v>146</v>
          </cell>
        </row>
        <row r="150">
          <cell r="U150" t="str">
            <v>ASOCIACIÓN MEXICANA DE MALTA</v>
          </cell>
          <cell r="W150">
            <v>147</v>
          </cell>
        </row>
        <row r="151">
          <cell r="U151" t="str">
            <v>ASOCIACIÓN MEXICANA DE PARKINSON</v>
          </cell>
          <cell r="W151">
            <v>148</v>
          </cell>
        </row>
        <row r="152">
          <cell r="U152" t="str">
            <v>Asociación Mexicana en pro de la Familia, Cultura y Bienestar Social</v>
          </cell>
          <cell r="W152">
            <v>149</v>
          </cell>
        </row>
        <row r="153">
          <cell r="U153" t="str">
            <v>ASOCIACIÓN MEXICANA PARA EL DESARROLLO DEL FOLKLORE</v>
          </cell>
          <cell r="W153">
            <v>150</v>
          </cell>
        </row>
        <row r="154">
          <cell r="U154" t="str">
            <v>ASOCIACIÓN MEXICANA PARA LA AUDICIÓN AYÚDANOS A OIR</v>
          </cell>
          <cell r="W154">
            <v>151</v>
          </cell>
        </row>
        <row r="155">
          <cell r="U155" t="str">
            <v>ASOCIACIÓN MEXICANA PARA LAS NACIONES UNIDAS DE JÓVENES AMNU JÓVENES</v>
          </cell>
          <cell r="W155">
            <v>152</v>
          </cell>
        </row>
        <row r="156">
          <cell r="U156" t="str">
            <v>ASOCIACION MEXICANA PARA SUJETOS DE DIVERSOS CONTEXTOS AMPARA</v>
          </cell>
          <cell r="W156">
            <v>153</v>
          </cell>
        </row>
        <row r="157">
          <cell r="U157" t="str">
            <v>ASOCIACIÓN MEXICANA PRO COLEGIOS DEL MUNDO UNIDO</v>
          </cell>
          <cell r="W157">
            <v>154</v>
          </cell>
        </row>
        <row r="158">
          <cell r="U158" t="str">
            <v>ASOCIACIÓN MULTIDISCIPLINARIA PARA EL MEJORAMIENTO DE LAS FUNCIONES Y CAPACIDADES DEL CEREBRO HUMANO</v>
          </cell>
          <cell r="W158">
            <v>155</v>
          </cell>
        </row>
        <row r="159">
          <cell r="U159" t="str">
            <v>ASOCIACIÓN MUSICAL MANUEL M. PONCE</v>
          </cell>
          <cell r="W159">
            <v>156</v>
          </cell>
        </row>
        <row r="160">
          <cell r="U160" t="str">
            <v>ASOCIACION NACIONAL CIVICA FEMENINA</v>
          </cell>
          <cell r="W160">
            <v>157</v>
          </cell>
        </row>
        <row r="161">
          <cell r="U161" t="str">
            <v>ASOCIACIÓN NACIONAL DE ARTÍSTAS CON DISCAPACIDAD</v>
          </cell>
          <cell r="W161">
            <v>158</v>
          </cell>
        </row>
        <row r="162">
          <cell r="U162" t="str">
            <v>ASOCIACION NACIONAL DE IMPULSO AL DESARROLLO RURAL SUSTENTABLE</v>
          </cell>
          <cell r="W162">
            <v>159</v>
          </cell>
        </row>
        <row r="163">
          <cell r="U163" t="str">
            <v>ASOCIACIÓN NACIONAL DE SÍNDROME DE WILLIAMS</v>
          </cell>
          <cell r="W163">
            <v>160</v>
          </cell>
        </row>
        <row r="164">
          <cell r="U164" t="str">
            <v>ASOCIACION NACIONAL PARA EL DESARROLLO INTEGRAL SUSTENTABLE Y ALTERNATIVO TRABAJO CIENTIFICO APLICADO</v>
          </cell>
          <cell r="W164">
            <v>161</v>
          </cell>
        </row>
        <row r="165">
          <cell r="U165" t="str">
            <v>ASOCIACIÓN PARA EL DESARROLLO E INCLUSIÓN DE GRUPOS VULNERABLES E INDÍGENAS</v>
          </cell>
          <cell r="W165">
            <v>162</v>
          </cell>
        </row>
        <row r="166">
          <cell r="U166" t="str">
            <v>ASOCIACIÓN PARA EL DESARROLLO INTEGRAL DE PERSONAS VIOLADAS</v>
          </cell>
          <cell r="W166">
            <v>163</v>
          </cell>
        </row>
        <row r="167">
          <cell r="U167" t="str">
            <v>ASOCIACIÓN PARA LA INVESTIGACIÓN Y APOYO AL DESARROLLO SOCIAL DE GRUPOS VULNERABLES DE TIJUANA</v>
          </cell>
          <cell r="W167">
            <v>164</v>
          </cell>
        </row>
        <row r="168">
          <cell r="U168" t="str">
            <v>ASOCIACIÓN PARA LEER, ESCUCHAR, ESCRIBIR Y RECREAR</v>
          </cell>
          <cell r="W168">
            <v>165</v>
          </cell>
        </row>
        <row r="169">
          <cell r="U169" t="str">
            <v>Asociación Paso a Pasito</v>
          </cell>
          <cell r="W169">
            <v>166</v>
          </cell>
        </row>
        <row r="170">
          <cell r="U170" t="str">
            <v>ASOCIACIÓN PRO CULTURA</v>
          </cell>
          <cell r="W170">
            <v>167</v>
          </cell>
        </row>
        <row r="171">
          <cell r="U171" t="str">
            <v>ASOCIACIÓN PRO PARALÍTICO CEREBRAL</v>
          </cell>
          <cell r="W171">
            <v>168</v>
          </cell>
        </row>
        <row r="172">
          <cell r="U172" t="str">
            <v>ASOCIACIÓN PRO PERSONAS CON PARÁLISIS CEREBRAL FRESNILLO</v>
          </cell>
          <cell r="W172">
            <v>169</v>
          </cell>
        </row>
        <row r="173">
          <cell r="U173" t="str">
            <v>ASOCIACIÓN PRO-FORMACIÓN Y ORIENTACIÓN DE LA MUJER</v>
          </cell>
          <cell r="W173">
            <v>170</v>
          </cell>
        </row>
        <row r="174">
          <cell r="U174" t="str">
            <v>Asociación Progreso para México</v>
          </cell>
          <cell r="W174">
            <v>171</v>
          </cell>
        </row>
        <row r="175">
          <cell r="U175" t="str">
            <v>ASOCIACIÓN PSICOANALÍTICA DE ORIENTACIÓN LACANIANA</v>
          </cell>
          <cell r="W175">
            <v>172</v>
          </cell>
        </row>
        <row r="176">
          <cell r="U176" t="str">
            <v>ASOCIACION SALUD Y BIENESTAR SOCIAL</v>
          </cell>
          <cell r="W176">
            <v>173</v>
          </cell>
        </row>
        <row r="177">
          <cell r="U177" t="str">
            <v>ASOCIACIÓN SIHUAME TLAYECANQUE</v>
          </cell>
          <cell r="W177">
            <v>174</v>
          </cell>
        </row>
        <row r="178">
          <cell r="U178" t="str">
            <v>ASOCIACIÓN SINALOENSE DE AUTISMO</v>
          </cell>
          <cell r="W178">
            <v>175</v>
          </cell>
        </row>
        <row r="179">
          <cell r="U179" t="str">
            <v>ASOCIACIÓN SINALOENSE PARA EL BIENESTAR SOCIAL</v>
          </cell>
          <cell r="W179">
            <v>176</v>
          </cell>
        </row>
        <row r="180">
          <cell r="U180" t="str">
            <v>ATENCION LEGAL Y PSICOLOGICA INTEGRAL</v>
          </cell>
          <cell r="W180">
            <v>177</v>
          </cell>
        </row>
        <row r="181">
          <cell r="U181" t="str">
            <v>ATENEO ESPAÑOL DE MÉXICO</v>
          </cell>
          <cell r="W181">
            <v>178</v>
          </cell>
        </row>
        <row r="182">
          <cell r="U182" t="str">
            <v>ATENEO MIRAVALLE TUXPAN</v>
          </cell>
          <cell r="W182">
            <v>179</v>
          </cell>
        </row>
        <row r="183">
          <cell r="U183" t="str">
            <v>ATZIN DESARROLLO COMUNITARIO</v>
          </cell>
          <cell r="W183">
            <v>180</v>
          </cell>
        </row>
        <row r="184">
          <cell r="U184" t="str">
            <v>AUDIO AMIGO</v>
          </cell>
          <cell r="W184">
            <v>181</v>
          </cell>
        </row>
        <row r="185">
          <cell r="U185" t="str">
            <v>AVANZANDO JUNTAS JEFAS DE FAMILIA Y MADRES SOLTERAS EN MEXICO</v>
          </cell>
          <cell r="W185">
            <v>182</v>
          </cell>
        </row>
        <row r="186">
          <cell r="U186" t="str">
            <v>Ave Fénix Tepexochitl</v>
          </cell>
          <cell r="W186">
            <v>183</v>
          </cell>
        </row>
        <row r="187">
          <cell r="U187" t="str">
            <v>Ayuda Rosa</v>
          </cell>
          <cell r="W187">
            <v>184</v>
          </cell>
        </row>
        <row r="188">
          <cell r="U188" t="str">
            <v>AYÚDAME QUE YO TAMBIÉN SOY MEXICANO</v>
          </cell>
          <cell r="W188">
            <v>185</v>
          </cell>
        </row>
        <row r="189">
          <cell r="U189" t="str">
            <v>AYUDANDO A MILLONES DE MEXICANOS</v>
          </cell>
          <cell r="W189">
            <v>186</v>
          </cell>
        </row>
        <row r="190">
          <cell r="U190" t="str">
            <v>AYUDANDO POR LA VIDA</v>
          </cell>
          <cell r="W190">
            <v>187</v>
          </cell>
        </row>
        <row r="191">
          <cell r="U191" t="str">
            <v>AYUNTAMIENTO DE GUADALAJARA</v>
          </cell>
          <cell r="W191">
            <v>188</v>
          </cell>
        </row>
        <row r="192">
          <cell r="U192" t="str">
            <v>BAJA PROG</v>
          </cell>
          <cell r="W192">
            <v>189</v>
          </cell>
        </row>
        <row r="193">
          <cell r="U193" t="str">
            <v>BALLET ARTÍSTICO DE MONTERREY</v>
          </cell>
          <cell r="W193">
            <v>190</v>
          </cell>
        </row>
        <row r="194">
          <cell r="U194" t="str">
            <v>BALLET FOLKLÓRICO DE TLAXCALA</v>
          </cell>
          <cell r="W194">
            <v>191</v>
          </cell>
        </row>
        <row r="195">
          <cell r="U195" t="str">
            <v>BANCO DE ALIMENTOS CÁRITAS DEL ESTADO DE MÉXICO</v>
          </cell>
          <cell r="W195">
            <v>192</v>
          </cell>
        </row>
        <row r="196">
          <cell r="U196" t="str">
            <v>Banco de Alimentos para el Desarrollo Social</v>
          </cell>
          <cell r="W196">
            <v>193</v>
          </cell>
        </row>
        <row r="197">
          <cell r="U197" t="str">
            <v>BANCO DE MÉXICO FIDEICOMISO MUSEOS DIEGO RIVERA FRIDA KAHLO</v>
          </cell>
          <cell r="W197">
            <v>194</v>
          </cell>
        </row>
        <row r="198">
          <cell r="U198" t="str">
            <v>BANCO DE MÉXICO FIDEICOMISO PARA LOS MUSEOS DIEGO RIVERA Y FRIDA KAHLO</v>
          </cell>
          <cell r="W198">
            <v>195</v>
          </cell>
        </row>
        <row r="199">
          <cell r="U199" t="str">
            <v>Banco Interacciones S.A. Institución de Banca Múltiple, Grupo Financiero Interacciones</v>
          </cell>
          <cell r="W199">
            <v>196</v>
          </cell>
        </row>
        <row r="200">
          <cell r="U200" t="str">
            <v>Banco Interacciones S.A. Institución de Banca Múltiple, Grupo Financiero Interacciones fideicomiso popular museo de arte popular mexicano</v>
          </cell>
          <cell r="W200">
            <v>197</v>
          </cell>
        </row>
        <row r="201">
          <cell r="U201" t="str">
            <v>Banco Interacciones S.A. Institución de Banca Múltiple, Grupo Financiero Interacciones museo del estanquillo</v>
          </cell>
          <cell r="W201">
            <v>198</v>
          </cell>
        </row>
        <row r="202">
          <cell r="U202" t="str">
            <v>BANCO INTERACCIONES, S.A., INSTITUCIÓN DE BANCA MÚLTIPLE, GRUPO FINANCIERO INTERACCIONES, EN SU CARÁCTER DE FIDUCIARIA DEL FIDEICOMISO NO. 2723, DENOMINADO “FIDEICOMISO MUSEO DE ARTE POPULAR MEXICANO”</v>
          </cell>
          <cell r="W202">
            <v>199</v>
          </cell>
        </row>
        <row r="203">
          <cell r="U203" t="str">
            <v>BANCO INTERACCIONES, S.A., INSTITUCIÓN DE BANCA MÚLTIPLE, GRUPO FINANCIERO INTERACCIONES, EN SU CARÁCTER DE FIDUCIARIA DEL FIDEICOMISO NO. 2723, DENOMINADO “FIDEICOMISO PÚBLICO MUSEO DE ARTE POPULAR M</v>
          </cell>
          <cell r="W203">
            <v>200</v>
          </cell>
        </row>
        <row r="204">
          <cell r="U204" t="str">
            <v>BANCO INTERACCIONES, S.A., INSTITUCIÓN DE BANCA MÚLTIPLE, GRUPO FINANCIERO INTERACCIONES, EN SU CARÁCTER DE FIDUCIARIA DEL FIDEICOMISO NO.3061, DENOMINADO “FIDEICOMISO MUSEO DEL ESTANQUILLO”</v>
          </cell>
          <cell r="W204">
            <v>201</v>
          </cell>
        </row>
        <row r="205">
          <cell r="U205" t="str">
            <v>BANCO INTERAMERICANO DE DESARROLLO</v>
          </cell>
          <cell r="W205">
            <v>202</v>
          </cell>
        </row>
        <row r="206">
          <cell r="U206" t="str">
            <v>BETA DIVERSIDAD</v>
          </cell>
          <cell r="W206">
            <v>203</v>
          </cell>
        </row>
        <row r="207">
          <cell r="U207" t="str">
            <v>BIBLIOTECA DIGITAL MEXICANA</v>
          </cell>
          <cell r="W207">
            <v>204</v>
          </cell>
        </row>
        <row r="208">
          <cell r="U208" t="str">
            <v>BIENAL INTERNACIONAL DE PINTURA DE MÉXICO</v>
          </cell>
          <cell r="W208">
            <v>205</v>
          </cell>
        </row>
        <row r="209">
          <cell r="U209" t="str">
            <v>BINIZA GUNAA LU XHONO GUBIDXA BEU RIGUIBASHIGAA GRUPO DE MUJERES DE MARZO</v>
          </cell>
          <cell r="W209">
            <v>206</v>
          </cell>
        </row>
        <row r="210">
          <cell r="U210" t="str">
            <v>BIODIVERSIDAD MIXTECA</v>
          </cell>
          <cell r="W210">
            <v>207</v>
          </cell>
        </row>
        <row r="211">
          <cell r="U211" t="str">
            <v>BIOSOCIAL INCLUSION Y DESARROLLO</v>
          </cell>
          <cell r="W211">
            <v>208</v>
          </cell>
        </row>
        <row r="212">
          <cell r="U212" t="str">
            <v xml:space="preserve">Bisturí </v>
          </cell>
          <cell r="W212">
            <v>209</v>
          </cell>
        </row>
        <row r="213">
          <cell r="U213" t="str">
            <v>BITÁCORA DE VIAJE, PROMOCIÓN CULTURAL GRATUITA PARA EL CREADOR</v>
          </cell>
          <cell r="W213">
            <v>210</v>
          </cell>
        </row>
        <row r="214">
          <cell r="U214" t="str">
            <v>BONBAJEL MAYAETIC</v>
          </cell>
          <cell r="W214">
            <v>211</v>
          </cell>
        </row>
        <row r="215">
          <cell r="U215" t="str">
            <v>BRIGADA CALLEJERA DE APOYO A LA MUJER E. M.</v>
          </cell>
          <cell r="W215">
            <v>212</v>
          </cell>
        </row>
        <row r="216">
          <cell r="U216" t="str">
            <v>BUENA VISTA SINALOA</v>
          </cell>
          <cell r="W216">
            <v>213</v>
          </cell>
        </row>
        <row r="217">
          <cell r="U217" t="str">
            <v>BUFETE DE ESTUDIOS INTERDISCIPLINARIOS A C</v>
          </cell>
          <cell r="W217">
            <v>214</v>
          </cell>
        </row>
        <row r="218">
          <cell r="U218" t="str">
            <v>C.M. CULTURA</v>
          </cell>
          <cell r="W218">
            <v>215</v>
          </cell>
        </row>
        <row r="219">
          <cell r="U219" t="str">
            <v>CADENA DE AYUDA CONTRA LA FIBROMIALGIA</v>
          </cell>
          <cell r="W219">
            <v>216</v>
          </cell>
        </row>
        <row r="220">
          <cell r="U220" t="str">
            <v>CAMBIANDO FAMILIAS PARA MÉXICO</v>
          </cell>
          <cell r="W220">
            <v>217</v>
          </cell>
        </row>
        <row r="221">
          <cell r="U221" t="str">
            <v>CAMBIANDO UNA VIDA</v>
          </cell>
          <cell r="W221">
            <v>218</v>
          </cell>
        </row>
        <row r="222">
          <cell r="U222" t="str">
            <v>CAMERATA DE COAHUILA</v>
          </cell>
          <cell r="W222">
            <v>219</v>
          </cell>
        </row>
        <row r="223">
          <cell r="U223" t="str">
            <v>CAMPEONES DE ESPERANZA</v>
          </cell>
          <cell r="W223">
            <v>220</v>
          </cell>
        </row>
        <row r="224">
          <cell r="U224" t="str">
            <v>CANATLAN NUESTRA TIERRA</v>
          </cell>
          <cell r="W224">
            <v>221</v>
          </cell>
        </row>
        <row r="225">
          <cell r="U225" t="str">
            <v>CAÑUELA</v>
          </cell>
          <cell r="W225">
            <v>222</v>
          </cell>
        </row>
        <row r="226">
          <cell r="U226" t="str">
            <v>CAPPELLA BARROCA DE MÉXICO</v>
          </cell>
          <cell r="W226">
            <v>223</v>
          </cell>
        </row>
        <row r="227">
          <cell r="U227" t="str">
            <v>CÁRITAS MAZATLÁN</v>
          </cell>
          <cell r="W227">
            <v>224</v>
          </cell>
        </row>
        <row r="228">
          <cell r="U228" t="str">
            <v>CASA AJUSCO</v>
          </cell>
          <cell r="W228">
            <v>225</v>
          </cell>
        </row>
        <row r="229">
          <cell r="U229" t="str">
            <v>CASA DE APOYO A LA MUJER</v>
          </cell>
          <cell r="W229">
            <v>226</v>
          </cell>
        </row>
        <row r="230">
          <cell r="U230" t="str">
            <v>CASA DE CULTURA Y CAPACITACIÓN VERACRUZ ANA</v>
          </cell>
          <cell r="W230">
            <v>227</v>
          </cell>
        </row>
        <row r="231">
          <cell r="U231" t="str">
            <v>CASA DE LA CULTURA DE COENEO MICHOACÁN</v>
          </cell>
          <cell r="W231">
            <v>228</v>
          </cell>
        </row>
        <row r="232">
          <cell r="U232" t="str">
            <v>CASA DE LA MÚSICA MEXICANA</v>
          </cell>
          <cell r="W232">
            <v>229</v>
          </cell>
        </row>
        <row r="233">
          <cell r="U233" t="str">
            <v>CASA DE LAS MERCEDES</v>
          </cell>
          <cell r="W233">
            <v>230</v>
          </cell>
        </row>
        <row r="234">
          <cell r="U234" t="str">
            <v>CASA HOGAR DE NUESTRA SEÑORA DE LA PAZ</v>
          </cell>
          <cell r="W234">
            <v>231</v>
          </cell>
        </row>
        <row r="235">
          <cell r="U235" t="str">
            <v>CASA HOGAR MAMA ESTEFANA</v>
          </cell>
          <cell r="W235">
            <v>232</v>
          </cell>
        </row>
        <row r="236">
          <cell r="U236" t="str">
            <v>CASA REFUGIO CITLALTEPETL</v>
          </cell>
          <cell r="W236">
            <v>233</v>
          </cell>
        </row>
        <row r="237">
          <cell r="U237" t="str">
            <v>CASA YEKKAN</v>
          </cell>
          <cell r="W237">
            <v>234</v>
          </cell>
        </row>
        <row r="238">
          <cell r="U238" t="str">
            <v>CAUCE CIUDADANO</v>
          </cell>
          <cell r="W238">
            <v>235</v>
          </cell>
        </row>
        <row r="239">
          <cell r="U239" t="str">
            <v>CENADIN</v>
          </cell>
          <cell r="W239">
            <v>236</v>
          </cell>
        </row>
        <row r="240">
          <cell r="U240" t="str">
            <v>CENTRAL DE URGENCIAS MÉDICAS DE YURÉCUARO</v>
          </cell>
          <cell r="W240">
            <v>237</v>
          </cell>
        </row>
        <row r="241">
          <cell r="U241" t="str">
            <v>CENTRO ARTÍSTICO ANALCO</v>
          </cell>
          <cell r="W241">
            <v>238</v>
          </cell>
        </row>
        <row r="242">
          <cell r="U242" t="str">
            <v>CENTRO BOGAR</v>
          </cell>
          <cell r="W242">
            <v>239</v>
          </cell>
        </row>
        <row r="243">
          <cell r="U243" t="str">
            <v>CENTRO CÁRITAS DE FORMACIÓN PARA LAS FARMACODEPENDENCIAS Y SITUACIONES CRÍTICAS ASOCIADAS</v>
          </cell>
          <cell r="W243">
            <v>240</v>
          </cell>
        </row>
        <row r="244">
          <cell r="U244" t="str">
            <v>CENTRO COMUNITARIO MONTENEGRO</v>
          </cell>
          <cell r="W244">
            <v>241</v>
          </cell>
        </row>
        <row r="245">
          <cell r="U245" t="str">
            <v>CENTRO CULTURAL AROCENA LAGUNA</v>
          </cell>
          <cell r="W245">
            <v>242</v>
          </cell>
        </row>
        <row r="246">
          <cell r="U246" t="str">
            <v>CENTRO CULTURAL SAN FRANCISCO TZALCALHÁ</v>
          </cell>
          <cell r="W246">
            <v>243</v>
          </cell>
        </row>
        <row r="247">
          <cell r="U247" t="str">
            <v>CENTRO CULTURAL Y DE COOPERACIÓN INSTITUTO FRANCÉS DE LATINOAMÉRICA, CCC-IFAL</v>
          </cell>
          <cell r="W247">
            <v>244</v>
          </cell>
        </row>
        <row r="248">
          <cell r="U248" t="str">
            <v>CENTRO CULTURAL Y EDUCATIVO ZACATELCO</v>
          </cell>
          <cell r="W248">
            <v>245</v>
          </cell>
        </row>
        <row r="249">
          <cell r="U249" t="str">
            <v>CENTRO DE ACCIÓN PARA EL DESARROLLO CODICE</v>
          </cell>
          <cell r="W249">
            <v>246</v>
          </cell>
        </row>
        <row r="250">
          <cell r="U250" t="str">
            <v>CENTRO DE APOYO PARA EL MOVIMIENTO POPULAR DE OCCIDENTE</v>
          </cell>
          <cell r="W250">
            <v>247</v>
          </cell>
        </row>
        <row r="251">
          <cell r="U251" t="str">
            <v>CENTRO DE ARTE Y CULTURA CIRCO VOLADOR</v>
          </cell>
          <cell r="W251">
            <v>248</v>
          </cell>
        </row>
        <row r="252">
          <cell r="U252" t="str">
            <v>CENTRO DE ASESORIA PARA EL DESARROLLO INDIGENA</v>
          </cell>
          <cell r="W252">
            <v>249</v>
          </cell>
        </row>
        <row r="253">
          <cell r="U253" t="str">
            <v>CENTRO DE ASESORÍA Y DESARROLLO ENTRE MUJERES</v>
          </cell>
          <cell r="W253">
            <v>250</v>
          </cell>
        </row>
        <row r="254">
          <cell r="U254" t="str">
            <v>CENTRO DE ASESORIA Y PROMOCION JUVENIL</v>
          </cell>
          <cell r="W254">
            <v>251</v>
          </cell>
        </row>
        <row r="255">
          <cell r="U255" t="str">
            <v>CENTRO DE ASISTENCIA SOCIAL</v>
          </cell>
          <cell r="W255">
            <v>252</v>
          </cell>
        </row>
        <row r="256">
          <cell r="U256" t="str">
            <v>CENTRO DE ASISTENCIA SOCIAL Y DESARROLLO HUMANO RAFAEL CAMPUZANO</v>
          </cell>
          <cell r="W256">
            <v>253</v>
          </cell>
        </row>
        <row r="257">
          <cell r="U257" t="str">
            <v>CENTRO DE ATENCIÓN INTEGRAL</v>
          </cell>
          <cell r="W257">
            <v>254</v>
          </cell>
        </row>
        <row r="258">
          <cell r="U258" t="str">
            <v>CENTRO DE ATENCION INTEGRAL DE LA MUJER AYUUK</v>
          </cell>
          <cell r="W258">
            <v>255</v>
          </cell>
        </row>
        <row r="259">
          <cell r="U259" t="str">
            <v>CENTRO DE ATENCION MULTIPLE DELTA,  ESTATAL</v>
          </cell>
          <cell r="W259">
            <v>256</v>
          </cell>
        </row>
        <row r="260">
          <cell r="U260" t="str">
            <v>CENTRO DE ATENCIÓN PARA PERSONAS CON DISCAPACIDAD</v>
          </cell>
          <cell r="W260">
            <v>257</v>
          </cell>
        </row>
        <row r="261">
          <cell r="U261" t="str">
            <v>Centro de Ayuda Servicio y Apoyo de Durango</v>
          </cell>
          <cell r="W261">
            <v>258</v>
          </cell>
        </row>
        <row r="262">
          <cell r="U262" t="str">
            <v>CENTRO DE CAPACITACIÓN PARA EL DESARROLLO COMUNITARIO</v>
          </cell>
          <cell r="W262">
            <v>259</v>
          </cell>
        </row>
        <row r="263">
          <cell r="U263" t="str">
            <v>CENTRO DE COMUNICACION CRISTIANA DE BIENES</v>
          </cell>
          <cell r="W263">
            <v>260</v>
          </cell>
        </row>
        <row r="264">
          <cell r="U264" t="str">
            <v>Centro de Creación de Alternativas para el Fortaleciemiento Comunitario</v>
          </cell>
          <cell r="W264">
            <v>261</v>
          </cell>
        </row>
        <row r="265">
          <cell r="U265" t="str">
            <v>CENTRO DE CUIDADOS PALIATIVOS DE MÉXICO</v>
          </cell>
          <cell r="W265">
            <v>262</v>
          </cell>
        </row>
        <row r="266">
          <cell r="U266" t="str">
            <v>CENTRO DE CULTURA Y BIENESTAR PARA LOS PUEBLOS INDÍGENAS</v>
          </cell>
          <cell r="W266">
            <v>263</v>
          </cell>
        </row>
        <row r="267">
          <cell r="U267" t="str">
            <v>CENTRO DE DESARROLLO E INVESTIGACION SOBRE JUVENTUD</v>
          </cell>
          <cell r="W267">
            <v>264</v>
          </cell>
        </row>
        <row r="268">
          <cell r="U268" t="str">
            <v>CENTRO DE DESARROLLO ECONOMICO ECOLOGICO Y SOCIAL</v>
          </cell>
          <cell r="W268">
            <v>265</v>
          </cell>
        </row>
        <row r="269">
          <cell r="U269" t="str">
            <v>CENTRO DE DESARROLLO HUMANO INTEGRAL WAKI-ÑUL DEL DIF, MUNICIPIO DE MEXICALI, BAJA CALIFORNIA</v>
          </cell>
          <cell r="W269">
            <v>266</v>
          </cell>
        </row>
        <row r="270">
          <cell r="U270" t="str">
            <v xml:space="preserve">Centro de Desarrollo Integral Enséñame a Caminar por la Vida </v>
          </cell>
          <cell r="W270">
            <v>267</v>
          </cell>
        </row>
        <row r="271">
          <cell r="U271" t="str">
            <v>CENTRO DE DESARROLLO RURAL QUETZALCÓATL</v>
          </cell>
          <cell r="W271">
            <v>268</v>
          </cell>
        </row>
        <row r="272">
          <cell r="U272" t="str">
            <v>CENTRO DE DESARROLLO Y COMPETITIVIDAD</v>
          </cell>
          <cell r="W272">
            <v>269</v>
          </cell>
        </row>
        <row r="273">
          <cell r="U273" t="str">
            <v>CENTRO DE EDUCACIÓN INFANTIL PARA EL PUEBLO</v>
          </cell>
          <cell r="W273">
            <v>270</v>
          </cell>
        </row>
        <row r="274">
          <cell r="U274" t="str">
            <v>CENTRO DE ESTIMULACIÓN TEMPRANA LA GAVIOTA</v>
          </cell>
          <cell r="W274">
            <v>271</v>
          </cell>
        </row>
        <row r="275">
          <cell r="U275" t="str">
            <v>CENTRO DE ESTUDIOS AMBIENTALES AGROECOLOGICOS E INVESTIGACION</v>
          </cell>
          <cell r="W275">
            <v>272</v>
          </cell>
        </row>
        <row r="276">
          <cell r="U276" t="str">
            <v>CENTRO DE ESTUDIOS ECUMÉNICOS</v>
          </cell>
          <cell r="W276">
            <v>273</v>
          </cell>
        </row>
        <row r="277">
          <cell r="U277" t="str">
            <v>CENTRO DE ESTUDIOS ESTRATEGICOS E INVESTIGACION SOCIAL A C</v>
          </cell>
          <cell r="W277">
            <v>274</v>
          </cell>
        </row>
        <row r="278">
          <cell r="U278" t="str">
            <v>CENTRO DE ESTUDIOS PARA EL USO DE LA VOZ</v>
          </cell>
          <cell r="W278">
            <v>275</v>
          </cell>
        </row>
        <row r="279">
          <cell r="U279" t="str">
            <v>CENTRO DE ESTUDIOS SOCIALES Y CULTURALES ANTONIO DE MONTESINOS</v>
          </cell>
          <cell r="W279">
            <v>276</v>
          </cell>
        </row>
        <row r="280">
          <cell r="U280" t="str">
            <v>CENTRO DE ESTUDIOS, BIBLIOTECA Y MUSEO VICENTE FOX QUESADA</v>
          </cell>
          <cell r="W280">
            <v>277</v>
          </cell>
        </row>
        <row r="281">
          <cell r="U281" t="str">
            <v>CENTRO DE INFORMACIÓN Y COMUNICACIÓN AMBIENTAL DE NORTE AMÉRICA</v>
          </cell>
          <cell r="W281">
            <v>278</v>
          </cell>
        </row>
        <row r="282">
          <cell r="U282" t="str">
            <v>CENTRO DE INNOVACION Y DESARROLLO EMPRENDEDOR HUAXYACAC</v>
          </cell>
          <cell r="W282">
            <v>279</v>
          </cell>
        </row>
        <row r="283">
          <cell r="U283" t="str">
            <v>CENTRO DE INVESTIGACION CONSULTORIA Y DIALOGO JUANA DE ASBAJE</v>
          </cell>
          <cell r="W283">
            <v>280</v>
          </cell>
        </row>
        <row r="284">
          <cell r="U284" t="str">
            <v>CENTRO DE INVESTIGACIÓN DIFUSIÓN Y ESTUDIOS SOBRE TRATA DE PERSONAS Y EXPLOTACIÓN COMERCIAL</v>
          </cell>
          <cell r="W284">
            <v>281</v>
          </cell>
        </row>
        <row r="285">
          <cell r="U285" t="str">
            <v>CENTRO DE INVESTIGACIÓN FAMILIAR</v>
          </cell>
          <cell r="W285">
            <v>282</v>
          </cell>
        </row>
        <row r="286">
          <cell r="U286" t="str">
            <v>CENTRO DE INVESTIGACION INTERCULTURAL PARA EL DESARROLLO</v>
          </cell>
          <cell r="W286">
            <v>283</v>
          </cell>
        </row>
        <row r="287">
          <cell r="U287" t="str">
            <v>CENTRO DE INVESTIGACIÓN Y ACCIÓN SOCIAL PARA EL DESARROLLO DE CHIAPAS</v>
          </cell>
          <cell r="W287">
            <v>284</v>
          </cell>
        </row>
        <row r="288">
          <cell r="U288" t="str">
            <v>CENTRO DE INVESTIGACION Y ESTUDIOS PARA EL DESARROLLO Y LA IGUALDAD SOCIAL</v>
          </cell>
          <cell r="W288">
            <v>285</v>
          </cell>
        </row>
        <row r="289">
          <cell r="U289" t="str">
            <v>CENTRO DE INVESTIGACIÓN Y PROYECTOS PARA LA IGUALDAD DE GÉNERO</v>
          </cell>
          <cell r="W289">
            <v>286</v>
          </cell>
        </row>
        <row r="290">
          <cell r="U290" t="str">
            <v>CENTRO DE INVESTIGACIONES EN SALUD DE COMITÁN</v>
          </cell>
          <cell r="W290">
            <v>287</v>
          </cell>
        </row>
        <row r="291">
          <cell r="U291" t="str">
            <v>CENTRO DE ORIENTACIÓN FAMILIAR DE TAPACHULA</v>
          </cell>
          <cell r="W291">
            <v>288</v>
          </cell>
        </row>
        <row r="292">
          <cell r="U292" t="str">
            <v>CENTRO DE ORIENTACIÓN FAMILIAR FOMENTANDO ESPERANZAS</v>
          </cell>
          <cell r="W292">
            <v>289</v>
          </cell>
        </row>
        <row r="293">
          <cell r="U293" t="str">
            <v>CENTRO DE REHABILITACIÓN VIDA Y ESPERANZA</v>
          </cell>
          <cell r="W293">
            <v>290</v>
          </cell>
        </row>
        <row r="294">
          <cell r="U294" t="str">
            <v>CENTRO DE SERVICIOS CSER</v>
          </cell>
          <cell r="W294">
            <v>291</v>
          </cell>
        </row>
        <row r="295">
          <cell r="U295" t="str">
            <v>Centro de Solidaridad Juvenil</v>
          </cell>
          <cell r="W295">
            <v>292</v>
          </cell>
        </row>
        <row r="296">
          <cell r="U296" t="str">
            <v>CENTRO EDUCATIVO NARCISO BASSOLS</v>
          </cell>
          <cell r="W296">
            <v>293</v>
          </cell>
        </row>
        <row r="297">
          <cell r="U297" t="str">
            <v>CENTRO ESTRATEGICO DE DESARROLLO HUMANO NAV</v>
          </cell>
          <cell r="W297">
            <v>294</v>
          </cell>
        </row>
        <row r="298">
          <cell r="U298" t="str">
            <v>CENTRO HERIBERTO JARA</v>
          </cell>
          <cell r="W298">
            <v>295</v>
          </cell>
        </row>
        <row r="299">
          <cell r="U299" t="str">
            <v>CENTRO HUMANO DE LIDERAZGO</v>
          </cell>
          <cell r="W299">
            <v>296</v>
          </cell>
        </row>
        <row r="300">
          <cell r="U300" t="str">
            <v>CENTRO INTEGRAL DE DESARROLLO COMUNITARIO FLORES DE LIZ</v>
          </cell>
          <cell r="W300">
            <v>297</v>
          </cell>
        </row>
        <row r="301">
          <cell r="U301" t="str">
            <v>CENTRO INTEGRAL DE REHABILITACION INFANTIL</v>
          </cell>
          <cell r="W301">
            <v>298</v>
          </cell>
        </row>
        <row r="302">
          <cell r="U302" t="str">
            <v>CENTRO INTEGRAL PARA LA ORGANIZACIÓN DE COMUNIDADES</v>
          </cell>
          <cell r="W302">
            <v>299</v>
          </cell>
        </row>
        <row r="303">
          <cell r="U303" t="str">
            <v>CENTRO INTEGRAL PARA PERSONAS CON DIABETES MELLITUS TIPO 1</v>
          </cell>
          <cell r="W303">
            <v>300</v>
          </cell>
        </row>
        <row r="304">
          <cell r="U304" t="str">
            <v>CENTRO INTERDISCIPLINARIO PARA EL DESARROLLO SOCIAL</v>
          </cell>
          <cell r="W304">
            <v>301</v>
          </cell>
        </row>
        <row r="305">
          <cell r="U305" t="str">
            <v>CENTRO INTERDISCIPLINARIO PARA EL DESARROLLO Y PROMOCIÓN DE LA CULTURA EN EL SURESTE MEXICANO</v>
          </cell>
          <cell r="W305">
            <v>302</v>
          </cell>
        </row>
        <row r="306">
          <cell r="U306" t="str">
            <v>CENTRO JUVENIL DE PROMOCIÓN INTEGRAL</v>
          </cell>
          <cell r="W306">
            <v>303</v>
          </cell>
        </row>
        <row r="307">
          <cell r="U307" t="str">
            <v>CENTRO LAS LIBRES DE INFORMACIÓN EN SALUD SEXUAL, REGIÓN CENTRO</v>
          </cell>
          <cell r="W307">
            <v>304</v>
          </cell>
        </row>
        <row r="308">
          <cell r="U308" t="str">
            <v>CENTRO MEXICANO PARA EL DESARROLLO LOCAL</v>
          </cell>
          <cell r="W308">
            <v>305</v>
          </cell>
        </row>
        <row r="309">
          <cell r="U309" t="str">
            <v>CENTRO MEXICANO PARA LA FILANTROPÍA</v>
          </cell>
          <cell r="W309">
            <v>306</v>
          </cell>
        </row>
        <row r="310">
          <cell r="U310" t="str">
            <v>CENTRO MEXICANO PARA LA MÚSICA Y LAS ARTES SONORAS</v>
          </cell>
          <cell r="W310">
            <v>307</v>
          </cell>
        </row>
        <row r="311">
          <cell r="U311" t="str">
            <v>Centro Nacional de Danza Contemporánea</v>
          </cell>
          <cell r="W311">
            <v>308</v>
          </cell>
        </row>
        <row r="312">
          <cell r="U312" t="str">
            <v>centro nacional de la danza contemporanea</v>
          </cell>
          <cell r="W312">
            <v>309</v>
          </cell>
        </row>
        <row r="313">
          <cell r="U313" t="str">
            <v>CENTRO NACIONAL PARA EL DESARROLLO CULTURAL Y EDUCATIVO DE MÉXICO</v>
          </cell>
          <cell r="W313">
            <v>310</v>
          </cell>
        </row>
        <row r="314">
          <cell r="U314" t="str">
            <v xml:space="preserve">CENTRO OAXAQUEÑO PARA LA IGUALDAD </v>
          </cell>
          <cell r="W314">
            <v>311</v>
          </cell>
        </row>
        <row r="315">
          <cell r="U315" t="str">
            <v>CENTRO OPERACIONAL PARA EL FORTALECIMIENTO DE INICIATIVAS SOCIALES</v>
          </cell>
          <cell r="W315">
            <v>312</v>
          </cell>
        </row>
        <row r="316">
          <cell r="U316" t="str">
            <v>CENTRO PARA EL DESARROLLO INTEGRAL DE LA MUJER</v>
          </cell>
          <cell r="W316">
            <v>313</v>
          </cell>
        </row>
        <row r="317">
          <cell r="U317" t="str">
            <v>Centro para la Equidad y el Desarrollo Comunitarios de la Montaña de Guerrero</v>
          </cell>
          <cell r="W317">
            <v>314</v>
          </cell>
        </row>
        <row r="318">
          <cell r="U318" t="str">
            <v>CENTRO PARA LOS ADOLESCENTES DE SAN MIGUEL DE ALLENDE</v>
          </cell>
          <cell r="W318">
            <v>315</v>
          </cell>
        </row>
        <row r="319">
          <cell r="U319" t="str">
            <v>CENTRO PARA LOS DERECHOS DE LA MUJER NAAXWIIN</v>
          </cell>
          <cell r="W319">
            <v>316</v>
          </cell>
        </row>
        <row r="320">
          <cell r="U320" t="str">
            <v>CENTRO PROMOTOR DE DANZA ARDEN</v>
          </cell>
          <cell r="W320">
            <v>317</v>
          </cell>
        </row>
        <row r="321">
          <cell r="U321" t="str">
            <v>CENTRO SOCIAL SEMPOA</v>
          </cell>
          <cell r="W321">
            <v>318</v>
          </cell>
        </row>
        <row r="322">
          <cell r="U322" t="str">
            <v>CENTRO SOCIOAMBIENTAL PARA EL DESARROLLO SUSTENTABLE</v>
          </cell>
          <cell r="W322">
            <v>319</v>
          </cell>
        </row>
        <row r="323">
          <cell r="U323" t="str">
            <v>CENTROS DE INTEGRACIÓN JUVENIL AGUASCALIENTES</v>
          </cell>
          <cell r="W323">
            <v>320</v>
          </cell>
        </row>
        <row r="324">
          <cell r="U324" t="str">
            <v>CENTROS DE PREVENCIÓN COMUNITARIA REINTEGRA</v>
          </cell>
          <cell r="W324">
            <v>321</v>
          </cell>
        </row>
        <row r="325">
          <cell r="U325" t="str">
            <v>CERO VARO</v>
          </cell>
          <cell r="W325">
            <v>322</v>
          </cell>
        </row>
        <row r="326">
          <cell r="U326" t="str">
            <v>CERO VARO.</v>
          </cell>
          <cell r="W326">
            <v>323</v>
          </cell>
        </row>
        <row r="327">
          <cell r="U327" t="str">
            <v>CEUVOZ</v>
          </cell>
          <cell r="W327">
            <v>324</v>
          </cell>
        </row>
        <row r="328">
          <cell r="U328" t="str">
            <v>CHANTIIK TAJ TAJINKUTIK</v>
          </cell>
          <cell r="W328">
            <v>325</v>
          </cell>
        </row>
        <row r="329">
          <cell r="U329" t="str">
            <v>CHESTERTON INSTITUTO SUPERIOR</v>
          </cell>
          <cell r="W329">
            <v>326</v>
          </cell>
        </row>
        <row r="330">
          <cell r="U330" t="str">
            <v>CIENTIKA</v>
          </cell>
          <cell r="W330">
            <v>327</v>
          </cell>
        </row>
        <row r="331">
          <cell r="U331" t="str">
            <v>CIHAM CENTRO INTERDISCIPLINARIO HUMANISTA PARA EL AVANCE DE LAS MUJERES</v>
          </cell>
          <cell r="W331">
            <v>328</v>
          </cell>
        </row>
        <row r="332">
          <cell r="U332" t="str">
            <v>CINEMA PLANETA</v>
          </cell>
          <cell r="W332">
            <v>329</v>
          </cell>
        </row>
        <row r="333">
          <cell r="U333" t="str">
            <v>CITRA CIUDADANOS TRABAJANDO PARA UN MEJOR MÉXICO</v>
          </cell>
          <cell r="W333">
            <v>330</v>
          </cell>
        </row>
        <row r="334">
          <cell r="U334" t="str">
            <v>Ciudad del Niño Don Bosco</v>
          </cell>
          <cell r="W334">
            <v>331</v>
          </cell>
        </row>
        <row r="335">
          <cell r="U335" t="str">
            <v>CIUDAD Y CULTURA</v>
          </cell>
          <cell r="W335">
            <v>332</v>
          </cell>
        </row>
        <row r="336">
          <cell r="U336" t="str">
            <v>CIUDADANAS EN MOVIMIENTO POR LA DEMOCRACIA Y CIUDADANIA</v>
          </cell>
          <cell r="W336">
            <v>333</v>
          </cell>
        </row>
        <row r="337">
          <cell r="U337" t="str">
            <v>CIUDADANIA EN MOVIMIENTO EN CAMINO A LA IGUALDAD DE GENERO CIMIGE</v>
          </cell>
          <cell r="W337">
            <v>334</v>
          </cell>
        </row>
        <row r="338">
          <cell r="U338" t="str">
            <v>CIUDADANIA PARA LA INTEGRACION SOCIAL</v>
          </cell>
          <cell r="W338">
            <v>335</v>
          </cell>
        </row>
        <row r="339">
          <cell r="U339" t="str">
            <v>CIUDADANOS EN ACCION CON PASOS FIRMES</v>
          </cell>
          <cell r="W339">
            <v>336</v>
          </cell>
        </row>
        <row r="340">
          <cell r="U340" t="str">
            <v>CIUDADANOS POR UNA CAUSA EN COMÚN</v>
          </cell>
          <cell r="W340">
            <v>337</v>
          </cell>
        </row>
        <row r="341">
          <cell r="U341" t="str">
            <v>CIUDADANOS POR VERACRUZ</v>
          </cell>
          <cell r="W341">
            <v>338</v>
          </cell>
        </row>
        <row r="342">
          <cell r="U342" t="str">
            <v>Ciudadanos Sembrando Futuro</v>
          </cell>
          <cell r="W342">
            <v>339</v>
          </cell>
        </row>
        <row r="343">
          <cell r="U343" t="str">
            <v>CIUDADANOS UNIDOS PARA AYUDAR</v>
          </cell>
          <cell r="W343">
            <v>340</v>
          </cell>
        </row>
        <row r="344">
          <cell r="U344" t="str">
            <v>CLÍNICA DE REHABILITACIÓN INTEGRAL ZOO- TERAPÉUTICA DE AMÉRICA LATINA</v>
          </cell>
          <cell r="W344">
            <v>341</v>
          </cell>
        </row>
        <row r="345">
          <cell r="U345" t="str">
            <v>Clínica del Instituto de la Familia</v>
          </cell>
          <cell r="W345">
            <v>342</v>
          </cell>
        </row>
        <row r="346">
          <cell r="U346" t="str">
            <v>CLOSET DE SOR JUANA</v>
          </cell>
          <cell r="W346">
            <v>343</v>
          </cell>
        </row>
        <row r="347">
          <cell r="U347" t="str">
            <v>CLUB DE AMIGOS DE LA FRANCOFONÍA EN MÉXICO</v>
          </cell>
          <cell r="W347">
            <v>344</v>
          </cell>
        </row>
        <row r="348">
          <cell r="U348" t="str">
            <v>CLUB DE NIÑOS Y NIÑAS DE MÉXICO</v>
          </cell>
          <cell r="W348">
            <v>345</v>
          </cell>
        </row>
        <row r="349">
          <cell r="U349" t="str">
            <v>CLUB DE NIÑOS Y NIÑAS DE NUEVO LEÓN</v>
          </cell>
          <cell r="W349">
            <v>346</v>
          </cell>
        </row>
        <row r="350">
          <cell r="U350" t="str">
            <v>COAS CONSULTORIA Y ASESORIA DEL SURESTE</v>
          </cell>
          <cell r="W350">
            <v>347</v>
          </cell>
        </row>
        <row r="351">
          <cell r="U351" t="str">
            <v>COHESIÓN COMUNITARIA E INNOVACIÓN SOCIAL</v>
          </cell>
          <cell r="W351">
            <v>348</v>
          </cell>
        </row>
        <row r="352">
          <cell r="U352" t="str">
            <v>COLECTIVA CIUDAD Y GENERO</v>
          </cell>
          <cell r="W352">
            <v>349</v>
          </cell>
        </row>
        <row r="353">
          <cell r="U353" t="str">
            <v>COLECTIVO DE ATENCIÓN PARA LA SALUD INTEGRAL DE LA FAMILIA</v>
          </cell>
          <cell r="W353">
            <v>350</v>
          </cell>
        </row>
        <row r="354">
          <cell r="U354" t="str">
            <v>COLECTIVO DE CREADORES POR MICHOACÁN</v>
          </cell>
          <cell r="W354">
            <v>351</v>
          </cell>
        </row>
        <row r="355">
          <cell r="U355" t="str">
            <v>COLECTIVO DE JOVENES PROFESIONISTAS CAMPESINOS</v>
          </cell>
          <cell r="W355">
            <v>352</v>
          </cell>
        </row>
        <row r="356">
          <cell r="U356" t="str">
            <v>COLECTIVO DE MUJERES POR LA EQUIDAD LA SALUD Y LA EDUCACIÓN</v>
          </cell>
          <cell r="W356">
            <v>353</v>
          </cell>
        </row>
        <row r="357">
          <cell r="U357" t="str">
            <v>COLECTIVO EMPRENDIENDO PARA CRECER JUNTOS</v>
          </cell>
          <cell r="W357">
            <v>354</v>
          </cell>
        </row>
        <row r="358">
          <cell r="U358" t="str">
            <v>COLECTIVO ISITAME</v>
          </cell>
          <cell r="W358">
            <v>355</v>
          </cell>
        </row>
        <row r="359">
          <cell r="U359" t="str">
            <v>COLECTIVO JUVENTUD ENTRE TULES COJETAC</v>
          </cell>
          <cell r="W359">
            <v>356</v>
          </cell>
        </row>
        <row r="360">
          <cell r="U360" t="str">
            <v>COLECTIVO MUJER Y UTOPIA</v>
          </cell>
          <cell r="W360">
            <v>357</v>
          </cell>
        </row>
        <row r="361">
          <cell r="U361" t="str">
            <v>COLEGIO SUPERIOR DE NEUROLINGÜÍSTICA Y PSICOPEDAGOGÍA</v>
          </cell>
          <cell r="W361">
            <v>358</v>
          </cell>
        </row>
        <row r="362">
          <cell r="U362" t="str">
            <v>COLORADO CULTURE</v>
          </cell>
          <cell r="W362">
            <v>359</v>
          </cell>
        </row>
        <row r="363">
          <cell r="U363" t="str">
            <v>COMISIÓN DE FILMACIONES DE MÉRIDA Y YUCATAN, MÉXICO</v>
          </cell>
          <cell r="W363">
            <v>360</v>
          </cell>
        </row>
        <row r="364">
          <cell r="U364" t="str">
            <v>COMISIÓN ESTATAL DE SERVICIOS PÚBLICOS DE MEXICALI, ESTATAL</v>
          </cell>
          <cell r="W364">
            <v>361</v>
          </cell>
        </row>
        <row r="365">
          <cell r="U365" t="str">
            <v xml:space="preserve">COMISIÓN ESTATAL DEL AGUA DEL ESTADO DE MORELOS </v>
          </cell>
          <cell r="W365">
            <v>362</v>
          </cell>
        </row>
        <row r="366">
          <cell r="U366" t="str">
            <v>COMISIÓN INTERAMERICANA DE MUJERES</v>
          </cell>
          <cell r="W366">
            <v>363</v>
          </cell>
        </row>
        <row r="367">
          <cell r="U367" t="str">
            <v>COMISIÓN INTERAMERICANA DE MUJERES (CIM)</v>
          </cell>
          <cell r="W367">
            <v>364</v>
          </cell>
        </row>
        <row r="368">
          <cell r="U368" t="str">
            <v>COMISION NACIONAL FORESTAL</v>
          </cell>
          <cell r="W368">
            <v>365</v>
          </cell>
        </row>
        <row r="369">
          <cell r="U369" t="str">
            <v>COMISIÓN NACIONAL FORESTAL</v>
          </cell>
          <cell r="W369">
            <v>366</v>
          </cell>
        </row>
        <row r="370">
          <cell r="U370" t="str">
            <v>COMITÉ CIUDADANO DE APOYO AL HOSPITAL PSIQUIÁTRICO FRAY BERNARDINO ÁLVAREZ</v>
          </cell>
          <cell r="W370">
            <v>367</v>
          </cell>
        </row>
        <row r="371">
          <cell r="U371" t="str">
            <v>COMITE DE MADRES ASOCIACION CIVIL</v>
          </cell>
          <cell r="W371">
            <v>368</v>
          </cell>
        </row>
        <row r="372">
          <cell r="U372" t="str">
            <v>COMITÉ DE PROMOCIÓN SOCIAL DEL VALLE DEL YAQUI</v>
          </cell>
          <cell r="W372">
            <v>369</v>
          </cell>
        </row>
        <row r="373">
          <cell r="U373" t="str">
            <v>COMITÉ PRO_RESTAURACIÓN DEL RETABLO DE LA PARROQUIA DE SAN LUIS OBISPO</v>
          </cell>
          <cell r="W373">
            <v>370</v>
          </cell>
        </row>
        <row r="374">
          <cell r="U374" t="str">
            <v>COMPAÑÍA DE ARTES VITAMINAS</v>
          </cell>
          <cell r="W374">
            <v>371</v>
          </cell>
        </row>
        <row r="375">
          <cell r="U375" t="str">
            <v>COMPAÑÍA DE DANZA CONTEMPORANEA DE YUCATAN</v>
          </cell>
          <cell r="W375">
            <v>372</v>
          </cell>
        </row>
        <row r="376">
          <cell r="U376" t="str">
            <v>COMPAÑÍA UMBRAL DANZA CONTEMPORÁNEA</v>
          </cell>
          <cell r="W376">
            <v>373</v>
          </cell>
        </row>
        <row r="377">
          <cell r="U377" t="str">
            <v>COMPROMISO SOLIDARIDAD Y AYUDA SOCIAL</v>
          </cell>
          <cell r="W377">
            <v>374</v>
          </cell>
        </row>
        <row r="378">
          <cell r="U378" t="str">
            <v>COMUNICACION INTERCAMBIO Y DESARROLLO HUMANO EN AMERICA LATINA CIDHAL</v>
          </cell>
          <cell r="W378">
            <v>375</v>
          </cell>
        </row>
        <row r="379">
          <cell r="U379" t="str">
            <v>COMUNIDAD CRECER</v>
          </cell>
          <cell r="W379">
            <v>376</v>
          </cell>
        </row>
        <row r="380">
          <cell r="U380" t="str">
            <v>COMUNIDAD DE SERVICIO</v>
          </cell>
          <cell r="W380">
            <v>377</v>
          </cell>
        </row>
        <row r="381">
          <cell r="U381" t="str">
            <v>COMUNIDAD DOWN</v>
          </cell>
          <cell r="W381">
            <v>378</v>
          </cell>
        </row>
        <row r="382">
          <cell r="U382" t="str">
            <v>COMUNIDAD EDUCATIVA INTERDISCIPLINARIA</v>
          </cell>
          <cell r="W382">
            <v>379</v>
          </cell>
        </row>
        <row r="383">
          <cell r="U383" t="str">
            <v>COMUNIDAD METROPOLITANA</v>
          </cell>
          <cell r="W383">
            <v>380</v>
          </cell>
        </row>
        <row r="384">
          <cell r="U384" t="str">
            <v>COMUNIDAD PARTICIPATIVA TEPITO</v>
          </cell>
          <cell r="W384">
            <v>381</v>
          </cell>
        </row>
        <row r="385">
          <cell r="U385" t="str">
            <v>COMUNIDAD Y AMBIENTE ADONAI</v>
          </cell>
          <cell r="W385">
            <v>382</v>
          </cell>
        </row>
        <row r="386">
          <cell r="U386" t="str">
            <v>COMUNIDADES CAMPESINAS Y URBANAS SOLIDARIAS CON ALTERNATIVAS COMCAUSA</v>
          </cell>
          <cell r="W386">
            <v>383</v>
          </cell>
        </row>
        <row r="387">
          <cell r="U387" t="str">
            <v>COMUNIDADES DE SOLIDARIDAD</v>
          </cell>
          <cell r="W387">
            <v>384</v>
          </cell>
        </row>
        <row r="388">
          <cell r="U388" t="str">
            <v>CON EL PODER DE HACER KHUBA</v>
          </cell>
          <cell r="W388">
            <v>385</v>
          </cell>
        </row>
        <row r="389">
          <cell r="U389" t="str">
            <v>CON NOSOTROS</v>
          </cell>
          <cell r="W389">
            <v>386</v>
          </cell>
        </row>
        <row r="390">
          <cell r="U390" t="str">
            <v>CON SABOR A MEXICO, ARTE Y CULTURA</v>
          </cell>
          <cell r="W390">
            <v>387</v>
          </cell>
        </row>
        <row r="391">
          <cell r="U391" t="str">
            <v>CON UN MISMO CORAZON</v>
          </cell>
          <cell r="W391">
            <v>388</v>
          </cell>
        </row>
        <row r="392">
          <cell r="U392" t="str">
            <v>CONCIENCIA E INVESTIGACIÓN PARA LA SALUD</v>
          </cell>
          <cell r="W392">
            <v>389</v>
          </cell>
        </row>
        <row r="393">
          <cell r="U393" t="str">
            <v>CONPACRE</v>
          </cell>
          <cell r="W393">
            <v>390</v>
          </cell>
        </row>
        <row r="394">
          <cell r="U394" t="str">
            <v>CONSEJERÍA, ATENCIÓN PSICOLÓGICA, TRATAMIENTOS ALTERNATIVOS Y APOYO SOCIAL</v>
          </cell>
          <cell r="W394">
            <v>391</v>
          </cell>
        </row>
        <row r="395">
          <cell r="U395" t="str">
            <v>CONSEJO CIUDADANO DE FORMACIÓN Y CULTURA AUTOGESTIVA</v>
          </cell>
          <cell r="W395">
            <v>392</v>
          </cell>
        </row>
        <row r="396">
          <cell r="U396" t="str">
            <v>Consejo Ciudadano de la Juventud</v>
          </cell>
          <cell r="W396">
            <v>393</v>
          </cell>
        </row>
        <row r="397">
          <cell r="U397" t="str">
            <v>CONSEJO CÍVICO DE INSTITUCIONES DE COAHUILA</v>
          </cell>
          <cell r="W397">
            <v>394</v>
          </cell>
        </row>
        <row r="398">
          <cell r="U398" t="str">
            <v>CONSEJO CIVIL MEXICANO PARA LA SILVICULTURA SOSTENIBLE</v>
          </cell>
          <cell r="W398">
            <v>395</v>
          </cell>
        </row>
        <row r="399">
          <cell r="U399" t="str">
            <v>CONSEJO CONSULTIVO DEL AGUA</v>
          </cell>
          <cell r="W399">
            <v>396</v>
          </cell>
        </row>
        <row r="400">
          <cell r="U400" t="str">
            <v>CONSEJO COORDINADOR DE ORGANIZACIONES POR MEXICO</v>
          </cell>
          <cell r="W400">
            <v>397</v>
          </cell>
        </row>
        <row r="401">
          <cell r="U401" t="str">
            <v>CONSEJO DE LA MÚSICA EN MÉXICO</v>
          </cell>
          <cell r="W401">
            <v>398</v>
          </cell>
        </row>
        <row r="402">
          <cell r="U402" t="str">
            <v>CONSEJO ESTATAL DE CULTURA DEL ESTADO DE HIDALGO</v>
          </cell>
          <cell r="W402">
            <v>399</v>
          </cell>
        </row>
        <row r="403">
          <cell r="U403" t="str">
            <v>CONSEJO ESTATAL PARA LA CULTURA Y LAS ARTES DE HIDALGO</v>
          </cell>
          <cell r="W403">
            <v>400</v>
          </cell>
        </row>
        <row r="404">
          <cell r="U404" t="str">
            <v>CONSEJO ESTATAL PARA LA CULTURA Y LAS ARTES DE PUEBLA</v>
          </cell>
          <cell r="W404">
            <v>401</v>
          </cell>
        </row>
        <row r="405">
          <cell r="U405" t="str">
            <v>CONSEJO ESTATAL PARA LAS CULTURAS Y LAS ARTES DE CHIAPAS</v>
          </cell>
          <cell r="W405">
            <v>402</v>
          </cell>
        </row>
        <row r="406">
          <cell r="U406" t="str">
            <v>CONSEJO MEXICANO DE INVESTIGACIÓN EDUCATIVA</v>
          </cell>
          <cell r="W406">
            <v>403</v>
          </cell>
        </row>
        <row r="407">
          <cell r="U407" t="str">
            <v>CONSEJO NACIONAL ADOPTE UNA OBRA DE ARTE</v>
          </cell>
          <cell r="W407">
            <v>404</v>
          </cell>
        </row>
        <row r="408">
          <cell r="U408" t="str">
            <v>CONSEJO PARA EL ARTE Y LA CULTURA DE LA REGIÓN PURÉPECHA</v>
          </cell>
          <cell r="W408">
            <v>405</v>
          </cell>
        </row>
        <row r="409">
          <cell r="U409" t="str">
            <v>CONSEJO PARA LA CULTURA Y LAS ARTES DE NUEVO LEÓN</v>
          </cell>
          <cell r="W409">
            <v>406</v>
          </cell>
        </row>
        <row r="410">
          <cell r="U410" t="str">
            <v>CONSEJO REGIONAL LATINOAMERICANO Y DEL CARIBE DE SALUD MENTAL</v>
          </cell>
          <cell r="W410">
            <v>407</v>
          </cell>
        </row>
        <row r="411">
          <cell r="U411" t="str">
            <v>CONSERVATORIO DE LAS ROSAS</v>
          </cell>
          <cell r="W411">
            <v>408</v>
          </cell>
        </row>
        <row r="412">
          <cell r="U412" t="str">
            <v>CONSERVATORIO DE MÚSICA Y ARTES DE CELAYA</v>
          </cell>
          <cell r="W412">
            <v>409</v>
          </cell>
        </row>
        <row r="413">
          <cell r="U413" t="str">
            <v>CONSORCIO INTERNACIONAL ARTE Y ESCUELA</v>
          </cell>
          <cell r="W413">
            <v>410</v>
          </cell>
        </row>
        <row r="414">
          <cell r="U414" t="str">
            <v>CONSORCIO PARA EL DIALOGO PARLAMENTARIO Y LA EQUIDAD</v>
          </cell>
          <cell r="W414">
            <v>411</v>
          </cell>
        </row>
        <row r="415">
          <cell r="U415" t="str">
            <v>CONSORCIO PARA EL DIÁLOGO PARLAMENTARIO Y LA EQUIDAD OAXACA</v>
          </cell>
          <cell r="W415">
            <v>412</v>
          </cell>
        </row>
        <row r="416">
          <cell r="U416" t="str">
            <v>CONSTRUYENDO ACCIONES PARA EL DESARROLLO Y LA IGUALDAD CONADI</v>
          </cell>
          <cell r="W416">
            <v>413</v>
          </cell>
        </row>
        <row r="417">
          <cell r="U417" t="str">
            <v>Construyendo Esperanzas</v>
          </cell>
          <cell r="W417">
            <v>414</v>
          </cell>
        </row>
        <row r="418">
          <cell r="U418" t="str">
            <v>CONSULTORIA INNOVADORA AGROPECUARIA Y FORESTAL</v>
          </cell>
          <cell r="W418">
            <v>415</v>
          </cell>
        </row>
        <row r="419">
          <cell r="U419" t="str">
            <v>CONSULTORIO DE EMPRENDIMIENTOS Y RESPONSABILIDAD SOCIAL</v>
          </cell>
          <cell r="W419">
            <v>416</v>
          </cell>
        </row>
        <row r="420">
          <cell r="U420" t="str">
            <v>CONTEPEC, MICHOACAN</v>
          </cell>
          <cell r="W420">
            <v>417</v>
          </cell>
        </row>
        <row r="421">
          <cell r="U421" t="str">
            <v>CONTIGO VERACRUZ</v>
          </cell>
          <cell r="W421">
            <v>418</v>
          </cell>
        </row>
        <row r="422">
          <cell r="U422" t="str">
            <v>CONVIVENCIA JOVEN</v>
          </cell>
          <cell r="W422">
            <v>419</v>
          </cell>
        </row>
        <row r="423">
          <cell r="U423" t="str">
            <v xml:space="preserve">COORDINACION ESTATAL DE LA TARAHUMARA </v>
          </cell>
          <cell r="W423">
            <v>420</v>
          </cell>
        </row>
        <row r="424">
          <cell r="U424" t="str">
            <v>COORDINACION INTERREGIONAL FEMINISTA RURAL COMALETZIN</v>
          </cell>
          <cell r="W424">
            <v>421</v>
          </cell>
        </row>
        <row r="425">
          <cell r="U425" t="str">
            <v>COORDINACION METROPOLITANA DE YUCATAN</v>
          </cell>
          <cell r="W425">
            <v>422</v>
          </cell>
        </row>
        <row r="426">
          <cell r="U426" t="str">
            <v>Coordinación Metropolitana de Yucatán, Gobierno del Estado de Yucatán</v>
          </cell>
          <cell r="W426">
            <v>423</v>
          </cell>
        </row>
        <row r="427">
          <cell r="U427" t="str">
            <v>COORDINACION MUNICIPAL DE PARTICIPACIÓN SOCIAL Y FORMACIÓN VALORAL, DELEGACIÓN MEXICALI</v>
          </cell>
          <cell r="W427">
            <v>424</v>
          </cell>
        </row>
        <row r="428">
          <cell r="U428" t="str">
            <v>COORDINACION NACIONAL DE EMPRESAS RURALES CONAER</v>
          </cell>
          <cell r="W428">
            <v>425</v>
          </cell>
        </row>
        <row r="429">
          <cell r="U429" t="str">
            <v>COORDINADOS ORGANIZAMOS NUESTROS YDEALES</v>
          </cell>
          <cell r="W429">
            <v>426</v>
          </cell>
        </row>
        <row r="430">
          <cell r="U430" t="str">
            <v>Coral Centro Oaxaqueño de Rehabilitación de Audición y Lenguaje</v>
          </cell>
          <cell r="W430">
            <v>427</v>
          </cell>
        </row>
        <row r="431">
          <cell r="U431" t="str">
            <v>CORAZÓN DE LA TIERRA</v>
          </cell>
          <cell r="W431">
            <v>428</v>
          </cell>
        </row>
        <row r="432">
          <cell r="U432" t="str">
            <v>CORAZÓN URBANO</v>
          </cell>
          <cell r="W432">
            <v>429</v>
          </cell>
        </row>
        <row r="433">
          <cell r="U433" t="str">
            <v>CORAZONES POR ZAPOTLÁN</v>
          </cell>
          <cell r="W433">
            <v>430</v>
          </cell>
        </row>
        <row r="434">
          <cell r="U434" t="str">
            <v>CORONA TEATRAL PRODUCCIONES</v>
          </cell>
          <cell r="W434">
            <v>431</v>
          </cell>
        </row>
        <row r="435">
          <cell r="U435" t="str">
            <v>CRÁTER INVERTIDO</v>
          </cell>
          <cell r="W435">
            <v>432</v>
          </cell>
        </row>
        <row r="436">
          <cell r="U436" t="str">
            <v>CREANDO CULTURA</v>
          </cell>
          <cell r="W436">
            <v>433</v>
          </cell>
        </row>
        <row r="437">
          <cell r="U437" t="str">
            <v>CREANDO SOLUCIONES PARA EL DESARROLLO SOCIAL Y HUMANO</v>
          </cell>
          <cell r="W437">
            <v>434</v>
          </cell>
        </row>
        <row r="438">
          <cell r="U438" t="str">
            <v>CRECIMIENTO Y DESARROLLO DE LOS PUEBLOS INDÍGENAS DEL ESTADO DE MÉXICO</v>
          </cell>
          <cell r="W438">
            <v>435</v>
          </cell>
        </row>
        <row r="439">
          <cell r="U439" t="str">
            <v>CRECIMIENTO Y PROACCIÓN</v>
          </cell>
          <cell r="W439">
            <v>436</v>
          </cell>
        </row>
        <row r="440">
          <cell r="U440" t="str">
            <v>CRESER PARA UN DESARROLLO INTEGRAL</v>
          </cell>
          <cell r="W440">
            <v>437</v>
          </cell>
        </row>
        <row r="441">
          <cell r="U441" t="str">
            <v>CRRECISEL</v>
          </cell>
          <cell r="W441">
            <v>438</v>
          </cell>
        </row>
        <row r="442">
          <cell r="U442" t="str">
            <v>CRUZ ROJA MEXICANA (DURANGO)</v>
          </cell>
          <cell r="W442">
            <v>439</v>
          </cell>
        </row>
        <row r="443">
          <cell r="U443" t="str">
            <v>CRUZ ROSA</v>
          </cell>
          <cell r="W443">
            <v>440</v>
          </cell>
        </row>
        <row r="444">
          <cell r="U444" t="str">
            <v>CUIDANDO ÁNGELES</v>
          </cell>
          <cell r="W444">
            <v>441</v>
          </cell>
        </row>
        <row r="445">
          <cell r="U445" t="str">
            <v>Cuidarte</v>
          </cell>
          <cell r="W445">
            <v>442</v>
          </cell>
        </row>
        <row r="446">
          <cell r="U446" t="str">
            <v>CULTURA A LA CALLE</v>
          </cell>
          <cell r="W446">
            <v>443</v>
          </cell>
        </row>
        <row r="447">
          <cell r="U447" t="str">
            <v>CULTURA AL HILO</v>
          </cell>
          <cell r="W447">
            <v>444</v>
          </cell>
        </row>
        <row r="448">
          <cell r="U448" t="str">
            <v>CULTURA CERCA</v>
          </cell>
          <cell r="W448">
            <v>445</v>
          </cell>
        </row>
        <row r="449">
          <cell r="U449" t="str">
            <v>CULTURA COLECTIVA DEL SUR</v>
          </cell>
          <cell r="W449">
            <v>446</v>
          </cell>
        </row>
        <row r="450">
          <cell r="U450" t="str">
            <v>CULTURA EN EL MISMO CANAL</v>
          </cell>
          <cell r="W450">
            <v>447</v>
          </cell>
        </row>
        <row r="451">
          <cell r="U451" t="str">
            <v>CULTURA PARA EL DESARROLLO INTEGRAL</v>
          </cell>
          <cell r="W451">
            <v>448</v>
          </cell>
        </row>
        <row r="452">
          <cell r="U452" t="str">
            <v>CULTURA SONORENSE</v>
          </cell>
          <cell r="W452">
            <v>449</v>
          </cell>
        </row>
        <row r="453">
          <cell r="U453" t="str">
            <v>CULTURAL JIKAU</v>
          </cell>
          <cell r="W453">
            <v>450</v>
          </cell>
        </row>
        <row r="454">
          <cell r="U454" t="str">
            <v>CUTZAMALA DE PINZON, GUERRERO</v>
          </cell>
          <cell r="W454">
            <v>451</v>
          </cell>
        </row>
        <row r="455">
          <cell r="U455" t="str">
            <v>DANDO AMOR ASOCIACION CIVIL</v>
          </cell>
          <cell r="W455">
            <v>452</v>
          </cell>
        </row>
        <row r="456">
          <cell r="U456" t="str">
            <v>DANZA CONTEMPORÁNEA EN CONCIERTO</v>
          </cell>
          <cell r="W456">
            <v>453</v>
          </cell>
        </row>
        <row r="457">
          <cell r="U457" t="str">
            <v>DAUGE</v>
          </cell>
          <cell r="W457">
            <v>454</v>
          </cell>
        </row>
        <row r="458">
          <cell r="U458" t="str">
            <v>DEFENSA JURÍDICA Y EDUCACIÓN PARA MUJERES</v>
          </cell>
          <cell r="W458">
            <v>455</v>
          </cell>
        </row>
        <row r="459">
          <cell r="U459" t="str">
            <v>DEJALOS IR CON AMOR</v>
          </cell>
          <cell r="W459">
            <v>456</v>
          </cell>
        </row>
        <row r="460">
          <cell r="U460" t="str">
            <v>DELEGACIÓN COYOACÁN</v>
          </cell>
          <cell r="W460">
            <v>457</v>
          </cell>
        </row>
        <row r="461">
          <cell r="U461" t="str">
            <v>DEMOCRACIA Y SEXUALIDAD</v>
          </cell>
          <cell r="W461">
            <v>458</v>
          </cell>
        </row>
        <row r="462">
          <cell r="U462" t="str">
            <v>DESARROLLO AMBIENTAL Y COMUNITARIO</v>
          </cell>
          <cell r="W462">
            <v>459</v>
          </cell>
        </row>
        <row r="463">
          <cell r="U463" t="str">
            <v>DESARROLLO AUTOGESTIONARIO</v>
          </cell>
          <cell r="W463">
            <v>460</v>
          </cell>
        </row>
        <row r="464">
          <cell r="U464" t="str">
            <v>DESARROLLO COMUNITARIO DE TLACOTEPEC PARA SALIR ADELANTE</v>
          </cell>
          <cell r="W464">
            <v>461</v>
          </cell>
        </row>
        <row r="465">
          <cell r="U465" t="str">
            <v>DESARROLLO COMUNITARIO UNION SANTA CRUZ YODOCONO</v>
          </cell>
          <cell r="W465">
            <v>462</v>
          </cell>
        </row>
        <row r="466">
          <cell r="U466" t="str">
            <v>DESARROLLO CULTURAL TRILCE</v>
          </cell>
          <cell r="W466">
            <v>463</v>
          </cell>
        </row>
        <row r="467">
          <cell r="U467" t="str">
            <v>DESARROLLO DE MUJERES VIDA ALTERNATIVA</v>
          </cell>
          <cell r="W467">
            <v>464</v>
          </cell>
        </row>
        <row r="468">
          <cell r="U468" t="str">
            <v>DESARROLLO EMPRENDEDOR, COMPROMISO SOCIAL Y JÓVENES EN ACCIÓN</v>
          </cell>
          <cell r="W468">
            <v>465</v>
          </cell>
        </row>
        <row r="469">
          <cell r="U469" t="str">
            <v>DESARROLLO GENERO Y CIUDADANIA</v>
          </cell>
          <cell r="W469">
            <v>466</v>
          </cell>
        </row>
        <row r="470">
          <cell r="U470" t="str">
            <v>DESARROLLO INDIGENA Y EQUIDAD SOCIAL</v>
          </cell>
          <cell r="W470">
            <v>467</v>
          </cell>
        </row>
        <row r="471">
          <cell r="U471" t="str">
            <v>DESARROLLO SIN BARRERAS, DESINBA</v>
          </cell>
          <cell r="W471">
            <v>468</v>
          </cell>
        </row>
        <row r="472">
          <cell r="U472" t="str">
            <v xml:space="preserve">DESARROLLO SOCIAL, MUNICIPAL </v>
          </cell>
          <cell r="W472">
            <v>469</v>
          </cell>
        </row>
        <row r="473">
          <cell r="U473" t="str">
            <v>DESARROLLO, SINERGIAS Y EMPODERAMIENTO</v>
          </cell>
          <cell r="W473">
            <v>470</v>
          </cell>
        </row>
        <row r="474">
          <cell r="U474" t="str">
            <v>DESARROLLO, SUSTENTABILIDAD Y PROGRESO DE NAYARIT</v>
          </cell>
          <cell r="W474">
            <v>471</v>
          </cell>
        </row>
        <row r="475">
          <cell r="U475" t="str">
            <v>DIALOGOS PARA EL DESARROLLO Y LA EQUIDAD SOCIAL</v>
          </cell>
          <cell r="W475">
            <v>472</v>
          </cell>
        </row>
        <row r="476">
          <cell r="U476" t="str">
            <v>DIGNIFICANDO VIDAS</v>
          </cell>
          <cell r="W476">
            <v>473</v>
          </cell>
        </row>
        <row r="477">
          <cell r="U477" t="str">
            <v>DIRECCIÓN DE EDUCACIÓN TUXPAN</v>
          </cell>
          <cell r="W477">
            <v>474</v>
          </cell>
        </row>
        <row r="478">
          <cell r="U478" t="str">
            <v>DIRECCIÓN DE OBRAS PUBLICAS ALTAMIRA</v>
          </cell>
          <cell r="W478">
            <v>475</v>
          </cell>
        </row>
        <row r="479">
          <cell r="U479" t="str">
            <v>DIRECCIÓN DE OBRAS PUBLICAS MEDELLÍN</v>
          </cell>
          <cell r="W479">
            <v>476</v>
          </cell>
        </row>
        <row r="480">
          <cell r="U480" t="str">
            <v>DIRECCIÓN DE OBRAS PUBLICAS TUXPAN</v>
          </cell>
          <cell r="W480">
            <v>477</v>
          </cell>
        </row>
        <row r="481">
          <cell r="U481" t="str">
            <v>DIRECCIÓN DE OBRAS PÚBLICAS, DESARROLLO URBANO Y ECOLOGÍA</v>
          </cell>
          <cell r="W481">
            <v>478</v>
          </cell>
        </row>
        <row r="482">
          <cell r="U482" t="str">
            <v>DIRECCIÓN GENERAL DE OBRAS</v>
          </cell>
          <cell r="W482">
            <v>479</v>
          </cell>
        </row>
        <row r="483">
          <cell r="U483" t="str">
            <v>DIRECCIÓN MUNICIPAL DE OBRAS PÚBLICAS</v>
          </cell>
          <cell r="W483">
            <v>480</v>
          </cell>
        </row>
        <row r="484">
          <cell r="U484" t="str">
            <v>DIRECTORES, COMPOSITORES Y BANDA INFANTIL JUVENIL DEL ESTADO DE OAXACA</v>
          </cell>
          <cell r="W484">
            <v>481</v>
          </cell>
        </row>
        <row r="485">
          <cell r="U485" t="str">
            <v>DISPENSARIO SAN ANTONIO</v>
          </cell>
          <cell r="W485">
            <v>482</v>
          </cell>
        </row>
        <row r="486">
          <cell r="U486" t="str">
            <v>DOCUMENTA. ANÁLISIS Y ACCIÓN PARA LA JUSTICIA SOCIAL</v>
          </cell>
          <cell r="W486">
            <v>483</v>
          </cell>
        </row>
        <row r="487">
          <cell r="U487" t="str">
            <v>DOCUMENTAL AMBULANTE</v>
          </cell>
          <cell r="W487">
            <v>484</v>
          </cell>
        </row>
        <row r="488">
          <cell r="U488" t="str">
            <v>DRAMA, VOZ Y MOVIMIENTO</v>
          </cell>
          <cell r="W488">
            <v>485</v>
          </cell>
        </row>
        <row r="489">
          <cell r="U489" t="str">
            <v>DROGADICTOS ANÓNIMOS</v>
          </cell>
          <cell r="W489">
            <v>486</v>
          </cell>
        </row>
        <row r="490">
          <cell r="U490" t="str">
            <v>ECO-CIUDADANÍA DEL FUTURO</v>
          </cell>
          <cell r="W490">
            <v>487</v>
          </cell>
        </row>
        <row r="491">
          <cell r="U491" t="str">
            <v>ECOLOGIA Y COMUNIDAD SUSTENTABLE</v>
          </cell>
          <cell r="W491">
            <v>488</v>
          </cell>
        </row>
        <row r="492">
          <cell r="U492" t="str">
            <v>EDICIONES MEXICANAS DE MÚSICA</v>
          </cell>
          <cell r="W492">
            <v>489</v>
          </cell>
        </row>
        <row r="493">
          <cell r="U493" t="str">
            <v>EDNICA</v>
          </cell>
          <cell r="W493">
            <v>490</v>
          </cell>
        </row>
        <row r="494">
          <cell r="U494" t="str">
            <v>EDUCACIÓN E INTEGRACIÓN NUEVA INGLATERRA</v>
          </cell>
          <cell r="W494">
            <v>491</v>
          </cell>
        </row>
        <row r="495">
          <cell r="U495" t="str">
            <v>EDUCACION Y DESARROLLO RURAL</v>
          </cell>
          <cell r="W495">
            <v>492</v>
          </cell>
        </row>
        <row r="496">
          <cell r="U496" t="str">
            <v>EDUCACIÓN Y SERVICIOS COMUNITARIOS</v>
          </cell>
          <cell r="W496">
            <v>493</v>
          </cell>
        </row>
        <row r="497">
          <cell r="U497" t="str">
            <v>EDUCADORES SOMOS TODOS</v>
          </cell>
          <cell r="W497">
            <v>494</v>
          </cell>
        </row>
        <row r="498">
          <cell r="U498" t="str">
            <v>EDÚCATE YUCATÁN</v>
          </cell>
          <cell r="W498">
            <v>495</v>
          </cell>
        </row>
        <row r="499">
          <cell r="U499" t="str">
            <v>EIRENE</v>
          </cell>
          <cell r="W499">
            <v>496</v>
          </cell>
        </row>
        <row r="500">
          <cell r="U500" t="str">
            <v>EJE SIETE LA VIALIDAD DEL ARTE</v>
          </cell>
          <cell r="W500">
            <v>497</v>
          </cell>
        </row>
        <row r="501">
          <cell r="U501" t="str">
            <v>EJIDO ASUNCIÓN IXTALTEPEC</v>
          </cell>
          <cell r="W501">
            <v>498</v>
          </cell>
        </row>
        <row r="502">
          <cell r="U502" t="str">
            <v>EJIDO CAPADERO Y ANEXOS</v>
          </cell>
          <cell r="W502">
            <v>499</v>
          </cell>
        </row>
        <row r="503">
          <cell r="U503" t="str">
            <v>EJIDO CHARAPENDO</v>
          </cell>
          <cell r="W503">
            <v>500</v>
          </cell>
        </row>
        <row r="504">
          <cell r="U504" t="str">
            <v>EJIDO CHICOASEN, ESTADO DE CHIAPAS</v>
          </cell>
          <cell r="W504">
            <v>501</v>
          </cell>
        </row>
        <row r="505">
          <cell r="U505" t="str">
            <v>Ejido Chignautla Puebla</v>
          </cell>
          <cell r="W505">
            <v>502</v>
          </cell>
        </row>
        <row r="506">
          <cell r="U506" t="str">
            <v>EJIDO DE PLAN DE AYALA, BAJA CALIFORNIA</v>
          </cell>
          <cell r="W506">
            <v>503</v>
          </cell>
        </row>
        <row r="507">
          <cell r="U507" t="str">
            <v>EJIDO DE SAN IGNACIO ARARECO</v>
          </cell>
          <cell r="W507">
            <v>504</v>
          </cell>
        </row>
        <row r="508">
          <cell r="U508" t="str">
            <v>EJIDO DE TEXCA, MUNICIPIO DE ACAPULCO DE JUAREZ, ESTADO DE GUERRERO</v>
          </cell>
          <cell r="W508">
            <v>505</v>
          </cell>
        </row>
        <row r="509">
          <cell r="U509" t="str">
            <v>Ejido Michoacán de Ocampo, Mexicali, Baja California</v>
          </cell>
          <cell r="W509">
            <v>506</v>
          </cell>
        </row>
        <row r="510">
          <cell r="U510" t="str">
            <v>Ejido Miguel Hidalgo del Valle de Méxicali,BC</v>
          </cell>
          <cell r="W510">
            <v>507</v>
          </cell>
        </row>
        <row r="511">
          <cell r="U511" t="str">
            <v>Ejido Miguel Hidalgo, Mexicali, Baja California</v>
          </cell>
          <cell r="W511">
            <v>508</v>
          </cell>
        </row>
        <row r="512">
          <cell r="U512" t="str">
            <v>EJIDO MIGUEL HIDALGO, VALLE DE MEXICALI</v>
          </cell>
          <cell r="W512">
            <v>509</v>
          </cell>
        </row>
        <row r="513">
          <cell r="U513" t="str">
            <v>ejido morelia, mexicali, baja california</v>
          </cell>
          <cell r="W513">
            <v>510</v>
          </cell>
        </row>
        <row r="514">
          <cell r="U514" t="str">
            <v>Ejido Nuevo León, Mexicali, Baja California</v>
          </cell>
          <cell r="W514">
            <v>511</v>
          </cell>
        </row>
        <row r="515">
          <cell r="U515" t="str">
            <v>EJIDO NUEVO LEÓN, MUNICIPAL</v>
          </cell>
          <cell r="W515">
            <v>512</v>
          </cell>
        </row>
        <row r="516">
          <cell r="U516" t="str">
            <v>EJIDO NUEVO LEON, VALLE DE MEXICALI</v>
          </cell>
          <cell r="W516">
            <v>513</v>
          </cell>
        </row>
        <row r="517">
          <cell r="U517" t="str">
            <v>EJIDO NUEVO LEON, VALLE DE MEXICALI, BAJA CALIFORNIA.</v>
          </cell>
          <cell r="W517">
            <v>514</v>
          </cell>
        </row>
        <row r="518">
          <cell r="U518" t="str">
            <v>EJIDO OAXACA, MUNICIPAL</v>
          </cell>
          <cell r="W518">
            <v>515</v>
          </cell>
        </row>
        <row r="519">
          <cell r="U519" t="str">
            <v>Ejido San Francisco Sarabia, Municipio de Soyaló.</v>
          </cell>
          <cell r="W519">
            <v>516</v>
          </cell>
        </row>
        <row r="520">
          <cell r="U520" t="str">
            <v>EJIDO SAN JOAQUÍN, MUNICIPIO DE ZINAPECUARO, MICHOACAN</v>
          </cell>
          <cell r="W520">
            <v>517</v>
          </cell>
        </row>
        <row r="521">
          <cell r="U521" t="str">
            <v>EJIDO TIXTLA, MUNICIPIO TIXTLA, ESTADO DE GUERRERO</v>
          </cell>
          <cell r="W521">
            <v>518</v>
          </cell>
        </row>
        <row r="522">
          <cell r="U522" t="str">
            <v>Ejido Valerio Trujano, Municipio Tepecoacuilco de Trujano</v>
          </cell>
          <cell r="W522">
            <v>519</v>
          </cell>
        </row>
        <row r="523">
          <cell r="U523" t="str">
            <v>EL AIRE CENTRO DE ARTE</v>
          </cell>
          <cell r="W523">
            <v>520</v>
          </cell>
        </row>
        <row r="524">
          <cell r="U524" t="str">
            <v>EL ARTE DE LOS TÍTERES</v>
          </cell>
          <cell r="W524">
            <v>521</v>
          </cell>
        </row>
        <row r="525">
          <cell r="U525" t="str">
            <v>EL CAYACO ROJO, S.C. DE R.L.</v>
          </cell>
          <cell r="W525">
            <v>522</v>
          </cell>
        </row>
        <row r="526">
          <cell r="U526" t="str">
            <v>EL CENTRO DE LAS ARTES CONTEMPORÁNEAS DE SAN MIGUEL</v>
          </cell>
          <cell r="W526">
            <v>523</v>
          </cell>
        </row>
        <row r="527">
          <cell r="U527" t="str">
            <v>EL COLECTIVO MUJERES EN LA MÚSICA</v>
          </cell>
          <cell r="W527">
            <v>524</v>
          </cell>
        </row>
        <row r="528">
          <cell r="U528" t="str">
            <v>EL INDIO COPAILNALTECO, S.C. DE R.L.</v>
          </cell>
          <cell r="W528">
            <v>525</v>
          </cell>
        </row>
        <row r="529">
          <cell r="U529" t="str">
            <v>EL PATRONATO PARA EL CENTRO DE ATENCIÓN A LA VIOLENCIA INTRAFAMILIAR EN MEXICALI</v>
          </cell>
          <cell r="W529">
            <v>526</v>
          </cell>
        </row>
        <row r="530">
          <cell r="U530" t="str">
            <v>El Pobrecillo de Asis</v>
          </cell>
          <cell r="W530">
            <v>527</v>
          </cell>
        </row>
        <row r="531">
          <cell r="U531" t="str">
            <v>EL POZO DE VIDA</v>
          </cell>
          <cell r="W531">
            <v>528</v>
          </cell>
        </row>
        <row r="532">
          <cell r="U532" t="str">
            <v>EL PRINCIPIO, CINE Y CULTURA</v>
          </cell>
          <cell r="W532">
            <v>529</v>
          </cell>
        </row>
        <row r="533">
          <cell r="U533" t="str">
            <v>EL TESORO DE NIÑO PERDIDO</v>
          </cell>
          <cell r="W533">
            <v>530</v>
          </cell>
        </row>
        <row r="534">
          <cell r="U534" t="str">
            <v>EMILIA PICTURES</v>
          </cell>
          <cell r="W534">
            <v>531</v>
          </cell>
        </row>
        <row r="535">
          <cell r="U535" t="str">
            <v>EN PRO DEL TALENTO VERACRUZANO</v>
          </cell>
          <cell r="W535">
            <v>532</v>
          </cell>
        </row>
        <row r="536">
          <cell r="U536" t="str">
            <v>ENCUENTRO INTERNACIONAL DE ESCENA CONTEMPORÁNEA</v>
          </cell>
          <cell r="W536">
            <v>533</v>
          </cell>
        </row>
        <row r="537">
          <cell r="U537" t="str">
            <v>ENFOQUE DE IGUALDAD</v>
          </cell>
          <cell r="W537">
            <v>534</v>
          </cell>
        </row>
        <row r="538">
          <cell r="U538" t="str">
            <v>ENLACE Y PROGRESO PARA LOS PUEBLOS</v>
          </cell>
          <cell r="W538">
            <v>535</v>
          </cell>
        </row>
        <row r="539">
          <cell r="U539" t="str">
            <v>ENLACE, COMUNICACIÓN Y CAPACITACIÓN</v>
          </cell>
          <cell r="W539">
            <v>536</v>
          </cell>
        </row>
        <row r="540">
          <cell r="U540" t="str">
            <v>ENTIDAD DE LAS NACIONES UNIDAS PARA LA IGUALDAD DE GÉNERO Y EL EMPODERAMIENTO DE LAS MUJERES</v>
          </cell>
          <cell r="W540">
            <v>537</v>
          </cell>
        </row>
        <row r="541">
          <cell r="U541" t="str">
            <v>ENTORNOS EDUCATIVOS</v>
          </cell>
          <cell r="W541">
            <v>538</v>
          </cell>
        </row>
        <row r="542">
          <cell r="U542" t="str">
            <v>ENVEJECIENDO JUNTOS</v>
          </cell>
          <cell r="W542">
            <v>539</v>
          </cell>
        </row>
        <row r="543">
          <cell r="U543" t="str">
            <v>EQUIDAD DE GENERO CIUDADANIA TRABAJO Y FAMILIA</v>
          </cell>
          <cell r="W543">
            <v>540</v>
          </cell>
        </row>
        <row r="544">
          <cell r="U544" t="str">
            <v>EQUIPO DE EDUCACIÓN PARA LA PAZ Y LOS DERECHOS HUMANOS DEL ESTADO DE DURANGO</v>
          </cell>
          <cell r="W544">
            <v>541</v>
          </cell>
        </row>
        <row r="545">
          <cell r="U545" t="str">
            <v>EQUIPOS FEMINISTAS</v>
          </cell>
          <cell r="W545">
            <v>542</v>
          </cell>
        </row>
        <row r="546">
          <cell r="U546" t="str">
            <v>EQUIS JUSTICIA PARA LAS MUJERES</v>
          </cell>
          <cell r="W546">
            <v>543</v>
          </cell>
        </row>
        <row r="547">
          <cell r="U547" t="str">
            <v>ESCENOLOGÍA</v>
          </cell>
          <cell r="W547">
            <v>544</v>
          </cell>
        </row>
        <row r="548">
          <cell r="U548" t="str">
            <v>Esclerosis Múltiple Jalisco</v>
          </cell>
          <cell r="W548">
            <v>545</v>
          </cell>
        </row>
        <row r="549">
          <cell r="U549" t="str">
            <v>ESCRIBE CINE</v>
          </cell>
          <cell r="W549">
            <v>546</v>
          </cell>
        </row>
        <row r="550">
          <cell r="U550" t="str">
            <v>ESCUELA PRIMARIA "SUSANA ORTÍZ SILVA" (CLAVE 06DPR0206J) DEL MUNICIPIO CONSTITUCIONAL DE MANZANILLO, COLIMA.</v>
          </cell>
          <cell r="W550">
            <v>547</v>
          </cell>
        </row>
        <row r="551">
          <cell r="U551" t="str">
            <v>ESCUELA PRIMARIA BENITO JUAREZ, EJIDO OAXACA, VALLE DE MEXICALI, B.C.</v>
          </cell>
          <cell r="W551">
            <v>548</v>
          </cell>
        </row>
        <row r="552">
          <cell r="U552" t="str">
            <v>ESCUELA PRIMARIA ESTATAL ADOLFO RUÍZ CORTINEZ, MUNICIPIO DE MEXICALI, B.C.</v>
          </cell>
          <cell r="W552">
            <v>549</v>
          </cell>
        </row>
        <row r="553">
          <cell r="U553" t="str">
            <v>ESCUELA PRIMARIA ESTATAL JOSE MARIA MORELOS Y PAVON, MUNICIPIO DE MEXICALI, B.C.</v>
          </cell>
          <cell r="W553">
            <v>550</v>
          </cell>
        </row>
        <row r="554">
          <cell r="U554" t="str">
            <v>ESCUELA PRIMARIA FRANSICO GONZALEZ BOCANEGRA, EJIDO OAXACA, VALLE DE MEXICALI, B.C.</v>
          </cell>
          <cell r="W554">
            <v>551</v>
          </cell>
        </row>
        <row r="555">
          <cell r="U555" t="str">
            <v>ESCUELA PRIMARIA MIGUEL ANGEL CASILLAS, MUNICIPIO DE MEXICALI, B.C.</v>
          </cell>
          <cell r="W555">
            <v>552</v>
          </cell>
        </row>
        <row r="556">
          <cell r="U556" t="str">
            <v xml:space="preserve">ESCUELA PRIMARIA MIGUEL HIDALGO, VVALE DE MEXICALI, B.C. </v>
          </cell>
          <cell r="W556">
            <v>553</v>
          </cell>
        </row>
        <row r="557">
          <cell r="U557" t="str">
            <v>ESCUELA PRIMARIA RURAL ESTATAL PROFESOR RAFAEL RAMIREZ, MUNICIPIO DE MEXICALI, B.C.</v>
          </cell>
          <cell r="W557">
            <v>554</v>
          </cell>
        </row>
        <row r="558">
          <cell r="U558" t="str">
            <v>ESCUELA SEC. GENERAL NO. 110 EJIDO PATZCUARO, VALLE DE MEXICALI, B.C.</v>
          </cell>
          <cell r="W558">
            <v>555</v>
          </cell>
        </row>
        <row r="559">
          <cell r="U559" t="str">
            <v>ESCUELA SECUNDARIA GENERAL MATUTINA NO. 10, MUNICIPIO DE MEXICALI, B.C.</v>
          </cell>
          <cell r="W559">
            <v>556</v>
          </cell>
        </row>
        <row r="560">
          <cell r="U560" t="str">
            <v>ESCUELA SECUNDARIA GENERAL MATUTINA No. 26,  MUNICIPIO DE MEXICALI, B.C.</v>
          </cell>
          <cell r="W560">
            <v>557</v>
          </cell>
        </row>
        <row r="561">
          <cell r="U561" t="str">
            <v>ESCUELA SECUNDARIA GENERAL MATUTINA NO. 58, MUNICIPIO DE MEXICALI, B.C.</v>
          </cell>
          <cell r="W561">
            <v>558</v>
          </cell>
        </row>
        <row r="562">
          <cell r="U562" t="str">
            <v>ESCUELA SECUNDARIA GENERAL NO. 3 EL NIGROMANTE, EJIDO COAHUILA, VALLE DE MEXICALI, B.C.</v>
          </cell>
          <cell r="W562">
            <v>559</v>
          </cell>
        </row>
        <row r="563">
          <cell r="U563" t="str">
            <v>ESCUELA SECUNDARIA TEC. VESP. NO. 6, DEL EJIDO NUEVO LEON, VALLE DE MEXICALI</v>
          </cell>
          <cell r="W563">
            <v>560</v>
          </cell>
        </row>
        <row r="564">
          <cell r="U564" t="str">
            <v>ESFUERZOS IGUALES</v>
          </cell>
          <cell r="W564">
            <v>561</v>
          </cell>
        </row>
        <row r="565">
          <cell r="U565" t="str">
            <v>ESPACIO AUTÓNOMO</v>
          </cell>
          <cell r="W565">
            <v>562</v>
          </cell>
        </row>
        <row r="566">
          <cell r="U566" t="str">
            <v>ESPACIO DE ENCUENTRO DE LAS CULTURAS ORIGINARIAS</v>
          </cell>
          <cell r="W566">
            <v>563</v>
          </cell>
        </row>
        <row r="567">
          <cell r="U567" t="str">
            <v>ESPACIO DE VINCULACION</v>
          </cell>
          <cell r="W567">
            <v>564</v>
          </cell>
        </row>
        <row r="568">
          <cell r="U568" t="str">
            <v>ESPACIO MUJERES PARA UNA VIDA DIGNA LIBRE DE VIOLENCIA</v>
          </cell>
          <cell r="W568">
            <v>565</v>
          </cell>
        </row>
        <row r="569">
          <cell r="U569" t="str">
            <v>ESPACIO RECORRIDO</v>
          </cell>
          <cell r="W569">
            <v>566</v>
          </cell>
        </row>
        <row r="570">
          <cell r="U570" t="str">
            <v>ESPACIOS DE DESARROLLO INTEGRAL</v>
          </cell>
          <cell r="W570">
            <v>567</v>
          </cell>
        </row>
        <row r="571">
          <cell r="U571" t="str">
            <v>ESPACIOS NATURALES Y DESARROLLO SUSTENTABLE A.C</v>
          </cell>
          <cell r="W571">
            <v>568</v>
          </cell>
        </row>
        <row r="572">
          <cell r="U572" t="str">
            <v>ESPECIES SOCIEDAD Y HABITAT</v>
          </cell>
          <cell r="W572">
            <v>569</v>
          </cell>
        </row>
        <row r="573">
          <cell r="U573" t="str">
            <v>ESPERANZA PARA LA FAMILIA</v>
          </cell>
          <cell r="W573">
            <v>570</v>
          </cell>
        </row>
        <row r="574">
          <cell r="U574" t="str">
            <v>ESPIRAL CREATIVIDAD Y ENCUENTRO SOCIAL</v>
          </cell>
          <cell r="W574">
            <v>571</v>
          </cell>
        </row>
        <row r="575">
          <cell r="U575" t="str">
            <v>ESPIRAL POR LA VIDA</v>
          </cell>
          <cell r="W575">
            <v>572</v>
          </cell>
        </row>
        <row r="576">
          <cell r="U576" t="str">
            <v xml:space="preserve">ESTADO DE BAJA CALIFORNIA, COLEGIO DE BACHILLERES DEL PLANTEL NUEVO LEON </v>
          </cell>
          <cell r="W576">
            <v>573</v>
          </cell>
        </row>
        <row r="577">
          <cell r="U577" t="str">
            <v xml:space="preserve">ESTANCIA ALZHEIMER DORITA DE OJEDA </v>
          </cell>
          <cell r="W577">
            <v>574</v>
          </cell>
        </row>
        <row r="578">
          <cell r="U578" t="str">
            <v>ESTIMULACIÓN NEUROMOTORA ACUÁTICA</v>
          </cell>
          <cell r="W578">
            <v>575</v>
          </cell>
        </row>
        <row r="579">
          <cell r="U579" t="str">
            <v>ETNOBIOLOGÍA PARA LA CONSERVACIÓN</v>
          </cell>
          <cell r="W579">
            <v>576</v>
          </cell>
        </row>
        <row r="580">
          <cell r="U580" t="str">
            <v>EXPANSIÓN JOVEN</v>
          </cell>
          <cell r="W580">
            <v>577</v>
          </cell>
        </row>
        <row r="581">
          <cell r="U581" t="str">
            <v>FAMILIARES Y AMIGOS DE ENFERMOS DE LA NEURONA MOTORA</v>
          </cell>
          <cell r="W581">
            <v>578</v>
          </cell>
        </row>
        <row r="582">
          <cell r="U582" t="str">
            <v>FAMILIARES Y AMIGOS DE LOS ENFERMOS PSIQUIÁTRICOS</v>
          </cell>
          <cell r="W582">
            <v>579</v>
          </cell>
        </row>
        <row r="583">
          <cell r="U583" t="str">
            <v>FAMILIAS UNIDAS IZCALLI</v>
          </cell>
          <cell r="W583">
            <v>580</v>
          </cell>
        </row>
        <row r="584">
          <cell r="U584" t="str">
            <v>FAPAC,FAMILIAS CON ACTITUD PRODUCTIVA</v>
          </cell>
          <cell r="W584">
            <v>581</v>
          </cell>
        </row>
        <row r="585">
          <cell r="U585" t="str">
            <v>FEDERACIÓN MEXICANA DE ASOCIACIONES DE AMIGOS DE LOS MUSEOS</v>
          </cell>
          <cell r="W585">
            <v>582</v>
          </cell>
        </row>
        <row r="586">
          <cell r="U586" t="str">
            <v>FELICIDAD POR EL ARTE</v>
          </cell>
          <cell r="W586">
            <v>583</v>
          </cell>
        </row>
        <row r="587">
          <cell r="U587" t="str">
            <v>FESTIVAL BELLA VÍA, EL ARTE MADONNARO</v>
          </cell>
          <cell r="W587">
            <v>584</v>
          </cell>
        </row>
        <row r="588">
          <cell r="U588" t="str">
            <v>FESTIVAL COUNTRY CHIHUAHUA</v>
          </cell>
          <cell r="W588">
            <v>585</v>
          </cell>
        </row>
        <row r="589">
          <cell r="U589" t="str">
            <v>FESTIVAL CULTURAL DE MALINALCO</v>
          </cell>
          <cell r="W589">
            <v>586</v>
          </cell>
        </row>
        <row r="590">
          <cell r="U590" t="str">
            <v>FESTIVAL DE MÉXICO EN EL CENTRO HISTÓRICO</v>
          </cell>
          <cell r="W590">
            <v>587</v>
          </cell>
        </row>
        <row r="591">
          <cell r="U591" t="str">
            <v>FESTIVAL DE MÚSICA MIGUEL BERNAL JIMÉNEZ</v>
          </cell>
          <cell r="W591">
            <v>588</v>
          </cell>
        </row>
        <row r="592">
          <cell r="U592" t="str">
            <v>FESTIVAL INTERNACIONAL DE CINE DOCUMENTAL DE LA CIUDAD DE MÉXICO</v>
          </cell>
          <cell r="W592">
            <v>589</v>
          </cell>
        </row>
        <row r="593">
          <cell r="U593" t="str">
            <v>FESTIVAL INTERNACIONAL DE CINE JUDÍO</v>
          </cell>
          <cell r="W593">
            <v>590</v>
          </cell>
        </row>
        <row r="594">
          <cell r="U594" t="str">
            <v>FESTIVAL INTERNACIONAL DE TÍTERES MORELIA</v>
          </cell>
          <cell r="W594">
            <v>591</v>
          </cell>
        </row>
        <row r="595">
          <cell r="U595" t="str">
            <v>FESTIVAL INTERNACIONAL DEL CINE EN MORELIA</v>
          </cell>
          <cell r="W595">
            <v>592</v>
          </cell>
        </row>
        <row r="596">
          <cell r="U596" t="str">
            <v>FIC SAN CRISTOBAL</v>
          </cell>
          <cell r="W596">
            <v>593</v>
          </cell>
        </row>
        <row r="597">
          <cell r="U597" t="str">
            <v>FIDEICOMISO AMBIENTAL PARA MEJORAR LA CALIDAD DEL AIRE EN SALAMANCA (FAMCAS)  NO. 97-2-06-38.</v>
          </cell>
          <cell r="W597">
            <v>594</v>
          </cell>
        </row>
        <row r="598">
          <cell r="U598" t="str">
            <v>FIDEICOMISO CENTRO HISTORICO DE LA CIUDAD DE MÉXICO</v>
          </cell>
          <cell r="W598">
            <v>595</v>
          </cell>
        </row>
        <row r="599">
          <cell r="U599" t="str">
            <v>FIDEICOMISO CENTRO HISTÓRICO DE LA CIUDAD DE MÉXICO</v>
          </cell>
          <cell r="W599">
            <v>596</v>
          </cell>
        </row>
        <row r="600">
          <cell r="U600" t="str">
            <v>FIDEICOMISO CULTURAL FRANZ MAYER</v>
          </cell>
          <cell r="W600">
            <v>597</v>
          </cell>
        </row>
        <row r="601">
          <cell r="U601" t="str">
            <v>FIDEICOMISO DE INVERSIÓN Y ADMINISTRACIÓN NO. 9792-06-38 BANCO DEL BAJÍO</v>
          </cell>
          <cell r="W601">
            <v>598</v>
          </cell>
        </row>
        <row r="602">
          <cell r="U602" t="str">
            <v>FIDEICOMISO DEL ESPACIO CULTURAL Y EDUCATIVO BETLEMITAS</v>
          </cell>
          <cell r="W602">
            <v>599</v>
          </cell>
        </row>
        <row r="603">
          <cell r="U603" t="str">
            <v>FIDEICOMISO DEL FESTIVAL INTERNACIONAL DE SANTA LUCÍA</v>
          </cell>
          <cell r="W603">
            <v>600</v>
          </cell>
        </row>
        <row r="604">
          <cell r="U604" t="str">
            <v>Fideicomiso Dolores Olmedo Patiño</v>
          </cell>
          <cell r="W604">
            <v>601</v>
          </cell>
        </row>
        <row r="605">
          <cell r="U605" t="str">
            <v>FIDEICOMISO F/744942 DE BANORTE</v>
          </cell>
          <cell r="W605">
            <v>602</v>
          </cell>
        </row>
        <row r="606">
          <cell r="U606" t="str">
            <v>Fideicomiso Festival Internacional de Santa Lucía</v>
          </cell>
          <cell r="W606">
            <v>603</v>
          </cell>
        </row>
        <row r="607">
          <cell r="U607" t="str">
            <v>Fideicomiso Festival Internacional Santa Lucia</v>
          </cell>
          <cell r="W607">
            <v>604</v>
          </cell>
        </row>
        <row r="608">
          <cell r="U608" t="str">
            <v>FIDEICOMISO IRREVOCABLE DE ADMINISTRACIÓN 10055</v>
          </cell>
          <cell r="W608">
            <v>605</v>
          </cell>
        </row>
        <row r="609">
          <cell r="U609" t="str">
            <v>FIDEICOMISO MUSEO ARTE POPULAR MEXICANO</v>
          </cell>
          <cell r="W609">
            <v>606</v>
          </cell>
        </row>
        <row r="610">
          <cell r="U610" t="str">
            <v>FIDEICOMISO MUSEO DE ARTE POPULAR MEXICANO</v>
          </cell>
          <cell r="W610">
            <v>607</v>
          </cell>
        </row>
        <row r="611">
          <cell r="U611" t="str">
            <v>FIDEICOMISO MUSEO DIEGO RIVERA FRIDA KAHLO</v>
          </cell>
          <cell r="W611">
            <v>608</v>
          </cell>
        </row>
        <row r="612">
          <cell r="U612" t="str">
            <v>FIDEICOMISO MUSEO DOLORES OLMEDO PATIÑO</v>
          </cell>
          <cell r="W612">
            <v>609</v>
          </cell>
        </row>
        <row r="613">
          <cell r="U613" t="str">
            <v>FIDEICOMISO MUSEO DOLORES PATIÑO OLMEDO</v>
          </cell>
          <cell r="W613">
            <v>610</v>
          </cell>
        </row>
        <row r="614">
          <cell r="U614" t="str">
            <v>FIDEICOMISO MUSEO NACIONAL DE HISTORIA NATURAL</v>
          </cell>
          <cell r="W614">
            <v>611</v>
          </cell>
        </row>
        <row r="615">
          <cell r="U615" t="str">
            <v>FIDEICOMISO NO. 3061, DENOMINADO "FIDEICOMISO MUSEO DEL ESTANQUILLO"</v>
          </cell>
          <cell r="W615">
            <v>612</v>
          </cell>
        </row>
        <row r="616">
          <cell r="U616" t="str">
            <v>FIDEICOMISO PARA EL AHORRO DE ENERGIA (FIDE)</v>
          </cell>
          <cell r="W616">
            <v>613</v>
          </cell>
        </row>
        <row r="617">
          <cell r="U617" t="str">
            <v>FLADEMMEX</v>
          </cell>
          <cell r="W617">
            <v>614</v>
          </cell>
        </row>
        <row r="618">
          <cell r="U618" t="str">
            <v>FLICC LATINOAMÉRICA</v>
          </cell>
          <cell r="W618">
            <v>615</v>
          </cell>
        </row>
        <row r="619">
          <cell r="U619" t="str">
            <v>FLOR HUAUTLECA</v>
          </cell>
          <cell r="W619">
            <v>616</v>
          </cell>
        </row>
        <row r="620">
          <cell r="U620" t="str">
            <v>FLOR Y CANTO REY NEZAHUALCÓYOTL</v>
          </cell>
          <cell r="W620">
            <v>617</v>
          </cell>
        </row>
        <row r="621">
          <cell r="U621" t="str">
            <v>FLORA, FAUNA Y CULTURA DE MÉXICO</v>
          </cell>
          <cell r="W621">
            <v>618</v>
          </cell>
        </row>
        <row r="622">
          <cell r="U622" t="str">
            <v>FLORECER CASA HOGAR</v>
          </cell>
          <cell r="W622">
            <v>619</v>
          </cell>
        </row>
        <row r="623">
          <cell r="U623" t="str">
            <v>FOMENTO CULTURAL BANAMEX</v>
          </cell>
          <cell r="W623">
            <v>620</v>
          </cell>
        </row>
        <row r="624">
          <cell r="U624" t="str">
            <v>FONDO CULTURAL HAMEEN COMKAAK</v>
          </cell>
          <cell r="W624">
            <v>621</v>
          </cell>
        </row>
        <row r="625">
          <cell r="U625" t="str">
            <v>FONDO DE CONSERVACIÓN EL TRIUNFO</v>
          </cell>
          <cell r="W625">
            <v>622</v>
          </cell>
        </row>
        <row r="626">
          <cell r="U626" t="str">
            <v>FONDO EDITORIAL VENTURA</v>
          </cell>
          <cell r="W626">
            <v>623</v>
          </cell>
        </row>
        <row r="627">
          <cell r="U627" t="str">
            <v>FONDO PARA LA COMUNICACIÓN Y LA EDUCACIÓN AMBIENTAL</v>
          </cell>
          <cell r="W627">
            <v>624</v>
          </cell>
        </row>
        <row r="628">
          <cell r="U628" t="str">
            <v>FONDO REGIONAL DE MUJERES INDIGENAS DE LA REGION ORIENTE ASOCIACION CIVIL</v>
          </cell>
          <cell r="W628">
            <v>625</v>
          </cell>
        </row>
        <row r="629">
          <cell r="U629" t="str">
            <v>FORAMEN M. BALLET</v>
          </cell>
          <cell r="W629">
            <v>626</v>
          </cell>
        </row>
        <row r="630">
          <cell r="U630" t="str">
            <v>FORO CIUDADANO EN ACCIÓN CREANDO ESPACIOS</v>
          </cell>
          <cell r="W630">
            <v>627</v>
          </cell>
        </row>
        <row r="631">
          <cell r="U631" t="str">
            <v>FORO LIBERAL DE MÉXICO</v>
          </cell>
          <cell r="W631">
            <v>628</v>
          </cell>
        </row>
        <row r="632">
          <cell r="U632" t="str">
            <v>FORO PARA EL DESARROLLO SUSTENTABLE</v>
          </cell>
          <cell r="W632">
            <v>629</v>
          </cell>
        </row>
        <row r="633">
          <cell r="U633" t="str">
            <v>FORO SHAKESPEARE</v>
          </cell>
          <cell r="W633">
            <v>630</v>
          </cell>
        </row>
        <row r="634">
          <cell r="U634" t="str">
            <v>FORTALEZA CENTRO DE ATENCION INTEGRAL A LA MUJER</v>
          </cell>
          <cell r="W634">
            <v>631</v>
          </cell>
        </row>
        <row r="635">
          <cell r="U635" t="str">
            <v>FORTALEZA Y EQUIDAD PARA LAS MUJERES</v>
          </cell>
          <cell r="W635">
            <v>632</v>
          </cell>
        </row>
        <row r="636">
          <cell r="U636" t="str">
            <v>FRENTE INTERDISCIPLINARIO PARA EL DESARROLLO SOCIAL Y SOLIDARIO FIDSS</v>
          </cell>
          <cell r="W636">
            <v>633</v>
          </cell>
        </row>
        <row r="637">
          <cell r="U637" t="str">
            <v>FRONTERA CERO</v>
          </cell>
          <cell r="W637">
            <v>634</v>
          </cell>
        </row>
        <row r="638">
          <cell r="U638" t="str">
            <v>FRONTERAS UNIDAS PRO SALUD</v>
          </cell>
          <cell r="W638">
            <v>635</v>
          </cell>
        </row>
        <row r="639">
          <cell r="U639" t="str">
            <v>FUGA ESPACIO ALTERNATIVO</v>
          </cell>
          <cell r="W639">
            <v>636</v>
          </cell>
        </row>
        <row r="640">
          <cell r="U640" t="str">
            <v>FUNDACIÓN  INTERNACIONAL DE LA COMUNIDAD</v>
          </cell>
          <cell r="W640">
            <v>637</v>
          </cell>
        </row>
        <row r="641">
          <cell r="U641" t="str">
            <v>FUNDACIÓN 1896</v>
          </cell>
          <cell r="W641">
            <v>638</v>
          </cell>
        </row>
        <row r="642">
          <cell r="U642" t="str">
            <v>FUNDACIÓN A FAVOR DEL CINE Y TEATRO MEXICANO</v>
          </cell>
          <cell r="W642">
            <v>639</v>
          </cell>
        </row>
        <row r="643">
          <cell r="U643" t="str">
            <v>FUNDACIÓN ABRAKADABRA</v>
          </cell>
          <cell r="W643">
            <v>640</v>
          </cell>
        </row>
        <row r="644">
          <cell r="U644" t="str">
            <v>FUNDACIÓN ALIANZAS POR LA CONCIENCIA</v>
          </cell>
          <cell r="W644">
            <v>641</v>
          </cell>
        </row>
        <row r="645">
          <cell r="U645" t="str">
            <v>FUNDACIÓN ALITER</v>
          </cell>
          <cell r="W645">
            <v>642</v>
          </cell>
        </row>
        <row r="646">
          <cell r="U646" t="str">
            <v>FUNDACIÓN ALMAS SOLIDARIAS</v>
          </cell>
          <cell r="W646">
            <v>643</v>
          </cell>
        </row>
        <row r="647">
          <cell r="U647" t="str">
            <v>FUNDACION ALOHA NUEVA VIDA</v>
          </cell>
          <cell r="W647">
            <v>644</v>
          </cell>
        </row>
        <row r="648">
          <cell r="U648" t="str">
            <v>FUNDACIÓN AMIGOS DEL ARCOÍRIS</v>
          </cell>
          <cell r="W648">
            <v>645</v>
          </cell>
        </row>
        <row r="649">
          <cell r="U649" t="str">
            <v>FUNDACIÓN AMIGOS DEL MUNDO MÉXICO</v>
          </cell>
          <cell r="W649">
            <v>646</v>
          </cell>
        </row>
        <row r="650">
          <cell r="U650" t="str">
            <v>FUNDACIÓN AMOR Y BONDAD</v>
          </cell>
          <cell r="W650">
            <v>647</v>
          </cell>
        </row>
        <row r="651">
          <cell r="U651" t="str">
            <v>FUNDACIÓN AMPARO, INSTITUCIÓN DE BENEFICENCIA PRIVADA</v>
          </cell>
          <cell r="W651">
            <v>648</v>
          </cell>
        </row>
        <row r="652">
          <cell r="U652" t="str">
            <v>Fundación Ana</v>
          </cell>
          <cell r="W652">
            <v>649</v>
          </cell>
        </row>
        <row r="653">
          <cell r="U653" t="str">
            <v>FUNDACIÓN ARTE EDUCACIÓN Y TALENTO COMPARTIDO</v>
          </cell>
          <cell r="W653">
            <v>650</v>
          </cell>
        </row>
        <row r="654">
          <cell r="U654" t="str">
            <v>FUNDACIÓN ARTE OLÍN</v>
          </cell>
          <cell r="W654">
            <v>651</v>
          </cell>
        </row>
        <row r="655">
          <cell r="U655" t="str">
            <v>FUNDACIÓN ARTE UMBRA</v>
          </cell>
          <cell r="W655">
            <v>652</v>
          </cell>
        </row>
        <row r="656">
          <cell r="U656" t="str">
            <v>FUNDACION ARVORE MEJORES OPCIONES DE VIDA</v>
          </cell>
          <cell r="W656">
            <v>653</v>
          </cell>
        </row>
        <row r="657">
          <cell r="U657" t="str">
            <v>FUNDACION AUSTIMAX</v>
          </cell>
          <cell r="W657">
            <v>654</v>
          </cell>
        </row>
        <row r="658">
          <cell r="U658" t="str">
            <v>FUNDACIÓN BBVA BANCOMER</v>
          </cell>
          <cell r="W658">
            <v>655</v>
          </cell>
        </row>
        <row r="659">
          <cell r="U659" t="str">
            <v>FUNDACIÓN BEATRIZ BELTRONES PARA EL DIAGNÓSTICO OPORTUNO DEL CÁNCER EN LA MUJER</v>
          </cell>
          <cell r="W659">
            <v>656</v>
          </cell>
        </row>
        <row r="660">
          <cell r="U660" t="str">
            <v>FUNDACIÓN BOLO</v>
          </cell>
          <cell r="W660">
            <v>657</v>
          </cell>
        </row>
        <row r="661">
          <cell r="U661" t="str">
            <v>FUNDACIÓN BORQUEZ SCHWARZBECK ALMADA</v>
          </cell>
          <cell r="W661">
            <v>658</v>
          </cell>
        </row>
        <row r="662">
          <cell r="U662" t="str">
            <v>FUNDACION BRUJA VIOLETA</v>
          </cell>
          <cell r="W662">
            <v>659</v>
          </cell>
        </row>
        <row r="663">
          <cell r="U663" t="str">
            <v>FUNDACIÓN CAMINOS CON DESTINO</v>
          </cell>
          <cell r="W663">
            <v>660</v>
          </cell>
        </row>
        <row r="664">
          <cell r="U664" t="str">
            <v>FUNDACIÓN CAMPO CULTURAL DE MÉXICO</v>
          </cell>
          <cell r="W664">
            <v>661</v>
          </cell>
        </row>
        <row r="665">
          <cell r="U665" t="str">
            <v>FUNDACIÓN CANDY</v>
          </cell>
          <cell r="W665">
            <v>662</v>
          </cell>
        </row>
        <row r="666">
          <cell r="U666" t="str">
            <v>FUNDACIÓN CÁNTARO AZUL</v>
          </cell>
          <cell r="W666">
            <v>663</v>
          </cell>
        </row>
        <row r="667">
          <cell r="U667" t="str">
            <v>FUNDACIÓN CASA DEL POETA</v>
          </cell>
          <cell r="W667">
            <v>664</v>
          </cell>
        </row>
        <row r="668">
          <cell r="U668" t="str">
            <v>FUNDACIÓN CASA WABI</v>
          </cell>
          <cell r="W668">
            <v>665</v>
          </cell>
        </row>
        <row r="669">
          <cell r="U669" t="str">
            <v>Fundación Cedic</v>
          </cell>
          <cell r="W669">
            <v>666</v>
          </cell>
        </row>
        <row r="670">
          <cell r="U670" t="str">
            <v>FUNDACIÓN CERVANTISTA ENRIQUE Y ALICIA RUELAS</v>
          </cell>
          <cell r="W670">
            <v>667</v>
          </cell>
        </row>
        <row r="671">
          <cell r="U671" t="str">
            <v>FUNDACION CFE</v>
          </cell>
          <cell r="W671">
            <v>668</v>
          </cell>
        </row>
        <row r="672">
          <cell r="U672" t="str">
            <v>Fundación Chespirito</v>
          </cell>
          <cell r="W672">
            <v>669</v>
          </cell>
        </row>
        <row r="673">
          <cell r="U673" t="str">
            <v>FUNDACIÓN CIMA CHIHUAHUA</v>
          </cell>
          <cell r="W673">
            <v>670</v>
          </cell>
        </row>
        <row r="674">
          <cell r="U674" t="str">
            <v>FUNDACIÓN CINÉPOLIS</v>
          </cell>
          <cell r="W674">
            <v>671</v>
          </cell>
        </row>
        <row r="675">
          <cell r="U675" t="str">
            <v>Fundación Cirujanos Unidos Realizando Altruismo</v>
          </cell>
          <cell r="W675">
            <v>672</v>
          </cell>
        </row>
        <row r="676">
          <cell r="U676" t="str">
            <v>FUNDACIÓN CLARA MORENO Y MIRAMÓN</v>
          </cell>
          <cell r="W676">
            <v>673</v>
          </cell>
        </row>
        <row r="677">
          <cell r="U677" t="str">
            <v>Fundación Comparte tus Alas para Seguir Volando</v>
          </cell>
          <cell r="W677">
            <v>674</v>
          </cell>
        </row>
        <row r="678">
          <cell r="U678" t="str">
            <v>FUNDACIÓN COMUNITARIA QUERÉTARO</v>
          </cell>
          <cell r="W678">
            <v>675</v>
          </cell>
        </row>
        <row r="679">
          <cell r="U679" t="str">
            <v>FUNDACION CON EQUIDAD</v>
          </cell>
          <cell r="W679">
            <v>676</v>
          </cell>
        </row>
        <row r="680">
          <cell r="U680" t="str">
            <v>FUNDACION CONTIGO OAXACA</v>
          </cell>
          <cell r="W680">
            <v>677</v>
          </cell>
        </row>
        <row r="681">
          <cell r="U681" t="str">
            <v>FUNDACIÓN CTDUCA ATENCIÓN INTEGRAL DE PERSONAS DOWN</v>
          </cell>
          <cell r="W681">
            <v>678</v>
          </cell>
        </row>
        <row r="682">
          <cell r="U682" t="str">
            <v>FUNDACIÓN CUDEC, CULTURA PARA EL DESARROLLO CREATIVO</v>
          </cell>
          <cell r="W682">
            <v>679</v>
          </cell>
        </row>
        <row r="683">
          <cell r="U683" t="str">
            <v>FUNDACIÓN CULTURAL CRISTO REY ACAPULCO</v>
          </cell>
          <cell r="W683">
            <v>680</v>
          </cell>
        </row>
        <row r="684">
          <cell r="U684" t="str">
            <v>FUNDACIÓN CULTURAL INFANTIL U JUVENIL FRAY IVO TONECK</v>
          </cell>
          <cell r="W684">
            <v>681</v>
          </cell>
        </row>
        <row r="685">
          <cell r="U685" t="str">
            <v>FUNDACIÓN CULTURAL LA LLORONA</v>
          </cell>
          <cell r="W685">
            <v>682</v>
          </cell>
        </row>
        <row r="686">
          <cell r="U686" t="str">
            <v>FUNDACIÓN CULTURAL LIBRE CREACIÓN</v>
          </cell>
          <cell r="W686">
            <v>683</v>
          </cell>
        </row>
        <row r="687">
          <cell r="U687" t="str">
            <v>FUNDACIÓN CULTURAL RODOLFO MORALES</v>
          </cell>
          <cell r="W687">
            <v>684</v>
          </cell>
        </row>
        <row r="688">
          <cell r="U688" t="str">
            <v>FUNDACIÓN CULTURATO,</v>
          </cell>
          <cell r="W688">
            <v>685</v>
          </cell>
        </row>
        <row r="689">
          <cell r="U689" t="str">
            <v>FUNDACIÓN DAR</v>
          </cell>
          <cell r="W689">
            <v>686</v>
          </cell>
        </row>
        <row r="690">
          <cell r="U690" t="str">
            <v>FUNDACIÓN DE APOYO A LA JUVENTUD</v>
          </cell>
          <cell r="W690">
            <v>687</v>
          </cell>
        </row>
        <row r="691">
          <cell r="U691" t="str">
            <v>FUNDACIÓN DE APOYO INFANTIL QUINTANA ROO</v>
          </cell>
          <cell r="W691">
            <v>688</v>
          </cell>
        </row>
        <row r="692">
          <cell r="U692" t="str">
            <v>FUNDACIÓN DE APOYO INFANTIL REGIÓN CENTRO</v>
          </cell>
          <cell r="W692">
            <v>689</v>
          </cell>
        </row>
        <row r="693">
          <cell r="U693" t="str">
            <v>Fundación de Apoyo Infantil Yucatán</v>
          </cell>
          <cell r="W693">
            <v>690</v>
          </cell>
        </row>
        <row r="694">
          <cell r="U694" t="str">
            <v>FUNDACIÓN DE APOYO INFANTIL, GUANAJUATO</v>
          </cell>
          <cell r="W694">
            <v>691</v>
          </cell>
        </row>
        <row r="695">
          <cell r="U695" t="str">
            <v>FUNDACION DE APOYO SOCIAL A LA MUJER</v>
          </cell>
          <cell r="W695">
            <v>692</v>
          </cell>
        </row>
        <row r="696">
          <cell r="U696" t="str">
            <v>FUNDACIÓN DE ARQUITECTURA TAPATÍA LUIS BARRAGÁN</v>
          </cell>
          <cell r="W696">
            <v>693</v>
          </cell>
        </row>
        <row r="697">
          <cell r="U697" t="str">
            <v>FUNDACIÓN DE ARTES MUSICALES DE BAJA CALIFORNIA</v>
          </cell>
          <cell r="W697">
            <v>694</v>
          </cell>
        </row>
        <row r="698">
          <cell r="U698" t="str">
            <v>FUNDACION DE ASISTENCIA NACIONAL GRACIAS POR VIVIR</v>
          </cell>
          <cell r="W698">
            <v>695</v>
          </cell>
        </row>
        <row r="699">
          <cell r="U699" t="str">
            <v>FUNDACIÓN DE AYUDA AL DÉBIL MENTAL</v>
          </cell>
          <cell r="W699">
            <v>696</v>
          </cell>
        </row>
        <row r="700">
          <cell r="U700" t="str">
            <v>FUNDACIÓN DE CORAZÓN POR GUANAJUATO</v>
          </cell>
          <cell r="W700">
            <v>697</v>
          </cell>
        </row>
        <row r="701">
          <cell r="U701" t="str">
            <v>FUNDACIÓN DE CULTURA QUETZALCÓATL</v>
          </cell>
          <cell r="W701">
            <v>698</v>
          </cell>
        </row>
        <row r="702">
          <cell r="U702" t="str">
            <v>FUNDACIÓN DE MANO AMIGA A MANO ANCIANA</v>
          </cell>
          <cell r="W702">
            <v>699</v>
          </cell>
        </row>
        <row r="703">
          <cell r="U703" t="str">
            <v>FUNDACIÓN DE OBRAS SOCIALES DE SAN VICENTE</v>
          </cell>
          <cell r="W703">
            <v>700</v>
          </cell>
        </row>
        <row r="704">
          <cell r="U704" t="str">
            <v>FUNDACIÓN DE PROTECCIÓN Y ASISTENCIA PARA ANCIANAS DESVALIDAS</v>
          </cell>
          <cell r="W704">
            <v>701</v>
          </cell>
        </row>
        <row r="705">
          <cell r="U705" t="str">
            <v>FUNDACIÓN DE REHABILITACIÓN INFANTIL TELETÓN</v>
          </cell>
          <cell r="W705">
            <v>702</v>
          </cell>
        </row>
        <row r="706">
          <cell r="U706" t="str">
            <v>FUNDACION DE REINTEGRACION SOCIAL DEL ESTADO DE JALISCO</v>
          </cell>
          <cell r="W706">
            <v>703</v>
          </cell>
        </row>
        <row r="707">
          <cell r="U707" t="str">
            <v>FUNDACIÓN DEBER, DESARROLLO CULTURAL</v>
          </cell>
          <cell r="W707">
            <v>704</v>
          </cell>
        </row>
        <row r="708">
          <cell r="U708" t="str">
            <v>FUNDACION DIARQ</v>
          </cell>
          <cell r="W708">
            <v>705</v>
          </cell>
        </row>
        <row r="709">
          <cell r="U709" t="str">
            <v>FUNDACIÓN DÍAZ LAREDO</v>
          </cell>
          <cell r="W709">
            <v>706</v>
          </cell>
        </row>
        <row r="710">
          <cell r="U710" t="str">
            <v>FUNDACIÓN DIEZ PARA TIJUANA</v>
          </cell>
          <cell r="W710">
            <v>707</v>
          </cell>
        </row>
        <row r="711">
          <cell r="U711" t="str">
            <v>Fundación Dime</v>
          </cell>
          <cell r="W711">
            <v>708</v>
          </cell>
        </row>
        <row r="712">
          <cell r="U712" t="str">
            <v>FUNDACION DIVERSA COAHUILA</v>
          </cell>
          <cell r="W712">
            <v>709</v>
          </cell>
        </row>
        <row r="713">
          <cell r="U713" t="str">
            <v>FUNDACIÓN DOCTOR HERNÁNDEZ ZURITA</v>
          </cell>
          <cell r="W713">
            <v>710</v>
          </cell>
        </row>
        <row r="714">
          <cell r="U714" t="str">
            <v>FUNDACIÓN DOWN ÁNGELES DEL MUNDO</v>
          </cell>
          <cell r="W714">
            <v>711</v>
          </cell>
        </row>
        <row r="715">
          <cell r="U715" t="str">
            <v>FUNDACIÓN DR. JOSÉ MARÍA ÁLVAREZ</v>
          </cell>
          <cell r="W715">
            <v>712</v>
          </cell>
        </row>
        <row r="716">
          <cell r="U716" t="str">
            <v>Fundación Durango Contra las Adicciones</v>
          </cell>
          <cell r="W716">
            <v>713</v>
          </cell>
        </row>
        <row r="717">
          <cell r="U717" t="str">
            <v>FUNDACIÓN EDUARDO SALAS BARAJAS</v>
          </cell>
          <cell r="W717">
            <v>714</v>
          </cell>
        </row>
        <row r="718">
          <cell r="U718" t="str">
            <v>FUNDACIÓN EDUCACIÓN SUPERIOR EMPRESA</v>
          </cell>
          <cell r="W718">
            <v>715</v>
          </cell>
        </row>
        <row r="719">
          <cell r="U719" t="str">
            <v>FUNDACIÓN EL CANTO DE LA SIBILA</v>
          </cell>
          <cell r="W719">
            <v>716</v>
          </cell>
        </row>
        <row r="720">
          <cell r="U720" t="str">
            <v>FUNDACIÓN EL FARO DE LA CULTURA QUERÉTARO</v>
          </cell>
          <cell r="W720">
            <v>717</v>
          </cell>
        </row>
        <row r="721">
          <cell r="U721" t="str">
            <v>FUNDACIÓN EL MONOCICLO</v>
          </cell>
          <cell r="W721">
            <v>718</v>
          </cell>
        </row>
        <row r="722">
          <cell r="U722" t="str">
            <v>FUNDACIÓN EMILIANO Y EUFEMIO HERMANOS ZAPATA SALAZAR CON SUS AGRARISTAS</v>
          </cell>
          <cell r="W722">
            <v>719</v>
          </cell>
        </row>
        <row r="723">
          <cell r="U723" t="str">
            <v>FUNDACIÓN EMPRESARIOS POR LA EDUCACIÓN BÁSICA</v>
          </cell>
          <cell r="W723">
            <v>720</v>
          </cell>
        </row>
        <row r="724">
          <cell r="U724" t="str">
            <v>FUNDACIÓN ENTIJUANARTE</v>
          </cell>
          <cell r="W724">
            <v>721</v>
          </cell>
        </row>
        <row r="725">
          <cell r="U725" t="str">
            <v>FUNDACIÓN ESTRATÉGICA SOCIAL DE MÉXICO</v>
          </cell>
          <cell r="W725">
            <v>722</v>
          </cell>
        </row>
        <row r="726">
          <cell r="U726" t="str">
            <v>FUNDACIÓN EUDES</v>
          </cell>
          <cell r="W726">
            <v>723</v>
          </cell>
        </row>
        <row r="727">
          <cell r="U727" t="str">
            <v>FUNDACIÓN EXCELLENTIAM</v>
          </cell>
          <cell r="W727">
            <v>724</v>
          </cell>
        </row>
        <row r="728">
          <cell r="U728" t="str">
            <v>FUNDACIÓN EXPRESIÓN EN CORTO</v>
          </cell>
          <cell r="W728">
            <v>725</v>
          </cell>
        </row>
        <row r="729">
          <cell r="U729" t="str">
            <v>FUNDACIÓN FAMILIA Y PAREJA</v>
          </cell>
          <cell r="W729">
            <v>726</v>
          </cell>
        </row>
        <row r="730">
          <cell r="U730" t="str">
            <v>FUNDACIÓN FESTIVAL DE CINE Y GASTRONOMÍA DE HUATULCO</v>
          </cell>
          <cell r="W730">
            <v>727</v>
          </cell>
        </row>
        <row r="731">
          <cell r="U731" t="str">
            <v>FUNDACION FILOBATRISTA PARA EL DESARROLLO DE LA PARTICIPACION COMUNITARIA</v>
          </cell>
          <cell r="W731">
            <v>728</v>
          </cell>
        </row>
        <row r="732">
          <cell r="U732" t="str">
            <v>FUNDACION FOLKLORICA NACIONAL DE MEXICO AZTLAN</v>
          </cell>
          <cell r="W732">
            <v>729</v>
          </cell>
        </row>
        <row r="733">
          <cell r="U733" t="str">
            <v>FUNDACIÓN FRANCISCO GABILONDO SOLER CRI CRI</v>
          </cell>
          <cell r="W733">
            <v>730</v>
          </cell>
        </row>
        <row r="734">
          <cell r="U734" t="str">
            <v>FUNDACIÓN FRATERNIDAD SIN FRONTERAS</v>
          </cell>
          <cell r="W734">
            <v>731</v>
          </cell>
        </row>
        <row r="735">
          <cell r="U735" t="str">
            <v>FUNDACIÓN GABRIEL GARCÍA MÁRQUEZ PARA EL NUEVO PERIODISMO IBEROAMERICANO</v>
          </cell>
          <cell r="W735">
            <v>732</v>
          </cell>
        </row>
        <row r="736">
          <cell r="U736" t="str">
            <v>FUNDACIÓN GIST MÉXICO</v>
          </cell>
          <cell r="W736">
            <v>733</v>
          </cell>
        </row>
        <row r="737">
          <cell r="U737" t="str">
            <v>FUNDACIÓN GUILLERMO ROMO GUZMÁN</v>
          </cell>
          <cell r="W737">
            <v>734</v>
          </cell>
        </row>
        <row r="738">
          <cell r="U738" t="str">
            <v>FUNDACIÓN HAGAMOS DEMOCRACIA</v>
          </cell>
          <cell r="W738">
            <v>735</v>
          </cell>
        </row>
        <row r="739">
          <cell r="U739" t="str">
            <v>FUNDACIÓN HANOGA</v>
          </cell>
          <cell r="W739">
            <v>736</v>
          </cell>
        </row>
        <row r="740">
          <cell r="U740" t="str">
            <v>FUNDACION HEBERTO CASTILLO MARTINEZ</v>
          </cell>
          <cell r="W740">
            <v>737</v>
          </cell>
        </row>
        <row r="741">
          <cell r="U741" t="str">
            <v>FUNDACIÓN HÉCTOR VELEZ  DE LA ROSA</v>
          </cell>
          <cell r="W741">
            <v>738</v>
          </cell>
        </row>
        <row r="742">
          <cell r="U742" t="str">
            <v>FUNDACIÓN HERMES MUSIC</v>
          </cell>
          <cell r="W742">
            <v>739</v>
          </cell>
        </row>
        <row r="743">
          <cell r="U743" t="str">
            <v>FUNDACIÓN HIDALGUENSE</v>
          </cell>
          <cell r="W743">
            <v>740</v>
          </cell>
        </row>
        <row r="744">
          <cell r="U744" t="str">
            <v>FUNDACIÓN HOSPITAL NUESTRA SEÑORA DE LA LUZ</v>
          </cell>
          <cell r="W744">
            <v>741</v>
          </cell>
        </row>
        <row r="745">
          <cell r="U745" t="str">
            <v>FUNDACIÓN HUMANA DIGNITAS PARA EL DESARROLLO INTEGRAL DE LA PERSONA HUMANA</v>
          </cell>
          <cell r="W745">
            <v>742</v>
          </cell>
        </row>
        <row r="746">
          <cell r="U746" t="str">
            <v>FUNDACIÓN HUMANISTA DE AYUDA A DISCAPACITADOS (FHADI)</v>
          </cell>
          <cell r="W746">
            <v>743</v>
          </cell>
        </row>
        <row r="747">
          <cell r="U747" t="str">
            <v>FUNDACIÓN IBEROAMERICANA PARA EL ARTE Y LA CULTURA</v>
          </cell>
          <cell r="W747">
            <v>744</v>
          </cell>
        </row>
        <row r="748">
          <cell r="U748" t="str">
            <v>FUNDACIÓN IDEAS CLARAS</v>
          </cell>
          <cell r="W748">
            <v>745</v>
          </cell>
        </row>
        <row r="749">
          <cell r="U749" t="str">
            <v>FUNDACIÓN IDENTIDAD VERACRUZANA</v>
          </cell>
          <cell r="W749">
            <v>746</v>
          </cell>
        </row>
        <row r="750">
          <cell r="U750" t="str">
            <v>FUNDACIÓN IMSS</v>
          </cell>
          <cell r="W750">
            <v>747</v>
          </cell>
        </row>
        <row r="751">
          <cell r="U751" t="str">
            <v>FUNDACIÓN INAMAP</v>
          </cell>
          <cell r="W751">
            <v>748</v>
          </cell>
        </row>
        <row r="752">
          <cell r="U752" t="str">
            <v>FUNDACIÓN INBA</v>
          </cell>
          <cell r="W752">
            <v>749</v>
          </cell>
        </row>
        <row r="753">
          <cell r="U753" t="str">
            <v>FUNDACIÓN ISLA, DESARROLLO INTEGRAL EN MOVIMIENTO</v>
          </cell>
          <cell r="W753">
            <v>750</v>
          </cell>
        </row>
        <row r="754">
          <cell r="U754" t="str">
            <v>FUNDACIÓN ISSSTE</v>
          </cell>
          <cell r="W754">
            <v>751</v>
          </cell>
        </row>
        <row r="755">
          <cell r="U755" t="str">
            <v>FUNDACIÓN JAVIER MARÍN</v>
          </cell>
          <cell r="W755">
            <v>752</v>
          </cell>
        </row>
        <row r="756">
          <cell r="U756" t="str">
            <v>FUNDACIÓN JESÚS ÁLVAREZ DEL CASTILLO V</v>
          </cell>
          <cell r="W756">
            <v>753</v>
          </cell>
        </row>
        <row r="757">
          <cell r="U757" t="str">
            <v>FUNDACIÓN JOHN LANGDON DOWN</v>
          </cell>
          <cell r="W757">
            <v>754</v>
          </cell>
        </row>
        <row r="758">
          <cell r="U758" t="str">
            <v>FUNDACIÓN JOSÉ CUERVO</v>
          </cell>
          <cell r="W758">
            <v>755</v>
          </cell>
        </row>
        <row r="759">
          <cell r="U759" t="str">
            <v>FUNDACIÓN JOSÉ VASCONCELOS</v>
          </cell>
          <cell r="W759">
            <v>756</v>
          </cell>
        </row>
        <row r="760">
          <cell r="U760" t="str">
            <v>FUNDACIÓN JUAN JOSÉ DE LOS REYES MARTINEZ EL PIPILA</v>
          </cell>
          <cell r="W760">
            <v>757</v>
          </cell>
        </row>
        <row r="761">
          <cell r="U761" t="str">
            <v>FUNDACION JUAREZ INTEGRA</v>
          </cell>
          <cell r="W761">
            <v>758</v>
          </cell>
        </row>
        <row r="762">
          <cell r="U762" t="str">
            <v>FUNDACIÓN KASPAROV DE AJEDREZ PARA IBEROAMERICA</v>
          </cell>
          <cell r="W762">
            <v>759</v>
          </cell>
        </row>
        <row r="763">
          <cell r="U763" t="str">
            <v>Fundación Kristen</v>
          </cell>
          <cell r="W763">
            <v>760</v>
          </cell>
        </row>
        <row r="764">
          <cell r="U764" t="str">
            <v>FUNDACIÓN LA TITERIA</v>
          </cell>
          <cell r="W764">
            <v>761</v>
          </cell>
        </row>
        <row r="765">
          <cell r="U765" t="str">
            <v>FUNDACION LAGUNA DRUMFEST</v>
          </cell>
          <cell r="W765">
            <v>762</v>
          </cell>
        </row>
        <row r="766">
          <cell r="U766" t="str">
            <v>FUNDACION LAS VARITAS UNIDOS POR EL BARRIO</v>
          </cell>
          <cell r="W766">
            <v>763</v>
          </cell>
        </row>
        <row r="767">
          <cell r="U767" t="str">
            <v>FUNDACIÓN LATTUADA DEL INSUFICIENTE RENAL</v>
          </cell>
          <cell r="W767">
            <v>764</v>
          </cell>
        </row>
        <row r="768">
          <cell r="U768" t="str">
            <v>FUNDACIÓN LEÓN</v>
          </cell>
          <cell r="W768">
            <v>765</v>
          </cell>
        </row>
        <row r="769">
          <cell r="U769" t="str">
            <v>Fundación Lerdo Histórico, Preservación, Conservación e Investigación</v>
          </cell>
          <cell r="W769">
            <v>766</v>
          </cell>
        </row>
        <row r="770">
          <cell r="U770" t="str">
            <v>FUNDACIÓN LIYAME</v>
          </cell>
          <cell r="W770">
            <v>767</v>
          </cell>
        </row>
        <row r="771">
          <cell r="U771" t="str">
            <v>FUNDACIÓN LÓPEZ DE LA ROSA</v>
          </cell>
          <cell r="W771">
            <v>768</v>
          </cell>
        </row>
        <row r="772">
          <cell r="U772" t="str">
            <v>FUNDACIÓN LUIS MARÍA MARTÍNEZ</v>
          </cell>
          <cell r="W772">
            <v>769</v>
          </cell>
        </row>
        <row r="773">
          <cell r="U773" t="str">
            <v>FUNDACIÓN LUIS PASTEUR</v>
          </cell>
          <cell r="W773">
            <v>770</v>
          </cell>
        </row>
        <row r="774">
          <cell r="U774" t="str">
            <v>FUNDACIÓN LUMIERE</v>
          </cell>
          <cell r="W774">
            <v>771</v>
          </cell>
        </row>
        <row r="775">
          <cell r="U775" t="str">
            <v>FUNDACIÓN MAESTRO JOSÉ LUIS CUEVAS NOVELO</v>
          </cell>
          <cell r="W775">
            <v>772</v>
          </cell>
        </row>
        <row r="776">
          <cell r="U776" t="str">
            <v>FUNDACION MARILLAC</v>
          </cell>
          <cell r="W776">
            <v>773</v>
          </cell>
        </row>
        <row r="777">
          <cell r="U777" t="str">
            <v>FUNDACIÓN MARK</v>
          </cell>
          <cell r="W777">
            <v>774</v>
          </cell>
        </row>
        <row r="778">
          <cell r="U778" t="str">
            <v>FUNDACIÓN MAX POR LA CULTURA</v>
          </cell>
          <cell r="W778">
            <v>775</v>
          </cell>
        </row>
        <row r="779">
          <cell r="U779" t="str">
            <v>FUNDACIÓN MECENAS ARTE Y CULTURA</v>
          </cell>
          <cell r="W779">
            <v>776</v>
          </cell>
        </row>
        <row r="780">
          <cell r="U780" t="str">
            <v>FUNDACIÓN MEXICANA DE APOYO INFANTIL</v>
          </cell>
          <cell r="W780">
            <v>777</v>
          </cell>
        </row>
        <row r="781">
          <cell r="U781" t="str">
            <v>Fundación Mexicana de Reintegración Social Reintegra</v>
          </cell>
          <cell r="W781">
            <v>778</v>
          </cell>
        </row>
        <row r="782">
          <cell r="U782" t="str">
            <v>FUNDACIÓN MEXICANA DEL CORAZÓN</v>
          </cell>
          <cell r="W782">
            <v>779</v>
          </cell>
        </row>
        <row r="783">
          <cell r="U783" t="str">
            <v>FUNDACIÓN MEXICANA DEL RIÑÓN</v>
          </cell>
          <cell r="W783">
            <v>780</v>
          </cell>
        </row>
        <row r="784">
          <cell r="U784" t="str">
            <v>FUNDACIÓN MEXICANA PARA EL DESARROLLO RURAL</v>
          </cell>
          <cell r="W784">
            <v>781</v>
          </cell>
        </row>
        <row r="785">
          <cell r="U785" t="str">
            <v>FUNDACIÓN MEXICANA TATO PARA LA INVESTIGACIÓN Y TRATAMIENTO DEL AUTISMO Y OTROS TRASTORNOS DEL DESARROLLO</v>
          </cell>
          <cell r="W785">
            <v>782</v>
          </cell>
        </row>
        <row r="786">
          <cell r="U786" t="str">
            <v>FUNDACIÓN MICHOU Y MAU, PARA NIÑOS QUEMADOS.</v>
          </cell>
          <cell r="W786">
            <v>783</v>
          </cell>
        </row>
        <row r="787">
          <cell r="U787" t="str">
            <v>FUNDACIÓN MÍDETE</v>
          </cell>
          <cell r="W787">
            <v>784</v>
          </cell>
        </row>
        <row r="788">
          <cell r="U788" t="str">
            <v>FUNDACIÓN MIGUEL REYES</v>
          </cell>
          <cell r="W788">
            <v>785</v>
          </cell>
        </row>
        <row r="789">
          <cell r="U789" t="str">
            <v>FUNDACIÓN MOTIVOS QUE DAN FUERZA</v>
          </cell>
          <cell r="W789">
            <v>786</v>
          </cell>
        </row>
        <row r="790">
          <cell r="U790" t="str">
            <v>FUNDACIÓN MUJERES DE COMUNIDAD EN MOVIMIENTO POR LA EQUIDAD SOCIAL</v>
          </cell>
          <cell r="W790">
            <v>787</v>
          </cell>
        </row>
        <row r="791">
          <cell r="U791" t="str">
            <v>FUNDACIÓN MUJERES EXITOSAS DE MÉXICO</v>
          </cell>
          <cell r="W791">
            <v>788</v>
          </cell>
        </row>
        <row r="792">
          <cell r="U792" t="str">
            <v>FUNDACIÓN MUJERES Y NIÑOS DE MÉXICO</v>
          </cell>
          <cell r="W792">
            <v>789</v>
          </cell>
        </row>
        <row r="793">
          <cell r="U793" t="str">
            <v>FUNDACIÓN MURRIETA</v>
          </cell>
          <cell r="W793">
            <v>790</v>
          </cell>
        </row>
        <row r="794">
          <cell r="U794" t="str">
            <v>FUNDACIÓN MÚSICA PARA LA VIDA</v>
          </cell>
          <cell r="W794">
            <v>791</v>
          </cell>
        </row>
        <row r="795">
          <cell r="U795" t="str">
            <v>FUNDACION MUUCHI XIIMBAL</v>
          </cell>
          <cell r="W795">
            <v>792</v>
          </cell>
        </row>
        <row r="796">
          <cell r="U796" t="str">
            <v>FUNDACIÓN NACIONAL DE MUJERES POR LA SALUD COMUNITARIA</v>
          </cell>
          <cell r="W796">
            <v>793</v>
          </cell>
        </row>
        <row r="797">
          <cell r="U797" t="str">
            <v>FUNDACIÓN NACIONAL PARA EL CÁNCER CÉRVICO UTERINO</v>
          </cell>
          <cell r="W797">
            <v>794</v>
          </cell>
        </row>
        <row r="798">
          <cell r="U798" t="str">
            <v>FUNDACIÓN NOVAL PARA EL FOMENTO DE LA CULTURA Y LAS ARTES</v>
          </cell>
          <cell r="W798">
            <v>795</v>
          </cell>
        </row>
        <row r="799">
          <cell r="U799" t="str">
            <v>FUNDACIÓN NUEVO PERIODISMO IBEROAMERICANO</v>
          </cell>
          <cell r="W799">
            <v>796</v>
          </cell>
        </row>
        <row r="800">
          <cell r="U800" t="str">
            <v>FUNDACIÓN OBDULIA MONTES DE MOLINA</v>
          </cell>
          <cell r="W800">
            <v>797</v>
          </cell>
        </row>
        <row r="801">
          <cell r="U801" t="str">
            <v>FUNDACIÓN OLGA Y RUFINO TAMAYO</v>
          </cell>
          <cell r="W801">
            <v>798</v>
          </cell>
        </row>
        <row r="802">
          <cell r="U802" t="str">
            <v>FUNDACIÓN ÓPERA DE TIJUANA</v>
          </cell>
          <cell r="W802">
            <v>799</v>
          </cell>
        </row>
        <row r="803">
          <cell r="U803" t="str">
            <v>FUNDACIÓN ORGANIZADOS PARA SERVIR</v>
          </cell>
          <cell r="W803">
            <v>800</v>
          </cell>
        </row>
        <row r="804">
          <cell r="U804" t="str">
            <v>FUNDACIÓN OWEN (ANTES TODOS EN CREE-CIMIENTO)</v>
          </cell>
          <cell r="W804">
            <v>801</v>
          </cell>
        </row>
        <row r="805">
          <cell r="U805" t="str">
            <v>FUNDACIÓN PARA EL DERECHO DE MINORÍAS FUDEMI</v>
          </cell>
          <cell r="W805">
            <v>802</v>
          </cell>
        </row>
        <row r="806">
          <cell r="U806" t="str">
            <v>FUNDACION PARA EL DESARROLLO TECNOLOGICO SUSTENTABLE</v>
          </cell>
          <cell r="W806">
            <v>803</v>
          </cell>
        </row>
        <row r="807">
          <cell r="U807" t="str">
            <v>FUNDACIÓN PARA EL SERVICIO</v>
          </cell>
          <cell r="W807">
            <v>804</v>
          </cell>
        </row>
        <row r="808">
          <cell r="U808" t="str">
            <v>FUNDACION PARA LA ASISTENCIA E INVESTIGACIÓN EN CIRUGIA PLASTICA Y RECONSTRUCTIVA</v>
          </cell>
          <cell r="W808">
            <v>805</v>
          </cell>
        </row>
        <row r="809">
          <cell r="U809" t="str">
            <v>FUNDACION PARA LA ASISTENCIA EDUCATIVA, FAE,</v>
          </cell>
          <cell r="W809">
            <v>806</v>
          </cell>
        </row>
        <row r="810">
          <cell r="U810" t="str">
            <v>FUNDACIÓN PARA LA DIGNIFICACIÓN DE LA MUJER</v>
          </cell>
          <cell r="W810">
            <v>807</v>
          </cell>
        </row>
        <row r="811">
          <cell r="U811" t="str">
            <v>FUNDACIÓN PARA LAS LETRAS MEXICANAS</v>
          </cell>
          <cell r="W811">
            <v>808</v>
          </cell>
        </row>
        <row r="812">
          <cell r="U812" t="str">
            <v>FUNDACIÓN PARA LOS NIÑOS DE LAS CALIFORNIAS HOSPITAL INFANTIL DE LAS CALIFORNIAS</v>
          </cell>
          <cell r="W812">
            <v>809</v>
          </cell>
        </row>
        <row r="813">
          <cell r="U813" t="str">
            <v>FUNDACIÓN PARLAS</v>
          </cell>
          <cell r="W813">
            <v>810</v>
          </cell>
        </row>
        <row r="814">
          <cell r="U814" t="str">
            <v>FUNDACIÓN PARTICIPACIÓN Y ACCIÓN CIUDADANA</v>
          </cell>
          <cell r="W814">
            <v>811</v>
          </cell>
        </row>
        <row r="815">
          <cell r="U815" t="str">
            <v>FUNDACIÓN PEDRO LÓPEZ ELÍAS</v>
          </cell>
          <cell r="W815">
            <v>812</v>
          </cell>
        </row>
        <row r="816">
          <cell r="U816" t="str">
            <v>FUNDACION PEDRO MEYER</v>
          </cell>
          <cell r="W816">
            <v>813</v>
          </cell>
        </row>
        <row r="817">
          <cell r="U817" t="str">
            <v>FUNDACIÓN PEDRO VALTIERRA</v>
          </cell>
          <cell r="W817">
            <v>814</v>
          </cell>
        </row>
        <row r="818">
          <cell r="U818" t="str">
            <v>FUNDACIÓN PIEL DE BRONCE</v>
          </cell>
          <cell r="W818">
            <v>815</v>
          </cell>
        </row>
        <row r="819">
          <cell r="U819" t="str">
            <v>FUNDACIÓN PILAR DE ESPERANZA</v>
          </cell>
          <cell r="W819">
            <v>816</v>
          </cell>
        </row>
        <row r="820">
          <cell r="U820" t="str">
            <v>FUNDACION POOPSI MERIIN PARA LA DIGNIFICACION HUMANA</v>
          </cell>
          <cell r="W820">
            <v>817</v>
          </cell>
        </row>
        <row r="821">
          <cell r="U821" t="str">
            <v>FUNDACIÓN POR LA PROSPERIDAD Y ESTABILIDAD DEL SUROESTE</v>
          </cell>
          <cell r="W821">
            <v>818</v>
          </cell>
        </row>
        <row r="822">
          <cell r="U822" t="str">
            <v>FUNDACIÓN POR LA SALUD EN YUCATÁN</v>
          </cell>
          <cell r="W822">
            <v>819</v>
          </cell>
        </row>
        <row r="823">
          <cell r="U823" t="str">
            <v>FUNDACIÓN PRO EMPLEO PRODUCTIVO</v>
          </cell>
          <cell r="W823">
            <v>820</v>
          </cell>
        </row>
        <row r="824">
          <cell r="U824" t="str">
            <v>FUNDACIÓN PRO NIÑOS DE LA CALLE</v>
          </cell>
          <cell r="W824">
            <v>821</v>
          </cell>
        </row>
        <row r="825">
          <cell r="U825" t="str">
            <v>FUNDACIÓN PROART (ANTES IBERICA CONTEMPORÁNEA EN MEXICO)</v>
          </cell>
          <cell r="W825">
            <v>822</v>
          </cell>
        </row>
        <row r="826">
          <cell r="U826" t="str">
            <v>FUNDACION PRODUCE</v>
          </cell>
          <cell r="W826">
            <v>823</v>
          </cell>
        </row>
        <row r="827">
          <cell r="U827" t="str">
            <v>FUNDACIÓN PROMOTORA DE LA MÚSICA LÍRICA EN EL ESTADO DE SONORA</v>
          </cell>
          <cell r="W827">
            <v>824</v>
          </cell>
        </row>
        <row r="828">
          <cell r="U828" t="str">
            <v>Fundación Queretana Bebé Avance</v>
          </cell>
          <cell r="W828">
            <v>825</v>
          </cell>
        </row>
        <row r="829">
          <cell r="U829" t="str">
            <v>FUNDACIÓN RAFAEL BONILLA, ARTE Y CULTURA</v>
          </cell>
          <cell r="W829">
            <v>826</v>
          </cell>
        </row>
        <row r="830">
          <cell r="U830" t="str">
            <v>FUNDACIÓN RAYMOND BELL</v>
          </cell>
          <cell r="W830">
            <v>827</v>
          </cell>
        </row>
        <row r="831">
          <cell r="U831" t="str">
            <v>FUNDACIÓN REBECCA DE ALBA</v>
          </cell>
          <cell r="W831">
            <v>828</v>
          </cell>
        </row>
        <row r="832">
          <cell r="U832" t="str">
            <v>FUNDACIÓN RENACIMIENTO DE APOYO A LA INFANCIA QUE LABORA, ESTUDIA Y SUPERA</v>
          </cell>
          <cell r="W832">
            <v>829</v>
          </cell>
        </row>
        <row r="833">
          <cell r="U833" t="str">
            <v>Fundación Renal Hidalguense Bicentenario México</v>
          </cell>
          <cell r="W833">
            <v>830</v>
          </cell>
        </row>
        <row r="834">
          <cell r="U834" t="str">
            <v>FUNDACIÓN RENEÉ CHAUFFRAY</v>
          </cell>
          <cell r="W834">
            <v>831</v>
          </cell>
        </row>
        <row r="835">
          <cell r="U835" t="str">
            <v>FUNDACIÓN SAMUEL</v>
          </cell>
          <cell r="W835">
            <v>832</v>
          </cell>
        </row>
        <row r="836">
          <cell r="U836" t="str">
            <v>FUNDACIÓN SAN FELIPE DE JESÚS</v>
          </cell>
          <cell r="W836">
            <v>833</v>
          </cell>
        </row>
        <row r="837">
          <cell r="U837" t="str">
            <v>FUNDACIÓN SEBASTIAN</v>
          </cell>
          <cell r="W837">
            <v>834</v>
          </cell>
        </row>
        <row r="838">
          <cell r="U838" t="str">
            <v>FUNDACIÓN SÓLO POR AYUDAR</v>
          </cell>
          <cell r="W838">
            <v>835</v>
          </cell>
        </row>
        <row r="839">
          <cell r="U839" t="str">
            <v>FUNDACIÓN SOMOS GENTE TRABAJANDO POR UN MÉXICO NUEVO</v>
          </cell>
          <cell r="W839">
            <v>836</v>
          </cell>
        </row>
        <row r="840">
          <cell r="U840" t="str">
            <v>FUNDACIÓN TATA CHENCHO</v>
          </cell>
          <cell r="W840">
            <v>837</v>
          </cell>
        </row>
        <row r="841">
          <cell r="U841" t="str">
            <v>FUNDACIÓN TE QUEREMOS AYUDAR</v>
          </cell>
          <cell r="W841">
            <v>838</v>
          </cell>
        </row>
        <row r="842">
          <cell r="U842" t="str">
            <v>FUNDACIÓN TELEVISA</v>
          </cell>
          <cell r="W842">
            <v>839</v>
          </cell>
        </row>
        <row r="843">
          <cell r="U843" t="str">
            <v>FUNDACIÓN TEPIC DE NERVO</v>
          </cell>
          <cell r="W843">
            <v>840</v>
          </cell>
        </row>
        <row r="844">
          <cell r="U844" t="str">
            <v>FUNDACIÓN TODO POR EL CINE</v>
          </cell>
          <cell r="W844">
            <v>841</v>
          </cell>
        </row>
        <row r="845">
          <cell r="U845" t="str">
            <v>FUNDACIÓN TUKIPA, EQUIDAD Y DESARROLLO</v>
          </cell>
          <cell r="W845">
            <v>842</v>
          </cell>
        </row>
        <row r="846">
          <cell r="U846" t="str">
            <v>FUNDACIÓN TV AZTECA</v>
          </cell>
          <cell r="W846">
            <v>843</v>
          </cell>
        </row>
        <row r="847">
          <cell r="U847" t="str">
            <v>FUNDACIÓN UNA LUCHA EN COMÚN</v>
          </cell>
          <cell r="W847">
            <v>844</v>
          </cell>
        </row>
        <row r="848">
          <cell r="U848" t="str">
            <v>FUNDACIÓN UNIVERSIDAD NACIONAL AUTÓNOMA DE MÉXICO</v>
          </cell>
          <cell r="W848">
            <v>845</v>
          </cell>
        </row>
        <row r="849">
          <cell r="U849" t="str">
            <v>FUNDACIÓN VER BIEN PARA APRENDER MEJOR</v>
          </cell>
          <cell r="W849">
            <v>846</v>
          </cell>
        </row>
        <row r="850">
          <cell r="U850" t="str">
            <v>FUNDACIÓN VESA</v>
          </cell>
          <cell r="W850">
            <v>847</v>
          </cell>
        </row>
        <row r="851">
          <cell r="U851" t="str">
            <v>FUNDACIÓN VIDA PLENA ING. DANIEL LOZANO ADUNA</v>
          </cell>
          <cell r="W851">
            <v>848</v>
          </cell>
        </row>
        <row r="852">
          <cell r="U852" t="str">
            <v>FUNDACIÓN VIDA Y DESARROLLO RURAL</v>
          </cell>
          <cell r="W852">
            <v>849</v>
          </cell>
        </row>
        <row r="853">
          <cell r="U853" t="str">
            <v>FUNDACIÓN VILLAR LLEDIAS</v>
          </cell>
          <cell r="W853">
            <v>850</v>
          </cell>
        </row>
        <row r="854">
          <cell r="U854" t="str">
            <v>FUNDACION VIVE 100% MUJER</v>
          </cell>
          <cell r="W854">
            <v>851</v>
          </cell>
        </row>
        <row r="855">
          <cell r="U855" t="str">
            <v>FUNDACIÓN VIVE CON ALAS</v>
          </cell>
          <cell r="W855">
            <v>852</v>
          </cell>
        </row>
        <row r="856">
          <cell r="U856" t="str">
            <v>FUNDACION ZICARO</v>
          </cell>
          <cell r="W856">
            <v>853</v>
          </cell>
        </row>
        <row r="857">
          <cell r="U857" t="str">
            <v>FUNDACIONVILLA DE AYUDA</v>
          </cell>
          <cell r="W857">
            <v>854</v>
          </cell>
        </row>
        <row r="858">
          <cell r="U858" t="str">
            <v>FUTURO DEL MURAL ARTE Y ENCUENTRO</v>
          </cell>
          <cell r="W858">
            <v>855</v>
          </cell>
        </row>
        <row r="859">
          <cell r="U859" t="str">
            <v>GENERANDO PARTICIPACIÓN PARA LA DEMOCRACIA</v>
          </cell>
          <cell r="W859">
            <v>856</v>
          </cell>
        </row>
        <row r="860">
          <cell r="U860" t="str">
            <v>GENERO Y FLOR DE MAIZ</v>
          </cell>
          <cell r="W860">
            <v>857</v>
          </cell>
        </row>
        <row r="861">
          <cell r="U861" t="str">
            <v>GENERO Y MASCULINIDAD JOVEN GEMA JOVEN</v>
          </cell>
          <cell r="W861">
            <v>858</v>
          </cell>
        </row>
        <row r="862">
          <cell r="U862" t="str">
            <v>GENTE DIVERSA DE BAJA CALIFORNIA</v>
          </cell>
          <cell r="W862">
            <v>859</v>
          </cell>
        </row>
        <row r="863">
          <cell r="U863" t="str">
            <v>GENTE EXCEPCIONAL</v>
          </cell>
          <cell r="W863">
            <v>860</v>
          </cell>
        </row>
        <row r="864">
          <cell r="U864" t="str">
            <v>GESTIÓN Y PROGRESO</v>
          </cell>
          <cell r="W864">
            <v>861</v>
          </cell>
        </row>
        <row r="865">
          <cell r="U865" t="str">
            <v>GESTION Y PROMOCION PARA EL DESARROLLO SUSTENTABLE EN LAS COMUNIDADES RURALES E INDIGENAS</v>
          </cell>
          <cell r="W865">
            <v>862</v>
          </cell>
        </row>
        <row r="866">
          <cell r="U866" t="str">
            <v>GOBIERNO  DEL ESTADO  DE VERACRUZ</v>
          </cell>
          <cell r="W866">
            <v>863</v>
          </cell>
        </row>
        <row r="867">
          <cell r="U867" t="str">
            <v>GOBIERNO  DEL ESTADO DE VERACRUZ</v>
          </cell>
          <cell r="W867">
            <v>864</v>
          </cell>
        </row>
        <row r="868">
          <cell r="U868" t="str">
            <v>GOBIERNO DEL DISTRITO FEDERAL</v>
          </cell>
          <cell r="W868">
            <v>865</v>
          </cell>
        </row>
        <row r="869">
          <cell r="U869" t="str">
            <v>GOBIERNO DEL ESTADO  DE  CAMPECHE</v>
          </cell>
          <cell r="W869">
            <v>866</v>
          </cell>
        </row>
        <row r="870">
          <cell r="U870" t="str">
            <v>GOBIERNO DEL ESTADO / SECRETARÍA DE CULTURA</v>
          </cell>
          <cell r="W870">
            <v>867</v>
          </cell>
        </row>
        <row r="871">
          <cell r="U871" t="str">
            <v>GOBIERNO DEL ESTADO DE  CHIAPAS</v>
          </cell>
          <cell r="W871">
            <v>868</v>
          </cell>
        </row>
        <row r="872">
          <cell r="U872" t="str">
            <v>GOBIERNO DEL ESTADO DE  HIDALGO</v>
          </cell>
          <cell r="W872">
            <v>869</v>
          </cell>
        </row>
        <row r="873">
          <cell r="U873" t="str">
            <v>GOBIERNO DEL ESTADO DE  TABASCO</v>
          </cell>
          <cell r="W873">
            <v>870</v>
          </cell>
        </row>
        <row r="874">
          <cell r="U874" t="str">
            <v>GOBIERNO DEL ESTADO DE  VERACRUZ</v>
          </cell>
          <cell r="W874">
            <v>871</v>
          </cell>
        </row>
        <row r="875">
          <cell r="U875" t="str">
            <v>GOBIERNO DEL ESTADO DE CAMPECHE</v>
          </cell>
          <cell r="W875">
            <v>872</v>
          </cell>
        </row>
        <row r="876">
          <cell r="U876" t="str">
            <v>GOBIERNO DEL ESTADO DE CHIAPAS</v>
          </cell>
          <cell r="W876">
            <v>873</v>
          </cell>
        </row>
        <row r="877">
          <cell r="U877" t="str">
            <v>GOBIERNO DEL ESTADO DE CHIHUAHUA</v>
          </cell>
          <cell r="W877">
            <v>874</v>
          </cell>
        </row>
        <row r="878">
          <cell r="U878" t="str">
            <v>GOBIERNO DEL ESTADO DE COLIMA</v>
          </cell>
          <cell r="W878">
            <v>875</v>
          </cell>
        </row>
        <row r="879">
          <cell r="U879" t="str">
            <v>GOBIERNO DEL ESTADO DE GUANAJUATO</v>
          </cell>
          <cell r="W879">
            <v>876</v>
          </cell>
        </row>
        <row r="880">
          <cell r="U880" t="str">
            <v>GOBIERNO DEL ESTADO DE HIDALGO</v>
          </cell>
          <cell r="W880">
            <v>877</v>
          </cell>
        </row>
        <row r="881">
          <cell r="U881" t="str">
            <v>GOBIERNO DEL ESTADO DE MÉXICO</v>
          </cell>
          <cell r="W881">
            <v>878</v>
          </cell>
        </row>
        <row r="882">
          <cell r="U882" t="str">
            <v>GOBIERNO DEL ESTADO DE NUEVO LEON</v>
          </cell>
          <cell r="W882">
            <v>879</v>
          </cell>
        </row>
        <row r="883">
          <cell r="U883" t="str">
            <v>GOBIERNO DEL ESTADO DE NUEVO LEÓN</v>
          </cell>
          <cell r="W883">
            <v>880</v>
          </cell>
        </row>
        <row r="884">
          <cell r="U884" t="str">
            <v>GOBIERNO DEL ESTADO DE OAXACA</v>
          </cell>
          <cell r="W884">
            <v>881</v>
          </cell>
        </row>
        <row r="885">
          <cell r="U885" t="str">
            <v>GOBIERNO DEL ESTADO DE PUEBLA</v>
          </cell>
          <cell r="W885">
            <v>882</v>
          </cell>
        </row>
        <row r="886">
          <cell r="U886" t="str">
            <v>GOBIERNO DEL ESTADO DE SAN LUIS POTOSÍ</v>
          </cell>
          <cell r="W886">
            <v>883</v>
          </cell>
        </row>
        <row r="887">
          <cell r="U887" t="str">
            <v>GOBIERNO DEL ESTADO DE TABASCO</v>
          </cell>
          <cell r="W887">
            <v>884</v>
          </cell>
        </row>
        <row r="888">
          <cell r="U888" t="str">
            <v>GOBIERNO DEL ESTADO DE TAMAULIPAS</v>
          </cell>
          <cell r="W888">
            <v>885</v>
          </cell>
        </row>
        <row r="889">
          <cell r="U889" t="str">
            <v>GOBIERNO DEL ESTADO DE TLAXCALA</v>
          </cell>
          <cell r="W889">
            <v>886</v>
          </cell>
        </row>
        <row r="890">
          <cell r="U890" t="str">
            <v>GOBIERNO DEL ESTADO DE VERACRUZ</v>
          </cell>
          <cell r="W890">
            <v>887</v>
          </cell>
        </row>
        <row r="891">
          <cell r="U891" t="str">
            <v>Gobierno del Estado de Veracruz a través de su Secretaria de Finanzas y Planeación</v>
          </cell>
          <cell r="W891">
            <v>888</v>
          </cell>
        </row>
        <row r="892">
          <cell r="U892" t="str">
            <v>GOBIERNO DEL ESTADO LIBRE Y SOBERANO DE SAN LUIS POTOSÍ</v>
          </cell>
          <cell r="W892">
            <v>889</v>
          </cell>
        </row>
        <row r="893">
          <cell r="U893" t="str">
            <v>GP SOONA</v>
          </cell>
          <cell r="W893">
            <v>890</v>
          </cell>
        </row>
        <row r="894">
          <cell r="U894" t="str">
            <v>GRUPO AKUITSI</v>
          </cell>
          <cell r="W894">
            <v>891</v>
          </cell>
        </row>
        <row r="895">
          <cell r="U895" t="str">
            <v>GRUPO BLALERMI</v>
          </cell>
          <cell r="W895">
            <v>892</v>
          </cell>
        </row>
        <row r="896">
          <cell r="U896" t="str">
            <v>GRUPO COLTOR Y ASOCIADOS</v>
          </cell>
          <cell r="W896">
            <v>893</v>
          </cell>
        </row>
        <row r="897">
          <cell r="U897" t="str">
            <v>GRUPO DE ASESORES PROFESIONALES PARA EL DESARROLLO DE ZONAS MARGINADAS</v>
          </cell>
          <cell r="W897">
            <v>894</v>
          </cell>
        </row>
        <row r="898">
          <cell r="U898" t="str">
            <v>GRUPO DE EDUCACIÓN POPULAR CON MUJERES</v>
          </cell>
          <cell r="W898">
            <v>895</v>
          </cell>
        </row>
        <row r="899">
          <cell r="U899" t="str">
            <v>GRUPO DE ESTUDIOS AMBIENTALES Y ASESORIA TECNICA COMUNITARIA</v>
          </cell>
          <cell r="W899">
            <v>896</v>
          </cell>
        </row>
        <row r="900">
          <cell r="U900" t="str">
            <v>GRUPO DE ESTUDIOS SOBRE LA MUJER ROSARIO CASTELLANOS</v>
          </cell>
          <cell r="W900">
            <v>897</v>
          </cell>
        </row>
        <row r="901">
          <cell r="U901" t="str">
            <v>GRUPO GESTOR OGAD</v>
          </cell>
          <cell r="W901">
            <v>898</v>
          </cell>
        </row>
        <row r="902">
          <cell r="U902" t="str">
            <v>GRUPO INTERDISCIPLINARIO PARA EL DESARROLLO HUMANO GIDEH</v>
          </cell>
          <cell r="W902">
            <v>899</v>
          </cell>
        </row>
        <row r="903">
          <cell r="U903" t="str">
            <v>GRUPO PARA PROMOVER LA EDUCACIÓN Y EL DESARROLLO SUSTENTABLE</v>
          </cell>
          <cell r="W903">
            <v>900</v>
          </cell>
        </row>
        <row r="904">
          <cell r="U904" t="str">
            <v>GRUPO PRO RESTAURACIÓN DEL TEMPLO DEL CARMEN DE SAN ÁNGEL</v>
          </cell>
          <cell r="W904">
            <v>901</v>
          </cell>
        </row>
        <row r="905">
          <cell r="U905" t="str">
            <v>GUERRERO, MUNICIPIO DE LA UNION DE ISIDORO MONTES DE OCA</v>
          </cell>
          <cell r="W905">
            <v>902</v>
          </cell>
        </row>
        <row r="906">
          <cell r="U906" t="str">
            <v>Guirnaldas por México</v>
          </cell>
          <cell r="W906">
            <v>903</v>
          </cell>
        </row>
        <row r="907">
          <cell r="U907" t="str">
            <v>H. Ayuntamiento Constitucional de Atzacán del Gobierno del Estado de Veracruz</v>
          </cell>
          <cell r="W907">
            <v>904</v>
          </cell>
        </row>
        <row r="908">
          <cell r="U908" t="str">
            <v>H. Ayuntamiento Constitucional de Tlaquepaque, Jalisco del Gobierno del Estado de Jalisco</v>
          </cell>
          <cell r="W908">
            <v>905</v>
          </cell>
        </row>
        <row r="909">
          <cell r="U909" t="str">
            <v>H. Ayuntamiento Constitucional de Tlilapan del Gobierno del Estado de Veracruz</v>
          </cell>
          <cell r="W909">
            <v>906</v>
          </cell>
        </row>
        <row r="910">
          <cell r="U910" t="str">
            <v>H. AYUNTAMIENTO CONSTITUCIONAL, MUNICIPIO DE LA UNION ISIDORO MONTES DE OCA, GUERRERO</v>
          </cell>
          <cell r="W910">
            <v>907</v>
          </cell>
        </row>
        <row r="911">
          <cell r="U911" t="str">
            <v>H. AYUNTAMIENTO DE ALLENDE, COAHUILA</v>
          </cell>
          <cell r="W911">
            <v>908</v>
          </cell>
        </row>
        <row r="912">
          <cell r="U912" t="str">
            <v>H. AYUNTAMIENTO DE CIUDAD ACUÑA, COAHUILA</v>
          </cell>
          <cell r="W912">
            <v>909</v>
          </cell>
        </row>
        <row r="913">
          <cell r="U913" t="str">
            <v>H. Ayuntamiento de Ciudad Ixtepec, Oaxaca.</v>
          </cell>
          <cell r="W913">
            <v>910</v>
          </cell>
        </row>
        <row r="914">
          <cell r="U914" t="str">
            <v>H. Ayuntamiento de el Espinal, Oaxaca</v>
          </cell>
          <cell r="W914">
            <v>911</v>
          </cell>
        </row>
        <row r="915">
          <cell r="U915" t="str">
            <v>H. Ayuntamiento de Santo Domingo Ingenio , Oaxaca.</v>
          </cell>
          <cell r="W915">
            <v>912</v>
          </cell>
        </row>
        <row r="916">
          <cell r="U916" t="str">
            <v>H. Ayuntamiento de Santo Domingo Ingenio, Oaxaca</v>
          </cell>
          <cell r="W916">
            <v>913</v>
          </cell>
        </row>
        <row r="917">
          <cell r="U917" t="str">
            <v xml:space="preserve">H. Ayuntamiento de Santo Domingo Tehuantepec, Oaxaca </v>
          </cell>
          <cell r="W917">
            <v>914</v>
          </cell>
        </row>
        <row r="918">
          <cell r="U918" t="str">
            <v>HABILIDADES PARA LA VIDA MÉXICO, HAVI-M</v>
          </cell>
          <cell r="W918">
            <v>915</v>
          </cell>
        </row>
        <row r="919">
          <cell r="U919" t="str">
            <v>HABILITANTE</v>
          </cell>
          <cell r="W919">
            <v>916</v>
          </cell>
        </row>
        <row r="920">
          <cell r="U920" t="str">
            <v>HABITAT DESARROLLO DEL TERRITORIO Y LA SOCIEDAD</v>
          </cell>
          <cell r="W920">
            <v>917</v>
          </cell>
        </row>
        <row r="921">
          <cell r="U921" t="str">
            <v>HAGAMOS ALGO ASOCIACIÓN PARA EL DESARROLLO INTEGRAL DE GRUPOS VULNERABLES, CON PERSPECTIVA DE GÉNERO</v>
          </cell>
          <cell r="W921">
            <v>918</v>
          </cell>
        </row>
        <row r="922">
          <cell r="U922" t="str">
            <v>HAGAMOS ALGO MEJOR POR VERACRUZ</v>
          </cell>
          <cell r="W922">
            <v>919</v>
          </cell>
        </row>
        <row r="923">
          <cell r="U923" t="str">
            <v>HANKILI SO ÁFRICA</v>
          </cell>
          <cell r="W923">
            <v>920</v>
          </cell>
        </row>
        <row r="924">
          <cell r="U924" t="str">
            <v>HAZ PAZ</v>
          </cell>
          <cell r="W924">
            <v>921</v>
          </cell>
        </row>
        <row r="925">
          <cell r="U925" t="str">
            <v>HERRAMIENTAS DE LA EXPERIENCIA</v>
          </cell>
          <cell r="W925">
            <v>922</v>
          </cell>
        </row>
        <row r="926">
          <cell r="U926" t="str">
            <v>HOGAR DE NUESTRA SEÑORA DE LA CONSOLACIÓN PARA NIÑOS INCURABLES</v>
          </cell>
          <cell r="W926">
            <v>923</v>
          </cell>
        </row>
        <row r="927">
          <cell r="U927" t="str">
            <v>HOGAR DEL ANCIANO</v>
          </cell>
          <cell r="W927">
            <v>924</v>
          </cell>
        </row>
        <row r="928">
          <cell r="U928" t="str">
            <v>Hogar Integral de Juventud</v>
          </cell>
          <cell r="W928">
            <v>925</v>
          </cell>
        </row>
        <row r="929">
          <cell r="U929" t="str">
            <v>HOGARES PROVIDENCIA</v>
          </cell>
          <cell r="W929">
            <v>926</v>
          </cell>
        </row>
        <row r="930">
          <cell r="U930" t="str">
            <v>HOMBRE NATURALEZA</v>
          </cell>
          <cell r="W930">
            <v>927</v>
          </cell>
        </row>
        <row r="931">
          <cell r="U931" t="str">
            <v>HONORABLE AYUNTAMIENTO DE CALPAN</v>
          </cell>
          <cell r="W931">
            <v>928</v>
          </cell>
        </row>
        <row r="932">
          <cell r="U932" t="str">
            <v xml:space="preserve">HONORABLE AYUNTAMIENTO DE LA UNIÓN DE ISIDORO MONTES DE OCA </v>
          </cell>
          <cell r="W932">
            <v>929</v>
          </cell>
        </row>
        <row r="933">
          <cell r="U933" t="str">
            <v>HOPE WORLDWIDE MÉXICO</v>
          </cell>
          <cell r="W933">
            <v>930</v>
          </cell>
        </row>
        <row r="934">
          <cell r="U934" t="str">
            <v>HOSPICE MAZATLÁN</v>
          </cell>
          <cell r="W934">
            <v>931</v>
          </cell>
        </row>
        <row r="935">
          <cell r="U935" t="str">
            <v>HOSPITAL DE LA PURISIMA CONCEPCIÓN Y DE JESÚS NAZARENO (HOSPITAL DE JESÚS)</v>
          </cell>
          <cell r="W935">
            <v>932</v>
          </cell>
        </row>
        <row r="936">
          <cell r="U936" t="str">
            <v>HOY SOMOS MAÑANA</v>
          </cell>
          <cell r="W936">
            <v>933</v>
          </cell>
        </row>
        <row r="937">
          <cell r="U937" t="str">
            <v>HUEYI TONAL</v>
          </cell>
          <cell r="W937">
            <v>934</v>
          </cell>
        </row>
        <row r="938">
          <cell r="U938" t="str">
            <v>HUMANAS SIN VIOLENCIA</v>
          </cell>
          <cell r="W938">
            <v>935</v>
          </cell>
        </row>
        <row r="939">
          <cell r="U939" t="str">
            <v>IGUALDAD Y DIVERSIDAD</v>
          </cell>
          <cell r="W939">
            <v>936</v>
          </cell>
        </row>
        <row r="940">
          <cell r="U940" t="str">
            <v>IINSTITUTO TLAXCALTECA DE LA CULTURA</v>
          </cell>
          <cell r="W940">
            <v>937</v>
          </cell>
        </row>
        <row r="941">
          <cell r="U941" t="str">
            <v>IIPSIS INVESTIGACIÓN E INTERVENCIÓN PSICOSOCIAL</v>
          </cell>
          <cell r="W941">
            <v>938</v>
          </cell>
        </row>
        <row r="942">
          <cell r="U942" t="str">
            <v>IKARA, CENTRO DE DESARROLLO, CAPACITACIÓN Y CULTURA</v>
          </cell>
          <cell r="W942">
            <v>939</v>
          </cell>
        </row>
        <row r="943">
          <cell r="U943" t="str">
            <v>IMAGINA BIBLIOTECA INFANTIL</v>
          </cell>
          <cell r="W943">
            <v>940</v>
          </cell>
        </row>
        <row r="944">
          <cell r="U944" t="str">
            <v>IMPULSORA DE LA CULTURA Y DE LAS ARTES</v>
          </cell>
          <cell r="W944">
            <v>941</v>
          </cell>
        </row>
        <row r="945">
          <cell r="U945" t="str">
            <v>IMPULSORA PARA EL DESARROLLO DE ORGANIZACIONES CIVILES</v>
          </cell>
          <cell r="W945">
            <v>942</v>
          </cell>
        </row>
        <row r="946">
          <cell r="U946" t="str">
            <v>IN LAK' ECH, EVOLUCIÓN CULTURAL DE MÉXICO</v>
          </cell>
          <cell r="W946">
            <v>943</v>
          </cell>
        </row>
        <row r="947">
          <cell r="U947" t="str">
            <v>INCLUSIÓN CIUDADANA</v>
          </cell>
          <cell r="W947">
            <v>944</v>
          </cell>
        </row>
        <row r="948">
          <cell r="U948" t="str">
            <v>INDEPENDENT RECORDINGS XXI</v>
          </cell>
          <cell r="W948">
            <v>945</v>
          </cell>
        </row>
        <row r="949">
          <cell r="U949" t="str">
            <v>INDÍGENAS Y GRUPOS VULNERABLES POR MÉXICO</v>
          </cell>
          <cell r="W949">
            <v>946</v>
          </cell>
        </row>
        <row r="950">
          <cell r="U950" t="str">
            <v>INFANCIA COMUN</v>
          </cell>
          <cell r="W950">
            <v>947</v>
          </cell>
        </row>
        <row r="951">
          <cell r="U951" t="str">
            <v>INFANCIA Y SENECTUD EN PLENITUD</v>
          </cell>
          <cell r="W951">
            <v>948</v>
          </cell>
        </row>
        <row r="952">
          <cell r="U952" t="str">
            <v>INFOLECTURA</v>
          </cell>
          <cell r="W952">
            <v>949</v>
          </cell>
        </row>
        <row r="953">
          <cell r="U953" t="str">
            <v>INGENIUM MORELOS</v>
          </cell>
          <cell r="W953">
            <v>950</v>
          </cell>
        </row>
        <row r="954">
          <cell r="U954" t="str">
            <v>INICIATIVA CIUDADANA Y DESARROLLO SOCIAL INCIDE SOCIAL A C</v>
          </cell>
          <cell r="W954">
            <v>951</v>
          </cell>
        </row>
        <row r="955">
          <cell r="U955" t="str">
            <v>INICIATIVA DE DESARROLLO PARA LA EQUIDAD Y ARMONÍA SOCIAL</v>
          </cell>
          <cell r="W955">
            <v>952</v>
          </cell>
        </row>
        <row r="956">
          <cell r="U956" t="str">
            <v>INICIATIVAS INNOVADORAS PARA EL DESARROLLO SUSTENTABLE</v>
          </cell>
          <cell r="W956">
            <v>953</v>
          </cell>
        </row>
        <row r="957">
          <cell r="U957" t="str">
            <v>INICIATIVAS PARA EL DESARROLLO DE LA MUJER OAXAQUEÑA</v>
          </cell>
          <cell r="W957">
            <v>954</v>
          </cell>
        </row>
        <row r="958">
          <cell r="U958" t="str">
            <v>INNOVACIÓN EN LA ENSEÑANZA DE LA CIENCIA</v>
          </cell>
          <cell r="W958">
            <v>955</v>
          </cell>
        </row>
        <row r="959">
          <cell r="U959" t="str">
            <v>INSITE CASA GALLINA</v>
          </cell>
          <cell r="W959">
            <v>956</v>
          </cell>
        </row>
        <row r="960">
          <cell r="U960" t="str">
            <v>INSPIRA CAMBIO</v>
          </cell>
          <cell r="W960">
            <v>957</v>
          </cell>
        </row>
        <row r="961">
          <cell r="U961" t="str">
            <v>INSTITUCION ASISTENCIAL BETANIa</v>
          </cell>
          <cell r="W961">
            <v>958</v>
          </cell>
        </row>
        <row r="962">
          <cell r="U962" t="str">
            <v>INSTITUCIÓN DE BANCA MÚLTIPLE, GRUPO FINANCIERO INTERACCIONES, EN SU CARÁCTER DE FIDUCIARIA DEL FIDEICOMISO NO. 3061, DENOMINADO “FIDEICOMISO MUSEO DEL ESTANQUILLO</v>
          </cell>
          <cell r="W962">
            <v>959</v>
          </cell>
        </row>
        <row r="963">
          <cell r="U963" t="str">
            <v>INSTITUCIÓN ROMERO MAC GREGOR</v>
          </cell>
          <cell r="W963">
            <v>960</v>
          </cell>
        </row>
        <row r="964">
          <cell r="U964" t="str">
            <v>INSTITUTO ALTEÑO PARA EL DESARROLLO DE JALISCO</v>
          </cell>
          <cell r="W964">
            <v>961</v>
          </cell>
        </row>
        <row r="965">
          <cell r="U965" t="str">
            <v>INSTITUTO AUDITIVO DE LENGUAJE Y APRENDIZAJE MICHOACANA</v>
          </cell>
          <cell r="W965">
            <v>962</v>
          </cell>
        </row>
        <row r="966">
          <cell r="U966" t="str">
            <v>INSTITUTO CULTURAL DE AGUASCALIENTES</v>
          </cell>
          <cell r="W966">
            <v>963</v>
          </cell>
        </row>
        <row r="967">
          <cell r="U967" t="str">
            <v>INSTITUTO CULTURAL HELÉNICO</v>
          </cell>
          <cell r="W967">
            <v>964</v>
          </cell>
        </row>
        <row r="968">
          <cell r="U968" t="str">
            <v>INSTITUTO DE ANÁLISIS Y PARTICIPACIÓN EN EL RESCATE  DE LA INFRAESTRUCTURA CULTURAL</v>
          </cell>
          <cell r="W968">
            <v>965</v>
          </cell>
        </row>
        <row r="969">
          <cell r="U969" t="str">
            <v>INSTITUTO DE CULTURA DE BAJA CALIFORNIA</v>
          </cell>
          <cell r="W969">
            <v>966</v>
          </cell>
        </row>
        <row r="970">
          <cell r="U970" t="str">
            <v>INSTITUTO DE CULTURA DE YUCATÁN</v>
          </cell>
          <cell r="W970">
            <v>967</v>
          </cell>
        </row>
        <row r="971">
          <cell r="U971" t="str">
            <v>INSTITUTO DE CULTURA DEL ESTADO DE DURANGO</v>
          </cell>
          <cell r="W971">
            <v>968</v>
          </cell>
        </row>
        <row r="972">
          <cell r="U972" t="str">
            <v>Instituto de Cultura del Estado de Morelos</v>
          </cell>
          <cell r="W972">
            <v>969</v>
          </cell>
        </row>
        <row r="973">
          <cell r="U973" t="str">
            <v>INSTITUTO DE CULTURA DEL GOBIERNO DEL ESTADO DE MORELOS</v>
          </cell>
          <cell r="W973">
            <v>970</v>
          </cell>
        </row>
        <row r="974">
          <cell r="U974" t="str">
            <v>INSTITUTO DE CULTURA DEL MUNICIPIO DE CHIHUAHUA</v>
          </cell>
          <cell r="W974">
            <v>971</v>
          </cell>
        </row>
        <row r="975">
          <cell r="U975" t="str">
            <v>INSTITUTO DE CULTURA, MUNICIPAL</v>
          </cell>
          <cell r="W975">
            <v>972</v>
          </cell>
        </row>
        <row r="976">
          <cell r="U976" t="str">
            <v>INSTITUTO DE ENTRENAMIENTO PARA NIÑOS CON LESIÓN CEREBRAL Y TANSTORNOS DEL APRENDIZAJE</v>
          </cell>
          <cell r="W976">
            <v>973</v>
          </cell>
        </row>
        <row r="977">
          <cell r="U977" t="str">
            <v>INSTITUTO DE FOMENTO A LA EQUIDAD</v>
          </cell>
          <cell r="W977">
            <v>974</v>
          </cell>
        </row>
        <row r="978">
          <cell r="U978" t="str">
            <v>INSTITUTO DE FOMENTO A LAS ASOCIACIONES NO GUBERNAMENTALES</v>
          </cell>
          <cell r="W978">
            <v>975</v>
          </cell>
        </row>
        <row r="979">
          <cell r="U979" t="str">
            <v>INSTITUTO DE GESTIÓN Y LIDERAZGO SOCIAL PARA EL FUTURO</v>
          </cell>
          <cell r="W979">
            <v>976</v>
          </cell>
        </row>
        <row r="980">
          <cell r="U980" t="str">
            <v>INSTITUTO DE HISTORIA Y MUSEOS DE YUCATAN</v>
          </cell>
          <cell r="W980">
            <v>977</v>
          </cell>
        </row>
        <row r="981">
          <cell r="U981" t="str">
            <v>INSTITUTO DE HISTORIA Y MUSEOS DE YUCATÁN</v>
          </cell>
          <cell r="W981">
            <v>978</v>
          </cell>
        </row>
        <row r="982">
          <cell r="U982" t="str">
            <v xml:space="preserve">INSTITUTO DE HISTORIA Y MUSEOS DE YUCATAN </v>
          </cell>
          <cell r="W982">
            <v>979</v>
          </cell>
        </row>
        <row r="983">
          <cell r="U983" t="str">
            <v>INSTITUTO DE INVESTIGACIÓN Y FOMENTO AL DESARROLLO</v>
          </cell>
          <cell r="W983">
            <v>980</v>
          </cell>
        </row>
        <row r="984">
          <cell r="U984" t="str">
            <v>INSTITUTO DE LA GRANA COCHINILLA</v>
          </cell>
          <cell r="W984">
            <v>981</v>
          </cell>
        </row>
        <row r="985">
          <cell r="U985" t="str">
            <v>INSTITUTO DE LA INFRAESTRUCTURA FISICA EDUCATIVA,  ESTATAL</v>
          </cell>
          <cell r="W985">
            <v>982</v>
          </cell>
        </row>
        <row r="986">
          <cell r="U986" t="str">
            <v>INSTITUTO DE LIDERAZGO SIMONE DE BEAUVOIR</v>
          </cell>
          <cell r="W986">
            <v>983</v>
          </cell>
        </row>
        <row r="987">
          <cell r="U987" t="str">
            <v>INSTITUTO EDUCACIONAL DE LA DANZA NANDEHUI</v>
          </cell>
          <cell r="W987">
            <v>984</v>
          </cell>
        </row>
        <row r="988">
          <cell r="U988" t="str">
            <v>INSTITUTO EDUCATIVO Y CULTURAL HERMANO ERNESTO MONTAÑEZ CENDEJAS</v>
          </cell>
          <cell r="W988">
            <v>985</v>
          </cell>
        </row>
        <row r="989">
          <cell r="U989" t="str">
            <v>INSTITUTO ESTATAL DE CULTURA</v>
          </cell>
          <cell r="W989">
            <v>986</v>
          </cell>
        </row>
        <row r="990">
          <cell r="U990" t="str">
            <v>INSTITUTO ESTATAL DE LA CULTURA</v>
          </cell>
          <cell r="W990">
            <v>987</v>
          </cell>
        </row>
        <row r="991">
          <cell r="U991" t="str">
            <v>INSTITUTO ESTATAL DE LA CULTURA DE GUANAJUATO</v>
          </cell>
          <cell r="W991">
            <v>988</v>
          </cell>
        </row>
        <row r="992">
          <cell r="U992" t="str">
            <v>INSTITUTO GRISELDA ALVAREZ</v>
          </cell>
          <cell r="W992">
            <v>989</v>
          </cell>
        </row>
        <row r="993">
          <cell r="U993" t="str">
            <v>INSTITUTO GUERRERENSE DE CULTURA</v>
          </cell>
          <cell r="W993">
            <v>990</v>
          </cell>
        </row>
        <row r="994">
          <cell r="U994" t="str">
            <v>Instituto Guerrerense de la Cultura</v>
          </cell>
          <cell r="W994">
            <v>991</v>
          </cell>
        </row>
        <row r="995">
          <cell r="U995" t="str">
            <v>INSTITUTO MEXICANO DE INVESTIGACION DE FAMILIA Y POBLACION</v>
          </cell>
          <cell r="W995">
            <v>992</v>
          </cell>
        </row>
        <row r="996">
          <cell r="U996" t="str">
            <v>INSTITUTO MEXICANO DE LA AUDICIÓN Y EL LENGUAJE</v>
          </cell>
          <cell r="W996">
            <v>993</v>
          </cell>
        </row>
        <row r="997">
          <cell r="U997" t="str">
            <v>INSTITUTO MEXICANOS DE ESTUDIOS PEDAGOGICOS Y POSGRADO</v>
          </cell>
          <cell r="W997">
            <v>994</v>
          </cell>
        </row>
        <row r="998">
          <cell r="U998" t="str">
            <v>INSTITUTO MÉXICO</v>
          </cell>
          <cell r="W998">
            <v>995</v>
          </cell>
        </row>
        <row r="999">
          <cell r="U999" t="str">
            <v>INSTITUTO MEXIQUENSE DE CULTURA</v>
          </cell>
          <cell r="W999">
            <v>996</v>
          </cell>
        </row>
        <row r="1000">
          <cell r="U1000" t="str">
            <v>INSTITUTO MUNICIPAL AGUASCALENTENSE PARA LA CULTURA</v>
          </cell>
          <cell r="W1000">
            <v>997</v>
          </cell>
        </row>
        <row r="1001">
          <cell r="U1001" t="str">
            <v>INSTITUTO MUNICIPAL DE ARTE Y CULTURA (IMAC)</v>
          </cell>
          <cell r="W1001">
            <v>998</v>
          </cell>
        </row>
        <row r="1002">
          <cell r="U1002" t="str">
            <v>INSTITUTO MUNICIPAL DE CULTURA, ARTE Y TURISMO</v>
          </cell>
          <cell r="W1002">
            <v>999</v>
          </cell>
        </row>
        <row r="1003">
          <cell r="U1003" t="str">
            <v>INSTITUTO MUNICIPAL DE CULTURA, ARTE Y TURISMO (IMCATUR)</v>
          </cell>
          <cell r="W1003">
            <v>1000</v>
          </cell>
        </row>
        <row r="1004">
          <cell r="U1004" t="str">
            <v>INSTITUTO NACIONAL DEL ARTE Y CULTURA MACUILXOCHITL</v>
          </cell>
          <cell r="W1004">
            <v>1001</v>
          </cell>
        </row>
        <row r="1005">
          <cell r="U1005" t="str">
            <v>INSTITUTO PARA LA ATENCIÓN INTEGRAL DEL NIÑO QUEMADO UNIDAD QUERÉTARO</v>
          </cell>
          <cell r="W1005">
            <v>1002</v>
          </cell>
        </row>
        <row r="1006">
          <cell r="U1006" t="str">
            <v xml:space="preserve">INSTITUTO PARA LA CONSERVACIÓN Y  PROMOCIÓN DEL PATRIMINIO CULTURAL </v>
          </cell>
          <cell r="W1006">
            <v>1003</v>
          </cell>
        </row>
        <row r="1007">
          <cell r="U1007" t="str">
            <v>INSTITUTO PARA LA REHABILITACIÓN DE LA MUJER Y LA FAMILIA</v>
          </cell>
          <cell r="W1007">
            <v>1004</v>
          </cell>
        </row>
        <row r="1008">
          <cell r="U1008" t="str">
            <v>INSTITUTO PREVENTIVO DE CONDUCTAS JUVENILES "EL ÁRBOL"</v>
          </cell>
          <cell r="W1008">
            <v>1005</v>
          </cell>
        </row>
        <row r="1009">
          <cell r="U1009" t="str">
            <v>INSTITUTO SANTA FE</v>
          </cell>
          <cell r="W1009">
            <v>1006</v>
          </cell>
        </row>
        <row r="1010">
          <cell r="U1010" t="str">
            <v>Instituto Sonorense de Cultura</v>
          </cell>
          <cell r="W1010">
            <v>1007</v>
          </cell>
        </row>
        <row r="1011">
          <cell r="U1011" t="str">
            <v>INSTITUTO SUDCALIFORNIANO DE CULTURA</v>
          </cell>
          <cell r="W1011">
            <v>1008</v>
          </cell>
        </row>
        <row r="1012">
          <cell r="U1012" t="str">
            <v>INSTITUTO TAMAULIPECO PARA LA CULTURA Y LAS ARTES</v>
          </cell>
          <cell r="W1012">
            <v>1009</v>
          </cell>
        </row>
        <row r="1013">
          <cell r="U1013" t="str">
            <v>INSTITUTO TLAXCALTECA DE LA CULTURA</v>
          </cell>
          <cell r="W1013">
            <v>1010</v>
          </cell>
        </row>
        <row r="1014">
          <cell r="U1014" t="str">
            <v>INSTITUTO VERACRUZANO DE BELLAS ARTES</v>
          </cell>
          <cell r="W1014">
            <v>1011</v>
          </cell>
        </row>
        <row r="1015">
          <cell r="U1015" t="str">
            <v>INSTITUTO VERACRUZANO DE LA CULTURA</v>
          </cell>
          <cell r="W1015">
            <v>1012</v>
          </cell>
        </row>
        <row r="1016">
          <cell r="U1016" t="str">
            <v>INSTITUTO ZACATECANO DE CULTURA</v>
          </cell>
          <cell r="W1016">
            <v>1013</v>
          </cell>
        </row>
        <row r="1017">
          <cell r="U1017" t="str">
            <v>INSTITUTO ZACATECANO DE CULTURA RAMÓN LÓPEZ VELARDE</v>
          </cell>
          <cell r="W1017">
            <v>1014</v>
          </cell>
        </row>
        <row r="1018">
          <cell r="U1018" t="str">
            <v>INTEGRACIÓN SOCIAL VERTER</v>
          </cell>
          <cell r="W1018">
            <v>1015</v>
          </cell>
        </row>
        <row r="1019">
          <cell r="U1019" t="str">
            <v>INTERCULTURALIDAD SALUD Y DERECHOS</v>
          </cell>
          <cell r="W1019">
            <v>1016</v>
          </cell>
        </row>
        <row r="1020">
          <cell r="U1020" t="str">
            <v>INTERMEDIOS ORGANIZACIÓN DE PROFESIONALES DE LA COMUNICACIÓN</v>
          </cell>
          <cell r="W1020">
            <v>1017</v>
          </cell>
        </row>
        <row r="1021">
          <cell r="U1021" t="str">
            <v>INTRA ULTRA MÉXICO</v>
          </cell>
          <cell r="W1021">
            <v>1018</v>
          </cell>
        </row>
        <row r="1022">
          <cell r="U1022" t="str">
            <v>INVESTIGACIÓN Y SOLUCIONES SOCIOAMBIENTALES</v>
          </cell>
          <cell r="W1022">
            <v>1019</v>
          </cell>
        </row>
        <row r="1023">
          <cell r="U1023" t="str">
            <v>IXMUCANE</v>
          </cell>
          <cell r="W1023">
            <v>1020</v>
          </cell>
        </row>
        <row r="1024">
          <cell r="U1024" t="str">
            <v>JANDORSY</v>
          </cell>
          <cell r="W1024">
            <v>1021</v>
          </cell>
        </row>
        <row r="1025">
          <cell r="U1025" t="str">
            <v>JARDÍN DE NIÑOS "GUILLERMO FEDERICO FROEBEL" (CLAVE 06DJN0064L) DEL MUNICIPIO CONSTITUCIONAL DE MANZANILLO, COLIMA.</v>
          </cell>
          <cell r="W1025">
            <v>1022</v>
          </cell>
        </row>
        <row r="1026">
          <cell r="U1026" t="str">
            <v>JARDIN DE NIÑOS ANA MARIA LIMA DE LOPEZ, EJIDO DE NUEVO LEON, VALLE DE MEXICALI, B.C.</v>
          </cell>
          <cell r="W1026">
            <v>1023</v>
          </cell>
        </row>
        <row r="1027">
          <cell r="U1027" t="str">
            <v>JARDIN DE NIÑOS JOSE MARIA ,ORELOS Y PAVON, EJIDO MIGUEL HIDALGO, VALLE DE MEXICALI B.C.</v>
          </cell>
          <cell r="W1027">
            <v>1024</v>
          </cell>
        </row>
        <row r="1028">
          <cell r="U1028" t="str">
            <v>JARDÍN DE NIÑOS LAURO VILLAR, MUNICPIO DE ALTAMIRA, TAMAULIPAS</v>
          </cell>
          <cell r="W1028">
            <v>1025</v>
          </cell>
        </row>
        <row r="1029">
          <cell r="U1029" t="str">
            <v>JOVENES CIUDADANOS PARA LA IGUALDAD LA SALUD Y MEDIO AMBIENTE</v>
          </cell>
          <cell r="W1029">
            <v>1026</v>
          </cell>
        </row>
        <row r="1030">
          <cell r="U1030" t="str">
            <v>JÓVENES MEXICANOS EN FRATERNIDAD</v>
          </cell>
          <cell r="W1030">
            <v>1027</v>
          </cell>
        </row>
        <row r="1031">
          <cell r="U1031" t="str">
            <v xml:space="preserve">Jovenes Mexicanos en Fraternidad </v>
          </cell>
          <cell r="W1031">
            <v>1028</v>
          </cell>
        </row>
        <row r="1032">
          <cell r="U1032" t="str">
            <v>JÓVENES ORQUESTAS, ORQUESTANDO LA LUCHA</v>
          </cell>
          <cell r="W1032">
            <v>1029</v>
          </cell>
        </row>
        <row r="1033">
          <cell r="U1033" t="str">
            <v>JUCHARI MINTSITA a. c.</v>
          </cell>
          <cell r="W1033">
            <v>1030</v>
          </cell>
        </row>
        <row r="1034">
          <cell r="U1034" t="str">
            <v>JUCHARI MOTZITARAKUA</v>
          </cell>
          <cell r="W1034">
            <v>1031</v>
          </cell>
        </row>
        <row r="1035">
          <cell r="U1035" t="str">
            <v>JUGUEMOS A GRABAR</v>
          </cell>
          <cell r="W1035">
            <v>1032</v>
          </cell>
        </row>
        <row r="1036">
          <cell r="U1036" t="str">
            <v>JUNGAPEO, MICHIOACAN</v>
          </cell>
          <cell r="W1036">
            <v>1033</v>
          </cell>
        </row>
        <row r="1037">
          <cell r="U1037" t="str">
            <v>Juntos Forjando un Mundo Mejor</v>
          </cell>
          <cell r="W1037">
            <v>1034</v>
          </cell>
        </row>
        <row r="1038">
          <cell r="U1038" t="str">
            <v>Juntos Logrando un México Nuevo</v>
          </cell>
          <cell r="W1038">
            <v>1035</v>
          </cell>
        </row>
        <row r="1039">
          <cell r="U1039" t="str">
            <v>JUVENTUD POR CRISTO</v>
          </cell>
          <cell r="W1039">
            <v>1036</v>
          </cell>
        </row>
        <row r="1040">
          <cell r="U1040" t="str">
            <v>KAIROZ ASESORES EN SALUD</v>
          </cell>
          <cell r="W1040">
            <v>1037</v>
          </cell>
        </row>
        <row r="1041">
          <cell r="U1041" t="str">
            <v>KALAN GUARDIA EN MAYA</v>
          </cell>
          <cell r="W1041">
            <v>1038</v>
          </cell>
        </row>
        <row r="1042">
          <cell r="U1042" t="str">
            <v>KALNEMI CASA DE LA VIDA</v>
          </cell>
          <cell r="W1042">
            <v>1039</v>
          </cell>
        </row>
        <row r="1043">
          <cell r="U1043" t="str">
            <v>KARDIAS</v>
          </cell>
          <cell r="W1043">
            <v>1040</v>
          </cell>
        </row>
        <row r="1044">
          <cell r="U1044" t="str">
            <v>KENICH AHAU INTERDISCIPLINAS</v>
          </cell>
          <cell r="W1044">
            <v>1041</v>
          </cell>
        </row>
        <row r="1045">
          <cell r="U1045" t="str">
            <v>KORAMI COMPARTIR</v>
          </cell>
          <cell r="W1045">
            <v>1042</v>
          </cell>
        </row>
        <row r="1046">
          <cell r="U1046" t="str">
            <v>LA CALENDA AUDIOVISUAL</v>
          </cell>
          <cell r="W1046">
            <v>1043</v>
          </cell>
        </row>
        <row r="1047">
          <cell r="U1047" t="str">
            <v>LA CASA DE LA SAL</v>
          </cell>
          <cell r="W1047">
            <v>1044</v>
          </cell>
        </row>
        <row r="1048">
          <cell r="U1048" t="str">
            <v>la casa del migrante scalabrini</v>
          </cell>
          <cell r="W1048">
            <v>1045</v>
          </cell>
        </row>
        <row r="1049">
          <cell r="U1049" t="str">
            <v>LA CASA DEL TEATRO</v>
          </cell>
          <cell r="W1049">
            <v>1046</v>
          </cell>
        </row>
        <row r="1050">
          <cell r="U1050" t="str">
            <v>LA CASITA DE SAN ANGEL</v>
          </cell>
          <cell r="W1050">
            <v>1047</v>
          </cell>
        </row>
        <row r="1051">
          <cell r="U1051" t="str">
            <v>LA CUADRA PROVOCA CIUDAD</v>
          </cell>
          <cell r="W1051">
            <v>1048</v>
          </cell>
        </row>
        <row r="1052">
          <cell r="U1052" t="str">
            <v>LA GRAN FAMILIA</v>
          </cell>
          <cell r="W1052">
            <v>1049</v>
          </cell>
        </row>
        <row r="1053">
          <cell r="U1053" t="str">
            <v>LA INTERNACIONAL CINEMATOGRAFICA, IBEROCINE</v>
          </cell>
          <cell r="W1053">
            <v>1050</v>
          </cell>
        </row>
        <row r="1054">
          <cell r="U1054" t="str">
            <v>LA MATATENA, ASOCIACIÓN DE CINE PARA NIÑAS Y NIÑOS</v>
          </cell>
          <cell r="W1054">
            <v>1051</v>
          </cell>
        </row>
        <row r="1055">
          <cell r="U1055" t="str">
            <v>LA MÚSICA EN EL BICENTENARIO</v>
          </cell>
          <cell r="W1055">
            <v>1052</v>
          </cell>
        </row>
        <row r="1056">
          <cell r="U1056" t="str">
            <v>LA PANADERÍA CENTRO CULTURAL DE ARTE</v>
          </cell>
          <cell r="W1056">
            <v>1053</v>
          </cell>
        </row>
        <row r="1057">
          <cell r="U1057" t="str">
            <v>LA POSADA DEL BUEN SAMARITANO</v>
          </cell>
          <cell r="W1057">
            <v>1054</v>
          </cell>
        </row>
        <row r="1058">
          <cell r="U1058" t="str">
            <v>LA VENTANA INVESTIGACION Y DIVULGACION CIENTIFICA PARA EL DESARROLLO REGIONAL</v>
          </cell>
          <cell r="W1058">
            <v>1055</v>
          </cell>
        </row>
        <row r="1059">
          <cell r="U1059" t="str">
            <v>LA VIVIENDA UN FACTOR DE BIENESTAR SOCIAL</v>
          </cell>
          <cell r="W1059">
            <v>1056</v>
          </cell>
        </row>
        <row r="1060">
          <cell r="U1060" t="str">
            <v>LABORATORIOS PARA PROFESIONALES DE CINE Y CREACIÓN</v>
          </cell>
          <cell r="W1060">
            <v>1057</v>
          </cell>
        </row>
        <row r="1061">
          <cell r="U1061" t="str">
            <v>LAK ÑJAL JIÑICHBI HETIEL</v>
          </cell>
          <cell r="W1061">
            <v>1058</v>
          </cell>
        </row>
        <row r="1062">
          <cell r="U1062" t="str">
            <v>LATEN</v>
          </cell>
          <cell r="W1062">
            <v>1059</v>
          </cell>
        </row>
        <row r="1063">
          <cell r="U1063" t="str">
            <v>LEÓN, ARTE Y GALERÍA</v>
          </cell>
          <cell r="W1063">
            <v>1060</v>
          </cell>
        </row>
        <row r="1064">
          <cell r="U1064" t="str">
            <v>LIBERA TU POTENCIAL</v>
          </cell>
          <cell r="W1064">
            <v>1061</v>
          </cell>
        </row>
        <row r="1065">
          <cell r="U1065" t="str">
            <v>LIBERALIA COLECTIVO ITINERANTE</v>
          </cell>
          <cell r="W1065">
            <v>1062</v>
          </cell>
        </row>
        <row r="1066">
          <cell r="U1066" t="str">
            <v>LIDERES CON VISION DE AYUDAR Y TRANSFORMAR</v>
          </cell>
          <cell r="W1066">
            <v>1063</v>
          </cell>
        </row>
        <row r="1067">
          <cell r="U1067" t="str">
            <v>LLUVIAS DE AGUA VIVA</v>
          </cell>
          <cell r="W1067">
            <v>1064</v>
          </cell>
        </row>
        <row r="1068">
          <cell r="U1068" t="str">
            <v>LOCAL 21 ESPACIOS ALTERNATIVOS DE ARTE</v>
          </cell>
          <cell r="W1068">
            <v>1065</v>
          </cell>
        </row>
        <row r="1069">
          <cell r="U1069" t="str">
            <v>LOS CABOS ARTE Y CULTURA</v>
          </cell>
          <cell r="W1069">
            <v>1066</v>
          </cell>
        </row>
        <row r="1070">
          <cell r="U1070" t="str">
            <v>LOS PEDREGALES EN ACCIÓN</v>
          </cell>
          <cell r="W1070">
            <v>1067</v>
          </cell>
        </row>
        <row r="1071">
          <cell r="U1071" t="str">
            <v>LULA CINE</v>
          </cell>
          <cell r="W1071">
            <v>1068</v>
          </cell>
        </row>
        <row r="1072">
          <cell r="U1072" t="str">
            <v>LUNA NUEVA PROMOCIÓN CULTURAL</v>
          </cell>
          <cell r="W1072">
            <v>1069</v>
          </cell>
        </row>
        <row r="1073">
          <cell r="U1073" t="str">
            <v>LUZ DE MUJERES</v>
          </cell>
          <cell r="W1073">
            <v>1070</v>
          </cell>
        </row>
        <row r="1074">
          <cell r="U1074" t="str">
            <v>MACHINCUEPA CIRCO SOCIAL</v>
          </cell>
          <cell r="W1074">
            <v>1071</v>
          </cell>
        </row>
        <row r="1075">
          <cell r="U1075" t="str">
            <v>MAGENTA SIN TIEMPO</v>
          </cell>
          <cell r="W1075">
            <v>1072</v>
          </cell>
        </row>
        <row r="1076">
          <cell r="U1076" t="str">
            <v>MAGISTERIAL HUEHUECÓYOTL</v>
          </cell>
          <cell r="W1076">
            <v>1073</v>
          </cell>
        </row>
        <row r="1077">
          <cell r="U1077" t="str">
            <v>MAIT A MAKAN</v>
          </cell>
          <cell r="W1077">
            <v>1074</v>
          </cell>
        </row>
        <row r="1078">
          <cell r="U1078" t="str">
            <v>MALINALTEPEC EN MOVIMIENTOS</v>
          </cell>
          <cell r="W1078">
            <v>1075</v>
          </cell>
        </row>
        <row r="1079">
          <cell r="U1079" t="str">
            <v>MAMÁ DIGITAL</v>
          </cell>
          <cell r="W1079">
            <v>1076</v>
          </cell>
        </row>
        <row r="1080">
          <cell r="U1080" t="str">
            <v>MANOS A LA TIERRA</v>
          </cell>
          <cell r="W1080">
            <v>1077</v>
          </cell>
        </row>
        <row r="1081">
          <cell r="U1081" t="str">
            <v>MANOS DE LUZ</v>
          </cell>
          <cell r="W1081">
            <v>1078</v>
          </cell>
        </row>
        <row r="1082">
          <cell r="U1082" t="str">
            <v>MANOS QUE DAN VIDA</v>
          </cell>
          <cell r="W1082">
            <v>1079</v>
          </cell>
        </row>
        <row r="1083">
          <cell r="U1083" t="str">
            <v>MANOS Y VOCES POR EL GRULLO</v>
          </cell>
          <cell r="W1083">
            <v>1080</v>
          </cell>
        </row>
        <row r="1084">
          <cell r="U1084" t="str">
            <v>MÁS LIBROS MEJOR FUTURO</v>
          </cell>
          <cell r="W1084">
            <v>1081</v>
          </cell>
        </row>
        <row r="1085">
          <cell r="U1085" t="str">
            <v>MAS QUIERO HACER X TI</v>
          </cell>
          <cell r="W1085">
            <v>1082</v>
          </cell>
        </row>
        <row r="1086">
          <cell r="U1086" t="str">
            <v>MEDICINA Y ASISTENCIA SOCIAL</v>
          </cell>
          <cell r="W1086">
            <v>1083</v>
          </cell>
        </row>
        <row r="1087">
          <cell r="U1087" t="str">
            <v>MELEL XOJOBAL</v>
          </cell>
          <cell r="W1087">
            <v>1084</v>
          </cell>
        </row>
        <row r="1088">
          <cell r="U1088" t="str">
            <v>MEMORIA Y TOLERANCIA</v>
          </cell>
          <cell r="W1088">
            <v>1085</v>
          </cell>
        </row>
        <row r="1089">
          <cell r="U1089" t="str">
            <v>MEMORIA Y TOLERANCIA.</v>
          </cell>
          <cell r="W1089">
            <v>1086</v>
          </cell>
        </row>
        <row r="1090">
          <cell r="U1090" t="str">
            <v>MÉRIDA Y YUCATÁN FILLM FESTIVAL FICMY</v>
          </cell>
          <cell r="W1090">
            <v>1087</v>
          </cell>
        </row>
        <row r="1091">
          <cell r="U1091" t="str">
            <v>MESÓN DE LA MISERICORDIA DIVINA</v>
          </cell>
          <cell r="W1091">
            <v>1088</v>
          </cell>
        </row>
        <row r="1092">
          <cell r="U1092" t="str">
            <v>MESTIZAS, GÉNERO Y GESTIÓN CULTURAL</v>
          </cell>
          <cell r="W1092">
            <v>1089</v>
          </cell>
        </row>
        <row r="1093">
          <cell r="U1093" t="str">
            <v>METAMORFOSIS GLOBAL</v>
          </cell>
          <cell r="W1093">
            <v>1090</v>
          </cell>
        </row>
        <row r="1094">
          <cell r="U1094" t="str">
            <v>MEXICANOS AL GRITO DE AYUDA</v>
          </cell>
          <cell r="W1094">
            <v>1091</v>
          </cell>
        </row>
        <row r="1095">
          <cell r="U1095" t="str">
            <v>MÉXICO CÍRCULO CIVIL</v>
          </cell>
          <cell r="W1095">
            <v>1092</v>
          </cell>
        </row>
        <row r="1096">
          <cell r="U1096" t="str">
            <v>MÉXICO EN LA PIEL</v>
          </cell>
          <cell r="W1096">
            <v>1093</v>
          </cell>
        </row>
        <row r="1097">
          <cell r="U1097" t="str">
            <v>MÉXICO SIN FRONTERAS</v>
          </cell>
          <cell r="W1097">
            <v>1094</v>
          </cell>
        </row>
        <row r="1098">
          <cell r="U1098" t="str">
            <v>MEZQUITE DANZA CONTEMPORÁNEA</v>
          </cell>
          <cell r="W1098">
            <v>1095</v>
          </cell>
        </row>
        <row r="1099">
          <cell r="U1099" t="str">
            <v>MI GRAN ESPERANZA</v>
          </cell>
          <cell r="W1099">
            <v>1096</v>
          </cell>
        </row>
        <row r="1100">
          <cell r="U1100" t="str">
            <v>Misión Emerge AGAIDES</v>
          </cell>
          <cell r="W1100">
            <v>1097</v>
          </cell>
        </row>
        <row r="1101">
          <cell r="U1101" t="str">
            <v>MISION MUJER</v>
          </cell>
          <cell r="W1101">
            <v>1098</v>
          </cell>
        </row>
        <row r="1102">
          <cell r="U1102" t="str">
            <v>MISIONES COLONIALES DE CHIHUAHUA</v>
          </cell>
          <cell r="W1102">
            <v>1099</v>
          </cell>
        </row>
        <row r="1103">
          <cell r="U1103" t="str">
            <v>MITODELACAVERNA</v>
          </cell>
          <cell r="W1103">
            <v>1100</v>
          </cell>
        </row>
        <row r="1104">
          <cell r="U1104" t="str">
            <v>MONTAÑA TALHPAN</v>
          </cell>
          <cell r="W1104">
            <v>1101</v>
          </cell>
        </row>
        <row r="1105">
          <cell r="U1105" t="str">
            <v>MÓRBIDO</v>
          </cell>
          <cell r="W1105">
            <v>1102</v>
          </cell>
        </row>
        <row r="1106">
          <cell r="U1106" t="str">
            <v>MORELIA GOURMET</v>
          </cell>
          <cell r="W1106">
            <v>1103</v>
          </cell>
        </row>
        <row r="1107">
          <cell r="U1107" t="str">
            <v>MOVIMIENTO ACTIVO DE JÓVENES COMPROMETIDOS POR LA CALIDAD</v>
          </cell>
          <cell r="W1107">
            <v>1104</v>
          </cell>
        </row>
        <row r="1108">
          <cell r="U1108" t="str">
            <v>MOVIMIENTO CINTALAPANECO PARA LA PROMOCIÓN DE LAS CULTURAS</v>
          </cell>
          <cell r="W1108">
            <v>1105</v>
          </cell>
        </row>
        <row r="1109">
          <cell r="U1109" t="str">
            <v>MOVIMIENTO DE JÓVENES POR EL AGUA</v>
          </cell>
          <cell r="W1109">
            <v>1106</v>
          </cell>
        </row>
        <row r="1110">
          <cell r="U1110" t="str">
            <v>MOVIMIENTO URBANO Y RURAL</v>
          </cell>
          <cell r="W1110">
            <v>1107</v>
          </cell>
        </row>
        <row r="1111">
          <cell r="U1111" t="str">
            <v>MUICIPIO DE NEALTICAN</v>
          </cell>
          <cell r="W1111">
            <v>1108</v>
          </cell>
        </row>
        <row r="1112">
          <cell r="U1112" t="str">
            <v>MUJER Y MEDIO AMBIENTE</v>
          </cell>
          <cell r="W1112">
            <v>1109</v>
          </cell>
        </row>
        <row r="1113">
          <cell r="U1113" t="str">
            <v>MUJER ZMODEM</v>
          </cell>
          <cell r="W1113">
            <v>1110</v>
          </cell>
        </row>
        <row r="1114">
          <cell r="U1114" t="str">
            <v>MUJERES DE TLAPA</v>
          </cell>
          <cell r="W1114">
            <v>1111</v>
          </cell>
        </row>
        <row r="1115">
          <cell r="U1115" t="str">
            <v>MUJERES EMPRENDEDORAS DE COYOACÁN</v>
          </cell>
          <cell r="W1115">
            <v>1112</v>
          </cell>
        </row>
        <row r="1116">
          <cell r="U1116" t="str">
            <v>MUJERES EN EL CINE Y LA TELEVISIÓN.</v>
          </cell>
          <cell r="W1116">
            <v>1113</v>
          </cell>
        </row>
        <row r="1117">
          <cell r="U1117" t="str">
            <v>MUJERES EN FRECUENCIA ASOCIACION CIVIL</v>
          </cell>
          <cell r="W1117">
            <v>1114</v>
          </cell>
        </row>
        <row r="1118">
          <cell r="U1118" t="str">
            <v>MUJERES GENERANDO CAMBIOS</v>
          </cell>
          <cell r="W1118">
            <v>1115</v>
          </cell>
        </row>
        <row r="1119">
          <cell r="U1119" t="str">
            <v>MUJERES INDÍGENAS EN LUCHA</v>
          </cell>
          <cell r="W1119">
            <v>1116</v>
          </cell>
        </row>
        <row r="1120">
          <cell r="U1120" t="str">
            <v>MUJERES ORGANIZADAS DEL TECOMATE</v>
          </cell>
          <cell r="W1120">
            <v>1117</v>
          </cell>
        </row>
        <row r="1121">
          <cell r="U1121" t="str">
            <v>MUJERES POR LA LIBERTAD Y UN BIENESTAR PARA TODOS.</v>
          </cell>
          <cell r="W1121">
            <v>1118</v>
          </cell>
        </row>
        <row r="1122">
          <cell r="U1122" t="str">
            <v>MUJERES UNIDAS CON ESPERANZA EN SU PUEBLO</v>
          </cell>
          <cell r="W1122">
            <v>1119</v>
          </cell>
        </row>
        <row r="1123">
          <cell r="U1123" t="str">
            <v>MUJERES UNIDAS POR LA JUSTICIA Y EQUIDAD REAL ASOCIACION CIVIL</v>
          </cell>
          <cell r="W1123">
            <v>1120</v>
          </cell>
        </row>
        <row r="1124">
          <cell r="U1124" t="str">
            <v>MUJERES VASOS FRÁGILES</v>
          </cell>
          <cell r="W1124">
            <v>1121</v>
          </cell>
        </row>
        <row r="1125">
          <cell r="U1125" t="str">
            <v>MUNCICIPIO DE JUAN C. BONILLA</v>
          </cell>
          <cell r="W1125">
            <v>1122</v>
          </cell>
        </row>
        <row r="1126">
          <cell r="U1126" t="str">
            <v>MUNCIPIO DE APIZACO</v>
          </cell>
          <cell r="W1126">
            <v>1123</v>
          </cell>
        </row>
        <row r="1127">
          <cell r="U1127" t="str">
            <v>MUNICIPIO  DE SAN FRANCISCO IXHUATAN</v>
          </cell>
          <cell r="W1127">
            <v>1124</v>
          </cell>
        </row>
        <row r="1128">
          <cell r="U1128" t="str">
            <v>MUNICIPIO CONSTITUCIONAL COMPOSTELA</v>
          </cell>
          <cell r="W1128">
            <v>1125</v>
          </cell>
        </row>
        <row r="1129">
          <cell r="U1129" t="str">
            <v>MUNICIPIO CONSTITUCIONAL DE ACALA</v>
          </cell>
          <cell r="W1129">
            <v>1126</v>
          </cell>
        </row>
        <row r="1130">
          <cell r="U1130" t="str">
            <v>MUNICIPIO CONSTITUCIONAL DE ACAPONETA</v>
          </cell>
          <cell r="W1130">
            <v>1127</v>
          </cell>
        </row>
        <row r="1131">
          <cell r="U1131" t="str">
            <v>MUNICIPIO CONSTITUCIONAL DE ACAPULCO</v>
          </cell>
          <cell r="W1131">
            <v>1128</v>
          </cell>
        </row>
        <row r="1132">
          <cell r="U1132" t="str">
            <v>MUNICIPIO CONSTITUCIONAL DE AGUASCALIENTES</v>
          </cell>
          <cell r="W1132">
            <v>1129</v>
          </cell>
        </row>
        <row r="1133">
          <cell r="U1133" t="str">
            <v>MUNICIPIO CONSTITUCIONAL DE AMEALCO</v>
          </cell>
          <cell r="W1133">
            <v>1130</v>
          </cell>
        </row>
        <row r="1134">
          <cell r="U1134" t="str">
            <v>MUNICIPIO CONSTITUCIONAL DE ARANDAS</v>
          </cell>
          <cell r="W1134">
            <v>1131</v>
          </cell>
        </row>
        <row r="1135">
          <cell r="U1135" t="str">
            <v>MUNICIPIO CONSTITUCIONAL DE AUTLÁN DE NAVARRO</v>
          </cell>
          <cell r="W1135">
            <v>1132</v>
          </cell>
        </row>
        <row r="1136">
          <cell r="U1136" t="str">
            <v>MUNICIPIO CONSTITUCIONAL DE BENITO JUÁREZ</v>
          </cell>
          <cell r="W1136">
            <v>1133</v>
          </cell>
        </row>
        <row r="1137">
          <cell r="U1137" t="str">
            <v>MUNICIPIO CONSTITUCIONAL DE CENTLA -- ZENTLA</v>
          </cell>
          <cell r="W1137">
            <v>1134</v>
          </cell>
        </row>
        <row r="1138">
          <cell r="U1138" t="str">
            <v>MUNICIPIO CONSTITUCIONAL DE CHAUITES, JUCHITÁN</v>
          </cell>
          <cell r="W1138">
            <v>1135</v>
          </cell>
        </row>
        <row r="1139">
          <cell r="U1139" t="str">
            <v>MUNICIPIO CONSTITUCIONAL DE CHIMALHUACÁN</v>
          </cell>
          <cell r="W1139">
            <v>1136</v>
          </cell>
        </row>
        <row r="1140">
          <cell r="U1140" t="str">
            <v>MUNICIPIO CONSTITUCIONAL DE COMALCALCO</v>
          </cell>
          <cell r="W1140">
            <v>1137</v>
          </cell>
        </row>
        <row r="1141">
          <cell r="U1141" t="str">
            <v>MUNICIPIO CONSTITUCIONAL DE CULIACÁN</v>
          </cell>
          <cell r="W1141">
            <v>1138</v>
          </cell>
        </row>
        <row r="1142">
          <cell r="U1142" t="str">
            <v>MUNICIPIO CONSTITUCIONAL DE EL SALVADOR</v>
          </cell>
          <cell r="W1142">
            <v>1139</v>
          </cell>
        </row>
        <row r="1143">
          <cell r="U1143" t="str">
            <v>MUNICIPIO CONSTITUCIONAL DE GENERAL PANFILO NATERA</v>
          </cell>
          <cell r="W1143">
            <v>1140</v>
          </cell>
        </row>
        <row r="1144">
          <cell r="U1144" t="str">
            <v>MUNICIPIO CONSTITUCIONAL DE GENERAL TERÁN</v>
          </cell>
          <cell r="W1144">
            <v>1141</v>
          </cell>
        </row>
        <row r="1145">
          <cell r="U1145" t="str">
            <v>MUNICIPIO CONSTITUCIONAL DE GÓMEZ PALACIO</v>
          </cell>
          <cell r="W1145">
            <v>1142</v>
          </cell>
        </row>
        <row r="1146">
          <cell r="U1146" t="str">
            <v>MUNICIPIO CONSTITUCIONAL DE GUADALUPE</v>
          </cell>
          <cell r="W1146">
            <v>1143</v>
          </cell>
        </row>
        <row r="1147">
          <cell r="U1147" t="str">
            <v>MUNICIPIO CONSTITUCIONAL DE IRAPUATO</v>
          </cell>
          <cell r="W1147">
            <v>1144</v>
          </cell>
        </row>
        <row r="1148">
          <cell r="U1148" t="str">
            <v>MUNICIPIO CONSTITUCIONAL DE IXMIQUILPAN</v>
          </cell>
          <cell r="W1148">
            <v>1145</v>
          </cell>
        </row>
        <row r="1149">
          <cell r="U1149" t="str">
            <v>MUNICIPIO CONSTITUCIONAL DE JALOSTOTITLÁN</v>
          </cell>
          <cell r="W1149">
            <v>1146</v>
          </cell>
        </row>
        <row r="1150">
          <cell r="U1150" t="str">
            <v>MUNICIPIO CONSTITUCIONAL DE JALPAN DE SERRA</v>
          </cell>
          <cell r="W1150">
            <v>1147</v>
          </cell>
        </row>
        <row r="1151">
          <cell r="U1151" t="str">
            <v>MUNICIPIO CONSTITUCIONAL DE LA HEROICA CIUDAD DE JUCHITAN DE ZARAGOZA, OAXACA.</v>
          </cell>
          <cell r="W1151">
            <v>1148</v>
          </cell>
        </row>
        <row r="1152">
          <cell r="U1152" t="str">
            <v>MUNICIPIO CONSTITUCIONAL DE LA PIEDAD</v>
          </cell>
          <cell r="W1152">
            <v>1149</v>
          </cell>
        </row>
        <row r="1153">
          <cell r="U1153" t="str">
            <v>MUNICIPIO CONSTITUCIONAL DE LÁZARO CÁRDENAS</v>
          </cell>
          <cell r="W1153">
            <v>1150</v>
          </cell>
        </row>
        <row r="1154">
          <cell r="U1154" t="str">
            <v>MUNICIPIO CONSTITUCIONAL DE LEÓN</v>
          </cell>
          <cell r="W1154">
            <v>1151</v>
          </cell>
        </row>
        <row r="1155">
          <cell r="U1155" t="str">
            <v>MUNICIPIO CONSTITUCIONAL DE LINARES</v>
          </cell>
          <cell r="W1155">
            <v>1152</v>
          </cell>
        </row>
        <row r="1156">
          <cell r="U1156" t="str">
            <v>MUNICIPIO CONSTITUCIONAL DE MATAMOROS</v>
          </cell>
          <cell r="W1156">
            <v>1153</v>
          </cell>
        </row>
        <row r="1157">
          <cell r="U1157" t="str">
            <v>MUNICIPIO CONSTITUCIONAL DE MONTERREY</v>
          </cell>
          <cell r="W1157">
            <v>1154</v>
          </cell>
        </row>
        <row r="1158">
          <cell r="U1158" t="str">
            <v>MUNICIPIO CONSTITUCIONAL DE MORELIA</v>
          </cell>
          <cell r="W1158">
            <v>1155</v>
          </cell>
        </row>
        <row r="1159">
          <cell r="U1159" t="str">
            <v>MUNICIPIO CONSTITUCIONAL DE MORELOS</v>
          </cell>
          <cell r="W1159">
            <v>1156</v>
          </cell>
        </row>
        <row r="1160">
          <cell r="U1160" t="str">
            <v>MUNICIPIO CONSTITUCIONAL DE MULEGÉ</v>
          </cell>
          <cell r="W1160">
            <v>1157</v>
          </cell>
        </row>
        <row r="1161">
          <cell r="U1161" t="str">
            <v>MUNICIPIO CONSTITUCIONAL DE MÚZQUIZ</v>
          </cell>
          <cell r="W1161">
            <v>1158</v>
          </cell>
        </row>
        <row r="1162">
          <cell r="U1162" t="str">
            <v>MUNICIPIO CONSTITUCIONAL DE NAVOJOA</v>
          </cell>
          <cell r="W1162">
            <v>1159</v>
          </cell>
        </row>
        <row r="1163">
          <cell r="U1163" t="str">
            <v xml:space="preserve">MUNICIPIO CONSTITUCIONAL DE NEXTLALPAN  </v>
          </cell>
          <cell r="W1163">
            <v>1160</v>
          </cell>
        </row>
        <row r="1164">
          <cell r="U1164" t="str">
            <v>MUNICIPIO CONSTITUCIONAL DE NUEVO CASAS GRANDES</v>
          </cell>
          <cell r="W1164">
            <v>1161</v>
          </cell>
        </row>
        <row r="1165">
          <cell r="U1165" t="str">
            <v>MUNICIPIO CONSTITUCIONAL DE PARACHO</v>
          </cell>
          <cell r="W1165">
            <v>1162</v>
          </cell>
        </row>
        <row r="1166">
          <cell r="U1166" t="str">
            <v>MUNICIPIO CONSTITUCIONAL DE PEDRO ESCOBEDO</v>
          </cell>
          <cell r="W1166">
            <v>1163</v>
          </cell>
        </row>
        <row r="1167">
          <cell r="U1167" t="str">
            <v>MUNICIPIO CONSTITUCIONAL DE PINOTEPA DE DON LUIS</v>
          </cell>
          <cell r="W1167">
            <v>1164</v>
          </cell>
        </row>
        <row r="1168">
          <cell r="U1168" t="str">
            <v>MUNICIPIO CONSTITUCIONAL DE RAYÓN</v>
          </cell>
          <cell r="W1168">
            <v>1165</v>
          </cell>
        </row>
        <row r="1169">
          <cell r="U1169" t="str">
            <v>MUNICIPIO CONSTITUCIONAL DE SAN BUENAVENTURA</v>
          </cell>
          <cell r="W1169">
            <v>1166</v>
          </cell>
        </row>
        <row r="1170">
          <cell r="U1170" t="str">
            <v>MUNICIPIO CONSTITUCIONAL DE SAN FELIPE</v>
          </cell>
          <cell r="W1170">
            <v>1167</v>
          </cell>
        </row>
        <row r="1171">
          <cell r="U1171" t="str">
            <v>MUNICIPIO CONSTITUCIONAL DE SAN JOSÉ CHIAPA</v>
          </cell>
          <cell r="W1171">
            <v>1168</v>
          </cell>
        </row>
        <row r="1172">
          <cell r="U1172" t="str">
            <v>MUNICIPIO CONSTITUCIONAL DE SAN JUAN TEPOSCOLULA</v>
          </cell>
          <cell r="W1172">
            <v>1169</v>
          </cell>
        </row>
        <row r="1173">
          <cell r="U1173" t="str">
            <v>MUNICIPIO CONSTITUCIONAL DE SAN LUIS RÍO COLORADO</v>
          </cell>
          <cell r="W1173">
            <v>1170</v>
          </cell>
        </row>
        <row r="1174">
          <cell r="U1174" t="str">
            <v>MUNICIPIO CONSTITUCIONAL DE SAN MARCOS ARTEAGA</v>
          </cell>
          <cell r="W1174">
            <v>1171</v>
          </cell>
        </row>
        <row r="1175">
          <cell r="U1175" t="str">
            <v>MUNICIPIO CONSTITUCIONAL DE SAN MIGUEL AMATLÁN</v>
          </cell>
          <cell r="W1175">
            <v>1172</v>
          </cell>
        </row>
        <row r="1176">
          <cell r="U1176" t="str">
            <v>MUNICIPIO CONSTITUCIONAL DE SAN NICOLÁS DE LOS GARZA</v>
          </cell>
          <cell r="W1176">
            <v>1173</v>
          </cell>
        </row>
        <row r="1177">
          <cell r="U1177" t="str">
            <v>MUNICIPIO CONSTITUCIONAL DE SANTA CATARINA</v>
          </cell>
          <cell r="W1177">
            <v>1174</v>
          </cell>
        </row>
        <row r="1178">
          <cell r="U1178" t="str">
            <v>MUNICIPIO CONSTITUCIONAL DE SANTA CATARINA IXTEPEJI</v>
          </cell>
          <cell r="W1178">
            <v>1175</v>
          </cell>
        </row>
        <row r="1179">
          <cell r="U1179" t="str">
            <v>MUNICIPIO CONSTITUCIONAL DE SANTA MARÍA DEL RÍO</v>
          </cell>
          <cell r="W1179">
            <v>1176</v>
          </cell>
        </row>
        <row r="1180">
          <cell r="U1180" t="str">
            <v>MUNICIPIO CONSTITUCIONAL DE SANTIAGO PAPASQUIAO</v>
          </cell>
          <cell r="W1180">
            <v>1177</v>
          </cell>
        </row>
        <row r="1181">
          <cell r="U1181" t="str">
            <v>MUNICIPIO CONSTITUCIONAL DE SANTIAGO YOLOMÉCATL</v>
          </cell>
          <cell r="W1181">
            <v>1178</v>
          </cell>
        </row>
        <row r="1182">
          <cell r="U1182" t="str">
            <v>MUNICIPIO CONSTITUCIONAL DE SANTIAGO ZACATEPEC</v>
          </cell>
          <cell r="W1182">
            <v>1179</v>
          </cell>
        </row>
        <row r="1183">
          <cell r="U1183" t="str">
            <v>MUNICIPIO CONSTITUCIONAL DE SANTO DOMINGO TEPUXTEPEC</v>
          </cell>
          <cell r="W1183">
            <v>1180</v>
          </cell>
        </row>
        <row r="1184">
          <cell r="U1184" t="str">
            <v>MUNICIPIO CONSTITUCIONAL DE SATEVÓ</v>
          </cell>
          <cell r="W1184">
            <v>1181</v>
          </cell>
        </row>
        <row r="1185">
          <cell r="U1185" t="str">
            <v>MUNICIPIO CONSTITUCIONAL DE TASQUILLO</v>
          </cell>
          <cell r="W1185">
            <v>1182</v>
          </cell>
        </row>
        <row r="1186">
          <cell r="U1186" t="str">
            <v>MUNICIPIO CONSTITUCIONAL DE TEMASCALCINGO</v>
          </cell>
          <cell r="W1186">
            <v>1183</v>
          </cell>
        </row>
        <row r="1187">
          <cell r="U1187" t="str">
            <v>MUNICIPIO CONSTITUCIONAL DE TEPATITLÁN DE MORELOS</v>
          </cell>
          <cell r="W1187">
            <v>1184</v>
          </cell>
        </row>
        <row r="1188">
          <cell r="U1188" t="str">
            <v>MUNICIPIO CONSTITUCIONAL DE TEPEACA</v>
          </cell>
          <cell r="W1188">
            <v>1185</v>
          </cell>
        </row>
        <row r="1189">
          <cell r="U1189" t="str">
            <v>MUNICIPIO CONSTITUCIONAL DE TLACOTEPEC DE BENITO JUÁREZ</v>
          </cell>
          <cell r="W1189">
            <v>1186</v>
          </cell>
        </row>
        <row r="1190">
          <cell r="U1190" t="str">
            <v>MUNICIPIO CONSTITUCIONAL DE TLAXCOAPAN</v>
          </cell>
          <cell r="W1190">
            <v>1187</v>
          </cell>
        </row>
        <row r="1191">
          <cell r="U1191" t="str">
            <v>MUNICIPIO CONSTITUCIONAL DE TONALÁ</v>
          </cell>
          <cell r="W1191">
            <v>1188</v>
          </cell>
        </row>
        <row r="1192">
          <cell r="U1192" t="str">
            <v>MUNICIPIO CONSTITUCIONAL DE TONANITLA</v>
          </cell>
          <cell r="W1192">
            <v>1189</v>
          </cell>
        </row>
        <row r="1193">
          <cell r="U1193" t="str">
            <v xml:space="preserve">MUNICIPIO CONSTITUCIONAL DE TORREÓN </v>
          </cell>
          <cell r="W1193">
            <v>1190</v>
          </cell>
        </row>
        <row r="1194">
          <cell r="U1194" t="str">
            <v>MUNICIPIO CONSTITUCIONAL DE TOTATICHE</v>
          </cell>
          <cell r="W1194">
            <v>1191</v>
          </cell>
        </row>
        <row r="1195">
          <cell r="U1195" t="str">
            <v>MUNICIPIO CONSTITUCIONAL DE TRANCOSO</v>
          </cell>
          <cell r="W1195">
            <v>1192</v>
          </cell>
        </row>
        <row r="1196">
          <cell r="U1196" t="str">
            <v>MUNICIPIO CONSTITUCIONAL DE TUNKÁS</v>
          </cell>
          <cell r="W1196">
            <v>1193</v>
          </cell>
        </row>
        <row r="1197">
          <cell r="U1197" t="str">
            <v>MUNICIPIO CONSTITUCIONAL DE TUXPAN</v>
          </cell>
          <cell r="W1197">
            <v>1194</v>
          </cell>
        </row>
        <row r="1198">
          <cell r="U1198" t="str">
            <v>MUNICIPIO CONSTITUCIONAL DE VALLE DE GUADALUPE</v>
          </cell>
          <cell r="W1198">
            <v>1195</v>
          </cell>
        </row>
        <row r="1199">
          <cell r="U1199" t="str">
            <v>MUNICIPIO CONSTITUCIONAL DE XALISCO</v>
          </cell>
          <cell r="W1199">
            <v>1196</v>
          </cell>
        </row>
        <row r="1200">
          <cell r="U1200" t="str">
            <v>MUNICIPIO CONSTITUCIONAL DE YAHUALICA DE GONZÁLEZ GALLO</v>
          </cell>
          <cell r="W1200">
            <v>1197</v>
          </cell>
        </row>
        <row r="1201">
          <cell r="U1201" t="str">
            <v>MUNICIPIO CONSTITUCIONAL DE YAUTEPEC</v>
          </cell>
          <cell r="W1201">
            <v>1198</v>
          </cell>
        </row>
        <row r="1202">
          <cell r="U1202" t="str">
            <v>MUNICIPIO CONSTITUCIONAL DE ZAPOTITLÁN DE VADILLO</v>
          </cell>
          <cell r="W1202">
            <v>1199</v>
          </cell>
        </row>
        <row r="1203">
          <cell r="U1203" t="str">
            <v>MUNICIPIO CONSTITUCIONAL DE ZAPOTLÁN DEL REY</v>
          </cell>
          <cell r="W1203">
            <v>1200</v>
          </cell>
        </row>
        <row r="1204">
          <cell r="U1204" t="str">
            <v>MUNICIPIO DE ACAPULCO DE JÚAREZ.</v>
          </cell>
          <cell r="W1204">
            <v>1201</v>
          </cell>
        </row>
        <row r="1205">
          <cell r="U1205" t="str">
            <v>MUNICIPIO DE ACUÑA, COAHUILA.</v>
          </cell>
          <cell r="W1205">
            <v>1202</v>
          </cell>
        </row>
        <row r="1206">
          <cell r="U1206" t="str">
            <v>municipio de álamo temapache</v>
          </cell>
          <cell r="W1206">
            <v>1203</v>
          </cell>
        </row>
        <row r="1207">
          <cell r="U1207" t="str">
            <v>MUNICIPIO DE ALLENDE, COAHUILA.</v>
          </cell>
          <cell r="W1207">
            <v>1204</v>
          </cell>
        </row>
        <row r="1208">
          <cell r="U1208" t="str">
            <v>MUNICIPIO DE ALTAMIRA</v>
          </cell>
          <cell r="W1208">
            <v>1205</v>
          </cell>
        </row>
        <row r="1209">
          <cell r="U1209" t="str">
            <v>MUNICIPIO DE ALVARADO</v>
          </cell>
          <cell r="W1209">
            <v>1206</v>
          </cell>
        </row>
        <row r="1210">
          <cell r="U1210" t="str">
            <v>MUNICIPIO DE ATITALAQUIA</v>
          </cell>
          <cell r="W1210">
            <v>1207</v>
          </cell>
        </row>
        <row r="1211">
          <cell r="U1211" t="str">
            <v>MUNICIPIO DE ATLIXCO, PUEBLA</v>
          </cell>
          <cell r="W1211">
            <v>1208</v>
          </cell>
        </row>
        <row r="1212">
          <cell r="U1212" t="str">
            <v>MUNICIPIO DE ATZITZIHUACAN, PUE.</v>
          </cell>
          <cell r="W1212">
            <v>1209</v>
          </cell>
        </row>
        <row r="1213">
          <cell r="U1213" t="str">
            <v>MUNICIPIO DE AUTLAN DE NAVARRO JALISCO</v>
          </cell>
          <cell r="W1213">
            <v>1210</v>
          </cell>
        </row>
        <row r="1214">
          <cell r="U1214" t="str">
            <v>MUNICIPIO DE CADEREYTA JIMÉNEZ</v>
          </cell>
          <cell r="W1214">
            <v>1211</v>
          </cell>
        </row>
        <row r="1215">
          <cell r="U1215" t="str">
            <v>MUNICIPIO DE CASTILLO DE TEAYO</v>
          </cell>
          <cell r="W1215">
            <v>1212</v>
          </cell>
        </row>
        <row r="1216">
          <cell r="U1216" t="str">
            <v xml:space="preserve">MUNICIPIO DE CENOTILLO YUCATAN </v>
          </cell>
          <cell r="W1216">
            <v>1213</v>
          </cell>
        </row>
        <row r="1217">
          <cell r="U1217" t="str">
            <v>Municipio de Chalma, Veracruz, a través de su Tesorería Municipal</v>
          </cell>
          <cell r="W1217">
            <v>1214</v>
          </cell>
        </row>
        <row r="1218">
          <cell r="U1218" t="str">
            <v>MUNICIPIO DE CHAMULA, CHIAPAS</v>
          </cell>
          <cell r="W1218">
            <v>1215</v>
          </cell>
        </row>
        <row r="1219">
          <cell r="U1219" t="str">
            <v>municipio de chicontepec, veracruz</v>
          </cell>
          <cell r="W1219">
            <v>1216</v>
          </cell>
        </row>
        <row r="1220">
          <cell r="U1220" t="str">
            <v>MUNICIPIO DE CHIGNAHUAPAN</v>
          </cell>
          <cell r="W1220">
            <v>1217</v>
          </cell>
        </row>
        <row r="1221">
          <cell r="U1221" t="str">
            <v>MUNICIPIO DE CHINA</v>
          </cell>
          <cell r="W1221">
            <v>1218</v>
          </cell>
        </row>
        <row r="1222">
          <cell r="U1222" t="str">
            <v>MUNICIPIO DE CHINAMECA</v>
          </cell>
          <cell r="W1222">
            <v>1219</v>
          </cell>
        </row>
        <row r="1223">
          <cell r="U1223" t="str">
            <v>MUNICIPIO DE CIUDAD MADERO</v>
          </cell>
          <cell r="W1223">
            <v>1220</v>
          </cell>
        </row>
        <row r="1224">
          <cell r="U1224" t="str">
            <v>MUNICIPIO DE COAHUAYUTLA DE JOSÉ MA. IZAZAGA</v>
          </cell>
          <cell r="W1224">
            <v>1221</v>
          </cell>
        </row>
        <row r="1225">
          <cell r="U1225" t="str">
            <v>Municipio de Coatlán del RIÓ, Morelos</v>
          </cell>
          <cell r="W1225">
            <v>1222</v>
          </cell>
        </row>
        <row r="1226">
          <cell r="U1226" t="str">
            <v>MUNICIPIO DE COATZACOALCOS</v>
          </cell>
          <cell r="W1226">
            <v>1223</v>
          </cell>
        </row>
        <row r="1227">
          <cell r="U1227" t="str">
            <v>MUNICIPIO DE COATZINTLA</v>
          </cell>
          <cell r="W1227">
            <v>1224</v>
          </cell>
        </row>
        <row r="1228">
          <cell r="U1228" t="str">
            <v>MUNICIPIO DE COSCOMATEPEC, VERACRUZ.</v>
          </cell>
          <cell r="W1228">
            <v>1225</v>
          </cell>
        </row>
        <row r="1229">
          <cell r="U1229" t="str">
            <v>MUNICIPIO DE DOCTOR COSS</v>
          </cell>
          <cell r="W1229">
            <v>1226</v>
          </cell>
        </row>
        <row r="1230">
          <cell r="U1230" t="str">
            <v>MUNICIPIO DE DOMINGO ARENAS</v>
          </cell>
          <cell r="W1230">
            <v>1227</v>
          </cell>
        </row>
        <row r="1231">
          <cell r="U1231" t="str">
            <v>MUNICIPIO DE EL ESPINAL, OAXACA</v>
          </cell>
          <cell r="W1231">
            <v>1228</v>
          </cell>
        </row>
        <row r="1232">
          <cell r="U1232" t="str">
            <v>MUNICIPIO DE FRANCISCO Z. MENA</v>
          </cell>
          <cell r="W1232">
            <v>1229</v>
          </cell>
        </row>
        <row r="1233">
          <cell r="U1233" t="str">
            <v>MUNICIPIO DE GENERAL BRAVO</v>
          </cell>
          <cell r="W1233">
            <v>1230</v>
          </cell>
        </row>
        <row r="1234">
          <cell r="U1234" t="str">
            <v>MUNICIPIO DE HUEJOTZINGO</v>
          </cell>
          <cell r="W1234">
            <v>1231</v>
          </cell>
        </row>
        <row r="1235">
          <cell r="U1235" t="str">
            <v>MUNICIPIO DE JUAN R. ESCUDERO.</v>
          </cell>
          <cell r="W1235">
            <v>1232</v>
          </cell>
        </row>
        <row r="1236">
          <cell r="U1236" t="str">
            <v>MUNICIPIO DE JUAN RODRÍGUEZ CLARA</v>
          </cell>
          <cell r="W1236">
            <v>1233</v>
          </cell>
        </row>
        <row r="1237">
          <cell r="U1237" t="str">
            <v>MUNICIPIO DE JUNGAPEO</v>
          </cell>
          <cell r="W1237">
            <v>1234</v>
          </cell>
        </row>
        <row r="1238">
          <cell r="U1238" t="str">
            <v>MUNICIPIO DE LA UNION DE ISIDORO MONTES DE OCA</v>
          </cell>
          <cell r="W1238">
            <v>1235</v>
          </cell>
        </row>
        <row r="1239">
          <cell r="U1239" t="str">
            <v>MUNICIPIO DE LA UNIÓN DE ISIDORO MONTES DE OCA</v>
          </cell>
          <cell r="W1239">
            <v>1236</v>
          </cell>
        </row>
        <row r="1240">
          <cell r="U1240" t="str">
            <v>MUNICIPIO DE LA UNION HIDALGO, OAXACA</v>
          </cell>
          <cell r="W1240">
            <v>1237</v>
          </cell>
        </row>
        <row r="1241">
          <cell r="U1241" t="str">
            <v>MUNICIPIO DE LOS RAMONES</v>
          </cell>
          <cell r="W1241">
            <v>1238</v>
          </cell>
        </row>
        <row r="1242">
          <cell r="U1242" t="str">
            <v>MUNICIPIO DE MATAMOROS</v>
          </cell>
          <cell r="W1242">
            <v>1239</v>
          </cell>
        </row>
        <row r="1243">
          <cell r="U1243" t="str">
            <v>MUNICIPIO DE METEPEC</v>
          </cell>
          <cell r="W1243">
            <v>1240</v>
          </cell>
        </row>
        <row r="1244">
          <cell r="U1244" t="str">
            <v>MUNICIPIO DE MINATITLÁN</v>
          </cell>
          <cell r="W1244">
            <v>1241</v>
          </cell>
        </row>
        <row r="1245">
          <cell r="U1245" t="str">
            <v xml:space="preserve">municipio de minatitlán </v>
          </cell>
          <cell r="W1245">
            <v>1242</v>
          </cell>
        </row>
        <row r="1246">
          <cell r="U1246" t="str">
            <v>MUNICIPIO DE MIXQUIAHUALA DE JUÁREZ</v>
          </cell>
          <cell r="W1246">
            <v>1243</v>
          </cell>
        </row>
        <row r="1247">
          <cell r="U1247" t="str">
            <v>municipio de morelia, fomento turistico de michoacan</v>
          </cell>
          <cell r="W1247">
            <v>1244</v>
          </cell>
        </row>
        <row r="1248">
          <cell r="U1248" t="str">
            <v>MUNICIPIO DE NAVA, COAHUILA</v>
          </cell>
          <cell r="W1248">
            <v>1245</v>
          </cell>
        </row>
        <row r="1249">
          <cell r="U1249" t="str">
            <v>MUNICIPIO DE PAJAPAN</v>
          </cell>
          <cell r="W1249">
            <v>1246</v>
          </cell>
        </row>
        <row r="1250">
          <cell r="U1250" t="str">
            <v>MUNICIPIO DE PAPANTLA</v>
          </cell>
          <cell r="W1250">
            <v>1247</v>
          </cell>
        </row>
        <row r="1251">
          <cell r="U1251" t="str">
            <v>MUNICIPIO DE PITIQUITO, SONORA</v>
          </cell>
          <cell r="W1251">
            <v>1248</v>
          </cell>
        </row>
        <row r="1252">
          <cell r="U1252" t="str">
            <v>MUNICIPIO DE PUEBLA</v>
          </cell>
          <cell r="W1252">
            <v>1249</v>
          </cell>
        </row>
        <row r="1253">
          <cell r="U1253" t="str">
            <v>municipio de puente nacional, veracruz</v>
          </cell>
          <cell r="W1253">
            <v>1250</v>
          </cell>
        </row>
        <row r="1254">
          <cell r="U1254" t="str">
            <v>MUNICIPIO DE PUERTO PEÑASCO</v>
          </cell>
          <cell r="W1254">
            <v>1251</v>
          </cell>
        </row>
        <row r="1255">
          <cell r="U1255" t="str">
            <v>MUNICIPIO DE QUERETARO</v>
          </cell>
          <cell r="W1255">
            <v>1252</v>
          </cell>
        </row>
        <row r="1256">
          <cell r="U1256" t="str">
            <v>MUNICIPIO DE REFORMA DE PINEDA</v>
          </cell>
          <cell r="W1256">
            <v>1253</v>
          </cell>
        </row>
        <row r="1257">
          <cell r="U1257" t="str">
            <v>MUNICIPIO DE REYNOSA</v>
          </cell>
          <cell r="W1257">
            <v>1254</v>
          </cell>
        </row>
        <row r="1258">
          <cell r="U1258" t="str">
            <v>MUNICIPIO DE RUIZ</v>
          </cell>
          <cell r="W1258">
            <v>1255</v>
          </cell>
        </row>
        <row r="1259">
          <cell r="U1259" t="str">
            <v>municipio de sabinas</v>
          </cell>
          <cell r="W1259">
            <v>1256</v>
          </cell>
        </row>
        <row r="1260">
          <cell r="U1260" t="str">
            <v>MUNICIPIO DE SALINA CRUZ</v>
          </cell>
          <cell r="W1260">
            <v>1257</v>
          </cell>
        </row>
        <row r="1261">
          <cell r="U1261" t="str">
            <v>MUNICIPIO DE SALINA CRUZ OAXACA</v>
          </cell>
          <cell r="W1261">
            <v>1258</v>
          </cell>
        </row>
        <row r="1262">
          <cell r="U1262" t="str">
            <v>Municipio de San Felipe, Guanajuato</v>
          </cell>
          <cell r="W1262">
            <v>1259</v>
          </cell>
        </row>
        <row r="1263">
          <cell r="U1263" t="str">
            <v>MUNICIPIO DE SAN JERONIMO TECUANIPAN</v>
          </cell>
          <cell r="W1263">
            <v>1260</v>
          </cell>
        </row>
        <row r="1264">
          <cell r="U1264" t="str">
            <v>MUNICIPIO DE SAN LUIS ACATLAN, GUERRERO</v>
          </cell>
          <cell r="W1264">
            <v>1261</v>
          </cell>
        </row>
        <row r="1265">
          <cell r="U1265" t="str">
            <v>MUNICIPIO DE SAN PEDRO TLAQUEPAQUE</v>
          </cell>
          <cell r="W1265">
            <v>1262</v>
          </cell>
        </row>
        <row r="1266">
          <cell r="U1266" t="str">
            <v>MUNICIPIO DE SANTA CATARINA JUQUILA</v>
          </cell>
          <cell r="W1266">
            <v>1263</v>
          </cell>
        </row>
        <row r="1267">
          <cell r="U1267" t="str">
            <v>MUNICIPIO DE SANTA ISABEL CHOLULA</v>
          </cell>
          <cell r="W1267">
            <v>1264</v>
          </cell>
        </row>
        <row r="1268">
          <cell r="U1268" t="str">
            <v>MUNICIPIO DE SANTIAGO NILTEPEC, OAXACA</v>
          </cell>
          <cell r="W1268">
            <v>1265</v>
          </cell>
        </row>
        <row r="1269">
          <cell r="U1269" t="str">
            <v>MUNICIPIO DE SANTO DOMINGO TEHUANTEPEC</v>
          </cell>
          <cell r="W1269">
            <v>1266</v>
          </cell>
        </row>
        <row r="1270">
          <cell r="U1270" t="str">
            <v>MUNICIPIO DE SANTO DOMINGO ZANATEPEC, OAXACA</v>
          </cell>
          <cell r="W1270">
            <v>1267</v>
          </cell>
        </row>
        <row r="1271">
          <cell r="U1271" t="str">
            <v>MUNICIPIO DE SLAMANCA</v>
          </cell>
          <cell r="W1271">
            <v>1268</v>
          </cell>
        </row>
        <row r="1272">
          <cell r="U1272" t="str">
            <v>MUNICIPIO DE SOLEDAD DE DOBLADO</v>
          </cell>
          <cell r="W1272">
            <v>1269</v>
          </cell>
        </row>
        <row r="1273">
          <cell r="U1273" t="str">
            <v>MUNICIPIO DE TAMPICO</v>
          </cell>
          <cell r="W1273">
            <v>1270</v>
          </cell>
        </row>
        <row r="1274">
          <cell r="U1274" t="str">
            <v>MUNICIPIO DE TAMUIN, SAN LUIS POTOSI</v>
          </cell>
          <cell r="W1274">
            <v>1271</v>
          </cell>
        </row>
        <row r="1275">
          <cell r="U1275" t="str">
            <v>MUNICIPIO DE TLALPUJAHUA DE RAYON</v>
          </cell>
          <cell r="W1275">
            <v>1272</v>
          </cell>
        </row>
        <row r="1276">
          <cell r="U1276" t="str">
            <v>MUNICIPIO DE TLALTENANGO</v>
          </cell>
          <cell r="W1276">
            <v>1273</v>
          </cell>
        </row>
        <row r="1277">
          <cell r="U1277" t="str">
            <v>MUNICIPIO DE TULA DE ALLENDE, HIDALGO</v>
          </cell>
          <cell r="W1277">
            <v>1274</v>
          </cell>
        </row>
        <row r="1278">
          <cell r="U1278" t="str">
            <v>MUnicipio de Venustiano carranza</v>
          </cell>
          <cell r="W1278">
            <v>1275</v>
          </cell>
        </row>
        <row r="1279">
          <cell r="U1279" t="str">
            <v>MUNICIPIO DE XALAPA</v>
          </cell>
          <cell r="W1279">
            <v>1276</v>
          </cell>
        </row>
        <row r="1280">
          <cell r="U1280" t="str">
            <v>MUNICIPIO DEL TAMUIN, SAN LUIS POTOSI</v>
          </cell>
          <cell r="W1280">
            <v>1277</v>
          </cell>
        </row>
        <row r="1281">
          <cell r="U1281" t="str">
            <v>mUNICIPIO pANTELHO, CHIAPAS</v>
          </cell>
          <cell r="W1281">
            <v>1278</v>
          </cell>
        </row>
        <row r="1282">
          <cell r="U1282" t="str">
            <v>MUNICIPIO TAMUIN</v>
          </cell>
          <cell r="W1282">
            <v>1279</v>
          </cell>
        </row>
        <row r="1283">
          <cell r="U1283" t="str">
            <v>MUNICIPIO VILLA DE SAN JUAN GUICHICOVI, OAXACA</v>
          </cell>
          <cell r="W1283">
            <v>1280</v>
          </cell>
        </row>
        <row r="1284">
          <cell r="U1284" t="str">
            <v>MUNICIPIOS DE GENERAL HELIODORO CASTILLO/ APAXTLA DE CASTREJÓN</v>
          </cell>
          <cell r="W1284">
            <v>1281</v>
          </cell>
        </row>
        <row r="1285">
          <cell r="U1285" t="str">
            <v>MUNICIPO DE IXTAPALUCA</v>
          </cell>
          <cell r="W1285">
            <v>1282</v>
          </cell>
        </row>
        <row r="1286">
          <cell r="U1286" t="str">
            <v>MUNICPIO DE EMILIANO ZAPATA</v>
          </cell>
          <cell r="W1286">
            <v>1283</v>
          </cell>
        </row>
        <row r="1287">
          <cell r="U1287" t="str">
            <v>MUNICPIO DE MALINALTEPEC, GUERRERO</v>
          </cell>
          <cell r="W1287">
            <v>1284</v>
          </cell>
        </row>
        <row r="1288">
          <cell r="U1288" t="str">
            <v>MUSEO DE ARTE CONTEMPORÁNEO DE MONTERREY</v>
          </cell>
          <cell r="W1288">
            <v>1285</v>
          </cell>
        </row>
        <row r="1289">
          <cell r="U1289" t="str">
            <v>MUSEO DE HISTORIA MEXICANA</v>
          </cell>
          <cell r="W1289">
            <v>1286</v>
          </cell>
        </row>
        <row r="1290">
          <cell r="U1290" t="str">
            <v>MUSEO DEL ACERO</v>
          </cell>
          <cell r="W1290">
            <v>1287</v>
          </cell>
        </row>
        <row r="1291">
          <cell r="U1291" t="str">
            <v>MUSEO DEL OBJETO DEL OBJETO</v>
          </cell>
          <cell r="W1291">
            <v>1288</v>
          </cell>
        </row>
        <row r="1292">
          <cell r="U1292" t="str">
            <v>MUSEO DOLORES OLMEDO PATIÑO</v>
          </cell>
          <cell r="W1292">
            <v>1289</v>
          </cell>
        </row>
        <row r="1293">
          <cell r="U1293" t="str">
            <v>MUSEO INTERACTIVO INFANTIL</v>
          </cell>
          <cell r="W1293">
            <v>1290</v>
          </cell>
        </row>
        <row r="1294">
          <cell r="U1294" t="str">
            <v>MUSEO INTERACTIVO TIJUANA</v>
          </cell>
          <cell r="W1294">
            <v>1291</v>
          </cell>
        </row>
        <row r="1295">
          <cell r="U1295" t="str">
            <v>MUSEO MADU</v>
          </cell>
          <cell r="W1295">
            <v>1292</v>
          </cell>
        </row>
        <row r="1296">
          <cell r="U1296" t="str">
            <v>MUSEO NACIONAL DE LA ACUARELA ALFREDO GUATI ROJO</v>
          </cell>
          <cell r="W1296">
            <v>1293</v>
          </cell>
        </row>
        <row r="1297">
          <cell r="U1297" t="str">
            <v>MUSITEC</v>
          </cell>
          <cell r="W1297">
            <v>1294</v>
          </cell>
        </row>
        <row r="1298">
          <cell r="U1298" t="str">
            <v>MX FUNDACIÓN PARA LA COOPERACIÓN Y EL DESARROLLO</v>
          </cell>
          <cell r="W1298">
            <v>1295</v>
          </cell>
        </row>
        <row r="1299">
          <cell r="U1299" t="str">
            <v>NACIONAL FINANCIERA, SOCIEDAD NACIONAL DE CRÉDITO, INSTITUCIÓN DE BANCA DE DESARROLLO EN SU CARÁCTER DE FIDUCIARIA DEL FIDEICOMISO DENOMINADO “CENTRO HISTÓRICO DE LA CIUDAD DE MÉXICO”</v>
          </cell>
          <cell r="W1299">
            <v>1296</v>
          </cell>
        </row>
        <row r="1300">
          <cell r="U1300" t="str">
            <v>NATURA Y ECOSISTEMAS MEXICANOS</v>
          </cell>
          <cell r="W1300">
            <v>1297</v>
          </cell>
        </row>
        <row r="1301">
          <cell r="U1301" t="str">
            <v>NAVIDAD EN EL CAMPO</v>
          </cell>
          <cell r="W1301">
            <v>1298</v>
          </cell>
        </row>
        <row r="1302">
          <cell r="U1302" t="str">
            <v>NIÑOS CANTORES DE ACAMBARO</v>
          </cell>
          <cell r="W1302">
            <v>1299</v>
          </cell>
        </row>
        <row r="1303">
          <cell r="U1303" t="str">
            <v>NIÑOS POR LA CIENCIA</v>
          </cell>
          <cell r="W1303">
            <v>1300</v>
          </cell>
        </row>
        <row r="1304">
          <cell r="U1304" t="str">
            <v>NO ME DA LA VIDA PRODUCCIONES</v>
          </cell>
          <cell r="W1304">
            <v>1301</v>
          </cell>
        </row>
        <row r="1305">
          <cell r="U1305" t="str">
            <v>NOSOTROS HACEMOS TEATRO</v>
          </cell>
          <cell r="W1305">
            <v>1302</v>
          </cell>
        </row>
        <row r="1306">
          <cell r="U1306" t="str">
            <v>NOYOLOTZIN</v>
          </cell>
          <cell r="W1306">
            <v>1303</v>
          </cell>
        </row>
        <row r="1307">
          <cell r="U1307" t="str">
            <v>NUESTRAS REALIDADES</v>
          </cell>
          <cell r="W1307">
            <v>1304</v>
          </cell>
        </row>
        <row r="1308">
          <cell r="U1308" t="str">
            <v>nuevo leon</v>
          </cell>
          <cell r="W1308">
            <v>1305</v>
          </cell>
        </row>
        <row r="1309">
          <cell r="U1309" t="str">
            <v>NUEVO MUNDO EN EDUCACIÓN ESPECIAL, QUERÉTARO</v>
          </cell>
          <cell r="W1309">
            <v>1306</v>
          </cell>
        </row>
        <row r="1310">
          <cell r="U1310" t="str">
            <v>OAXACA MÚSICA Y CULTURA</v>
          </cell>
          <cell r="W1310">
            <v>1307</v>
          </cell>
        </row>
        <row r="1311">
          <cell r="U1311" t="str">
            <v>OBSERVATORIO DE LA GOBERNANZA PARA LA COOPERACION Y EL DESARROLLO</v>
          </cell>
          <cell r="W1311">
            <v>1308</v>
          </cell>
        </row>
        <row r="1312">
          <cell r="U1312" t="str">
            <v>OIPCIBRE ORGANIZACION INDEPENDIENTE PARA COMUNIDADES INDIGENAS DE BAJOS RECURSOS ECONOMICOS</v>
          </cell>
          <cell r="W1312">
            <v>1309</v>
          </cell>
        </row>
        <row r="1313">
          <cell r="U1313" t="str">
            <v>ONYALISTLI CENTRO DE INVESTIGACIÓN, ANÁLISIS Y FORMACIÓN PARA EL DESARROLLO HUMANO</v>
          </cell>
          <cell r="W1313">
            <v>1310</v>
          </cell>
        </row>
        <row r="1314">
          <cell r="U1314" t="str">
            <v>OPERATION SMILE MÉXICO</v>
          </cell>
          <cell r="W1314">
            <v>1311</v>
          </cell>
        </row>
        <row r="1315">
          <cell r="U1315" t="str">
            <v>OPORTUNIDAD CIUDADANA</v>
          </cell>
          <cell r="W1315">
            <v>1312</v>
          </cell>
        </row>
        <row r="1316">
          <cell r="U1316" t="str">
            <v>OPORTUNIDADES PARA TODAS Y TODOS</v>
          </cell>
          <cell r="W1316">
            <v>1313</v>
          </cell>
        </row>
        <row r="1317">
          <cell r="U1317" t="str">
            <v>OPUS BALLET</v>
          </cell>
          <cell r="W1317">
            <v>1314</v>
          </cell>
        </row>
        <row r="1318">
          <cell r="U1318" t="str">
            <v>ORG MUHAF</v>
          </cell>
          <cell r="W1318">
            <v>1315</v>
          </cell>
        </row>
        <row r="1319">
          <cell r="U1319" t="str">
            <v>ORGANISMO DE NUTRICIÓN INFANTIL</v>
          </cell>
          <cell r="W1319">
            <v>1316</v>
          </cell>
        </row>
        <row r="1320">
          <cell r="U1320" t="str">
            <v>ORGANIZACIÓN CENTURIAS</v>
          </cell>
          <cell r="W1320">
            <v>1317</v>
          </cell>
        </row>
        <row r="1321">
          <cell r="U1321" t="str">
            <v>ORGANIZACIÓN GENERAL DE UNIDAD NACIONAL</v>
          </cell>
          <cell r="W1321">
            <v>1318</v>
          </cell>
        </row>
        <row r="1322">
          <cell r="U1322" t="str">
            <v>ORGANIZACIÓN NACIONAL DE TRASTORNO BIPOLAR Y DEPRESIÓN</v>
          </cell>
          <cell r="W1322">
            <v>1319</v>
          </cell>
        </row>
        <row r="1323">
          <cell r="U1323" t="str">
            <v>ORGANIZACIÓN NAYARITA PARA DESARROLLAR EL ARTE</v>
          </cell>
          <cell r="W1323">
            <v>1320</v>
          </cell>
        </row>
        <row r="1324">
          <cell r="U1324" t="str">
            <v>ORGANIZACIÓN OPD</v>
          </cell>
          <cell r="W1324">
            <v>1321</v>
          </cell>
        </row>
        <row r="1325">
          <cell r="U1325" t="str">
            <v>ORGANIZACION REGIONAL DE CAMPESINOS SOLIDARIOS</v>
          </cell>
          <cell r="W1325">
            <v>1322</v>
          </cell>
        </row>
        <row r="1326">
          <cell r="U1326" t="str">
            <v>ORGANIZACIÓN SOCIAL POR LA DEFENSA Y EL PROGRESO DE CHIAPAS</v>
          </cell>
          <cell r="W1326">
            <v>1323</v>
          </cell>
        </row>
        <row r="1327">
          <cell r="U1327" t="str">
            <v>OXIGENANDO AL PLANETA</v>
          </cell>
          <cell r="W1327">
            <v>1324</v>
          </cell>
        </row>
        <row r="1328">
          <cell r="U1328" t="str">
            <v>Parque Temático de las Energías Alternas</v>
          </cell>
          <cell r="W1328">
            <v>1325</v>
          </cell>
        </row>
        <row r="1329">
          <cell r="U1329" t="str">
            <v>PASITOS PRESCOLAR ESPECIAL</v>
          </cell>
          <cell r="W1329">
            <v>1326</v>
          </cell>
        </row>
        <row r="1330">
          <cell r="U1330" t="str">
            <v>PATRONATO ACUEDUCTO TEMBLEQUE</v>
          </cell>
          <cell r="W1330">
            <v>1327</v>
          </cell>
        </row>
        <row r="1331">
          <cell r="U1331" t="str">
            <v>PATRONATO AMIGOS DEL MUSEO HACIA UNA NUEVA IMAGEN</v>
          </cell>
          <cell r="W1331">
            <v>1328</v>
          </cell>
        </row>
        <row r="1332">
          <cell r="U1332" t="str">
            <v>PATRONATO CULTURAL DE CD GUADALUPE NUEVO LEÓN</v>
          </cell>
          <cell r="W1332">
            <v>1329</v>
          </cell>
        </row>
        <row r="1333">
          <cell r="U1333" t="str">
            <v>PATRONATO DE AMIGOS DE LA ORQUESTA DE BAJA CALIFORNIA</v>
          </cell>
          <cell r="W1333">
            <v>1330</v>
          </cell>
        </row>
        <row r="1334">
          <cell r="U1334" t="str">
            <v>PATRONATO DE APOYO CASA DEL ANCIANO DE CIUDAD LERDO</v>
          </cell>
          <cell r="W1334">
            <v>1331</v>
          </cell>
        </row>
        <row r="1335">
          <cell r="U1335" t="str">
            <v>PATRONATO DE ARTE CONTEMPORÁNEO</v>
          </cell>
          <cell r="W1335">
            <v>1332</v>
          </cell>
        </row>
        <row r="1336">
          <cell r="U1336" t="str">
            <v>PATRONATO DE LA ESCUELA SUPERIOR DE MÚSICA Y DANZA DE MONTERREY</v>
          </cell>
          <cell r="W1336">
            <v>1333</v>
          </cell>
        </row>
        <row r="1337">
          <cell r="U1337" t="str">
            <v>PATRONATO DE LA ORQUESTA SINFÓNICA DEL ESTADO DE MÉXICO</v>
          </cell>
          <cell r="W1337">
            <v>1334</v>
          </cell>
        </row>
        <row r="1338">
          <cell r="U1338" t="str">
            <v>PATRONATO DEL CENTRO CULTURAL MULTIMEDIA 2000</v>
          </cell>
          <cell r="W1338">
            <v>1335</v>
          </cell>
        </row>
        <row r="1339">
          <cell r="U1339" t="str">
            <v>PATRONATO DEL CENTRO CULTURAL ROBERTO CANTORAL</v>
          </cell>
          <cell r="W1339">
            <v>1336</v>
          </cell>
        </row>
        <row r="1340">
          <cell r="U1340" t="str">
            <v>PATRONATO DEL FESTIVAL INTERNACIONAL DE CINE EN GUADALAJARA,  UNIVERSIDAD DE GUADALAJARA</v>
          </cell>
          <cell r="W1340">
            <v>1337</v>
          </cell>
        </row>
        <row r="1341">
          <cell r="U1341" t="str">
            <v>Patronato del Hospital General de Pachuca</v>
          </cell>
          <cell r="W1341">
            <v>1338</v>
          </cell>
        </row>
        <row r="1342">
          <cell r="U1342" t="str">
            <v>PATRONATO DEL MUSEO DE SAN CARLOS</v>
          </cell>
          <cell r="W1342">
            <v>1339</v>
          </cell>
        </row>
        <row r="1343">
          <cell r="U1343" t="str">
            <v>PATRONATO DEL MUSEO DEL NIÑO DE CIUDAD JUÁREZ</v>
          </cell>
          <cell r="W1343">
            <v>1340</v>
          </cell>
        </row>
        <row r="1344">
          <cell r="U1344" t="str">
            <v>PATRONATO DEL TEATRO ISAURO MARTÍNEZ</v>
          </cell>
          <cell r="W1344">
            <v>1341</v>
          </cell>
        </row>
        <row r="1345">
          <cell r="U1345" t="str">
            <v>PATRONATO DEL TEATRO NAZAS</v>
          </cell>
          <cell r="W1345">
            <v>1342</v>
          </cell>
        </row>
        <row r="1346">
          <cell r="U1346" t="str">
            <v>PATRONATO FONDO DE ARTE CONTEMPORÁNEO</v>
          </cell>
          <cell r="W1346">
            <v>1343</v>
          </cell>
        </row>
        <row r="1347">
          <cell r="U1347" t="str">
            <v>PATRONATO PARA EL RESCATE SUSTENTABLE DEL RIO SABINAL Y SUS AFLUENTES</v>
          </cell>
          <cell r="W1347">
            <v>1344</v>
          </cell>
        </row>
        <row r="1348">
          <cell r="U1348" t="str">
            <v>PATRONATO PARA LA COMUNIDAD TERAPÉUTICA</v>
          </cell>
          <cell r="W1348">
            <v>1345</v>
          </cell>
        </row>
        <row r="1349">
          <cell r="U1349" t="str">
            <v>PATRONATO PENINSULAR CONTRA EL CÁNCER</v>
          </cell>
          <cell r="W1349">
            <v>1346</v>
          </cell>
        </row>
        <row r="1350">
          <cell r="U1350" t="str">
            <v>PATRONATO PRO HUAPANGO Y CULTURA HUASTECA</v>
          </cell>
          <cell r="W1350">
            <v>1347</v>
          </cell>
        </row>
        <row r="1351">
          <cell r="U1351" t="str">
            <v>PATRONATO PRO RESTAURACIÓN Y CONSERVACIÓN FRAY DIEGO DE BASALENQUE</v>
          </cell>
          <cell r="W1351">
            <v>1348</v>
          </cell>
        </row>
        <row r="1352">
          <cell r="U1352" t="str">
            <v>PATRONATO PRO SALUD Y ASISTENCIA SOCIAL DE VERACRUZ</v>
          </cell>
          <cell r="W1352">
            <v>1349</v>
          </cell>
        </row>
        <row r="1353">
          <cell r="U1353" t="str">
            <v>PATRONATO PRO TAMAR</v>
          </cell>
          <cell r="W1353">
            <v>1350</v>
          </cell>
        </row>
        <row r="1354">
          <cell r="U1354" t="str">
            <v>PATRONATO PRO ZONA MAZAHUA</v>
          </cell>
          <cell r="W1354">
            <v>1351</v>
          </cell>
        </row>
        <row r="1355">
          <cell r="U1355" t="str">
            <v>PATRONATO PRO-DEFICIENTE MENTAL</v>
          </cell>
          <cell r="W1355">
            <v>1352</v>
          </cell>
        </row>
        <row r="1356">
          <cell r="U1356" t="str">
            <v>PATRONATO PRO-FORMACIÓN DE UNA NIÑEZ MEJOR</v>
          </cell>
          <cell r="W1356">
            <v>1353</v>
          </cell>
        </row>
        <row r="1357">
          <cell r="U1357" t="str">
            <v>PATRONATO PRO-RESTAURACIÓN DEL CALVARIO DE METEPEC</v>
          </cell>
          <cell r="W1357">
            <v>1354</v>
          </cell>
        </row>
        <row r="1358">
          <cell r="U1358" t="str">
            <v>PATRONATO RESTAURADOR DE LOS MONUMENTOS RELIGIOSOS CATÓLICOS DE ZACATLÁN</v>
          </cell>
          <cell r="W1358">
            <v>1355</v>
          </cell>
        </row>
        <row r="1359">
          <cell r="U1359" t="str">
            <v>PÁTZCUARO, MICHOACAN.</v>
          </cell>
          <cell r="W1359">
            <v>1356</v>
          </cell>
        </row>
        <row r="1360">
          <cell r="U1360" t="str">
            <v>PECES EN LA CIUDAD</v>
          </cell>
          <cell r="W1360">
            <v>1357</v>
          </cell>
        </row>
        <row r="1361">
          <cell r="U1361" t="str">
            <v>PEER CULTURA</v>
          </cell>
          <cell r="W1361">
            <v>1358</v>
          </cell>
        </row>
        <row r="1362">
          <cell r="U1362" t="str">
            <v>PENSAMIENTO, PALABRA Y ACCIÓN EN MOVIMIENTO</v>
          </cell>
          <cell r="W1362">
            <v>1359</v>
          </cell>
        </row>
        <row r="1363">
          <cell r="U1363" t="str">
            <v>PERIPECIA</v>
          </cell>
          <cell r="W1363">
            <v>1360</v>
          </cell>
        </row>
        <row r="1364">
          <cell r="U1364" t="str">
            <v>PICANDO PIEDRA POR LA MADRE TIERRA</v>
          </cell>
          <cell r="W1364">
            <v>1361</v>
          </cell>
        </row>
        <row r="1365">
          <cell r="U1365" t="str">
            <v>PLANETA CAOSS</v>
          </cell>
          <cell r="W1365">
            <v>1362</v>
          </cell>
        </row>
        <row r="1366">
          <cell r="U1366" t="str">
            <v>PLATAFORMA INTEGRAL DE DESARROLLO SUSTENTABLE PIDES</v>
          </cell>
          <cell r="W1366">
            <v>1363</v>
          </cell>
        </row>
        <row r="1367">
          <cell r="U1367" t="str">
            <v>PLATINNO PLATAFORMA DE INNOVACION Y DESARROLLO DE INICIATIVAS LOCALES</v>
          </cell>
          <cell r="W1367">
            <v>1364</v>
          </cell>
        </row>
        <row r="1368">
          <cell r="U1368" t="str">
            <v>POBLADO DE ESTACIÓN COLONIA, MUNICIPIO DE ALTAMIRA, TAMAULIPAS</v>
          </cell>
          <cell r="W1368">
            <v>1365</v>
          </cell>
        </row>
        <row r="1369">
          <cell r="U1369" t="str">
            <v>PODER CIVICO</v>
          </cell>
          <cell r="W1369">
            <v>1366</v>
          </cell>
        </row>
        <row r="1370">
          <cell r="U1370" t="str">
            <v>POR EL GUSTO DE SABER</v>
          </cell>
          <cell r="W1370">
            <v>1367</v>
          </cell>
        </row>
        <row r="1371">
          <cell r="U1371" t="str">
            <v>POR LA RESPONSABILIDAD SOCIAL Y GESTIÓN PÚBLICA</v>
          </cell>
          <cell r="W1371">
            <v>1368</v>
          </cell>
        </row>
        <row r="1372">
          <cell r="U1372" t="str">
            <v>POR LA SUPERACION DE LA MUJER</v>
          </cell>
          <cell r="W1372">
            <v>1369</v>
          </cell>
        </row>
        <row r="1373">
          <cell r="U1373" t="str">
            <v>POR QUIEN VIVIR</v>
          </cell>
          <cell r="W1373">
            <v>1370</v>
          </cell>
        </row>
        <row r="1374">
          <cell r="U1374" t="str">
            <v>POR TI Y PARA TI</v>
          </cell>
          <cell r="W1374">
            <v>1371</v>
          </cell>
        </row>
        <row r="1375">
          <cell r="U1375" t="str">
            <v>POR UN FUTURO DE AMOR Y PAZ</v>
          </cell>
          <cell r="W1375">
            <v>1372</v>
          </cell>
        </row>
        <row r="1376">
          <cell r="U1376" t="str">
            <v>POTENCIA VERDE</v>
          </cell>
          <cell r="W1376">
            <v>1373</v>
          </cell>
        </row>
        <row r="1377">
          <cell r="U1377" t="str">
            <v>PREMIOS LUMINUS</v>
          </cell>
          <cell r="W1377">
            <v>1374</v>
          </cell>
        </row>
        <row r="1378">
          <cell r="U1378" t="str">
            <v>Presidencia Municipal de Tepango de Rodriguez, Puebla, del Gobierno del Estado de Puebla</v>
          </cell>
          <cell r="W1378">
            <v>1375</v>
          </cell>
        </row>
        <row r="1379">
          <cell r="U1379" t="str">
            <v>PREVENVIDA FUNDACIÓN</v>
          </cell>
          <cell r="W1379">
            <v>1376</v>
          </cell>
        </row>
        <row r="1380">
          <cell r="U1380" t="str">
            <v>PRO ARTE MÉXICO FUNDACIÓN INTERAMERICANA</v>
          </cell>
          <cell r="W1380">
            <v>1377</v>
          </cell>
        </row>
        <row r="1381">
          <cell r="U1381" t="str">
            <v>PRO EQUIDAD DURANGO</v>
          </cell>
          <cell r="W1381">
            <v>1378</v>
          </cell>
        </row>
        <row r="1382">
          <cell r="U1382" t="str">
            <v>PRO MUJERES DE LA MIXTECA</v>
          </cell>
          <cell r="W1382">
            <v>1379</v>
          </cell>
        </row>
        <row r="1383">
          <cell r="U1383" t="str">
            <v>PRO NIÑOS MARGINADOS</v>
          </cell>
          <cell r="W1383">
            <v>1380</v>
          </cell>
        </row>
        <row r="1384">
          <cell r="U1384" t="str">
            <v>PRO ONCAVI,</v>
          </cell>
          <cell r="W1384">
            <v>1381</v>
          </cell>
        </row>
        <row r="1385">
          <cell r="U1385" t="str">
            <v>PRO PEDREGALES COYOACAN</v>
          </cell>
          <cell r="W1385">
            <v>1382</v>
          </cell>
        </row>
        <row r="1386">
          <cell r="U1386" t="str">
            <v>PROAYUDA</v>
          </cell>
          <cell r="W1386">
            <v>1383</v>
          </cell>
        </row>
        <row r="1387">
          <cell r="U1387" t="str">
            <v>Pro-Familia de Jornaleros,</v>
          </cell>
          <cell r="W1387">
            <v>1384</v>
          </cell>
        </row>
        <row r="1388">
          <cell r="U1388" t="str">
            <v>PROGRAMA INTERDISCIPLINARIO DE INVESTIGACION ACCION FEMINISTA</v>
          </cell>
          <cell r="W1388">
            <v>1385</v>
          </cell>
        </row>
        <row r="1389">
          <cell r="U1389" t="str">
            <v>PROGRAMA NIÑOS DE LA CALLE</v>
          </cell>
          <cell r="W1389">
            <v>1386</v>
          </cell>
        </row>
        <row r="1390">
          <cell r="U1390" t="str">
            <v>PROGRESALE</v>
          </cell>
          <cell r="W1390">
            <v>1387</v>
          </cell>
        </row>
        <row r="1391">
          <cell r="U1391" t="str">
            <v>PROGRESO Y BIENESTAR PARA EL DESARROLLO DE LA FAMILIA</v>
          </cell>
          <cell r="W1391">
            <v>1388</v>
          </cell>
        </row>
        <row r="1392">
          <cell r="U1392" t="str">
            <v>PROMESA EDUCATIVA PARA MÉXICO</v>
          </cell>
          <cell r="W1392">
            <v>1389</v>
          </cell>
        </row>
        <row r="1393">
          <cell r="U1393" t="str">
            <v>PROMOTORA ARTÍSTICA Y CULTURAL MEXICANA</v>
          </cell>
          <cell r="W1393">
            <v>1390</v>
          </cell>
        </row>
        <row r="1394">
          <cell r="U1394" t="str">
            <v>PROMOTORA CULTURAL CUBO BLANCO</v>
          </cell>
          <cell r="W1394">
            <v>1391</v>
          </cell>
        </row>
        <row r="1395">
          <cell r="U1395" t="str">
            <v>PROMOTORA DE CULTURA INÉDITA</v>
          </cell>
          <cell r="W1395">
            <v>1392</v>
          </cell>
        </row>
        <row r="1396">
          <cell r="U1396" t="str">
            <v>PROMOTORA DE FOMENTO A LA CULTURA Y CALIDAD DE VIDA</v>
          </cell>
          <cell r="W1396">
            <v>1393</v>
          </cell>
        </row>
        <row r="1397">
          <cell r="U1397" t="str">
            <v>PROMOTORA DE LAS BELLAS ARTES</v>
          </cell>
          <cell r="W1397">
            <v>1394</v>
          </cell>
        </row>
        <row r="1398">
          <cell r="U1398" t="str">
            <v>PROMOTORA DE SERVICIOS PARA EL DESARROLLO</v>
          </cell>
          <cell r="W1398">
            <v>1395</v>
          </cell>
        </row>
        <row r="1399">
          <cell r="U1399" t="str">
            <v>PROMOTORES DEL DESARROLLO INTEGRAL COMUNITARIO EN NOPALA AC</v>
          </cell>
          <cell r="W1399">
            <v>1396</v>
          </cell>
        </row>
        <row r="1400">
          <cell r="U1400" t="str">
            <v>PROMOTORES PARA EL DESARROLLO DE LA EMPRESA SOCIAL</v>
          </cell>
          <cell r="W1400">
            <v>1397</v>
          </cell>
        </row>
        <row r="1401">
          <cell r="U1401" t="str">
            <v>PRONATURA NOROESTE</v>
          </cell>
          <cell r="W1401">
            <v>1398</v>
          </cell>
        </row>
        <row r="1402">
          <cell r="U1402" t="str">
            <v>PRONATURA PENINSULA DE YUCATÁN</v>
          </cell>
          <cell r="W1402">
            <v>1399</v>
          </cell>
        </row>
        <row r="1403">
          <cell r="U1403" t="str">
            <v>PRONATURA SUR</v>
          </cell>
          <cell r="W1403">
            <v>1400</v>
          </cell>
        </row>
        <row r="1404">
          <cell r="U1404" t="str">
            <v>PRONIÑOS DE VERACRUZ</v>
          </cell>
          <cell r="W1404">
            <v>1401</v>
          </cell>
        </row>
        <row r="1405">
          <cell r="U1405" t="str">
            <v>PROTOVECKA</v>
          </cell>
          <cell r="W1405">
            <v>1402</v>
          </cell>
        </row>
        <row r="1406">
          <cell r="U1406" t="str">
            <v>PROYECTO DIFA ALTERNATIVAS Y ACTUALIZACION</v>
          </cell>
          <cell r="W1406">
            <v>1403</v>
          </cell>
        </row>
        <row r="1407">
          <cell r="U1407" t="str">
            <v>PROYECTO DURANGO</v>
          </cell>
          <cell r="W1407">
            <v>1404</v>
          </cell>
        </row>
        <row r="1408">
          <cell r="U1408" t="str">
            <v>PROYECTO EL GANSO</v>
          </cell>
          <cell r="W1408">
            <v>1405</v>
          </cell>
        </row>
        <row r="1409">
          <cell r="U1409" t="str">
            <v>PROYECTO POR NAYARIT</v>
          </cell>
          <cell r="W1409">
            <v>1406</v>
          </cell>
        </row>
        <row r="1410">
          <cell r="U1410" t="str">
            <v>PROYECTO PROMUJER</v>
          </cell>
          <cell r="W1410">
            <v>1407</v>
          </cell>
        </row>
        <row r="1411">
          <cell r="U1411" t="str">
            <v>PROYECTO SERPIENTE</v>
          </cell>
          <cell r="W1411">
            <v>1408</v>
          </cell>
        </row>
        <row r="1412">
          <cell r="U1412" t="str">
            <v>PROYECTOS VIVIR MÁS ASOCIADOS</v>
          </cell>
          <cell r="W1412">
            <v>1409</v>
          </cell>
        </row>
        <row r="1413">
          <cell r="U1413" t="str">
            <v>PSICOANALIZ-ARTE</v>
          </cell>
          <cell r="W1413">
            <v>1410</v>
          </cell>
        </row>
        <row r="1414">
          <cell r="U1414" t="str">
            <v>PSICOLOGIA Y DERECHOS HUMANOS PSYDEH</v>
          </cell>
          <cell r="W1414">
            <v>1411</v>
          </cell>
        </row>
        <row r="1415">
          <cell r="U1415" t="str">
            <v>PUERTO CULTURA</v>
          </cell>
          <cell r="W1415">
            <v>1412</v>
          </cell>
        </row>
        <row r="1416">
          <cell r="U1416" t="str">
            <v>R. AYUNTAMIENTO DE ALTAMIRA,TAMAULIPAS</v>
          </cell>
          <cell r="W1416">
            <v>1413</v>
          </cell>
        </row>
        <row r="1417">
          <cell r="U1417" t="str">
            <v>RADIO DIFUSORAS Y TELEVISORAS DE OCCIDENTE</v>
          </cell>
          <cell r="W1417">
            <v>1414</v>
          </cell>
        </row>
        <row r="1418">
          <cell r="U1418" t="str">
            <v>RAÚL FLORES CANELO</v>
          </cell>
          <cell r="W1418">
            <v>1415</v>
          </cell>
        </row>
        <row r="1419">
          <cell r="U1419" t="str">
            <v>RE CREANDO ALTERNATIVA DE INTEGRACION SOCIAL</v>
          </cell>
          <cell r="W1419">
            <v>1416</v>
          </cell>
        </row>
        <row r="1420">
          <cell r="U1420" t="str">
            <v>REALIDADES PARALELAS</v>
          </cell>
          <cell r="W1420">
            <v>1417</v>
          </cell>
        </row>
        <row r="1421">
          <cell r="U1421" t="str">
            <v>REALIZANDO IDEAD</v>
          </cell>
          <cell r="W1421">
            <v>1418</v>
          </cell>
        </row>
        <row r="1422">
          <cell r="U1422" t="str">
            <v>RECUDEMEX</v>
          </cell>
          <cell r="W1422">
            <v>1419</v>
          </cell>
        </row>
        <row r="1423">
          <cell r="U1423" t="str">
            <v>RED CIUDADANA PARA EL DESARROLLO RURAL</v>
          </cell>
          <cell r="W1423">
            <v>1420</v>
          </cell>
        </row>
        <row r="1424">
          <cell r="U1424" t="str">
            <v>RED DE APOYO A MUJERES MUNICIPALISTAS</v>
          </cell>
          <cell r="W1424">
            <v>1421</v>
          </cell>
        </row>
        <row r="1425">
          <cell r="U1425" t="str">
            <v>RED DE ASESORÍA Y DEFENSA DE LOS DERECHOS HUMANOS</v>
          </cell>
          <cell r="W1425">
            <v>1422</v>
          </cell>
        </row>
        <row r="1426">
          <cell r="U1426" t="str">
            <v>RED DE CULTURA</v>
          </cell>
          <cell r="W1426">
            <v>1423</v>
          </cell>
        </row>
        <row r="1427">
          <cell r="U1427" t="str">
            <v>RED DE CULTURA PARA CRECER</v>
          </cell>
          <cell r="W1427">
            <v>1424</v>
          </cell>
        </row>
        <row r="1428">
          <cell r="U1428" t="str">
            <v>RED DE GESTORES PARA EL DESARROLLO CULTURAL</v>
          </cell>
          <cell r="W1428">
            <v>1425</v>
          </cell>
        </row>
        <row r="1429">
          <cell r="U1429" t="str">
            <v>RED DE JOVENES INDIGENAS PARA EL DESARROLLO</v>
          </cell>
          <cell r="W1429">
            <v>1426</v>
          </cell>
        </row>
        <row r="1430">
          <cell r="U1430" t="str">
            <v>RED DE MUJERES DEL BAJIO</v>
          </cell>
          <cell r="W1430">
            <v>1427</v>
          </cell>
        </row>
        <row r="1431">
          <cell r="U1431" t="str">
            <v>RED DE MUJERES INDÍGENAS MEXICANAS REMUI</v>
          </cell>
          <cell r="W1431">
            <v>1428</v>
          </cell>
        </row>
        <row r="1432">
          <cell r="U1432" t="str">
            <v>RED DE MUJERES TONI SHANTIO</v>
          </cell>
          <cell r="W1432">
            <v>1429</v>
          </cell>
        </row>
        <row r="1433">
          <cell r="U1433" t="str">
            <v>RED DE MUJERES Y HOMBRES POR UNA OPINION PUBLICA CON PERSPECTIVA DE GENERO EN CAMPECHE</v>
          </cell>
          <cell r="W1433">
            <v>1430</v>
          </cell>
        </row>
        <row r="1434">
          <cell r="U1434" t="str">
            <v>RED DE PROMOTORAS DE LOS DERECHOS DE LAS MUJERES INDÍGENAS EN JALISCO</v>
          </cell>
          <cell r="W1434">
            <v>1431</v>
          </cell>
        </row>
        <row r="1435">
          <cell r="U1435" t="str">
            <v>RED DE RADIOS COMUNITARIAS DE MÉXICO</v>
          </cell>
          <cell r="W1435">
            <v>1432</v>
          </cell>
        </row>
        <row r="1436">
          <cell r="U1436" t="str">
            <v>RED DIVERSIFICADORES SOCIALES</v>
          </cell>
          <cell r="W1436">
            <v>1433</v>
          </cell>
        </row>
        <row r="1437">
          <cell r="U1437" t="str">
            <v>RED INTERNACIONAL DE GRUPOS ORGANIZADOS MIXTECOS</v>
          </cell>
          <cell r="W1437">
            <v>1434</v>
          </cell>
        </row>
        <row r="1438">
          <cell r="U1438" t="str">
            <v>RED MOVIMIENTO DE UNIDAD JUSTICIA Y ENLACE RURAL</v>
          </cell>
          <cell r="W1438">
            <v>1435</v>
          </cell>
        </row>
        <row r="1439">
          <cell r="U1439" t="str">
            <v>RED MUJERES DESARROLLO, JUSTICIA Y PAZ</v>
          </cell>
          <cell r="W1439">
            <v>1436</v>
          </cell>
        </row>
        <row r="1440">
          <cell r="U1440" t="str">
            <v>RED NACIONAL DE INTEGRACION INDIGENA</v>
          </cell>
          <cell r="W1440">
            <v>1437</v>
          </cell>
        </row>
        <row r="1441">
          <cell r="U1441" t="str">
            <v>RED NACIONAL DE REFUGIOS</v>
          </cell>
          <cell r="W1441">
            <v>1438</v>
          </cell>
        </row>
        <row r="1442">
          <cell r="U1442" t="str">
            <v>RED SOCIAL PARA EL BIENESTAR COMÚN</v>
          </cell>
          <cell r="W1442">
            <v>1439</v>
          </cell>
        </row>
        <row r="1443">
          <cell r="U1443" t="str">
            <v>REFUGIO DEL CORAZÓN DE MARÍA</v>
          </cell>
          <cell r="W1443">
            <v>1440</v>
          </cell>
        </row>
        <row r="1444">
          <cell r="U1444" t="str">
            <v>RESCATEMOS CATEDRAL</v>
          </cell>
          <cell r="W1444">
            <v>1441</v>
          </cell>
        </row>
        <row r="1445">
          <cell r="U1445" t="str">
            <v>RESILENCIA SOCIAL</v>
          </cell>
          <cell r="W1445">
            <v>1442</v>
          </cell>
        </row>
        <row r="1446">
          <cell r="U1446" t="str">
            <v>RESPONSABILIDAD COMPARTIDA DE ORIENTE</v>
          </cell>
          <cell r="W1446">
            <v>1443</v>
          </cell>
        </row>
        <row r="1447">
          <cell r="U1447" t="str">
            <v>RESTAURACIÓN, SALUD Y PROSPERIDAD</v>
          </cell>
          <cell r="W1447">
            <v>1444</v>
          </cell>
        </row>
        <row r="1448">
          <cell r="U1448" t="str">
            <v>Resurge México</v>
          </cell>
          <cell r="W1448">
            <v>1445</v>
          </cell>
        </row>
        <row r="1449">
          <cell r="U1449" t="str">
            <v>REUSA MISIÒN PLANETA</v>
          </cell>
          <cell r="W1449">
            <v>1446</v>
          </cell>
        </row>
        <row r="1450">
          <cell r="U1450" t="str">
            <v>RIO MAGDALENA</v>
          </cell>
          <cell r="W1450">
            <v>1447</v>
          </cell>
        </row>
        <row r="1451">
          <cell r="U1451" t="str">
            <v>RJCG</v>
          </cell>
          <cell r="W1451">
            <v>1448</v>
          </cell>
        </row>
        <row r="1452">
          <cell r="U1452" t="str">
            <v>RODANDO FILM FESTIVAL SAN LUIS POTOSÍ</v>
          </cell>
          <cell r="W1452">
            <v>1449</v>
          </cell>
        </row>
        <row r="1453">
          <cell r="U1453" t="str">
            <v>ROGUIVA</v>
          </cell>
          <cell r="W1453">
            <v>1450</v>
          </cell>
        </row>
        <row r="1454">
          <cell r="U1454" t="str">
            <v>RUEDAS PARA LA HUMANIDAD, I.B.P.</v>
          </cell>
          <cell r="W1454">
            <v>1451</v>
          </cell>
        </row>
        <row r="1455">
          <cell r="U1455" t="str">
            <v>SALUD EDUCACIÓN Y ALIMENTOS SIN FRONTERAS</v>
          </cell>
          <cell r="W1455">
            <v>1452</v>
          </cell>
        </row>
        <row r="1456">
          <cell r="U1456" t="str">
            <v>SALUD INTEGRAL PARA TODOS</v>
          </cell>
          <cell r="W1456">
            <v>1453</v>
          </cell>
        </row>
        <row r="1457">
          <cell r="U1457" t="str">
            <v>SALUD Y BIENESTAR COMUNITARIO</v>
          </cell>
          <cell r="W1457">
            <v>1454</v>
          </cell>
        </row>
        <row r="1458">
          <cell r="U1458" t="str">
            <v>SALUD Y CULTURA POR VERACRUZ</v>
          </cell>
          <cell r="W1458">
            <v>1455</v>
          </cell>
        </row>
        <row r="1459">
          <cell r="U1459" t="str">
            <v>SALUD Y DESARROLLO COMUNITARIO DE CD. JUAREZ,</v>
          </cell>
          <cell r="W1459">
            <v>1456</v>
          </cell>
        </row>
        <row r="1460">
          <cell r="U1460" t="str">
            <v>SALUD Y GENERO</v>
          </cell>
          <cell r="W1460">
            <v>1457</v>
          </cell>
        </row>
        <row r="1461">
          <cell r="U1461" t="str">
            <v>SALVATI</v>
          </cell>
          <cell r="W1461">
            <v>1458</v>
          </cell>
        </row>
        <row r="1462">
          <cell r="U1462" t="str">
            <v>SAN MIGUEL EN MOVIMIENTO</v>
          </cell>
          <cell r="W1462">
            <v>1459</v>
          </cell>
        </row>
        <row r="1463">
          <cell r="U1463" t="str">
            <v>santa cruz xoxocotlán, oaxaca</v>
          </cell>
          <cell r="W1463">
            <v>1460</v>
          </cell>
        </row>
        <row r="1464">
          <cell r="U1464" t="str">
            <v>SANTO DOMINGO INGENIO, OAXACA</v>
          </cell>
          <cell r="W1464">
            <v>1461</v>
          </cell>
        </row>
        <row r="1465">
          <cell r="U1465" t="str">
            <v>santo domingo tehuantepec</v>
          </cell>
          <cell r="W1465">
            <v>1462</v>
          </cell>
        </row>
        <row r="1466">
          <cell r="U1466" t="str">
            <v>SCHOLA CANTORUM DE MÉXICO</v>
          </cell>
          <cell r="W1466">
            <v>1463</v>
          </cell>
        </row>
        <row r="1467">
          <cell r="U1467" t="str">
            <v>SECRETARIA CULTURAL DE CAMPECHE</v>
          </cell>
          <cell r="W1467">
            <v>1464</v>
          </cell>
        </row>
        <row r="1468">
          <cell r="U1468" t="str">
            <v>SECRETARIA DE ADMINISTRACIÓN Y FINANZAS DEL ESTADO DE NAYARIT</v>
          </cell>
          <cell r="W1468">
            <v>1465</v>
          </cell>
        </row>
        <row r="1469">
          <cell r="U1469" t="str">
            <v>SECRETARÍA DE CULTURA DE GUERRERO</v>
          </cell>
          <cell r="W1469">
            <v>1466</v>
          </cell>
        </row>
        <row r="1470">
          <cell r="U1470" t="str">
            <v>SECRETARÍA DE CULTURA DE LA CIUDAD DE MÉXICO</v>
          </cell>
          <cell r="W1470">
            <v>1467</v>
          </cell>
        </row>
        <row r="1471">
          <cell r="U1471" t="str">
            <v>SECRETARÍA DE CULTURA DE MICHOACÁN</v>
          </cell>
          <cell r="W1471">
            <v>1468</v>
          </cell>
        </row>
        <row r="1472">
          <cell r="U1472" t="str">
            <v xml:space="preserve">SECRETARÍA DE CULTURA DE SAN LUIS POTOSÍ </v>
          </cell>
          <cell r="W1472">
            <v>1469</v>
          </cell>
        </row>
        <row r="1473">
          <cell r="U1473" t="str">
            <v>SECRETARÍA DE CULTURA DEL DISTRITO FEDERAL</v>
          </cell>
          <cell r="W1473">
            <v>1470</v>
          </cell>
        </row>
        <row r="1474">
          <cell r="U1474" t="str">
            <v>SECRETARÍA DE CULTURA DEL ESTADO DE CAMPECHE</v>
          </cell>
          <cell r="W1474">
            <v>1471</v>
          </cell>
        </row>
        <row r="1475">
          <cell r="U1475" t="str">
            <v>SECRETARÍA DE CULTURA DEL ESTADO DE QUINTANA ROO</v>
          </cell>
          <cell r="W1475">
            <v>1472</v>
          </cell>
        </row>
        <row r="1476">
          <cell r="U1476" t="str">
            <v>SECRETARIA DE CULTURA DEL GOBIERNO DEL DISTRITO FEDERAL</v>
          </cell>
          <cell r="W1476">
            <v>1473</v>
          </cell>
        </row>
        <row r="1477">
          <cell r="U1477" t="str">
            <v>SECRETARÍA DE CULTURA DEL GOBIERNO DEL DISTRITO FEDERAL</v>
          </cell>
          <cell r="W1477">
            <v>1474</v>
          </cell>
        </row>
        <row r="1478">
          <cell r="U1478" t="str">
            <v>SECRETARÍA DE CULTURA DEL GOBIERNO DEL ESTADO DE CAMPECHE</v>
          </cell>
          <cell r="W1478">
            <v>1475</v>
          </cell>
        </row>
        <row r="1479">
          <cell r="U1479" t="str">
            <v>SECRETARÍA DE CULTURA DEL GOBIERNO DEL ESTADO DE JALISCO</v>
          </cell>
          <cell r="W1479">
            <v>1476</v>
          </cell>
        </row>
        <row r="1480">
          <cell r="U1480" t="str">
            <v>SECRETARIA DE DESARROLLO SOCIAL Y REGIONAL DEL GOBIERNO DEL ESTADO DE CAMPECHE</v>
          </cell>
          <cell r="W1480">
            <v>1477</v>
          </cell>
        </row>
        <row r="1481">
          <cell r="U1481" t="str">
            <v>SECRETARÍA DE FINANZAS Y TESORERIA GENERAL DEL ESTADO DE NUEVO LEÓN</v>
          </cell>
          <cell r="W1481">
            <v>1478</v>
          </cell>
        </row>
        <row r="1482">
          <cell r="U1482" t="str">
            <v>SECRETARÍA DE FINANZAS Y TESORERÍA GENERAL DEL ESTADO DE NUEVO LEÓN</v>
          </cell>
          <cell r="W1482">
            <v>1479</v>
          </cell>
        </row>
        <row r="1483">
          <cell r="U1483" t="str">
            <v xml:space="preserve">SECRETARÍA DE LA CULTURA Y LAS ARTES DE OAXACA </v>
          </cell>
          <cell r="W1483">
            <v>1480</v>
          </cell>
        </row>
        <row r="1484">
          <cell r="U1484" t="str">
            <v>SECRETARÍA DE LA CULTURA Y LAS ARTES DE YUCATÁN</v>
          </cell>
          <cell r="W1484">
            <v>1481</v>
          </cell>
        </row>
        <row r="1485">
          <cell r="U1485" t="str">
            <v>SECRETARÍA DE LAS CULTURAS Y ARTES DE OAXACA</v>
          </cell>
          <cell r="W1485">
            <v>1482</v>
          </cell>
        </row>
        <row r="1486">
          <cell r="U1486" t="str">
            <v>SECRETARIA DE MARINA</v>
          </cell>
          <cell r="W1486">
            <v>1483</v>
          </cell>
        </row>
        <row r="1487">
          <cell r="U1487" t="str">
            <v>SECRETARÍA DE TURISMO, CULTURA Y CINEMATOGRAFÍA DEL ESTADO DE VERACRUZ</v>
          </cell>
          <cell r="W1487">
            <v>1484</v>
          </cell>
        </row>
        <row r="1488">
          <cell r="U1488" t="str">
            <v>SECTOR H3 AGENCIA LA CRUCECITA, MPIO. SANTA MA. HUATULCO, OAXACA</v>
          </cell>
          <cell r="W1488">
            <v>1485</v>
          </cell>
        </row>
        <row r="1489">
          <cell r="U1489" t="str">
            <v>SEIIN. SERVICIOS DE INCLUSION INTEGRAL</v>
          </cell>
          <cell r="W1489">
            <v>1486</v>
          </cell>
        </row>
        <row r="1490">
          <cell r="U1490" t="str">
            <v>SEMBRANDO CULTURA AMBIENTAL</v>
          </cell>
          <cell r="W1490">
            <v>1487</v>
          </cell>
        </row>
        <row r="1491">
          <cell r="U1491" t="str">
            <v>SENDERO DE VIDA NAMAC</v>
          </cell>
          <cell r="W1491">
            <v>1488</v>
          </cell>
        </row>
        <row r="1492">
          <cell r="U1492" t="str">
            <v>SENDEROS PARA EL DESARROLLO COMUNITARIO</v>
          </cell>
          <cell r="W1492">
            <v>1489</v>
          </cell>
        </row>
        <row r="1493">
          <cell r="U1493" t="str">
            <v>SERVI MUSEOS</v>
          </cell>
          <cell r="W1493">
            <v>1490</v>
          </cell>
        </row>
        <row r="1494">
          <cell r="U1494" t="str">
            <v>SERVICIO DESARROLLO Y PAZ HUASTECA POTOSINA</v>
          </cell>
          <cell r="W1494">
            <v>1491</v>
          </cell>
        </row>
        <row r="1495">
          <cell r="U1495" t="str">
            <v>SERVICIO Y DESARROLLO INTEGRAL SEDERIAC</v>
          </cell>
          <cell r="W1495">
            <v>1492</v>
          </cell>
        </row>
        <row r="1496">
          <cell r="U1496" t="str">
            <v>SERVICIO, EDUCACIÓN, SEXUALIDAD Y SALUD, SEEDSSA</v>
          </cell>
          <cell r="W1496">
            <v>1493</v>
          </cell>
        </row>
        <row r="1497">
          <cell r="U1497" t="str">
            <v>SERVICIOS A LA JUVENTUD</v>
          </cell>
          <cell r="W1497">
            <v>1494</v>
          </cell>
        </row>
        <row r="1498">
          <cell r="U1498" t="str">
            <v>SERVICIOS COMUNITARIOS ÑUU SAVI</v>
          </cell>
          <cell r="W1498">
            <v>1495</v>
          </cell>
        </row>
        <row r="1499">
          <cell r="U1499" t="str">
            <v>SERVICIOS DE BIENESTAR EN SALUD (SER BIEN)</v>
          </cell>
          <cell r="W1499">
            <v>1496</v>
          </cell>
        </row>
        <row r="1500">
          <cell r="U1500" t="str">
            <v>SERVICIOS DEL PUEBLO MIXE</v>
          </cell>
          <cell r="W1500">
            <v>1497</v>
          </cell>
        </row>
        <row r="1501">
          <cell r="U1501" t="str">
            <v>SERVICIOS INTEGRALES COMUNITARIOS JADEC</v>
          </cell>
          <cell r="W1501">
            <v>1498</v>
          </cell>
        </row>
        <row r="1502">
          <cell r="U1502" t="str">
            <v>SERVICIOS PARA EL DESARROLLO HUMANO SUSTENTABLE</v>
          </cell>
          <cell r="W1502">
            <v>1499</v>
          </cell>
        </row>
        <row r="1503">
          <cell r="U1503" t="str">
            <v>SERVICIOS PARA LA INCUBACION Y DESARROLLO DE PROYECTOS</v>
          </cell>
          <cell r="W1503">
            <v>1500</v>
          </cell>
        </row>
        <row r="1504">
          <cell r="U1504" t="str">
            <v>SHOTTAMA</v>
          </cell>
          <cell r="W1504">
            <v>1501</v>
          </cell>
        </row>
        <row r="1505">
          <cell r="U1505" t="str">
            <v>SIEMBRA CULTURA Y COSECHA ROCK</v>
          </cell>
          <cell r="W1505">
            <v>1502</v>
          </cell>
        </row>
        <row r="1506">
          <cell r="U1506" t="str">
            <v>SIN CERA SER</v>
          </cell>
          <cell r="W1506">
            <v>1503</v>
          </cell>
        </row>
        <row r="1507">
          <cell r="U1507" t="str">
            <v>SINDICATO NACIONAL DE TRABAJADORES DE LA EDUCACIÓN</v>
          </cell>
          <cell r="W1507">
            <v>1504</v>
          </cell>
        </row>
        <row r="1508">
          <cell r="U1508" t="str">
            <v>SINDICATO NACIONAL DE TRABAJADORES DEL ISSSTE</v>
          </cell>
          <cell r="W1508">
            <v>1505</v>
          </cell>
        </row>
        <row r="1509">
          <cell r="U1509" t="str">
            <v>Sindicatura Municipal de Chahuites, Distrito Juchitán, Oaxaca, del Gobierno del Estado de Oaxaca</v>
          </cell>
          <cell r="W1509">
            <v>1506</v>
          </cell>
        </row>
        <row r="1510">
          <cell r="U1510" t="str">
            <v>SISTEMA PARA EL DESARROLLO INTEGRAL DE LA FAMILIA DEL ESTADO DE HIDALGO</v>
          </cell>
          <cell r="W1510">
            <v>1507</v>
          </cell>
        </row>
        <row r="1511">
          <cell r="U1511" t="str">
            <v>SOCIEDAD AMIGOS DE DELFOS</v>
          </cell>
          <cell r="W1511">
            <v>1508</v>
          </cell>
        </row>
        <row r="1512">
          <cell r="U1512" t="str">
            <v>SOCIEDAD ASISTENCIAL PANAMERICANA</v>
          </cell>
          <cell r="W1512">
            <v>1509</v>
          </cell>
        </row>
        <row r="1513">
          <cell r="U1513" t="str">
            <v>SOCIEDAD BOTANICA Y ZOOLOGICA DE SINALOA</v>
          </cell>
          <cell r="W1513">
            <v>1510</v>
          </cell>
        </row>
        <row r="1514">
          <cell r="U1514" t="str">
            <v>SOCIEDAD CULTURAL NACIONAL RICARDO CASTRO</v>
          </cell>
          <cell r="W1514">
            <v>1511</v>
          </cell>
        </row>
        <row r="1515">
          <cell r="U1515" t="str">
            <v>SOCIEDAD DE AMIGOS DE LA ÓPERA, A</v>
          </cell>
          <cell r="W1515">
            <v>1512</v>
          </cell>
        </row>
        <row r="1516">
          <cell r="U1516" t="str">
            <v>SOCIEDAD INTERNACIONAL DE VALORES DE ARTE MEXICANO</v>
          </cell>
          <cell r="W1516">
            <v>1513</v>
          </cell>
        </row>
        <row r="1517">
          <cell r="U1517" t="str">
            <v>SOCIEDAD INTERNACIONAL DE VALORES DE ARTE MEXICANO.</v>
          </cell>
          <cell r="W1517">
            <v>1514</v>
          </cell>
        </row>
        <row r="1518">
          <cell r="U1518" t="str">
            <v>SOCIEDAD MEXICANA DE SALUD PÚBLICA</v>
          </cell>
          <cell r="W1518">
            <v>1515</v>
          </cell>
        </row>
        <row r="1519">
          <cell r="U1519" t="str">
            <v>SOL, ARTE Y SOCIEDAD SOLARYS</v>
          </cell>
          <cell r="W1519">
            <v>1516</v>
          </cell>
        </row>
        <row r="1520">
          <cell r="U1520" t="str">
            <v>SOLAR DE DERECHOS</v>
          </cell>
          <cell r="W1520">
            <v>1517</v>
          </cell>
        </row>
        <row r="1521">
          <cell r="U1521" t="str">
            <v>SOLIDARIA MEXICO</v>
          </cell>
          <cell r="W1521">
            <v>1518</v>
          </cell>
        </row>
        <row r="1522">
          <cell r="U1522" t="str">
            <v>SOMOS SOLIDARIOS CON TODOS</v>
          </cell>
          <cell r="W1522">
            <v>1519</v>
          </cell>
        </row>
        <row r="1523">
          <cell r="U1523" t="str">
            <v>SONIDOS Y TRADICIONES XXI</v>
          </cell>
          <cell r="W1523">
            <v>1520</v>
          </cell>
        </row>
        <row r="1524">
          <cell r="U1524" t="str">
            <v>Sonrisas De Corazón</v>
          </cell>
          <cell r="W1524">
            <v>1521</v>
          </cell>
        </row>
        <row r="1525">
          <cell r="U1525" t="str">
            <v>Subsecretaria de Desarrollo Politico del Gobierno del Estado de Guerrero</v>
          </cell>
          <cell r="W1525">
            <v>1522</v>
          </cell>
        </row>
        <row r="1526">
          <cell r="U1526" t="str">
            <v>SUBSIDIARIEDAD CON NUESTRO PAÍS</v>
          </cell>
          <cell r="W1526">
            <v>1523</v>
          </cell>
        </row>
        <row r="1527">
          <cell r="U1527" t="str">
            <v>SUENA MÉXICO SUENA</v>
          </cell>
          <cell r="W1527">
            <v>1524</v>
          </cell>
        </row>
        <row r="1528">
          <cell r="U1528" t="str">
            <v>SUMA POR LA EDUCACIÓN</v>
          </cell>
          <cell r="W1528">
            <v>1525</v>
          </cell>
        </row>
        <row r="1529">
          <cell r="U1529" t="str">
            <v>SUMATE APOYANDO A LOS DEMAS</v>
          </cell>
          <cell r="W1529">
            <v>1526</v>
          </cell>
        </row>
        <row r="1530">
          <cell r="U1530" t="str">
            <v>SWINKIL CHONAB COMITÁN. GENTE DE COMITÁN</v>
          </cell>
          <cell r="W1530">
            <v>1527</v>
          </cell>
        </row>
        <row r="1531">
          <cell r="U1531" t="str">
            <v>T.E.P.E. (TOD@S ESTAMOS POR UNA ESPERANZA)</v>
          </cell>
          <cell r="W1531">
            <v>1528</v>
          </cell>
        </row>
        <row r="1532">
          <cell r="U1532" t="str">
            <v>TALLER DE DESARROLLO COMUNITARIO A C</v>
          </cell>
          <cell r="W1532">
            <v>1529</v>
          </cell>
        </row>
        <row r="1533">
          <cell r="U1533" t="str">
            <v>TALLER DE ESCRITORES CINEMATOGRÁFICOS EL GARFIO</v>
          </cell>
          <cell r="W1533">
            <v>1530</v>
          </cell>
        </row>
        <row r="1534">
          <cell r="U1534" t="str">
            <v>TEATRO AIRA</v>
          </cell>
          <cell r="W1534">
            <v>1531</v>
          </cell>
        </row>
        <row r="1535">
          <cell r="U1535" t="str">
            <v>TEATRO DE CIERTOS HABITANTES</v>
          </cell>
          <cell r="W1535">
            <v>1532</v>
          </cell>
        </row>
        <row r="1536">
          <cell r="U1536" t="str">
            <v>TEJIENDO UN SUEÑO</v>
          </cell>
          <cell r="W1536">
            <v>1533</v>
          </cell>
        </row>
        <row r="1537">
          <cell r="U1537" t="str">
            <v>TELESECUNDARIA NO. 71 HECTOR TERAN TERAN, MUNICIPIO DE MEXICALI, B.C.</v>
          </cell>
          <cell r="W1537">
            <v>1534</v>
          </cell>
        </row>
        <row r="1538">
          <cell r="U1538" t="str">
            <v>TELEVISA FOUNDATION, INC.</v>
          </cell>
          <cell r="W1538">
            <v>1535</v>
          </cell>
        </row>
        <row r="1539">
          <cell r="U1539" t="str">
            <v xml:space="preserve">Televisa Foundation, Inc. </v>
          </cell>
          <cell r="W1539">
            <v>1536</v>
          </cell>
        </row>
        <row r="1540">
          <cell r="U1540" t="str">
            <v>TENDIENDO PUENTES</v>
          </cell>
          <cell r="W1540">
            <v>1537</v>
          </cell>
        </row>
        <row r="1541">
          <cell r="U1541" t="str">
            <v>TEPETITLAN, HIDALGO.</v>
          </cell>
          <cell r="W1541">
            <v>1538</v>
          </cell>
        </row>
        <row r="1542">
          <cell r="U1542" t="str">
            <v>TEPITO ARTE ACA TEATRO CON IDENTIDAD</v>
          </cell>
          <cell r="W1542">
            <v>1539</v>
          </cell>
        </row>
        <row r="1543">
          <cell r="U1543" t="str">
            <v>TEQUIO Y CONOCIMIENTO</v>
          </cell>
          <cell r="W1543">
            <v>1540</v>
          </cell>
        </row>
        <row r="1544">
          <cell r="U1544" t="str">
            <v>Tesoreria Municipal del Estado de Oaxaca</v>
          </cell>
          <cell r="W1544">
            <v>1541</v>
          </cell>
        </row>
        <row r="1545">
          <cell r="U1545" t="str">
            <v>TINOTXI TIMO YOLCHIKAHUA</v>
          </cell>
          <cell r="W1545">
            <v>1542</v>
          </cell>
        </row>
        <row r="1546">
          <cell r="U1546" t="str">
            <v>TLACHTLI VERTICE HIDALGUENSE</v>
          </cell>
          <cell r="W1546">
            <v>1543</v>
          </cell>
        </row>
        <row r="1547">
          <cell r="U1547" t="str">
            <v>TLAMATINI, POR LA CULTURA PARA TODAS Y TODOS</v>
          </cell>
          <cell r="W1547">
            <v>1544</v>
          </cell>
        </row>
        <row r="1548">
          <cell r="U1548" t="str">
            <v>TLAPUJAHUA DE RAYON, MICHOACAN.</v>
          </cell>
          <cell r="W1548">
            <v>1545</v>
          </cell>
        </row>
        <row r="1549">
          <cell r="U1549" t="str">
            <v>TODOS PARA TODOS</v>
          </cell>
          <cell r="W1549">
            <v>1546</v>
          </cell>
        </row>
        <row r="1550">
          <cell r="U1550" t="str">
            <v>TOMA, EDICIONES Y PRODUCCIONES ESCÉNICAS Y CINEMATOGRÁFICAS</v>
          </cell>
          <cell r="W1550">
            <v>1547</v>
          </cell>
        </row>
        <row r="1551">
          <cell r="U1551" t="str">
            <v>TONELHUAYOTZIN NUESTRA RAIZ</v>
          </cell>
          <cell r="W1551">
            <v>1548</v>
          </cell>
        </row>
        <row r="1552">
          <cell r="U1552" t="str">
            <v>TONOI-TSONOYEN, AMBIENTE Y SOCIEDAD</v>
          </cell>
          <cell r="W1552">
            <v>1549</v>
          </cell>
        </row>
        <row r="1553">
          <cell r="U1553" t="str">
            <v>TRANSFORM ARTE</v>
          </cell>
          <cell r="W1553">
            <v>1550</v>
          </cell>
        </row>
        <row r="1554">
          <cell r="U1554" t="str">
            <v>TRANSFORMACIÓN, ARTE Y EDUCACIÓN</v>
          </cell>
          <cell r="W1554">
            <v>1551</v>
          </cell>
        </row>
        <row r="1555">
          <cell r="U1555" t="str">
            <v>TRANSFORMANDO 360 GRADOS</v>
          </cell>
          <cell r="W1555">
            <v>1552</v>
          </cell>
        </row>
        <row r="1556">
          <cell r="U1556" t="str">
            <v>TRANSFORMARSE JUNTOS</v>
          </cell>
          <cell r="W1556">
            <v>1553</v>
          </cell>
        </row>
        <row r="1557">
          <cell r="U1557" t="str">
            <v>TRICICLO ROJO</v>
          </cell>
          <cell r="W1557">
            <v>1554</v>
          </cell>
        </row>
        <row r="1558">
          <cell r="U1558" t="str">
            <v>TRIPLE BALANCE</v>
          </cell>
          <cell r="W1558">
            <v>1555</v>
          </cell>
        </row>
        <row r="1559">
          <cell r="U1559" t="str">
            <v>TROFEO A LA VIDA</v>
          </cell>
          <cell r="W1559">
            <v>1556</v>
          </cell>
        </row>
        <row r="1560">
          <cell r="U1560" t="str">
            <v>Tus Manos, Mis Pasos</v>
          </cell>
          <cell r="W1560">
            <v>1557</v>
          </cell>
        </row>
        <row r="1561">
          <cell r="U1561" t="str">
            <v>TZONCOYOTL</v>
          </cell>
          <cell r="W1561">
            <v>1558</v>
          </cell>
        </row>
        <row r="1562">
          <cell r="U1562" t="str">
            <v>UN GRANITO DE ARENA</v>
          </cell>
          <cell r="W1562">
            <v>1559</v>
          </cell>
        </row>
        <row r="1563">
          <cell r="U1563" t="str">
            <v>UN MUNDO UNA NACIÓN</v>
          </cell>
          <cell r="W1563">
            <v>1560</v>
          </cell>
        </row>
        <row r="1564">
          <cell r="U1564" t="str">
            <v>UN NUEVO AMANECER EN PRO DEL DISCAPACITADO</v>
          </cell>
          <cell r="W1564">
            <v>1561</v>
          </cell>
        </row>
        <row r="1565">
          <cell r="U1565" t="str">
            <v>UNA MIRADA AL CAMPO Y SUS PUEBLOS MARGINADOS</v>
          </cell>
          <cell r="W1565">
            <v>1562</v>
          </cell>
        </row>
        <row r="1566">
          <cell r="U1566" t="str">
            <v>Únete por la Sangre</v>
          </cell>
          <cell r="W1566">
            <v>1563</v>
          </cell>
        </row>
        <row r="1567">
          <cell r="U1567" t="str">
            <v>UNIDAD DE ATENCION SICOLOGICA SEXOLOGICA Y EDUCATIVA PARA EL CRECIMIENTO PERSONAL</v>
          </cell>
          <cell r="W1567">
            <v>1564</v>
          </cell>
        </row>
        <row r="1568">
          <cell r="U1568" t="str">
            <v>UNIDAD DE REHABILITACIÓN VISUAL INTEGRAL</v>
          </cell>
          <cell r="W1568">
            <v>1565</v>
          </cell>
        </row>
        <row r="1569">
          <cell r="U1569" t="str">
            <v>UNIDOS ASOCIACIÓN PRO TRASPLANTE DE MEDULA ÓSEA FRANCISCO CASARES CORTINA</v>
          </cell>
          <cell r="W1569">
            <v>1566</v>
          </cell>
        </row>
        <row r="1570">
          <cell r="U1570" t="str">
            <v>UNIDOS PARA COMPARTIR UNIPCO</v>
          </cell>
          <cell r="W1570">
            <v>1567</v>
          </cell>
        </row>
        <row r="1571">
          <cell r="U1571" t="str">
            <v>UNIDOS POR LA MONTAÑA</v>
          </cell>
          <cell r="W1571">
            <v>1568</v>
          </cell>
        </row>
        <row r="1572">
          <cell r="U1572" t="str">
            <v>UNIDOS SOMOS IGUALES CUERNAVACA</v>
          </cell>
          <cell r="W1572">
            <v>1569</v>
          </cell>
        </row>
        <row r="1573">
          <cell r="U1573" t="str">
            <v>UNIENDO CAMINOS</v>
          </cell>
          <cell r="W1573">
            <v>1570</v>
          </cell>
        </row>
        <row r="1574">
          <cell r="U1574" t="str">
            <v>UNION CAMPESINA DE ARTESANOS REGIONALES UCAR</v>
          </cell>
          <cell r="W1574">
            <v>1571</v>
          </cell>
        </row>
        <row r="1575">
          <cell r="U1575" t="str">
            <v>UNIÓN DE EMPRESARIOS PARA LA TECNOLOGÍA EN LA EDUCACIÓN</v>
          </cell>
          <cell r="W1575">
            <v>1572</v>
          </cell>
        </row>
        <row r="1576">
          <cell r="U1576" t="str">
            <v>UNION ESTATAL DE ORGANIZACIONES ECONOMICAS Y MUJERES PRODUCTORAS DE GUERRERO</v>
          </cell>
          <cell r="W1576">
            <v>1573</v>
          </cell>
        </row>
        <row r="1577">
          <cell r="U1577" t="str">
            <v>UNIÓN ESTATAL DE ORGANIZACIONES ECONÓMICAS Y MUJERES PRODUCTORAS DE GUERRERO</v>
          </cell>
          <cell r="W1577">
            <v>1574</v>
          </cell>
        </row>
        <row r="1578">
          <cell r="U1578" t="str">
            <v>UNION INDIGENA OTOMI-TEPEHUA</v>
          </cell>
          <cell r="W1578">
            <v>1575</v>
          </cell>
        </row>
        <row r="1579">
          <cell r="U1579" t="str">
            <v>UNION NACIONAL INTEGRADORA DE ORGANIZACIONES SOLIDARIAS Y ECONOMIA SOCIAL</v>
          </cell>
          <cell r="W1579">
            <v>1576</v>
          </cell>
        </row>
        <row r="1580">
          <cell r="U1580" t="str">
            <v>UNIVERSIDAD AMERICANA DE ACAPULCO</v>
          </cell>
          <cell r="W1580">
            <v>1577</v>
          </cell>
        </row>
        <row r="1581">
          <cell r="U1581" t="str">
            <v>UNIVERSIDAD AUTÓNOMA DE BAJA CALIFORNIA SUR</v>
          </cell>
          <cell r="W1581">
            <v>1578</v>
          </cell>
        </row>
        <row r="1582">
          <cell r="U1582" t="str">
            <v>UNIVERSIDAD AUTÓNOMA DEL ESTADO DE HIDALGO</v>
          </cell>
          <cell r="W1582">
            <v>1579</v>
          </cell>
        </row>
        <row r="1583">
          <cell r="U1583" t="str">
            <v>universidad autónoma del estado de méxico</v>
          </cell>
          <cell r="W1583">
            <v>1580</v>
          </cell>
        </row>
        <row r="1584">
          <cell r="U1584" t="str">
            <v>UNIVERSIDAD DE GUADALAJARA</v>
          </cell>
          <cell r="W1584">
            <v>1581</v>
          </cell>
        </row>
        <row r="1585">
          <cell r="U1585" t="str">
            <v>UNIVERSIDAD DE GUADALAJARA.</v>
          </cell>
          <cell r="W1585">
            <v>1582</v>
          </cell>
        </row>
        <row r="1586">
          <cell r="U1586" t="str">
            <v>UNIVERSIDAD IBEROAMERICANA</v>
          </cell>
          <cell r="W1586">
            <v>1583</v>
          </cell>
        </row>
        <row r="1587">
          <cell r="U1587" t="str">
            <v>UNIVERSIDAD INTERCULTURAL DEL ESTADO DE GUERRERO</v>
          </cell>
          <cell r="W1587">
            <v>1584</v>
          </cell>
        </row>
        <row r="1588">
          <cell r="U1588" t="str">
            <v>UNIVERSIDAD LA SALLE CHIHUAHUA</v>
          </cell>
          <cell r="W1588">
            <v>1585</v>
          </cell>
        </row>
        <row r="1589">
          <cell r="U1589" t="str">
            <v>UNIVERSIDAD NACIONAL AUTONOMA DE MÉXICO</v>
          </cell>
          <cell r="W1589">
            <v>1586</v>
          </cell>
        </row>
        <row r="1590">
          <cell r="U1590" t="str">
            <v>UNIVERSIDAD PONTIFICIA DE MÉXICO</v>
          </cell>
          <cell r="W1590">
            <v>1587</v>
          </cell>
        </row>
        <row r="1591">
          <cell r="U1591" t="str">
            <v>UNIVERSIDAD TECNOLÓGICA DEL VALLE DE CHALCO</v>
          </cell>
          <cell r="W1591">
            <v>1588</v>
          </cell>
        </row>
        <row r="1592">
          <cell r="U1592" t="str">
            <v>UPA! CURA DUCHENNE MÉXICO</v>
          </cell>
          <cell r="W1592">
            <v>1589</v>
          </cell>
        </row>
        <row r="1593">
          <cell r="U1593" t="str">
            <v>VAMOS JUNTOS, TEN CONFIANZA</v>
          </cell>
          <cell r="W1593">
            <v>1590</v>
          </cell>
        </row>
        <row r="1594">
          <cell r="U1594" t="str">
            <v>VERACRUZ POR EL ARTE</v>
          </cell>
          <cell r="W1594">
            <v>1591</v>
          </cell>
        </row>
        <row r="1595">
          <cell r="U1595" t="str">
            <v>VERACRUZ PRIMER MUNDO</v>
          </cell>
          <cell r="W1595">
            <v>1592</v>
          </cell>
        </row>
        <row r="1596">
          <cell r="U1596" t="str">
            <v>VERDF. Voltear a Ver</v>
          </cell>
          <cell r="W1596">
            <v>1593</v>
          </cell>
        </row>
        <row r="1597">
          <cell r="U1597" t="str">
            <v xml:space="preserve">VICCALI, </v>
          </cell>
          <cell r="W1597">
            <v>1594</v>
          </cell>
        </row>
        <row r="1598">
          <cell r="U1598" t="str">
            <v>VIDA EN ABUNDANCIA DE MÉXICO</v>
          </cell>
          <cell r="W1598">
            <v>1595</v>
          </cell>
        </row>
        <row r="1599">
          <cell r="U1599" t="str">
            <v>VIGENCIA DE DERECHOS Y PROMOCIÓN DEL DESARROLLO INTERCULTURAL</v>
          </cell>
          <cell r="W1599">
            <v>1596</v>
          </cell>
        </row>
        <row r="1600">
          <cell r="U1600" t="str">
            <v>VÍNCULOS Y REDES</v>
          </cell>
          <cell r="W1600">
            <v>1597</v>
          </cell>
        </row>
        <row r="1601">
          <cell r="U1601" t="str">
            <v>VIOLET UNIDAD MÉDICO DENTAL</v>
          </cell>
          <cell r="W1601">
            <v>1598</v>
          </cell>
        </row>
        <row r="1602">
          <cell r="U1602" t="str">
            <v>VISION INDIGENA</v>
          </cell>
          <cell r="W1602">
            <v>1599</v>
          </cell>
        </row>
        <row r="1603">
          <cell r="U1603" t="str">
            <v>VISION Y ALMA COMUNITARIA</v>
          </cell>
          <cell r="W1603">
            <v>1600</v>
          </cell>
        </row>
        <row r="1604">
          <cell r="U1604" t="str">
            <v>VIZCAÍNO</v>
          </cell>
          <cell r="W1604">
            <v>1601</v>
          </cell>
        </row>
        <row r="1605">
          <cell r="U1605" t="str">
            <v>VOCACIÓN Y VANGUARDIA</v>
          </cell>
          <cell r="W1605">
            <v>1602</v>
          </cell>
        </row>
        <row r="1606">
          <cell r="U1606" t="str">
            <v>VOCES CONTRA EL SILENCIO, VIDEO INDEPENDIENTE</v>
          </cell>
          <cell r="W1606">
            <v>1603</v>
          </cell>
        </row>
        <row r="1607">
          <cell r="U1607" t="str">
            <v>VOLUNTADES EMPRENDEDORAS</v>
          </cell>
          <cell r="W1607">
            <v>1604</v>
          </cell>
        </row>
        <row r="1608">
          <cell r="U1608" t="str">
            <v>WIINIK TIERRA GÉNERO SALUD Y DERECHOS</v>
          </cell>
          <cell r="W1608">
            <v>1605</v>
          </cell>
        </row>
        <row r="1609">
          <cell r="U1609" t="str">
            <v>XANVIL CULTURA Y ECOLOGIA</v>
          </cell>
          <cell r="W1609">
            <v>1606</v>
          </cell>
        </row>
        <row r="1610">
          <cell r="U1610" t="str">
            <v>YANAVI</v>
          </cell>
          <cell r="W1610">
            <v>1607</v>
          </cell>
        </row>
        <row r="1611">
          <cell r="U1611" t="str">
            <v>YES-YOUTH EDUCATION SUPPORT MÉXICO</v>
          </cell>
          <cell r="W1611">
            <v>1608</v>
          </cell>
        </row>
        <row r="1612">
          <cell r="U1612" t="str">
            <v>YO TAMBIÉN POR EL DESARROLLO SUSTENTABLE</v>
          </cell>
          <cell r="W1612">
            <v>1609</v>
          </cell>
        </row>
        <row r="1613">
          <cell r="U1613" t="str">
            <v>YO TE QUIERO HERMOSILLO</v>
          </cell>
          <cell r="W1613">
            <v>1610</v>
          </cell>
        </row>
        <row r="1614">
          <cell r="U1614" t="str">
            <v>YOLIA NIÑAS DE LA CALLE</v>
          </cell>
          <cell r="W1614">
            <v>1611</v>
          </cell>
        </row>
        <row r="1615">
          <cell r="U1615" t="str">
            <v>YOLTIKA</v>
          </cell>
          <cell r="W1615">
            <v>1612</v>
          </cell>
        </row>
        <row r="1616">
          <cell r="U1616" t="str">
            <v>YOLTLI</v>
          </cell>
          <cell r="W1616">
            <v>1613</v>
          </cell>
        </row>
        <row r="1617">
          <cell r="U1617" t="str">
            <v>ZAZANILLI NEHNEMI, CUENTOS VIAJEROS</v>
          </cell>
          <cell r="W1617">
            <v>1614</v>
          </cell>
        </row>
        <row r="1618">
          <cell r="U1618" t="str">
            <v>ZIHUAME MOCHILLA</v>
          </cell>
          <cell r="W1618">
            <v>1615</v>
          </cell>
        </row>
        <row r="1619">
          <cell r="U1619" t="str">
            <v>ZITÁCUARO, MICHOACAN.</v>
          </cell>
          <cell r="W1619">
            <v>1616</v>
          </cell>
        </row>
      </sheetData>
      <sheetData sheetId="1">
        <row r="2">
          <cell r="E2" t="str">
            <v>ALIMENTANDO MENTES BRILLANTES</v>
          </cell>
        </row>
        <row r="3">
          <cell r="E3" t="str">
            <v>ASOCIACIÓN DURANGUENSE DE DIABETES TIPO 1</v>
          </cell>
        </row>
        <row r="4">
          <cell r="E4" t="str">
            <v>LA CASA DE LA SAL</v>
          </cell>
        </row>
        <row r="5">
          <cell r="E5" t="str">
            <v>LA CASITA DE SAN ANGEL</v>
          </cell>
        </row>
        <row r="6">
          <cell r="E6" t="str">
            <v>LLUVIAS DE AGUA VIVA</v>
          </cell>
        </row>
        <row r="7">
          <cell r="E7" t="str">
            <v>MACHINCUEPA CIRCO SOCIAL</v>
          </cell>
        </row>
        <row r="8">
          <cell r="E8" t="str">
            <v>MEDICINA Y ASISTENCIA SOCIAL</v>
          </cell>
        </row>
        <row r="9">
          <cell r="E9" t="str">
            <v>MESÓN DE LA MISERICORDIA DIVINA</v>
          </cell>
        </row>
        <row r="10">
          <cell r="E10" t="str">
            <v>METAMORFOSIS GLOBAL</v>
          </cell>
        </row>
        <row r="11">
          <cell r="E11" t="str">
            <v>MI GRAN ESPERANZA</v>
          </cell>
        </row>
        <row r="12">
          <cell r="E12" t="str">
            <v>MOVIMIENTO ACTIVO DE JÓVENES COMPROMETIDOS POR LA CALIDAD</v>
          </cell>
        </row>
        <row r="13">
          <cell r="E13" t="str">
            <v>NUEVO MUNDO EN EDUCACIÓN ESPECIAL, QUERÉTARO</v>
          </cell>
        </row>
        <row r="14">
          <cell r="E14" t="str">
            <v>ASOCIACIÓN MANOS QUE AYUDAN</v>
          </cell>
        </row>
        <row r="15">
          <cell r="E15" t="str">
            <v>PATRONATO DE APOYO CASA DEL ANCIANO DE CIUDAD LERDO</v>
          </cell>
        </row>
        <row r="16">
          <cell r="E16" t="str">
            <v>PATRONATO PARA LA COMUNIDAD TERAPÉUTICA</v>
          </cell>
        </row>
        <row r="17">
          <cell r="E17" t="str">
            <v>PATRONATO PRO-DEFICIENTE MENTAL</v>
          </cell>
        </row>
        <row r="18">
          <cell r="E18" t="str">
            <v>PATRONATO PRO-FORMACIÓN DE UNA NIÑEZ MEJOR</v>
          </cell>
        </row>
        <row r="19">
          <cell r="E19" t="str">
            <v>PROAYUDA</v>
          </cell>
        </row>
        <row r="20">
          <cell r="E20" t="str">
            <v>RESTAURACIÓN, SALUD Y PROSPERIDAD</v>
          </cell>
        </row>
        <row r="21">
          <cell r="E21" t="str">
            <v>ROGUIVA</v>
          </cell>
        </row>
        <row r="22">
          <cell r="E22" t="str">
            <v>SALUD Y BIENESTAR COMUNITARIO</v>
          </cell>
        </row>
        <row r="23">
          <cell r="E23" t="str">
            <v>SERVICIOS DE BIENESTAR EN SALUD (SER BIEN)</v>
          </cell>
        </row>
        <row r="24">
          <cell r="E24" t="str">
            <v>SIN CERA SER</v>
          </cell>
        </row>
        <row r="25">
          <cell r="E25" t="str">
            <v>ASOCIACIÓN MEXICANA ANNE SULLIVAN</v>
          </cell>
        </row>
        <row r="26">
          <cell r="E26" t="str">
            <v>SOCIEDAD MEXICANA DE SALUD PÚBLICA</v>
          </cell>
        </row>
        <row r="27">
          <cell r="E27" t="str">
            <v>TENDIENDO PUENTES</v>
          </cell>
        </row>
        <row r="28">
          <cell r="E28" t="str">
            <v>FUNDACIÓN OWEN (ANTES TODOS EN CREE-CIMIENTO)</v>
          </cell>
        </row>
        <row r="29">
          <cell r="E29" t="str">
            <v>UN GRANITO DE ARENA</v>
          </cell>
        </row>
        <row r="30">
          <cell r="E30" t="str">
            <v>UPA! CURA DUCHENNE MÉXICO</v>
          </cell>
        </row>
        <row r="31">
          <cell r="E31" t="str">
            <v>VIDA EN ABUNDANCIA DE MÉXICO</v>
          </cell>
        </row>
        <row r="32">
          <cell r="E32" t="str">
            <v>YOLIA NIÑAS DE LA CALLE</v>
          </cell>
        </row>
        <row r="33">
          <cell r="E33" t="str">
            <v>ASOCIACIÓN MEXICANA DE AYUDA A NIÑOS CON CÁNCER</v>
          </cell>
        </row>
        <row r="34">
          <cell r="E34" t="str">
            <v>ASOCIACIÓN MEXICANA DE AYUDA A NIÑOS CON CÁNCER</v>
          </cell>
        </row>
        <row r="35">
          <cell r="E35" t="str">
            <v>ASOCIACIÓN MEXICANA DE FIBROSIS QUÍSTICA</v>
          </cell>
        </row>
        <row r="36">
          <cell r="E36" t="str">
            <v>ASOCIACIÓN MEXICANA DE MALTA</v>
          </cell>
        </row>
        <row r="37">
          <cell r="E37" t="str">
            <v>ASOCIACIÓN MEXICANA DE PARKINSON</v>
          </cell>
        </row>
        <row r="38">
          <cell r="E38" t="str">
            <v>ASOCIACIÓN MEXICANA PARA LA AUDICIÓN AYÚDANOS A OIR</v>
          </cell>
        </row>
        <row r="39">
          <cell r="E39" t="str">
            <v>ASOCIACIÓN PRO PARALÍTICO CEREBRAL</v>
          </cell>
        </row>
        <row r="40">
          <cell r="E40" t="str">
            <v>ALIMENTO PARA TODOS</v>
          </cell>
        </row>
        <row r="41">
          <cell r="E41" t="str">
            <v>ASOCIACIÓN PRO PERSONAS CON PARÁLISIS CEREBRAL FRESNILLO</v>
          </cell>
        </row>
        <row r="42">
          <cell r="E42" t="str">
            <v>ASOCIACIÓN SINALOENSE DE AUTISMO</v>
          </cell>
        </row>
        <row r="43">
          <cell r="E43" t="str">
            <v>AUDIO AMIGO</v>
          </cell>
        </row>
        <row r="44">
          <cell r="E44" t="str">
            <v>BANCO DE ALIMENTOS CÁRITAS DEL ESTADO DE MÉXICO</v>
          </cell>
        </row>
        <row r="45">
          <cell r="E45" t="str">
            <v>BRIGADA CALLEJERA DE APOYO A LA MUJER E. M.</v>
          </cell>
        </row>
        <row r="46">
          <cell r="E46" t="str">
            <v>BUENA VISTA SINALOA</v>
          </cell>
        </row>
        <row r="47">
          <cell r="E47" t="str">
            <v>CÁRITAS MAZATLÁN</v>
          </cell>
        </row>
        <row r="48">
          <cell r="E48" t="str">
            <v>CASA DE LAS MERCEDES</v>
          </cell>
        </row>
        <row r="49">
          <cell r="E49" t="str">
            <v>CENTRO DE EDUCACIÓN INFANTIL PARA EL PUEBLO</v>
          </cell>
        </row>
        <row r="50">
          <cell r="E50" t="str">
            <v>CENTRO DE ESTIMULACIÓN TEMPRANA LA GAVIOTA</v>
          </cell>
        </row>
        <row r="51">
          <cell r="E51" t="str">
            <v>ALZHEIMER MÉXICO</v>
          </cell>
        </row>
        <row r="52">
          <cell r="E52" t="str">
            <v>CENTRO INTEGRAL DE REHABILITACION INFANTIL</v>
          </cell>
        </row>
        <row r="53">
          <cell r="E53" t="str">
            <v>CENTRO INTERDISCIPLINARIO PARA EL DESARROLLO SOCIAL</v>
          </cell>
        </row>
        <row r="54">
          <cell r="E54" t="str">
            <v>CENTRO JUVENIL DE PROMOCIÓN INTEGRAL</v>
          </cell>
        </row>
        <row r="55">
          <cell r="E55" t="str">
            <v>CENTRO PARA LOS ADOLESCENTES DE SAN MIGUEL DE ALLENDE</v>
          </cell>
        </row>
        <row r="56">
          <cell r="E56" t="str">
            <v>CENTROS DE PREVENCIÓN COMUNITARIA REINTEGRA</v>
          </cell>
        </row>
        <row r="57">
          <cell r="E57" t="str">
            <v>COLEGIO SUPERIOR DE NEUROLINGÜÍSTICA Y PSICOPEDAGOGÍA</v>
          </cell>
        </row>
        <row r="58">
          <cell r="E58" t="str">
            <v>COMITÉ CIUDADANO DE APOYO AL HOSPITAL PSIQUIÁTRICO FRAY BERNARDINO ÁLVAREZ</v>
          </cell>
        </row>
        <row r="59">
          <cell r="E59" t="str">
            <v>COMITÉ DE PROMOCIÓN SOCIAL DEL VALLE DEL YAQUI</v>
          </cell>
        </row>
        <row r="60">
          <cell r="E60" t="str">
            <v>COMUNIDAD CRECER</v>
          </cell>
        </row>
        <row r="61">
          <cell r="E61" t="str">
            <v>COMUNIDAD PARTICIPATIVA TEPITO</v>
          </cell>
        </row>
        <row r="62">
          <cell r="E62" t="str">
            <v>AMANC ZACATECAS</v>
          </cell>
        </row>
        <row r="63">
          <cell r="E63" t="str">
            <v>CONCIENCIA E INVESTIGACIÓN PARA LA SALUD</v>
          </cell>
        </row>
        <row r="64">
          <cell r="E64" t="str">
            <v>CONSEJO REGIONAL LATINOAMERICANO Y DEL CARIBE DE SALUD MENTAL</v>
          </cell>
        </row>
        <row r="65">
          <cell r="E65" t="str">
            <v>DROGADICTOS ANÓNIMOS</v>
          </cell>
        </row>
        <row r="66">
          <cell r="E66" t="str">
            <v>EDNICA</v>
          </cell>
        </row>
        <row r="67">
          <cell r="E67" t="str">
            <v>EDUCACIÓN E INTEGRACIÓN NUEVA INGLATERRA</v>
          </cell>
        </row>
        <row r="68">
          <cell r="E68" t="str">
            <v xml:space="preserve">ESTANCIA ALZHEIMER DORITA DE OJEDA </v>
          </cell>
        </row>
        <row r="69">
          <cell r="E69" t="str">
            <v>FAMILIARES Y AMIGOS DE LOS ENFERMOS PSIQUIÁTRICOS</v>
          </cell>
        </row>
        <row r="70">
          <cell r="E70" t="str">
            <v>FAMILIAS UNIDAS IZCALLI</v>
          </cell>
        </row>
        <row r="71">
          <cell r="E71" t="str">
            <v>FLORECER CASA HOGAR</v>
          </cell>
        </row>
        <row r="72">
          <cell r="E72" t="str">
            <v>FUNDACIÓN AMIGOS DEL MUNDO MÉXICO</v>
          </cell>
        </row>
        <row r="73">
          <cell r="E73" t="str">
            <v>AMISTAD, DESARROLLO Y COOPERACIÓN</v>
          </cell>
        </row>
        <row r="74">
          <cell r="E74" t="str">
            <v>FUNDACIÓN CANDY</v>
          </cell>
        </row>
        <row r="75">
          <cell r="E75" t="str">
            <v>FUNDACIÓN CIMA CHIHUAHUA</v>
          </cell>
        </row>
        <row r="76">
          <cell r="E76" t="str">
            <v>FUNDACIÓN CLARA MORENO Y MIRAMÓN</v>
          </cell>
        </row>
        <row r="77">
          <cell r="E77" t="str">
            <v>FUNDACIÓN CTDUCA ATENCIÓN INTEGRAL DE PERSONAS DOWN</v>
          </cell>
        </row>
        <row r="78">
          <cell r="E78" t="str">
            <v>FUNDACIÓN DAR</v>
          </cell>
        </row>
        <row r="79">
          <cell r="E79" t="str">
            <v>FUNDACIÓN DE APOYO INFANTIL QUINTANA ROO</v>
          </cell>
        </row>
        <row r="80">
          <cell r="E80" t="str">
            <v>FUNDACIÓN DE MANO AMIGA A MANO ANCIANA</v>
          </cell>
        </row>
        <row r="81">
          <cell r="E81" t="str">
            <v>FUNDACIÓN DE OBRAS SOCIALES DE SAN VICENTE</v>
          </cell>
        </row>
        <row r="82">
          <cell r="E82" t="str">
            <v>FUNDACIÓN DE PROTECCIÓN Y ASISTENCIA PARA ANCIANAS DESVALIDAS</v>
          </cell>
        </row>
        <row r="83">
          <cell r="E83" t="str">
            <v>FUNDACIÓN DOCTOR HERNÁNDEZ ZURITA</v>
          </cell>
        </row>
        <row r="84">
          <cell r="E84" t="str">
            <v>ÁNDALE PARA OIR, PADRES DE NIÑOS SORDOS</v>
          </cell>
        </row>
        <row r="85">
          <cell r="E85" t="str">
            <v>FUNDACIÓN DOWN ÁNGELES DEL MUNDO</v>
          </cell>
        </row>
        <row r="86">
          <cell r="E86" t="str">
            <v>FUNDACIÓN DR. JOSÉ MARÍA ÁLVAREZ</v>
          </cell>
        </row>
        <row r="87">
          <cell r="E87" t="str">
            <v>FUNDACIÓN EUDES</v>
          </cell>
        </row>
        <row r="88">
          <cell r="E88" t="str">
            <v>FUNDACIÓN FAMILIA Y PAREJA</v>
          </cell>
        </row>
        <row r="89">
          <cell r="E89" t="str">
            <v>FUNDACIÓN FRATERNIDAD SIN FRONTERAS</v>
          </cell>
        </row>
        <row r="90">
          <cell r="E90" t="str">
            <v>FUNDACIÓN GUILLERMO ROMO GUZMÁN</v>
          </cell>
        </row>
        <row r="91">
          <cell r="E91" t="str">
            <v>FUNDACIÓN HUMANA DIGNITAS PARA EL DESARROLLO INTEGRAL DE LA PERSONA HUMANA</v>
          </cell>
        </row>
        <row r="92">
          <cell r="E92" t="str">
            <v>FUNDACIÓN HUMANISTA DE AYUDA A DISCAPACITADOS (FHADI)</v>
          </cell>
        </row>
        <row r="93">
          <cell r="E93" t="str">
            <v>FUNDACIÓN JOHN LANGDON DOWN</v>
          </cell>
        </row>
        <row r="94">
          <cell r="E94" t="str">
            <v>FUNDACIÓN LIYAME</v>
          </cell>
        </row>
        <row r="95">
          <cell r="E95" t="str">
            <v>APAC, INSTITUCIÓN DE ASISTENCIA PRIVADA, ASOCIACIÓN PRO PERSONAS CON PARÁLISIS CEREBRAL</v>
          </cell>
        </row>
        <row r="96">
          <cell r="E96" t="str">
            <v>FUNDACIÓN LUIS PASTEUR</v>
          </cell>
        </row>
        <row r="97">
          <cell r="E97" t="str">
            <v>FUNDACIÓN MARK</v>
          </cell>
        </row>
        <row r="98">
          <cell r="E98" t="str">
            <v>FUNDACIÓN MEXICANA DE APOYO INFANTIL</v>
          </cell>
        </row>
        <row r="99">
          <cell r="E99" t="str">
            <v>FUNDACIÓN MEXICANA DEL CORAZÓN</v>
          </cell>
        </row>
        <row r="100">
          <cell r="E100" t="str">
            <v>FUNDACIÓN MEXICANA DEL RIÑÓN</v>
          </cell>
        </row>
        <row r="101">
          <cell r="E101" t="str">
            <v>FUNDACIÓN MUJERES Y NIÑOS DE MÉXICO</v>
          </cell>
        </row>
        <row r="102">
          <cell r="E102" t="str">
            <v>FUNDACIÓN OBDULIA MONTES DE MOLINA</v>
          </cell>
        </row>
        <row r="103">
          <cell r="E103" t="str">
            <v>FUNDACIÓN PARA EL SERVICIO</v>
          </cell>
        </row>
        <row r="104">
          <cell r="E104" t="str">
            <v>FUNDACIÓN PARA LA DIGNIFICACIÓN DE LA MUJER</v>
          </cell>
        </row>
        <row r="105">
          <cell r="E105" t="str">
            <v>FUNDACIÓN PARA LOS NIÑOS DE LAS CALIFORNIAS HOSPITAL INFANTIL DE LAS CALIFORNIAS</v>
          </cell>
        </row>
        <row r="106">
          <cell r="E106" t="str">
            <v>ASOCIACION DE DISTROFIA MUSCULAR DE OCCIDENTE</v>
          </cell>
        </row>
        <row r="107">
          <cell r="E107" t="str">
            <v>FUNDACIÓN PARLAS</v>
          </cell>
        </row>
        <row r="108">
          <cell r="E108" t="str">
            <v>FUNDACIÓN PRO NIÑOS DE LA CALLE</v>
          </cell>
        </row>
        <row r="109">
          <cell r="E109" t="str">
            <v>FUNDACIÓN RAYMOND BELL</v>
          </cell>
        </row>
        <row r="110">
          <cell r="E110" t="str">
            <v>FUNDACIÓN RENACIMIENTO DE APOYO A LA INFANCIA QUE LABORA, ESTUDIA Y SUPERA</v>
          </cell>
        </row>
        <row r="111">
          <cell r="E111" t="str">
            <v>FUNDACIÓN SAN FELIPE DE JESÚS</v>
          </cell>
        </row>
        <row r="112">
          <cell r="E112" t="str">
            <v>FUNDACIÓN VIDA PLENA ING. DANIEL LOZANO ADUNA</v>
          </cell>
        </row>
        <row r="113">
          <cell r="E113" t="str">
            <v>FUNDACIÓN VILLAR LLEDIAS</v>
          </cell>
        </row>
        <row r="114">
          <cell r="E114" t="str">
            <v>GRUPO PARA PROMOVER LA EDUCACIÓN Y EL DESARROLLO SUSTENTABLE</v>
          </cell>
        </row>
        <row r="115">
          <cell r="E115" t="str">
            <v>HABILIDADES PARA LA VIDA MÉXICO, HAVI-M</v>
          </cell>
        </row>
        <row r="116">
          <cell r="E116" t="str">
            <v>HOGAR DE NUESTRA SEÑORA DE LA CONSOLACIÓN PARA NIÑOS INCURABLES</v>
          </cell>
        </row>
        <row r="117">
          <cell r="E117" t="str">
            <v>ASOCIACIÓN DE PROMOTORES VOLUNTARIOS DEL INSTITUTO NACIONAL DE NEUROLOGÍA Y NEUROCIRUGÍA</v>
          </cell>
        </row>
        <row r="118">
          <cell r="E118" t="str">
            <v>HOPE WORLDWIDE MÉXICO</v>
          </cell>
        </row>
        <row r="119">
          <cell r="E119" t="str">
            <v>HOSPICE MAZATLÁN</v>
          </cell>
        </row>
        <row r="120">
          <cell r="E120" t="str">
            <v>HOSPITAL DE LA PURISIMA CONCEPCIÓN Y DE JESÚS NAZARENO (HOSPITAL DE JESÚS)</v>
          </cell>
        </row>
        <row r="121">
          <cell r="E121" t="str">
            <v>INFANCIA Y SENECTUD EN PLENITUD</v>
          </cell>
        </row>
        <row r="122">
          <cell r="E122" t="str">
            <v>INGENIUM MORELOS</v>
          </cell>
        </row>
        <row r="123">
          <cell r="E123" t="str">
            <v>INSTITUTO MEXICANO DE LA AUDICIÓN Y EL LENGUAJE</v>
          </cell>
        </row>
        <row r="124">
          <cell r="E124" t="str">
            <v>INSTITUTO PARA LA ATENCIÓN INTEGRAL DEL NIÑO QUEMADO UNIDAD QUERÉTARO</v>
          </cell>
        </row>
        <row r="125">
          <cell r="E125" t="str">
            <v>INSTITUTO PARA LA REHABILITACIÓN DE LA MUJER Y LA FAMILIA</v>
          </cell>
        </row>
        <row r="126">
          <cell r="E126" t="str">
            <v>JUVENTUD POR CRISTO</v>
          </cell>
        </row>
        <row r="127">
          <cell r="E127" t="str">
            <v>KALNEMI CASA DE LA VIDA</v>
          </cell>
        </row>
        <row r="128">
          <cell r="E128" t="str">
            <v>FIDEICOMISO IRREVOCABLE DE ADMINISTRACIÓN 10055</v>
          </cell>
        </row>
        <row r="129">
          <cell r="E129" t="str">
            <v>CRUZ ROJA MEXICANA (DURANGO)</v>
          </cell>
        </row>
        <row r="130">
          <cell r="E130" t="str">
            <v>COMISIÓN NACIONAL FORESTAL</v>
          </cell>
        </row>
        <row r="131">
          <cell r="E131" t="str">
            <v>FONDO DE CONSERVACIÓN EL TRIUNFO</v>
          </cell>
        </row>
        <row r="132">
          <cell r="E132" t="str">
            <v>FONDO DE CONSERVACIÓN EL TRIUNFO</v>
          </cell>
        </row>
        <row r="133">
          <cell r="E133" t="str">
            <v>FUNDACION CFE</v>
          </cell>
        </row>
        <row r="134">
          <cell r="E134" t="str">
            <v>PATRONATO PARA EL RESCATE SUSTENTABLE DEL RIO SABINAL Y SUS AFLUENTES</v>
          </cell>
        </row>
        <row r="135">
          <cell r="E135" t="str">
            <v>EJIDO CAPADERO Y ANEXOS</v>
          </cell>
        </row>
        <row r="136">
          <cell r="E136" t="str">
            <v>EJIDO CHARAPENDO</v>
          </cell>
        </row>
        <row r="137">
          <cell r="E137" t="str">
            <v>DIRECCIÓN DE OBRAS PÚBLICAS, DESARROLLO URBANO Y ECOLOGÍA</v>
          </cell>
        </row>
        <row r="138">
          <cell r="E138" t="str">
            <v>JARDÍN DE NIÑOS "GUILLERMO FEDERICO FROEBEL" (CLAVE 06DJN0064L) DEL MUNICIPIO CONSTITUCIONAL DE MANZANILLO, COLIMA.</v>
          </cell>
        </row>
        <row r="139">
          <cell r="E139" t="str">
            <v>ESCUELA PRIMARIA "SUSANA ORTÍZ SILVA" (CLAVE 06DPR0206J) DEL MUNICIPIO CONSTITUCIONAL DE MANZANILLO, COLIMA.</v>
          </cell>
        </row>
        <row r="140">
          <cell r="E140" t="str">
            <v>DIRECCIÓN DE OBRAS PUBLICAS MEDELLÍN</v>
          </cell>
        </row>
        <row r="141">
          <cell r="E141" t="str">
            <v>INSTITUTO DE CULTURA, MUNICIPAL</v>
          </cell>
        </row>
        <row r="142">
          <cell r="E142" t="str">
            <v>INSTITUTO DE LA INFRAESTRUCTURA FISICA EDUCATIVA,  ESTATAL</v>
          </cell>
        </row>
        <row r="143">
          <cell r="E143" t="str">
            <v>COMISIÓN ESTATAL DE SERVICIOS PÚBLICOS DE MEXICALI, ESTATAL</v>
          </cell>
        </row>
        <row r="144">
          <cell r="E144" t="str">
            <v xml:space="preserve">DESARROLLO SOCIAL, MUNICIPAL </v>
          </cell>
        </row>
        <row r="145">
          <cell r="E145" t="str">
            <v>EJIDO OAXACA, MUNICIPAL</v>
          </cell>
        </row>
        <row r="146">
          <cell r="E146" t="str">
            <v>EJIDO NUEVO LEÓN, MUNICIPAL</v>
          </cell>
        </row>
        <row r="147">
          <cell r="E147" t="str">
            <v>EJIDO OAXACA, MUNICIPAL</v>
          </cell>
        </row>
        <row r="148">
          <cell r="E148" t="str">
            <v>CENTRO DE ATENCION MULTIPLE DELTA,  ESTATAL</v>
          </cell>
        </row>
        <row r="149">
          <cell r="E149" t="str">
            <v>DIRECCIÓN MUNICIPAL DE OBRAS PÚBLICAS</v>
          </cell>
        </row>
        <row r="150">
          <cell r="E150" t="str">
            <v>DIRECCIÓN GENERAL DE OBRAS</v>
          </cell>
        </row>
        <row r="151">
          <cell r="E151" t="str">
            <v>DIRECCIÓN DE OBRAS PUBLICAS TUXPAN</v>
          </cell>
        </row>
        <row r="152">
          <cell r="E152" t="str">
            <v>DIRECCIÓN DE OBRAS PUBLICAS TUXPAN</v>
          </cell>
        </row>
        <row r="153">
          <cell r="E153" t="str">
            <v>DIRECCIÓN DE OBRAS PUBLICAS TUXPAN</v>
          </cell>
        </row>
        <row r="154">
          <cell r="E154" t="str">
            <v>DIRECCIÓN DE EDUCACIÓN TUXPAN</v>
          </cell>
        </row>
        <row r="155">
          <cell r="E155" t="str">
            <v>DIRECCIÓN DE OBRAS PUBLICAS TUXPAN</v>
          </cell>
        </row>
        <row r="156">
          <cell r="E156" t="str">
            <v>DIRECCIÓN DE OBRAS PUBLICAS TUXPAN</v>
          </cell>
        </row>
        <row r="157">
          <cell r="E157" t="str">
            <v>DIRECCIÓN DE OBRAS PUBLICAS TUXPAN</v>
          </cell>
        </row>
        <row r="158">
          <cell r="E158" t="str">
            <v>DIRECCIÓN DE OBRAS PUBLICAS TUXPAN</v>
          </cell>
        </row>
        <row r="159">
          <cell r="E159" t="str">
            <v>DIRECCIÓN DE OBRAS PUBLICAS TUXPAN</v>
          </cell>
        </row>
        <row r="160">
          <cell r="E160" t="str">
            <v>DIRECCIÓN DE OBRAS PUBLICAS TUXPAN</v>
          </cell>
        </row>
        <row r="161">
          <cell r="E161" t="str">
            <v>DIRECCIÓN DE OBRAS PUBLICAS TUXPAN</v>
          </cell>
        </row>
        <row r="162">
          <cell r="E162" t="str">
            <v>DIRECCIÓN DE OBRAS PUBLICAS TUXPAN</v>
          </cell>
        </row>
        <row r="163">
          <cell r="E163" t="str">
            <v>DIRECCIÓN DE OBRAS PUBLICAS TUXPAN</v>
          </cell>
        </row>
        <row r="164">
          <cell r="E164" t="str">
            <v>DIRECCIÓN DE OBRAS PUBLICAS TUXPAN</v>
          </cell>
        </row>
        <row r="165">
          <cell r="E165" t="str">
            <v>DIRECCIÓN DE OBRAS PUBLICAS TUXPAN</v>
          </cell>
        </row>
        <row r="166">
          <cell r="E166" t="str">
            <v>DIRECCIÓN DE OBRAS PUBLICAS TUXPAN</v>
          </cell>
        </row>
        <row r="167">
          <cell r="E167" t="str">
            <v>DIRECCIÓN DE OBRAS PUBLICAS TUXPAN</v>
          </cell>
        </row>
        <row r="168">
          <cell r="E168" t="str">
            <v>DIRECCIÓN DE OBRAS PUBLICAS TUXPAN</v>
          </cell>
        </row>
        <row r="169">
          <cell r="E169" t="str">
            <v>DIRECCIÓN DE OBRAS PUBLICAS TUXPAN</v>
          </cell>
        </row>
        <row r="170">
          <cell r="E170" t="str">
            <v>DIRECCIÓN DE OBRAS PUBLICAS TUXPAN</v>
          </cell>
        </row>
        <row r="171">
          <cell r="E171" t="str">
            <v>DIRECCIÓN DE OBRAS PUBLICAS TUXPAN</v>
          </cell>
        </row>
        <row r="172">
          <cell r="E172" t="str">
            <v>DIRECCIÓN DE OBRAS PUBLICAS TUXPAN</v>
          </cell>
        </row>
        <row r="173">
          <cell r="E173" t="str">
            <v>DIRECCIÓN DE OBRAS PUBLICAS TUXPAN</v>
          </cell>
        </row>
        <row r="174">
          <cell r="E174" t="str">
            <v>DIRECCIÓN DE OBRAS PUBLICAS TUXPAN</v>
          </cell>
        </row>
        <row r="175">
          <cell r="E175" t="str">
            <v>DIRECCIÓN DE OBRAS PUBLICAS TUXPAN</v>
          </cell>
        </row>
        <row r="176">
          <cell r="E176" t="str">
            <v>DIRECCIÓN DE OBRAS PUBLICAS TUXPAN</v>
          </cell>
        </row>
        <row r="177">
          <cell r="E177" t="str">
            <v>DIRECCIÓN DE OBRAS PUBLICAS TUXPAN</v>
          </cell>
        </row>
        <row r="178">
          <cell r="E178" t="str">
            <v>DIRECCIÓN DE OBRAS PUBLICAS TUXPAN</v>
          </cell>
        </row>
        <row r="179">
          <cell r="E179" t="str">
            <v>DIRECCIÓN DE OBRAS PUBLICAS TUXPAN</v>
          </cell>
        </row>
        <row r="180">
          <cell r="E180" t="str">
            <v>DIRECCIÓN DE OBRAS PUBLICAS TUXPAN</v>
          </cell>
        </row>
        <row r="181">
          <cell r="E181" t="str">
            <v>DIRECCIÓN DE OBRAS PUBLICAS TUXPAN</v>
          </cell>
        </row>
        <row r="182">
          <cell r="E182" t="str">
            <v>DIRECCIÓN DE OBRAS PUBLICAS TUXPAN</v>
          </cell>
        </row>
        <row r="183">
          <cell r="E183" t="str">
            <v xml:space="preserve">HONORABLE AYUNTAMIENTO DE LA UNIÓN DE ISIDORO MONTES DE OCA </v>
          </cell>
        </row>
        <row r="184">
          <cell r="E184" t="str">
            <v xml:space="preserve">HONORABLE AYUNTAMIENTO DE LA UNIÓN DE ISIDORO MONTES DE OCA </v>
          </cell>
        </row>
        <row r="185">
          <cell r="E185" t="str">
            <v>DIRECCIÓN DE OBRAS PUBLICAS ALTAMIRA</v>
          </cell>
        </row>
        <row r="186">
          <cell r="E186" t="str">
            <v xml:space="preserve">HONORABLE AYUNTAMIENTO DE LA UNIÓN DE ISIDORO MONTES DE OCA </v>
          </cell>
        </row>
        <row r="187">
          <cell r="E187" t="str">
            <v xml:space="preserve">HONORABLE AYUNTAMIENTO DE LA UNIÓN DE ISIDORO MONTES DE OCA </v>
          </cell>
        </row>
        <row r="188">
          <cell r="E188" t="str">
            <v xml:space="preserve">HONORABLE AYUNTAMIENTO DE LA UNIÓN DE ISIDORO MONTES DE OCA </v>
          </cell>
        </row>
        <row r="189">
          <cell r="E189" t="str">
            <v xml:space="preserve">HONORABLE AYUNTAMIENTO DE LA UNIÓN DE ISIDORO MONTES DE OCA </v>
          </cell>
        </row>
        <row r="190">
          <cell r="E190" t="str">
            <v xml:space="preserve">HONORABLE AYUNTAMIENTO DE LA UNIÓN DE ISIDORO MONTES DE OCA </v>
          </cell>
        </row>
        <row r="191">
          <cell r="E191" t="str">
            <v xml:space="preserve">HONORABLE AYUNTAMIENTO DE LA UNIÓN DE ISIDORO MONTES DE OCA </v>
          </cell>
        </row>
        <row r="192">
          <cell r="E192" t="str">
            <v xml:space="preserve">HONORABLE AYUNTAMIENTO DE LA UNIÓN DE ISIDORO MONTES DE OCA </v>
          </cell>
        </row>
        <row r="193">
          <cell r="E193" t="str">
            <v xml:space="preserve">HONORABLE AYUNTAMIENTO DE LA UNIÓN DE ISIDORO MONTES DE OCA </v>
          </cell>
        </row>
        <row r="194">
          <cell r="E194" t="str">
            <v xml:space="preserve">HONORABLE AYUNTAMIENTO DE LA UNIÓN DE ISIDORO MONTES DE OCA </v>
          </cell>
        </row>
        <row r="195">
          <cell r="E195" t="str">
            <v xml:space="preserve">HONORABLE AYUNTAMIENTO DE LA UNIÓN DE ISIDORO MONTES DE OCA </v>
          </cell>
        </row>
        <row r="196">
          <cell r="E196" t="str">
            <v>DIRECCIÓN DE OBRAS PUBLICAS ALTAMIRA</v>
          </cell>
        </row>
        <row r="197">
          <cell r="E197" t="str">
            <v xml:space="preserve">HONORABLE AYUNTAMIENTO DE LA UNIÓN DE ISIDORO MONTES DE OCA </v>
          </cell>
        </row>
        <row r="198">
          <cell r="E198" t="str">
            <v xml:space="preserve">HONORABLE AYUNTAMIENTO DE LA UNIÓN DE ISIDORO MONTES DE OCA </v>
          </cell>
        </row>
        <row r="199">
          <cell r="E199" t="str">
            <v>DIRECCIÓN DE OBRAS PUBLICAS ALTAMIRA</v>
          </cell>
        </row>
        <row r="200">
          <cell r="E200" t="str">
            <v>DIRECCIÓN DE OBRAS PUBLICAS ALTAMIRA</v>
          </cell>
        </row>
        <row r="201">
          <cell r="E201" t="str">
            <v>CONSEJO CONSULTIVO DEL AGUA</v>
          </cell>
        </row>
        <row r="202">
          <cell r="E202" t="str">
            <v>LABORATORIOS PARA PROFESIONALES DE CINE Y CREACIÓN</v>
          </cell>
        </row>
        <row r="203">
          <cell r="E203" t="str">
            <v>LABORATORIOS PARA PROFESIONALES DE CINE Y CREACIÓN</v>
          </cell>
        </row>
        <row r="204">
          <cell r="E204" t="str">
            <v>CIENTIKA</v>
          </cell>
        </row>
        <row r="205">
          <cell r="E205" t="str">
            <v>JUGUEMOS A GRABAR</v>
          </cell>
        </row>
        <row r="206">
          <cell r="E206" t="str">
            <v>PATRONATO DEL FESTIVAL INTERNACIONAL DE CINE EN GUADALAJARA,  UNIVERSIDAD DE GUADALAJARA</v>
          </cell>
        </row>
        <row r="207">
          <cell r="E207" t="str">
            <v>MÓRBIDO</v>
          </cell>
        </row>
        <row r="208">
          <cell r="E208" t="str">
            <v>FUNDACIÓN EXPRESIÓN EN CORTO</v>
          </cell>
        </row>
        <row r="209">
          <cell r="E209" t="str">
            <v>MUJERES EN EL CINE Y LA TELEVISIÓN.</v>
          </cell>
        </row>
        <row r="210">
          <cell r="E210" t="str">
            <v>TALLER DE ESCRITORES CINEMATOGRÁFICOS EL GARFIO</v>
          </cell>
        </row>
        <row r="211">
          <cell r="E211" t="str">
            <v>VOCES CONTRA EL SILENCIO, VIDEO INDEPENDIENTE</v>
          </cell>
        </row>
        <row r="212">
          <cell r="E212" t="str">
            <v>CENTRO CULTURAL Y DE COOPERACIÓN INSTITUTO FRANCÉS DE LATINOAMÉRICA, CCC-IFAL</v>
          </cell>
        </row>
        <row r="213">
          <cell r="E213" t="str">
            <v>JUGUEMOS A GRABAR</v>
          </cell>
        </row>
        <row r="214">
          <cell r="E214" t="str">
            <v>FUNDACIÓN TODO POR EL CINE</v>
          </cell>
        </row>
        <row r="215">
          <cell r="E215" t="str">
            <v>LA MATATENA, ASOCIACIÓN DE CINE PARA NIÑAS Y NIÑOS</v>
          </cell>
        </row>
        <row r="216">
          <cell r="E216" t="str">
            <v>FUNDACIÓN  INTERNACIONAL DE LA COMUNIDAD</v>
          </cell>
        </row>
        <row r="217">
          <cell r="E217" t="str">
            <v>FESTIVAL INTERNACIONAL DE CINE JUDÍO</v>
          </cell>
        </row>
        <row r="218">
          <cell r="E218" t="str">
            <v>INSTITUTO ZACATECANO DE CULTURA RAMÓN LÓPEZ VELARDE</v>
          </cell>
        </row>
        <row r="219">
          <cell r="E219" t="str">
            <v>SECRETARÍA DE TURISMO, CULTURA Y CINEMATOGRAFÍA DEL ESTADO DE VERACRUZ</v>
          </cell>
        </row>
        <row r="220">
          <cell r="E220" t="str">
            <v>CONSEJO PARA LA CULTURA Y LAS ARTES DE NUEVO LEÓN</v>
          </cell>
        </row>
        <row r="221">
          <cell r="E221" t="str">
            <v>ACADEMIA MEXICANA DE CIRUGÍA</v>
          </cell>
        </row>
        <row r="222">
          <cell r="E222" t="str">
            <v>ACADEMIA MEXICANA DE PEDIATRÍA</v>
          </cell>
        </row>
        <row r="223">
          <cell r="E223" t="str">
            <v>ACADEMIA NACIONAL DE MEDICINA DE MÉXICO</v>
          </cell>
        </row>
        <row r="224">
          <cell r="E224" t="str">
            <v>APOYO A JUBILADOS Y PENSIONADOS DEL MUNJP</v>
          </cell>
        </row>
        <row r="225">
          <cell r="E225" t="str">
            <v>FUNDACIÓN IMSS</v>
          </cell>
        </row>
        <row r="226">
          <cell r="E226" t="str">
            <v>PROYECTO SERPIENTE</v>
          </cell>
        </row>
        <row r="227">
          <cell r="E227" t="str">
            <v>FORAMEN M. BALLET</v>
          </cell>
        </row>
        <row r="228">
          <cell r="E228" t="str">
            <v>RAÚL FLORES CANELO</v>
          </cell>
        </row>
        <row r="229">
          <cell r="E229" t="str">
            <v>PATRONATO DE AMIGOS DE LA ORQUESTA DE BAJA CALIFORNIA</v>
          </cell>
        </row>
        <row r="230">
          <cell r="E230" t="str">
            <v>INSTITUTO VERACRUZANO DE BELLAS ARTES</v>
          </cell>
        </row>
        <row r="231">
          <cell r="E231" t="str">
            <v>ACADEMIA MEXICANA DE MÚSICA ANTIGUA PARA ÓRGANO</v>
          </cell>
        </row>
        <row r="232">
          <cell r="E232" t="str">
            <v>EDICIONES MEXICANAS DE MÚSICA</v>
          </cell>
        </row>
        <row r="233">
          <cell r="E233" t="str">
            <v>ASOCIACIÓN MUSICAL MANUEL M. PONCE</v>
          </cell>
        </row>
        <row r="234">
          <cell r="E234" t="str">
            <v>INSTITUTO EDUCACIONAL DE LA DANZA NANDEHUI</v>
          </cell>
        </row>
        <row r="235">
          <cell r="E235" t="str">
            <v>RAÚL FLORES CANELO</v>
          </cell>
        </row>
        <row r="236">
          <cell r="E236" t="str">
            <v>ASOCIACIÓN CULTURAL RODAS</v>
          </cell>
        </row>
        <row r="237">
          <cell r="E237" t="str">
            <v>CENTRO DE ESTUDIOS PARA EL USO DE LA VOZ</v>
          </cell>
        </row>
        <row r="238">
          <cell r="E238" t="str">
            <v>LA GRAN FAMILIA</v>
          </cell>
        </row>
        <row r="239">
          <cell r="E239" t="str">
            <v>AMIGOS DEL MUSEO DE ARTE CONTEMPORÁNEO DE OAXACA</v>
          </cell>
        </row>
        <row r="240">
          <cell r="E240" t="str">
            <v>AMIGOS DEL INSTITUTO DE ARTES GRÁFICAS DE OAXACA Y DEL CENTRO FOTOGRÁFICO MANUEL ÁLVAREZ BRAVO</v>
          </cell>
        </row>
        <row r="241">
          <cell r="E241" t="str">
            <v>MUSEO DE ARTE CONTEMPORÁNEO DE MONTERREY</v>
          </cell>
        </row>
        <row r="242">
          <cell r="E242" t="str">
            <v>MUNICIPIO CONSTITUCIONAL DE YAHUALICA DE GONZÁLEZ GALLO</v>
          </cell>
        </row>
        <row r="243">
          <cell r="E243" t="str">
            <v>ACCIÓN POPULAR DE INTEGRACIÓN SOCIAL</v>
          </cell>
        </row>
        <row r="244">
          <cell r="E244" t="str">
            <v>CENTRAL DE URGENCIAS MÉDICAS DE YURÉCUARO</v>
          </cell>
        </row>
        <row r="245">
          <cell r="E245" t="str">
            <v>CENTRO DE ESTUDIOS SOCIALES Y CULTURALES ANTONIO DE MONTESINOS</v>
          </cell>
        </row>
        <row r="246">
          <cell r="E246" t="str">
            <v>CENTRO DE INFORMACIÓN Y COMUNICACIÓN AMBIENTAL DE NORTE AMÉRICA</v>
          </cell>
        </row>
        <row r="247">
          <cell r="E247" t="str">
            <v>CENTRO LAS LIBRES DE INFORMACIÓN EN SALUD SEXUAL, REGIÓN CENTRO</v>
          </cell>
        </row>
        <row r="248">
          <cell r="E248" t="str">
            <v>CENTRO PARA EL DESARROLLO INTEGRAL DE LA MUJER</v>
          </cell>
        </row>
        <row r="249">
          <cell r="E249" t="str">
            <v>COLECTIVO DE ATENCIÓN PARA LA SALUD INTEGRAL DE LA FAMILIA</v>
          </cell>
        </row>
        <row r="250">
          <cell r="E250" t="str">
            <v>CONSORCIO PARA EL DIÁLOGO PARLAMENTARIO Y LA EQUIDAD OAXACA</v>
          </cell>
        </row>
        <row r="251">
          <cell r="E251" t="str">
            <v>CORAZÓN DE LA TIERRA</v>
          </cell>
        </row>
        <row r="252">
          <cell r="E252" t="str">
            <v>DEFENSA JURÍDICA Y EDUCACIÓN PARA MUJERES</v>
          </cell>
        </row>
        <row r="253">
          <cell r="E253" t="str">
            <v>DESARROLLO AUTOGESTIONARIO</v>
          </cell>
        </row>
        <row r="254">
          <cell r="E254" t="str">
            <v>ALTERNATIVAS Y CAPACIDADES</v>
          </cell>
        </row>
        <row r="255">
          <cell r="E255" t="str">
            <v>DOCUMENTA. ANÁLISIS Y ACCIÓN PARA LA JUSTICIA SOCIAL</v>
          </cell>
        </row>
        <row r="256">
          <cell r="E256" t="str">
            <v>ECO-CIUDADANÍA DEL FUTURO</v>
          </cell>
        </row>
        <row r="257">
          <cell r="E257" t="str">
            <v>EDUCACIÓN Y SERVICIOS COMUNITARIOS</v>
          </cell>
        </row>
        <row r="258">
          <cell r="E258" t="str">
            <v>EL POZO DE VIDA</v>
          </cell>
        </row>
        <row r="259">
          <cell r="E259" t="str">
            <v>ENLACE, COMUNICACIÓN Y CAPACITACIÓN</v>
          </cell>
        </row>
        <row r="260">
          <cell r="E260" t="str">
            <v>EQUIPOS FEMINISTAS</v>
          </cell>
        </row>
        <row r="261">
          <cell r="E261" t="str">
            <v>ESPACIO MUJERES PARA UNA VIDA DIGNA LIBRE DE VIOLENCIA</v>
          </cell>
        </row>
        <row r="262">
          <cell r="E262" t="str">
            <v>FORO CIUDADANO EN ACCIÓN CREANDO ESPACIOS</v>
          </cell>
        </row>
        <row r="263">
          <cell r="E263" t="str">
            <v>FRONTERAS UNIDAS PRO SALUD</v>
          </cell>
        </row>
        <row r="264">
          <cell r="E264" t="str">
            <v>FUNDACIÓN COMUNITARIA QUERÉTARO</v>
          </cell>
        </row>
        <row r="265">
          <cell r="E265" t="str">
            <v>AMIGOS DE SIAN KA AN</v>
          </cell>
        </row>
        <row r="266">
          <cell r="E266" t="str">
            <v>FUNDACIÓN DE APOYO INFANTIL, GUANAJUATO</v>
          </cell>
        </row>
        <row r="267">
          <cell r="E267" t="str">
            <v>FUNDACIÓN MEXICANA PARA EL DESARROLLO RURAL</v>
          </cell>
        </row>
        <row r="268">
          <cell r="E268" t="str">
            <v>FUNDACIÓN NACIONAL DE MUJERES POR LA SALUD COMUNITARIA</v>
          </cell>
        </row>
        <row r="269">
          <cell r="E269" t="str">
            <v>FUNDACIÓN TUKIPA, EQUIDAD Y DESARROLLO</v>
          </cell>
        </row>
        <row r="270">
          <cell r="E270" t="str">
            <v>FUNDACIÓN VILLAR LLEDIAS</v>
          </cell>
        </row>
        <row r="271">
          <cell r="E271" t="str">
            <v>INTERMEDIOS ORGANIZACIÓN DE PROFESIONALES DE LA COMUNICACIÓN</v>
          </cell>
        </row>
        <row r="272">
          <cell r="E272" t="str">
            <v>MACHINCUEPA CIRCO SOCIAL</v>
          </cell>
        </row>
        <row r="273">
          <cell r="E273" t="str">
            <v>MUJER Y MEDIO AMBIENTE</v>
          </cell>
        </row>
        <row r="274">
          <cell r="E274" t="str">
            <v>MUJERES INDÍGENAS EN LUCHA</v>
          </cell>
        </row>
        <row r="275">
          <cell r="E275" t="str">
            <v>MUJERES VASOS FRÁGILES</v>
          </cell>
        </row>
        <row r="276">
          <cell r="E276" t="str">
            <v>APOYO ALBATROS</v>
          </cell>
        </row>
        <row r="277">
          <cell r="E277" t="str">
            <v>PATRONATO PRO TAMAR</v>
          </cell>
        </row>
        <row r="278">
          <cell r="E278" t="str">
            <v>PATRONATO PRO-DEFICIENTE MENTAL</v>
          </cell>
        </row>
        <row r="279">
          <cell r="E279" t="str">
            <v>PENSAMIENTO, PALABRA Y ACCIÓN EN MOVIMIENTO</v>
          </cell>
        </row>
        <row r="280">
          <cell r="E280" t="str">
            <v>POR EL GUSTO DE SABER</v>
          </cell>
        </row>
        <row r="281">
          <cell r="E281" t="str">
            <v>RED DE RADIOS COMUNITARIAS DE MÉXICO</v>
          </cell>
        </row>
        <row r="282">
          <cell r="E282" t="str">
            <v>RED MUJERES DESARROLLO, JUSTICIA Y PAZ</v>
          </cell>
        </row>
        <row r="283">
          <cell r="E283" t="str">
            <v>RESILENCIA SOCIAL</v>
          </cell>
        </row>
        <row r="284">
          <cell r="E284" t="str">
            <v>SHOTTAMA</v>
          </cell>
        </row>
        <row r="285">
          <cell r="E285" t="str">
            <v>UNION CAMPESINA DE ARTESANOS REGIONALES UCAR</v>
          </cell>
        </row>
        <row r="286">
          <cell r="E286" t="str">
            <v>UNIÓN ESTATAL DE ORGANIZACIONES ECONÓMICAS Y MUJERES PRODUCTORAS DE GUERRERO</v>
          </cell>
        </row>
        <row r="287">
          <cell r="E287" t="str">
            <v>ARTE TEQUITQUI</v>
          </cell>
        </row>
        <row r="288">
          <cell r="E288" t="str">
            <v>ZAZANILLI NEHNEMI, CUENTOS VIAJEROS</v>
          </cell>
        </row>
        <row r="289">
          <cell r="E289" t="str">
            <v>ZIHUAME MOCHILLA</v>
          </cell>
        </row>
        <row r="290">
          <cell r="E290" t="str">
            <v>ARTE Y DIVERSIÓN RECORCHOLIS TEATRO</v>
          </cell>
        </row>
        <row r="291">
          <cell r="E291" t="str">
            <v>ASOCIACIÓN ECOLÓGICA SANTO TOMÁS</v>
          </cell>
        </row>
        <row r="292">
          <cell r="E292" t="str">
            <v>ASOCIACIÓN ESTATAL DE MUJERES INDÍGENAS Y CAMPESINAS XASASTI YOLISTLI</v>
          </cell>
        </row>
        <row r="293">
          <cell r="E293" t="str">
            <v>BRIGADA CALLEJERA DE APOYO A LA MUJER E. M.</v>
          </cell>
        </row>
        <row r="294">
          <cell r="E294" t="str">
            <v>ENTIDAD DE LAS NACIONES UNIDAS PARA LA IGUALDAD DE GÉNERO Y EL EMPODERAMIENTO DE LAS MUJERES</v>
          </cell>
        </row>
        <row r="295">
          <cell r="E295" t="str">
            <v>COMISIÓN INTERAMERICANA DE MUJERES</v>
          </cell>
        </row>
        <row r="296">
          <cell r="E296" t="str">
            <v>NATURA Y ECOSISTEMAS MEXICANOS</v>
          </cell>
        </row>
        <row r="297">
          <cell r="E297" t="str">
            <v>COMUNIDAD DOWN</v>
          </cell>
        </row>
        <row r="298">
          <cell r="E298" t="str">
            <v>NUESTRAS REALIDADES</v>
          </cell>
        </row>
        <row r="299">
          <cell r="E299" t="str">
            <v>CAMPEONES DE ESPERANZA</v>
          </cell>
        </row>
        <row r="300">
          <cell r="E300" t="str">
            <v>FUNDACIÓN PRO EMPLEO PRODUCTIVO</v>
          </cell>
        </row>
        <row r="301">
          <cell r="E301" t="str">
            <v>FUNDACIÓN TE QUEREMOS AYUDAR</v>
          </cell>
        </row>
        <row r="302">
          <cell r="E302" t="str">
            <v>FUNDACIÓN VER BIEN PARA APRENDER MEJOR</v>
          </cell>
        </row>
        <row r="303">
          <cell r="E303" t="str">
            <v>IMPULSORA DE LA CULTURA Y DE LAS ARTES</v>
          </cell>
        </row>
        <row r="304">
          <cell r="E304" t="str">
            <v>ESPACIOS NATURALES Y DESARROLLO SUSTENTABLE A.C</v>
          </cell>
        </row>
        <row r="305">
          <cell r="E305" t="str">
            <v>CONSEJO CIVIL MEXICANO PARA LA SILVICULTURA SOSTENIBLE</v>
          </cell>
        </row>
        <row r="306">
          <cell r="E306" t="str">
            <v>FONDO PARA LA COMUNICACIÓN Y LA EDUCACIÓN AMBIENTAL</v>
          </cell>
        </row>
        <row r="307">
          <cell r="E307" t="str">
            <v>GOBIERNO DEL ESTADO DE CAMPECHE</v>
          </cell>
        </row>
        <row r="308">
          <cell r="E308" t="str">
            <v>GOBIERNO DEL ESTADO DE GUANAJUATO</v>
          </cell>
        </row>
        <row r="309">
          <cell r="E309" t="str">
            <v>MUNICIPIO DE CADEREYTA JIMÉNEZ</v>
          </cell>
        </row>
        <row r="310">
          <cell r="E310" t="str">
            <v>MUNICIPIO DE CHINA</v>
          </cell>
        </row>
        <row r="311">
          <cell r="E311" t="str">
            <v>MUNICIPIO DE DOCTOR COSS</v>
          </cell>
        </row>
        <row r="312">
          <cell r="E312" t="str">
            <v>MUNICIPIO DE GENERAL BRAVO</v>
          </cell>
        </row>
        <row r="313">
          <cell r="E313" t="str">
            <v>MUNICIPIO DE LOS RAMONES</v>
          </cell>
        </row>
        <row r="314">
          <cell r="E314" t="str">
            <v>GOBIERNO DEL ESTADO DE HIDALGO</v>
          </cell>
        </row>
        <row r="315">
          <cell r="E315" t="str">
            <v>MUNICIPIO DE ATITALAQUIA</v>
          </cell>
        </row>
        <row r="316">
          <cell r="E316" t="str">
            <v>GOBIERNO DEL ESTADO DE CAMPECHE</v>
          </cell>
        </row>
        <row r="317">
          <cell r="E317" t="str">
            <v>GOBIERNO DEL ESTADO DE NUEVO LEÓN</v>
          </cell>
        </row>
        <row r="318">
          <cell r="E318" t="str">
            <v>GOBIERNO DEL ESTADO DE OAXACA</v>
          </cell>
        </row>
        <row r="319">
          <cell r="E319" t="str">
            <v>MUNICIPIO DE SALINA CRUZ</v>
          </cell>
        </row>
        <row r="320">
          <cell r="E320" t="str">
            <v>GOBIERNO DEL ESTADO DE TAMAULIPAS</v>
          </cell>
        </row>
        <row r="321">
          <cell r="E321" t="str">
            <v>MUNICIPIO DE ALTAMIRA</v>
          </cell>
        </row>
        <row r="322">
          <cell r="E322" t="str">
            <v>MUNICIPIO DE CIUDAD MADERO</v>
          </cell>
        </row>
        <row r="323">
          <cell r="E323" t="str">
            <v>MUNICIPIO DE MATAMOROS</v>
          </cell>
        </row>
        <row r="324">
          <cell r="E324" t="str">
            <v>MUNICIPIO DE REYNOSA</v>
          </cell>
        </row>
        <row r="325">
          <cell r="E325" t="str">
            <v>GOBIERNO DEL ESTADO DE TABASCO</v>
          </cell>
        </row>
        <row r="326">
          <cell r="E326" t="str">
            <v>MUNICIPIO DE TAMPICO</v>
          </cell>
        </row>
        <row r="327">
          <cell r="E327" t="str">
            <v>MUNICIPIO DE SOLEDAD DE DOBLADO</v>
          </cell>
        </row>
        <row r="328">
          <cell r="E328" t="str">
            <v>GOBIERNO  DEL ESTADO DE VERACRUZ</v>
          </cell>
        </row>
        <row r="329">
          <cell r="E329" t="str">
            <v>GOBIERNO  DEL ESTADO DE VERACRUZ</v>
          </cell>
        </row>
        <row r="330">
          <cell r="E330" t="str">
            <v>GOBIERNO DEL ESTADO DE OAXACA</v>
          </cell>
        </row>
        <row r="331">
          <cell r="E331" t="str">
            <v>MUNICIPIO DE MATAMOROS</v>
          </cell>
        </row>
        <row r="332">
          <cell r="E332" t="str">
            <v>FUTURO DEL MURAL ARTE Y ENCUENTRO</v>
          </cell>
        </row>
        <row r="333">
          <cell r="E333" t="str">
            <v>SONIDOS Y TRADICIONES XXI</v>
          </cell>
        </row>
        <row r="334">
          <cell r="E334" t="str">
            <v>EL COLECTIVO MUJERES EN LA MÚSICA</v>
          </cell>
        </row>
        <row r="335">
          <cell r="E335" t="str">
            <v>FUNDACIÓN DÍAZ LAREDO</v>
          </cell>
        </row>
        <row r="336">
          <cell r="E336" t="str">
            <v>CENTRO PROMOTOR DE DANZA ARDEN</v>
          </cell>
        </row>
        <row r="337">
          <cell r="E337" t="str">
            <v>TEPITO ARTE ACA TEATRO CON IDENTIDAD</v>
          </cell>
        </row>
        <row r="338">
          <cell r="E338" t="str">
            <v>PROMOTORA CULTURAL CUBO BLANCO</v>
          </cell>
        </row>
        <row r="339">
          <cell r="E339" t="str">
            <v>FUNDACIÓN PEDRO VALTIERRA</v>
          </cell>
        </row>
        <row r="340">
          <cell r="E340" t="str">
            <v>FUNDACIÓN ARTE UMBRA</v>
          </cell>
        </row>
        <row r="341">
          <cell r="E341" t="str">
            <v>ESCENOLOGÍA</v>
          </cell>
        </row>
        <row r="342">
          <cell r="E342" t="str">
            <v>CLUB DE NIÑOS Y NIÑAS DE MÉXICO</v>
          </cell>
        </row>
        <row r="343">
          <cell r="E343" t="str">
            <v>FUNDACIÓN LA TITERIA</v>
          </cell>
        </row>
        <row r="344">
          <cell r="E344" t="str">
            <v>MUSEO INTERACTIVO TIJUANA</v>
          </cell>
        </row>
        <row r="345">
          <cell r="E345" t="str">
            <v>PROGRESO Y BIENESTAR PARA EL DESARROLLO DE LA FAMILIA</v>
          </cell>
        </row>
        <row r="346">
          <cell r="E346" t="str">
            <v>ACADEMIA DE MÚSICA DEL PALACIO DE MINERÍA</v>
          </cell>
        </row>
        <row r="347">
          <cell r="E347" t="str">
            <v>MUSEO DE ARTE CONTEMPORÁNEO DE MONTERREY</v>
          </cell>
        </row>
        <row r="348">
          <cell r="E348" t="str">
            <v>ACADEMIA MEXICANA DE LA LENGUA</v>
          </cell>
        </row>
        <row r="349">
          <cell r="E349" t="str">
            <v>DOCUMENTAL AMBULANTE</v>
          </cell>
        </row>
        <row r="350">
          <cell r="E350" t="str">
            <v>CONSEJO DE LA MÚSICA EN MÉXICO</v>
          </cell>
        </row>
        <row r="351">
          <cell r="E351" t="str">
            <v>ASOCIACIÓN NACIONAL DE ARTÍSTAS CON DISCAPACIDAD</v>
          </cell>
        </row>
        <row r="352">
          <cell r="E352" t="str">
            <v>CULTURA A LA CALLE</v>
          </cell>
        </row>
        <row r="353">
          <cell r="E353" t="str">
            <v>MUSEO INTERACTIVO TIJUANA</v>
          </cell>
        </row>
        <row r="354">
          <cell r="E354" t="str">
            <v>SOCIEDAD INTERNACIONAL DE VALORES DE ARTE MEXICANO</v>
          </cell>
        </row>
        <row r="355">
          <cell r="E355" t="str">
            <v>CONSERVATORIO DE LAS ROSAS</v>
          </cell>
        </row>
        <row r="356">
          <cell r="E356" t="str">
            <v>FESTIVAL DE MÉXICO EN EL CENTRO HISTÓRICO</v>
          </cell>
        </row>
        <row r="357">
          <cell r="E357" t="str">
            <v>RJCG</v>
          </cell>
        </row>
        <row r="358">
          <cell r="E358" t="str">
            <v>RJCG</v>
          </cell>
        </row>
        <row r="359">
          <cell r="E359" t="str">
            <v>RJCG</v>
          </cell>
        </row>
        <row r="360">
          <cell r="E360" t="str">
            <v>LA MÚSICA EN EL BICENTENARIO</v>
          </cell>
        </row>
        <row r="361">
          <cell r="E361" t="str">
            <v>FESTIVAL INTERNACIONAL DE CINE DOCUMENTAL DE LA CIUDAD DE MÉXICO</v>
          </cell>
        </row>
        <row r="362">
          <cell r="E362" t="str">
            <v>GRUPO PRO RESTAURACIÓN DEL TEMPLO DEL CARMEN DE SAN ÁNGEL</v>
          </cell>
        </row>
        <row r="363">
          <cell r="E363" t="str">
            <v>FUNDACIÓN CASA DEL POETA</v>
          </cell>
        </row>
        <row r="364">
          <cell r="E364" t="str">
            <v>CONSEJO NACIONAL ADOPTE UNA OBRA DE ARTE</v>
          </cell>
        </row>
        <row r="365">
          <cell r="E365" t="str">
            <v>CONSEJO NACIONAL ADOPTE UNA OBRA DE ARTE</v>
          </cell>
        </row>
        <row r="366">
          <cell r="E366" t="str">
            <v>CONSEJO NACIONAL ADOPTE UNA OBRA DE ARTE</v>
          </cell>
        </row>
        <row r="367">
          <cell r="E367" t="str">
            <v>CONSORCIO INTERNACIONAL ARTE Y ESCUELA</v>
          </cell>
        </row>
        <row r="368">
          <cell r="E368" t="str">
            <v>SALUD EDUCACIÓN Y ALIMENTOS SIN FRONTERAS</v>
          </cell>
        </row>
        <row r="369">
          <cell r="E369" t="str">
            <v>FUNDACIÓN JOSÉ CUERVO</v>
          </cell>
        </row>
        <row r="370">
          <cell r="E370" t="str">
            <v>FUNDACIÓN DÍAZ LAREDO</v>
          </cell>
        </row>
        <row r="371">
          <cell r="E371" t="str">
            <v>COMUNIDADES DE SOLIDARIDAD</v>
          </cell>
        </row>
        <row r="372">
          <cell r="E372" t="str">
            <v>RADIO DIFUSORAS Y TELEVISORAS DE OCCIDENTE</v>
          </cell>
        </row>
        <row r="373">
          <cell r="E373" t="str">
            <v>PATRONATO DEL CENTRO CULTURAL ROBERTO CANTORAL</v>
          </cell>
        </row>
        <row r="374">
          <cell r="E374" t="str">
            <v>FESTIVAL INTERNACIONAL DEL CINE EN MORELIA</v>
          </cell>
        </row>
        <row r="375">
          <cell r="E375" t="str">
            <v>CONSEJO NACIONAL ADOPTE UNA OBRA DE ARTE</v>
          </cell>
        </row>
        <row r="376">
          <cell r="E376" t="str">
            <v>ARTESCÉNICA</v>
          </cell>
        </row>
        <row r="377">
          <cell r="E377" t="str">
            <v>FUNDACIÓN ORGANIZADOS PARA SERVIR</v>
          </cell>
        </row>
        <row r="378">
          <cell r="E378" t="str">
            <v>FUNDACIÓN ORGANIZADOS PARA SERVIR</v>
          </cell>
        </row>
        <row r="379">
          <cell r="E379" t="str">
            <v>FUNDACIÓN ORGANIZADOS PARA SERVIR</v>
          </cell>
        </row>
        <row r="380">
          <cell r="E380" t="str">
            <v>FUNDACIÓN ORGANIZADOS PARA SERVIR</v>
          </cell>
        </row>
        <row r="381">
          <cell r="E381" t="str">
            <v>FUNDACIÓN ORGANIZADOS PARA SERVIR</v>
          </cell>
        </row>
        <row r="382">
          <cell r="E382" t="str">
            <v>FUNDACIÓN ORGANIZADOS PARA SERVIR</v>
          </cell>
        </row>
        <row r="383">
          <cell r="E383" t="str">
            <v>FUNDACIÓN MÍDETE</v>
          </cell>
        </row>
        <row r="384">
          <cell r="E384" t="str">
            <v>ASOCIACIÓN DE ARTISTAS PLÁSTICOS DE MÉXICO</v>
          </cell>
        </row>
        <row r="385">
          <cell r="E385" t="str">
            <v>UNIVERSIDAD DE GUADALAJARA.</v>
          </cell>
        </row>
        <row r="386">
          <cell r="E386" t="str">
            <v>PROMOTORA ARTÍSTICA Y CULTURAL MEXICANA</v>
          </cell>
        </row>
        <row r="387">
          <cell r="E387" t="str">
            <v>MITODELACAVERNA</v>
          </cell>
        </row>
        <row r="388">
          <cell r="E388" t="str">
            <v>LA MÚSICA EN EL BICENTENARIO</v>
          </cell>
        </row>
        <row r="389">
          <cell r="E389" t="str">
            <v>LA MÚSICA EN EL BICENTENARIO</v>
          </cell>
        </row>
        <row r="390">
          <cell r="E390" t="str">
            <v>LA MÚSICA EN EL BICENTENARIO</v>
          </cell>
        </row>
        <row r="391">
          <cell r="E391" t="str">
            <v>PATRONATO AMIGOS DEL MUSEO HACIA UNA NUEVA IMAGEN</v>
          </cell>
        </row>
        <row r="392">
          <cell r="E392" t="str">
            <v>ACADEMIA MEXICANA DE LA LENGUA</v>
          </cell>
        </row>
        <row r="393">
          <cell r="E393" t="str">
            <v>MUSITEC</v>
          </cell>
        </row>
        <row r="394">
          <cell r="E394" t="str">
            <v>MUSITEC</v>
          </cell>
        </row>
        <row r="395">
          <cell r="E395" t="str">
            <v>FEDERACIÓN MEXICANA DE ASOCIACIONES DE AMIGOS DE LOS MUSEOS</v>
          </cell>
        </row>
        <row r="396">
          <cell r="E396" t="str">
            <v>INSTITUTO DE FOMENTO A LAS ASOCIACIONES NO GUBERNAMENTALES</v>
          </cell>
        </row>
        <row r="397">
          <cell r="E397" t="str">
            <v>FUNDACIÓN ORGANIZADOS PARA SERVIR</v>
          </cell>
        </row>
        <row r="398">
          <cell r="E398" t="str">
            <v>FUNDACIÓN MÍDETE</v>
          </cell>
        </row>
        <row r="399">
          <cell r="E399" t="str">
            <v>MUSITEC</v>
          </cell>
        </row>
        <row r="400">
          <cell r="E400" t="str">
            <v>FUNDACIÓN MÍDETE</v>
          </cell>
        </row>
        <row r="401">
          <cell r="E401" t="str">
            <v>BETA DIVERSIDAD</v>
          </cell>
        </row>
        <row r="402">
          <cell r="E402" t="str">
            <v>SOCIEDAD ASISTENCIAL PANAMERICANA</v>
          </cell>
        </row>
        <row r="403">
          <cell r="E403" t="str">
            <v>SERVI MUSEOS</v>
          </cell>
        </row>
        <row r="404">
          <cell r="E404" t="str">
            <v>FESTIVAL COUNTRY CHIHUAHUA</v>
          </cell>
        </row>
        <row r="405">
          <cell r="E405" t="str">
            <v>PRO NIÑOS MARGINADOS</v>
          </cell>
        </row>
        <row r="406">
          <cell r="E406" t="str">
            <v>ENCUENTRO INTERNACIONAL DE ESCENA CONTEMPORÁNEA</v>
          </cell>
        </row>
        <row r="407">
          <cell r="E407" t="str">
            <v>MÁS LIBROS MEJOR FUTURO</v>
          </cell>
        </row>
        <row r="408">
          <cell r="E408" t="str">
            <v>FUNDACIÓN DE ARQUITECTURA TAPATÍA LUIS BARRAGÁN</v>
          </cell>
        </row>
        <row r="409">
          <cell r="E409" t="str">
            <v>FUNDACIÓN ORGANIZADOS PARA SERVIR</v>
          </cell>
        </row>
        <row r="410">
          <cell r="E410" t="str">
            <v>FUNDACIÓN OLGA Y RUFINO TAMAYO</v>
          </cell>
        </row>
        <row r="411">
          <cell r="E411" t="str">
            <v>CERO VARO</v>
          </cell>
        </row>
        <row r="412">
          <cell r="E412" t="str">
            <v>ACADEMIA MEXICANA DE LA HISTORIA CORRESPONDIENTE DE LA REAL DE MADRID.</v>
          </cell>
        </row>
        <row r="413">
          <cell r="E413" t="str">
            <v>FUNDACIÓN CERVANTISTA ENRIQUE Y ALICIA RUELAS</v>
          </cell>
        </row>
        <row r="414">
          <cell r="E414" t="str">
            <v>PLATAFORMA INTEGRAL DE DESARROLLO SUSTENTABLE PIDES</v>
          </cell>
        </row>
        <row r="415">
          <cell r="E415" t="str">
            <v>CONSEJO NACIONAL ADOPTE UNA OBRA DE ARTE</v>
          </cell>
        </row>
        <row r="416">
          <cell r="E416" t="str">
            <v>FUNDACIÓN PROART (ANTES IBERICA CONTEMPORÁNEA EN MEXICO)</v>
          </cell>
        </row>
        <row r="417">
          <cell r="E417" t="str">
            <v>CENTRO DE INVESTIGACIÓN DIFUSIÓN Y ESTUDIOS SOBRE TRATA DE PERSONAS Y EXPLOTACIÓN COMERCIAL</v>
          </cell>
        </row>
        <row r="418">
          <cell r="E418" t="str">
            <v>CONSERVATORIO DE LAS ROSAS</v>
          </cell>
        </row>
        <row r="419">
          <cell r="E419" t="str">
            <v>EL TESORO DE NIÑO PERDIDO</v>
          </cell>
        </row>
        <row r="420">
          <cell r="E420" t="str">
            <v>PROYECTOS VIVIR MÁS ASOCIADOS</v>
          </cell>
        </row>
        <row r="421">
          <cell r="E421" t="str">
            <v>CEUVOZ</v>
          </cell>
        </row>
        <row r="422">
          <cell r="E422" t="str">
            <v>COMUNIDADES DE SOLIDARIDAD</v>
          </cell>
        </row>
        <row r="423">
          <cell r="E423" t="str">
            <v>INSTITUTO DE FOMENTO A LAS ASOCIACIONES NO GUBERNAMENTALES</v>
          </cell>
        </row>
        <row r="424">
          <cell r="E424" t="str">
            <v>INSTITUTO DE FOMENTO A LAS ASOCIACIONES NO GUBERNAMENTALES</v>
          </cell>
        </row>
        <row r="425">
          <cell r="E425" t="str">
            <v>MUSITEC</v>
          </cell>
        </row>
        <row r="426">
          <cell r="E426" t="str">
            <v>FUNDACIÓN RENEÉ CHAUFFRAY</v>
          </cell>
        </row>
        <row r="427">
          <cell r="E427" t="str">
            <v>MEMORIA Y TOLERANCIA</v>
          </cell>
        </row>
        <row r="428">
          <cell r="E428" t="str">
            <v>CONSEJO DE LA MÚSICA EN MÉXICO</v>
          </cell>
        </row>
        <row r="429">
          <cell r="E429" t="str">
            <v>CONSEJO DE LA MÚSICA EN MÉXICO</v>
          </cell>
        </row>
        <row r="430">
          <cell r="E430" t="str">
            <v>PROMOTORA CULTURAL CUBO BLANCO</v>
          </cell>
        </row>
        <row r="431">
          <cell r="E431" t="str">
            <v>MUJERES POR LA LIBERTAD Y UN BIENESTAR PARA TODOS.</v>
          </cell>
        </row>
        <row r="432">
          <cell r="E432" t="str">
            <v>FESTIVAL DE MÚSICA MIGUEL BERNAL JIMÉNEZ</v>
          </cell>
        </row>
        <row r="433">
          <cell r="E433" t="str">
            <v>TOMA, EDICIONES Y PRODUCCIONES ESCÉNICAS Y CINEMATOGRÁFICAS</v>
          </cell>
        </row>
        <row r="434">
          <cell r="E434" t="str">
            <v>NO ME DA LA VIDA PRODUCCIONES</v>
          </cell>
        </row>
        <row r="435">
          <cell r="E435" t="str">
            <v>PROMOTORA CULTURAL CUBO BLANCO</v>
          </cell>
        </row>
        <row r="436">
          <cell r="E436" t="str">
            <v>FUNDACIÓN UNIVERSIDAD NACIONAL AUTÓNOMA DE MÉXICO</v>
          </cell>
        </row>
        <row r="437">
          <cell r="E437" t="str">
            <v>SOCIEDAD BOTANICA Y ZOOLOGICA DE SINALOA</v>
          </cell>
        </row>
        <row r="438">
          <cell r="E438" t="str">
            <v>CENTRO DE INVESTIGACIÓN DIFUSIÓN Y ESTUDIOS SOBRE TRATA DE PERSONAS Y EXPLOTACIÓN COMERCIAL</v>
          </cell>
        </row>
        <row r="439">
          <cell r="E439" t="str">
            <v>CENTRO DE INVESTIGACIÓN DIFUSIÓN Y ESTUDIOS SOBRE TRATA DE PERSONAS Y EXPLOTACIÓN COMERCIAL</v>
          </cell>
        </row>
        <row r="440">
          <cell r="E440" t="str">
            <v>FUNDACIÓN MÍDETE</v>
          </cell>
        </row>
        <row r="441">
          <cell r="E441" t="str">
            <v>PROGRESO Y BIENESTAR PARA EL DESARROLLO DE LA FAMILIA</v>
          </cell>
        </row>
        <row r="442">
          <cell r="E442" t="str">
            <v>PROGRESO Y BIENESTAR PARA EL DESARROLLO DE LA FAMILIA</v>
          </cell>
        </row>
        <row r="443">
          <cell r="E443" t="str">
            <v>PROMOTORA DE LAS BELLAS ARTES</v>
          </cell>
        </row>
        <row r="444">
          <cell r="E444" t="str">
            <v>TROFEO A LA VIDA</v>
          </cell>
        </row>
        <row r="445">
          <cell r="E445" t="str">
            <v>RJCG</v>
          </cell>
        </row>
        <row r="446">
          <cell r="E446" t="str">
            <v>FUNDACIÓN  INTERNACIONAL DE LA COMUNIDAD</v>
          </cell>
        </row>
        <row r="447">
          <cell r="E447" t="str">
            <v>OAXACA MÚSICA Y CULTURA</v>
          </cell>
        </row>
        <row r="448">
          <cell r="E448" t="str">
            <v>FLADEMMEX</v>
          </cell>
        </row>
        <row r="449">
          <cell r="E449" t="str">
            <v>FLADEMMEX</v>
          </cell>
        </row>
        <row r="450">
          <cell r="E450" t="str">
            <v>FLADEMMEX</v>
          </cell>
        </row>
        <row r="451">
          <cell r="E451" t="str">
            <v>MAGENTA SIN TIEMPO</v>
          </cell>
        </row>
        <row r="452">
          <cell r="E452" t="str">
            <v>RJCG</v>
          </cell>
        </row>
        <row r="453">
          <cell r="E453" t="str">
            <v>FUNDACIÓN  INTERNACIONAL DE LA COMUNIDAD</v>
          </cell>
        </row>
        <row r="454">
          <cell r="E454" t="str">
            <v>BITÁCORA DE VIAJE, PROMOCIÓN CULTURAL GRATUITA PARA EL CREADOR</v>
          </cell>
        </row>
        <row r="455">
          <cell r="E455" t="str">
            <v>MEMORIA Y TOLERANCIA</v>
          </cell>
        </row>
        <row r="456">
          <cell r="E456" t="str">
            <v>RJCG</v>
          </cell>
        </row>
        <row r="457">
          <cell r="E457" t="str">
            <v>RJCG</v>
          </cell>
        </row>
        <row r="458">
          <cell r="E458" t="str">
            <v>RJCG</v>
          </cell>
        </row>
        <row r="459">
          <cell r="E459" t="str">
            <v>RJCG</v>
          </cell>
        </row>
        <row r="460">
          <cell r="E460" t="str">
            <v>CASA DE LA CULTURA DE COENEO MICHOACÁN</v>
          </cell>
        </row>
        <row r="461">
          <cell r="E461" t="str">
            <v>MUSEO NACIONAL DE LA ACUARELA ALFREDO GUATI ROJO</v>
          </cell>
        </row>
        <row r="462">
          <cell r="E462" t="str">
            <v>CENTRO HUMANO DE LIDERAZGO</v>
          </cell>
        </row>
        <row r="463">
          <cell r="E463" t="str">
            <v>VERACRUZ PRIMER MUNDO</v>
          </cell>
        </row>
        <row r="464">
          <cell r="E464" t="str">
            <v>RJCG</v>
          </cell>
        </row>
        <row r="465">
          <cell r="E465" t="str">
            <v>RJCG</v>
          </cell>
        </row>
        <row r="466">
          <cell r="E466" t="str">
            <v>FIDEICOMISO NO. 3061, DENOMINADO "FIDEICOMISO MUSEO DEL ESTANQUILLO"</v>
          </cell>
        </row>
        <row r="467">
          <cell r="E467" t="str">
            <v>FIDEICOMISO NO. 3061, DENOMINADO "FIDEICOMISO MUSEO DEL ESTANQUILLO"</v>
          </cell>
        </row>
        <row r="468">
          <cell r="E468" t="str">
            <v>FIDEICOMISO NO. 3061, DENOMINADO "FIDEICOMISO MUSEO DEL ESTANQUILLO"</v>
          </cell>
        </row>
        <row r="469">
          <cell r="E469" t="str">
            <v>FIDEICOMISO NO. 3061, DENOMINADO "FIDEICOMISO MUSEO DEL ESTANQUILLO"</v>
          </cell>
        </row>
        <row r="470">
          <cell r="E470" t="str">
            <v>FIDEICOMISO NO. 3061, DENOMINADO "FIDEICOMISO MUSEO DEL ESTANQUILLO"</v>
          </cell>
        </row>
        <row r="471">
          <cell r="E471" t="str">
            <v>HABILITANTE</v>
          </cell>
        </row>
        <row r="472">
          <cell r="E472" t="str">
            <v>PATRONATO PRO-RESTAURACIÓN DEL CALVARIO DE METEPEC</v>
          </cell>
        </row>
        <row r="473">
          <cell r="E473" t="str">
            <v>FUNDACIÓN LUIS MARÍA MARTÍNEZ</v>
          </cell>
        </row>
        <row r="474">
          <cell r="E474" t="str">
            <v>PATRONATO ACUEDUCTO TEMBLEQUE</v>
          </cell>
        </row>
        <row r="475">
          <cell r="E475" t="str">
            <v>FUNDACIÓN JESÚS ÁLVAREZ DEL CASTILLO V</v>
          </cell>
        </row>
        <row r="476">
          <cell r="E476" t="str">
            <v>FUNDACIÓN LUIS MARÍA MARTÍNEZ</v>
          </cell>
        </row>
        <row r="477">
          <cell r="E477" t="str">
            <v>TRANSFORMACIÓN, ARTE Y EDUCACIÓN</v>
          </cell>
        </row>
        <row r="478">
          <cell r="E478" t="str">
            <v>CONSERVATORIO DE LAS ROSAS</v>
          </cell>
        </row>
        <row r="479">
          <cell r="E479" t="str">
            <v>CONSERVATORIO DE MÚSICA Y ARTES DE CELAYA</v>
          </cell>
        </row>
        <row r="480">
          <cell r="E480" t="str">
            <v>SIN CERA SER</v>
          </cell>
        </row>
        <row r="481">
          <cell r="E481" t="str">
            <v>TENDIENDO PUENTES</v>
          </cell>
        </row>
        <row r="482">
          <cell r="E482" t="str">
            <v>CENTRO DE ARTE Y CULTURA CIRCO VOLADOR</v>
          </cell>
        </row>
        <row r="483">
          <cell r="E483" t="str">
            <v>ASAMBLEA PARA LA CULTURA Y LA DEMOCRACIA</v>
          </cell>
        </row>
        <row r="484">
          <cell r="E484" t="str">
            <v>ASAMBLEA PARA LA CULTURA Y LA DEMOCRACIA</v>
          </cell>
        </row>
        <row r="485">
          <cell r="E485" t="str">
            <v>PASITOS PRESCOLAR ESPECIAL</v>
          </cell>
        </row>
        <row r="486">
          <cell r="E486" t="str">
            <v>FUNDACIÓN RENEÉ CHAUFFRAY</v>
          </cell>
        </row>
        <row r="487">
          <cell r="E487" t="str">
            <v>CONSEJO DE LA MÚSICA EN MÉXICO</v>
          </cell>
        </row>
        <row r="488">
          <cell r="E488" t="str">
            <v>INDEPENDENT RECORDINGS XXI</v>
          </cell>
        </row>
        <row r="489">
          <cell r="E489" t="str">
            <v>PROMOTORA ARTÍSTICA Y CULTURAL MEXICANA</v>
          </cell>
        </row>
        <row r="490">
          <cell r="E490" t="str">
            <v>VERACRUZ PRIMER MUNDO</v>
          </cell>
        </row>
        <row r="491">
          <cell r="E491" t="str">
            <v>COMITÉ PRO_RESTAURACIÓN DEL RETABLO DE LA PARROQUIA DE SAN LUIS OBISPO</v>
          </cell>
        </row>
        <row r="492">
          <cell r="E492" t="str">
            <v>IMPULSORA DE LA CULTURA Y DE LAS ARTES</v>
          </cell>
        </row>
        <row r="493">
          <cell r="E493" t="str">
            <v>POR TI Y PARA TI</v>
          </cell>
        </row>
        <row r="494">
          <cell r="E494" t="str">
            <v>AMIGOS DEL DESIERTO DE COAHUILA</v>
          </cell>
        </row>
        <row r="495">
          <cell r="E495" t="str">
            <v>RESCATEMOS CATEDRAL</v>
          </cell>
        </row>
        <row r="496">
          <cell r="E496" t="str">
            <v>EL AIRE CENTRO DE ARTE</v>
          </cell>
        </row>
        <row r="497">
          <cell r="E497" t="str">
            <v>BALLET ARTÍSTICO DE MONTERREY</v>
          </cell>
        </row>
        <row r="498">
          <cell r="E498" t="str">
            <v>INSTITUTO CULTURAL HELÉNICO</v>
          </cell>
        </row>
        <row r="499">
          <cell r="E499" t="str">
            <v>HOMBRE NATURALEZA</v>
          </cell>
        </row>
        <row r="500">
          <cell r="E500" t="str">
            <v>FUNDACIÓN ORGANIZADOS PARA SERVIR</v>
          </cell>
        </row>
        <row r="501">
          <cell r="E501" t="str">
            <v>FUNDACIÓN TELEVISA</v>
          </cell>
        </row>
        <row r="502">
          <cell r="E502" t="str">
            <v>LA MÚSICA EN EL BICENTENARIO</v>
          </cell>
        </row>
        <row r="503">
          <cell r="E503" t="str">
            <v>FUNDACIÓN ARTE OLÍN</v>
          </cell>
        </row>
        <row r="504">
          <cell r="E504" t="str">
            <v>FUNDACIÓN ARTE OLÍN</v>
          </cell>
        </row>
        <row r="505">
          <cell r="E505" t="str">
            <v>CONSEJO CIUDADANO DE FORMACIÓN Y CULTURA AUTOGESTIVA</v>
          </cell>
        </row>
        <row r="506">
          <cell r="E506" t="str">
            <v>Ave Fénix Tepexochitl</v>
          </cell>
        </row>
        <row r="507">
          <cell r="E507" t="str">
            <v>DESARROLLO CULTURAL TRILCE</v>
          </cell>
        </row>
        <row r="508">
          <cell r="E508" t="str">
            <v>RESPONSABILIDAD COMPARTIDA DE ORIENTE</v>
          </cell>
        </row>
        <row r="509">
          <cell r="E509" t="str">
            <v>INSTITUTO MÉXICO</v>
          </cell>
        </row>
        <row r="510">
          <cell r="E510" t="str">
            <v>INFOLECTURA</v>
          </cell>
        </row>
        <row r="511">
          <cell r="E511" t="str">
            <v>ASOCIACIÓN AZTECA AMIGOS DE LA CULTURA Y LAS ARTES</v>
          </cell>
        </row>
        <row r="512">
          <cell r="E512" t="str">
            <v>ASOCIACIÓN AZTECA AMIGOS DE LA CULTURA Y LAS ARTES</v>
          </cell>
        </row>
        <row r="513">
          <cell r="E513" t="str">
            <v>ASOCIACIÓN AZTECA AMIGOS DE LA CULTURA Y LAS ARTES</v>
          </cell>
        </row>
        <row r="514">
          <cell r="E514" t="str">
            <v>ASOCIACIÓN AZTECA AMIGOS DE LA CULTURA Y LAS ARTES</v>
          </cell>
        </row>
        <row r="515">
          <cell r="E515" t="str">
            <v>ASOCIACIÓN AZTECA AMIGOS DE LA CULTURA Y LAS ARTES</v>
          </cell>
        </row>
        <row r="516">
          <cell r="E516" t="str">
            <v>SONIDOS Y TRADICIONES XXI</v>
          </cell>
        </row>
        <row r="517">
          <cell r="E517" t="str">
            <v>FUNDACIÓN HERMES MUSIC</v>
          </cell>
        </row>
        <row r="518">
          <cell r="E518" t="str">
            <v>CONSERVATORIO DE MÚSICA Y ARTES DE CELAYA</v>
          </cell>
        </row>
        <row r="519">
          <cell r="E519" t="str">
            <v>PROMOTORA CULTURAL CUBO BLANCO</v>
          </cell>
        </row>
        <row r="520">
          <cell r="E520" t="str">
            <v>PSICOANALIZ-ARTE</v>
          </cell>
        </row>
        <row r="521">
          <cell r="E521" t="str">
            <v>RED DE CULTURA</v>
          </cell>
        </row>
        <row r="522">
          <cell r="E522" t="str">
            <v>CONSERVATORIO DE MÚSICA Y ARTES DE CELAYA</v>
          </cell>
        </row>
        <row r="523">
          <cell r="E523" t="str">
            <v>INSTITUTO EDUCATIVO Y CULTURAL HERMANO ERNESTO MONTAÑEZ CENDEJAS</v>
          </cell>
        </row>
        <row r="524">
          <cell r="E524" t="str">
            <v>PATRONATO DE LA ORQUESTA SINFÓNICA DEL ESTADO DE MÉXICO</v>
          </cell>
        </row>
        <row r="525">
          <cell r="E525" t="str">
            <v>TONOI-TSONOYEN, AMBIENTE Y SOCIEDAD</v>
          </cell>
        </row>
        <row r="526">
          <cell r="E526" t="str">
            <v>CON SABOR A MEXICO, ARTE Y CULTURA</v>
          </cell>
        </row>
        <row r="527">
          <cell r="E527" t="str">
            <v>MUNICIPIO CONSTITUCIONAL DE SANTIAGO YOLOMÉCATL</v>
          </cell>
        </row>
        <row r="528">
          <cell r="E528" t="str">
            <v>GOBIERNO DEL ESTADO DE MÉXICO</v>
          </cell>
        </row>
        <row r="529">
          <cell r="E529" t="str">
            <v>Presidencia Municipal de Tepango de Rodriguez, Puebla, del Gobierno del Estado de Puebla</v>
          </cell>
        </row>
        <row r="530">
          <cell r="E530" t="str">
            <v>UNIVERSIDAD AUTÓNOMA DEL ESTADO DE HIDALGO</v>
          </cell>
        </row>
        <row r="531">
          <cell r="E531" t="str">
            <v>SECRETARÍA DE CULTURA DEL ESTADO DE CAMPECHE</v>
          </cell>
        </row>
        <row r="532">
          <cell r="E532" t="str">
            <v>MUNICIPIO CONSTITUCIONAL DE CHIMALHUACÁN</v>
          </cell>
        </row>
        <row r="533">
          <cell r="E533" t="str">
            <v>MUNICIPIO CONSTITUCIONAL DE AGUASCALIENTES</v>
          </cell>
        </row>
        <row r="534">
          <cell r="E534" t="str">
            <v>SECRETARIA DE CULTURA DEL GOBIERNO DEL DISTRITO FEDERAL</v>
          </cell>
        </row>
        <row r="535">
          <cell r="E535" t="str">
            <v>INSTITUTO DE CULTURA DEL GOBIERNO DEL ESTADO DE MORELOS</v>
          </cell>
        </row>
        <row r="536">
          <cell r="E536" t="str">
            <v>INSTITUTO DE CULTURA DEL GOBIERNO DEL ESTADO DE MORELOS</v>
          </cell>
        </row>
        <row r="537">
          <cell r="E537" t="str">
            <v>INSTITUTO DE CULTURA DEL GOBIERNO DEL ESTADO DE MORELOS</v>
          </cell>
        </row>
        <row r="538">
          <cell r="E538" t="str">
            <v>INSTITUTO DE CULTURA DEL GOBIERNO DEL ESTADO DE MORELOS</v>
          </cell>
        </row>
        <row r="539">
          <cell r="E539" t="str">
            <v>INSTITUTO DE CULTURA DEL GOBIERNO DEL ESTADO DE MORELOS</v>
          </cell>
        </row>
        <row r="540">
          <cell r="E540" t="str">
            <v>INSTITUTO DE CULTURA DEL GOBIERNO DEL ESTADO DE MORELOS</v>
          </cell>
        </row>
        <row r="541">
          <cell r="E541" t="str">
            <v>INSTITUTO DE CULTURA DEL ESTADO DE DURANGO</v>
          </cell>
        </row>
        <row r="542">
          <cell r="E542" t="str">
            <v>MUNICIPIO CONSTITUCIONAL DE CHAUITES, JUCHITÁN</v>
          </cell>
        </row>
        <row r="543">
          <cell r="E543" t="str">
            <v>SECRETARÍA DE CULTURA DEL ESTADO DE QUINTANA ROO</v>
          </cell>
        </row>
        <row r="544">
          <cell r="E544" t="str">
            <v>MUNICIPIO CONSTITUCIONAL DE IXMIQUILPAN</v>
          </cell>
        </row>
        <row r="545">
          <cell r="E545" t="str">
            <v>MUNICIPIO CONSTITUCIONAL DE BENITO JUÁREZ</v>
          </cell>
        </row>
        <row r="546">
          <cell r="E546" t="str">
            <v>MUNICIPIO CONSTITUCIONAL DE NUEVO CASAS GRANDES</v>
          </cell>
        </row>
        <row r="547">
          <cell r="E547" t="str">
            <v>MUNICIPIO CONSTITUCIONAL DE TLAXCOAPAN</v>
          </cell>
        </row>
        <row r="548">
          <cell r="E548" t="str">
            <v>MUNICIPIO CONSTITUCIONAL DE SANTA MARÍA DEL RÍO</v>
          </cell>
        </row>
        <row r="549">
          <cell r="E549" t="str">
            <v>MUNICIPIO CONSTITUCIONAL DE TASQUILLO</v>
          </cell>
        </row>
        <row r="550">
          <cell r="E550" t="str">
            <v>MUNICIPIO CONSTITUCIONAL DE SAN FELIPE</v>
          </cell>
        </row>
        <row r="551">
          <cell r="E551" t="str">
            <v>INSTITUTO DE CULTURA DE YUCATÁN</v>
          </cell>
        </row>
        <row r="552">
          <cell r="E552" t="str">
            <v>MUNICIPIO CONSTITUCIONAL DE SATEVÓ</v>
          </cell>
        </row>
        <row r="553">
          <cell r="E553" t="str">
            <v>MUNICIPIO CONSTITUCIONAL DE CHIMALHUACÁN</v>
          </cell>
        </row>
        <row r="554">
          <cell r="E554" t="str">
            <v>INSTITUTO ZACATECANO DE CULTURA RAMÓN LÓPEZ VELARDE</v>
          </cell>
        </row>
        <row r="555">
          <cell r="E555" t="str">
            <v>MUNICIPIO CONSTITUCIONAL DE SANTIAGO PAPASQUIAO</v>
          </cell>
        </row>
        <row r="556">
          <cell r="E556" t="str">
            <v>GOBIERNO DEL ESTADO / SECRETARÍA DE CULTURA</v>
          </cell>
        </row>
        <row r="557">
          <cell r="E557" t="str">
            <v>INSTITUTO MUNICIPAL AGUASCALENTENSE PARA LA CULTURA</v>
          </cell>
        </row>
        <row r="558">
          <cell r="E558" t="str">
            <v>MUNICIPIO CONSTITUCIONAL DE MATAMOROS</v>
          </cell>
        </row>
        <row r="559">
          <cell r="E559" t="str">
            <v>GOBIERNO DEL ESTADO / SECRETARÍA DE CULTURA</v>
          </cell>
        </row>
        <row r="560">
          <cell r="E560" t="str">
            <v>MUNICIPIO CONSTITUCIONAL DE PEDRO ESCOBEDO</v>
          </cell>
        </row>
        <row r="561">
          <cell r="E561" t="str">
            <v>MUNICIPIO CONSTITUCIONAL DE SAN MARCOS ARTEAGA</v>
          </cell>
        </row>
        <row r="562">
          <cell r="E562" t="str">
            <v>MUNICIPIO CONSTITUCIONAL DE MATAMOROS</v>
          </cell>
        </row>
        <row r="563">
          <cell r="E563" t="str">
            <v>INSTITUTO TLAXCALTECA DE LA CULTURA</v>
          </cell>
        </row>
        <row r="564">
          <cell r="E564" t="str">
            <v>MUNICIPIO CONSTITUCIONAL DE TRANCOSO</v>
          </cell>
        </row>
        <row r="565">
          <cell r="E565" t="str">
            <v>MUNICIPIO CONSTITUCIONAL DE TUNKÁS</v>
          </cell>
        </row>
        <row r="566">
          <cell r="E566" t="str">
            <v>MUNICIPIO CONSTITUCIONAL DE SATEVÓ</v>
          </cell>
        </row>
        <row r="567">
          <cell r="E567" t="str">
            <v>MUNICIPIO CONSTITUCIONAL DE TONANITLA</v>
          </cell>
        </row>
        <row r="568">
          <cell r="E568" t="str">
            <v>MUNICIPIO CONSTITUCIONAL DE GENERAL PANFILO NATERA</v>
          </cell>
        </row>
        <row r="569">
          <cell r="E569" t="str">
            <v>MUNICIPIO CONSTITUCIONAL DE TEPATITLÁN DE MORELOS</v>
          </cell>
        </row>
        <row r="570">
          <cell r="E570" t="str">
            <v>MUNICIPIO CONSTITUCIONAL DE TEPATITLÁN DE MORELOS</v>
          </cell>
        </row>
        <row r="571">
          <cell r="E571" t="str">
            <v>MUNICIPIO CONSTITUCIONAL DE NAVOJOA</v>
          </cell>
        </row>
        <row r="572">
          <cell r="E572" t="str">
            <v>MUNICIPIO CONSTITUCIONAL DE RAYÓN</v>
          </cell>
        </row>
        <row r="573">
          <cell r="E573" t="str">
            <v>INSTITUTO DE CULTURA DE YUCATÁN</v>
          </cell>
        </row>
        <row r="574">
          <cell r="E574" t="str">
            <v>INSTITUTO DE CULTURA DE YUCATÁN</v>
          </cell>
        </row>
        <row r="575">
          <cell r="E575" t="str">
            <v>MUNICIPIO CONSTITUCIONAL DE TUXPAN</v>
          </cell>
        </row>
        <row r="576">
          <cell r="E576" t="str">
            <v>GOBIERNO DEL ESTADO / SECRETARÍA DE CULTURA</v>
          </cell>
        </row>
        <row r="577">
          <cell r="E577" t="str">
            <v>GOBIERNO DEL ESTADO / SECRETARÍA DE CULTURA</v>
          </cell>
        </row>
        <row r="578">
          <cell r="E578" t="str">
            <v>GOBIERNO DEL ESTADO / SECRETARÍA DE CULTURA</v>
          </cell>
        </row>
        <row r="579">
          <cell r="E579" t="str">
            <v>GOBIERNO DEL ESTADO / SECRETARÍA DE CULTURA</v>
          </cell>
        </row>
        <row r="580">
          <cell r="E580" t="str">
            <v>MUNICIPIO CONSTITUCIONAL DE COMALCALCO</v>
          </cell>
        </row>
        <row r="581">
          <cell r="E581" t="str">
            <v>SECRETARÍA DE CULTURA DEL GOBIERNO DEL DISTRITO FEDERAL</v>
          </cell>
        </row>
        <row r="582">
          <cell r="E582" t="str">
            <v>INSTITUTO VERACRUZANO DE LA CULTURA</v>
          </cell>
        </row>
        <row r="583">
          <cell r="E583" t="str">
            <v>MUNICIPIO CONSTITUCIONAL DE LEÓN</v>
          </cell>
        </row>
        <row r="584">
          <cell r="E584" t="str">
            <v xml:space="preserve">SECRETARÍA DE CULTURA DE SAN LUIS POTOSÍ </v>
          </cell>
        </row>
        <row r="585">
          <cell r="E585" t="str">
            <v>MUNICIPIO CONSTITUCIONAL DE ACALA</v>
          </cell>
        </row>
        <row r="586">
          <cell r="E586" t="str">
            <v>INSTITUTO DE CULTURA DE YUCATÁN</v>
          </cell>
        </row>
        <row r="587">
          <cell r="E587" t="str">
            <v>INSTITUTO DE CULTURA DE YUCATÁN</v>
          </cell>
        </row>
        <row r="588">
          <cell r="E588" t="str">
            <v>GOBIERNO DEL ESTADO / SECRETARÍA DE CULTURA</v>
          </cell>
        </row>
        <row r="589">
          <cell r="E589" t="str">
            <v>MUNICIPIO CONSTITUCIONAL DE AMEALCO</v>
          </cell>
        </row>
        <row r="590">
          <cell r="E590" t="str">
            <v>MUNICIPIO CONSTITUCIONAL DE CENTLA -- ZENTLA</v>
          </cell>
        </row>
        <row r="591">
          <cell r="E591" t="str">
            <v>MUNICIPIO CONSTITUCIONAL DE JALPAN DE SERRA</v>
          </cell>
        </row>
        <row r="592">
          <cell r="E592" t="str">
            <v>MUNICIPIO CONSTITUCIONAL DE YAUTEPEC</v>
          </cell>
        </row>
        <row r="593">
          <cell r="E593" t="str">
            <v>MUNICIPIO CONSTITUCIONAL DE SAN NICOLÁS DE LOS GARZA</v>
          </cell>
        </row>
        <row r="594">
          <cell r="E594" t="str">
            <v>MUNICIPIO CONSTITUCIONAL DE LÁZARO CÁRDENAS</v>
          </cell>
        </row>
        <row r="595">
          <cell r="E595" t="str">
            <v>MUNICIPIO CONSTITUCIONAL DE LA PIEDAD</v>
          </cell>
        </row>
        <row r="596">
          <cell r="E596" t="str">
            <v>MUNICIPIO CONSTITUCIONAL DE SAN BUENAVENTURA</v>
          </cell>
        </row>
        <row r="597">
          <cell r="E597" t="str">
            <v>MUNICIPIO CONSTITUCIONAL DE SANTA CATARINA IXTEPEJI</v>
          </cell>
        </row>
        <row r="598">
          <cell r="E598" t="str">
            <v>MUNICPIO DE EMILIANO ZAPATA</v>
          </cell>
        </row>
        <row r="599">
          <cell r="E599" t="str">
            <v>MUNICPIO DE EMILIANO ZAPATA</v>
          </cell>
        </row>
        <row r="600">
          <cell r="E600" t="str">
            <v xml:space="preserve">MUNICIPIO CONSTITUCIONAL DE NEXTLALPAN  </v>
          </cell>
        </row>
        <row r="601">
          <cell r="E601" t="str">
            <v>INSTITUTO TAMAULIPECO PARA LA CULTURA Y LAS ARTES</v>
          </cell>
        </row>
        <row r="602">
          <cell r="E602" t="str">
            <v xml:space="preserve">SECRETARÍA DE CULTURA DE SAN LUIS POTOSÍ </v>
          </cell>
        </row>
        <row r="603">
          <cell r="E603" t="str">
            <v>MUNICIPIO CONSTITUCIONAL COMPOSTELA</v>
          </cell>
        </row>
        <row r="604">
          <cell r="E604" t="str">
            <v>MUNICIPIO CONSTITUCIONAL DE MONTERREY</v>
          </cell>
        </row>
        <row r="605">
          <cell r="E605" t="str">
            <v>INSTITUTO DE CULTURA DEL ESTADO DE DURANGO</v>
          </cell>
        </row>
        <row r="606">
          <cell r="E606" t="str">
            <v>MUNICIPIO CONSTITUCIONAL DE GÓMEZ PALACIO</v>
          </cell>
        </row>
        <row r="607">
          <cell r="E607" t="str">
            <v>MUNICIPIO CONSTITUCIONAL DE BENITO JUÁREZ</v>
          </cell>
        </row>
        <row r="608">
          <cell r="E608" t="str">
            <v>MUNICIPIO CONSTITUCIONAL DE SAN JOSÉ CHIAPA</v>
          </cell>
        </row>
        <row r="609">
          <cell r="E609" t="str">
            <v>MUNICIPIO CONSTITUCIONAL DE TLACOTEPEC DE BENITO JUÁREZ</v>
          </cell>
        </row>
        <row r="610">
          <cell r="E610" t="str">
            <v>INSTITUTO DE CULTURA DEL ESTADO DE DURANGO</v>
          </cell>
        </row>
        <row r="611">
          <cell r="E611" t="str">
            <v>SECRETARÍA DE FINANZAS Y TESORERIA GENERAL DEL ESTADO DE NUEVO LEÓN</v>
          </cell>
        </row>
        <row r="612">
          <cell r="E612" t="str">
            <v>MUNICIPIO CONSTITUCIONAL DE SANTA CATARINA</v>
          </cell>
        </row>
        <row r="613">
          <cell r="E613" t="str">
            <v>MUNICIPIO CONSTITUCIONAL DE SANTA CATARINA</v>
          </cell>
        </row>
        <row r="614">
          <cell r="E614" t="str">
            <v>INSTITUTO DE CULTURA DE BAJA CALIFORNIA</v>
          </cell>
        </row>
        <row r="615">
          <cell r="E615" t="str">
            <v>CONSEJO ESTATAL PARA LA CULTURA Y LAS ARTES DE HIDALGO</v>
          </cell>
        </row>
        <row r="616">
          <cell r="E616" t="str">
            <v>MUNICIPIO CONSTITUCIONAL DE NAVOJOA</v>
          </cell>
        </row>
        <row r="617">
          <cell r="E617" t="str">
            <v>MUNICIPIO CONSTITUCIONAL DE MORELIA</v>
          </cell>
        </row>
        <row r="618">
          <cell r="E618" t="str">
            <v>MUNICIPIO CONSTITUCIONAL DE ACAPONETA</v>
          </cell>
        </row>
        <row r="619">
          <cell r="E619" t="str">
            <v>MUNICIPIO CONSTITUCIONAL DE ACAPONETA</v>
          </cell>
        </row>
        <row r="620">
          <cell r="E620" t="str">
            <v>SECRETARÍA DE CULTURA DEL DISTRITO FEDERAL</v>
          </cell>
        </row>
        <row r="621">
          <cell r="E621" t="str">
            <v>MUSEO DE HISTORIA MEXICANA</v>
          </cell>
        </row>
        <row r="622">
          <cell r="E622" t="str">
            <v>MUNICIPIO CONSTITUCIONAL DE IRAPUATO</v>
          </cell>
        </row>
        <row r="623">
          <cell r="E623" t="str">
            <v>MUNICIPIO CONSTITUCIONAL DE ACAPULCO</v>
          </cell>
        </row>
        <row r="624">
          <cell r="E624" t="str">
            <v>MUNICIPIO CONSTITUCIONAL DE LEÓN</v>
          </cell>
        </row>
        <row r="625">
          <cell r="E625" t="str">
            <v>INSTITUTO MUNICIPAL DE CULTURA, ARTE Y TURISMO</v>
          </cell>
        </row>
        <row r="626">
          <cell r="E626" t="str">
            <v>MUNICIPIO CONSTITUCIONAL DE MÚZQUIZ</v>
          </cell>
        </row>
        <row r="627">
          <cell r="E627" t="str">
            <v>INSTITUTO DE CULTURA DEL GOBIERNO DEL ESTADO DE MORELOS</v>
          </cell>
        </row>
        <row r="628">
          <cell r="E628" t="str">
            <v>MUNICIPIO CONSTITUCIONAL DE LEÓN</v>
          </cell>
        </row>
        <row r="629">
          <cell r="E629" t="str">
            <v>GOBIERNO DEL ESTADO / SECRETARÍA DE CULTURA</v>
          </cell>
        </row>
        <row r="630">
          <cell r="E630" t="str">
            <v>GOBIERNO DEL ESTADO / SECRETARÍA DE CULTURA</v>
          </cell>
        </row>
        <row r="631">
          <cell r="E631" t="str">
            <v>GOBIERNO DEL ESTADO / SECRETARÍA DE CULTURA</v>
          </cell>
        </row>
        <row r="632">
          <cell r="E632" t="str">
            <v>GOBIERNO DEL ESTADO / SECRETARÍA DE CULTURA</v>
          </cell>
        </row>
        <row r="633">
          <cell r="E633" t="str">
            <v>SECRETARÍA DE CULTURA DEL ESTADO DE QUINTANA ROO</v>
          </cell>
        </row>
        <row r="634">
          <cell r="E634" t="str">
            <v xml:space="preserve">MUNICIPIO CONSTITUCIONAL DE TORREÓN </v>
          </cell>
        </row>
        <row r="635">
          <cell r="E635" t="str">
            <v>MUNICIPIO CONSTITUCIONAL DE YAHUALICA DE GONZÁLEZ GALLO</v>
          </cell>
        </row>
        <row r="636">
          <cell r="E636" t="str">
            <v>CONSEJO ESTATAL PARA LA CULTURA Y LAS ARTES DE PUEBLA</v>
          </cell>
        </row>
        <row r="637">
          <cell r="E637" t="str">
            <v>GOBIERNO DEL ESTADO / SECRETARÍA DE CULTURA</v>
          </cell>
        </row>
        <row r="638">
          <cell r="E638" t="str">
            <v>MUNICIPIO CONSTITUCIONAL DE LEÓN</v>
          </cell>
        </row>
        <row r="639">
          <cell r="E639" t="str">
            <v>MUNICIPIO CONSTITUCIONAL DE LEÓN</v>
          </cell>
        </row>
        <row r="640">
          <cell r="E640" t="str">
            <v>MUNICIPIO CONSTITUCIONAL DE BENITO JUÁREZ</v>
          </cell>
        </row>
        <row r="641">
          <cell r="E641" t="str">
            <v>MUNICIPIO CONSTITUCIONAL DE SAN LUIS RÍO COLORADO</v>
          </cell>
        </row>
        <row r="642">
          <cell r="E642" t="str">
            <v>MUNICIPIO CONSTITUCIONAL DE LINARES</v>
          </cell>
        </row>
        <row r="643">
          <cell r="E643" t="str">
            <v>INSTITUTO ESTATAL DE CULTURA</v>
          </cell>
        </row>
        <row r="644">
          <cell r="E644" t="str">
            <v>MUNICIPIO CONSTITUCIONAL DE EL SALVADOR</v>
          </cell>
        </row>
        <row r="645">
          <cell r="E645" t="str">
            <v>MUNICIPIO CONSTITUCIONAL DE XALISCO</v>
          </cell>
        </row>
        <row r="646">
          <cell r="E646" t="str">
            <v>INSTITUTO TLAXCALTECA DE LA CULTURA</v>
          </cell>
        </row>
        <row r="647">
          <cell r="E647" t="str">
            <v>INSTITUTO MUNICIPAL AGUASCALENTENSE PARA LA CULTURA</v>
          </cell>
        </row>
        <row r="648">
          <cell r="E648" t="str">
            <v>MUNICIPIO CONSTITUCIONAL DE CULIACÁN</v>
          </cell>
        </row>
        <row r="649">
          <cell r="E649" t="str">
            <v>CONSEJO ESTATAL DE CULTURA DEL ESTADO DE HIDALGO</v>
          </cell>
        </row>
        <row r="650">
          <cell r="E650" t="str">
            <v>INSTITUTO MEXIQUENSE DE CULTURA</v>
          </cell>
        </row>
        <row r="651">
          <cell r="E651" t="str">
            <v>CONSEJO PARA LA CULTURA Y LAS ARTES DE NUEVO LEÓN</v>
          </cell>
        </row>
        <row r="652">
          <cell r="E652" t="str">
            <v>CONSEJO PARA LA CULTURA Y LAS ARTES DE NUEVO LEÓN</v>
          </cell>
        </row>
        <row r="653">
          <cell r="E653" t="str">
            <v>INSTITUTO DE CULTURA DEL ESTADO DE DURANGO</v>
          </cell>
        </row>
        <row r="654">
          <cell r="E654" t="str">
            <v>MUNICIPIO CONSTITUCIONAL DE PARACHO</v>
          </cell>
        </row>
        <row r="655">
          <cell r="E655" t="str">
            <v>MUNICIPIO CONSTITUCIONAL DE PINOTEPA DE DON LUIS</v>
          </cell>
        </row>
        <row r="656">
          <cell r="E656" t="str">
            <v>SECRETARÍA DE CULTURA DE MICHOACÁN</v>
          </cell>
        </row>
        <row r="657">
          <cell r="E657" t="str">
            <v>MUNICIPIO CONSTITUCIONAL DE JALOSTOTITLÁN</v>
          </cell>
        </row>
        <row r="658">
          <cell r="E658" t="str">
            <v>MUNICIPIO CONSTITUCIONAL DE MULEGÉ</v>
          </cell>
        </row>
        <row r="659">
          <cell r="E659" t="str">
            <v>H. Ayuntamiento Constitucional de Tlaquepaque, Jalisco del Gobierno del Estado de Jalisco</v>
          </cell>
        </row>
        <row r="660">
          <cell r="E660" t="str">
            <v>INSTITUTO DE CULTURA DE YUCATÁN</v>
          </cell>
        </row>
        <row r="661">
          <cell r="E661" t="str">
            <v>H. Ayuntamiento Constitucional de Atzacán del Gobierno del Estado de Veracruz</v>
          </cell>
        </row>
        <row r="662">
          <cell r="E662" t="str">
            <v>Consejo Estatal para la Cultura y las Artes de Hidalgo</v>
          </cell>
        </row>
        <row r="663">
          <cell r="E663" t="str">
            <v>Instituto Guerrerense de la Cultura</v>
          </cell>
        </row>
        <row r="664">
          <cell r="E664" t="str">
            <v>Tesoreria Municipal del Estado de Oaxaca</v>
          </cell>
        </row>
        <row r="665">
          <cell r="E665" t="str">
            <v>Municipio de Chalma, Veracruz, a través de su Tesorería Municipal</v>
          </cell>
        </row>
        <row r="666">
          <cell r="E666" t="str">
            <v>Instituto de Cultura del Estado de Morelos</v>
          </cell>
        </row>
        <row r="667">
          <cell r="E667" t="str">
            <v>Sindicatura Municipal de Chahuites, Distrito Juchitán, Oaxaca, del Gobierno del Estado de Oaxaca</v>
          </cell>
        </row>
        <row r="668">
          <cell r="E668" t="str">
            <v>Gobierno del Estado de Campeche</v>
          </cell>
        </row>
        <row r="669">
          <cell r="E669" t="str">
            <v>Gobierno del Estado de Veracruz a través de su Secretaria de Finanzas y Planeación</v>
          </cell>
        </row>
        <row r="670">
          <cell r="E670" t="str">
            <v>H. Ayuntamiento Constitucional de Tlilapan del Gobierno del Estado de Veracruz</v>
          </cell>
        </row>
        <row r="671">
          <cell r="E671" t="str">
            <v>INSTITUTO GUERRERENSE DE CULTURA</v>
          </cell>
        </row>
        <row r="672">
          <cell r="E672" t="str">
            <v>MUNICIPIO CONSTITUCIONAL DE TONALÁ</v>
          </cell>
        </row>
        <row r="673">
          <cell r="E673" t="str">
            <v>SECRETARÍA DE LA CULTURA Y LAS ARTES DE YUCATÁN</v>
          </cell>
        </row>
        <row r="674">
          <cell r="E674" t="str">
            <v>MUNICIPIO CONSTITUCIONAL DE LEÓN</v>
          </cell>
        </row>
        <row r="675">
          <cell r="E675" t="str">
            <v>INSTITUTO MUNICIPAL DE ARTE Y CULTURA (IMAC)</v>
          </cell>
        </row>
        <row r="676">
          <cell r="E676" t="str">
            <v>CONSEJO ESTATAL PARA LAS CULTURAS Y LAS ARTES DE CHIAPAS</v>
          </cell>
        </row>
        <row r="677">
          <cell r="E677" t="str">
            <v>SECRETARÍA DE CULTURA DEL ESTADO DE CAMPECHE</v>
          </cell>
        </row>
        <row r="678">
          <cell r="E678" t="str">
            <v>GOBIERNO DEL DISTRITO FEDERAL</v>
          </cell>
        </row>
        <row r="679">
          <cell r="E679" t="str">
            <v>MUNICIPIO CONSTITUCIONAL DE TOTATICHE</v>
          </cell>
        </row>
        <row r="680">
          <cell r="E680" t="str">
            <v>MUNICIPIO CONSTITUCIONAL DE GUADALUPE</v>
          </cell>
        </row>
        <row r="681">
          <cell r="E681" t="str">
            <v>MUNICIPIO CONSTITUCIONAL DE GUADALUPE</v>
          </cell>
        </row>
        <row r="682">
          <cell r="E682" t="str">
            <v>MUNICIPIO CONSTITUCIONAL DE GUADALUPE</v>
          </cell>
        </row>
        <row r="683">
          <cell r="E683" t="str">
            <v>MUNICIPIO CONSTITUCIONAL DE MONTERREY</v>
          </cell>
        </row>
        <row r="684">
          <cell r="E684" t="str">
            <v>INSTITUTO DE CULTURA DEL ESTADO DE DURANGO</v>
          </cell>
        </row>
        <row r="685">
          <cell r="E685" t="str">
            <v>MUNICIPIO CONSTITUCIONAL DE SAN JUAN TEPOSCOLULA</v>
          </cell>
        </row>
        <row r="686">
          <cell r="E686" t="str">
            <v>CONSEJO ESTATAL DE CULTURA DEL ESTADO DE HIDALGO</v>
          </cell>
        </row>
        <row r="687">
          <cell r="E687" t="str">
            <v>MUNICIPIO CONSTITUCIONAL DE TEMASCALCINGO</v>
          </cell>
        </row>
        <row r="688">
          <cell r="E688" t="str">
            <v>MUNICIPIO CONSTITUCIONAL DE TEPEACA</v>
          </cell>
        </row>
        <row r="689">
          <cell r="E689" t="str">
            <v>MUNICIPIO CONSTITUCIONAL DE AUTLÁN DE NAVARRO</v>
          </cell>
        </row>
        <row r="690">
          <cell r="E690" t="str">
            <v>MUNICIPIO CONSTITUCIONAL DE VALLE DE GUADALUPE</v>
          </cell>
        </row>
        <row r="691">
          <cell r="E691" t="str">
            <v>MUNICIPIO CONSTITUCIONAL DE YAHUALICA DE GONZÁLEZ GALLO</v>
          </cell>
        </row>
        <row r="692">
          <cell r="E692" t="str">
            <v>MUNICIPIO CONSTITUCIONAL DE ARANDAS</v>
          </cell>
        </row>
        <row r="693">
          <cell r="E693" t="str">
            <v>MUNICIPIO CONSTITUCIONAL DE ZAPOTLÁN DEL REY</v>
          </cell>
        </row>
        <row r="694">
          <cell r="E694" t="str">
            <v>MUNICIPIO CONSTITUCIONAL DE GENERAL TERÁN</v>
          </cell>
        </row>
        <row r="695">
          <cell r="E695" t="str">
            <v>MUNICIPIO CONSTITUCIONAL DE YAHUALICA DE GONZÁLEZ GALLO</v>
          </cell>
        </row>
        <row r="696">
          <cell r="E696" t="str">
            <v>MUNICIPIO CONSTITUCIONAL DE YAHUALICA DE GONZÁLEZ GALLO</v>
          </cell>
        </row>
        <row r="697">
          <cell r="E697" t="str">
            <v>SECRETARÍA DE CULTURA DEL GOBIERNO DEL ESTADO DE CAMPECHE</v>
          </cell>
        </row>
        <row r="698">
          <cell r="E698" t="str">
            <v>MUNICIPIO CONSTITUCIONAL DE MORELOS</v>
          </cell>
        </row>
        <row r="699">
          <cell r="E699" t="str">
            <v>SECRETARÍA DE CULTURA DEL GOBIERNO DEL DISTRITO FEDERAL</v>
          </cell>
        </row>
        <row r="700">
          <cell r="E700" t="str">
            <v>SECRETARÍA DE CULTURA DEL GOBIERNO DEL ESTADO DE CAMPECHE</v>
          </cell>
        </row>
        <row r="701">
          <cell r="E701" t="str">
            <v>MUNICIPIO CONSTITUCIONAL DE ZAPOTITLÁN DE VADILLO</v>
          </cell>
        </row>
        <row r="702">
          <cell r="E702" t="str">
            <v>SECRETARÍA DE CULTURA DEL GOBIERNO DEL ESTADO DE CAMPECHE</v>
          </cell>
        </row>
        <row r="703">
          <cell r="E703" t="str">
            <v>SECRETARÍA DE CULTURA DEL GOBIERNO DEL ESTADO DE JALISCO</v>
          </cell>
        </row>
        <row r="704">
          <cell r="E704" t="str">
            <v>SECRETARÍA DE CULTURA DEL GOBIERNO DEL ESTADO DE CAMPECHE</v>
          </cell>
        </row>
        <row r="705">
          <cell r="E705" t="str">
            <v>DELEGACIÓN COYOACÁN</v>
          </cell>
        </row>
        <row r="706">
          <cell r="E706" t="str">
            <v>UNIVERSIDAD INTERCULTURAL DEL ESTADO DE GUERRERO</v>
          </cell>
        </row>
        <row r="707">
          <cell r="E707" t="str">
            <v>MUNICIPIO CONSTITUCIONAL DE MORELIA</v>
          </cell>
        </row>
        <row r="708">
          <cell r="E708" t="str">
            <v>MUNCIPIO DE APIZACO</v>
          </cell>
        </row>
        <row r="709">
          <cell r="E709" t="str">
            <v>MUNICIPIO CONSTITUCIONAL DE NAVOJOA</v>
          </cell>
        </row>
        <row r="710">
          <cell r="E710" t="str">
            <v>MUNICIPIO CONSTITUCIONAL DE YAHUALICA DE GONZÁLEZ GALLO</v>
          </cell>
        </row>
        <row r="711">
          <cell r="E711" t="str">
            <v>MUNICIPIO CONSTITUCIONAL DE SAN MIGUEL AMATLÁN</v>
          </cell>
        </row>
        <row r="712">
          <cell r="E712" t="str">
            <v>MUNICIPIO CONSTITUCIONAL DE SANTIAGO ZACATEPEC</v>
          </cell>
        </row>
        <row r="713">
          <cell r="E713" t="str">
            <v>MUNICIPIO CONSTITUCIONAL DE SANTO DOMINGO TEPUXTEPEC</v>
          </cell>
        </row>
        <row r="714">
          <cell r="E714" t="str">
            <v>MUNICIPIO CONSTITUCIONAL DE CHIMALHUACÁN</v>
          </cell>
        </row>
        <row r="715">
          <cell r="E715" t="str">
            <v xml:space="preserve">MUNICIPIO CONSTITUCIONAL DE TORREÓN </v>
          </cell>
        </row>
        <row r="716">
          <cell r="E716" t="str">
            <v>FIDEICOMISO CULTURAL FRANZ MAYER</v>
          </cell>
        </row>
        <row r="717">
          <cell r="E717" t="str">
            <v>FIDEICOMISO DEL ESPACIO CULTURAL Y EDUCATIVO BETLEMITAS</v>
          </cell>
        </row>
        <row r="718">
          <cell r="E718" t="str">
            <v>FIDEICOMISO MUSEO DIEGO RIVERA FRIDA KAHLO</v>
          </cell>
        </row>
        <row r="719">
          <cell r="E719" t="str">
            <v>FIDEICOMISO CENTRO HISTORICO DE LA CIUDAD DE MÉXICO</v>
          </cell>
        </row>
        <row r="720">
          <cell r="E720" t="str">
            <v>Fideicomiso Dolores Olmedo Patiño</v>
          </cell>
        </row>
        <row r="721">
          <cell r="E721" t="str">
            <v>FIDEICOMISO MUSEO DOLORES OLMEDO PATIÑO</v>
          </cell>
        </row>
        <row r="722">
          <cell r="E722" t="str">
            <v>FIDEICOMISO DEL FESTIVAL INTERNACIONAL DE SANTA LUCÍA</v>
          </cell>
        </row>
        <row r="723">
          <cell r="E723" t="str">
            <v>FIDEICOMISO MUSEO DE ARTE POPULAR MEXICANO</v>
          </cell>
        </row>
        <row r="724">
          <cell r="E724" t="str">
            <v>FIDEICOMISO MUSEO DE ARTE POPULAR MEXICANO</v>
          </cell>
        </row>
        <row r="725">
          <cell r="E725" t="str">
            <v>FIDEICOMISO MUSEO DE ARTE POPULAR MEXICANO</v>
          </cell>
        </row>
        <row r="726">
          <cell r="E726" t="str">
            <v>BANCO INTERAMERICANO DE DESARROLLO</v>
          </cell>
        </row>
        <row r="727">
          <cell r="E727" t="str">
            <v>FUNDACIÓN GABRIEL GARCÍA MÁRQUEZ PARA EL NUEVO PERIODISMO IBEROAMERICANO</v>
          </cell>
        </row>
        <row r="728">
          <cell r="E728" t="str">
            <v>FUNDACIÓN NUEVO PERIODISMO IBEROAMERICANO</v>
          </cell>
        </row>
        <row r="729">
          <cell r="E729" t="str">
            <v>COMUNIDAD DOWN</v>
          </cell>
        </row>
        <row r="730">
          <cell r="E730" t="str">
            <v>FUNDACIÓN EMPRESARIOS POR LA EDUCACIÓN BÁSICA</v>
          </cell>
        </row>
        <row r="731">
          <cell r="E731" t="str">
            <v>UNIVERSIDAD LA SALLE CHIHUAHUA</v>
          </cell>
        </row>
        <row r="732">
          <cell r="E732" t="str">
            <v>CASA REFUGIO CITLALTEPETL</v>
          </cell>
        </row>
        <row r="733">
          <cell r="E733" t="str">
            <v>ASOCIACIÓN PARA LEER, ESCUCHAR, ESCRIBIR Y RECREAR</v>
          </cell>
        </row>
        <row r="734">
          <cell r="E734" t="str">
            <v>APAC, INSTITUCIÓN DE ASISTENCIA PRIVADA, ASOCIACIÓN PRO PERSONAS CON PARÁLISIS CEREBRAL</v>
          </cell>
        </row>
        <row r="735">
          <cell r="E735" t="str">
            <v>FUNDACIÓN UNIVERSIDAD NACIONAL AUTÓNOMA DE MÉXICO</v>
          </cell>
        </row>
        <row r="736">
          <cell r="E736" t="str">
            <v>MUSEO DOLORES OLMEDO PATIÑO</v>
          </cell>
        </row>
        <row r="737">
          <cell r="E737" t="str">
            <v>FUNDACIÓN TV AZTECA</v>
          </cell>
        </row>
        <row r="738">
          <cell r="E738" t="str">
            <v>FUNDACIÓN ALITER</v>
          </cell>
        </row>
      </sheetData>
      <sheetData sheetId="2" refreshError="1"/>
      <sheetData sheetId="3" refreshError="1"/>
      <sheetData sheetId="4" refreshError="1"/>
      <sheetData sheetId="5" refreshError="1"/>
      <sheetData sheetId="6" refreshError="1"/>
      <sheetData sheetId="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e SL" refreshedDate="45434.584898148147" createdVersion="8" refreshedVersion="8" minRefreshableVersion="3" recordCount="737" xr:uid="{A49FADE1-6E95-4203-89EE-D368703A6C71}">
  <cacheSource type="worksheet">
    <worksheetSource ref="A3:P740" sheet="2012"/>
  </cacheSource>
  <cacheFields count="16">
    <cacheField name="EJERCICIO" numFmtId="0">
      <sharedItems containsSemiMixedTypes="0" containsString="0" containsNumber="1" containsInteger="1" minValue="2012" maxValue="2012"/>
    </cacheField>
    <cacheField name="NOMBRE_INSTITUCION" numFmtId="0">
      <sharedItems count="15">
        <s v="ADMINISTRACIÓN DEL PATRIMONIO DE LA BENEFICIENCIA PÚBLICA"/>
        <s v="BANCO DEL AHORRO NACIONAL Y SERVICIOS FINANCIEROS, S.N.C."/>
        <s v="BANCO NACIONAL DE OBRAS Y SERVICIOS PÚBLICOS, S.N.C."/>
        <s v="COMISION FEDERAL DE ELECTRICIDAD."/>
        <s v="COMISIÓN NACIONAL DEL AGUA"/>
        <s v="INSTITUTO MEXICANO DE CINEMATOGRAFÍA"/>
        <s v="INSTITUTO MEXICANO DEL SEGURO SOCIAL"/>
        <s v="INSTITUTO NACIONAL DE BELLAS ARTES Y LITERATURA."/>
        <s v="INSTITUTO NACIONAL DE LAS MUJERES"/>
        <s v="PETROLEOS MEXICANOS."/>
        <s v="SECRETARÍA DE CULTURA"/>
        <s v="SECRETARÍA DE EDUCACIÓN PÚBLICA"/>
        <s v="SECRETARÍA DE HACIENDA Y CRÉDITO PÚBLICO"/>
        <s v="SECRETARÍA DE MEDIO AMBIENTE Y RECURSOS NATURALES"/>
        <s v="SECRETARIADO EJECUTIVO DEL SISTEMA NACIONAL DE SEGURIDAD PÚBLICA"/>
      </sharedItems>
    </cacheField>
    <cacheField name="CLAVE_PARTIDA" numFmtId="0">
      <sharedItems containsSemiMixedTypes="0" containsString="0" containsNumber="1" containsInteger="1" minValue="48101" maxValue="48501"/>
    </cacheField>
    <cacheField name="NUM_CONTRATO" numFmtId="0">
      <sharedItems containsMixedTypes="1" containsNumber="1" containsInteger="1" minValue="1" maxValue="126"/>
    </cacheField>
    <cacheField name="DONATARIO" numFmtId="0">
      <sharedItems/>
    </cacheField>
    <cacheField name="FECHA_CELEBRACION" numFmtId="14">
      <sharedItems containsSemiMixedTypes="0" containsNonDate="0" containsDate="1" containsString="0" minDate="2011-07-13T00:00:00" maxDate="2013-06-01T00:00:00"/>
    </cacheField>
    <cacheField name="MONTO_CONTRATO" numFmtId="44">
      <sharedItems containsSemiMixedTypes="0" containsString="0" containsNumber="1" containsInteger="1" minValue="10000" maxValue="106000000"/>
    </cacheField>
    <cacheField name="FECHA_CONCLUSION" numFmtId="14">
      <sharedItems containsSemiMixedTypes="0" containsNonDate="0" containsDate="1" containsString="0" minDate="2012-04-01T00:00:00" maxDate="2015-10-01T00:00:00"/>
    </cacheField>
    <cacheField name="OBJETO_DONATIVO" numFmtId="0">
      <sharedItems longText="1"/>
    </cacheField>
    <cacheField name="TIPO_ACTIVIDADES_FINANCIAR" numFmtId="0">
      <sharedItems/>
    </cacheField>
    <cacheField name="id1" numFmtId="0">
      <sharedItems/>
    </cacheField>
    <cacheField name="id2" numFmtId="0">
      <sharedItems containsBlank="1"/>
    </cacheField>
    <cacheField name="id3" numFmtId="0">
      <sharedItems containsBlank="1"/>
    </cacheField>
    <cacheField name="id4" numFmtId="0">
      <sharedItems containsNonDate="0" containsString="0" containsBlank="1"/>
    </cacheField>
    <cacheField name="MONTO_OTORGADO" numFmtId="44">
      <sharedItems containsSemiMixedTypes="0" containsString="0" containsNumber="1" containsInteger="1" minValue="10000" maxValue="106000000"/>
    </cacheField>
    <cacheField name="no.  Nodo" numFmtId="0">
      <sharedItems containsSemiMixedTypes="0" containsString="0" containsNumber="1" containsInteger="1" minValue="7" maxValue="1615" count="528">
        <n v="50"/>
        <n v="131"/>
        <n v="1044"/>
        <n v="1047"/>
        <n v="1064"/>
        <n v="1071"/>
        <n v="1083"/>
        <n v="1088"/>
        <n v="1090"/>
        <n v="1096"/>
        <n v="1104"/>
        <n v="1306"/>
        <n v="138"/>
        <n v="1331"/>
        <n v="1345"/>
        <n v="1352"/>
        <n v="1353"/>
        <n v="1383"/>
        <n v="1444"/>
        <n v="1450"/>
        <n v="1454"/>
        <n v="1496"/>
        <n v="1503"/>
        <n v="140"/>
        <n v="1515"/>
        <n v="1537"/>
        <n v="801"/>
        <n v="1559"/>
        <n v="1589"/>
        <n v="1595"/>
        <n v="1611"/>
        <n v="142"/>
        <n v="144"/>
        <n v="147"/>
        <n v="148"/>
        <n v="151"/>
        <n v="168"/>
        <n v="51"/>
        <n v="169"/>
        <n v="175"/>
        <n v="181"/>
        <n v="192"/>
        <n v="212"/>
        <n v="213"/>
        <n v="224"/>
        <n v="230"/>
        <n v="270"/>
        <n v="271"/>
        <n v="57"/>
        <n v="298"/>
        <n v="301"/>
        <n v="303"/>
        <n v="315"/>
        <n v="321"/>
        <n v="358"/>
        <n v="367"/>
        <n v="369"/>
        <n v="376"/>
        <n v="381"/>
        <n v="58"/>
        <n v="389"/>
        <n v="407"/>
        <n v="486"/>
        <n v="490"/>
        <n v="491"/>
        <n v="574"/>
        <n v="579"/>
        <n v="580"/>
        <n v="619"/>
        <n v="646"/>
        <n v="67"/>
        <n v="662"/>
        <n v="670"/>
        <n v="673"/>
        <n v="678"/>
        <n v="686"/>
        <n v="688"/>
        <n v="699"/>
        <n v="700"/>
        <n v="701"/>
        <n v="710"/>
        <n v="69"/>
        <n v="711"/>
        <n v="712"/>
        <n v="723"/>
        <n v="726"/>
        <n v="731"/>
        <n v="734"/>
        <n v="742"/>
        <n v="743"/>
        <n v="754"/>
        <n v="767"/>
        <n v="71"/>
        <n v="770"/>
        <n v="774"/>
        <n v="777"/>
        <n v="779"/>
        <n v="780"/>
        <n v="789"/>
        <n v="797"/>
        <n v="804"/>
        <n v="807"/>
        <n v="809"/>
        <n v="119"/>
        <n v="810"/>
        <n v="821"/>
        <n v="827"/>
        <n v="829"/>
        <n v="833"/>
        <n v="848"/>
        <n v="850"/>
        <n v="900"/>
        <n v="915"/>
        <n v="923"/>
        <n v="129"/>
        <n v="930"/>
        <n v="931"/>
        <n v="932"/>
        <n v="948"/>
        <n v="950"/>
        <n v="993"/>
        <n v="1002"/>
        <n v="1004"/>
        <n v="1036"/>
        <n v="1039"/>
        <n v="605"/>
        <n v="439"/>
        <n v="366"/>
        <n v="622"/>
        <n v="668"/>
        <n v="1344"/>
        <n v="499"/>
        <n v="500"/>
        <n v="478"/>
        <n v="1022"/>
        <n v="547"/>
        <n v="476"/>
        <n v="972"/>
        <n v="982"/>
        <n v="361"/>
        <n v="469"/>
        <n v="515"/>
        <n v="512"/>
        <n v="256"/>
        <n v="480"/>
        <n v="479"/>
        <n v="477"/>
        <n v="474"/>
        <n v="929"/>
        <n v="475"/>
        <n v="396"/>
        <n v="1057"/>
        <n v="327"/>
        <n v="1032"/>
        <n v="1337"/>
        <n v="1102"/>
        <n v="725"/>
        <n v="1113"/>
        <n v="1530"/>
        <n v="1603"/>
        <n v="244"/>
        <n v="841"/>
        <n v="1051"/>
        <n v="637"/>
        <n v="590"/>
        <n v="1014"/>
        <n v="1484"/>
        <n v="406"/>
        <n v="9"/>
        <n v="14"/>
        <n v="15"/>
        <n v="76"/>
        <n v="747"/>
        <n v="1408"/>
        <n v="626"/>
        <n v="1415"/>
        <n v="1330"/>
        <n v="1011"/>
        <n v="13"/>
        <n v="489"/>
        <n v="156"/>
        <n v="984"/>
        <n v="106"/>
        <n v="275"/>
        <n v="1049"/>
        <n v="65"/>
        <n v="64"/>
        <n v="1285"/>
        <n v="1197"/>
        <n v="20"/>
        <n v="237"/>
        <n v="276"/>
        <n v="278"/>
        <n v="304"/>
        <n v="313"/>
        <n v="350"/>
        <n v="412"/>
        <n v="428"/>
        <n v="455"/>
        <n v="460"/>
        <n v="56"/>
        <n v="483"/>
        <n v="487"/>
        <n v="493"/>
        <n v="528"/>
        <n v="536"/>
        <n v="542"/>
        <n v="565"/>
        <n v="627"/>
        <n v="635"/>
        <n v="675"/>
        <n v="60"/>
        <n v="691"/>
        <n v="781"/>
        <n v="793"/>
        <n v="842"/>
        <n v="1017"/>
        <n v="1109"/>
        <n v="1116"/>
        <n v="1121"/>
        <n v="77"/>
        <n v="1350"/>
        <n v="1359"/>
        <n v="1367"/>
        <n v="1432"/>
        <n v="1436"/>
        <n v="1442"/>
        <n v="1501"/>
        <n v="1571"/>
        <n v="1574"/>
        <n v="85"/>
        <n v="1614"/>
        <n v="1615"/>
        <n v="88"/>
        <n v="132"/>
        <n v="133"/>
        <n v="537"/>
        <n v="363"/>
        <n v="1297"/>
        <n v="378"/>
        <n v="1304"/>
        <n v="220"/>
        <n v="820"/>
        <n v="838"/>
        <n v="846"/>
        <n v="941"/>
        <n v="568"/>
        <n v="395"/>
        <n v="624"/>
        <n v="872"/>
        <n v="876"/>
        <n v="1211"/>
        <n v="1218"/>
        <n v="1226"/>
        <n v="1230"/>
        <n v="1238"/>
        <n v="877"/>
        <n v="1207"/>
        <n v="880"/>
        <n v="881"/>
        <n v="1257"/>
        <n v="885"/>
        <n v="1205"/>
        <n v="1220"/>
        <n v="1239"/>
        <n v="1254"/>
        <n v="884"/>
        <n v="1270"/>
        <n v="1269"/>
        <n v="864"/>
        <n v="855"/>
        <n v="1520"/>
        <n v="524"/>
        <n v="706"/>
        <n v="317"/>
        <n v="1539"/>
        <n v="1391"/>
        <n v="814"/>
        <n v="652"/>
        <n v="544"/>
        <n v="345"/>
        <n v="761"/>
        <n v="1291"/>
        <n v="1388"/>
        <n v="7"/>
        <n v="12"/>
        <n v="484"/>
        <n v="398"/>
        <n v="158"/>
        <n v="443"/>
        <n v="1513"/>
        <n v="408"/>
        <n v="587"/>
        <n v="1448"/>
        <n v="1052"/>
        <n v="589"/>
        <n v="901"/>
        <n v="664"/>
        <n v="404"/>
        <n v="410"/>
        <n v="1452"/>
        <n v="755"/>
        <n v="384"/>
        <n v="1414"/>
        <n v="1336"/>
        <n v="592"/>
        <n v="90"/>
        <n v="800"/>
        <n v="784"/>
        <n v="114"/>
        <n v="1582"/>
        <n v="1390"/>
        <n v="1100"/>
        <n v="1328"/>
        <n v="1294"/>
        <n v="582"/>
        <n v="975"/>
        <n v="203"/>
        <n v="1509"/>
        <n v="1490"/>
        <n v="585"/>
        <n v="1380"/>
        <n v="533"/>
        <n v="1081"/>
        <n v="693"/>
        <n v="798"/>
        <n v="322"/>
        <n v="11"/>
        <n v="667"/>
        <n v="1363"/>
        <n v="822"/>
        <n v="281"/>
        <n v="530"/>
        <n v="1409"/>
        <n v="324"/>
        <n v="831"/>
        <n v="1085"/>
        <n v="1118"/>
        <n v="588"/>
        <n v="1547"/>
        <n v="1301"/>
        <n v="845"/>
        <n v="1510"/>
        <n v="1394"/>
        <n v="1556"/>
        <n v="1307"/>
        <n v="614"/>
        <n v="1072"/>
        <n v="210"/>
        <n v="228"/>
        <n v="1293"/>
        <n v="296"/>
        <n v="1592"/>
        <n v="612"/>
        <n v="916"/>
        <n v="1354"/>
        <n v="769"/>
        <n v="1327"/>
        <n v="753"/>
        <n v="1551"/>
        <n v="409"/>
        <n v="248"/>
        <n v="92"/>
        <n v="1326"/>
        <n v="945"/>
        <n v="370"/>
        <n v="1371"/>
        <n v="63"/>
        <n v="1441"/>
        <n v="520"/>
        <n v="190"/>
        <n v="964"/>
        <n v="927"/>
        <n v="839"/>
        <n v="651"/>
        <n v="392"/>
        <n v="183"/>
        <n v="463"/>
        <n v="1443"/>
        <n v="995"/>
        <n v="949"/>
        <n v="100"/>
        <n v="739"/>
        <n v="1410"/>
        <n v="1423"/>
        <n v="985"/>
        <n v="1334"/>
        <n v="1549"/>
        <n v="387"/>
        <n v="1178"/>
        <n v="878"/>
        <n v="1375"/>
        <n v="1579"/>
        <n v="1471"/>
        <n v="1136"/>
        <n v="1129"/>
        <n v="1473"/>
        <n v="970"/>
        <n v="968"/>
        <n v="1135"/>
        <n v="1472"/>
        <n v="1145"/>
        <n v="1133"/>
        <n v="1161"/>
        <n v="1187"/>
        <n v="1176"/>
        <n v="1182"/>
        <n v="1167"/>
        <n v="967"/>
        <n v="1181"/>
        <n v="1177"/>
        <n v="867"/>
        <n v="997"/>
        <n v="1153"/>
        <n v="1163"/>
        <n v="1171"/>
        <n v="1010"/>
        <n v="1192"/>
        <n v="1193"/>
        <n v="1189"/>
        <n v="1140"/>
        <n v="1184"/>
        <n v="1159"/>
        <n v="1165"/>
        <n v="1194"/>
        <n v="1137"/>
        <n v="1474"/>
        <n v="1012"/>
        <n v="1151"/>
        <n v="1469"/>
        <n v="1126"/>
        <n v="1130"/>
        <n v="1134"/>
        <n v="1147"/>
        <n v="1198"/>
        <n v="1173"/>
        <n v="1150"/>
        <n v="1149"/>
        <n v="1166"/>
        <n v="1175"/>
        <n v="1283"/>
        <n v="1160"/>
        <n v="1009"/>
        <n v="1125"/>
        <n v="1154"/>
        <n v="1142"/>
        <n v="1168"/>
        <n v="1186"/>
        <n v="1478"/>
        <n v="1174"/>
        <n v="966"/>
        <n v="400"/>
        <n v="1155"/>
        <n v="1127"/>
        <n v="1470"/>
        <n v="1286"/>
        <n v="1144"/>
        <n v="1128"/>
        <n v="999"/>
        <n v="1158"/>
        <n v="1190"/>
        <n v="401"/>
        <n v="1170"/>
        <n v="1152"/>
        <n v="986"/>
        <n v="1139"/>
        <n v="1196"/>
        <n v="1138"/>
        <n v="399"/>
        <n v="996"/>
        <n v="1162"/>
        <n v="1164"/>
        <n v="1468"/>
        <n v="1146"/>
        <n v="1157"/>
        <n v="905"/>
        <n v="904"/>
        <n v="991"/>
        <n v="1541"/>
        <n v="1214"/>
        <n v="969"/>
        <n v="1506"/>
        <n v="888"/>
        <n v="906"/>
        <n v="990"/>
        <n v="1188"/>
        <n v="1481"/>
        <n v="998"/>
        <n v="402"/>
        <n v="865"/>
        <n v="1191"/>
        <n v="1143"/>
        <n v="1169"/>
        <n v="1183"/>
        <n v="1185"/>
        <n v="1132"/>
        <n v="1195"/>
        <n v="1131"/>
        <n v="1200"/>
        <n v="1141"/>
        <n v="1475"/>
        <n v="1156"/>
        <n v="1199"/>
        <n v="1476"/>
        <n v="457"/>
        <n v="1584"/>
        <n v="1123"/>
        <n v="1172"/>
        <n v="1179"/>
        <n v="1180"/>
        <n v="597"/>
        <n v="599"/>
        <n v="608"/>
        <n v="595"/>
        <n v="601"/>
        <n v="609"/>
        <n v="600"/>
        <n v="607"/>
        <n v="202"/>
        <n v="732"/>
        <n v="796"/>
        <n v="720"/>
        <n v="1585"/>
        <n v="233"/>
        <n v="165"/>
        <n v="1289"/>
        <n v="843"/>
        <n v="64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e SL" refreshedDate="45434.599106250003" createdVersion="8" refreshedVersion="8" minRefreshableVersion="3" recordCount="390" xr:uid="{FC46949F-3552-46B8-AEAC-7A299B1ED517}">
  <cacheSource type="worksheet">
    <worksheetSource ref="A3:P393" sheet="2013"/>
  </cacheSource>
  <cacheFields count="16">
    <cacheField name="EJERCICIO" numFmtId="0">
      <sharedItems containsSemiMixedTypes="0" containsString="0" containsNumber="1" containsInteger="1" minValue="2013" maxValue="2013"/>
    </cacheField>
    <cacheField name="NOMBRE_INSTITUCION" numFmtId="0">
      <sharedItems count="15">
        <s v="ADMINISTRACIÓN DEL PATRIMONIO DE LA BENEFICIENCIA PÚBLICA"/>
        <s v="BANCO DEL AHORRO NACIONAL Y SERVICIOS FINANCIEROS, S.N.C."/>
        <s v="COMISION FEDERAL DE ELECTRICIDAD."/>
        <s v="COMISIÓN NACIONAL DEL AGUA"/>
        <s v="EXPORTADORA DE SAL, S.A. DE C.V."/>
        <s v="INSTITUTO DE SEGURIDAD Y SERVICIOS SOCIALES DE LOS TRABAJADORES DEL  ESTADO"/>
        <s v="INSTITUTO MEXICANO DE CINEMATOGRAFÍA"/>
        <s v="INSTITUTO MEXICANO DEL SEGURO SOCIAL"/>
        <s v="INSTITUTO NACIONAL DE BELLAS ARTES Y LITERATURA."/>
        <s v="INSTITUTO NACIONAL DE LAS MUJERES"/>
        <s v="PETROLEOS MEXICANOS."/>
        <s v="SECRETARÍA DE CULTURA"/>
        <s v="SECRETARÍA DE EDUCACIÓN PÚBLICA"/>
        <s v="SECRETARÍA DE HACIENDA Y CRÉDITO PÚBLICO"/>
        <s v="SECRETARÍA DE MEDIO AMBIENTE Y RECURSOS NATURALES"/>
      </sharedItems>
    </cacheField>
    <cacheField name="CLAVE_PARTIDA" numFmtId="0">
      <sharedItems containsSemiMixedTypes="0" containsString="0" containsNumber="1" containsInteger="1" minValue="48101" maxValue="48501"/>
    </cacheField>
    <cacheField name="NUM_CONTRATO" numFmtId="0">
      <sharedItems containsMixedTypes="1" containsNumber="1" containsInteger="1" minValue="1" maxValue="130044556"/>
    </cacheField>
    <cacheField name="DONATARIO" numFmtId="0">
      <sharedItems/>
    </cacheField>
    <cacheField name="FECHA_CELEBRACION" numFmtId="14">
      <sharedItems containsSemiMixedTypes="0" containsNonDate="0" containsDate="1" containsString="0" minDate="2012-07-01T00:00:00" maxDate="2013-12-25T00:00:00"/>
    </cacheField>
    <cacheField name="MONTO_CONTRATO" numFmtId="44">
      <sharedItems containsSemiMixedTypes="0" containsString="0" containsNumber="1" containsInteger="1" minValue="10000" maxValue="147500000"/>
    </cacheField>
    <cacheField name="FECHA_CONCLUSION" numFmtId="14">
      <sharedItems containsSemiMixedTypes="0" containsNonDate="0" containsDate="1" containsString="0" minDate="2012-11-30T00:00:00" maxDate="2017-12-30T00:00:00"/>
    </cacheField>
    <cacheField name="OBJETO_DONATIVO" numFmtId="0">
      <sharedItems longText="1"/>
    </cacheField>
    <cacheField name="TIPO_ACTIVIDADES_FINANCIAR" numFmtId="0">
      <sharedItems/>
    </cacheField>
    <cacheField name="Código área" numFmtId="0">
      <sharedItems/>
    </cacheField>
    <cacheField name="Código área2" numFmtId="0">
      <sharedItems containsBlank="1"/>
    </cacheField>
    <cacheField name="Código área3" numFmtId="0">
      <sharedItems containsBlank="1"/>
    </cacheField>
    <cacheField name="Código área4" numFmtId="0">
      <sharedItems containsBlank="1"/>
    </cacheField>
    <cacheField name="MONTO_OTORGADO" numFmtId="44">
      <sharedItems containsSemiMixedTypes="0" containsString="0" containsNumber="1" containsInteger="1" minValue="10000" maxValue="147500000"/>
    </cacheField>
    <cacheField name="Nodo" numFmtId="0">
      <sharedItems containsSemiMixedTypes="0" containsString="0" containsNumber="1" containsInteger="1" minValue="4" maxValue="1611" count="326">
        <n v="17"/>
        <n v="656"/>
        <n v="669"/>
        <n v="713"/>
        <n v="961"/>
        <n v="1034"/>
        <n v="1338"/>
        <n v="1451"/>
        <n v="1453"/>
        <n v="1458"/>
        <n v="1521"/>
        <n v="137"/>
        <n v="1563"/>
        <n v="1569"/>
        <n v="637"/>
        <n v="149"/>
        <n v="240"/>
        <n v="290"/>
        <n v="325"/>
        <n v="342"/>
        <n v="440"/>
        <n v="649"/>
        <n v="605"/>
        <n v="471"/>
        <n v="377"/>
        <n v="231"/>
        <n v="932"/>
        <n v="805"/>
        <n v="404"/>
        <n v="843"/>
        <n v="622"/>
        <n v="366"/>
        <n v="668"/>
        <n v="188"/>
        <n v="505"/>
        <n v="501"/>
        <n v="907"/>
        <n v="518"/>
        <n v="1522"/>
        <n v="1248"/>
        <n v="517"/>
        <n v="424"/>
        <n v="1259"/>
        <n v="266"/>
        <n v="509"/>
        <n v="557"/>
        <n v="1534"/>
        <n v="558"/>
        <n v="549"/>
        <n v="503"/>
        <n v="556"/>
        <n v="554"/>
        <n v="552"/>
        <n v="550"/>
        <n v="1245"/>
        <n v="1256"/>
        <n v="130"/>
        <n v="1274"/>
        <n v="1365"/>
        <n v="1025"/>
        <n v="598"/>
        <n v="1578"/>
        <n v="568"/>
        <n v="1601"/>
        <n v="203"/>
        <n v="924"/>
        <n v="1398"/>
        <n v="903"/>
        <n v="14"/>
        <n v="9"/>
        <n v="845"/>
        <n v="1515"/>
        <n v="15"/>
        <n v="8"/>
        <n v="1057"/>
        <n v="141"/>
        <n v="1051"/>
        <n v="590"/>
        <n v="1032"/>
        <n v="1102"/>
        <n v="776"/>
        <n v="841"/>
        <n v="1113"/>
        <n v="671"/>
        <n v="927"/>
        <n v="136"/>
        <n v="1583"/>
        <n v="1068"/>
        <n v="1530"/>
        <n v="889"/>
        <n v="1014"/>
        <n v="747"/>
        <n v="76"/>
        <n v="772"/>
        <n v="372"/>
        <n v="1342"/>
        <n v="13"/>
        <n v="1341"/>
        <n v="1330"/>
        <n v="1011"/>
        <n v="373"/>
        <n v="65"/>
        <n v="64"/>
        <n v="1049"/>
        <n v="275"/>
        <n v="822"/>
        <n v="1013"/>
        <n v="1007"/>
        <n v="963"/>
        <n v="308"/>
        <n v="971"/>
        <n v="1303"/>
        <n v="77"/>
        <n v="163"/>
        <n v="534"/>
        <n v="1611"/>
        <n v="629"/>
        <n v="691"/>
        <n v="1422"/>
        <n v="1115"/>
        <n v="412"/>
        <n v="1362"/>
        <n v="246"/>
        <n v="1089"/>
        <n v="636"/>
        <n v="1491"/>
        <n v="643"/>
        <n v="1084"/>
        <n v="844"/>
        <n v="663"/>
        <n v="268"/>
        <n v="1442"/>
        <n v="4"/>
        <n v="354"/>
        <n v="282"/>
        <n v="276"/>
        <n v="470"/>
        <n v="528"/>
        <n v="1560"/>
        <n v="237"/>
        <n v="488"/>
        <n v="97"/>
        <n v="483"/>
        <n v="627"/>
        <n v="954"/>
        <n v="250"/>
        <n v="245"/>
        <n v="562"/>
        <n v="635"/>
        <n v="1367"/>
        <n v="526"/>
        <n v="287"/>
        <n v="1431"/>
        <n v="291"/>
        <n v="1061"/>
        <n v="1493"/>
        <n v="28"/>
        <n v="802"/>
        <n v="980"/>
        <n v="273"/>
        <n v="1310"/>
        <n v="895"/>
        <n v="1517"/>
        <n v="259"/>
        <n v="1596"/>
        <n v="180"/>
        <n v="43"/>
        <n v="537"/>
        <n v="363"/>
        <n v="1297"/>
        <n v="395"/>
        <n v="624"/>
        <n v="185"/>
        <n v="689"/>
        <n v="1220"/>
        <n v="1229"/>
        <n v="872"/>
        <n v="883"/>
        <n v="866"/>
        <n v="868"/>
        <n v="873"/>
        <n v="863"/>
        <n v="881"/>
        <n v="869"/>
        <n v="870"/>
        <n v="871"/>
        <n v="800"/>
        <n v="1293"/>
        <n v="1327"/>
        <n v="587"/>
        <n v="223"/>
        <n v="1582"/>
        <n v="158"/>
        <n v="706"/>
        <n v="281"/>
        <n v="1118"/>
        <n v="725"/>
        <n v="1103"/>
        <n v="1302"/>
        <n v="1100"/>
        <n v="484"/>
        <n v="7"/>
        <n v="1294"/>
        <n v="1333"/>
        <n v="1301"/>
        <n v="139"/>
        <n v="392"/>
        <n v="798"/>
        <n v="1520"/>
        <n v="721"/>
        <n v="1390"/>
        <n v="1394"/>
        <n v="211"/>
        <n v="92"/>
        <n v="1081"/>
        <n v="435"/>
        <n v="799"/>
        <n v="371"/>
        <n v="410"/>
        <n v="1336"/>
        <n v="59"/>
        <n v="1423"/>
        <n v="1348"/>
        <n v="1069"/>
        <n v="589"/>
        <n v="114"/>
        <n v="63"/>
        <n v="1490"/>
        <n v="1337"/>
        <n v="664"/>
        <n v="11"/>
        <n v="750"/>
        <n v="1414"/>
        <n v="1082"/>
        <n v="606"/>
        <n v="1366"/>
        <n v="588"/>
        <n v="449"/>
        <n v="680"/>
        <n v="1556"/>
        <n v="1510"/>
        <n v="729"/>
        <n v="100"/>
        <n v="697"/>
        <n v="960"/>
        <n v="919"/>
        <n v="80"/>
        <n v="592"/>
        <n v="1525"/>
        <n v="1080"/>
        <n v="1028"/>
        <n v="167"/>
        <n v="744"/>
        <n v="739"/>
        <n v="1376"/>
        <n v="123"/>
        <n v="766"/>
        <n v="849"/>
        <n v="310"/>
        <n v="496"/>
        <n v="73"/>
        <n v="1523"/>
        <n v="651"/>
        <n v="1445"/>
        <n v="621"/>
        <n v="408"/>
        <n v="784"/>
        <n v="1003"/>
        <n v="1388"/>
        <n v="965"/>
        <n v="660"/>
        <n v="1448"/>
        <n v="792"/>
        <n v="318"/>
        <n v="581"/>
        <n v="320"/>
        <n v="617"/>
        <n v="339"/>
        <n v="964"/>
        <n v="847"/>
        <n v="813"/>
        <n v="233"/>
        <n v="612"/>
        <n v="773"/>
        <n v="101"/>
        <n v="1514"/>
        <n v="620"/>
        <n v="1307"/>
        <n v="1066"/>
        <n v="1412"/>
        <n v="277"/>
        <n v="808"/>
        <n v="66"/>
        <n v="1285"/>
        <n v="1292"/>
        <n v="209"/>
        <n v="1052"/>
        <n v="1067"/>
        <n v="1347"/>
        <n v="614"/>
        <n v="532"/>
        <n v="937"/>
        <n v="1581"/>
        <n v="879"/>
        <n v="865"/>
        <n v="1210"/>
        <n v="1475"/>
        <n v="1240"/>
        <n v="1464"/>
        <n v="882"/>
        <n v="977"/>
        <n v="1480"/>
        <n v="1466"/>
        <n v="1009"/>
        <n v="608"/>
        <n v="610"/>
        <n v="601"/>
        <n v="604"/>
        <n v="596"/>
        <n v="611"/>
        <n v="1535"/>
        <n v="900"/>
        <n v="403"/>
        <n v="154"/>
        <n v="71"/>
        <n v="609"/>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e SL" refreshedDate="45434.610303125002" createdVersion="8" refreshedVersion="8" minRefreshableVersion="3" recordCount="647" xr:uid="{A10FF56A-58E6-4388-A8C5-8D03B1883320}">
  <cacheSource type="worksheet">
    <worksheetSource ref="A2:P649" sheet="2014"/>
  </cacheSource>
  <cacheFields count="16">
    <cacheField name="EJERCICIO" numFmtId="0">
      <sharedItems containsSemiMixedTypes="0" containsString="0" containsNumber="1" containsInteger="1" minValue="2014" maxValue="2014"/>
    </cacheField>
    <cacheField name="NOMBRE_INSTITUCION" numFmtId="0">
      <sharedItems count="15">
        <s v="ADMINISTRACIÓN DEL PATRIMONIO DE LA BENEFICIENCIA PÚBLICA"/>
        <s v="BANCO DEL AHORRO NACIONAL Y SERVICIOS FINANCIEROS, S.N.C."/>
        <s v="BANCO NACIONAL DE OBRAS Y SERVICIOS PÚBLICOS, S.N.C."/>
        <s v="COMISION FEDERAL DE ELECTRICIDAD."/>
        <s v="EXPORTADORA DE SAL, S.A. DE C.V."/>
        <s v="INSTITUTO DE SEGURIDAD Y SERVICIOS SOCIALES DE LOS TRABAJADORES DEL  ESTADO"/>
        <s v="INSTITUTO MEXICANO DE CINEMATOGRAFÍA"/>
        <s v="INSTITUTO MEXICANO DEL SEGURO SOCIAL"/>
        <s v="INSTITUTO NACIONAL DE BELLAS ARTES Y LITERATURA."/>
        <s v="INSTITUTO NACIONAL DE LAS MUJERES"/>
        <s v="PETROLEOS MEXICANOS."/>
        <s v="SECRETARÍA DE CULTURA"/>
        <s v="SECRETARÍA DE EDUCACIÓN PÚBLICA"/>
        <s v="SECRETARÍA DE HACIENDA Y CRÉDITO PÚBLICO"/>
        <s v="SECRETARÍA DE MEDIO AMBIENTE Y RECURSOS NATURALES"/>
      </sharedItems>
    </cacheField>
    <cacheField name="CLAVE_PARTIDA" numFmtId="0">
      <sharedItems containsSemiMixedTypes="0" containsString="0" containsNumber="1" containsInteger="1" minValue="48101" maxValue="48501"/>
    </cacheField>
    <cacheField name="NUM_CONTRATO" numFmtId="0">
      <sharedItems containsMixedTypes="1" containsNumber="1" containsInteger="1" minValue="1" maxValue="1063"/>
    </cacheField>
    <cacheField name="DONATARIO" numFmtId="0">
      <sharedItems/>
    </cacheField>
    <cacheField name="FECHA_CELEBRACION" numFmtId="14">
      <sharedItems containsSemiMixedTypes="0" containsNonDate="0" containsDate="1" containsString="0" minDate="2014-01-01T00:00:00" maxDate="2014-12-23T00:00:00"/>
    </cacheField>
    <cacheField name="MONTO_CONTRATO" numFmtId="44">
      <sharedItems containsSemiMixedTypes="0" containsString="0" containsNumber="1" containsInteger="1" minValue="25000" maxValue="95000000"/>
    </cacheField>
    <cacheField name="FECHA_CONCLUSION" numFmtId="14">
      <sharedItems containsSemiMixedTypes="0" containsNonDate="0" containsDate="1" containsString="0" minDate="2014-01-02T00:00:00" maxDate="2021-01-01T00:00:00"/>
    </cacheField>
    <cacheField name="OBJETO_DONATIVO" numFmtId="0">
      <sharedItems longText="1"/>
    </cacheField>
    <cacheField name="TIPO_ACTIVIDADES_FINANCIAR" numFmtId="0">
      <sharedItems/>
    </cacheField>
    <cacheField name="Código área" numFmtId="0">
      <sharedItems/>
    </cacheField>
    <cacheField name="Código área2" numFmtId="0">
      <sharedItems containsBlank="1"/>
    </cacheField>
    <cacheField name="Código área3" numFmtId="0">
      <sharedItems containsBlank="1"/>
    </cacheField>
    <cacheField name="Código área4" numFmtId="0">
      <sharedItems containsBlank="1"/>
    </cacheField>
    <cacheField name="MONTO_OTORGADO" numFmtId="44">
      <sharedItems containsSemiMixedTypes="0" containsString="0" containsNumber="1" containsInteger="1" minValue="25000" maxValue="95000000"/>
    </cacheField>
    <cacheField name="No. Nodo" numFmtId="0">
      <sharedItems containsSemiMixedTypes="0" containsString="0" containsNumber="1" containsInteger="1" minValue="1" maxValue="1610" count="522">
        <n v="1607"/>
        <n v="1608"/>
        <n v="67"/>
        <n v="71"/>
        <n v="72"/>
        <n v="98"/>
        <n v="103"/>
        <n v="112"/>
        <n v="120"/>
        <n v="138"/>
        <n v="146"/>
        <n v="151"/>
        <n v="155"/>
        <n v="172"/>
        <n v="175"/>
        <n v="213"/>
        <n v="216"/>
        <n v="252"/>
        <n v="262"/>
        <n v="271"/>
        <n v="288"/>
        <n v="300"/>
        <n v="321"/>
        <n v="358"/>
        <n v="441"/>
        <n v="456"/>
        <n v="458"/>
        <n v="490"/>
        <n v="539"/>
        <n v="575"/>
        <n v="578"/>
        <n v="635"/>
        <n v="673"/>
        <n v="686"/>
        <n v="696"/>
        <n v="710"/>
        <n v="738"/>
        <n v="741"/>
        <n v="743"/>
        <n v="770"/>
        <n v="782"/>
        <n v="783"/>
        <n v="793"/>
        <n v="794"/>
        <n v="804"/>
        <n v="819"/>
        <n v="828"/>
        <n v="829"/>
        <n v="846"/>
        <n v="860"/>
        <n v="930"/>
        <n v="932"/>
        <n v="948"/>
        <n v="961"/>
        <n v="962"/>
        <n v="1006"/>
        <n v="1015"/>
        <n v="1083"/>
        <n v="1298"/>
        <n v="1316"/>
        <n v="1319"/>
        <n v="1346"/>
        <n v="1349"/>
        <n v="1386"/>
        <n v="1444"/>
        <n v="1451"/>
        <n v="1458"/>
        <n v="1540"/>
        <n v="801"/>
        <n v="1561"/>
        <n v="1566"/>
        <n v="1594"/>
        <n v="1595"/>
        <n v="1597"/>
        <n v="1604"/>
        <n v="605"/>
        <n v="702"/>
        <n v="668"/>
        <n v="1490"/>
        <n v="854"/>
        <n v="382"/>
        <n v="231"/>
        <n v="823"/>
        <n v="622"/>
        <n v="1249"/>
        <n v="1264"/>
        <n v="928"/>
        <n v="1272"/>
        <n v="1122"/>
        <n v="1231"/>
        <n v="1263"/>
        <n v="1266"/>
        <n v="1258"/>
        <n v="1257"/>
        <n v="1252"/>
        <n v="522"/>
        <n v="1251"/>
        <n v="1234"/>
        <n v="874"/>
        <n v="1483"/>
        <n v="1124"/>
        <n v="525"/>
        <n v="1255"/>
        <n v="1227"/>
        <n v="134"/>
        <n v="1217"/>
        <n v="1108"/>
        <n v="1273"/>
        <n v="1260"/>
        <n v="1209"/>
        <n v="913"/>
        <n v="1271"/>
        <n v="1277"/>
        <n v="1279"/>
        <n v="16"/>
        <n v="1235"/>
        <n v="1221"/>
        <n v="914"/>
        <n v="1477"/>
        <n v="37"/>
        <n v="1485"/>
        <n v="1236"/>
        <n v="519"/>
        <n v="1201"/>
        <n v="1281"/>
        <n v="1232"/>
        <n v="516"/>
        <n v="1244"/>
        <n v="36"/>
        <n v="365"/>
        <n v="911"/>
        <n v="423"/>
        <n v="613"/>
        <n v="594"/>
        <n v="568"/>
        <n v="1578"/>
        <n v="438"/>
        <n v="1601"/>
        <n v="203"/>
        <n v="924"/>
        <n v="1398"/>
        <n v="654"/>
        <n v="15"/>
        <n v="14"/>
        <n v="845"/>
        <n v="1515"/>
        <n v="1505"/>
        <n v="9"/>
        <n v="8"/>
        <n v="1603"/>
        <n v="329"/>
        <n v="1032"/>
        <n v="1568"/>
        <n v="529"/>
        <n v="1530"/>
        <n v="634"/>
        <n v="590"/>
        <n v="1113"/>
        <n v="1051"/>
        <n v="618"/>
        <n v="1057"/>
        <n v="841"/>
        <n v="141"/>
        <n v="587"/>
        <n v="546"/>
        <n v="117"/>
        <n v="327"/>
        <n v="776"/>
        <n v="576"/>
        <n v="727"/>
        <n v="927"/>
        <n v="1102"/>
        <n v="589"/>
        <n v="1089"/>
        <n v="747"/>
        <n v="76"/>
        <n v="1011"/>
        <n v="1330"/>
        <n v="1341"/>
        <n v="453"/>
        <n v="1095"/>
        <n v="324"/>
        <n v="65"/>
        <n v="772"/>
        <n v="64"/>
        <n v="963"/>
        <n v="309"/>
        <n v="1014"/>
        <n v="705"/>
        <n v="625"/>
        <n v="4"/>
        <n v="1427"/>
        <n v="1312"/>
        <n v="349"/>
        <n v="1110"/>
        <n v="709"/>
        <n v="333"/>
        <n v="1555"/>
        <n v="334"/>
        <n v="177"/>
        <n v="1042"/>
        <n v="1421"/>
        <n v="935"/>
        <n v="1430"/>
        <n v="1109"/>
        <n v="1315"/>
        <n v="691"/>
        <n v="687"/>
        <n v="472"/>
        <n v="1382"/>
        <n v="1453"/>
        <n v="627"/>
        <n v="455"/>
        <n v="235"/>
        <n v="850"/>
        <n v="1403"/>
        <n v="1385"/>
        <n v="250"/>
        <n v="1378"/>
        <n v="159"/>
        <n v="46"/>
        <n v="273"/>
        <n v="842"/>
        <n v="279"/>
        <n v="1546"/>
        <n v="898"/>
        <n v="1117"/>
        <n v="1576"/>
        <n v="1517"/>
        <n v="1550"/>
        <n v="631"/>
        <n v="983"/>
        <n v="1362"/>
        <n v="415"/>
        <n v="542"/>
        <n v="1310"/>
        <n v="1497"/>
        <n v="53"/>
        <n v="663"/>
        <n v="383"/>
        <n v="1400"/>
        <n v="1567"/>
        <n v="859"/>
        <n v="466"/>
        <n v="981"/>
        <n v="355"/>
        <n v="28"/>
        <n v="237"/>
        <n v="926"/>
        <n v="421"/>
        <n v="1397"/>
        <n v="1575"/>
        <n v="1494"/>
        <n v="954"/>
        <n v="283"/>
        <n v="413"/>
        <n v="54"/>
        <n v="316"/>
        <n v="536"/>
        <n v="246"/>
        <n v="1369"/>
        <n v="723"/>
        <n v="1606"/>
        <n v="538"/>
        <n v="94"/>
        <n v="853"/>
        <n v="953"/>
        <n v="357"/>
        <n v="976"/>
        <n v="454"/>
        <n v="3"/>
        <n v="163"/>
        <n v="1372"/>
        <n v="153"/>
        <n v="312"/>
        <n v="1098"/>
        <n v="313"/>
        <n v="251"/>
        <n v="563"/>
        <n v="268"/>
        <n v="48"/>
        <n v="462"/>
        <n v="994"/>
        <n v="88"/>
        <n v="412"/>
        <n v="565"/>
        <n v="1491"/>
        <n v="291"/>
        <n v="23"/>
        <n v="528"/>
        <n v="157"/>
        <n v="1437"/>
        <n v="844"/>
        <n v="247"/>
        <n v="461"/>
        <n v="212"/>
        <n v="1499"/>
        <n v="226"/>
        <n v="526"/>
        <n v="265"/>
        <n v="543"/>
        <n v="857"/>
        <n v="245"/>
        <n v="1352"/>
        <n v="1416"/>
        <n v="304"/>
        <n v="537"/>
        <n v="363"/>
        <n v="364"/>
        <n v="754"/>
        <n v="111"/>
        <n v="429"/>
        <n v="1300"/>
        <n v="1297"/>
        <n v="1241"/>
        <n v="1268"/>
        <n v="872"/>
        <n v="1212"/>
        <n v="1211"/>
        <n v="884"/>
        <n v="1223"/>
        <n v="1224"/>
        <n v="1269"/>
        <n v="1282"/>
        <n v="881"/>
        <n v="887"/>
        <n v="1233"/>
        <n v="1247"/>
        <n v="1276"/>
        <n v="1219"/>
        <n v="1246"/>
        <n v="602"/>
        <n v="179"/>
        <n v="964"/>
        <n v="322"/>
        <n v="1307"/>
        <n v="641"/>
        <n v="638"/>
        <n v="532"/>
        <n v="995"/>
        <n v="945"/>
        <n v="1103"/>
        <n v="524"/>
        <n v="826"/>
        <n v="497"/>
        <n v="1328"/>
        <n v="725"/>
        <n v="1302"/>
        <n v="7"/>
        <n v="664"/>
        <n v="1336"/>
        <n v="1294"/>
        <n v="592"/>
        <n v="614"/>
        <n v="398"/>
        <n v="1549"/>
        <n v="165"/>
        <n v="62"/>
        <n v="1406"/>
        <n v="338"/>
        <n v="158"/>
        <n v="1288"/>
        <n v="100"/>
        <n v="1556"/>
        <n v="739"/>
        <n v="800"/>
        <n v="484"/>
        <n v="1052"/>
        <n v="798"/>
        <n v="1520"/>
        <n v="1072"/>
        <n v="1320"/>
        <n v="744"/>
        <n v="435"/>
        <n v="623"/>
        <n v="1547"/>
        <n v="647"/>
        <n v="371"/>
        <n v="530"/>
        <n v="531"/>
        <n v="750"/>
        <n v="521"/>
        <n v="717"/>
        <n v="1366"/>
        <n v="114"/>
        <n v="849"/>
        <n v="1554"/>
        <n v="1285"/>
        <n v="919"/>
        <n v="1118"/>
        <n v="1299"/>
        <n v="1513"/>
        <n v="92"/>
        <n v="1"/>
        <n v="1376"/>
        <n v="787"/>
        <n v="1321"/>
        <n v="1056"/>
        <n v="1038"/>
        <n v="108"/>
        <n v="679"/>
        <n v="1085"/>
        <n v="1100"/>
        <n v="445"/>
        <n v="320"/>
        <n v="1577"/>
        <n v="582"/>
        <n v="588"/>
        <n v="219"/>
        <n v="190"/>
        <n v="795"/>
        <n v="740"/>
        <n v="680"/>
        <n v="242"/>
        <n v="463"/>
        <n v="307"/>
        <n v="653"/>
        <n v="1394"/>
        <n v="47"/>
        <n v="960"/>
        <n v="648"/>
        <n v="752"/>
        <n v="1066"/>
        <n v="1409"/>
        <n v="1062"/>
        <n v="1447"/>
        <n v="706"/>
        <n v="1067"/>
        <n v="693"/>
        <n v="228"/>
        <n v="757"/>
        <n v="599"/>
        <n v="609"/>
        <n v="721"/>
        <n v="139"/>
        <n v="340"/>
        <n v="628"/>
        <n v="784"/>
        <n v="918"/>
        <n v="84"/>
        <n v="1390"/>
        <n v="724"/>
        <n v="473"/>
        <n v="799"/>
        <n v="89"/>
        <n v="615"/>
        <n v="1516"/>
        <n v="920"/>
        <n v="1069"/>
        <n v="1082"/>
        <n v="933"/>
        <n v="1610"/>
        <n v="1295"/>
        <n v="1459"/>
        <n v="855"/>
        <n v="195"/>
        <n v="1525"/>
        <n v="836"/>
        <n v="1357"/>
        <n v="176"/>
        <n v="238"/>
        <n v="651"/>
        <n v="621"/>
        <n v="1402"/>
        <n v="1048"/>
        <n v="822"/>
        <n v="1414"/>
        <n v="436"/>
        <n v="1333"/>
        <n v="1027"/>
        <n v="1059"/>
        <n v="1335"/>
        <n v="684"/>
        <n v="1081"/>
        <n v="124"/>
        <n v="191"/>
        <n v="42"/>
        <n v="11"/>
        <n v="1029"/>
        <n v="1334"/>
        <n v="385"/>
        <n v="1558"/>
        <n v="105"/>
        <n v="940"/>
        <n v="1106"/>
        <n v="6"/>
        <n v="591"/>
        <n v="719"/>
        <n v="1301"/>
        <n v="418"/>
        <n v="135"/>
        <n v="1532"/>
        <n v="1434"/>
        <n v="756"/>
        <n v="1326"/>
        <n v="1070"/>
        <n v="426"/>
        <n v="789"/>
        <n v="1021"/>
        <n v="1552"/>
        <n v="1424"/>
        <n v="83"/>
        <n v="735"/>
        <n v="707"/>
        <n v="73"/>
        <n v="681"/>
        <n v="640"/>
        <n v="847"/>
        <n v="630"/>
        <n v="104"/>
        <n v="61"/>
        <n v="409"/>
        <n v="410"/>
        <n v="824"/>
        <n v="189"/>
        <n v="1337"/>
        <n v="1305"/>
        <n v="1581"/>
        <n v="1479"/>
        <n v="194"/>
        <n v="720"/>
        <n v="843"/>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e SL" refreshedDate="45434.619038657409" createdVersion="8" refreshedVersion="8" minRefreshableVersion="3" recordCount="682" xr:uid="{33AD9F5F-1247-4BD6-9B27-B96AD1D3765F}">
  <cacheSource type="worksheet">
    <worksheetSource ref="A3:P685" sheet="2015"/>
  </cacheSource>
  <cacheFields count="16">
    <cacheField name="EJERCICIO" numFmtId="0">
      <sharedItems containsSemiMixedTypes="0" containsString="0" containsNumber="1" containsInteger="1" minValue="2015" maxValue="2015"/>
    </cacheField>
    <cacheField name="NOMBRE_INSTITUCION" numFmtId="0">
      <sharedItems count="14">
        <s v="ADMINISTRACIÓN DEL PATRIMONIO DE LA BENEFICIENCIA PÚBLICA"/>
        <s v="BANCO DEL AHORRO NACIONAL Y SERVICIOS FINANCIEROS, S.N.C."/>
        <s v="COMISION FEDERAL DE ELECTRICIDAD."/>
        <s v="EXPORTADORA DE SAL, S.A. DE C.V."/>
        <s v="INSTITUTO DE SEGURIDAD Y SERVICIOS SOCIALES DE LOS TRABAJADORES DEL  ESTADO"/>
        <s v="INSTITUTO MEXICANO DE CINEMATOGRAFÍA"/>
        <s v="INSTITUTO MEXICANO DEL SEGURO SOCIAL"/>
        <s v="INSTITUTO NACIONAL DE BELLAS ARTES Y LITERATURA."/>
        <s v="INSTITUTO NACIONAL DE LAS MUJERES"/>
        <s v="INSTITUTO NACIONAL DE MIGRACIÓN"/>
        <s v="PETROLEOS MEXICANOS."/>
        <s v="SECRETARÍA DE CULTURA"/>
        <s v="SECRETARÍA DE EDUCACIÓN PÚBLICA"/>
        <s v="SECRETARÍA DE MEDIO AMBIENTE Y RECURSOS NATURALES"/>
      </sharedItems>
    </cacheField>
    <cacheField name="CLAVE_PARTIDA" numFmtId="0">
      <sharedItems containsSemiMixedTypes="0" containsString="0" containsNumber="1" containsInteger="1" minValue="48101" maxValue="48501"/>
    </cacheField>
    <cacheField name="NUM_CONTRATO" numFmtId="0">
      <sharedItems containsDate="1" containsMixedTypes="1" minDate="2015-01-01T00:00:00" maxDate="1899-12-31T01:35:04"/>
    </cacheField>
    <cacheField name="DONATARIO" numFmtId="0">
      <sharedItems/>
    </cacheField>
    <cacheField name="FECHA_CELEBRACION" numFmtId="14">
      <sharedItems containsSemiMixedTypes="0" containsNonDate="0" containsDate="1" containsString="0" minDate="2015-01-01T00:00:00" maxDate="2015-12-23T00:00:00"/>
    </cacheField>
    <cacheField name="MONTO_CONTRATO" numFmtId="44">
      <sharedItems containsSemiMixedTypes="0" containsString="0" containsNumber="1" containsInteger="1" minValue="41500" maxValue="45000000"/>
    </cacheField>
    <cacheField name="FECHA_CONCLUSION" numFmtId="14">
      <sharedItems containsSemiMixedTypes="0" containsNonDate="0" containsDate="1" containsString="0" minDate="2015-01-28T00:00:00" maxDate="2017-12-05T00:00:00"/>
    </cacheField>
    <cacheField name="OBJETO_DONATIVO" numFmtId="0">
      <sharedItems longText="1"/>
    </cacheField>
    <cacheField name="TIPO_ACTIVIDADES_FINANCIAR" numFmtId="0">
      <sharedItems/>
    </cacheField>
    <cacheField name="Código área" numFmtId="0">
      <sharedItems/>
    </cacheField>
    <cacheField name="Código área2" numFmtId="0">
      <sharedItems containsBlank="1"/>
    </cacheField>
    <cacheField name="Código área3" numFmtId="0">
      <sharedItems containsBlank="1"/>
    </cacheField>
    <cacheField name="Código área4" numFmtId="0">
      <sharedItems containsBlank="1"/>
    </cacheField>
    <cacheField name="MONTO_OTORGADO" numFmtId="44">
      <sharedItems containsSemiMixedTypes="0" containsString="0" containsNumber="1" containsInteger="1" minValue="41500" maxValue="45000000"/>
    </cacheField>
    <cacheField name="No. Nodo" numFmtId="0">
      <sharedItems containsSemiMixedTypes="0" containsString="0" containsNumber="1" containsInteger="1" minValue="1" maxValue="1616" count="549">
        <n v="258"/>
        <n v="166"/>
        <n v="427"/>
        <n v="184"/>
        <n v="24"/>
        <n v="193"/>
        <n v="212"/>
        <n v="234"/>
        <n v="224"/>
        <n v="257"/>
        <n v="267"/>
        <n v="292"/>
        <n v="300"/>
        <n v="303"/>
        <n v="331"/>
        <n v="31"/>
        <n v="367"/>
        <n v="386"/>
        <n v="414"/>
        <n v="439"/>
        <n v="440"/>
        <n v="442"/>
        <n v="527"/>
        <n v="541"/>
        <n v="545"/>
        <n v="570"/>
        <n v="578"/>
        <n v="666"/>
        <n v="670"/>
        <n v="672"/>
        <n v="690"/>
        <n v="758"/>
        <n v="760"/>
        <n v="774"/>
        <n v="778"/>
        <n v="797"/>
        <n v="72"/>
        <n v="806"/>
        <n v="925"/>
        <n v="825"/>
        <n v="830"/>
        <n v="850"/>
        <n v="958"/>
        <n v="1064"/>
        <n v="1298"/>
        <n v="1312"/>
        <n v="115"/>
        <n v="1381"/>
        <n v="1316"/>
        <n v="1384"/>
        <n v="1450"/>
        <n v="1451"/>
        <n v="1456"/>
        <n v="1557"/>
        <n v="1569"/>
        <n v="1594"/>
        <n v="119"/>
        <n v="126"/>
        <n v="143"/>
        <n v="605"/>
        <n v="845"/>
        <n v="100"/>
        <n v="622"/>
        <n v="127"/>
        <n v="843"/>
        <n v="668"/>
        <n v="1033"/>
        <n v="1356"/>
        <n v="1616"/>
        <n v="417"/>
        <n v="1545"/>
        <n v="1215"/>
        <n v="910"/>
        <n v="1265"/>
        <n v="912"/>
        <n v="1208"/>
        <n v="1228"/>
        <n v="1267"/>
        <n v="1237"/>
        <n v="1148"/>
        <n v="498"/>
        <n v="362"/>
        <n v="886"/>
        <n v="1280"/>
        <n v="1225"/>
        <n v="1507"/>
        <n v="1460"/>
        <n v="1465"/>
        <n v="16"/>
        <n v="1235"/>
        <n v="1462"/>
        <n v="420"/>
        <n v="1586"/>
        <n v="1253"/>
        <n v="1278"/>
        <n v="1461"/>
        <n v="1261"/>
        <n v="1284"/>
        <n v="451"/>
        <n v="501"/>
        <n v="507"/>
        <n v="1413"/>
        <n v="1204"/>
        <n v="1202"/>
        <n v="902"/>
        <n v="1538"/>
        <n v="514"/>
        <n v="573"/>
        <n v="560"/>
        <n v="553"/>
        <n v="1024"/>
        <n v="1023"/>
        <n v="555"/>
        <n v="548"/>
        <n v="551"/>
        <n v="559"/>
        <n v="1578"/>
        <n v="924"/>
        <n v="1601"/>
        <n v="15"/>
        <n v="14"/>
        <n v="9"/>
        <n v="1515"/>
        <n v="654"/>
        <n v="1504"/>
        <n v="1505"/>
        <n v="8"/>
        <n v="329"/>
        <n v="1032"/>
        <n v="1301"/>
        <n v="1068"/>
        <n v="117"/>
        <n v="1051"/>
        <n v="1048"/>
        <n v="1603"/>
        <n v="1057"/>
        <n v="1449"/>
        <n v="546"/>
        <n v="141"/>
        <n v="841"/>
        <n v="327"/>
        <n v="529"/>
        <n v="1102"/>
        <n v="634"/>
        <n v="727"/>
        <n v="776"/>
        <n v="576"/>
        <n v="1113"/>
        <n v="927"/>
        <n v="790"/>
        <n v="167"/>
        <n v="615"/>
        <n v="1403"/>
        <n v="1000"/>
        <n v="747"/>
        <n v="76"/>
        <n v="1341"/>
        <n v="772"/>
        <n v="803"/>
        <n v="857"/>
        <n v="319"/>
        <n v="356"/>
        <n v="1606"/>
        <n v="627"/>
        <n v="571"/>
        <n v="264"/>
        <n v="157"/>
        <n v="1555"/>
        <n v="269"/>
        <n v="897"/>
        <n v="786"/>
        <n v="462"/>
        <n v="1084"/>
        <n v="980"/>
        <n v="644"/>
        <n v="236"/>
        <n v="1401"/>
        <n v="934"/>
        <n v="1111"/>
        <n v="723"/>
        <n v="936"/>
        <n v="260"/>
        <n v="563"/>
        <n v="425"/>
        <n v="1407"/>
        <n v="1426"/>
        <n v="895"/>
        <n v="94"/>
        <n v="180"/>
        <n v="118"/>
        <n v="245"/>
        <n v="1310"/>
        <n v="691"/>
        <n v="328"/>
        <n v="272"/>
        <n v="859"/>
        <n v="957"/>
        <n v="616"/>
        <n v="312"/>
        <n v="842"/>
        <n v="1037"/>
        <n v="762"/>
        <n v="633"/>
        <n v="159"/>
        <n v="412"/>
        <n v="1571"/>
        <n v="709"/>
        <n v="953"/>
        <n v="1071"/>
        <n v="565"/>
        <n v="899"/>
        <n v="91"/>
        <n v="1517"/>
        <n v="542"/>
        <n v="1114"/>
        <n v="853"/>
        <n v="26"/>
        <n v="1369"/>
        <n v="391"/>
        <n v="1494"/>
        <n v="994"/>
        <n v="353"/>
        <n v="1109"/>
        <n v="1055"/>
        <n v="538"/>
        <n v="357"/>
        <n v="88"/>
        <n v="1411"/>
        <n v="692"/>
        <n v="294"/>
        <n v="74"/>
        <n v="421"/>
        <n v="793"/>
        <n v="526"/>
        <n v="374"/>
        <n v="1486"/>
        <n v="851"/>
        <n v="1570"/>
        <n v="1491"/>
        <n v="313"/>
        <n v="1495"/>
        <n v="268"/>
        <n v="659"/>
        <n v="304"/>
        <n v="470"/>
        <n v="917"/>
        <n v="237"/>
        <n v="388"/>
        <n v="635"/>
        <n v="347"/>
        <n v="48"/>
        <n v="705"/>
        <n v="54"/>
        <n v="1550"/>
        <n v="459"/>
        <n v="316"/>
        <n v="1309"/>
        <n v="763"/>
        <n v="703"/>
        <n v="981"/>
        <n v="663"/>
        <n v="677"/>
        <n v="1575"/>
        <n v="273"/>
        <n v="1078"/>
        <n v="1454"/>
        <n v="225"/>
        <n v="1042"/>
        <n v="1110"/>
        <n v="935"/>
        <n v="1436"/>
        <n v="1564"/>
        <n v="454"/>
        <n v="4"/>
        <n v="413"/>
        <n v="466"/>
        <n v="862"/>
        <n v="364"/>
        <n v="537"/>
        <n v="1045"/>
        <n v="1300"/>
        <n v="715"/>
        <n v="568"/>
        <n v="759"/>
        <n v="34"/>
        <n v="306"/>
        <n v="111"/>
        <n v="754"/>
        <n v="1297"/>
        <n v="818"/>
        <n v="722"/>
        <n v="1572"/>
        <n v="1019"/>
        <n v="1399"/>
        <n v="1323"/>
        <n v="884"/>
        <n v="1275"/>
        <n v="872"/>
        <n v="887"/>
        <n v="1205"/>
        <n v="881"/>
        <n v="1257"/>
        <n v="1220"/>
        <n v="1203"/>
        <n v="1206"/>
        <n v="1216"/>
        <n v="1223"/>
        <n v="1233"/>
        <n v="1242"/>
        <n v="1250"/>
        <n v="1269"/>
        <n v="1285"/>
        <n v="586"/>
        <n v="1337"/>
        <n v="592"/>
        <n v="808"/>
        <n v="812"/>
        <n v="410"/>
        <n v="1321"/>
        <n v="1423"/>
        <n v="588"/>
        <n v="385"/>
        <n v="1463"/>
        <n v="1591"/>
        <n v="813"/>
        <n v="484"/>
        <n v="725"/>
        <n v="524"/>
        <n v="744"/>
        <n v="521"/>
        <n v="724"/>
        <n v="630"/>
        <n v="532"/>
        <n v="433"/>
        <n v="81"/>
        <n v="7"/>
        <n v="1527"/>
        <n v="302"/>
        <n v="956"/>
        <n v="590"/>
        <n v="1067"/>
        <n v="740"/>
        <n v="800"/>
        <n v="587"/>
        <n v="322"/>
        <n v="324"/>
        <n v="1299"/>
        <n v="730"/>
        <n v="5"/>
        <n v="228"/>
        <n v="277"/>
        <n v="564"/>
        <n v="409"/>
        <n v="1052"/>
        <n v="1288"/>
        <n v="1041"/>
        <n v="544"/>
        <n v="450"/>
        <n v="242"/>
        <n v="837"/>
        <n v="1043"/>
        <n v="589"/>
        <n v="1069"/>
        <n v="653"/>
        <n v="530"/>
        <n v="158"/>
        <n v="960"/>
        <n v="890"/>
        <n v="787"/>
        <n v="707"/>
        <n v="640"/>
        <n v="359"/>
        <n v="721"/>
        <n v="1054"/>
        <n v="739"/>
        <n v="577"/>
        <n v="165"/>
        <n v="599"/>
        <n v="1554"/>
        <n v="1530"/>
        <n v="289"/>
        <n v="824"/>
        <n v="1294"/>
        <n v="614"/>
        <n v="719"/>
        <n v="195"/>
        <n v="933"/>
        <n v="1610"/>
        <n v="1394"/>
        <n v="1027"/>
        <n v="771"/>
        <n v="398"/>
        <n v="617"/>
        <n v="1448"/>
        <n v="1402"/>
        <n v="612"/>
        <n v="108"/>
        <n v="683"/>
        <n v="174"/>
        <n v="657"/>
        <n v="92"/>
        <n v="749"/>
        <n v="1103"/>
        <n v="1336"/>
        <n v="1488"/>
        <n v="215"/>
        <n v="32"/>
        <n v="736"/>
        <n v="68"/>
        <n v="1490"/>
        <n v="497"/>
        <n v="82"/>
        <n v="1366"/>
        <n v="79"/>
        <n v="940"/>
        <n v="704"/>
        <n v="1418"/>
        <n v="1419"/>
        <n v="768"/>
        <n v="1085"/>
        <n v="1050"/>
        <n v="1105"/>
        <n v="1046"/>
        <n v="1389"/>
        <n v="109"/>
        <n v="1502"/>
        <n v="682"/>
        <n v="750"/>
        <n v="253"/>
        <n v="679"/>
        <n v="1070"/>
        <n v="227"/>
        <n v="651"/>
        <n v="795"/>
        <n v="706"/>
        <n v="609"/>
        <n v="491"/>
        <n v="284"/>
        <n v="1343"/>
        <n v="1425"/>
        <n v="1392"/>
        <n v="746"/>
        <n v="1547"/>
        <n v="1434"/>
        <n v="6"/>
        <n v="95"/>
        <n v="1532"/>
        <n v="1118"/>
        <n v="1447"/>
        <n v="1056"/>
        <n v="965"/>
        <n v="114"/>
        <n v="1333"/>
        <n v="718"/>
        <n v="1100"/>
        <n v="1082"/>
        <n v="648"/>
        <n v="1293"/>
        <n v="1492"/>
        <n v="1076"/>
        <n v="919"/>
        <n v="1302"/>
        <n v="84"/>
        <n v="946"/>
        <n v="697"/>
        <n v="1072"/>
        <n v="717"/>
        <n v="481"/>
        <n v="798"/>
        <n v="861"/>
        <n v="1060"/>
        <n v="1099"/>
        <n v="822"/>
        <n v="435"/>
        <n v="647"/>
        <n v="1440"/>
        <n v="346"/>
        <n v="405"/>
        <n v="1062"/>
        <n v="101"/>
        <n v="1424"/>
        <n v="465"/>
        <n v="211"/>
        <n v="661"/>
        <n v="1523"/>
        <n v="1363"/>
        <n v="89"/>
        <n v="1066"/>
        <n v="59"/>
        <n v="1508"/>
        <n v="116"/>
        <n v="431"/>
        <n v="765"/>
        <n v="164"/>
        <n v="42"/>
        <n v="1387"/>
        <n v="638"/>
        <n v="811"/>
        <n v="1373"/>
        <n v="45"/>
        <n v="623"/>
        <n v="685"/>
        <n v="73"/>
        <n v="698"/>
        <n v="135"/>
        <n v="1390"/>
        <n v="681"/>
        <n v="1038"/>
        <n v="11"/>
        <n v="1516"/>
        <n v="1487"/>
        <n v="1339"/>
        <n v="190"/>
        <n v="33"/>
        <n v="523"/>
        <n v="241"/>
        <n v="1"/>
        <n v="124"/>
        <n v="1417"/>
        <n v="847"/>
        <n v="664"/>
        <n v="1459"/>
        <n v="1513"/>
        <n v="160"/>
        <n v="834"/>
        <n v="735"/>
        <n v="620"/>
        <n v="204"/>
        <n v="1307"/>
        <n v="792"/>
        <n v="941"/>
        <n v="1355"/>
        <n v="1348"/>
        <n v="463"/>
        <n v="988"/>
        <n v="1479"/>
        <n v="401"/>
        <n v="1473"/>
        <n v="978"/>
        <n v="1014"/>
        <n v="1581"/>
        <n v="1296"/>
        <n v="959"/>
        <n v="200"/>
        <n v="199"/>
        <n v="201"/>
        <n v="1588"/>
        <n v="655"/>
        <n v="1587"/>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e SL" refreshedDate="45434.669244675926" createdVersion="8" refreshedVersion="8" minRefreshableVersion="3" recordCount="694" xr:uid="{988F5849-3C4E-427D-A39A-976633A2F4F2}">
  <cacheSource type="worksheet">
    <worksheetSource ref="A3:P697" sheet="2016"/>
  </cacheSource>
  <cacheFields count="16">
    <cacheField name="EJERCICIO" numFmtId="0">
      <sharedItems containsSemiMixedTypes="0" containsString="0" containsNumber="1" containsInteger="1" minValue="2016" maxValue="2016"/>
    </cacheField>
    <cacheField name="NOMBRE_INSTITUCION" numFmtId="0">
      <sharedItems count="13">
        <s v="ADMINISTRACIÓN DEL PATRIMONIO DE LA BENEFICIENCIA PÚBLICA"/>
        <s v="COMISION FEDERAL DE ELECTRICIDAD."/>
        <s v="EXPORTADORA DE SAL, S.A. DE C.V."/>
        <s v="INSTITUTO DE SEGURIDAD Y SERVICIOS SOCIALES DE LOS TRABAJADORES DEL  ESTADO"/>
        <s v="INSTITUTO MEXICANO DE CINEMATOGRAFÍA"/>
        <s v="INSTITUTO MEXICANO DEL SEGURO SOCIAL"/>
        <s v="INSTITUTO NACIONAL DE BELLAS ARTES Y LITERATURA."/>
        <s v="INSTITUTO NACIONAL DE LAS MUJERES"/>
        <s v="PETROLEOS MEXICANOS."/>
        <s v="SECRETARÍA DE CULTURA"/>
        <s v="SECRETARÍA DE EDUCACIÓN PÚBLICA"/>
        <s v="SECRETARÍA DE MEDIO AMBIENTE Y RECURSOS NATURALES"/>
        <s v="SECRETARIADO EJECUTIVO DEL SISTEMA NACIONAL DE SEGURIDAD PÚBLICA"/>
      </sharedItems>
    </cacheField>
    <cacheField name="CLAVE_PARTIDA" numFmtId="0">
      <sharedItems containsSemiMixedTypes="0" containsString="0" containsNumber="1" containsInteger="1" minValue="48101" maxValue="48501"/>
    </cacheField>
    <cacheField name="NUM_CONTRATO" numFmtId="0">
      <sharedItems containsMixedTypes="1" containsNumber="1" containsInteger="1" minValue="1" maxValue="3"/>
    </cacheField>
    <cacheField name="DONATARIO" numFmtId="0">
      <sharedItems/>
    </cacheField>
    <cacheField name="FECHA_CELEBRACION" numFmtId="14">
      <sharedItems containsSemiMixedTypes="0" containsNonDate="0" containsDate="1" containsString="0" minDate="2016-01-21T00:00:00" maxDate="2017-01-01T00:00:00"/>
    </cacheField>
    <cacheField name="MONTO_CONTRATO" numFmtId="44">
      <sharedItems containsSemiMixedTypes="0" containsString="0" containsNumber="1" containsInteger="1" minValue="62673" maxValue="40000000"/>
    </cacheField>
    <cacheField name="FECHA_CONCLUSION" numFmtId="14">
      <sharedItems containsSemiMixedTypes="0" containsNonDate="0" containsDate="1" containsString="0" minDate="2016-04-26T00:00:00" maxDate="2018-09-30T00:00:00"/>
    </cacheField>
    <cacheField name="OBJETO_DONATIVO" numFmtId="0">
      <sharedItems longText="1"/>
    </cacheField>
    <cacheField name="TIPO_ACTIVIDADES_FINANCIAR" numFmtId="0">
      <sharedItems/>
    </cacheField>
    <cacheField name="Código área" numFmtId="0">
      <sharedItems/>
    </cacheField>
    <cacheField name="Código área2" numFmtId="0">
      <sharedItems containsBlank="1"/>
    </cacheField>
    <cacheField name="Código área3" numFmtId="0">
      <sharedItems containsBlank="1"/>
    </cacheField>
    <cacheField name="Código área4" numFmtId="0">
      <sharedItems containsNonDate="0" containsString="0" containsBlank="1"/>
    </cacheField>
    <cacheField name="MONTO_OTORGADO" numFmtId="44">
      <sharedItems containsSemiMixedTypes="0" containsString="0" containsNumber="1" containsInteger="1" minValue="62673" maxValue="40000000"/>
    </cacheField>
    <cacheField name="no. Nodo" numFmtId="0">
      <sharedItems containsSemiMixedTypes="0" containsString="0" containsNumber="1" containsInteger="1" minValue="1" maxValue="1615" count="524">
        <n v="2"/>
        <n v="40"/>
        <n v="145"/>
        <n v="170"/>
        <n v="175"/>
        <n v="218"/>
        <n v="254"/>
        <n v="321"/>
        <n v="341"/>
        <n v="439"/>
        <n v="482"/>
        <n v="490"/>
        <n v="495"/>
        <n v="570"/>
        <n v="658"/>
        <n v="733"/>
        <n v="637"/>
        <n v="764"/>
        <n v="782"/>
        <n v="816"/>
        <n v="832"/>
        <n v="961"/>
        <n v="1083"/>
        <n v="1093"/>
        <n v="1326"/>
        <n v="1376"/>
        <n v="1496"/>
        <n v="1561"/>
        <n v="1565"/>
        <n v="1595"/>
        <n v="1598"/>
        <n v="116"/>
        <n v="155"/>
        <n v="232"/>
        <n v="738"/>
        <n v="948"/>
        <n v="922"/>
        <n v="1528"/>
        <n v="835"/>
        <n v="668"/>
        <n v="845"/>
        <n v="100"/>
        <n v="243"/>
        <n v="1040"/>
        <n v="622"/>
        <n v="1552"/>
        <n v="843"/>
        <n v="702"/>
        <n v="1593"/>
        <n v="1035"/>
        <n v="1325"/>
        <n v="708"/>
        <n v="674"/>
        <n v="1311"/>
        <n v="1222"/>
        <n v="875"/>
        <n v="907"/>
        <n v="886"/>
        <n v="1225"/>
        <n v="502"/>
        <n v="501"/>
        <n v="504"/>
        <n v="513"/>
        <n v="909"/>
        <n v="908"/>
        <n v="510"/>
        <n v="511"/>
        <n v="506"/>
        <n v="508"/>
        <n v="568"/>
        <n v="1601"/>
        <n v="924"/>
        <n v="751"/>
        <n v="1505"/>
        <n v="15"/>
        <n v="14"/>
        <n v="9"/>
        <n v="1515"/>
        <n v="1504"/>
        <n v="1360"/>
        <n v="360"/>
        <n v="432"/>
        <n v="1449"/>
        <n v="1089"/>
        <n v="529"/>
        <n v="890"/>
        <n v="618"/>
        <n v="1113"/>
        <n v="546"/>
        <n v="776"/>
        <n v="117"/>
        <n v="1530"/>
        <n v="576"/>
        <n v="141"/>
        <n v="615"/>
        <n v="1051"/>
        <n v="1102"/>
        <n v="1301"/>
        <n v="634"/>
        <n v="841"/>
        <n v="1048"/>
        <n v="444"/>
        <n v="671"/>
        <n v="942"/>
        <n v="1032"/>
        <n v="217"/>
        <n v="1603"/>
        <n v="1403"/>
        <n v="1008"/>
        <n v="1000"/>
        <n v="968"/>
        <n v="1580"/>
        <n v="1014"/>
        <n v="747"/>
        <n v="76"/>
        <n v="772"/>
        <n v="1553"/>
        <n v="354"/>
        <n v="48"/>
        <n v="221"/>
        <n v="295"/>
        <n v="38"/>
        <n v="561"/>
        <n v="632"/>
        <n v="1361"/>
        <n v="1120"/>
        <n v="46"/>
        <n v="1550"/>
        <n v="635"/>
        <n v="273"/>
        <n v="1612"/>
        <n v="1519"/>
        <n v="311"/>
        <n v="375"/>
        <n v="1518"/>
        <n v="249"/>
        <n v="896"/>
        <n v="425"/>
        <n v="989"/>
        <n v="96"/>
        <n v="153"/>
        <n v="99"/>
        <n v="663"/>
        <n v="285"/>
        <n v="390"/>
        <n v="1020"/>
        <n v="793"/>
        <n v="1031"/>
        <n v="1322"/>
        <n v="470"/>
        <n v="1613"/>
        <n v="1526"/>
        <n v="1308"/>
        <n v="368"/>
        <n v="980"/>
        <n v="1063"/>
        <n v="206"/>
        <n v="1395"/>
        <n v="1533"/>
        <n v="268"/>
        <n v="538"/>
        <n v="467"/>
        <n v="27"/>
        <n v="161"/>
        <n v="1489"/>
        <n v="208"/>
        <n v="895"/>
        <n v="627"/>
        <n v="1379"/>
        <n v="207"/>
        <n v="857"/>
        <n v="255"/>
        <n v="1397"/>
        <n v="1600"/>
        <n v="1573"/>
        <n v="1364"/>
        <n v="1077"/>
        <n v="380"/>
        <n v="326"/>
        <n v="1370"/>
        <n v="540"/>
        <n v="748"/>
        <n v="122"/>
        <n v="1446"/>
        <n v="1312"/>
        <n v="1111"/>
        <n v="1016"/>
        <n v="74"/>
        <n v="334"/>
        <n v="54"/>
        <n v="245"/>
        <n v="691"/>
        <n v="1404"/>
        <n v="466"/>
        <n v="565"/>
        <n v="1543"/>
        <n v="411"/>
        <n v="335"/>
        <n v="1378"/>
        <n v="43"/>
        <n v="526"/>
        <n v="1517"/>
        <n v="343"/>
        <n v="177"/>
        <n v="1457"/>
        <n v="974"/>
        <n v="1435"/>
        <n v="1430"/>
        <n v="336"/>
        <n v="452"/>
        <n v="1562"/>
        <n v="413"/>
        <n v="692"/>
        <n v="313"/>
        <n v="1486"/>
        <n v="39"/>
        <n v="235"/>
        <n v="352"/>
        <n v="1385"/>
        <n v="18"/>
        <n v="1429"/>
        <n v="128"/>
        <n v="251"/>
        <n v="173"/>
        <n v="374"/>
        <n v="437"/>
        <n v="1570"/>
        <n v="1540"/>
        <n v="1548"/>
        <n v="434"/>
        <n v="897"/>
        <n v="917"/>
        <n v="1426"/>
        <n v="28"/>
        <n v="280"/>
        <n v="492"/>
        <n v="157"/>
        <n v="542"/>
        <n v="1599"/>
        <n v="1615"/>
        <n v="1101"/>
        <n v="957"/>
        <n v="397"/>
        <n v="1055"/>
        <n v="1438"/>
        <n v="312"/>
        <n v="976"/>
        <n v="858"/>
        <n v="1079"/>
        <n v="118"/>
        <n v="464"/>
        <n v="259"/>
        <n v="1109"/>
        <n v="454"/>
        <n v="388"/>
        <n v="382"/>
        <n v="159"/>
        <n v="1498"/>
        <n v="412"/>
        <n v="1571"/>
        <n v="1500"/>
        <n v="992"/>
        <n v="225"/>
        <n v="817"/>
        <n v="1107"/>
        <n v="616"/>
        <n v="1575"/>
        <n v="567"/>
        <n v="569"/>
        <n v="294"/>
        <n v="1078"/>
        <n v="1084"/>
        <n v="1433"/>
        <n v="75"/>
        <n v="264"/>
        <n v="786"/>
        <n v="91"/>
        <n v="364"/>
        <n v="537"/>
        <n v="1297"/>
        <n v="754"/>
        <n v="872"/>
        <n v="1243"/>
        <n v="1412"/>
        <n v="392"/>
        <n v="416"/>
        <n v="587"/>
        <n v="1046"/>
        <n v="8"/>
        <n v="725"/>
        <n v="620"/>
        <n v="233"/>
        <n v="1337"/>
        <n v="409"/>
        <n v="1087"/>
        <n v="599"/>
        <n v="167"/>
        <n v="1285"/>
        <n v="410"/>
        <n v="812"/>
        <n v="590"/>
        <n v="1394"/>
        <n v="7"/>
        <n v="1038"/>
        <n v="84"/>
        <n v="1512"/>
        <n v="592"/>
        <n v="704"/>
        <n v="1314"/>
        <n v="1299"/>
        <n v="289"/>
        <n v="320"/>
        <n v="840"/>
        <n v="750"/>
        <n v="706"/>
        <n v="324"/>
        <n v="755"/>
        <n v="165"/>
        <n v="956"/>
        <n v="359"/>
        <n v="1511"/>
        <n v="651"/>
        <n v="1293"/>
        <n v="1336"/>
        <n v="1524"/>
        <n v="1402"/>
        <n v="1288"/>
        <n v="919"/>
        <n v="586"/>
        <n v="1425"/>
        <n v="448"/>
        <n v="433"/>
        <n v="297"/>
        <n v="1389"/>
        <n v="385"/>
        <n v="1050"/>
        <n v="1052"/>
        <n v="1358"/>
        <n v="11"/>
        <n v="800"/>
        <n v="657"/>
        <n v="1057"/>
        <n v="1330"/>
        <n v="1294"/>
        <n v="1357"/>
        <n v="614"/>
        <n v="1"/>
        <n v="740"/>
        <n v="940"/>
        <n v="749"/>
        <n v="717"/>
        <n v="960"/>
        <n v="1332"/>
        <n v="933"/>
        <n v="762"/>
        <n v="1547"/>
        <n v="630"/>
        <n v="446"/>
        <n v="1424"/>
        <n v="1448"/>
        <n v="941"/>
        <n v="799"/>
        <n v="679"/>
        <n v="1610"/>
        <n v="1073"/>
        <n v="242"/>
        <n v="588"/>
        <n v="351"/>
        <n v="721"/>
        <n v="1490"/>
        <n v="445"/>
        <n v="1069"/>
        <n v="1056"/>
        <n v="813"/>
        <n v="322"/>
        <n v="1067"/>
        <n v="1525"/>
        <n v="698"/>
        <n v="795"/>
        <n v="87"/>
        <n v="1419"/>
        <n v="1334"/>
        <n v="1544"/>
        <n v="861"/>
        <n v="589"/>
        <n v="617"/>
        <n v="150"/>
        <n v="1068"/>
        <n v="277"/>
        <n v="1531"/>
        <n v="494"/>
        <n v="647"/>
        <n v="609"/>
        <n v="1374"/>
        <n v="1290"/>
        <n v="484"/>
        <n v="815"/>
        <n v="215"/>
        <n v="92"/>
        <n v="584"/>
        <n v="108"/>
        <n v="730"/>
        <n v="788"/>
        <n v="1103"/>
        <n v="1405"/>
        <n v="735"/>
        <n v="593"/>
        <n v="121"/>
        <n v="648"/>
        <n v="1085"/>
        <n v="745"/>
        <n v="1320"/>
        <n v="1343"/>
        <n v="195"/>
        <n v="1329"/>
        <n v="125"/>
        <n v="1532"/>
        <n v="1112"/>
        <n v="21"/>
        <n v="612"/>
        <n v="1373"/>
        <n v="535"/>
        <n v="162"/>
        <n v="852"/>
        <n v="808"/>
        <n v="719"/>
        <n v="1366"/>
        <n v="79"/>
        <n v="1418"/>
        <n v="660"/>
        <n v="135"/>
        <n v="603"/>
        <n v="664"/>
        <n v="1443"/>
        <n v="102"/>
        <n v="263"/>
        <n v="68"/>
        <n v="408"/>
        <n v="468"/>
        <n v="1317"/>
        <n v="465"/>
        <n v="229"/>
        <n v="41"/>
        <n v="891"/>
        <n v="682"/>
        <n v="1081"/>
        <n v="1333"/>
        <n v="784"/>
        <n v="927"/>
        <n v="110"/>
        <n v="1094"/>
        <n v="1053"/>
        <n v="1324"/>
        <n v="1287"/>
        <n v="1542"/>
        <n v="1390"/>
        <n v="939"/>
        <n v="1420"/>
        <n v="790"/>
        <n v="1377"/>
        <n v="716"/>
        <n v="943"/>
        <n v="1307"/>
        <n v="628"/>
        <n v="530"/>
        <n v="293"/>
        <n v="665"/>
        <n v="1508"/>
        <n v="1091"/>
        <n v="178"/>
        <n v="1393"/>
        <n v="583"/>
        <n v="430"/>
        <n v="1018"/>
        <n v="33"/>
        <n v="22"/>
        <n v="30"/>
        <n v="1092"/>
        <n v="1001"/>
        <n v="344"/>
        <n v="645"/>
        <n v="1065"/>
        <n v="714"/>
        <n v="19"/>
        <n v="1590"/>
        <n v="44"/>
        <n v="639"/>
        <n v="113"/>
        <n v="1066"/>
        <n v="1409"/>
        <n v="566"/>
        <n v="532"/>
        <n v="86"/>
        <n v="1482"/>
        <n v="987"/>
        <n v="865"/>
        <n v="1012"/>
        <n v="979"/>
        <n v="422"/>
        <n v="1213"/>
        <n v="1581"/>
        <n v="1262"/>
        <n v="196"/>
        <n v="1587"/>
        <n v="720"/>
        <n v="152"/>
        <n v="955"/>
        <n v="655"/>
        <n v="154"/>
        <n v="1588"/>
        <n v="973"/>
        <n v="70"/>
        <n v="299"/>
        <n v="337"/>
        <n v="348"/>
        <n v="921"/>
        <n v="944"/>
        <n v="394"/>
        <n v="856"/>
        <n v="893"/>
        <n v="1005"/>
        <n v="1340"/>
        <n v="1609"/>
        <n v="1602"/>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e SL" refreshedDate="45434.769400347221" createdVersion="8" refreshedVersion="8" minRefreshableVersion="3" recordCount="263" xr:uid="{2932E9E2-07A6-4711-95F0-DF5849DF5533}">
  <cacheSource type="worksheet">
    <worksheetSource ref="A2:P265" sheet="2017"/>
  </cacheSource>
  <cacheFields count="16">
    <cacheField name="EJERCICIO" numFmtId="0">
      <sharedItems containsSemiMixedTypes="0" containsString="0" containsNumber="1" containsInteger="1" minValue="2017" maxValue="2017"/>
    </cacheField>
    <cacheField name="NOMBRE_INSTITUCION" numFmtId="0">
      <sharedItems count="7">
        <s v="EXPORTADORA DE SAL, S.A. DE C.V."/>
        <s v="INSTITUTO MEXICANO DE CINEMATOGRAFÍA"/>
        <s v="INSTITUTO MEXICANO DEL SEGURO SOCIAL"/>
        <s v="INSTITUTO NACIONAL DE LAS MUJERES"/>
        <s v="PETROLEOS MEXICANOS."/>
        <s v="SECRETARÍA DE CULTURA"/>
        <s v="SECRETARÍA DE EDUCACIÓN PÚBLICA"/>
      </sharedItems>
    </cacheField>
    <cacheField name="CLAVE_PARTIDA" numFmtId="0">
      <sharedItems containsSemiMixedTypes="0" containsString="0" containsNumber="1" containsInteger="1" minValue="48101" maxValue="48501"/>
    </cacheField>
    <cacheField name="NUM_CONTRATO" numFmtId="0">
      <sharedItems/>
    </cacheField>
    <cacheField name="DONATARIO" numFmtId="0">
      <sharedItems/>
    </cacheField>
    <cacheField name="FECHA_CELEBRACION" numFmtId="14">
      <sharedItems containsSemiMixedTypes="0" containsNonDate="0" containsDate="1" containsString="0" minDate="2017-02-14T00:00:00" maxDate="2017-07-20T00:00:00"/>
    </cacheField>
    <cacheField name="MONTO_CONTRATO" numFmtId="44">
      <sharedItems containsSemiMixedTypes="0" containsString="0" containsNumber="1" containsInteger="1" minValue="75000" maxValue="50000000"/>
    </cacheField>
    <cacheField name="FECHA_CONCLUSION" numFmtId="14">
      <sharedItems containsSemiMixedTypes="0" containsNonDate="0" containsDate="1" containsString="0" minDate="2017-04-26T00:00:00" maxDate="2018-11-30T00:00:00"/>
    </cacheField>
    <cacheField name="OBJETO_DONATIVO" numFmtId="0">
      <sharedItems longText="1"/>
    </cacheField>
    <cacheField name="TIPO_ACTIVIDADES_FINANCIAR" numFmtId="0">
      <sharedItems/>
    </cacheField>
    <cacheField name="Código área" numFmtId="0">
      <sharedItems/>
    </cacheField>
    <cacheField name="Código área2" numFmtId="0">
      <sharedItems containsNonDate="0" containsString="0" containsBlank="1"/>
    </cacheField>
    <cacheField name="Código área3" numFmtId="0">
      <sharedItems containsNonDate="0" containsString="0" containsBlank="1"/>
    </cacheField>
    <cacheField name="Código área4" numFmtId="0">
      <sharedItems containsNonDate="0" containsString="0" containsBlank="1"/>
    </cacheField>
    <cacheField name="MONTO_OTORGADO" numFmtId="44">
      <sharedItems containsSemiMixedTypes="0" containsString="0" containsNumber="1" containsInteger="1" minValue="0" maxValue="50000000"/>
    </cacheField>
    <cacheField name="no. Nodo" numFmtId="0">
      <sharedItems containsSemiMixedTypes="0" containsString="0" containsNumber="1" containsInteger="1" minValue="6" maxValue="1613" count="211">
        <n v="568"/>
        <n v="1601"/>
        <n v="924"/>
        <n v="529"/>
        <n v="79"/>
        <n v="329"/>
        <n v="117"/>
        <n v="618"/>
        <n v="776"/>
        <n v="890"/>
        <n v="747"/>
        <n v="14"/>
        <n v="1015"/>
        <n v="1403"/>
        <n v="728"/>
        <n v="572"/>
        <n v="88"/>
        <n v="1020"/>
        <n v="1119"/>
        <n v="1097"/>
        <n v="1313"/>
        <n v="938"/>
        <n v="437"/>
        <n v="892"/>
        <n v="1074"/>
        <n v="1063"/>
        <n v="918"/>
        <n v="222"/>
        <n v="917"/>
        <n v="1016"/>
        <n v="412"/>
        <n v="1575"/>
        <n v="1599"/>
        <n v="458"/>
        <n v="1429"/>
        <n v="676"/>
        <n v="25"/>
        <n v="305"/>
        <n v="981"/>
        <n v="55"/>
        <n v="1571"/>
        <n v="947"/>
        <n v="1075"/>
        <n v="314"/>
        <n v="326"/>
        <n v="1457"/>
        <n v="567"/>
        <n v="650"/>
        <n v="894"/>
        <n v="627"/>
        <n v="48"/>
        <n v="1529"/>
        <n v="466"/>
        <n v="35"/>
        <n v="264"/>
        <n v="182"/>
        <n v="951"/>
        <n v="1486"/>
        <n v="1030"/>
        <n v="355"/>
        <n v="1613"/>
        <n v="472"/>
        <n v="1364"/>
        <n v="1396"/>
        <n v="1500"/>
        <n v="419"/>
        <n v="1110"/>
        <n v="1078"/>
        <n v="737"/>
        <n v="1518"/>
        <n v="974"/>
        <n v="375"/>
        <n v="1026"/>
        <n v="214"/>
        <n v="695"/>
        <n v="1548"/>
        <n v="454"/>
        <n v="1543"/>
        <n v="859"/>
        <n v="382"/>
        <n v="74"/>
        <n v="274"/>
        <n v="286"/>
        <n v="379"/>
        <n v="354"/>
        <n v="52"/>
        <n v="157"/>
        <n v="948"/>
        <n v="206"/>
        <n v="1605"/>
        <n v="261"/>
        <n v="793"/>
        <n v="1101"/>
        <n v="279"/>
        <n v="1411"/>
        <n v="1426"/>
        <n v="1351"/>
        <n v="541"/>
        <n v="93"/>
        <n v="49"/>
        <n v="691"/>
        <n v="393"/>
        <n v="1428"/>
        <n v="349"/>
        <n v="171"/>
        <n v="1409"/>
        <n v="629"/>
        <n v="1362"/>
        <n v="239"/>
        <n v="1369"/>
        <n v="1058"/>
        <n v="1109"/>
        <n v="1042"/>
        <n v="186"/>
        <n v="409"/>
        <n v="1337"/>
        <n v="7"/>
        <n v="8"/>
        <n v="725"/>
        <n v="1419"/>
        <n v="68"/>
        <n v="592"/>
        <n v="78"/>
        <n v="204"/>
        <n v="344"/>
        <n v="1368"/>
        <n v="107"/>
        <n v="587"/>
        <n v="1046"/>
        <n v="785"/>
        <n v="822"/>
        <n v="739"/>
        <n v="1424"/>
        <n v="1336"/>
        <n v="1299"/>
        <n v="1050"/>
        <n v="532"/>
        <n v="1455"/>
        <n v="485"/>
        <n v="1069"/>
        <n v="1366"/>
        <n v="1412"/>
        <n v="808"/>
        <n v="1374"/>
        <n v="791"/>
        <n v="371"/>
        <n v="590"/>
        <n v="158"/>
        <n v="1294"/>
        <n v="750"/>
        <n v="599"/>
        <n v="484"/>
        <n v="790"/>
        <n v="1051"/>
        <n v="960"/>
        <n v="1103"/>
        <n v="588"/>
        <n v="219"/>
        <n v="740"/>
        <n v="1544"/>
        <n v="1318"/>
        <n v="800"/>
        <n v="765"/>
        <n v="630"/>
        <n v="100"/>
        <n v="6"/>
        <n v="745"/>
        <n v="1334"/>
        <n v="447"/>
        <n v="694"/>
        <n v="795"/>
        <n v="1087"/>
        <n v="717"/>
        <n v="762"/>
        <n v="1052"/>
        <n v="187"/>
        <n v="1053"/>
        <n v="589"/>
        <n v="195"/>
        <n v="433"/>
        <n v="1373"/>
        <n v="10"/>
        <n v="211"/>
        <n v="323"/>
        <n v="1425"/>
        <n v="647"/>
        <n v="263"/>
        <n v="205"/>
        <n v="1423"/>
        <n v="330"/>
        <n v="952"/>
        <n v="1532"/>
        <n v="757"/>
        <n v="410"/>
        <n v="29"/>
        <n v="775"/>
        <n v="1610"/>
        <n v="33"/>
        <n v="1439"/>
        <n v="1524"/>
        <n v="965"/>
        <n v="332"/>
        <n v="933"/>
        <n v="1086"/>
        <n v="1288"/>
        <n v="1467"/>
        <n v="1010"/>
        <n v="197"/>
        <n v="198"/>
        <n v="1536"/>
        <n v="75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7">
  <r>
    <n v="2012"/>
    <x v="0"/>
    <n v="48101"/>
    <n v="1"/>
    <s v="ALIMENTANDO MENTES BRILLANTES"/>
    <d v="2012-05-31T00:00:00"/>
    <n v="114000"/>
    <d v="2012-12-07T00:00:00"/>
    <s v="EDUCACIÓN NUTRICIONAL PARA NIÑAS MADRE DE IZTAPALAPA, PREVENTIVA DEL SOBRE PESO, OBESIDAD Y DESNUTRICIÓN DE ELLAS Y SUS HIJOS."/>
    <s v="SALUD"/>
    <s v="A12"/>
    <m/>
    <m/>
    <m/>
    <n v="114000"/>
    <x v="0"/>
  </r>
  <r>
    <n v="2012"/>
    <x v="0"/>
    <n v="48101"/>
    <n v="10"/>
    <s v="ASOCIACIÓN DURANGUENSE DE DIABETES TIPO 1"/>
    <d v="2012-05-31T00:00:00"/>
    <n v="204500"/>
    <d v="2013-02-28T00:00:00"/>
    <s v="EN DIABETES, EL CONTROL ES VIDA."/>
    <s v="SALUD"/>
    <s v="A12"/>
    <m/>
    <m/>
    <m/>
    <n v="204500"/>
    <x v="1"/>
  </r>
  <r>
    <n v="2012"/>
    <x v="0"/>
    <n v="48101"/>
    <n v="100"/>
    <s v="LA CASA DE LA SAL"/>
    <d v="2012-05-31T00:00:00"/>
    <n v="100000"/>
    <d v="2012-11-30T00:00:00"/>
    <s v="BRINDAR ATENCIÓN ALIMENTICIA Y MÉDICA PARA NIÑOS, NIÑAS Y ADOLESCENTES QUE VIVEN CON VIH/SIDA."/>
    <s v="SALUD"/>
    <s v="A12"/>
    <m/>
    <m/>
    <m/>
    <n v="100000"/>
    <x v="2"/>
  </r>
  <r>
    <n v="2012"/>
    <x v="0"/>
    <n v="48101"/>
    <n v="101"/>
    <s v="LA CASITA DE SAN ANGEL"/>
    <d v="2012-05-31T00:00:00"/>
    <n v="120000"/>
    <d v="2012-12-18T00:00:00"/>
    <s v="REHABILITACION MOTRIZ CON ENFOQUE PRODUCTIVO."/>
    <s v="SALUD"/>
    <s v="A12"/>
    <m/>
    <m/>
    <m/>
    <n v="120000"/>
    <x v="3"/>
  </r>
  <r>
    <n v="2012"/>
    <x v="0"/>
    <n v="48101"/>
    <n v="102"/>
    <s v="LLUVIAS DE AGUA VIVA"/>
    <d v="2012-06-29T00:00:00"/>
    <n v="120000"/>
    <d v="2012-12-30T00:00:00"/>
    <s v="ATENCIÓN PROFESIONAL DE DESINTOXICACIÓN INNOVADORA PARA 300 PERSONAS CON PROBLEMAS DE ADICCIÓN."/>
    <s v="SALUD"/>
    <s v="A12"/>
    <m/>
    <m/>
    <m/>
    <n v="120000"/>
    <x v="4"/>
  </r>
  <r>
    <n v="2012"/>
    <x v="0"/>
    <n v="48101"/>
    <n v="103"/>
    <s v="MACHINCUEPA CIRCO SOCIAL"/>
    <d v="2012-05-31T00:00:00"/>
    <n v="100000"/>
    <d v="2012-12-15T00:00:00"/>
    <s v="DISPOSITIVOS DE ACTIVACIÓN FÍSICA PARA PREVENIR LA OBESIDAD Y SOBREPESO INFANTIL, A TRAVÉS DEL CIRCO SOCIAL EN 4 ESCUELAS SECUNDARIAS PÚBLICAS."/>
    <s v="SALUD"/>
    <s v="A12"/>
    <m/>
    <m/>
    <m/>
    <n v="100000"/>
    <x v="5"/>
  </r>
  <r>
    <n v="2012"/>
    <x v="0"/>
    <n v="48101"/>
    <n v="104"/>
    <s v="MEDICINA Y ASISTENCIA SOCIAL"/>
    <d v="2012-05-31T00:00:00"/>
    <n v="165000"/>
    <d v="2013-01-30T00:00:00"/>
    <s v="MEJORANDO LA CALIDAD DE VIDA DE PACIENTES INDÍGENAS CON SÍNDROME METABÓLICO, EN TLAPA DE COMONFORT, GUERRERO."/>
    <s v="SALUD"/>
    <s v="A12"/>
    <m/>
    <m/>
    <m/>
    <n v="165000"/>
    <x v="6"/>
  </r>
  <r>
    <n v="2012"/>
    <x v="0"/>
    <n v="48101"/>
    <n v="105"/>
    <s v="MESÓN DE LA MISERICORDIA DIVINA"/>
    <d v="2012-06-29T00:00:00"/>
    <n v="2000000"/>
    <d v="2012-12-31T00:00:00"/>
    <s v="ATENCIÓN INTEGRAL Y PREVENCIÓN DEL VIH Y SIDA EN JALISCO: UNA RESPUESTA A LOS DESAFÍOS DEL VIH Y SIDA."/>
    <s v="SALUD"/>
    <s v="A12"/>
    <m/>
    <m/>
    <m/>
    <n v="2000000"/>
    <x v="7"/>
  </r>
  <r>
    <n v="2012"/>
    <x v="0"/>
    <n v="48101"/>
    <n v="106"/>
    <s v="METAMORFOSIS GLOBAL"/>
    <d v="2012-06-29T00:00:00"/>
    <n v="189000"/>
    <d v="2013-05-31T00:00:00"/>
    <s v="TRATAMIENTOS PERSONALIZADOS PARA LA ATENCIÓN Y REHABILITACION DE PACIENTES ABANDONADOS Y CON DISCAPACIDAD MENTAL, EN LA REGIÓN DE XOCHIMILCO, DISTRITO FEDERAL."/>
    <s v="SALUD"/>
    <s v="A12"/>
    <m/>
    <m/>
    <m/>
    <n v="189000"/>
    <x v="8"/>
  </r>
  <r>
    <n v="2012"/>
    <x v="0"/>
    <n v="48101"/>
    <n v="107"/>
    <s v="MI GRAN ESPERANZA"/>
    <d v="2012-05-31T00:00:00"/>
    <n v="1000000"/>
    <d v="2012-12-31T00:00:00"/>
    <s v="ESPERANZA, SALUD Y VIDA PARA NUESTROS NIÑOS CON CÁNCER."/>
    <s v="SALUD"/>
    <s v="A12"/>
    <m/>
    <m/>
    <m/>
    <n v="1000000"/>
    <x v="9"/>
  </r>
  <r>
    <n v="2012"/>
    <x v="0"/>
    <n v="48101"/>
    <n v="108"/>
    <s v="MOVIMIENTO ACTIVO DE JÓVENES COMPROMETIDOS POR LA CALIDAD"/>
    <d v="2012-06-29T00:00:00"/>
    <n v="105800"/>
    <d v="2013-01-31T00:00:00"/>
    <s v="PORQUE ME QUIERO... ME CUIDO PROGRAMA DE SENSIBILIZACIÓN, PREVENCIÓN Y ATENCIÓN PARA JÓVENES FRENTE A LAS ADICCIONES."/>
    <s v="SALUD"/>
    <s v="A12"/>
    <m/>
    <m/>
    <m/>
    <n v="105800"/>
    <x v="10"/>
  </r>
  <r>
    <n v="2012"/>
    <x v="0"/>
    <n v="48101"/>
    <n v="109"/>
    <s v="NUEVO MUNDO EN EDUCACIÓN ESPECIAL, QUERÉTARO"/>
    <d v="2012-06-29T00:00:00"/>
    <n v="170000"/>
    <d v="2012-12-14T00:00:00"/>
    <s v="DESARROLLO DE HABILIDADES SOCIO ADAPTATIVAS EN JÓVENES Y ADULTOS CON DISCAPACIDAD INTELECTUAL."/>
    <s v="SALUD"/>
    <s v="A12"/>
    <m/>
    <m/>
    <m/>
    <n v="170000"/>
    <x v="11"/>
  </r>
  <r>
    <n v="2012"/>
    <x v="0"/>
    <n v="48101"/>
    <n v="11"/>
    <s v="ASOCIACIÓN MANOS QUE AYUDAN"/>
    <d v="2012-05-31T00:00:00"/>
    <n v="250000"/>
    <d v="2012-12-31T00:00:00"/>
    <s v="NIÑOS Y NIÑAS NUTRIDOS, SALUDABLES Y FELICES."/>
    <s v="SALUD"/>
    <s v="A12"/>
    <m/>
    <m/>
    <m/>
    <n v="250000"/>
    <x v="12"/>
  </r>
  <r>
    <n v="2012"/>
    <x v="0"/>
    <n v="48101"/>
    <n v="110"/>
    <s v="PATRONATO DE APOYO CASA DEL ANCIANO DE CIUDAD LERDO"/>
    <d v="2012-05-31T00:00:00"/>
    <n v="1500000"/>
    <d v="2012-12-31T00:00:00"/>
    <s v="MEJORAR LOS SERVICIOS QUE OFRECE EL ASILO DE ANCIANOS A LAS PERSONAS DE LA TERCERA EDAD, A TRAVÉS DEL EQUIPAMIENTO DE NUEVAS ÁREAS Y DE LA CONTRIBUCIÓN CON EQUIPO DE TERAPIA A LA UNIDAD BÁSICA DE REHABILITACION DE LA CIUDAD LERDO, DURANGO."/>
    <s v="SALUD"/>
    <s v="A12"/>
    <m/>
    <m/>
    <m/>
    <n v="1500000"/>
    <x v="13"/>
  </r>
  <r>
    <n v="2012"/>
    <x v="0"/>
    <n v="48101"/>
    <n v="111"/>
    <s v="PATRONATO PARA LA COMUNIDAD TERAPÉUTICA"/>
    <d v="2012-06-29T00:00:00"/>
    <n v="125000"/>
    <d v="2012-10-25T00:00:00"/>
    <s v="LA PREVENCIÓN DE LA RELACIÓN DE LOS TRASTORNOS MENTALES Y LAS ADICCIONES."/>
    <s v="SALUD"/>
    <s v="A12"/>
    <m/>
    <m/>
    <m/>
    <n v="125000"/>
    <x v="14"/>
  </r>
  <r>
    <n v="2012"/>
    <x v="0"/>
    <n v="48101"/>
    <n v="112"/>
    <s v="PATRONATO PRO-DEFICIENTE MENTAL"/>
    <d v="2012-05-31T00:00:00"/>
    <n v="50000"/>
    <d v="2012-12-30T00:00:00"/>
    <s v="TERAPIAS OCUPACIONALES-LABORALES PARA ATENDER Y APOYAR EN LA REHABILITACIÓN INTEGRAL DE PERSONAS CON DEFICIENCIA MENTAL LEVE. "/>
    <s v="SALUD"/>
    <s v="A12"/>
    <m/>
    <m/>
    <m/>
    <n v="50000"/>
    <x v="15"/>
  </r>
  <r>
    <n v="2012"/>
    <x v="0"/>
    <n v="48101"/>
    <n v="113"/>
    <s v="PATRONATO PRO-FORMACIÓN DE UNA NIÑEZ MEJOR"/>
    <d v="2012-05-31T00:00:00"/>
    <n v="1000000"/>
    <d v="2012-12-31T00:00:00"/>
    <s v="EQUIPAMIENTO GENERAL NUEVO EDIFICIO PARA LOS NIÑOS DE SAN AGUSTÍN."/>
    <s v="SALUD"/>
    <s v="A12"/>
    <m/>
    <m/>
    <m/>
    <n v="1000000"/>
    <x v="16"/>
  </r>
  <r>
    <n v="2012"/>
    <x v="0"/>
    <n v="48101"/>
    <n v="114"/>
    <s v="PROAYUDA"/>
    <d v="2012-06-29T00:00:00"/>
    <n v="145000"/>
    <d v="2012-12-31T00:00:00"/>
    <s v="ATENCIÓN ESPECIALIZADA PARA 170 PERSONAS ESPECIALES."/>
    <s v="SALUD"/>
    <s v="A12"/>
    <m/>
    <m/>
    <m/>
    <n v="145000"/>
    <x v="17"/>
  </r>
  <r>
    <n v="2012"/>
    <x v="0"/>
    <n v="48101"/>
    <n v="115"/>
    <s v="RESTAURACIÓN, SALUD Y PROSPERIDAD"/>
    <d v="2012-05-31T00:00:00"/>
    <n v="125000"/>
    <d v="2012-12-31T00:00:00"/>
    <s v="ALIMENTO Y HOSPEDAJE A ENFERMOS FORÁNEOS HOSPITALIZADOS Y/O TRATADOS EN INSTITUCIONES PÚBLICAS EN LA CIUDAD DE MÉXICO."/>
    <s v="SALUD"/>
    <s v="A12"/>
    <m/>
    <m/>
    <m/>
    <n v="125000"/>
    <x v="18"/>
  </r>
  <r>
    <n v="2012"/>
    <x v="0"/>
    <n v="48101"/>
    <n v="116"/>
    <s v="ROGUIVA"/>
    <d v="2012-06-29T00:00:00"/>
    <n v="161500"/>
    <d v="2012-11-30T00:00:00"/>
    <s v="PREVINIENDO Y CONTROLANDO EL SOBREPESO, LA OBESIDAD, LA DIABETES MELLITUS Y EL RIEGO CARDIO VASCULAR, DE PERSONAS DE LA TERCERA EDAD, EN ESTADO DE VULNERABILIDAD."/>
    <s v="SALUD"/>
    <s v="A12"/>
    <m/>
    <m/>
    <m/>
    <n v="161500"/>
    <x v="19"/>
  </r>
  <r>
    <n v="2012"/>
    <x v="0"/>
    <n v="48101"/>
    <n v="117"/>
    <s v="SALUD Y BIENESTAR COMUNITARIO"/>
    <d v="2012-05-31T00:00:00"/>
    <n v="128000"/>
    <d v="2013-03-15T00:00:00"/>
    <s v="TOMANDO MEDIDAS, PARA UNA VIDA SALUDABLE."/>
    <s v="SALUD"/>
    <s v="A12"/>
    <m/>
    <m/>
    <m/>
    <n v="128000"/>
    <x v="20"/>
  </r>
  <r>
    <n v="2012"/>
    <x v="0"/>
    <n v="48101"/>
    <n v="118"/>
    <s v="SERVICIOS DE BIENESTAR EN SALUD (SER BIEN)"/>
    <d v="2012-05-31T00:00:00"/>
    <n v="90000"/>
    <d v="2012-12-31T00:00:00"/>
    <s v="EDUCADORES DE PARES DE DIABETES Y MESAS COMUNITARIAS. AMPLIANDO LA DETECCIÓN Y MEJORANDO CALIDAD DE VIDA DE PERSONAS EN RIESGO O VIVIENDO CON DIABETES TIPO 2, A TRAVÉS DE ACCIONES OPORTUNAS Y COMUNITARIAS. UNA INICIATIVA COMUNITARIA EN NEZAHUALCÓYOTL, LOS REYES LA PAZ ACAQUILPAN E IZTAPALAPA."/>
    <s v="SALUD"/>
    <s v="A12"/>
    <m/>
    <m/>
    <m/>
    <n v="90000"/>
    <x v="21"/>
  </r>
  <r>
    <n v="2012"/>
    <x v="0"/>
    <n v="48101"/>
    <n v="119"/>
    <s v="SIN CERA SER"/>
    <d v="2012-06-29T00:00:00"/>
    <n v="165000"/>
    <d v="2013-01-17T00:00:00"/>
    <s v="CENTRO DE EQUINO TERAPIA Y PSICOTERAPIA ASISTIDA CON EQUINOS PARA LA REHABILITACION DE HABILIDADES MOTORAS BÁSICAS Y TRASTORNOS EMOCIONALES CONSECUENCIA DEL MAL TRATO."/>
    <s v="SALUD"/>
    <s v="A12"/>
    <m/>
    <m/>
    <m/>
    <n v="165000"/>
    <x v="22"/>
  </r>
  <r>
    <n v="2012"/>
    <x v="0"/>
    <n v="48101"/>
    <n v="12"/>
    <s v="ASOCIACIÓN MEXICANA ANNE SULLIVAN"/>
    <d v="2012-06-29T00:00:00"/>
    <n v="124500"/>
    <d v="2012-12-31T00:00:00"/>
    <s v="CRECIENDO FELICES."/>
    <s v="SALUD"/>
    <s v="A12"/>
    <m/>
    <m/>
    <m/>
    <n v="124500"/>
    <x v="23"/>
  </r>
  <r>
    <n v="2012"/>
    <x v="0"/>
    <n v="48101"/>
    <n v="120"/>
    <s v="SOCIEDAD MEXICANA DE SALUD PÚBLICA"/>
    <d v="2012-06-29T00:00:00"/>
    <n v="230000"/>
    <d v="2012-08-03T00:00:00"/>
    <s v="CURSO EN LÍNEA PARA PREVENCIÓN DE ACCIDENTES EN PERSONAS ADOLESCENTES Y JÓVENES."/>
    <s v="SALUD"/>
    <s v="A12"/>
    <m/>
    <m/>
    <m/>
    <n v="230000"/>
    <x v="24"/>
  </r>
  <r>
    <n v="2012"/>
    <x v="0"/>
    <n v="48101"/>
    <n v="121"/>
    <s v="TENDIENDO PUENTES"/>
    <d v="2012-06-29T00:00:00"/>
    <n v="100007"/>
    <d v="2012-11-30T00:00:00"/>
    <s v="CENTRO DE INTEGRACIÓN CRECIENDO JUNTOS."/>
    <s v="SALUD"/>
    <s v="A12"/>
    <m/>
    <m/>
    <m/>
    <n v="100007"/>
    <x v="25"/>
  </r>
  <r>
    <n v="2012"/>
    <x v="0"/>
    <n v="48101"/>
    <n v="122"/>
    <s v="FUNDACIÓN OWEN (ANTES TODOS EN CREE-CIMIENTO)"/>
    <d v="2012-06-29T00:00:00"/>
    <n v="120000"/>
    <d v="2013-01-31T00:00:00"/>
    <s v="SUMA-T REHABILITACION SIN DOLOR PARA NIÑOS Y JÓVENES CON DISCAPACIDAD MÚLTIPLE. ENFOCADO A DESARROLLAR LAS CAPACIDADES DE NIÑOS Y JÓVENES CON DISCAPACIDAD MÚLTIPLE EN EL ÁREA FÍSICA, COGNITIVA Y CONDUCTUAL, A TRAVÉS DE PROGRAMAS INDIVIDUALES CON METAS ENFOCADAS A DISMINUIR EL AVANCE DEL DETERIORO CRÓNICO DE FORMA SUAVE, RECREATIVA, APORTANDO NUEVOS RECURSOS A LOS ALUMNOS."/>
    <s v="SALUD"/>
    <s v="A12"/>
    <m/>
    <m/>
    <m/>
    <n v="120000"/>
    <x v="26"/>
  </r>
  <r>
    <n v="2012"/>
    <x v="0"/>
    <n v="48101"/>
    <n v="123"/>
    <s v="UN GRANITO DE ARENA"/>
    <d v="2012-05-31T00:00:00"/>
    <n v="117184"/>
    <d v="2012-12-30T00:00:00"/>
    <s v="PREVENCIÓN Y ATENCIÓN DE LA SALUD A PERSONAS ADULTAS MAYORES ALBERGADOS EN LA INSTITUCIÓN PARA UN ENVEJECIMIENTO SALUDABLE."/>
    <s v="SALUD"/>
    <s v="A12"/>
    <m/>
    <m/>
    <m/>
    <n v="117184"/>
    <x v="27"/>
  </r>
  <r>
    <n v="2012"/>
    <x v="0"/>
    <n v="48101"/>
    <n v="124"/>
    <s v="UPA! CURA DUCHENNE MÉXICO"/>
    <d v="2012-05-31T00:00:00"/>
    <n v="144000"/>
    <d v="2013-02-02T00:00:00"/>
    <s v="DETECCIÓN, VALORACIÓN Y DIAGNÓSTICO DE NIÑOS Y JÓVENES CON DISTROFIA MUSCULAR DUCHENNE Y OTRAS DISTROFIAS, CAPACITACIÓN Y ASESORAMIENTO A LAS FAMILIAS AFECTADAS."/>
    <s v="SALUD"/>
    <s v="A12"/>
    <m/>
    <m/>
    <m/>
    <n v="144000"/>
    <x v="28"/>
  </r>
  <r>
    <n v="2012"/>
    <x v="0"/>
    <n v="48101"/>
    <n v="125"/>
    <s v="VIDA EN ABUNDANCIA DE MÉXICO"/>
    <d v="2012-06-29T00:00:00"/>
    <n v="139500"/>
    <d v="2013-01-31T00:00:00"/>
    <s v="PROYECTO DE INTERVENCIÓN PARA MEJORAR LA SALUD INTEGRAL DE UN GRUPO DE NIÑOS EN RIESGO QUE VIVEN EN POBREZA EN COLONIAS POPULARES DE LA DELEGACIÓN OESTE DE LA CIUDAD DE XALAPA, VERACRUZ."/>
    <s v="SALUD"/>
    <s v="A12"/>
    <m/>
    <m/>
    <m/>
    <n v="139500"/>
    <x v="29"/>
  </r>
  <r>
    <n v="2012"/>
    <x v="0"/>
    <n v="48101"/>
    <n v="126"/>
    <s v="YOLIA NIÑAS DE LA CALLE"/>
    <d v="2012-05-31T00:00:00"/>
    <n v="130000"/>
    <d v="2013-03-31T00:00:00"/>
    <s v="ACCESO Y EDUCACIÓN PARA LA SALUD EN NIÑOS, NIÑAS, ADOLESCENTES QUE SE ENCUENTRAN EN SITUACIÓN DE ALTO RIESGO SOCIAL."/>
    <s v="SALUD"/>
    <s v="A12"/>
    <m/>
    <m/>
    <m/>
    <n v="130000"/>
    <x v="30"/>
  </r>
  <r>
    <n v="2012"/>
    <x v="0"/>
    <n v="48101"/>
    <n v="13"/>
    <s v="ASOCIACIÓN MEXICANA DE AYUDA A NIÑOS CON CÁNCER"/>
    <d v="2012-06-29T00:00:00"/>
    <n v="100000"/>
    <d v="2012-12-31T00:00:00"/>
    <s v="CAMPAÑA DE CONCIENTIZACIÓN SOCIAL Y DIAGNÓSTICO OPORTUNO DEL CÁNCER INFANTIL. "/>
    <s v="SALUD"/>
    <s v="A12"/>
    <m/>
    <m/>
    <m/>
    <n v="100000"/>
    <x v="31"/>
  </r>
  <r>
    <n v="2012"/>
    <x v="0"/>
    <n v="48101"/>
    <n v="14"/>
    <s v="ASOCIACIÓN MEXICANA DE AYUDA A NIÑOS CON CÁNCER"/>
    <d v="2012-06-05T00:00:00"/>
    <n v="500000"/>
    <d v="2012-12-15T00:00:00"/>
    <s v="EQUIPAMIENTO DE LAS INSTALACIONES DEL CENTRO AMANC DEL ESTADO DE DURANGO."/>
    <s v="SALUD"/>
    <s v="A12"/>
    <m/>
    <m/>
    <m/>
    <n v="500000"/>
    <x v="31"/>
  </r>
  <r>
    <n v="2012"/>
    <x v="0"/>
    <n v="48101"/>
    <n v="15"/>
    <s v="ASOCIACIÓN MEXICANA DE FIBROSIS QUÍSTICA"/>
    <d v="2012-05-31T00:00:00"/>
    <n v="228000"/>
    <d v="2012-12-31T00:00:00"/>
    <s v="PROYECTO DE DIAGNÓSTICO, MEDICAMENTOS Y REGISTRO."/>
    <s v="SALUD"/>
    <s v="A12"/>
    <m/>
    <m/>
    <m/>
    <n v="228000"/>
    <x v="32"/>
  </r>
  <r>
    <n v="2012"/>
    <x v="0"/>
    <n v="48101"/>
    <n v="16"/>
    <s v="ASOCIACIÓN MEXICANA DE MALTA"/>
    <d v="2012-06-29T00:00:00"/>
    <n v="98000"/>
    <d v="2013-01-01T00:00:00"/>
    <s v="JORNADAS MÉDICAS MALTA Y ENTREGA DE MEDICAMENTOS."/>
    <s v="SALUD"/>
    <s v="A12"/>
    <m/>
    <m/>
    <m/>
    <n v="98000"/>
    <x v="33"/>
  </r>
  <r>
    <n v="2012"/>
    <x v="0"/>
    <n v="48101"/>
    <n v="17"/>
    <s v="ASOCIACIÓN MEXICANA DE PARKINSON"/>
    <d v="2012-05-31T00:00:00"/>
    <n v="109000"/>
    <d v="2013-03-15T00:00:00"/>
    <s v="AYÚDANOS A CONTINUAR EN MOVIMIENTO. "/>
    <s v="SALUD"/>
    <s v="A12"/>
    <m/>
    <m/>
    <m/>
    <n v="109000"/>
    <x v="34"/>
  </r>
  <r>
    <n v="2012"/>
    <x v="0"/>
    <n v="48101"/>
    <n v="18"/>
    <s v="ASOCIACIÓN MEXICANA PARA LA AUDICIÓN AYÚDANOS A OIR"/>
    <d v="2012-05-31T00:00:00"/>
    <n v="90750"/>
    <d v="2012-12-30T00:00:00"/>
    <s v="BECAS DE TERAPIA DE AUDICIÓN Y LENGUAJE PARA 20 PACIENTES CON DISCAPACIDAD AUDITIVA."/>
    <s v="SALUD"/>
    <s v="A12"/>
    <m/>
    <m/>
    <m/>
    <n v="90750"/>
    <x v="35"/>
  </r>
  <r>
    <n v="2012"/>
    <x v="0"/>
    <n v="48101"/>
    <n v="19"/>
    <s v="ASOCIACIÓN PRO PARALÍTICO CEREBRAL"/>
    <d v="2012-09-28T00:00:00"/>
    <n v="1500000"/>
    <d v="2012-12-12T00:00:00"/>
    <s v="REHABILITACIÓN INTEGRAL."/>
    <s v="SALUD"/>
    <s v="A12"/>
    <m/>
    <m/>
    <m/>
    <n v="1500000"/>
    <x v="36"/>
  </r>
  <r>
    <n v="2012"/>
    <x v="0"/>
    <n v="48101"/>
    <n v="2"/>
    <s v="ALIMENTO PARA TODOS"/>
    <d v="2012-05-31T00:00:00"/>
    <n v="100000"/>
    <d v="2012-12-30T00:00:00"/>
    <s v="ORIENTACIÓN ALIMENTARIA Y NUTRICIONAL DIRIGIDA A BENEFICIARIOS DE ALIMENTO PARA TODOS CON LA APLICACIÓN DEL MODELO INTEGRAL DE ATENCIÓN ALIMENTARIA, FOMENTANDO EL CONSUMO DE VERDURAS Y FRUTAS E IMPACTANDO EN LA DISMINUCIÓN Y CONTROL DE SOBREPESO Y OBESIDAD."/>
    <s v="SALUD"/>
    <s v="A12"/>
    <m/>
    <m/>
    <m/>
    <n v="100000"/>
    <x v="37"/>
  </r>
  <r>
    <n v="2012"/>
    <x v="0"/>
    <n v="48101"/>
    <n v="20"/>
    <s v="ASOCIACIÓN PRO PERSONAS CON PARÁLISIS CEREBRAL FRESNILLO"/>
    <d v="2012-06-29T00:00:00"/>
    <n v="1500000"/>
    <d v="2013-01-31T00:00:00"/>
    <s v="EQUIPAMIENTO DEL SERVICIO DE REHABILITACIÓN E HIDROTERAPIA DE APAC FRESNILLO."/>
    <s v="SALUD"/>
    <s v="A12"/>
    <m/>
    <m/>
    <m/>
    <n v="1500000"/>
    <x v="38"/>
  </r>
  <r>
    <n v="2012"/>
    <x v="0"/>
    <n v="48101"/>
    <n v="21"/>
    <s v="ASOCIACIÓN SINALOENSE DE AUTISMO"/>
    <d v="2012-05-31T00:00:00"/>
    <n v="115500"/>
    <d v="2013-01-31T00:00:00"/>
    <s v="DIAGNÓSTICO OPORTUNO Y ATENCIÓN PSICOLÓGICA INTEGRAL A NIÑOS Y JÓVENES CON AUTISMO Y OTROS TRASTORNOS DEL DESARROLLO INTELECTUAL EN SINALOA."/>
    <s v="SALUD"/>
    <s v="A12"/>
    <m/>
    <m/>
    <m/>
    <n v="115500"/>
    <x v="39"/>
  </r>
  <r>
    <n v="2012"/>
    <x v="0"/>
    <n v="48101"/>
    <n v="22"/>
    <s v="AUDIO AMIGO"/>
    <d v="2012-05-31T00:00:00"/>
    <n v="150000"/>
    <d v="2012-12-31T00:00:00"/>
    <s v="UNA POSIBILIDAD DE COMUNICACIÓN PARA PERSONAS CON DISCAPACIDAD AUDITIVA EN EL DISTRITO FEDERAL."/>
    <s v="SALUD"/>
    <s v="A12"/>
    <m/>
    <m/>
    <m/>
    <n v="150000"/>
    <x v="40"/>
  </r>
  <r>
    <n v="2012"/>
    <x v="0"/>
    <n v="48101"/>
    <n v="23"/>
    <s v="BANCO DE ALIMENTOS CÁRITAS DEL ESTADO DE MÉXICO"/>
    <d v="2012-05-31T00:00:00"/>
    <n v="139000"/>
    <d v="2012-12-10T00:00:00"/>
    <s v="DISMINUIR LA INCIDENCIA DE DIABETES MELLITUS DESNUTRICIÓN Y MALA NUTRICIÓN DE 120 MADRES DE FAMILIA DE JALTEPEC MUNICIPIO DE SAN JOSÉ DEL RINCÓN A TRAVÉS DE APOYO ALIMENTICIO Y PROGRAMA EN ASPECTOS BÁSICOS DE NUTRICIÓN."/>
    <s v="SALUD"/>
    <s v="A12"/>
    <m/>
    <m/>
    <m/>
    <n v="139000"/>
    <x v="41"/>
  </r>
  <r>
    <n v="2012"/>
    <x v="0"/>
    <n v="48101"/>
    <n v="24"/>
    <s v="BRIGADA CALLEJERA DE APOYO A LA MUJER E. M."/>
    <d v="2012-05-31T00:00:00"/>
    <n v="134000"/>
    <d v="2012-12-31T00:00:00"/>
    <s v="PREVENCIÓN, DETECCIÓN TEMPRANA Y ATENCIÓN OPORTUNA DE CÁNCER CÉRVICO UTERINO Y DE GLÁNDULAS MAMARIAS, FOCALIZADA ENTRE TRABAJADORAS SEXUALES DE NIVEL SOCIOECONÓMICO BAJO, QUE NO PARTICIPEN EN OTRAS INICIATIVAS DE PROMOCIÓN DE LA SALUD SEXUAL Y REPRODUCTIVA EN LA MERCED D.F.; GUADALAJARA, JALISCO; ORIZABA, VERACRUZ; JOJUTLA, MORELOS; Y SAN MARTÍN TEXMELUCAN, PUEBLA."/>
    <s v="SALUD"/>
    <s v="A12"/>
    <m/>
    <m/>
    <m/>
    <n v="134000"/>
    <x v="42"/>
  </r>
  <r>
    <n v="2012"/>
    <x v="0"/>
    <n v="48101"/>
    <n v="25"/>
    <s v="BUENA VISTA SINALOA"/>
    <d v="2012-05-31T00:00:00"/>
    <n v="120000"/>
    <d v="2012-12-30T00:00:00"/>
    <s v="EVITEMOS LA CEGUERA A LAS PERSONAS CON DIABETES EN EL ESTADO DE SINALOA. "/>
    <s v="SALUD"/>
    <s v="A12"/>
    <m/>
    <m/>
    <m/>
    <n v="120000"/>
    <x v="43"/>
  </r>
  <r>
    <n v="2012"/>
    <x v="0"/>
    <n v="48101"/>
    <n v="26"/>
    <s v="CÁRITAS MAZATLÁN"/>
    <d v="2012-05-31T00:00:00"/>
    <n v="140000"/>
    <d v="2013-04-30T00:00:00"/>
    <s v="EDUCACIÓN AL ALIMENTO BALANCEADO."/>
    <s v="SALUD"/>
    <s v="A12"/>
    <m/>
    <m/>
    <m/>
    <n v="140000"/>
    <x v="44"/>
  </r>
  <r>
    <n v="2012"/>
    <x v="0"/>
    <n v="48101"/>
    <n v="27"/>
    <s v="CASA DE LAS MERCEDES"/>
    <d v="2012-05-31T00:00:00"/>
    <n v="141000"/>
    <d v="2012-12-31T00:00:00"/>
    <s v="PROYECTO DE PREVENCIÓN Y SALUD INTEGRAL PARA NIÑAS Y ADOLESCENTES, SUS HIJAS E HIJOS, EN SITUACIÓN DE VULNERABILIDAD Y RIESGO."/>
    <s v="SALUD"/>
    <s v="A12"/>
    <m/>
    <m/>
    <m/>
    <n v="141000"/>
    <x v="45"/>
  </r>
  <r>
    <n v="2012"/>
    <x v="0"/>
    <n v="48101"/>
    <n v="28"/>
    <s v="CENTRO DE EDUCACIÓN INFANTIL PARA EL PUEBLO"/>
    <d v="2012-05-31T00:00:00"/>
    <n v="73000"/>
    <d v="2012-12-30T00:00:00"/>
    <s v="CUIDO MI CUERPO Y MI CORAZÓN, CUIDO A MI FAMILIA Y A MI COMUNIDAD."/>
    <s v="SALUD"/>
    <s v="A12"/>
    <m/>
    <m/>
    <m/>
    <n v="73000"/>
    <x v="46"/>
  </r>
  <r>
    <n v="2012"/>
    <x v="0"/>
    <n v="48101"/>
    <n v="29"/>
    <s v="CENTRO DE ESTIMULACIÓN TEMPRANA LA GAVIOTA"/>
    <d v="2012-06-29T00:00:00"/>
    <n v="112000"/>
    <d v="2013-02-01T00:00:00"/>
    <s v="REHABILITACIÓN INTEGRAL A NIÑOS CON DISCAPACIDAD NEUROMOTORA PERTENECIENTES A FAMILIAS DE BAJOS RECURSOS."/>
    <s v="SALUD"/>
    <s v="A12"/>
    <m/>
    <m/>
    <m/>
    <n v="112000"/>
    <x v="47"/>
  </r>
  <r>
    <n v="2012"/>
    <x v="0"/>
    <n v="48101"/>
    <n v="3"/>
    <s v="ALZHEIMER MÉXICO"/>
    <d v="2013-05-31T00:00:00"/>
    <n v="118260"/>
    <d v="2013-12-31T00:00:00"/>
    <s v="CENTRO DE DÍA PARA LA ATENCIÓN DE PACIENTES CON ALZHEIMER Y OTRAS DEMENCIAS."/>
    <s v="SALUD"/>
    <s v="A12"/>
    <m/>
    <m/>
    <m/>
    <n v="118260"/>
    <x v="48"/>
  </r>
  <r>
    <n v="2012"/>
    <x v="0"/>
    <n v="48101"/>
    <n v="30"/>
    <s v="CENTRO INTEGRAL DE REHABILITACION INFANTIL"/>
    <d v="2012-06-29T00:00:00"/>
    <n v="1000000"/>
    <d v="2012-12-31T00:00:00"/>
    <s v="CON ESPACIOS ADECUADOS Y EQUIPADOS, MAYOR IMPACTO EN EL DESARROLLO DE PERSONAS CON PARÁLISIS CEREBRAL EN GUADALAJARA, JALISCO."/>
    <s v="SALUD"/>
    <s v="A12"/>
    <m/>
    <m/>
    <m/>
    <n v="1000000"/>
    <x v="49"/>
  </r>
  <r>
    <n v="2012"/>
    <x v="0"/>
    <n v="48101"/>
    <n v="31"/>
    <s v="CENTRO INTERDISCIPLINARIO PARA EL DESARROLLO SOCIAL"/>
    <d v="2012-06-29T00:00:00"/>
    <n v="112000"/>
    <d v="2013-01-31T00:00:00"/>
    <s v="PROMOCIÓN Y EJERCICIO DEL DERECHO A LA SALUD EN NIÑAS, NIÑOS, MUJERES Y FAMILIAS INDÍGENAS OTOMÍS EN SITUACIÓN DE POBREZA, MARGINACIÓN Y RIESGO DE CALLE, QUE VIVEN EN LA CIUDAD DE MÉXICO."/>
    <s v="SALUD"/>
    <s v="A12"/>
    <m/>
    <m/>
    <m/>
    <n v="112000"/>
    <x v="50"/>
  </r>
  <r>
    <n v="2012"/>
    <x v="0"/>
    <n v="48101"/>
    <n v="32"/>
    <s v="CENTRO JUVENIL DE PROMOCIÓN INTEGRAL"/>
    <d v="2012-06-29T00:00:00"/>
    <n v="103000"/>
    <d v="2013-02-28T00:00:00"/>
    <s v="PREVENCIÓN DE OBESIDAD INFANTIL EN ENTORNOS FAMILIARES, ESCOLARES Y SOCIALES."/>
    <s v="SALUD"/>
    <s v="A12"/>
    <m/>
    <m/>
    <m/>
    <n v="103000"/>
    <x v="51"/>
  </r>
  <r>
    <n v="2012"/>
    <x v="0"/>
    <n v="48101"/>
    <n v="33"/>
    <s v="CENTRO PARA LOS ADOLESCENTES DE SAN MIGUEL DE ALLENDE"/>
    <d v="2012-05-31T00:00:00"/>
    <n v="125000"/>
    <d v="2013-01-30T00:00:00"/>
    <s v="IMPULSAR LA SALUD SEXUAL Y REPRODUCTIVA EN ZONAS RURALES CON ESCASOS RECURSOS EN LOS ESTADOS DE GUANAJUATO, GUERRERO, Y CHIHUAHUA, MEDIANTE LA FORMACIÓN DE PROMOTORES DE SALUD, DE PARTERAS PROFESIONALES Y CAPACITACIONES A PARTERAS TRADICIONALES. "/>
    <s v="SALUD"/>
    <s v="A12"/>
    <m/>
    <m/>
    <m/>
    <n v="125000"/>
    <x v="52"/>
  </r>
  <r>
    <n v="2012"/>
    <x v="0"/>
    <n v="48101"/>
    <n v="34"/>
    <s v="CENTROS DE PREVENCIÓN COMUNITARIA REINTEGRA"/>
    <d v="2012-06-29T00:00:00"/>
    <n v="100000"/>
    <d v="2012-12-31T00:00:00"/>
    <s v="PROGRAMA DE FORTALECIMIENTO EDUCATIVO PARA LA PROMOCIÓN DE LA SALUD INTEGRAL COMUNITARIA CON POBLACIÓN EN RIESGO DE LA COLONIA GUERRERO Y BARRIO DE LA LAGUNILLA. "/>
    <s v="SALUD"/>
    <s v="A12"/>
    <m/>
    <m/>
    <m/>
    <n v="100000"/>
    <x v="53"/>
  </r>
  <r>
    <n v="2012"/>
    <x v="0"/>
    <n v="48101"/>
    <n v="35"/>
    <s v="COLEGIO SUPERIOR DE NEUROLINGÜÍSTICA Y PSICOPEDAGOGÍA"/>
    <d v="2012-06-29T00:00:00"/>
    <n v="150000"/>
    <d v="2013-02-28T00:00:00"/>
    <s v="ATENCIÓN INTEGRAL A PACIENTES ADULTOS QUE HAN PERDIDO LA CAPACIDAD DEL HABLA A CONSECUENCIA DE UN PADECIMIENTO NEUROLÓGICO."/>
    <s v="SALUD"/>
    <s v="A12"/>
    <m/>
    <m/>
    <m/>
    <n v="150000"/>
    <x v="54"/>
  </r>
  <r>
    <n v="2012"/>
    <x v="0"/>
    <n v="48101"/>
    <n v="36"/>
    <s v="COMITÉ CIUDADANO DE APOYO AL HOSPITAL PSIQUIÁTRICO FRAY BERNARDINO ÁLVAREZ"/>
    <d v="2012-05-31T00:00:00"/>
    <n v="150000"/>
    <d v="2012-11-30T00:00:00"/>
    <s v="TU GRAN APOYO ME AYUDA."/>
    <s v="SALUD"/>
    <s v="A12"/>
    <m/>
    <m/>
    <m/>
    <n v="150000"/>
    <x v="55"/>
  </r>
  <r>
    <n v="2012"/>
    <x v="0"/>
    <n v="48101"/>
    <n v="37"/>
    <s v="COMITÉ DE PROMOCIÓN SOCIAL DEL VALLE DEL YAQUI"/>
    <d v="2012-05-31T00:00:00"/>
    <n v="173600"/>
    <d v="2012-12-15T00:00:00"/>
    <s v="PROMOCIÓN DE LA PREVENCIÓN Y ATENCIÓN DE TRASTORNOS MENTALES Y CONDUCTUALES."/>
    <s v="SALUD"/>
    <s v="A12"/>
    <m/>
    <m/>
    <m/>
    <n v="173600"/>
    <x v="56"/>
  </r>
  <r>
    <n v="2012"/>
    <x v="0"/>
    <n v="48101"/>
    <n v="38"/>
    <s v="COMUNIDAD CRECER"/>
    <d v="2012-06-29T00:00:00"/>
    <n v="105225"/>
    <d v="2013-01-29T00:00:00"/>
    <s v="PROMOVIENDO UNA MEJOR CALIDAD DE VIDA DE LAS FAMILIAS CON UN HIJO/A CON DISCAPACIDAD MÚLTIPLE ,A TRAVÉS DE MEDIDAS PREVENTIVAS Y DE EDUCACIÓN PARA LA SALUD CON SU ACONDICIONAMIENTO FÍSICO Y MENTAL."/>
    <s v="SALUD"/>
    <s v="A12"/>
    <m/>
    <m/>
    <m/>
    <n v="105225"/>
    <x v="57"/>
  </r>
  <r>
    <n v="2012"/>
    <x v="0"/>
    <n v="48101"/>
    <n v="39"/>
    <s v="COMUNIDAD PARTICIPATIVA TEPITO"/>
    <d v="2012-06-29T00:00:00"/>
    <n v="140000"/>
    <d v="2013-01-31T00:00:00"/>
    <s v="ATENCIÓN Y PREVENCIÓN A LA SALUD DE LAS PERSONAS ADULTAS MAYORES EN ABANDONO Y DESAMPARO DEL BARRIO DE TEPITO EN LA ZONA CENTRO DEL DISTRITO FEDERAL."/>
    <s v="SALUD"/>
    <s v="A12"/>
    <m/>
    <m/>
    <m/>
    <n v="140000"/>
    <x v="58"/>
  </r>
  <r>
    <n v="2012"/>
    <x v="0"/>
    <n v="48101"/>
    <n v="4"/>
    <s v="AMANC ZACATECAS"/>
    <d v="2012-06-29T00:00:00"/>
    <n v="2000000"/>
    <d v="2013-05-31T00:00:00"/>
    <s v="APOYO INTEGRAL Y EQUIPAMIENTO DEL CENTRO AMANC."/>
    <s v="SALUD"/>
    <s v="A12"/>
    <m/>
    <m/>
    <m/>
    <n v="2000000"/>
    <x v="59"/>
  </r>
  <r>
    <n v="2012"/>
    <x v="0"/>
    <n v="48101"/>
    <n v="40"/>
    <s v="CONCIENCIA E INVESTIGACIÓN PARA LA SALUD"/>
    <d v="2012-05-31T00:00:00"/>
    <n v="145000"/>
    <d v="2012-12-30T00:00:00"/>
    <s v="NUTRICIÓN Y SALUD ESCOLAR SEGUNDA FASE."/>
    <s v="SALUD"/>
    <s v="A12"/>
    <m/>
    <m/>
    <m/>
    <n v="145000"/>
    <x v="60"/>
  </r>
  <r>
    <n v="2012"/>
    <x v="0"/>
    <n v="48101"/>
    <n v="41"/>
    <s v="CONSEJO REGIONAL LATINOAMERICANO Y DEL CARIBE DE SALUD MENTAL"/>
    <d v="2012-05-31T00:00:00"/>
    <n v="250000"/>
    <d v="2012-12-30T00:00:00"/>
    <s v="SAPTEL: PROGRAMA DE APOYO, CONSEJO PSICOLÓGICO E INTERVENCIÓN EN CRISIS POR TELÉFONO 2012."/>
    <s v="SALUD"/>
    <s v="A12"/>
    <m/>
    <m/>
    <m/>
    <n v="250000"/>
    <x v="61"/>
  </r>
  <r>
    <n v="2012"/>
    <x v="0"/>
    <n v="48101"/>
    <n v="42"/>
    <s v="DROGADICTOS ANÓNIMOS"/>
    <d v="2012-05-31T00:00:00"/>
    <n v="189791"/>
    <d v="2013-01-30T00:00:00"/>
    <s v="JÓVENES LIBRES DE DROGAS."/>
    <s v="SALUD"/>
    <s v="A12"/>
    <m/>
    <m/>
    <m/>
    <n v="189791"/>
    <x v="62"/>
  </r>
  <r>
    <n v="2012"/>
    <x v="0"/>
    <n v="48101"/>
    <n v="43"/>
    <s v="EDNICA"/>
    <d v="2012-05-31T00:00:00"/>
    <n v="100000"/>
    <d v="2013-02-28T00:00:00"/>
    <s v="LA PANZA ES PRIMERO! PROMOCIÓN DE UNA CULTURA ALIMENTARIA SALUDABLE Y DE HÁBITOS DEPORTIVOS PARA LA PREVENCIÓN Y DETECCIÓN DE SOBREPESO, BAJO PESO, DESNUTRICIÓN Y OBESIDAD EN NIÑEZ Y ADOLESCENCIA DE CALLE. "/>
    <s v="SALUD"/>
    <s v="A12"/>
    <m/>
    <m/>
    <m/>
    <n v="100000"/>
    <x v="63"/>
  </r>
  <r>
    <n v="2012"/>
    <x v="0"/>
    <n v="48101"/>
    <n v="44"/>
    <s v="EDUCACIÓN E INTEGRACIÓN NUEVA INGLATERRA"/>
    <d v="2012-06-29T00:00:00"/>
    <n v="2500000"/>
    <d v="2012-12-18T00:00:00"/>
    <s v="INCLUSIÓN EDUCATIVA, SOCIAL Y LABORAL PARA NIÑOS Y JÓVENES CON DISCAPACIDAD."/>
    <s v="SALUD"/>
    <s v="A12"/>
    <m/>
    <m/>
    <m/>
    <n v="2500000"/>
    <x v="64"/>
  </r>
  <r>
    <n v="2012"/>
    <x v="0"/>
    <n v="48101"/>
    <n v="45"/>
    <s v="ESTANCIA ALZHEIMER DORITA DE OJEDA "/>
    <d v="2012-05-31T00:00:00"/>
    <n v="100000"/>
    <d v="2012-12-14T00:00:00"/>
    <s v="PLAN DE INTERVENCIÓN TERAPÉUTICA INTERDISCIPLINARIA Y TRANSVERSAL."/>
    <s v="SALUD"/>
    <s v="A12"/>
    <m/>
    <m/>
    <m/>
    <n v="100000"/>
    <x v="65"/>
  </r>
  <r>
    <n v="2012"/>
    <x v="0"/>
    <n v="48101"/>
    <n v="46"/>
    <s v="FAMILIARES Y AMIGOS DE LOS ENFERMOS PSIQUIÁTRICOS"/>
    <d v="2012-05-31T00:00:00"/>
    <n v="250000"/>
    <d v="2012-11-30T00:00:00"/>
    <s v="POR UNA ESTANCIA MÁS DIGNA."/>
    <s v="SALUD"/>
    <s v="A12"/>
    <m/>
    <m/>
    <m/>
    <n v="250000"/>
    <x v="66"/>
  </r>
  <r>
    <n v="2012"/>
    <x v="0"/>
    <n v="48101"/>
    <n v="47"/>
    <s v="FAMILIAS UNIDAS IZCALLI"/>
    <d v="2012-06-29T00:00:00"/>
    <n v="200000"/>
    <d v="2012-12-31T00:00:00"/>
    <s v="KALMANALISTLI KUITLAKALI."/>
    <s v="SALUD"/>
    <s v="A12"/>
    <m/>
    <m/>
    <m/>
    <n v="200000"/>
    <x v="67"/>
  </r>
  <r>
    <n v="2012"/>
    <x v="0"/>
    <n v="48101"/>
    <n v="48"/>
    <s v="FLORECER CASA HOGAR"/>
    <d v="2012-05-31T00:00:00"/>
    <n v="112500"/>
    <d v="2012-12-31T00:00:00"/>
    <s v="PROMOCIÓN EDUCATIVA EN SALUD EN UN ENTORNO FAVORABLE PARA NIÑOS, NIÑAS Y ADOLESCENTES DE 3 A 18 AÑOS QUE PROVIENEN DE FAMILIAS DESINTEGRADAS, DISFUNCIONALES Y DE MADRES SOLTERAS DE BAJOS RECURSOS."/>
    <s v="SALUD"/>
    <s v="A12"/>
    <m/>
    <m/>
    <m/>
    <n v="112500"/>
    <x v="68"/>
  </r>
  <r>
    <n v="2012"/>
    <x v="0"/>
    <n v="48101"/>
    <n v="49"/>
    <s v="FUNDACIÓN AMIGOS DEL MUNDO MÉXICO"/>
    <d v="2012-05-31T00:00:00"/>
    <n v="113000"/>
    <d v="2013-01-15T00:00:00"/>
    <s v="CAPACITACIÓN INTEGRAL EN ALIMENTACIÓN, HIGIENE Y SALUD PARA LA PREVENCIÓN Y CONTROL DE SOBREPESO, OBESIDAD, DIABETES MELLITUS Y RIESGOS CARDIO-VASCULARES."/>
    <s v="SALUD"/>
    <s v="A12"/>
    <m/>
    <m/>
    <m/>
    <n v="113000"/>
    <x v="69"/>
  </r>
  <r>
    <n v="2012"/>
    <x v="0"/>
    <n v="48101"/>
    <n v="5"/>
    <s v="AMISTAD, DESARROLLO Y COOPERACIÓN"/>
    <d v="2012-05-31T00:00:00"/>
    <n v="145000"/>
    <d v="2012-12-28T00:00:00"/>
    <s v="CLÍNICA DE OBESIDAD Y DIABETES. PROGRAMA INTEGRAL DE PREVENCIÓN Y CONTROL DE SOBREPESO, OBESIDAD Y DIABETES MELLITUS A FAMILIAS EN DESVENTAJA SOCIAL."/>
    <s v="SALUD"/>
    <s v="A12"/>
    <m/>
    <m/>
    <m/>
    <n v="145000"/>
    <x v="70"/>
  </r>
  <r>
    <n v="2012"/>
    <x v="0"/>
    <n v="48101"/>
    <n v="50"/>
    <s v="FUNDACIÓN CANDY"/>
    <d v="2012-05-31T00:00:00"/>
    <n v="96870"/>
    <d v="2013-01-31T00:00:00"/>
    <s v="DAR ACCESO A 68 NIÑOS DE ESCASOS RECURSOS CON PARÁLISIS CEREBRAL A TRATAMIENTO AL FIN DE MEJORAR SU CALIDAD DE VIDA Y FAVORECER SU INTEGRACIÓN FAMILIAR, ESCOLAR Y SOCIAL."/>
    <s v="SALUD"/>
    <s v="A12"/>
    <m/>
    <m/>
    <m/>
    <n v="96870"/>
    <x v="71"/>
  </r>
  <r>
    <n v="2012"/>
    <x v="0"/>
    <n v="48101"/>
    <n v="51"/>
    <s v="FUNDACIÓN CIMA CHIHUAHUA"/>
    <d v="2012-05-31T00:00:00"/>
    <n v="190000"/>
    <d v="2012-12-31T00:00:00"/>
    <s v="ACCESO A PERSONAS VULNERABLES A TRATAMIENTOS CONTRA EL CÁNCER CON TECNOLOGÍA DE NUEVA GENERACIÓN."/>
    <s v="SALUD"/>
    <s v="A12"/>
    <m/>
    <m/>
    <m/>
    <n v="190000"/>
    <x v="72"/>
  </r>
  <r>
    <n v="2012"/>
    <x v="0"/>
    <n v="48101"/>
    <n v="52"/>
    <s v="FUNDACIÓN CLARA MORENO Y MIRAMÓN"/>
    <d v="2012-06-29T00:00:00"/>
    <n v="140000"/>
    <d v="2013-01-15T00:00:00"/>
    <s v="INTERVENCIÓN PSICOSOCIAL EN NIÑAS Y ADOLESCENTES EN CONDICIÓN DE RIESGO DE CALLE."/>
    <s v="SALUD"/>
    <s v="A12"/>
    <m/>
    <m/>
    <m/>
    <n v="140000"/>
    <x v="73"/>
  </r>
  <r>
    <n v="2012"/>
    <x v="0"/>
    <n v="48101"/>
    <n v="53"/>
    <s v="FUNDACIÓN CTDUCA ATENCIÓN INTEGRAL DE PERSONAS DOWN"/>
    <d v="2012-06-29T00:00:00"/>
    <n v="162000"/>
    <d v="2013-01-17T00:00:00"/>
    <s v="NEURO ALIMENTACIÓN INTEGRAL PARA NIÑOS, JÓVENES Y ADULTOS AFECTADOS CON TRISOMÍA 21 Y/O CON DISCAPACIDAD MÚLTIPLE. LA POBLACIÓN ATENDIDA ES DE ESCASOS RECURSOS Y NO TIENEN LOS MEDIOS PARA SOLVENTAR UNA ALIMENTACIÓN QUE CUBRA LAS NECESIDADES ADECUADAS A SU CONDICIÓN (TRISOMÍA 21), POR LO QUE NUESTRA INSTITUCIÓN BUSCA, A TRAVÉS DE ESTE PROYECTO, ADQUIRIR LA SUSTENTABILIDAD DE COSTOS PARA SEGUIR PROPORCIONANDO UN SERVICIO DE CALIDAD Y NECESIDAD PARA LOS BENEFICIARIOS."/>
    <s v="SALUD"/>
    <s v="A12"/>
    <m/>
    <m/>
    <m/>
    <n v="162000"/>
    <x v="74"/>
  </r>
  <r>
    <n v="2012"/>
    <x v="0"/>
    <n v="48101"/>
    <n v="54"/>
    <s v="FUNDACIÓN DAR"/>
    <d v="2012-06-29T00:00:00"/>
    <n v="137865"/>
    <d v="2012-12-31T00:00:00"/>
    <s v="PROGRAMA DE NUTRICIÓN Y SALUD PARA HIJOS DE MADRES TRABAJADORAS HABITANTES DEL VALLE DE CHALCO."/>
    <s v="SALUD"/>
    <s v="A12"/>
    <m/>
    <m/>
    <m/>
    <n v="137865"/>
    <x v="75"/>
  </r>
  <r>
    <n v="2012"/>
    <x v="0"/>
    <n v="48101"/>
    <n v="55"/>
    <s v="FUNDACIÓN DE APOYO INFANTIL QUINTANA ROO"/>
    <d v="2012-06-29T00:00:00"/>
    <n v="110000"/>
    <d v="2012-12-07T00:00:00"/>
    <s v="PREVENCIÓN DEL ABUSO SEXUAL DE JÓVENES EN SITUACIÓN DE RIESGO, EN CANCÚN QUINTANA ROO."/>
    <s v="SALUD"/>
    <s v="A12"/>
    <m/>
    <m/>
    <m/>
    <n v="110000"/>
    <x v="76"/>
  </r>
  <r>
    <n v="2012"/>
    <x v="0"/>
    <n v="48101"/>
    <n v="56"/>
    <s v="FUNDACIÓN DE MANO AMIGA A MANO ANCIANA"/>
    <d v="2012-05-31T00:00:00"/>
    <n v="150000"/>
    <d v="2012-12-31T00:00:00"/>
    <s v="REHABILITACION FÍSICA Y ESTIMULACIÓN COGNITIVA EN ADULTOS MAYORES DISCAPACITADOS AL 100%."/>
    <s v="SALUD"/>
    <s v="A12"/>
    <m/>
    <m/>
    <m/>
    <n v="150000"/>
    <x v="77"/>
  </r>
  <r>
    <n v="2012"/>
    <x v="0"/>
    <n v="48101"/>
    <n v="57"/>
    <s v="FUNDACIÓN DE OBRAS SOCIALES DE SAN VICENTE"/>
    <d v="2012-05-31T00:00:00"/>
    <n v="100000"/>
    <d v="2012-12-31T00:00:00"/>
    <s v="APOYO A LA ASISTENCIA SOCIAL DE LOS ADULTOS MAYORES EN EL HOGAR SAN VICENTE 2012."/>
    <s v="SALUD"/>
    <s v="A12"/>
    <m/>
    <m/>
    <m/>
    <n v="100000"/>
    <x v="78"/>
  </r>
  <r>
    <n v="2012"/>
    <x v="0"/>
    <n v="48101"/>
    <n v="58"/>
    <s v="FUNDACIÓN DE PROTECCIÓN Y ASISTENCIA PARA ANCIANAS DESVALIDAS"/>
    <d v="2012-05-31T00:00:00"/>
    <n v="140000"/>
    <d v="2012-12-21T00:00:00"/>
    <s v="MEJORAMIENTO DE LA SALUD EMOCIONAL DE LA ADULTA MAYOR POR MEDIO DE UN ACOMPAÑAMIENTO TANATOLÓGICO QUE DERIVARÁ EN SU FUNCIONALIDAD FÍSICA Y POR ENDE EN CALIDAD DE VIDA."/>
    <s v="SALUD"/>
    <s v="A12"/>
    <m/>
    <m/>
    <m/>
    <n v="140000"/>
    <x v="79"/>
  </r>
  <r>
    <n v="2012"/>
    <x v="0"/>
    <n v="48101"/>
    <n v="59"/>
    <s v="FUNDACIÓN DOCTOR HERNÁNDEZ ZURITA"/>
    <d v="2012-06-29T00:00:00"/>
    <n v="200000"/>
    <d v="2012-11-28T00:00:00"/>
    <s v="PROGRAMA INTEGRAL DE DETECCIÓN Y ATENCIÓN QUIRÚRGICA DE CATARATAS PARA 60 PERSONAS EN SITUACIÓN DE VULNERABILIDAD Y ESCASOS RECURSOS ECONÓMICOS DE LOS MUNICIPIOS DE: ALTO LUCERO, VEGA DE ALATORRE, TRES VALLES, PASO DEL MACHO, CAMARÓN DE TEJEDA Y COATEPEC DEL ESTADO DE VERACRUZ."/>
    <s v="SALUD"/>
    <s v="A12"/>
    <m/>
    <m/>
    <m/>
    <n v="200000"/>
    <x v="80"/>
  </r>
  <r>
    <n v="2012"/>
    <x v="0"/>
    <n v="48101"/>
    <n v="6"/>
    <s v="ÁNDALE PARA OIR, PADRES DE NIÑOS SORDOS"/>
    <d v="2012-05-31T00:00:00"/>
    <n v="236704"/>
    <d v="2012-12-14T00:00:00"/>
    <s v="DIAGNÓSTICO, INTERVENCIÓN Y FORTALECIMIENTO DE ATENCIÓN A PERSONAS CON DISCAPACIDAD AUDITIVA DE ESCASOS RECURSOS DEL ESTADO DE QUERÉTARO."/>
    <s v="SALUD"/>
    <s v="A12"/>
    <m/>
    <m/>
    <m/>
    <n v="236704"/>
    <x v="81"/>
  </r>
  <r>
    <n v="2012"/>
    <x v="0"/>
    <n v="48101"/>
    <n v="60"/>
    <s v="FUNDACIÓN DOWN ÁNGELES DEL MUNDO"/>
    <d v="2012-06-29T00:00:00"/>
    <n v="215000"/>
    <d v="2012-12-31T00:00:00"/>
    <s v="PREVENCIÓN Y CONTROL DE PADECIMIENTOS CRÓNICOS-DEGENERATIVO EN NIÑOS Y JÓVENES CON SÍNDROME DE DOWN."/>
    <s v="SALUD"/>
    <s v="A12"/>
    <m/>
    <m/>
    <m/>
    <n v="215000"/>
    <x v="82"/>
  </r>
  <r>
    <n v="2012"/>
    <x v="0"/>
    <n v="48101"/>
    <n v="61"/>
    <s v="FUNDACIÓN DR. JOSÉ MARÍA ÁLVAREZ"/>
    <d v="2012-05-31T00:00:00"/>
    <n v="150000"/>
    <d v="2013-05-31T00:00:00"/>
    <s v="CONTINUIDAD DEL PROGRAMA DE ATENCIÓN MÉDICA Y MEDICINA PARA LA SALUD MENTAL Y EMOCIONAL DE LOS NIÑOS, PARA FAVORECER EL PLENO DESARROLLO DE LOS ALUMNOS Y LOGRAR RESULTADOS POSITIVOS EN LAS ÁREAS DE DESARROLLO DE LOS INFANTES."/>
    <s v="SALUD"/>
    <s v="A12"/>
    <m/>
    <m/>
    <m/>
    <n v="150000"/>
    <x v="83"/>
  </r>
  <r>
    <n v="2012"/>
    <x v="0"/>
    <n v="48101"/>
    <n v="62"/>
    <s v="FUNDACIÓN EUDES"/>
    <d v="2012-05-31T00:00:00"/>
    <n v="166000"/>
    <d v="2012-12-10T00:00:00"/>
    <s v="PROMOCIÓN DE LA SALUD A TRAVÉS DEL FORTALECIMIENTO NUTRICIONAL PARA INCREMENTAR LA CALIDAD DE VIDA DE PERSONAS CON VIH/SIDA 2012."/>
    <s v="SALUD"/>
    <s v="A12"/>
    <m/>
    <m/>
    <m/>
    <n v="166000"/>
    <x v="84"/>
  </r>
  <r>
    <n v="2012"/>
    <x v="0"/>
    <n v="48101"/>
    <n v="63"/>
    <s v="FUNDACIÓN FAMILIA Y PAREJA"/>
    <d v="2012-05-31T00:00:00"/>
    <n v="105500"/>
    <d v="2012-12-28T00:00:00"/>
    <s v="PROGRAMA DE INTEGRACIÓN A UNA VIDA PLENA DE NIÑOS (AS) VÍCTIMAS DE VIOLENCIA Y/O ABUSO SEXUAL."/>
    <s v="SALUD"/>
    <s v="A12"/>
    <m/>
    <m/>
    <m/>
    <n v="105500"/>
    <x v="85"/>
  </r>
  <r>
    <n v="2012"/>
    <x v="0"/>
    <n v="48101"/>
    <n v="64"/>
    <s v="FUNDACIÓN FRATERNIDAD SIN FRONTERAS"/>
    <d v="2012-06-29T00:00:00"/>
    <n v="180000"/>
    <d v="2012-11-30T00:00:00"/>
    <s v="ATENCIÓN MÉDICA Y REHABILITACIÓN INTEGRAL DE NIÑOS, JÓVENES Y ADULTOS ABANDONADOS CON DISCAPACIDAD MENTAL."/>
    <s v="SALUD"/>
    <s v="A12"/>
    <m/>
    <m/>
    <m/>
    <n v="180000"/>
    <x v="86"/>
  </r>
  <r>
    <n v="2012"/>
    <x v="0"/>
    <n v="48101"/>
    <n v="65"/>
    <s v="FUNDACIÓN GUILLERMO ROMO GUZMÁN"/>
    <d v="2012-05-31T00:00:00"/>
    <n v="187500"/>
    <d v="2012-10-18T00:00:00"/>
    <s v="PREVENCIÓN AL ALCANCE DE TU BOLSILLO."/>
    <s v="SALUD"/>
    <s v="A12"/>
    <m/>
    <m/>
    <m/>
    <n v="187500"/>
    <x v="87"/>
  </r>
  <r>
    <n v="2012"/>
    <x v="0"/>
    <n v="48101"/>
    <n v="66"/>
    <s v="FUNDACIÓN HUMANA DIGNITAS PARA EL DESARROLLO INTEGRAL DE LA PERSONA HUMANA"/>
    <d v="2012-06-29T00:00:00"/>
    <n v="2400000"/>
    <d v="2013-03-31T00:00:00"/>
    <s v="AYUDA A PERSONAS DE ESCASOS RECURSOS CON PROBLEMAS RELACIONADOS CON LA SALUD, ALIMENTACIÓN VESTIDO Y PSICO EDUCATIVOS."/>
    <s v="SALUD"/>
    <s v="A12"/>
    <m/>
    <m/>
    <m/>
    <n v="2400000"/>
    <x v="88"/>
  </r>
  <r>
    <n v="2012"/>
    <x v="0"/>
    <n v="48101"/>
    <n v="67"/>
    <s v="FUNDACIÓN HUMANISTA DE AYUDA A DISCAPACITADOS (FHADI)"/>
    <d v="2012-06-29T00:00:00"/>
    <n v="140400"/>
    <d v="2012-12-31T00:00:00"/>
    <s v="REHABILITACIÓN INTEGRAL DE LAS PERSONAS ADULTAS EN CONDICIÓN DE DISCAPACIDAD FÍSICA-MOTRIZ: ATENCIÓN PROFESIONAL A SU SALUD FÍSICA Y MENTAL."/>
    <s v="SALUD"/>
    <s v="A12"/>
    <m/>
    <m/>
    <m/>
    <n v="140400"/>
    <x v="89"/>
  </r>
  <r>
    <n v="2012"/>
    <x v="0"/>
    <n v="48101"/>
    <n v="68"/>
    <s v="FUNDACIÓN JOHN LANGDON DOWN"/>
    <d v="2012-05-31T00:00:00"/>
    <n v="200000"/>
    <d v="2012-12-14T00:00:00"/>
    <s v="ATENCIÓN MÉDICA ESPECIALIZADA A PERSONAS CON SÍNDROME DE DOWN"/>
    <s v="SALUD"/>
    <s v="A12"/>
    <m/>
    <m/>
    <m/>
    <n v="200000"/>
    <x v="90"/>
  </r>
  <r>
    <n v="2012"/>
    <x v="0"/>
    <n v="48101"/>
    <n v="69"/>
    <s v="FUNDACIÓN LIYAME"/>
    <d v="2012-06-29T00:00:00"/>
    <n v="2359756"/>
    <d v="2012-12-31T00:00:00"/>
    <s v="HABILITAR MÚSCULOS PARA SANAR CORAZONES."/>
    <s v="SALUD"/>
    <s v="A12"/>
    <m/>
    <m/>
    <m/>
    <n v="2359756"/>
    <x v="91"/>
  </r>
  <r>
    <n v="2012"/>
    <x v="0"/>
    <n v="48101"/>
    <n v="7"/>
    <s v="APAC, INSTITUCIÓN DE ASISTENCIA PRIVADA, ASOCIACIÓN PRO PERSONAS CON PARÁLISIS CEREBRAL"/>
    <d v="2012-05-31T00:00:00"/>
    <n v="248876"/>
    <d v="2013-01-30T00:00:00"/>
    <s v="APLICACIÓN DE TOXINA BOTULÍNICA A 30 PERSONAS CON PARÁLISIS CEREBRAL ESPÁSTICA."/>
    <s v="SALUD"/>
    <s v="A12"/>
    <m/>
    <m/>
    <m/>
    <n v="248876"/>
    <x v="92"/>
  </r>
  <r>
    <n v="2012"/>
    <x v="0"/>
    <n v="48101"/>
    <n v="70"/>
    <s v="FUNDACIÓN LUIS PASTEUR"/>
    <d v="2012-06-29T00:00:00"/>
    <n v="115000"/>
    <d v="2012-11-26T00:00:00"/>
    <s v="CAMPAÑA DE DETECCIÓN OPORTUNA DE CÁNCER CÉRVICO UTERINO EN COMUNIDADES VULNERABLES DE LA ZONA METROPOLITANA."/>
    <s v="SALUD"/>
    <s v="A12"/>
    <m/>
    <m/>
    <m/>
    <n v="115000"/>
    <x v="93"/>
  </r>
  <r>
    <n v="2012"/>
    <x v="0"/>
    <n v="48101"/>
    <n v="71"/>
    <s v="FUNDACIÓN MARK"/>
    <d v="2012-06-29T00:00:00"/>
    <n v="185000"/>
    <d v="2013-01-18T00:00:00"/>
    <s v="AMPLIACIÓN DE PROGRAMAS EN LAS LUDOTECAS HOSPITALARIAS PARA NIÑOS CON CÁNCER."/>
    <s v="SALUD"/>
    <s v="A12"/>
    <m/>
    <m/>
    <m/>
    <n v="185000"/>
    <x v="94"/>
  </r>
  <r>
    <n v="2012"/>
    <x v="0"/>
    <n v="48101"/>
    <n v="72"/>
    <s v="FUNDACIÓN MEXICANA DE APOYO INFANTIL"/>
    <d v="2012-05-31T00:00:00"/>
    <n v="123681"/>
    <d v="2012-12-31T00:00:00"/>
    <s v="PREVENCIÓN DEL SOBREPESO Y OBESIDAD INFANTIL EN 3 MUNICIPIOS DE JALISCO, POR UN SANO CRECIMIENTO Y DESARROLLO."/>
    <s v="SALUD"/>
    <s v="A12"/>
    <m/>
    <m/>
    <m/>
    <n v="123681"/>
    <x v="95"/>
  </r>
  <r>
    <n v="2012"/>
    <x v="0"/>
    <n v="48101"/>
    <n v="73"/>
    <s v="FUNDACIÓN MEXICANA DEL CORAZÓN"/>
    <d v="2012-06-29T00:00:00"/>
    <n v="140000"/>
    <d v="2012-12-31T00:00:00"/>
    <s v="FORTALECIENDO CORAZONES Y FAMILIAS. SERVICIOS MÉDICOS DE ALTA ESPECIALIDAD PARA PERSONAS DE ESCASOS RECURSOS ECONÓMICOS PARA LA ATENCIÓN INMEDIATA DE ENFERMEDADES CARDIOVASCULARES, ASÍ COMO UNA ESTRATEGIA INTEGRAL PARA LA ADOPCIÓN DE HÁBITOS SALUDABLES EN LAS FAMILIAS PARA PREVENIR LA APARICIÓN DEL SÍNDROME METABÓLICO."/>
    <s v="SALUD"/>
    <s v="A12"/>
    <m/>
    <m/>
    <m/>
    <n v="140000"/>
    <x v="96"/>
  </r>
  <r>
    <n v="2012"/>
    <x v="0"/>
    <n v="48101"/>
    <n v="74"/>
    <s v="FUNDACIÓN MEXICANA DEL RIÑÓN"/>
    <d v="2012-05-31T00:00:00"/>
    <n v="200000"/>
    <d v="2012-12-31T00:00:00"/>
    <s v="APOYO CON MEDICAMENTOS DE LA INSUFICIENCIA RENAL."/>
    <s v="SALUD"/>
    <s v="A12"/>
    <m/>
    <m/>
    <m/>
    <n v="200000"/>
    <x v="97"/>
  </r>
  <r>
    <n v="2012"/>
    <x v="0"/>
    <n v="48101"/>
    <n v="75"/>
    <s v="FUNDACIÓN MUJERES Y NIÑOS DE MÉXICO"/>
    <d v="2012-06-29T00:00:00"/>
    <n v="141450"/>
    <d v="2012-11-30T00:00:00"/>
    <s v="SALUD INTEGRAL: PROGRAMA DE DIFUSIÓN, SENSIBILIZACIÓN, PROMOCIÓN, PREVENCIÓN, DIAGNÓSTICO Y ACCESO A LA ATENCION DE CALIDAD DE LA SALUD."/>
    <s v="SALUD"/>
    <s v="A12"/>
    <m/>
    <m/>
    <m/>
    <n v="141450"/>
    <x v="98"/>
  </r>
  <r>
    <n v="2012"/>
    <x v="0"/>
    <n v="48101"/>
    <n v="76"/>
    <s v="FUNDACIÓN OBDULIA MONTES DE MOLINA"/>
    <d v="2012-06-29T00:00:00"/>
    <n v="119545"/>
    <d v="2013-01-20T00:00:00"/>
    <s v="SALUD FÍSICA Y DESARROLLO HUMANO DE LOS RESIDENTES DE LA FUNDACIÓN OBDULIA MONTES DE MOLINA."/>
    <s v="SALUD"/>
    <s v="A12"/>
    <m/>
    <m/>
    <m/>
    <n v="119545"/>
    <x v="99"/>
  </r>
  <r>
    <n v="2012"/>
    <x v="0"/>
    <n v="48101"/>
    <n v="77"/>
    <s v="FUNDACIÓN PARA EL SERVICIO"/>
    <d v="2012-05-31T00:00:00"/>
    <n v="158000"/>
    <d v="2012-12-15T00:00:00"/>
    <s v="ATENDIENDO LA GLUCOSA ENTENDIENDO LA DIABETES III IDENTIFICACIÓN Y MANEJO DE PROBLEMAS ASOCIADOS AL SOBREPESO, OBESIDAD, BAJO PESO, CONCENTRACIONES DE GLUCOSA Y PADECIMIENTOS CARDIO-VASCULARES CON ESTRATEGIA DE PREVENCIÓN INTEGRAL A MEDIANO Y LARGO PLAZO, PARA 150 NIÑOS, NIÑAS Y ADOLESCENTES BENEFICIARIOS DE LA FUNDACION PARA EL SERVICIO."/>
    <s v="SALUD"/>
    <s v="A12"/>
    <m/>
    <m/>
    <m/>
    <n v="158000"/>
    <x v="100"/>
  </r>
  <r>
    <n v="2012"/>
    <x v="0"/>
    <n v="48101"/>
    <n v="78"/>
    <s v="FUNDACIÓN PARA LA DIGNIFICACIÓN DE LA MUJER"/>
    <d v="2012-06-29T00:00:00"/>
    <n v="135000"/>
    <d v="2012-12-31T00:00:00"/>
    <s v="PORQUE TU VALES, CUÍDATE."/>
    <s v="SALUD"/>
    <s v="A12"/>
    <m/>
    <m/>
    <m/>
    <n v="135000"/>
    <x v="101"/>
  </r>
  <r>
    <n v="2012"/>
    <x v="0"/>
    <n v="48101"/>
    <n v="79"/>
    <s v="FUNDACIÓN PARA LOS NIÑOS DE LAS CALIFORNIAS HOSPITAL INFANTIL DE LAS CALIFORNIAS"/>
    <d v="2012-05-31T00:00:00"/>
    <n v="118224"/>
    <d v="2012-10-15T00:00:00"/>
    <s v="REHABILITACIÓN Y TERAPIA FÍSICA INTEGRAL."/>
    <s v="SALUD"/>
    <s v="A12"/>
    <m/>
    <m/>
    <m/>
    <n v="118224"/>
    <x v="102"/>
  </r>
  <r>
    <n v="2012"/>
    <x v="0"/>
    <n v="48101"/>
    <n v="8"/>
    <s v="ASOCIACION DE DISTROFIA MUSCULAR DE OCCIDENTE"/>
    <d v="2012-05-31T00:00:00"/>
    <n v="232600"/>
    <d v="2012-12-26T00:00:00"/>
    <s v="RESPUESTA A TRATAMIENTO CON GLUCOCORTICOIDES EN PACIENTES CON DISTROFIA MUSCULAR DUCHENNE DEL OCCIDENTE DE MÉXICO: ESTUDIO PILOTO."/>
    <s v="SALUD"/>
    <s v="A12"/>
    <m/>
    <m/>
    <m/>
    <n v="232600"/>
    <x v="103"/>
  </r>
  <r>
    <n v="2012"/>
    <x v="0"/>
    <n v="48101"/>
    <n v="80"/>
    <s v="FUNDACIÓN PARLAS"/>
    <d v="2012-05-31T00:00:00"/>
    <n v="205000"/>
    <d v="2013-02-28T00:00:00"/>
    <s v="PARA VIVIR SANOS Y CONTENTOS. PREVENCIÓN Y ATENCIÓN INTEGRAL DE LA SALUD DE PERSONAS CON DISCAPACIDAD INTELECTUAL MODERADA."/>
    <s v="SALUD"/>
    <s v="A12"/>
    <m/>
    <m/>
    <m/>
    <n v="205000"/>
    <x v="104"/>
  </r>
  <r>
    <n v="2012"/>
    <x v="0"/>
    <n v="48101"/>
    <n v="81"/>
    <s v="FUNDACIÓN PRO NIÑOS DE LA CALLE"/>
    <d v="2012-06-29T00:00:00"/>
    <n v="110000"/>
    <d v="2013-01-31T00:00:00"/>
    <s v="DE LA CALLE A LA VIDA Y SIN ADICCIONES."/>
    <s v="SALUD"/>
    <s v="A12"/>
    <m/>
    <m/>
    <m/>
    <n v="110000"/>
    <x v="105"/>
  </r>
  <r>
    <n v="2012"/>
    <x v="0"/>
    <n v="48101"/>
    <n v="82"/>
    <s v="FUNDACIÓN RAYMOND BELL"/>
    <d v="2012-05-31T00:00:00"/>
    <n v="89900"/>
    <d v="2012-12-31T00:00:00"/>
    <s v="COMPRA DE EQUIPO BÁSICO DE FORTALECIMIENTO MUSCULAR PARA SER UTILIZADO EN REHABILITACION FÍSICA DE NIÑOS Y ADOLESCENTES."/>
    <s v="SALUD"/>
    <s v="A12"/>
    <m/>
    <m/>
    <m/>
    <n v="89900"/>
    <x v="106"/>
  </r>
  <r>
    <n v="2012"/>
    <x v="0"/>
    <n v="48101"/>
    <n v="83"/>
    <s v="FUNDACIÓN RENACIMIENTO DE APOYO A LA INFANCIA QUE LABORA, ESTUDIA Y SUPERA"/>
    <d v="2012-06-29T00:00:00"/>
    <n v="140000"/>
    <d v="2012-12-31T00:00:00"/>
    <s v="FORTALECER E INTEGRAR LAS ACCIONES DE PROMOCIÓN DE LA SALUD Y CONTROL DE ENFERMEDADES PARA DESARROLLAR ENTORNOS SALUDABLES."/>
    <s v="SALUD"/>
    <s v="A12"/>
    <m/>
    <m/>
    <m/>
    <n v="140000"/>
    <x v="107"/>
  </r>
  <r>
    <n v="2012"/>
    <x v="0"/>
    <n v="48101"/>
    <n v="84"/>
    <s v="FUNDACIÓN SAN FELIPE DE JESÚS"/>
    <d v="2012-05-31T00:00:00"/>
    <n v="120000"/>
    <d v="2012-12-14T00:00:00"/>
    <s v="SALUD MENTAL: UNA ESTRATEGIA INDISPENSABLE EN LA PREVENCIÓN DE LAS ADICCIONES EN LA ZONA DE TACUBAYA."/>
    <s v="SALUD"/>
    <s v="A12"/>
    <m/>
    <m/>
    <m/>
    <n v="120000"/>
    <x v="108"/>
  </r>
  <r>
    <n v="2012"/>
    <x v="0"/>
    <n v="48101"/>
    <n v="85"/>
    <s v="FUNDACIÓN VIDA PLENA ING. DANIEL LOZANO ADUNA"/>
    <d v="2012-05-31T00:00:00"/>
    <n v="60000"/>
    <d v="2013-01-31T00:00:00"/>
    <s v="ABUELOS CAMINANDO HACIA LA SALUD."/>
    <s v="SALUD"/>
    <s v="A12"/>
    <m/>
    <m/>
    <m/>
    <n v="60000"/>
    <x v="109"/>
  </r>
  <r>
    <n v="2012"/>
    <x v="0"/>
    <n v="48101"/>
    <n v="86"/>
    <s v="FUNDACIÓN VILLAR LLEDIAS"/>
    <d v="2012-05-31T00:00:00"/>
    <n v="106000"/>
    <d v="2012-12-12T00:00:00"/>
    <s v="ATENCIÓN A 30 NIÑOS Y NIÑAS CON DISCAPACIDAD VISUAL Y A SUS FAMILIAS RESIDENTES EN LA CIUDAD DE MÉXICO Y LA ZONA METROPOLITANA."/>
    <s v="SALUD"/>
    <s v="A12"/>
    <m/>
    <m/>
    <m/>
    <n v="106000"/>
    <x v="110"/>
  </r>
  <r>
    <n v="2012"/>
    <x v="0"/>
    <n v="48101"/>
    <n v="87"/>
    <s v="GRUPO PARA PROMOVER LA EDUCACIÓN Y EL DESARROLLO SUSTENTABLE"/>
    <d v="2012-06-29T00:00:00"/>
    <n v="131860"/>
    <d v="2012-12-31T00:00:00"/>
    <s v="REDUCCIÓN DE LA INCIDENCIA DE ENFERMEDADES RESPIRATORIAS Y GASTROINTESTINALES EN COMUNIDADES DE SAN FELIPE DEL PROGRESO, ESTADO DE MÉXICO."/>
    <s v="SALUD"/>
    <s v="A12"/>
    <m/>
    <m/>
    <m/>
    <n v="131860"/>
    <x v="111"/>
  </r>
  <r>
    <n v="2012"/>
    <x v="0"/>
    <n v="48101"/>
    <n v="88"/>
    <s v="HABILIDADES PARA LA VIDA MÉXICO, HAVI-M"/>
    <d v="2012-05-31T00:00:00"/>
    <n v="50000"/>
    <d v="2012-11-15T00:00:00"/>
    <s v="FORTALECIMIENTO DE LAS HABILIDADES PARA LA VIDA PARA LA PREVENCIÓN DE CONDUCTAS ADICTIVAS EN FAMILIAS QUE VIVEN EN ZONAS POPULARES DE LA DELEGACIÓN ÁLVARO OBREGÓN."/>
    <s v="SALUD"/>
    <s v="A12"/>
    <m/>
    <m/>
    <m/>
    <n v="50000"/>
    <x v="112"/>
  </r>
  <r>
    <n v="2012"/>
    <x v="0"/>
    <n v="48101"/>
    <n v="89"/>
    <s v="HOGAR DE NUESTRA SEÑORA DE LA CONSOLACIÓN PARA NIÑOS INCURABLES"/>
    <d v="2012-06-29T00:00:00"/>
    <n v="200000"/>
    <d v="2013-01-31T00:00:00"/>
    <s v="PROGRAMA DE CONTINUIDAD EN TRATAMIENTOS MÉDICOS INTEGRALES."/>
    <s v="SALUD"/>
    <s v="A12"/>
    <m/>
    <m/>
    <m/>
    <n v="200000"/>
    <x v="113"/>
  </r>
  <r>
    <n v="2012"/>
    <x v="0"/>
    <n v="48101"/>
    <n v="9"/>
    <s v="ASOCIACIÓN DE PROMOTORES VOLUNTARIOS DEL INSTITUTO NACIONAL DE NEUROLOGÍA Y NEUROCIRUGÍA"/>
    <d v="2012-05-31T00:00:00"/>
    <n v="250000"/>
    <d v="2012-12-31T00:00:00"/>
    <s v="FORTALECER E INTEGRAR LAS ACCIONES DE PROMOCIÓN DE LA SALUD, PREVENCIÓN Y CONTROL DE ENFERMEDADES CRÓNICAS DE NEUROLOGÍA, NEUROCIRUGÍA Y PADECIMIENTOS PSIQUIÁTRICOS, INCORPORANDO ACCIONES EFECTIVAS EN EVIDENCIAS CIENTÍFICAS, ASÍ COMO FORTALECIENDO LA ACCIÓN COMUNITARIA PARA OBTENER MAYORES BENEFICIOS SOCIALES EN LOS PACIENTES Y FAMILIARES."/>
    <s v="SALUD"/>
    <s v="A12"/>
    <m/>
    <m/>
    <m/>
    <n v="250000"/>
    <x v="114"/>
  </r>
  <r>
    <n v="2012"/>
    <x v="0"/>
    <n v="48101"/>
    <n v="90"/>
    <s v="HOPE WORLDWIDE MÉXICO"/>
    <d v="2012-05-31T00:00:00"/>
    <n v="160000"/>
    <d v="2013-01-31T00:00:00"/>
    <s v="IMPLEMENTACIÓN DE UN MODELO DE ATENCIÓN INTEGRAL PREVENTIVA PARA ENFERMEDADES CRÓNICAS NO TRASMISIBLES COMO OBESIDAD, DIABETES MELLITUS, HIPERTENSIÓN O DISLIPIDEMIA PARA DISMINUIR EL RIESGO CARDIO VASCULAR EN POBLACIÓN SIN COBERTURA SOCIAL."/>
    <s v="SALUD"/>
    <s v="A12"/>
    <m/>
    <m/>
    <m/>
    <n v="160000"/>
    <x v="115"/>
  </r>
  <r>
    <n v="2012"/>
    <x v="0"/>
    <n v="48101"/>
    <n v="91"/>
    <s v="HOSPICE MAZATLÁN"/>
    <d v="2012-05-31T00:00:00"/>
    <n v="134477"/>
    <d v="2012-12-31T00:00:00"/>
    <s v="PORQUE NOS IMPORTAS HASTA EL ÚLTIMO MOMENTO."/>
    <s v="SALUD"/>
    <s v="A12"/>
    <m/>
    <m/>
    <m/>
    <n v="134477"/>
    <x v="116"/>
  </r>
  <r>
    <n v="2012"/>
    <x v="0"/>
    <n v="48101"/>
    <n v="92"/>
    <s v="HOSPITAL DE LA PURISIMA CONCEPCIÓN Y DE JESÚS NAZARENO (HOSPITAL DE JESÚS)"/>
    <d v="2012-06-29T00:00:00"/>
    <n v="250000"/>
    <d v="2012-12-31T00:00:00"/>
    <s v="CONTINUIDAD DE LA ATENCIÓN MÉDICA ENFOCADA EN PREVENCIÓN SECUNDARIA Y TERCIARIA A PACIENTES EN ESTADO DE POBREZA POR MEDIO DE LA COMPRA DE MEDICINAS Y MATERIALES DE CURACIÓN."/>
    <s v="SALUD"/>
    <s v="A12"/>
    <m/>
    <m/>
    <m/>
    <n v="250000"/>
    <x v="117"/>
  </r>
  <r>
    <n v="2012"/>
    <x v="0"/>
    <n v="48101"/>
    <n v="93"/>
    <s v="INFANCIA Y SENECTUD EN PLENITUD"/>
    <d v="2012-05-31T00:00:00"/>
    <n v="130500"/>
    <d v="2013-01-31T00:00:00"/>
    <s v="OBSERVATORIO DE OBESIDAD INFANTIL."/>
    <s v="SALUD"/>
    <s v="A12"/>
    <m/>
    <m/>
    <m/>
    <n v="130500"/>
    <x v="118"/>
  </r>
  <r>
    <n v="2012"/>
    <x v="0"/>
    <n v="48101"/>
    <n v="94"/>
    <s v="INGENIUM MORELOS"/>
    <d v="2012-05-31T00:00:00"/>
    <n v="92600"/>
    <d v="2012-12-21T00:00:00"/>
    <s v="CAMINO A LA INDEPENDENCIA, CUIDADORES Y PACIENTES PARTICIPATIVOS."/>
    <s v="SALUD"/>
    <s v="A12"/>
    <m/>
    <m/>
    <m/>
    <n v="92600"/>
    <x v="119"/>
  </r>
  <r>
    <n v="2012"/>
    <x v="0"/>
    <n v="48101"/>
    <n v="95"/>
    <s v="INSTITUTO MEXICANO DE LA AUDICIÓN Y EL LENGUAJE"/>
    <d v="2012-05-31T00:00:00"/>
    <n v="150000"/>
    <d v="2012-12-31T00:00:00"/>
    <s v="LA ATENCIÓN MÉDICO PSICOPEDAGÓGICA DE NIÑOS Y ADULTOS CON DISCAPACIDADES AUDITIVAS Y LINGÜÍSTICAS ANTE LA FALTA DE PROFESIONALES ESPECIALIZADOS EN LOS PROBLEMAS DE LA COMUNICACIÓN HUMANA."/>
    <s v="SALUD"/>
    <s v="A12"/>
    <m/>
    <m/>
    <m/>
    <n v="150000"/>
    <x v="120"/>
  </r>
  <r>
    <n v="2012"/>
    <x v="0"/>
    <n v="48101"/>
    <n v="96"/>
    <s v="INSTITUTO PARA LA ATENCIÓN INTEGRAL DEL NIÑO QUEMADO UNIDAD QUERÉTARO"/>
    <d v="2012-06-29T00:00:00"/>
    <n v="250000"/>
    <d v="2012-12-31T00:00:00"/>
    <s v="FORTALECER LAS ACCIONES DE PROMOCIÓN DE LA SALUD Y PREVENCIÓN DE ACCIDENTES, MEDIANTE LA CAPACITACIÓN DE PROMOTORES COMUNITARIOS, EN PLÁTICAS Y TALLERES. POTENCIAR LA CAPACITACIÓN PARA CREAR ENTONOS DE SALUD, QUE PROPICIEN EL DESARROLLO INTEGRAL DEL NIÑO."/>
    <s v="SALUD"/>
    <s v="A12"/>
    <m/>
    <m/>
    <m/>
    <n v="250000"/>
    <x v="121"/>
  </r>
  <r>
    <n v="2012"/>
    <x v="0"/>
    <n v="48101"/>
    <n v="97"/>
    <s v="INSTITUTO PARA LA REHABILITACIÓN DE LA MUJER Y LA FAMILIA"/>
    <d v="2012-05-31T00:00:00"/>
    <n v="89000"/>
    <d v="2012-11-30T00:00:00"/>
    <s v="IR MÁS LEJOS. MEJORANDO LA SALUD MENTAL DE LA MUJER CON PÉRDIDAS REPRODUCTIVAS."/>
    <s v="SALUD"/>
    <s v="A12"/>
    <m/>
    <m/>
    <m/>
    <n v="89000"/>
    <x v="122"/>
  </r>
  <r>
    <n v="2012"/>
    <x v="0"/>
    <n v="48101"/>
    <n v="98"/>
    <s v="JUVENTUD POR CRISTO"/>
    <d v="2012-06-29T00:00:00"/>
    <n v="110000"/>
    <d v="2013-01-21T00:00:00"/>
    <s v="CAMINAS CAMPAÑAS INTEGRALES DE ATENCIÓN A LA SALUD DE LAS PERSONAS DE ESCASOS RECURSOS Y CON DISCAPACIDAD EN MÉXICO."/>
    <s v="SALUD"/>
    <s v="A12"/>
    <m/>
    <m/>
    <m/>
    <n v="110000"/>
    <x v="123"/>
  </r>
  <r>
    <n v="2012"/>
    <x v="0"/>
    <n v="48101"/>
    <n v="99"/>
    <s v="KALNEMI CASA DE LA VIDA"/>
    <d v="2012-05-31T00:00:00"/>
    <n v="125000"/>
    <d v="2012-12-31T00:00:00"/>
    <s v="JORNADAS PREVENTIVAS Y DE ATENCIÓN SALUDABLE PARA PIE DIABÉTICO."/>
    <s v="SALUD"/>
    <s v="A12"/>
    <m/>
    <m/>
    <m/>
    <n v="125000"/>
    <x v="124"/>
  </r>
  <r>
    <n v="2012"/>
    <x v="1"/>
    <n v="48301"/>
    <n v="1"/>
    <s v="FIDEICOMISO IRREVOCABLE DE ADMINISTRACIÓN 10055"/>
    <d v="2012-09-13T00:00:00"/>
    <n v="3209697"/>
    <d v="2012-12-31T00:00:00"/>
    <s v="SE DESTINA A CUBRIR LOS GASTOS QUE SE MARCAN EN LOS INCISOS H) Y I) DEL CONTRATO DEL FIDEICOMISO, RELATIVOS AL POSICIONAMIENTO DE LA  MARCA EN EL MERCADO, SIENDO ÉSTOS ENUNCIATIVOS Y NO LIMITATIVOS."/>
    <s v="NO TIENE ACTIVIDAD A FINANCIAR"/>
    <s v="A10"/>
    <m/>
    <m/>
    <m/>
    <n v="3209697"/>
    <x v="125"/>
  </r>
  <r>
    <n v="2012"/>
    <x v="2"/>
    <n v="48101"/>
    <n v="1"/>
    <s v="CRUZ ROJA MEXICANA (DURANGO)"/>
    <d v="2012-12-27T00:00:00"/>
    <n v="250000"/>
    <d v="2013-05-08T00:00:00"/>
    <s v="APOYAR LA REALIZACIÓN DEL PROYECTO “RENOVACIÓN DEL ÁREA HOSPITALARIA” DE LA CRUZ ROJA MEXICANA, DELEGACIÓN LÁZARO CÁRDENAS"/>
    <s v="SALUD"/>
    <s v="A12"/>
    <m/>
    <m/>
    <m/>
    <n v="250000"/>
    <x v="126"/>
  </r>
  <r>
    <n v="2012"/>
    <x v="3"/>
    <n v="48101"/>
    <n v="1"/>
    <s v="COMISIÓN NACIONAL FORESTAL"/>
    <d v="2011-10-14T00:00:00"/>
    <n v="6000000"/>
    <d v="2012-10-14T00:00:00"/>
    <s v="PROMOVER MECANISMOS LOCALES DE PAGO POR SERVICIOS AMBIENTALES A TRAVES DE FONDOS CONCURRENTES"/>
    <s v="OTRAS"/>
    <s v="A11"/>
    <m/>
    <m/>
    <m/>
    <n v="600000"/>
    <x v="127"/>
  </r>
  <r>
    <n v="2012"/>
    <x v="3"/>
    <n v="48101"/>
    <n v="2"/>
    <s v="FONDO DE CONSERVACIÓN EL TRIUNFO"/>
    <d v="2012-07-27T00:00:00"/>
    <n v="1400000"/>
    <d v="2012-12-31T00:00:00"/>
    <s v="COADYUVAR A LA CONSERVACIÓN Y DESARROLLO  SUSTENTABLE DE LOS ECOSISTEMAS REPRESENTADOS EN LA RESERVA DE LA BIOSFERA EL TRIUNFO Y SU ÁREA DE INFLUENCIA"/>
    <s v="AMBIENTALES"/>
    <s v="A2"/>
    <m/>
    <m/>
    <m/>
    <n v="1400000"/>
    <x v="128"/>
  </r>
  <r>
    <n v="2012"/>
    <x v="3"/>
    <n v="48101"/>
    <n v="3"/>
    <s v="FONDO DE CONSERVACIÓN EL TRIUNFO"/>
    <d v="2012-07-27T00:00:00"/>
    <n v="800000"/>
    <d v="2012-12-31T00:00:00"/>
    <s v="CAMPAÑA PERMANENTE DE LIMPIEZA DEL ÁREA NAVAGEBLE DEL CAÑON DEL SUMIDERO Y EL ENTORNO ECOLÓGICO"/>
    <s v="AMBIENTALES"/>
    <s v="A2"/>
    <m/>
    <m/>
    <m/>
    <n v="800000"/>
    <x v="128"/>
  </r>
  <r>
    <n v="2012"/>
    <x v="3"/>
    <n v="48101"/>
    <n v="4"/>
    <s v="FUNDACION CFE"/>
    <d v="2012-05-15T00:00:00"/>
    <n v="40000000"/>
    <d v="2013-06-25T00:00:00"/>
    <s v="PROYECTO MUSEOGRÁFICO DE EXPOSICIONES; PROYECTO DE POSICIONAMIENTO DEL MUTEC; PROYECTO DE INFRAESTRUCTURA Y REHABILITACIÓN EXTERIOR DEL MUSEO TECNOLÓGICO; ADQUISICIÓN DE SILLAS DE RUEDAS PARA PERSONAS CON CAPACIDADES DIFERENTES Y TERCERA EDAD; "/>
    <s v="EDUCATIVAS"/>
    <s v="A7"/>
    <m/>
    <m/>
    <m/>
    <n v="40000000"/>
    <x v="129"/>
  </r>
  <r>
    <n v="2012"/>
    <x v="3"/>
    <n v="48101"/>
    <n v="5"/>
    <s v="PATRONATO PARA EL RESCATE SUSTENTABLE DEL RIO SABINAL Y SUS AFLUENTES"/>
    <d v="2012-07-27T00:00:00"/>
    <n v="500000"/>
    <d v="2012-12-31T00:00:00"/>
    <s v="PROMOCION DE ACTIVIDADES ENCAMINADAS A MEJORAR LAS CONDICIONES NATURALES DE LA CUENCA DEL RÍO SABINAL Y SUS AFLUENTES"/>
    <s v="AMBIENTALES"/>
    <s v="A2"/>
    <m/>
    <m/>
    <m/>
    <n v="500000"/>
    <x v="130"/>
  </r>
  <r>
    <n v="2012"/>
    <x v="3"/>
    <n v="48201"/>
    <n v="10"/>
    <s v="EJIDO CAPADERO Y ANEXOS"/>
    <d v="2012-12-19T00:00:00"/>
    <n v="5810000"/>
    <d v="2013-06-17T00:00:00"/>
    <s v="PROYECTOS PRODUCTIVOS GANADEROS Y AGRÍCOLAS"/>
    <s v="DESARROLLO COMUNITARIO"/>
    <s v="A6"/>
    <m/>
    <m/>
    <m/>
    <n v="5810000"/>
    <x v="131"/>
  </r>
  <r>
    <n v="2012"/>
    <x v="3"/>
    <n v="48201"/>
    <n v="11"/>
    <s v="EJIDO CHARAPENDO"/>
    <d v="2012-12-17T00:00:00"/>
    <n v="3000000"/>
    <d v="2013-04-25T00:00:00"/>
    <s v="REPARACIÓN DEL CANAL DE RIEGO CHARAPENDO"/>
    <s v="BENEFICENCIA"/>
    <s v="A4"/>
    <m/>
    <m/>
    <m/>
    <n v="3000000"/>
    <x v="132"/>
  </r>
  <r>
    <n v="2012"/>
    <x v="3"/>
    <n v="48201"/>
    <n v="12"/>
    <s v="DIRECCIÓN DE OBRAS PÚBLICAS, DESARROLLO URBANO Y ECOLOGÍA"/>
    <d v="2012-07-30T00:00:00"/>
    <n v="25000000"/>
    <d v="2013-04-30T00:00:00"/>
    <s v="REHABILITACIÓN DE LA PLANTA DE TRATAMIENTO ORIENTE "/>
    <s v="AMBIENTALES"/>
    <s v="A2"/>
    <m/>
    <m/>
    <m/>
    <n v="24999999"/>
    <x v="133"/>
  </r>
  <r>
    <n v="2012"/>
    <x v="3"/>
    <n v="48201"/>
    <n v="13"/>
    <s v="JARDÍN DE NIÑOS &quot;GUILLERMO FEDERICO FROEBEL&quot; (CLAVE 06DJN0064L) DEL MUNICIPIO CONSTITUCIONAL DE MANZANILLO, COLIMA."/>
    <d v="2012-07-31T00:00:00"/>
    <n v="250000"/>
    <d v="2013-02-08T00:00:00"/>
    <s v="PINTURA Y MANTENIMIENTO DE INSTALACIONES"/>
    <s v="EDUCATIVAS"/>
    <s v="A7"/>
    <m/>
    <m/>
    <m/>
    <n v="250000"/>
    <x v="134"/>
  </r>
  <r>
    <n v="2012"/>
    <x v="3"/>
    <n v="48201"/>
    <n v="14"/>
    <s v="ESCUELA PRIMARIA &quot;SUSANA ORTÍZ SILVA&quot; (CLAVE 06DPR0206J) DEL MUNICIPIO CONSTITUCIONAL DE MANZANILLO, COLIMA."/>
    <d v="2012-07-31T00:00:00"/>
    <n v="250000"/>
    <d v="2013-02-08T00:00:00"/>
    <s v="PINTURA Y MANTENIMIENTO DE INSTALACIONES"/>
    <s v="EDUCATIVAS"/>
    <s v="A7"/>
    <m/>
    <m/>
    <m/>
    <n v="250000"/>
    <x v="135"/>
  </r>
  <r>
    <n v="2012"/>
    <x v="3"/>
    <n v="48201"/>
    <n v="15"/>
    <s v="DIRECCIÓN DE OBRAS PUBLICAS MEDELLÍN"/>
    <d v="2012-07-27T00:00:00"/>
    <n v="4500000"/>
    <d v="2012-12-31T00:00:00"/>
    <s v="REHABILITACIÓN DEL CAMINO CARRETERO DE ACCESO DOS BOCAS- PASO COLORADO- EL TEJAR"/>
    <s v="DESARROLLO COMUNITARIO"/>
    <s v="A6"/>
    <m/>
    <m/>
    <m/>
    <n v="4500000"/>
    <x v="136"/>
  </r>
  <r>
    <n v="2012"/>
    <x v="3"/>
    <n v="48201"/>
    <n v="16"/>
    <s v="INSTITUTO DE CULTURA, MUNICIPAL"/>
    <d v="2012-07-19T00:00:00"/>
    <n v="8000000"/>
    <d v="2013-09-27T00:00:00"/>
    <s v="PROGRAMA DE VINCULACIÓN ARTISTICO-CULTURAL VALLE DE MEXICALI, REHABILITACIÓN Y CONVERSIÓN DE BIBLIOTECAS EN CENTROS INTERACTIVOS, REESTRUCTURACIÓN Y REHABILITACION DE MUSEOS, REALIZACION DE FESTIVALES EN FOROS REHABILITADOS, INTERVENCIÓN PARA MEJORAR LOS SERVICIOS EDUCATIVOS, CULTURALES, RECREATIVOS Y DE ESPARCIMIENTO DE LAS COMUNIDADES DEL VALLE DE MEXICALI"/>
    <s v="DESARROLLO COMUNITARIO"/>
    <s v="A6"/>
    <m/>
    <m/>
    <m/>
    <n v="8000000"/>
    <x v="137"/>
  </r>
  <r>
    <n v="2012"/>
    <x v="3"/>
    <n v="48201"/>
    <n v="17"/>
    <s v="INSTITUTO DE LA INFRAESTRUCTURA FISICA EDUCATIVA,  ESTATAL"/>
    <d v="2012-07-30T00:00:00"/>
    <n v="4450000"/>
    <d v="2013-06-01T00:00:00"/>
    <s v="REHABILITACIÓN Y CONSTRUCCIÓN DE INFRAESTRUCTURA FISICA EDUCATIVA, TRANSPORTE ESCOLAR Y EQUIPAMIENTO DE AULA DE MEDIOS. PROGRAMA DE ATENCIÓN A ESCUELAS DEL VALLE DE MEXICALI; MEJORAMIENTO DE CONDICIONES EN LOS PLANTELES EDUCATIVOS."/>
    <s v="INFRAESTRUCTURA"/>
    <s v="A8"/>
    <m/>
    <m/>
    <m/>
    <n v="4450000"/>
    <x v="138"/>
  </r>
  <r>
    <n v="2012"/>
    <x v="3"/>
    <n v="48201"/>
    <n v="18"/>
    <s v="COMISIÓN ESTATAL DE SERVICIOS PÚBLICOS DE MEXICALI, ESTATAL"/>
    <d v="2012-07-20T00:00:00"/>
    <n v="4000000"/>
    <d v="2013-06-13T00:00:00"/>
    <s v="REHABILITACIÓN DEL SISTEMA DE AGUA POTABLE, EJIDO MIGUEL HIDALGO VALLE DE MEXICALI"/>
    <s v="INFRAESTRUCTURA"/>
    <s v="A8"/>
    <m/>
    <m/>
    <m/>
    <n v="4000000"/>
    <x v="139"/>
  </r>
  <r>
    <n v="2012"/>
    <x v="3"/>
    <n v="48201"/>
    <n v="19"/>
    <s v="DESARROLLO SOCIAL, MUNICIPAL "/>
    <d v="2012-07-19T00:00:00"/>
    <n v="2700000"/>
    <d v="2013-06-01T00:00:00"/>
    <s v="CONSTRUCCIÓN DE UNIDAD DEPORTIVA, 1RA. ETAPA EJIDO NAYARIT, Y CONSTRUCCIÓN SALON EJIDAL  CUCAPAH INDIGENA, OBRAS SOCIALES EN BENEFICIO DE LAS COMUNIDADES DEL VALLE DE MEXICALI."/>
    <s v="INFRAESTRUCTURA"/>
    <s v="A8"/>
    <m/>
    <m/>
    <m/>
    <n v="2700000"/>
    <x v="140"/>
  </r>
  <r>
    <n v="2012"/>
    <x v="3"/>
    <n v="48201"/>
    <n v="20"/>
    <s v="EJIDO OAXACA, MUNICIPAL"/>
    <d v="2012-07-30T00:00:00"/>
    <n v="550000"/>
    <d v="2013-03-01T00:00:00"/>
    <s v="REHABILITACIÓN DE UNIDAD DEPORTIVA Y MEJORAMIENTO DE PARQUE, EJIDO OAXACA. CON EL FIN DE RESCATAR ESPACIO Y ACONDICIONAR UN LUGAR DE ESPARCIMIENTO PARA LAS FAMILIAS DEL EJIDO CON ÁREAS VERDES, BANCAS, JUEGOS INFANTILES, CANCHAS DEPORTIVAS E ILUMINACIÓN Y MEJORAR LAS CONDICIONES DEL PARQUE PUBLICO."/>
    <s v="DESARROLLO COMUNITARIO"/>
    <s v="A6"/>
    <m/>
    <m/>
    <m/>
    <n v="550000"/>
    <x v="141"/>
  </r>
  <r>
    <n v="2012"/>
    <x v="3"/>
    <n v="48201"/>
    <n v="21"/>
    <s v="EJIDO NUEVO LEÓN, MUNICIPAL"/>
    <d v="2012-07-30T00:00:00"/>
    <n v="400000"/>
    <d v="2013-01-26T00:00:00"/>
    <s v="EQUIPAMIENTO DE AIRE ACONDICIONADO SALON EJIDAL , EJIDO NUEVO LEÓN VALLE DE MEXICALI"/>
    <s v="DESARROLLO COMUNITARIO"/>
    <s v="A6"/>
    <m/>
    <m/>
    <m/>
    <n v="400000"/>
    <x v="142"/>
  </r>
  <r>
    <n v="2012"/>
    <x v="3"/>
    <n v="48201"/>
    <n v="22"/>
    <s v="EJIDO OAXACA, MUNICIPAL"/>
    <d v="2012-07-30T00:00:00"/>
    <n v="330000"/>
    <d v="2013-03-01T00:00:00"/>
    <s v="REHABILITACIÓN DE ESPACIO PARA LA CREACIÓN DEL CENTRO CULTURAL ARCA Y MUSEO COMUNITARIO LOS PIONEROS, REHABILITACIÓN DE UNIDAD DEPORTIVA Y MEJORAMIENTO DE PARQUE, EJIDO OAXACA VALLE DE MEXICALI"/>
    <s v="DESARROLLO COMUNITARIO"/>
    <s v="A6"/>
    <m/>
    <m/>
    <m/>
    <n v="330000"/>
    <x v="141"/>
  </r>
  <r>
    <n v="2012"/>
    <x v="3"/>
    <n v="48201"/>
    <n v="23"/>
    <s v="CENTRO DE ATENCION MULTIPLE DELTA,  ESTATAL"/>
    <d v="2012-07-30T00:00:00"/>
    <n v="120000"/>
    <d v="2013-07-27T00:00:00"/>
    <s v="PROGRAMA DE MANTENIMIENTO Y CONSERVACION DE TRANSPORTE ESCOLAR DEL CENTRO DE ATENCION MULTIPLE DELTA. PARA BRINDAR SEGURIDAD A ALUMNOS CON DISCAPACIDAD."/>
    <s v="EDUCATIVAS"/>
    <s v="A7"/>
    <m/>
    <m/>
    <m/>
    <n v="120000"/>
    <x v="143"/>
  </r>
  <r>
    <n v="2012"/>
    <x v="3"/>
    <n v="48201"/>
    <n v="24"/>
    <s v="DIRECCIÓN MUNICIPAL DE OBRAS PÚBLICAS"/>
    <d v="2012-07-31T00:00:00"/>
    <n v="21399900"/>
    <d v="2012-12-31T00:00:00"/>
    <s v="2A ETAPA DELA VIA ALTERNA SABINAS-AGUJITA"/>
    <s v="INFRAESTRUCTURA"/>
    <s v="A8"/>
    <m/>
    <m/>
    <m/>
    <n v="21399900"/>
    <x v="144"/>
  </r>
  <r>
    <n v="2012"/>
    <x v="3"/>
    <n v="48201"/>
    <n v="25"/>
    <s v="DIRECCIÓN GENERAL DE OBRAS"/>
    <d v="2012-07-30T00:00:00"/>
    <n v="23666175"/>
    <d v="2015-07-30T00:00:00"/>
    <s v="CONSTRUCCION DE PUENTE VEHÍCULAR"/>
    <s v="INFRAESTRUCTURA"/>
    <s v="A8"/>
    <m/>
    <m/>
    <m/>
    <n v="23666175"/>
    <x v="145"/>
  </r>
  <r>
    <n v="2012"/>
    <x v="3"/>
    <n v="48201"/>
    <n v="26"/>
    <s v="DIRECCIÓN DE OBRAS PUBLICAS TUXPAN"/>
    <d v="2012-09-18T00:00:00"/>
    <n v="5995500"/>
    <d v="2012-12-31T00:00:00"/>
    <s v="PAVIMENTACION DE CALLES PRINCIPALES Y SECUNDARIAS DE LA  COL. LA CALZADA DEL MUNICIPIO DE TUXPAN, VER."/>
    <s v="EDUCATIVAS"/>
    <s v="A7"/>
    <m/>
    <m/>
    <m/>
    <n v="5995500"/>
    <x v="146"/>
  </r>
  <r>
    <n v="2012"/>
    <x v="3"/>
    <n v="48201"/>
    <n v="27"/>
    <s v="DIRECCIÓN DE OBRAS PUBLICAS TUXPAN"/>
    <d v="2012-09-18T00:00:00"/>
    <n v="1264500"/>
    <d v="2012-12-31T00:00:00"/>
    <s v="CONSTRUCCION DE UN AULA DE LA ESC. PRIM VENUSTIANO CARRANZA Y TERMINACIÓN DE BARDA EN ESC. PRIM. VENUSTIANO CARRANZA Y JARDIN DE NIÑOS TOCHTLI, COL. RUIZ CORTINEZ"/>
    <s v="EDUCATIVAS"/>
    <s v="A7"/>
    <m/>
    <m/>
    <m/>
    <n v="1264500"/>
    <x v="146"/>
  </r>
  <r>
    <n v="2012"/>
    <x v="3"/>
    <n v="48201"/>
    <n v="28"/>
    <s v="DIRECCIÓN DE OBRAS PUBLICAS TUXPAN"/>
    <d v="2012-09-18T00:00:00"/>
    <n v="1126100"/>
    <d v="2012-12-31T00:00:00"/>
    <s v="CONSTRUCCION DE TECHADO EN CANCHA DE USOS MULTIPLES DE LA ESCUELA SEC. TEC. INDUSTRIAL N° 76, DE LA COL. AZTECA"/>
    <s v="EDUCATIVAS"/>
    <s v="A7"/>
    <m/>
    <m/>
    <m/>
    <n v="1126100"/>
    <x v="146"/>
  </r>
  <r>
    <n v="2012"/>
    <x v="3"/>
    <n v="48201"/>
    <n v="29"/>
    <s v="DIRECCIÓN DE EDUCACIÓN TUXPAN"/>
    <d v="2012-09-18T00:00:00"/>
    <n v="1124100"/>
    <d v="2012-12-31T00:00:00"/>
    <s v="150 COMPUTADORAS, 14 PROYECTORES, 02 LAP TOP, 02 ESCRITORIOS, 02 SILLAS EJCUTIVAS, 01 ARCHIVERO Y 01 CLIMA, PARA SUPERVISIÓN ESCOLAR DE TELEBACHILLERATOS ZONA TUXPAN"/>
    <s v="EDUCATIVAS"/>
    <s v="A7"/>
    <m/>
    <m/>
    <m/>
    <n v="1124100"/>
    <x v="147"/>
  </r>
  <r>
    <n v="2012"/>
    <x v="3"/>
    <n v="48201"/>
    <n v="30"/>
    <s v="DIRECCIÓN DE OBRAS PUBLICAS TUXPAN"/>
    <d v="2012-09-18T00:00:00"/>
    <n v="1055400"/>
    <d v="2012-12-31T00:00:00"/>
    <s v="CONSTRUCCION DE TECHADO EN CANCHA DE USOS MULTIPLES DE LA ESC. BACHILLERATO PEDAGOGICO, DE LA COL. LA MATA"/>
    <s v="EDUCATIVAS"/>
    <s v="A7"/>
    <m/>
    <m/>
    <m/>
    <n v="1055400"/>
    <x v="146"/>
  </r>
  <r>
    <n v="2012"/>
    <x v="3"/>
    <n v="48201"/>
    <n v="31"/>
    <s v="DIRECCIÓN DE OBRAS PUBLICAS TUXPAN"/>
    <d v="2012-09-18T00:00:00"/>
    <n v="1000000"/>
    <d v="2012-12-31T00:00:00"/>
    <s v="CONSTRUCCION DE UN DOMO, CANCHA, DOS AULAS Y ACCESO A LA ESCUELA "/>
    <s v="EDUCATIVAS"/>
    <s v="A7"/>
    <m/>
    <m/>
    <m/>
    <n v="1000000"/>
    <x v="146"/>
  </r>
  <r>
    <n v="2012"/>
    <x v="3"/>
    <n v="48201"/>
    <n v="32"/>
    <s v="DIRECCIÓN DE OBRAS PUBLICAS TUXPAN"/>
    <d v="2012-09-18T00:00:00"/>
    <n v="946600"/>
    <d v="2012-12-31T00:00:00"/>
    <s v="CONSTRUCCION DE TECHADO EN CANCHA DE USOS MULTIPLES DE LA ESC. BACH. CETIS N° 111, DE LA COL. LA VICTORIA"/>
    <s v="EDUCATIVAS"/>
    <s v="A7"/>
    <m/>
    <m/>
    <m/>
    <n v="946600"/>
    <x v="146"/>
  </r>
  <r>
    <n v="2012"/>
    <x v="3"/>
    <n v="48201"/>
    <n v="33"/>
    <s v="DIRECCIÓN DE OBRAS PUBLICAS TUXPAN"/>
    <d v="2012-09-18T00:00:00"/>
    <n v="928600"/>
    <d v="2012-12-31T00:00:00"/>
    <s v="CONSTRUCCION DE TECHADO EN CANCHA DE USOS MULTIPLES DE LA ESC. DE BACH. CONALEP, DE SANTIAGO DE LA PEÑA"/>
    <s v="EDUCATIVAS"/>
    <s v="A7"/>
    <m/>
    <m/>
    <m/>
    <n v="928600"/>
    <x v="146"/>
  </r>
  <r>
    <n v="2012"/>
    <x v="3"/>
    <n v="48201"/>
    <n v="34"/>
    <s v="DIRECCIÓN DE OBRAS PUBLICAS TUXPAN"/>
    <d v="2012-09-18T00:00:00"/>
    <n v="900000"/>
    <d v="2012-12-31T00:00:00"/>
    <s v="CONSTRUCCION DE UN DOMO EN EL EJIDO ALTO LUCERO DEL MUNICIPIO DE TUXPAN, VERACRUZ"/>
    <s v="DESARROLLO COMUNITARIO"/>
    <s v="A6"/>
    <m/>
    <m/>
    <m/>
    <n v="900000"/>
    <x v="146"/>
  </r>
  <r>
    <n v="2012"/>
    <x v="3"/>
    <n v="48201"/>
    <n v="35"/>
    <s v="DIRECCIÓN DE OBRAS PUBLICAS TUXPAN"/>
    <d v="2012-09-18T00:00:00"/>
    <n v="862900"/>
    <d v="2012-12-31T00:00:00"/>
    <s v="CONSTRUCCION DE TECHADO EN CANCHA DE USOS MULTIPLES DE LA ESC. PRIM. JUSTO SIERRA, DE LA COL. EL ESFUERZO."/>
    <s v="EDUCATIVAS"/>
    <s v="A7"/>
    <m/>
    <m/>
    <m/>
    <n v="862900"/>
    <x v="146"/>
  </r>
  <r>
    <n v="2012"/>
    <x v="3"/>
    <n v="48201"/>
    <n v="36"/>
    <s v="DIRECCIÓN DE OBRAS PUBLICAS TUXPAN"/>
    <d v="2012-09-18T00:00:00"/>
    <n v="850600"/>
    <d v="2012-12-31T00:00:00"/>
    <s v="CONSTRUCCION DE TECHADO EN CANCHA DE USOS MULTIPLES DE LA ESC. BACH. CETMAR N° 20, DE LA COL. AZTECA"/>
    <s v="EDUCATIVAS"/>
    <s v="A7"/>
    <m/>
    <m/>
    <m/>
    <n v="850600"/>
    <x v="146"/>
  </r>
  <r>
    <n v="2012"/>
    <x v="3"/>
    <n v="48201"/>
    <n v="37"/>
    <s v="DIRECCIÓN DE OBRAS PUBLICAS TUXPAN"/>
    <d v="2012-09-18T00:00:00"/>
    <n v="802700"/>
    <d v="2012-12-31T00:00:00"/>
    <s v="CONSTRUCCION DE TECHADO EN CANCHA DE USOS MULTIPLES DE LA ESC. C.R.E.N. DE LA COL. EXEJIDO LA CALZADA"/>
    <s v="EDUCATIVAS"/>
    <s v="A7"/>
    <m/>
    <m/>
    <m/>
    <n v="802700"/>
    <x v="146"/>
  </r>
  <r>
    <n v="2012"/>
    <x v="3"/>
    <n v="48201"/>
    <n v="38"/>
    <s v="DIRECCIÓN DE OBRAS PUBLICAS TUXPAN"/>
    <d v="2012-09-18T00:00:00"/>
    <n v="727200"/>
    <d v="2012-12-31T00:00:00"/>
    <s v="CONSTRUCCION DE TECHADO EN CANCHA DE USOS MULTIPLES DE LA ESC. TELEBACHILLERATO COLONIA EMILIANO ZAPATA, DE LA COL. EMILIANO ZAPATA."/>
    <s v="EDUCATIVAS"/>
    <s v="A7"/>
    <m/>
    <m/>
    <m/>
    <n v="727200"/>
    <x v="146"/>
  </r>
  <r>
    <n v="2012"/>
    <x v="3"/>
    <n v="48201"/>
    <n v="39"/>
    <s v="DIRECCIÓN DE OBRAS PUBLICAS TUXPAN"/>
    <d v="2012-09-18T00:00:00"/>
    <n v="726200"/>
    <d v="2012-12-31T00:00:00"/>
    <s v="CONSTRUCCION DE TECHADO EN CANCHA DE USOS MULTIPLES ESC. SEC. Y DE BACH PROFR. MANUEL C. TELLO, DE LA COL. RUIZ CORTINEZ"/>
    <s v="EDUCATIVAS"/>
    <s v="A7"/>
    <m/>
    <m/>
    <m/>
    <n v="726200"/>
    <x v="146"/>
  </r>
  <r>
    <n v="2012"/>
    <x v="3"/>
    <n v="48201"/>
    <n v="40"/>
    <s v="DIRECCIÓN DE OBRAS PUBLICAS TUXPAN"/>
    <d v="2012-09-18T00:00:00"/>
    <n v="682000"/>
    <d v="2012-12-31T00:00:00"/>
    <s v="CONSTRUCCION DE 2 AULAS DE 6 X 8 MTS. DE LA ESCUELA TELESECUNDARIA &quot;NIÑOS HEROES&quot; EN LA COMUNIDAD DE ZAPOTE DOMINGO."/>
    <s v="EDUCATIVAS"/>
    <s v="A7"/>
    <m/>
    <m/>
    <m/>
    <n v="682000"/>
    <x v="146"/>
  </r>
  <r>
    <n v="2012"/>
    <x v="3"/>
    <n v="48201"/>
    <n v="41"/>
    <s v="DIRECCIÓN DE OBRAS PUBLICAS TUXPAN"/>
    <d v="2012-09-18T00:00:00"/>
    <n v="676600"/>
    <d v="2012-12-31T00:00:00"/>
    <s v="CONSTRUCCION DE TECHADO EN CANCHA DE USOS MULTIPLES DE LA ESC. PRIM. URSULA GALVAN, DE LA COL. ANAHUAC."/>
    <s v="EDUCATIVAS"/>
    <s v="A7"/>
    <m/>
    <m/>
    <m/>
    <n v="676600"/>
    <x v="146"/>
  </r>
  <r>
    <n v="2012"/>
    <x v="3"/>
    <n v="48201"/>
    <n v="42"/>
    <s v="DIRECCIÓN DE OBRAS PUBLICAS TUXPAN"/>
    <d v="2012-09-18T00:00:00"/>
    <n v="638000"/>
    <d v="2012-12-31T00:00:00"/>
    <s v="CONSTRUCCION DE 2 AULAS DE LA ESC. TELESECUNDARIA AGUSTIN MELGAR, DE LA COL. LOS MANGOS."/>
    <s v="EDUCATIVAS"/>
    <s v="A7"/>
    <m/>
    <m/>
    <m/>
    <n v="638000"/>
    <x v="146"/>
  </r>
  <r>
    <n v="2012"/>
    <x v="3"/>
    <n v="48201"/>
    <n v="43"/>
    <s v="DIRECCIÓN DE OBRAS PUBLICAS TUXPAN"/>
    <d v="2012-09-18T00:00:00"/>
    <n v="509100"/>
    <d v="2012-12-31T00:00:00"/>
    <s v="CONSTRUCCION DE CERCADO PERIMETRAL Y TERMINACION DE 2 AULAS DE LA ESC. PRIMARIA CORREGIDORA, DE LA COL. EMILIANO ZAPATA."/>
    <s v="EDUCATIVAS"/>
    <s v="A7"/>
    <m/>
    <m/>
    <m/>
    <n v="509100"/>
    <x v="146"/>
  </r>
  <r>
    <n v="2012"/>
    <x v="3"/>
    <n v="48201"/>
    <n v="44"/>
    <s v="DIRECCIÓN DE OBRAS PUBLICAS TUXPAN"/>
    <d v="2012-09-18T00:00:00"/>
    <n v="507800"/>
    <d v="2012-12-31T00:00:00"/>
    <s v="CONSTRUCCION DE TECHADO EN CANCHA DE USOS MULTIPLES DE LA ESC. SEC. ESCUDO NACIONAL, DE LA COL. RAFAEL HERNANDEZ OCHOA."/>
    <s v="EDUCATIVAS"/>
    <s v="A7"/>
    <m/>
    <m/>
    <m/>
    <n v="507800"/>
    <x v="146"/>
  </r>
  <r>
    <n v="2012"/>
    <x v="3"/>
    <n v="48201"/>
    <n v="45"/>
    <s v="DIRECCIÓN DE OBRAS PUBLICAS TUXPAN"/>
    <d v="2012-09-18T00:00:00"/>
    <n v="491200"/>
    <d v="2012-12-31T00:00:00"/>
    <s v="CONSTRUCCION DE TECHADO EN CANCHA DE USOS MULTIPLES DE LA ESC. PRIM. DISTRIBUIDORES NISSAN N° 23, DE LA COL. AMPL. RODRIGUEZ CANO."/>
    <s v="EDUCATIVAS"/>
    <s v="A7"/>
    <m/>
    <m/>
    <m/>
    <n v="491200"/>
    <x v="146"/>
  </r>
  <r>
    <n v="2012"/>
    <x v="3"/>
    <n v="48201"/>
    <n v="46"/>
    <s v="DIRECCIÓN DE OBRAS PUBLICAS TUXPAN"/>
    <d v="2012-09-18T00:00:00"/>
    <n v="395700"/>
    <d v="2012-12-31T00:00:00"/>
    <s v="CONSTRUCCION DE TECHADO EN CANCHA DE USOS MULTIPLES DE LA ESC. SEC. PRIM. ANTONIO C. RASCON SANDIEL, DE LA COL. LAS LOMAS"/>
    <s v="EDUCATIVAS"/>
    <s v="A7"/>
    <m/>
    <m/>
    <m/>
    <n v="395700"/>
    <x v="146"/>
  </r>
  <r>
    <n v="2012"/>
    <x v="3"/>
    <n v="48201"/>
    <n v="47"/>
    <s v="DIRECCIÓN DE OBRAS PUBLICAS TUXPAN"/>
    <d v="2012-09-18T00:00:00"/>
    <n v="349400"/>
    <d v="2012-12-31T00:00:00"/>
    <s v="CONSTRUCCION DE SANITARIOS, CERCADO, PISO EN GALERA Y CANCHA DE EL JARDIN DE NIÑOS ROSAURA ZAPATA, DE LA COL. LOS MANGOS."/>
    <s v="EDUCATIVAS"/>
    <s v="A7"/>
    <m/>
    <m/>
    <m/>
    <n v="349400"/>
    <x v="146"/>
  </r>
  <r>
    <n v="2012"/>
    <x v="3"/>
    <n v="48201"/>
    <n v="48"/>
    <s v="DIRECCIÓN DE OBRAS PUBLICAS TUXPAN"/>
    <d v="2012-09-18T00:00:00"/>
    <n v="322400"/>
    <d v="2012-12-31T00:00:00"/>
    <s v="CONSTRUCCION DE CERCADO PERIMETRAL, MURETE DE PROTECCION, ESCALONES DE ACCESO, PISO EN CANCHA DE LA ESC. PRIM. JOAQUIN BARRANDA, DE LA COL. LOS MANGOS."/>
    <s v="EDUCATIVAS"/>
    <s v="A7"/>
    <m/>
    <m/>
    <m/>
    <n v="322400"/>
    <x v="146"/>
  </r>
  <r>
    <n v="2012"/>
    <x v="3"/>
    <n v="48201"/>
    <n v="49"/>
    <s v="DIRECCIÓN DE OBRAS PUBLICAS TUXPAN"/>
    <d v="2012-09-18T00:00:00"/>
    <n v="304800"/>
    <d v="2012-12-31T00:00:00"/>
    <s v="CONSTRUCCION DE RAMPAS, PINTURA, REHABILITACION DE INSTALACION ELECTRICA Y SANITARIOS DE LA ESCUELA DE EDUCACION ESPECIAL, COL. ESPERANZA AZCON."/>
    <s v="EDUCATIVAS"/>
    <s v="A7"/>
    <m/>
    <m/>
    <m/>
    <n v="304800"/>
    <x v="146"/>
  </r>
  <r>
    <n v="2012"/>
    <x v="3"/>
    <n v="48201"/>
    <n v="50"/>
    <s v="DIRECCIÓN DE OBRAS PUBLICAS TUXPAN"/>
    <d v="2012-09-18T00:00:00"/>
    <n v="279400"/>
    <d v="2012-12-31T00:00:00"/>
    <s v="CONSTRUCCION DE CERCA PERIMETRAL DEL JARDIN DE NIÑOS IGNACIO MANUEL ALTAMIRANO, COM. BOCA DEL MONTE."/>
    <s v="EDUCATIVAS"/>
    <s v="A7"/>
    <m/>
    <m/>
    <m/>
    <n v="279400"/>
    <x v="146"/>
  </r>
  <r>
    <n v="2012"/>
    <x v="3"/>
    <n v="48201"/>
    <n v="51"/>
    <s v="DIRECCIÓN DE OBRAS PUBLICAS TUXPAN"/>
    <d v="2012-09-18T00:00:00"/>
    <n v="229700"/>
    <d v="2012-12-31T00:00:00"/>
    <s v="CONSTRUCCION DE CANCHA DE USOS MULTIPLES DE LA ESC. TELESECUNDARIA NACIONES UNIDAS, COM. BANDERAS."/>
    <s v="EDUCATIVAS"/>
    <s v="A7"/>
    <m/>
    <m/>
    <m/>
    <n v="229700"/>
    <x v="146"/>
  </r>
  <r>
    <n v="2012"/>
    <x v="3"/>
    <n v="48201"/>
    <n v="52"/>
    <s v="DIRECCIÓN DE OBRAS PUBLICAS TUXPAN"/>
    <d v="2012-09-18T00:00:00"/>
    <n v="229700"/>
    <d v="2012-12-31T00:00:00"/>
    <s v="CONSTRUCCION DE SANITARIOS DE LA ESC. PRIM.  EMILIANO ZAPATA, COM.  BANCO DE CALICHAR."/>
    <s v="EDUCATIVAS"/>
    <s v="A7"/>
    <m/>
    <m/>
    <m/>
    <n v="229700"/>
    <x v="146"/>
  </r>
  <r>
    <n v="2012"/>
    <x v="3"/>
    <n v="48201"/>
    <n v="53"/>
    <s v="DIRECCIÓN DE OBRAS PUBLICAS TUXPAN"/>
    <d v="2012-09-18T00:00:00"/>
    <n v="229700"/>
    <d v="2012-12-31T00:00:00"/>
    <s v="CONSTRUCCION DE CANCHA DE USOS MULTIPLES CON TABLEROS-PORTERIA Y POSTES DE VOLIBOL DE LA COM. ALTO SAN LORENZO  DEL MUNICIPIO DE TUXPAN, VERACRUZ"/>
    <s v="DESARROLLO COMUNITARIO"/>
    <s v="A6"/>
    <m/>
    <m/>
    <m/>
    <n v="229700"/>
    <x v="146"/>
  </r>
  <r>
    <n v="2012"/>
    <x v="3"/>
    <n v="48201"/>
    <n v="54"/>
    <s v="DIRECCIÓN DE OBRAS PUBLICAS TUXPAN"/>
    <d v="2012-09-18T00:00:00"/>
    <n v="211100"/>
    <d v="2012-12-31T00:00:00"/>
    <s v="CONSTRUCCION DE CERCADO PERIMETRAL DEL JARDIN DE NIÑOS MARIANO ESCOBEDO, DE LA COL. OLIMPICA."/>
    <s v="EDUCATIVAS"/>
    <s v="A7"/>
    <m/>
    <m/>
    <m/>
    <n v="211100"/>
    <x v="146"/>
  </r>
  <r>
    <n v="2012"/>
    <x v="3"/>
    <n v="48201"/>
    <n v="55"/>
    <s v="DIRECCIÓN DE OBRAS PUBLICAS TUXPAN"/>
    <d v="2012-09-18T00:00:00"/>
    <n v="190600"/>
    <d v="2012-12-31T00:00:00"/>
    <s v="CONSTRUCCION DE CERCADO PERIMETRAL DE LA ESC. TELESEC. AGUSTIN YAÑEZ, DE LA COL. EMILIANO ZAPATA."/>
    <s v="EDUCATIVAS"/>
    <s v="A7"/>
    <m/>
    <m/>
    <m/>
    <n v="190600"/>
    <x v="146"/>
  </r>
  <r>
    <n v="2012"/>
    <x v="3"/>
    <n v="48201"/>
    <n v="56"/>
    <s v="DIRECCIÓN DE OBRAS PUBLICAS TUXPAN"/>
    <d v="2012-09-18T00:00:00"/>
    <n v="139700"/>
    <d v="2012-12-31T00:00:00"/>
    <s v="CONSTRUCCION DE CERCA PERIMETRAL DEL JARDIN DE NIÑOS &quot;NIÑOS HEROES&quot; DE LA COMUNIDAD DE COMEJEN"/>
    <s v="EDUCATIVAS"/>
    <s v="A7"/>
    <m/>
    <m/>
    <m/>
    <n v="139700"/>
    <x v="146"/>
  </r>
  <r>
    <n v="2012"/>
    <x v="3"/>
    <n v="48201"/>
    <n v="57"/>
    <s v="DIRECCIÓN DE OBRAS PUBLICAS TUXPAN"/>
    <d v="2012-09-18T00:00:00"/>
    <n v="102500"/>
    <d v="2012-12-31T00:00:00"/>
    <s v="CONSTRUCCION DE CERCADO PERIMETRAL DEL JARDIN DE NIÑOS, DE LA COL. EMILIANO ZAPATA."/>
    <s v="EDUCATIVAS"/>
    <s v="A7"/>
    <m/>
    <m/>
    <m/>
    <n v="102500"/>
    <x v="146"/>
  </r>
  <r>
    <n v="2012"/>
    <x v="3"/>
    <n v="48201"/>
    <n v="58"/>
    <s v="HONORABLE AYUNTAMIENTO DE LA UNIÓN DE ISIDORO MONTES DE OCA "/>
    <d v="2012-12-20T00:00:00"/>
    <n v="1450000"/>
    <d v="2013-12-31T00:00:00"/>
    <s v="PAVIMENTACIÓN DE CALLES DE 7 COMUNIDADES"/>
    <s v="BENEFICENCIA"/>
    <s v="A4"/>
    <m/>
    <m/>
    <m/>
    <n v="1450000"/>
    <x v="148"/>
  </r>
  <r>
    <n v="2012"/>
    <x v="3"/>
    <n v="48201"/>
    <n v="59"/>
    <s v="HONORABLE AYUNTAMIENTO DE LA UNIÓN DE ISIDORO MONTES DE OCA "/>
    <d v="2012-12-20T00:00:00"/>
    <n v="700000"/>
    <d v="2013-12-31T00:00:00"/>
    <s v="ADQUISICIÓN DE UNA AMBULANCIA PARA EL CENTRO DE SALUD DE PETACALCO"/>
    <s v="BENEFICENCIA"/>
    <s v="A4"/>
    <m/>
    <m/>
    <m/>
    <n v="700000"/>
    <x v="148"/>
  </r>
  <r>
    <n v="2012"/>
    <x v="3"/>
    <n v="48201"/>
    <n v="6"/>
    <s v="DIRECCIÓN DE OBRAS PUBLICAS ALTAMIRA"/>
    <d v="2012-07-30T00:00:00"/>
    <n v="6000000"/>
    <d v="2012-12-31T00:00:00"/>
    <s v="CONSTRUCCION DE GUARNICIONES Y BANQUETAS EN LA COLONIA LEONARDO RODRIGUEZ ALCAINE ( COL. ELECTRICISTAS ) DE ALTAMIRA, TAM."/>
    <s v="DESARROLLO COMUNITARIO"/>
    <s v="A6"/>
    <m/>
    <m/>
    <m/>
    <n v="6000000"/>
    <x v="149"/>
  </r>
  <r>
    <n v="2012"/>
    <x v="3"/>
    <n v="48201"/>
    <n v="60"/>
    <s v="HONORABLE AYUNTAMIENTO DE LA UNIÓN DE ISIDORO MONTES DE OCA "/>
    <d v="2012-12-20T00:00:00"/>
    <n v="650000"/>
    <d v="2013-12-31T00:00:00"/>
    <s v="APOYO ECONÓMICO PARA LA COMPRA DE UN CAMIÓN RECOLECTOR DE BASURA PARA PETACALCO"/>
    <s v="BENEFICENCIA"/>
    <s v="A4"/>
    <m/>
    <m/>
    <m/>
    <n v="650000"/>
    <x v="148"/>
  </r>
  <r>
    <n v="2012"/>
    <x v="3"/>
    <n v="48201"/>
    <n v="61"/>
    <s v="HONORABLE AYUNTAMIENTO DE LA UNIÓN DE ISIDORO MONTES DE OCA "/>
    <d v="2012-12-20T00:00:00"/>
    <n v="400000"/>
    <d v="2013-12-31T00:00:00"/>
    <s v="PINTURA PARA ESCUELAS DE PETACALCO"/>
    <s v="BENEFICENCIA"/>
    <s v="A4"/>
    <m/>
    <m/>
    <m/>
    <n v="400000"/>
    <x v="148"/>
  </r>
  <r>
    <n v="2012"/>
    <x v="3"/>
    <n v="48201"/>
    <n v="62"/>
    <s v="HONORABLE AYUNTAMIENTO DE LA UNIÓN DE ISIDORO MONTES DE OCA "/>
    <d v="2012-12-20T00:00:00"/>
    <n v="200000"/>
    <d v="2013-12-31T00:00:00"/>
    <s v="EQUIPO MÉDICO BÁSICO PARA CLÍNICAS: CAMAS DE HOSPITAL,  COLCHONES, PORTASUEROS, MESAS DE EXPLORACIÓN , MESAS PEDIÁTRICAS, CÓMODOS, BIOMBOS, AUTOCLAVES, ESTACIONES DE RECIPIENTES PARA BASURA, LIMPIEZA Y DESAZOLVE DE DRENAJES, MANTENIMIENTO A CAMINOS Y ACCESOS PEATONALES Y PINTURA EN EDIFICIO DE COMISARIA MUNICIPAL DE PETACALCO"/>
    <s v="BENEFICENCIA"/>
    <s v="A4"/>
    <m/>
    <m/>
    <m/>
    <n v="200000"/>
    <x v="148"/>
  </r>
  <r>
    <n v="2012"/>
    <x v="3"/>
    <n v="48201"/>
    <n v="63"/>
    <s v="HONORABLE AYUNTAMIENTO DE LA UNIÓN DE ISIDORO MONTES DE OCA "/>
    <d v="2012-12-20T00:00:00"/>
    <n v="150000"/>
    <d v="2013-12-31T00:00:00"/>
    <s v="EQUIPO MÉDICO BÁSICO PARA CLÍNICAS: CAMAS DE HOSPITAL,  COLCHONES, PORTASUEROS, MESAS DE EXPLORACIÓN , MESAS PEDIÁTRICAS, CÓMODOS, BIOMBOS, AUTOCLAVE, BÁSCULAS, BAUMANÓMETROS Y  ESTETOSCOPIO "/>
    <s v="BENEFICENCIA"/>
    <s v="A4"/>
    <m/>
    <m/>
    <m/>
    <n v="150000"/>
    <x v="148"/>
  </r>
  <r>
    <n v="2012"/>
    <x v="3"/>
    <n v="48201"/>
    <n v="64"/>
    <s v="HONORABLE AYUNTAMIENTO DE LA UNIÓN DE ISIDORO MONTES DE OCA "/>
    <d v="2012-12-20T00:00:00"/>
    <n v="120000"/>
    <d v="2013-12-31T00:00:00"/>
    <s v="ESTACIONES DE RECIPIENTES PARA BASURA, LIMPIEZA Y DESAZOLVE DE DRENAJES, MANTENIMIENTO A CAMINOS Y ACCESOS PEATONALES Y PINTURA EN EDIFICIO DE COMISARIA MUNICIPAL DEL NARANJITO"/>
    <s v="BENEFICENCIA"/>
    <s v="A4"/>
    <m/>
    <m/>
    <m/>
    <n v="120000"/>
    <x v="148"/>
  </r>
  <r>
    <n v="2012"/>
    <x v="3"/>
    <n v="48201"/>
    <n v="65"/>
    <s v="HONORABLE AYUNTAMIENTO DE LA UNIÓN DE ISIDORO MONTES DE OCA "/>
    <d v="2012-12-20T00:00:00"/>
    <n v="90000"/>
    <d v="2013-12-31T00:00:00"/>
    <s v="COMPUTADORAS DE ESCRITORIO, ESCRITORIOS, MESAS PARA COMPUTADORA Y EQUIPOS DE LABORATORIO DEL COLEGIO DE BACHILLERES "/>
    <s v="BENEFICENCIA"/>
    <s v="A4"/>
    <m/>
    <m/>
    <m/>
    <n v="90000"/>
    <x v="148"/>
  </r>
  <r>
    <n v="2012"/>
    <x v="3"/>
    <n v="48201"/>
    <n v="66"/>
    <s v="HONORABLE AYUNTAMIENTO DE LA UNIÓN DE ISIDORO MONTES DE OCA "/>
    <d v="2012-12-20T00:00:00"/>
    <n v="80000"/>
    <d v="2013-12-31T00:00:00"/>
    <s v="ESTACIONES DE RECIPIENTES PARA BASURA, LIMPIEZA Y DESAZOLVE DE DRENAJES, MANTENIMIENTO A CAMINOS Y ACCESOS PEATONALES Y PINTURA EN EDIFICIO DE COMISARIA MUNICIPAL DE SAN FRANCISCO"/>
    <s v="BENEFICENCIA"/>
    <s v="A4"/>
    <m/>
    <m/>
    <m/>
    <n v="80000"/>
    <x v="148"/>
  </r>
  <r>
    <n v="2012"/>
    <x v="3"/>
    <n v="48201"/>
    <n v="67"/>
    <s v="HONORABLE AYUNTAMIENTO DE LA UNIÓN DE ISIDORO MONTES DE OCA "/>
    <d v="2012-12-20T00:00:00"/>
    <n v="65000"/>
    <d v="2013-12-31T00:00:00"/>
    <s v="ESTACIONES DE RECIPIENTES PARA BASURA, MANTENIMIENTO A CAMINOS Y ACCESOS PEATONALES Y PINTURA EN EDIFICIO DE COMISARIA MUNICIPAL DE ZORCÚA"/>
    <s v="BENEFICENCIA"/>
    <s v="A4"/>
    <m/>
    <m/>
    <m/>
    <n v="65000"/>
    <x v="148"/>
  </r>
  <r>
    <n v="2012"/>
    <x v="3"/>
    <n v="48201"/>
    <n v="68"/>
    <s v="HONORABLE AYUNTAMIENTO DE LA UNIÓN DE ISIDORO MONTES DE OCA "/>
    <d v="2012-12-20T00:00:00"/>
    <n v="65000"/>
    <d v="2013-12-31T00:00:00"/>
    <s v="ESTACIONES DE RECIPIENTES PARA BASURA, MANTENIMIENTO A CAMINOS Y ACCESOS PEATONALES Y PINTURA EN EDIFICIO DE COMISARIA MUNICIPAL DE TAMACUAS"/>
    <s v="BENEFICENCIA"/>
    <s v="A4"/>
    <m/>
    <m/>
    <m/>
    <n v="65000"/>
    <x v="148"/>
  </r>
  <r>
    <n v="2012"/>
    <x v="3"/>
    <n v="48201"/>
    <n v="69"/>
    <s v="HONORABLE AYUNTAMIENTO DE LA UNIÓN DE ISIDORO MONTES DE OCA "/>
    <d v="2012-12-20T00:00:00"/>
    <n v="60000"/>
    <d v="2013-12-31T00:00:00"/>
    <s v="COMPUTADORAS DE ESCRITORIO, ESCRITORIOS, MESAS PARA COMPUTADORA Y MESAS DE TRABAJO PARA TALLER DE ELÉCTRICIDAD DE LA ESCUELA SECUNDARIA &quot;VALERIO TRUJANO&quot;"/>
    <s v="BENEFICENCIA"/>
    <s v="A4"/>
    <m/>
    <m/>
    <m/>
    <n v="60000"/>
    <x v="148"/>
  </r>
  <r>
    <n v="2012"/>
    <x v="3"/>
    <n v="48201"/>
    <n v="7"/>
    <s v="DIRECCIÓN DE OBRAS PUBLICAS ALTAMIRA"/>
    <d v="2012-07-30T00:00:00"/>
    <n v="2400000"/>
    <d v="2012-12-31T00:00:00"/>
    <s v="ADQUISICION DE EQUIPO DE PRESIÓN Y VACIO (VACTOR), REQUERIDO PARA EL MANTENIMIENTO DE LAS REDES DE DRENAJES, QUE AL AZOLVARSE OCASIONAN DERRAMES  DE AGUAS NEGRAS EN CARCAMOS, CALLES Y ZONAS HABITACIONALES, GENERANDO CONDICIONES INSALUBRES Y FOCOS DE INFECCION A LA POBLACIÓN."/>
    <s v="DESARROLLO COMUNITARIO"/>
    <s v="A6"/>
    <m/>
    <m/>
    <m/>
    <n v="2400000"/>
    <x v="149"/>
  </r>
  <r>
    <n v="2012"/>
    <x v="3"/>
    <n v="48201"/>
    <n v="70"/>
    <s v="HONORABLE AYUNTAMIENTO DE LA UNIÓN DE ISIDORO MONTES DE OCA "/>
    <d v="2012-12-20T00:00:00"/>
    <n v="40000"/>
    <d v="2013-12-31T00:00:00"/>
    <s v="MOBILIARIO ESCOLAR: PUPITRES, SILLAS, ESCRITORIOS, PINTARRONES Y MESAS DE TRABAJO DE LA ESCUELA PRIMARIA &quot;GENERAL LÁZARO CÁRDENAS&quot;"/>
    <s v="BENEFICENCIA"/>
    <s v="A4"/>
    <m/>
    <m/>
    <m/>
    <n v="40000"/>
    <x v="148"/>
  </r>
  <r>
    <n v="2012"/>
    <x v="3"/>
    <n v="48201"/>
    <n v="71"/>
    <s v="HONORABLE AYUNTAMIENTO DE LA UNIÓN DE ISIDORO MONTES DE OCA "/>
    <d v="2012-12-20T00:00:00"/>
    <n v="40000"/>
    <d v="2013-12-31T00:00:00"/>
    <s v="MOBILIARIO ESCOLAR: PUPITRES, SILLAS, ESCRITORIOS, PINTARRONES Y MESAS DE TRABAJO DE LA ESCUELA PRIMARIA &quot;IGNACIO MANUEL ALTAMIRANO&quot;"/>
    <s v="BENEFICENCIA"/>
    <s v="A4"/>
    <m/>
    <m/>
    <m/>
    <n v="40000"/>
    <x v="148"/>
  </r>
  <r>
    <n v="2012"/>
    <x v="3"/>
    <n v="48201"/>
    <n v="8"/>
    <s v="DIRECCIÓN DE OBRAS PUBLICAS ALTAMIRA"/>
    <d v="2012-07-30T00:00:00"/>
    <n v="2000000"/>
    <d v="2012-12-31T00:00:00"/>
    <s v="CONSTRUCCION DE GUARNICIONES Y BANQUETAS Y PAVIMENTACION DE CALLE FIDEL VELAZQUEZ TRAMO ENTRE CALLE ADOLFO LOPEZ MATEOS Y FRAY ANDRES DE OLMOS PERTENECIENTE AL POBLADO DE EST. COLONIA. TAM"/>
    <s v="DESARROLLO COMUNITARIO"/>
    <s v="A6"/>
    <m/>
    <m/>
    <m/>
    <n v="2000000"/>
    <x v="149"/>
  </r>
  <r>
    <n v="2012"/>
    <x v="3"/>
    <n v="48201"/>
    <n v="9"/>
    <s v="DIRECCIÓN DE OBRAS PUBLICAS ALTAMIRA"/>
    <d v="2012-07-30T00:00:00"/>
    <n v="100000"/>
    <d v="2012-12-31T00:00:00"/>
    <s v="CONSTRUCCION DE TECHUMBRE EN EL PATIO DE ESTE CENTRO ESCOLAR, REQUERIDO PARA EVITAR LA EXPOSICIÓN DIRECTA A LA INTEMPERIE DE LOS NIÑOS Y DOCENTES, QUE REQUIEREN COMPLEMENTAR ACTIVIDADES EXTRAMUROS EN SU FORMACIÓN EDUCATIVA"/>
    <s v="EDUCATIVAS"/>
    <s v="A7"/>
    <m/>
    <m/>
    <m/>
    <n v="100000"/>
    <x v="149"/>
  </r>
  <r>
    <n v="2012"/>
    <x v="4"/>
    <n v="48101"/>
    <n v="1"/>
    <s v="CONSEJO CONSULTIVO DEL AGUA"/>
    <d v="2012-07-06T00:00:00"/>
    <n v="1165071"/>
    <d v="2013-07-06T00:00:00"/>
    <s v="OPERAR Y ENRIQUECER LA PLATAFORMA  DE COMUNICACIÓN PARA DIFUNDIR LA ESTRATEGIA Y OBJETIVOS QUE ESTÁ IMPULSANDO LA CONAGUA EN EL MARCO DEL DIÁLOGO REGIONAL DE POLÍTICA DE AGUA Y CAMBIO CLIMÁTICO EN LAS AMÉRICAS"/>
    <s v="CULTURALES"/>
    <s v="A5"/>
    <m/>
    <m/>
    <m/>
    <n v="1165071"/>
    <x v="150"/>
  </r>
  <r>
    <n v="2012"/>
    <x v="5"/>
    <n v="48101"/>
    <s v="IMC-168/2012"/>
    <s v="LABORATORIOS PARA PROFESIONALES DE CINE Y CREACIÓN"/>
    <d v="2012-01-27T00:00:00"/>
    <n v="600000"/>
    <d v="2012-10-01T00:00:00"/>
    <s v="ORGANIZACIÓN Y REALIZACIÓN DEL 3ER. LABORATORIO DE MÚSICA PARA CINE "/>
    <s v="CULTURALES"/>
    <s v="A5"/>
    <m/>
    <m/>
    <m/>
    <n v="600000"/>
    <x v="151"/>
  </r>
  <r>
    <n v="2012"/>
    <x v="5"/>
    <n v="48101"/>
    <s v="IMC-169/2012"/>
    <s v="LABORATORIOS PARA PROFESIONALES DE CINE Y CREACIÓN"/>
    <d v="2012-01-27T00:00:00"/>
    <n v="600000"/>
    <d v="2012-10-01T00:00:00"/>
    <s v="ORGANIZACIÓN Y REALIZACIÓN DEL 18° LABORATORIO DE ESCRITURA DE GUIONES CINEMATOGRÁFICOS &quot;PARA UN CINE MEXICANO DE CALIDAD&quot;"/>
    <s v="CULTURALES"/>
    <s v="A5"/>
    <m/>
    <m/>
    <m/>
    <n v="600000"/>
    <x v="151"/>
  </r>
  <r>
    <n v="2012"/>
    <x v="5"/>
    <n v="48101"/>
    <s v="IMC-189/2012"/>
    <s v="CIENTIKA"/>
    <d v="2012-02-10T00:00:00"/>
    <n v="800000"/>
    <d v="2012-12-01T00:00:00"/>
    <s v="ACTIVIDADES DE REALIZARÁ EN EL MARCO DEL PROYECTO DENOMINADO LACASADELCINE.MX"/>
    <s v="CULTURALES"/>
    <s v="A5"/>
    <m/>
    <m/>
    <m/>
    <n v="800000"/>
    <x v="152"/>
  </r>
  <r>
    <n v="2012"/>
    <x v="5"/>
    <n v="48101"/>
    <s v="IMC-192/2012"/>
    <s v="JUGUEMOS A GRABAR"/>
    <d v="2012-02-14T00:00:00"/>
    <n v="150000"/>
    <d v="2012-05-01T00:00:00"/>
    <s v="ORGANIZACIÓN Y REALIZACIÓN DEL 5° RALLY INFANTIL DE DOCUMENTAL, JUGUEMOS A GRABAR 2012"/>
    <s v="CULTURALES"/>
    <s v="A5"/>
    <m/>
    <m/>
    <m/>
    <n v="150000"/>
    <x v="153"/>
  </r>
  <r>
    <n v="2012"/>
    <x v="5"/>
    <n v="48101"/>
    <s v="IMC-208/2012"/>
    <s v="PATRONATO DEL FESTIVAL INTERNACIONAL DE CINE EN GUADALAJARA,  UNIVERSIDAD DE GUADALAJARA"/>
    <d v="2012-02-16T00:00:00"/>
    <n v="9000000"/>
    <d v="2012-04-01T00:00:00"/>
    <s v="ORGANIZACIÓN Y REALIZACIÓN DEL 27°FESTIVAL INTERNACIONAL DE CINE EN GUADALAJARA "/>
    <s v="CULTURALES"/>
    <s v="A5"/>
    <m/>
    <m/>
    <m/>
    <n v="9000000"/>
    <x v="154"/>
  </r>
  <r>
    <n v="2012"/>
    <x v="5"/>
    <n v="48101"/>
    <s v="IMC-209/2012"/>
    <s v="MÓRBIDO"/>
    <d v="2012-02-23T00:00:00"/>
    <n v="750000"/>
    <d v="2012-12-01T00:00:00"/>
    <s v="ORGANIZACIÓN Y REALIZACIÓN DEL MÓRBIDO, FESTIVAL INTERNACIONAL DE CINE FANTÁSTICO Y DE TERROR"/>
    <s v="CULTURALES"/>
    <s v="A5"/>
    <m/>
    <m/>
    <m/>
    <n v="750000"/>
    <x v="155"/>
  </r>
  <r>
    <n v="2012"/>
    <x v="5"/>
    <n v="48101"/>
    <s v="IMC-210/2012"/>
    <s v="FUNDACIÓN EXPRESIÓN EN CORTO"/>
    <d v="2012-02-23T00:00:00"/>
    <n v="2500000"/>
    <d v="2013-02-01T00:00:00"/>
    <s v="ORGANIZACIÓN Y REALIZACIÓN DEL XV FESTIVAL INTERNACIONAL DE CINE DE GUANAJUATO"/>
    <s v="CULTURALES"/>
    <s v="A5"/>
    <m/>
    <m/>
    <m/>
    <n v="2500000"/>
    <x v="156"/>
  </r>
  <r>
    <n v="2012"/>
    <x v="5"/>
    <n v="48101"/>
    <s v="IMC-249/2012"/>
    <s v="MUJERES EN EL CINE Y LA TELEVISIÓN."/>
    <d v="2012-03-09T00:00:00"/>
    <n v="300000"/>
    <d v="2012-12-01T00:00:00"/>
    <s v="REALIZACIÓN DE LA MUESTRA Y EL CINE CLUB"/>
    <s v="CULTURALES"/>
    <s v="A5"/>
    <m/>
    <m/>
    <m/>
    <n v="300000"/>
    <x v="157"/>
  </r>
  <r>
    <n v="2012"/>
    <x v="5"/>
    <n v="48101"/>
    <s v="IMC-253/2012"/>
    <s v="TALLER DE ESCRITORES CINEMATOGRÁFICOS EL GARFIO"/>
    <d v="2012-03-13T00:00:00"/>
    <n v="800000"/>
    <d v="2013-02-01T00:00:00"/>
    <s v="ORGANIZACIÓN Y REALIZACIÓN DE TRES PROYECTOS DENOMINADOS: MEMORIAS DEL 1ER. ENCUENTRO IBEROAMERICANO DE ESCRITORES CINEMATOGRÁFICOS, TALLER DE ESCRITURA DE GUIÓN CINEMATOGRÁFICO Y 2° ENCUENTRO IBEROAMERICANO DE ESCRITORES CINEMATOGRÁFICOS"/>
    <s v="CULTURALES"/>
    <s v="A5"/>
    <m/>
    <m/>
    <m/>
    <n v="800000"/>
    <x v="158"/>
  </r>
  <r>
    <n v="2012"/>
    <x v="5"/>
    <n v="48101"/>
    <s v="IMC-258/2012"/>
    <s v="VOCES CONTRA EL SILENCIO, VIDEO INDEPENDIENTE"/>
    <d v="2012-03-20T00:00:00"/>
    <n v="1500000"/>
    <d v="2012-08-01T00:00:00"/>
    <s v="ORGANIZACIÓN Y REALIZACIÓN DEL VII ENCUENTRO HISPANOAMERICANO DE CINE Y VIDEO DOCUMENTAL INDEPENDIENTE CONTRA EL SILENCIO TODAS LAS VOCES "/>
    <s v="CULTURALES"/>
    <s v="A5"/>
    <m/>
    <m/>
    <m/>
    <n v="1500000"/>
    <x v="159"/>
  </r>
  <r>
    <n v="2012"/>
    <x v="5"/>
    <n v="48101"/>
    <s v="IMC-263/2012"/>
    <s v="CENTRO CULTURAL Y DE COOPERACIÓN INSTITUTO FRANCÉS DE LATINOAMÉRICA, CCC-IFAL"/>
    <d v="2012-03-23T00:00:00"/>
    <n v="300000"/>
    <d v="2012-12-01T00:00:00"/>
    <s v="ORGANIZACIÓN Y REALIZACIÓN DEL 16° TOUR DE CINE FRANCÉS"/>
    <s v="CULTURALES"/>
    <s v="A5"/>
    <m/>
    <m/>
    <m/>
    <n v="300000"/>
    <x v="160"/>
  </r>
  <r>
    <n v="2012"/>
    <x v="5"/>
    <n v="48101"/>
    <s v="IMC-329/2012"/>
    <s v="JUGUEMOS A GRABAR"/>
    <d v="2012-04-10T00:00:00"/>
    <n v="450000"/>
    <d v="2013-03-01T00:00:00"/>
    <s v="REALIZACIÓN DE 3 CURSOS DE CINE INFANTIL PARA: NIÑAS DE LA CASA HOGAR GERTRUDIS BOCANEGRA, NIÑAS Y NIÑOS INDÍGENAS DEL LAGO DE PÁTZCUARO EN MICHOACÁN, NIÑAS Y NIÑOS EN EXTREMA POBREZA"/>
    <s v="CULTURALES"/>
    <s v="A5"/>
    <m/>
    <m/>
    <m/>
    <n v="450000"/>
    <x v="153"/>
  </r>
  <r>
    <n v="2012"/>
    <x v="5"/>
    <n v="48101"/>
    <s v="IMC-350/2012"/>
    <s v="FUNDACIÓN TODO POR EL CINE"/>
    <d v="2012-04-23T00:00:00"/>
    <n v="350000"/>
    <d v="2012-07-01T00:00:00"/>
    <s v="ORGANIZACIÓN Y REALIZACIÓN DEL 5° FESTIVAL INTERNACIONAL DE CINE EN EL CAMPO"/>
    <s v="CULTURALES"/>
    <s v="A5"/>
    <m/>
    <m/>
    <m/>
    <n v="350000"/>
    <x v="161"/>
  </r>
  <r>
    <n v="2012"/>
    <x v="5"/>
    <n v="48101"/>
    <s v="IMC-351/2012"/>
    <s v="LA MATATENA, ASOCIACIÓN DE CINE PARA NIÑAS Y NIÑOS"/>
    <d v="2012-04-23T00:00:00"/>
    <n v="1000000"/>
    <d v="2012-09-01T00:00:00"/>
    <s v="ORGANIZACIÓN Y REALIZACIÓN DEL 17°FESTIVAL INTERNACIONAL DE CINE PARA NIÑOS (… Y NO TAN NIÑOS)"/>
    <s v="CULTURALES"/>
    <s v="A5"/>
    <m/>
    <m/>
    <m/>
    <n v="1000000"/>
    <x v="162"/>
  </r>
  <r>
    <n v="2012"/>
    <x v="5"/>
    <n v="48101"/>
    <s v="IMC-409/2012"/>
    <s v="FUNDACIÓN  INTERNACIONAL DE LA COMUNIDAD"/>
    <d v="2012-05-30T00:00:00"/>
    <n v="500000"/>
    <d v="2013-05-01T00:00:00"/>
    <s v="ORGANIZACIÓN Y REALIZACIÓN DEL PROYECTO DENOMINADO REACTIVO 510"/>
    <s v="CULTURALES"/>
    <s v="A5"/>
    <m/>
    <m/>
    <m/>
    <n v="500000"/>
    <x v="163"/>
  </r>
  <r>
    <n v="2012"/>
    <x v="5"/>
    <n v="48101"/>
    <s v="IMC-536/2012"/>
    <s v="FESTIVAL INTERNACIONAL DE CINE JUDÍO"/>
    <d v="2012-07-26T00:00:00"/>
    <n v="100000"/>
    <d v="2013-07-01T00:00:00"/>
    <s v="ORGANIZACIÓN Y REALIZACIÓN DEL TOUR UNIVERSITARIO 2012"/>
    <s v="CULTURALES"/>
    <s v="A5"/>
    <m/>
    <m/>
    <m/>
    <n v="200000"/>
    <x v="164"/>
  </r>
  <r>
    <n v="2012"/>
    <x v="5"/>
    <n v="48201"/>
    <s v="IMC-261/2012"/>
    <s v="INSTITUTO ZACATECANO DE CULTURA RAMÓN LÓPEZ VELARDE"/>
    <d v="2012-03-22T00:00:00"/>
    <n v="300000"/>
    <d v="2012-07-01T00:00:00"/>
    <s v="ORGANIZACIÓN Y REALIZACIÓN DE LA 4A. MUESTRA NACIONAL DE CINE DE FRESNILLO"/>
    <s v="CULTURALES"/>
    <s v="A5"/>
    <m/>
    <m/>
    <m/>
    <n v="300000"/>
    <x v="165"/>
  </r>
  <r>
    <n v="2012"/>
    <x v="5"/>
    <n v="48201"/>
    <s v="IMC-302/2012"/>
    <s v="SECRETARÍA DE TURISMO, CULTURA Y CINEMATOGRAFÍA DEL ESTADO DE VERACRUZ"/>
    <d v="2012-03-23T00:00:00"/>
    <n v="300000"/>
    <d v="2012-12-01T00:00:00"/>
    <s v="ORGANIZACIÓN Y REALIZACIÓN DEL FESTIVAL INTERNACIONAL DE CORTOMETRAJE FILMARTE 2012"/>
    <s v="CULTURALES"/>
    <s v="A5"/>
    <m/>
    <m/>
    <m/>
    <n v="300000"/>
    <x v="166"/>
  </r>
  <r>
    <n v="2012"/>
    <x v="5"/>
    <n v="48201"/>
    <s v="IMC-673/2012"/>
    <s v="CONSEJO PARA LA CULTURA Y LAS ARTES DE NUEVO LEÓN"/>
    <d v="2012-12-03T00:00:00"/>
    <n v="1000000"/>
    <d v="2013-10-01T00:00:00"/>
    <s v="ORGANIZACIÓN Y REALIZACIÓN DE TALLERES Y LABORATORIOS DE FORMACIÓN, CRÍTICA Y PRÁCTICA CINEMATOGRÁFICA, PARA NIÑOS, JÓVENES Y PÚBLICO EN GENERAL DEL ESTADO DE NUEVO LEÓN"/>
    <s v="CULTURALES"/>
    <s v="A5"/>
    <m/>
    <m/>
    <m/>
    <n v="1000000"/>
    <x v="167"/>
  </r>
  <r>
    <n v="2012"/>
    <x v="6"/>
    <n v="48101"/>
    <n v="1"/>
    <s v="ACADEMIA MEXICANA DE CIRUGÍA"/>
    <d v="2012-06-14T00:00:00"/>
    <n v="300000"/>
    <d v="2012-09-30T00:00:00"/>
    <s v="CURSO DE ACTUALIZACIÓN MÉDICA CONTÍNUA Y OTORGAR BECAS COMPLETAS A MÉDICOS; IR A LA VANGUARDIA TECNOLÓGICA A TRAVÉS DE LA REVISTA CIRUGÍA Y CIRUJANOS MANTENIENDO COMUNICACIÓN Y DIFUSIÓN DE LAS ACTIVIDADES ACADÉMICAS Y CIENTÍFICAS; ASÍ COMO REALIZAR SEMANALMENTE SESIONES ACADÉMICAS PARA LA ACTUALIZACIÓN DE LOS MÉDICOS."/>
    <s v="EDUCATIVAS,SALUD"/>
    <s v="A7"/>
    <s v="A12"/>
    <m/>
    <m/>
    <n v="300000"/>
    <x v="168"/>
  </r>
  <r>
    <n v="2012"/>
    <x v="6"/>
    <n v="48101"/>
    <n v="2"/>
    <s v="ACADEMIA MEXICANA DE PEDIATRÍA"/>
    <d v="2012-06-14T00:00:00"/>
    <n v="200000"/>
    <d v="2012-10-31T00:00:00"/>
    <s v="PARA LA TRANSPORTACIÓN, INSUMOS Y VIÁTICOS DEL EQUIPO MÉDICO QUIRÚRGICO, ASÍ COMO PAGO DE HOSPEDAJE, DE AUDITORIO PARA LA REALIZACIÓN DEL CONGRESO 2012."/>
    <s v="EDUCATIVAS,SALUD"/>
    <s v="A7"/>
    <s v="A12"/>
    <m/>
    <m/>
    <n v="200000"/>
    <x v="169"/>
  </r>
  <r>
    <n v="2012"/>
    <x v="6"/>
    <n v="48101"/>
    <n v="3"/>
    <s v="ACADEMIA NACIONAL DE MEDICINA DE MÉXICO"/>
    <d v="2012-07-05T00:00:00"/>
    <n v="300000"/>
    <d v="2012-11-30T00:00:00"/>
    <s v="APOYAR A LAS TAREAS DEL PROGRAMA ACADÉMICO EN PARTICULAR LAS SESIONES 2012"/>
    <s v="EDUCATIVAS,SALUD"/>
    <s v="A7"/>
    <s v="A12"/>
    <m/>
    <m/>
    <n v="300000"/>
    <x v="170"/>
  </r>
  <r>
    <n v="2012"/>
    <x v="6"/>
    <n v="48101"/>
    <n v="4"/>
    <s v="APOYO A JUBILADOS Y PENSIONADOS DEL MUNJP"/>
    <d v="2012-05-07T00:00:00"/>
    <n v="5250000"/>
    <d v="2012-12-31T00:00:00"/>
    <s v="APOYAR A JUBILADOS, PENSIONADOS, ADULTOS MAYORES Y DISCAPACITADOS PARA LA ATENCIÓN DE REQUERIMIENTOS BÁSICOS DE SUBSISTENCIA EN MATERIA DE ALIMENTACIÓN, VESTIDO Y VIVIENDA."/>
    <s v="CULTURALES,EDUCATIVAS,SALUD"/>
    <s v="A5"/>
    <s v="A7"/>
    <s v="A12"/>
    <m/>
    <n v="5250000"/>
    <x v="171"/>
  </r>
  <r>
    <n v="2012"/>
    <x v="6"/>
    <n v="48101"/>
    <n v="5"/>
    <s v="FUNDACIÓN IMSS"/>
    <d v="2012-07-02T00:00:00"/>
    <n v="11000000"/>
    <d v="2012-12-31T00:00:00"/>
    <s v="CUMPLIMIENTO DE OBJETIVOS DE LOS PROGRAMAS COMPLEMENTARIOS DE PROYECTO DE ACTIVIDADES 2012, ASÍ COMO MANTENER LA CONTINUIDAD EN LA COLABORACIÓN Y APOYO INSTITUCIONAL PARA BENEFICIAR A LOS TRABAJADORES DEL IMSS Y A LA POBLACIÓN EN GENERAL."/>
    <s v="INVESTIGACIÓN CIENTÍFICA"/>
    <s v="A9"/>
    <m/>
    <m/>
    <m/>
    <n v="11000000"/>
    <x v="172"/>
  </r>
  <r>
    <n v="2012"/>
    <x v="7"/>
    <n v="48101"/>
    <s v="CSPA/171/2012"/>
    <s v="PROYECTO SERPIENTE"/>
    <d v="2012-05-01T00:00:00"/>
    <n v="55000"/>
    <d v="2012-05-30T00:00:00"/>
    <s v="COPRODUCCIÓN CON ASOCIACIÓN ESTATAL PARA LLEVAR A CABO EL VII FESTIVAL INTERNACIONAL DE DANZA “RED SERPIENTE”."/>
    <s v="CULTURALES"/>
    <s v="A5"/>
    <m/>
    <m/>
    <m/>
    <n v="55000"/>
    <x v="173"/>
  </r>
  <r>
    <n v="2012"/>
    <x v="7"/>
    <n v="48101"/>
    <n v="1"/>
    <s v="FORAMEN M. BALLET"/>
    <d v="2012-10-15T00:00:00"/>
    <n v="55000"/>
    <d v="2012-10-30T00:00:00"/>
    <s v="COPRODUCCIÓN CON ASOCIACIÓN ESTATAL PARA LLEVAR A CABO EL IV FESTIVAL INTERNACIONAL MORELOS “TIERRA DE ENCUENTRO”."/>
    <s v="CULTURALES"/>
    <s v="A5"/>
    <m/>
    <m/>
    <m/>
    <n v="55000"/>
    <x v="174"/>
  </r>
  <r>
    <n v="2012"/>
    <x v="7"/>
    <n v="48101"/>
    <n v="2"/>
    <s v="RAÚL FLORES CANELO"/>
    <d v="2012-11-30T00:00:00"/>
    <n v="31782"/>
    <d v="2013-10-27T00:00:00"/>
    <s v="COPRODUCCIÓN CON ASOCIACIÓN PARA LLEVAR A CABO MUESTRA ESTATAL DE DANZA DEL PRIMER FESTIVAL ANGELOPOLITANO DE DANZA 2012, EN EL FORO DEL COMPLEJO CULTURAL UNIVERSITARIO BUAP."/>
    <s v="CULTURALES"/>
    <s v="A5"/>
    <m/>
    <m/>
    <m/>
    <n v="31782"/>
    <x v="175"/>
  </r>
  <r>
    <n v="2012"/>
    <x v="7"/>
    <n v="48101"/>
    <s v="200.CNC.01.DAJ.17/2012"/>
    <s v="PATRONATO DE AMIGOS DE LA ORQUESTA DE BAJA CALIFORNIA"/>
    <d v="2012-05-02T00:00:00"/>
    <n v="147375"/>
    <d v="2012-12-31T00:00:00"/>
    <s v="COPRODUCCIÓN CON ASOCIACIÓN ESTATAL PARA CUBRIR LOS GASTOS DE TRANSPORTACIÓN AÉREA Y/O TERRESTRE, HOSPEDAJE Y ALIMENTACIÓN DE LOS PARTICIPANTES EN LAS ACTIVIDADES DE LA ORQUESTA DE BAJA CALIFORNIA."/>
    <s v="CULTURALES"/>
    <s v="A5"/>
    <m/>
    <m/>
    <m/>
    <n v="147375"/>
    <x v="176"/>
  </r>
  <r>
    <n v="2012"/>
    <x v="7"/>
    <n v="48101"/>
    <s v="200.CNC.03.DAJ.23/2012"/>
    <s v="INSTITUTO VERACRUZANO DE BELLAS ARTES"/>
    <d v="2012-07-01T00:00:00"/>
    <n v="37196"/>
    <d v="2012-12-31T00:00:00"/>
    <s v="COPRODUCCIÓN CON ASOCIACIÓN ESTATAL PARA CUBRIR LOS GASTOS DE TRANSPORTACIÓN AÉREA Y/O TERRESTRE, HOSPEDAJE Y ALIMENTACIÓN DE LOS PARTICIPANTES EN LAS ACTIVIDADES ARTÍSTICAS QUE DESARROLLA LA ESCUELA MUNICIPAL DE BELLAS ARTES EN EL ESTADO DE VERACRUZ."/>
    <s v="CULTURALES"/>
    <s v="A5"/>
    <m/>
    <m/>
    <m/>
    <n v="37196"/>
    <x v="177"/>
  </r>
  <r>
    <n v="2012"/>
    <x v="7"/>
    <n v="48101"/>
    <s v="221.CMNO.01.DAJ.3012012"/>
    <s v="ACADEMIA MEXICANA DE MÚSICA ANTIGUA PARA ÓRGANO"/>
    <d v="2012-06-01T00:00:00"/>
    <n v="10000"/>
    <d v="2012-11-30T00:00:00"/>
    <s v="COLABORACIÓN PARA LA REALIZACIÓN DE CONCIERTOS DE ORGANO BARROCO, DENTRO DEL FESTIVAL INTERNACIONAL DE MÚSICA ANTIGUA PARA ÓRGANO."/>
    <s v="CULTURALES"/>
    <s v="A5"/>
    <m/>
    <m/>
    <m/>
    <n v="10000"/>
    <x v="178"/>
  </r>
  <r>
    <n v="2012"/>
    <x v="7"/>
    <n v="48101"/>
    <s v="221.CMNO.03.DAJ.3812012"/>
    <s v="EDICIONES MEXICANAS DE MÚSICA"/>
    <d v="2012-01-01T00:00:00"/>
    <n v="150000"/>
    <d v="2012-08-31T00:00:00"/>
    <s v="COLABORACIÓN PARA LA DIFUSIÓN Y EDICIÓN DE OBRAS DE COMPOSITORES MEXICANOS"/>
    <s v="CULTURALES"/>
    <s v="A5"/>
    <m/>
    <m/>
    <m/>
    <n v="150000"/>
    <x v="179"/>
  </r>
  <r>
    <n v="2012"/>
    <x v="7"/>
    <n v="48101"/>
    <s v="221.CNC.02.DAJ.34/2012"/>
    <s v="ASOCIACIÓN MUSICAL MANUEL M. PONCE"/>
    <d v="2012-01-29T00:00:00"/>
    <n v="25000"/>
    <d v="2012-04-29T00:00:00"/>
    <s v="COLABORACIÓN PARA LA REALIZACIÓN DE CONCIERTOS DEL COMPOSITOR MANUEL M. PONCE."/>
    <s v="CULTURALES"/>
    <s v="A5"/>
    <m/>
    <m/>
    <m/>
    <n v="25000"/>
    <x v="180"/>
  </r>
  <r>
    <n v="2012"/>
    <x v="7"/>
    <n v="48101"/>
    <s v="222.CNC.04DAJ.76/2012"/>
    <s v="INSTITUTO EDUCACIONAL DE LA DANZA NANDEHUI"/>
    <d v="2012-05-02T00:00:00"/>
    <n v="80000"/>
    <d v="2012-10-13T00:00:00"/>
    <s v="COPRODUCCIÓN CON ASOCIACIÓN ESTATAL PARA LLEVAR A CABO EL VIII FESTIVAL INTERNACIONAL DANZA EXTREMA “ARTE COREOGRÁFICO CONTEMPORÁNEA”."/>
    <s v="CULTURALES"/>
    <s v="A5"/>
    <m/>
    <m/>
    <m/>
    <n v="80000"/>
    <x v="181"/>
  </r>
  <r>
    <n v="2012"/>
    <x v="7"/>
    <n v="48101"/>
    <s v="222.CNC.06.DAJ.98"/>
    <s v="RAÚL FLORES CANELO"/>
    <d v="2012-11-05T00:00:00"/>
    <n v="69229"/>
    <d v="2013-04-06T00:00:00"/>
    <s v="COPRODUCCIÓN CON ASOCIACIÓN PARA LLEVAR A CABO PRESENTACIONES DE DANZA CON EL BALLET INDEPENDIENTE EN EL TEATRO DE LA DANZA"/>
    <s v="CULTURALES"/>
    <s v="A5"/>
    <m/>
    <m/>
    <m/>
    <n v="69229"/>
    <x v="175"/>
  </r>
  <r>
    <n v="2012"/>
    <x v="7"/>
    <n v="48101"/>
    <s v="222.CNC.60.DAJ.310/2012"/>
    <s v="ASOCIACIÓN CULTURAL RODAS"/>
    <d v="2012-11-30T00:00:00"/>
    <n v="75000"/>
    <d v="2013-10-27T00:00:00"/>
    <s v="COPRODUCCIÓN CON ASOCIACIÓN ESTATAL PARA LLEVAR A CABO EL XI FESTIVAL NACIONAL DE DANZA CONTEMPORÁNEA ZONA CENTRO RAÚL FLORES CANELO."/>
    <s v="CULTURALES"/>
    <s v="A5"/>
    <m/>
    <m/>
    <m/>
    <n v="75000"/>
    <x v="182"/>
  </r>
  <r>
    <n v="2012"/>
    <x v="7"/>
    <n v="48101"/>
    <s v="300 CNC 01 DAJ 18/2012"/>
    <s v="CENTRO DE ESTUDIOS PARA EL USO DE LA VOZ"/>
    <d v="2012-06-27T00:00:00"/>
    <n v="692400"/>
    <d v="2012-12-31T00:00:00"/>
    <s v="LA CREACIÓN DEL CENTRO ESPECIALIZADO EN EL ESTUDIO DE LA VOZ, PARA LOS ACTORES DE LA ESCENA, MAESTROS DIRECTORES Y PÚBLICO EN GENERAL QUE QUIERA DESARROLLAR EL USO DE LA VOZ EN TODAS EXPRESIONES Y HACER DE ÉL, UN ESPACIO PARA LA CREACIÓN Y EXPERIMENTACIÓN; LA ORGANIZACIÓN DE CURSOS, SIMPOSIOS, SEMINARIOS, TALLERES, DIPLOMADOS, CONGRESOS, EXPOSICIONES, MUESTRAS CON TEMAS RELACIONADOS CON EL ARTE Y EL USO DE LA VOZ, ASÍ COMO EL OTORGAMIENTO DE RECONOCIMIENTOS A NIVEL NACIONAL; LA OBTENCIÓN DE DONATIVOS PÚBLICOS O PRIVADOS, NACIONALES O EXTRANJEROS,  SUBSIDIOS, SUBVENCIONES, HERENCIAS Y LEGADOS DE CUALQUIER PERSONA FÍSICA O MORAL O DE IDENTIDAD PÚBLICA O PRIVADA QUE TENGA O PERSIGAN FINALIDADES SEMEJANTES, RELACIONADAS O QUE TENGAN INTERÉS EN LOS OBJETIVOS Y PROYECTOS DE LA SOCIEDAD; REALIZAR TODO TIPO DE GESTIONES Y ACTOS, ASÍ COMO CELEBRAR ACUERDOS O CONVENIOS CON LAS AUTORIDADES MEXICANAS O EXTRANJERAS, YA SEAN FEDERALES, ESTATALES, MUNICIPALES O LOCALES, NECESARIOS PARA LA REALIZACIÓN DE SU OBJETO SOCIAL."/>
    <s v="CULTURALES"/>
    <s v="A5"/>
    <m/>
    <m/>
    <m/>
    <n v="692400"/>
    <x v="183"/>
  </r>
  <r>
    <n v="2012"/>
    <x v="7"/>
    <n v="48101"/>
    <s v="300 CNC 02 DAJ 21/2012"/>
    <s v="LA GRAN FAMILIA"/>
    <d v="2012-07-02T00:00:00"/>
    <n v="50000"/>
    <d v="2012-12-31T00:00:00"/>
    <s v="INICIAR, PROMOVER, FOMENTAR, PATROCINAR, ESTIMULAR TODA CLASE DE ACTIVIDADES DE EDUCACIÓN, DE INVESTIGACIÓN CIENTÍFICA Y DIFUSIÓN EN GENERAL DE LA CULTURA, INICIAR, PROMOVER, FOMENTAR, PATROCINAR, SUBVENCIONAR, FUNDAR, ADMINISTRAR Y DIRIGIR, ESCUELAS PRIMARIAS, SECUNDARIAS, PREVOCACIONALES Y VOCACIONALES, TÉCNICAS, PREPARATORIAS, NORMALES, UNIVERSITARIAS, DE ARTES Y OFICIOS Y DE CUALQUIER OTRA CLASE SIN RESTRICCIÓN ALGUNA DE ACUERDO A LAS LEYES."/>
    <s v="CULTURALES"/>
    <s v="A5"/>
    <m/>
    <m/>
    <m/>
    <n v="50000"/>
    <x v="184"/>
  </r>
  <r>
    <n v="2012"/>
    <x v="7"/>
    <n v="48101"/>
    <s v="530.CMNC.01.DAJ.55/2012"/>
    <s v="AMIGOS DEL MUSEO DE ARTE CONTEMPORÁNEO DE OAXACA"/>
    <d v="2012-02-02T00:00:00"/>
    <n v="500000"/>
    <d v="2012-12-31T00:00:00"/>
    <s v="APOYO PARA LLEVAR A CABO LA COLABROACIÓN  PARA LA OPERACIÓN Y FUNCIONAMIENTO, ASÍ COMO EN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 EL MUSEO DE ARTE CONTEMPORÁNEO DE OAXACA"/>
    <s v="CULTURALES"/>
    <s v="A5"/>
    <m/>
    <m/>
    <m/>
    <n v="500000"/>
    <x v="185"/>
  </r>
  <r>
    <n v="2012"/>
    <x v="7"/>
    <n v="48101"/>
    <s v="530.CM.03.DAJ.81/2012"/>
    <s v="AMIGOS DEL INSTITUTO DE ARTES GRÁFICAS DE OAXACA Y DEL CENTRO FOTOGRÁFICO MANUEL ÁLVAREZ BRAVO"/>
    <d v="2012-02-02T00:00:00"/>
    <n v="2206151"/>
    <d v="2012-12-31T00:00:00"/>
    <s v="APOYO PARA LLEVAR A CABO LA COLABROACIÓN EN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N EL INSTITUTO DE ARTES GRÁFICAS DE OAXACA Y DEL CENTRO FOTOGRÁFICO MANUEL ÁLVAREZ BRAVO"/>
    <s v="CULTURALES"/>
    <s v="A5"/>
    <m/>
    <m/>
    <m/>
    <n v="2206151"/>
    <x v="186"/>
  </r>
  <r>
    <n v="2012"/>
    <x v="7"/>
    <n v="48101"/>
    <s v="534.CCB.02.DAJ21/2012"/>
    <s v="MUSEO DE ARTE CONTEMPORÁNEO DE MONTERREY"/>
    <d v="2012-05-22T00:00:00"/>
    <n v="777620"/>
    <d v="2012-09-30T00:00:00"/>
    <s v="APOYO PARA LLEVAR A CABO EL TRASLADO DE LA OBRA DE LA EXPOSICIÓN DE &quot;RICHARD MEIER&quot; DE LA CIUDAD DE MONTERREY A NUEVA YORK, UNA VEZ CONCLUIDA SU EXIBICIÓN EN EL MUSEO DE ARTE CARRILLO GIL, EN EL CUAL TUVO UNA ASISTENCIA DE 14586, DEL 5 DE JUNIO AL 23 DE SEPTIEMBRE  DEL 2012, SEGUN LA FECHA MODIFICADA DEL CONVENIO MODIFICATORIO SOBRE EL CONVENIO DE COLABORACIÓN"/>
    <s v="CULTURALES"/>
    <s v="A5"/>
    <m/>
    <m/>
    <m/>
    <n v="777620"/>
    <x v="187"/>
  </r>
  <r>
    <n v="2012"/>
    <x v="7"/>
    <n v="48201"/>
    <s v="222.CLB.02.DAJ.20/2011"/>
    <s v="MUNICIPIO CONSTITUCIONAL DE YAHUALICA DE GONZÁLEZ GALLO"/>
    <d v="2012-09-29T00:00:00"/>
    <n v="200000"/>
    <d v="2012-12-31T00:00:00"/>
    <s v="COLABORACIÓN Y COORDINACIÓN DE LAS ACCIONES ORIENTADAS A LA EJECUCIÓN DEL PROYECTO ARTÍSTICO DENOMINADO: &quot;BALLET BICENTENARIO DEL MUNICIPIO DE YAHUALICA DE GONZÁLEZ GALLO, JALISCO”; QUE SE LLEVARÁ A CABO DURANTE EL 2011."/>
    <s v="CULTURALES"/>
    <s v="A5"/>
    <m/>
    <m/>
    <m/>
    <n v="200000"/>
    <x v="188"/>
  </r>
  <r>
    <n v="2012"/>
    <x v="8"/>
    <n v="48101"/>
    <n v="1"/>
    <s v="ACCIÓN POPULAR DE INTEGRACIÓN SOCIAL"/>
    <d v="2012-04-10T00:00:00"/>
    <n v="150000"/>
    <d v="2012-11-30T00:00:00"/>
    <s v="TLEN MEJMEMI IVAN SIHUAME HICAN SIHUAME “MUJERES CAMINANDO CON MUJERES” FORMACIÓN A MUJERES INDÍGENAS EN ATENCIÓN INICIAL A MUJERES QUE VIVEN VIOLENCIA FAMILIAR "/>
    <s v="BENEFICENCIA"/>
    <s v="A4"/>
    <m/>
    <m/>
    <m/>
    <n v="150000"/>
    <x v="189"/>
  </r>
  <r>
    <n v="2012"/>
    <x v="8"/>
    <n v="48101"/>
    <n v="10"/>
    <s v="CENTRAL DE URGENCIAS MÉDICAS DE YURÉCUARO"/>
    <d v="2012-04-10T00:00:00"/>
    <n v="250000"/>
    <d v="2012-11-30T00:00:00"/>
    <s v="MUJER INFORMADA… MUJER SANA CAMPAÑA DE PREVENCIÓN, INFORMACIÓN Y DETECCIÓN DE VIH/SIDA/ITS EN CERESOS DEL ESTADO "/>
    <s v="SALUD"/>
    <s v="A12"/>
    <m/>
    <m/>
    <m/>
    <n v="250000"/>
    <x v="190"/>
  </r>
  <r>
    <n v="2012"/>
    <x v="8"/>
    <n v="48101"/>
    <n v="11"/>
    <s v="CENTRO DE ESTUDIOS SOCIALES Y CULTURALES ANTONIO DE MONTESINOS"/>
    <d v="2012-04-16T00:00:00"/>
    <n v="270000"/>
    <d v="2012-11-30T00:00:00"/>
    <s v="PREVENCIÓN, CAPACITACIÓN, CANALIZACIÓN Y ATENCIÓN A NIÑAS Y ADOLESCENTES VÍCTIMAS DE EXPLOTACIÓN SEXUAL COMERCIAL CON PERSPECTIVA DE GÉNERO Y ENFOQUE DE DERECHOS"/>
    <s v="BENEFICENCIA"/>
    <s v="A4"/>
    <m/>
    <m/>
    <m/>
    <n v="270000"/>
    <x v="191"/>
  </r>
  <r>
    <n v="2012"/>
    <x v="8"/>
    <n v="48101"/>
    <n v="12"/>
    <s v="CENTRO DE INFORMACIÓN Y COMUNICACIÓN AMBIENTAL DE NORTE AMÉRICA"/>
    <d v="2012-03-23T00:00:00"/>
    <n v="269909"/>
    <d v="2012-11-30T00:00:00"/>
    <s v="“FORMACIÓN DE PROMOTORAS DE LA SUSTENTABILIDAD Y LA EDUCACIÓN AMBIENTAL EN LA MIXTECA OAXAQUEÑA: PRODUCCIÓN DE CACTÁCEAS Y OTRAS SUCULENTAS”"/>
    <s v="BENEFICENCIA"/>
    <s v="A4"/>
    <m/>
    <m/>
    <m/>
    <n v="269909"/>
    <x v="192"/>
  </r>
  <r>
    <n v="2012"/>
    <x v="8"/>
    <n v="48101"/>
    <n v="13"/>
    <s v="CENTRO LAS LIBRES DE INFORMACIÓN EN SALUD SEXUAL, REGIÓN CENTRO"/>
    <d v="2012-03-23T00:00:00"/>
    <n v="270000"/>
    <d v="2012-11-30T00:00:00"/>
    <s v="JUNTAS Y VIVAS; NIÑAS Y ADULTAS CONSTRUIMOS NUESTRO PROYECTO DE VIDA"/>
    <s v="BENEFICENCIA"/>
    <s v="A4"/>
    <m/>
    <m/>
    <m/>
    <n v="270000"/>
    <x v="193"/>
  </r>
  <r>
    <n v="2012"/>
    <x v="8"/>
    <n v="48101"/>
    <n v="14"/>
    <s v="CENTRO PARA EL DESARROLLO INTEGRAL DE LA MUJER"/>
    <d v="2012-03-23T00:00:00"/>
    <n v="270000"/>
    <d v="2012-11-30T00:00:00"/>
    <s v="ACCIONES ESTRATÉGICAS DE ACOMPAÑAMIENTO A FAMILIAS DE VÍCTIMAS DE FEMINICIDIO EN LA DEFENSA DE SUS DERECHOS"/>
    <s v="BENEFICENCIA"/>
    <s v="A4"/>
    <m/>
    <m/>
    <m/>
    <n v="270000"/>
    <x v="194"/>
  </r>
  <r>
    <n v="2012"/>
    <x v="8"/>
    <n v="48101"/>
    <n v="15"/>
    <s v="COLECTIVO DE ATENCIÓN PARA LA SALUD INTEGRAL DE LA FAMILIA"/>
    <d v="2012-03-23T00:00:00"/>
    <n v="270000"/>
    <d v="2012-11-30T00:00:00"/>
    <s v="ESTRATEGIA PARA LA PREVENCIÓN DEL VIH EN MUJERES Y LA TRANSMISIÓN MATERNOINFANTIL CON PARTERAS Y PROMOTORAS COMUNITARIAS DE LA SALUD"/>
    <s v="SALUD"/>
    <s v="A12"/>
    <m/>
    <m/>
    <m/>
    <n v="270000"/>
    <x v="195"/>
  </r>
  <r>
    <n v="2012"/>
    <x v="8"/>
    <n v="48101"/>
    <n v="16"/>
    <s v="CONSORCIO PARA EL DIÁLOGO PARLAMENTARIO Y LA EQUIDAD OAXACA"/>
    <d v="2012-03-23T00:00:00"/>
    <n v="270000"/>
    <d v="2012-11-30T00:00:00"/>
    <s v="ESCUELA DE GESTIÓN COMUNITARIA PARA MUJERES MIXES DE OAXACA"/>
    <s v="BENEFICENCIA"/>
    <s v="A4"/>
    <m/>
    <m/>
    <m/>
    <n v="270000"/>
    <x v="196"/>
  </r>
  <r>
    <n v="2012"/>
    <x v="8"/>
    <n v="48101"/>
    <n v="17"/>
    <s v="CORAZÓN DE LA TIERRA"/>
    <d v="2012-04-10T00:00:00"/>
    <n v="213000"/>
    <d v="2012-11-30T00:00:00"/>
    <s v="RED DE COMERCIO JUSTO Y EQUIDAD DE LA SIERRA CÓNDIRO-CANALES"/>
    <s v="BENEFICENCIA"/>
    <s v="A4"/>
    <m/>
    <m/>
    <m/>
    <n v="213000"/>
    <x v="197"/>
  </r>
  <r>
    <n v="2012"/>
    <x v="8"/>
    <n v="48101"/>
    <n v="18"/>
    <s v="DEFENSA JURÍDICA Y EDUCACIÓN PARA MUJERES"/>
    <d v="2012-03-23T00:00:00"/>
    <n v="270000"/>
    <d v="2012-11-30T00:00:00"/>
    <s v="ATENCIÓN INTEGRAL A MUJERES PARA LA DEFENSA DE SUS DERECHOS (ESPECIALMENTE A MUJERES VÍCTIMAS DE VIOLENCIA)"/>
    <s v="BENEFICENCIA"/>
    <s v="A4"/>
    <m/>
    <m/>
    <m/>
    <n v="270000"/>
    <x v="198"/>
  </r>
  <r>
    <n v="2012"/>
    <x v="8"/>
    <n v="48101"/>
    <n v="19"/>
    <s v="DESARROLLO AUTOGESTIONARIO"/>
    <d v="2012-03-23T00:00:00"/>
    <n v="148960"/>
    <d v="2012-11-30T00:00:00"/>
    <s v="JUNTAS Y JUNTOS CONSTRUIMOS CIUDADANÍA CON EQUIDAD"/>
    <s v="BENEFICENCIA"/>
    <s v="A4"/>
    <m/>
    <m/>
    <m/>
    <n v="148960"/>
    <x v="199"/>
  </r>
  <r>
    <n v="2012"/>
    <x v="8"/>
    <n v="48101"/>
    <n v="2"/>
    <s v="ALTERNATIVAS Y CAPACIDADES"/>
    <d v="2012-03-23T00:00:00"/>
    <n v="270000"/>
    <d v="2012-11-30T00:00:00"/>
    <s v="FORTALECIENDO LAS VOCES FEMENINAS EN EL ESPACIO PÚBLICO "/>
    <s v="BENEFICENCIA"/>
    <s v="A4"/>
    <m/>
    <m/>
    <m/>
    <n v="270000"/>
    <x v="200"/>
  </r>
  <r>
    <n v="2012"/>
    <x v="8"/>
    <n v="48101"/>
    <n v="20"/>
    <s v="DOCUMENTA. ANÁLISIS Y ACCIÓN PARA LA JUSTICIA SOCIAL"/>
    <d v="2012-03-23T00:00:00"/>
    <n v="135000"/>
    <d v="2012-11-30T00:00:00"/>
    <s v="JURISDICCIÓN PENITENCIARIA Y REINSERCIÓN SOCIAL DE LAS MUJERES PRIVADAS DE LIBERTAD EN EL DISTRITO FEDERAL: ACCESO A DERECHOS DE BENEFICIOS DE PRELIBERACIÓN EN EL NUEVO SISTEMA ACUSATORIO"/>
    <s v="BENEFICENCIA"/>
    <s v="A4"/>
    <m/>
    <m/>
    <m/>
    <n v="135000"/>
    <x v="201"/>
  </r>
  <r>
    <n v="2012"/>
    <x v="8"/>
    <n v="48101"/>
    <n v="21"/>
    <s v="ECO-CIUDADANÍA DEL FUTURO"/>
    <d v="2012-04-10T00:00:00"/>
    <n v="267460"/>
    <d v="2012-11-30T00:00:00"/>
    <s v="PROCESO DE FORMACIÓN DE BANCOS COMUNITARIOS INDÍGENAS PARA CREAR  MICROEMPRESAS RURALES EN LA MIXTECA OAXAQUEÑA,  2012"/>
    <s v="BENEFICENCIA"/>
    <s v="A4"/>
    <m/>
    <m/>
    <m/>
    <n v="267460"/>
    <x v="202"/>
  </r>
  <r>
    <n v="2012"/>
    <x v="8"/>
    <n v="48101"/>
    <n v="22"/>
    <s v="EDUCACIÓN Y SERVICIOS COMUNITARIOS"/>
    <d v="2012-03-23T00:00:00"/>
    <n v="270000"/>
    <d v="2012-11-30T00:00:00"/>
    <s v="MUJERES EN LOS CASINOS: PROGRAMA DE RECONSTRUCCIÓN DE LAS EXPERIENCIAS DE VIDA DE LAS MUJERES PARA CONFORMAR SU IDENTIDAD Y ROL SOCIAL COMO ADULTAS MAYORES"/>
    <s v="BENEFICENCIA"/>
    <s v="A4"/>
    <m/>
    <m/>
    <m/>
    <n v="270000"/>
    <x v="203"/>
  </r>
  <r>
    <n v="2012"/>
    <x v="8"/>
    <n v="48101"/>
    <n v="23"/>
    <s v="EL POZO DE VIDA"/>
    <d v="2012-03-23T00:00:00"/>
    <n v="64918"/>
    <d v="2012-11-30T00:00:00"/>
    <s v="PROGRAMA DE ATENCIÓN PSICOLÓGICA INTEGRAL   "/>
    <s v="SALUD"/>
    <s v="A12"/>
    <m/>
    <m/>
    <m/>
    <n v="64918"/>
    <x v="204"/>
  </r>
  <r>
    <n v="2012"/>
    <x v="8"/>
    <n v="48101"/>
    <n v="24"/>
    <s v="ENLACE, COMUNICACIÓN Y CAPACITACIÓN"/>
    <d v="2012-04-10T00:00:00"/>
    <n v="270000"/>
    <d v="2012-11-30T00:00:00"/>
    <s v="REANIMACIÓN DE LA RUTA DEL TRABAJO COLECTIVO, HACIA EL FORTALECIMIENTO ECONÓMICO PRODUCTIVO COMUNITARIO DE LAS MUJERES TZELTALES DE LA REGIÓN SELVA DE CHIAPAS, PARA SU BUEN VIVIR"/>
    <s v="BENEFICENCIA"/>
    <s v="A4"/>
    <m/>
    <m/>
    <m/>
    <n v="270000"/>
    <x v="205"/>
  </r>
  <r>
    <n v="2012"/>
    <x v="8"/>
    <n v="48101"/>
    <n v="25"/>
    <s v="EQUIPOS FEMINISTAS"/>
    <d v="2012-03-23T00:00:00"/>
    <n v="135000"/>
    <d v="2012-11-30T00:00:00"/>
    <s v="ESTRATEGIA PARA EL EMPODERAMIENTO Y FORTALECIMIENTO ORGANIZATIVO DE MUJERES LÍDERES DEL ÁMBITO LOCAL DE LAS REGIONES NORTE, CENTRO, ACAPULCO Y COSTA CHICA DEL ESTADO DE GUERRERO"/>
    <s v="BENEFICENCIA"/>
    <s v="A4"/>
    <m/>
    <m/>
    <m/>
    <n v="135000"/>
    <x v="206"/>
  </r>
  <r>
    <n v="2012"/>
    <x v="8"/>
    <n v="48101"/>
    <n v="26"/>
    <s v="ESPACIO MUJERES PARA UNA VIDA DIGNA LIBRE DE VIOLENCIA"/>
    <d v="2012-04-10T00:00:00"/>
    <n v="270000"/>
    <d v="2012-11-30T00:00:00"/>
    <s v="ACOMPAÑAR Y FORTALECER A MUJERES QUE VIVIERON SITUACIONES DE TRATA PARA FACILITAR SU REINSERCIÓN SOCIAL"/>
    <s v="BENEFICENCIA"/>
    <s v="A4"/>
    <m/>
    <m/>
    <m/>
    <n v="270000"/>
    <x v="207"/>
  </r>
  <r>
    <n v="2012"/>
    <x v="8"/>
    <n v="48101"/>
    <n v="27"/>
    <s v="FORO CIUDADANO EN ACCIÓN CREANDO ESPACIOS"/>
    <d v="2012-03-23T00:00:00"/>
    <n v="270000"/>
    <d v="2012-11-30T00:00:00"/>
    <s v="IZTACALCO: CIUDADANAS PARTICIPATIVAS, VOTANDO Y LEGISLANDO"/>
    <s v="BENEFICENCIA"/>
    <s v="A4"/>
    <m/>
    <m/>
    <m/>
    <n v="270000"/>
    <x v="208"/>
  </r>
  <r>
    <n v="2012"/>
    <x v="8"/>
    <n v="48101"/>
    <n v="28"/>
    <s v="FRONTERAS UNIDAS PRO SALUD"/>
    <d v="2012-03-23T00:00:00"/>
    <n v="270000"/>
    <d v="2012-11-30T00:00:00"/>
    <s v="MUJERES PRIVADAS DE SU LIBERTAD, EMPODERADAS PARA SU REINSERCIÓN SOCIAL: PROVEER ACCESO A SERVICIOS MÉDICOS Y EDUCATIVOS EN SALUD SEXUAL Y REPRODUCTIVA A MUJERES PRIVADAS DE SU LIBERTAD (MPL) EN EL CENTRO DE REINSERCIÓN SOCIAL (CERESO) DE TIJUANA, BAJA CALIFORNIA"/>
    <s v="EDUCATIVAS,SALUD"/>
    <s v="A7"/>
    <s v="A12"/>
    <m/>
    <m/>
    <n v="270000"/>
    <x v="209"/>
  </r>
  <r>
    <n v="2012"/>
    <x v="8"/>
    <n v="48101"/>
    <n v="29"/>
    <s v="FUNDACIÓN COMUNITARIA QUERÉTARO"/>
    <d v="2012-03-23T00:00:00"/>
    <n v="270000"/>
    <d v="2012-11-30T00:00:00"/>
    <s v="PROYECTO PARA LA REINSERCIÓN SOCIAL, ESCOLAR Y LABORAL DE JÓVENES MUJERES DESOCUPADAS Y EN CONDICIONES DE VULNERABILIDAD SOCIAL"/>
    <s v="BENEFICENCIA"/>
    <s v="A4"/>
    <m/>
    <m/>
    <m/>
    <n v="270000"/>
    <x v="210"/>
  </r>
  <r>
    <n v="2012"/>
    <x v="8"/>
    <n v="48101"/>
    <n v="3"/>
    <s v="AMIGOS DE SIAN KA AN"/>
    <d v="2012-03-23T00:00:00"/>
    <n v="265000"/>
    <d v="2012-11-30T00:00:00"/>
    <s v="DESARROLLO SUSTENTABLE, EQUIDAD Y BIENESTAR SOCIAL EN ÁREAS NATURALES PROTEGIDAS"/>
    <s v="BENEFICENCIA"/>
    <s v="A4"/>
    <m/>
    <m/>
    <m/>
    <n v="265000"/>
    <x v="211"/>
  </r>
  <r>
    <n v="2012"/>
    <x v="8"/>
    <n v="48101"/>
    <n v="30"/>
    <s v="FUNDACIÓN DE APOYO INFANTIL, GUANAJUATO"/>
    <d v="2012-03-23T00:00:00"/>
    <n v="240940"/>
    <d v="2012-11-30T00:00:00"/>
    <s v="MODELO DE CREACIÓN Y ESTABLECIMIENTO DE LA “PRIMERA RED LOCAL DE JÓVENES INDÍGENAS PROMOTORAS DE LA EQUIDAD DE GÉNERO Y DE LOS DERECHOS SEXUALES Y REPRODUCTIVOS” DE TIERRA BLANCA, GTO"/>
    <s v="BENEFICENCIA"/>
    <s v="A4"/>
    <m/>
    <m/>
    <m/>
    <n v="240940"/>
    <x v="212"/>
  </r>
  <r>
    <n v="2012"/>
    <x v="8"/>
    <n v="48101"/>
    <n v="31"/>
    <s v="FUNDACIÓN MEXICANA PARA EL DESARROLLO RURAL"/>
    <d v="2012-03-23T00:00:00"/>
    <n v="270000"/>
    <d v="2012-11-30T00:00:00"/>
    <s v="BORREGUERAS EMPRENDEDORAS: INGRESOS SOSTENIBLES PARA LAS MUJERES DE LA MICRORREGIÓN DE NUEVO BECAR"/>
    <s v="BENEFICENCIA"/>
    <s v="A4"/>
    <m/>
    <m/>
    <m/>
    <n v="270000"/>
    <x v="213"/>
  </r>
  <r>
    <n v="2012"/>
    <x v="8"/>
    <n v="48101"/>
    <n v="32"/>
    <s v="FUNDACIÓN NACIONAL DE MUJERES POR LA SALUD COMUNITARIA"/>
    <d v="2012-03-23T00:00:00"/>
    <n v="270000"/>
    <d v="2012-11-30T00:00:00"/>
    <s v="ACCIONES EDUCATIVAS PARA LA PREVENCIÓN DEL VIH, SIDA E INFECCIONES DE TRANSMISIÓN SEXUAL, “MUJERES INDÍGENAS PROMOCIONANDO LA SALUD SEXUAL EN LA SIERRA DE ZONGOLICA VERACRUZ”"/>
    <s v="SALUD"/>
    <s v="A12"/>
    <m/>
    <m/>
    <m/>
    <n v="270000"/>
    <x v="214"/>
  </r>
  <r>
    <n v="2012"/>
    <x v="8"/>
    <n v="48101"/>
    <n v="33"/>
    <s v="FUNDACIÓN TUKIPA, EQUIDAD Y DESARROLLO"/>
    <d v="2012-03-23T00:00:00"/>
    <n v="135000"/>
    <d v="2012-11-30T00:00:00"/>
    <s v="DESARROLLO DE CAPACIDADES PRODUCTIVAS Y ORGANIZACIONALES DE MUJERES WIXARITARI (HUICHOLES) EN SITUACIÓN DE VULNERABILIDAD PARA EL ACCESO A LOS SERVICIOS DE SALUD E INCREMENTO DE LA COMERCIALIZACIÓN ARTESANAL A PRECIO JUSTO"/>
    <s v="BENEFICENCIA"/>
    <s v="A4"/>
    <m/>
    <m/>
    <m/>
    <n v="135000"/>
    <x v="215"/>
  </r>
  <r>
    <n v="2012"/>
    <x v="8"/>
    <n v="48101"/>
    <n v="34"/>
    <s v="FUNDACIÓN VILLAR LLEDIAS"/>
    <d v="2012-04-16T00:00:00"/>
    <n v="231712"/>
    <d v="2012-11-30T00:00:00"/>
    <s v="INCLUSIÓN EDUCATIVA Y REHABILITACIÓN DE NIÑAS Y ADOLESCENTES CON DISCAPACIDAD VISUAL RESIDENTES EN EL DISTRITO FEDERALY EL ESTADO DE MÉXICO"/>
    <s v="EDUCATIVAS"/>
    <s v="A7"/>
    <m/>
    <m/>
    <m/>
    <n v="231712"/>
    <x v="110"/>
  </r>
  <r>
    <n v="2012"/>
    <x v="8"/>
    <n v="48101"/>
    <n v="35"/>
    <s v="INTERMEDIOS ORGANIZACIÓN DE PROFESIONALES DE LA COMUNICACIÓN"/>
    <d v="2012-03-23T00:00:00"/>
    <n v="270000"/>
    <d v="2012-11-30T00:00:00"/>
    <s v="¡MUJERES ADOLESCENTES ROLANDO EL RALLY! ESTRATEGIA DE CAPACITACIÓN Y SENSIBILIZACIÓN PARTICIPATIVA POR LA PREVENCIÓN DE EMBARAZOS NO PLANEADOS Y CONSTRUCCIÓN DE PROYECTOS DE VIDA EN MUJERES ADOLESCENTES DEL ESTADO DE MÉXICO Y DEL DISTRITO FEDERAL "/>
    <s v="SALUD"/>
    <s v="A12"/>
    <m/>
    <m/>
    <m/>
    <n v="270000"/>
    <x v="216"/>
  </r>
  <r>
    <n v="2012"/>
    <x v="8"/>
    <n v="48101"/>
    <n v="36"/>
    <s v="MACHINCUEPA CIRCO SOCIAL"/>
    <d v="2012-04-16T00:00:00"/>
    <n v="270000"/>
    <d v="2012-11-30T00:00:00"/>
    <s v="“PROMOVIENDO LA CULTURA DEL BUEN TRATO A TRAVÉS DEL CIRCO SOCIAL EN _x000a_CENTROS COMUNITARIOS Y ESCUELAS SECUNDARIAS PÚBLICAS ”_x000a_"/>
    <s v="BENEFICENCIA"/>
    <s v="A4"/>
    <m/>
    <m/>
    <m/>
    <n v="270000"/>
    <x v="5"/>
  </r>
  <r>
    <n v="2012"/>
    <x v="8"/>
    <n v="48101"/>
    <n v="37"/>
    <s v="MUJER Y MEDIO AMBIENTE"/>
    <d v="2012-04-10T00:00:00"/>
    <n v="269300"/>
    <d v="2012-11-30T00:00:00"/>
    <s v="MANEJO DE RIESGOS, FONDO DE ALIMENTOS Y ACOPIO DE AGUA: ESTRATEGIAS PARA REDUCIR LA VULNERABILIDAD DE GÉNERO ANTE EL CAMBIO CLIMÁTICO EN DOS COMUNIDADES DE TABASCO"/>
    <s v="BENEFICENCIA"/>
    <s v="A4"/>
    <m/>
    <m/>
    <m/>
    <n v="269300"/>
    <x v="217"/>
  </r>
  <r>
    <n v="2012"/>
    <x v="8"/>
    <n v="48101"/>
    <n v="38"/>
    <s v="MUJERES INDÍGENAS EN LUCHA"/>
    <d v="2012-03-23T00:00:00"/>
    <n v="270000"/>
    <d v="2012-11-30T00:00:00"/>
    <s v="EMPODERAMIENTO DE LA MUJER RURAL: CONOCIMIENTO Y FORTALECIMIENTO DE LAS CONDICIONES EN RELACIÓN AL GÉNERO EN LA ZONA NORTE DEL ESTADO DE GUERRERO"/>
    <s v="BENEFICENCIA"/>
    <s v="A4"/>
    <m/>
    <m/>
    <m/>
    <n v="270000"/>
    <x v="218"/>
  </r>
  <r>
    <n v="2012"/>
    <x v="8"/>
    <n v="48101"/>
    <n v="39"/>
    <s v="MUJERES VASOS FRÁGILES"/>
    <d v="2012-04-10T00:00:00"/>
    <n v="270000"/>
    <d v="2012-11-30T00:00:00"/>
    <s v="CENTRO COMUNITARIO PRODUCTIVO DE CAPACITACIÓN TÉCNICA EMPRENDEDORA (ESTRATEGIA DE EMPODERAMIENTO HUMANO Y ECONÓMICO PARA UN GRUPO DE MUJERES EN LA COLONIA ARBOLEDAS DE LOMA BELLA, MUNICIPIO DE PUEBLA)"/>
    <s v="BENEFICENCIA"/>
    <s v="A4"/>
    <m/>
    <m/>
    <m/>
    <n v="270000"/>
    <x v="219"/>
  </r>
  <r>
    <n v="2012"/>
    <x v="8"/>
    <n v="48101"/>
    <n v="4"/>
    <s v="APOYO ALBATROS"/>
    <d v="2012-03-23T00:00:00"/>
    <n v="270000"/>
    <d v="2012-11-30T00:00:00"/>
    <s v="ASESORÍA Y ASISTENCIA JURÍDICA A MUJERES QUE VIVEN VIOLENCIA FAMILIAR"/>
    <s v="BENEFICENCIA"/>
    <s v="A4"/>
    <m/>
    <m/>
    <m/>
    <n v="270000"/>
    <x v="220"/>
  </r>
  <r>
    <n v="2012"/>
    <x v="8"/>
    <n v="48101"/>
    <n v="40"/>
    <s v="PATRONATO PRO TAMAR"/>
    <d v="2012-03-23T00:00:00"/>
    <n v="240450"/>
    <d v="2012-11-30T00:00:00"/>
    <s v="MUJERES EMPRENDEDORAS TRANSFORMANDO GENERACIONES”"/>
    <s v="BENEFICENCIA"/>
    <s v="A4"/>
    <m/>
    <m/>
    <m/>
    <n v="240450"/>
    <x v="221"/>
  </r>
  <r>
    <n v="2012"/>
    <x v="8"/>
    <n v="48101"/>
    <n v="41"/>
    <s v="PATRONATO PRO-DEFICIENTE MENTAL"/>
    <d v="2012-03-23T00:00:00"/>
    <n v="183500"/>
    <d v="2012-11-30T00:00:00"/>
    <s v="EMPODERAMIENTO DE LAS MUJERES DISCAPACITADAS, SOBRE SU DERECHO LABORAL, PARA MEJORAR SU CALIDAD DE VIDA Y LA DE SUS FAMILIAS"/>
    <s v="BENEFICENCIA"/>
    <s v="A4"/>
    <m/>
    <m/>
    <m/>
    <n v="91750"/>
    <x v="15"/>
  </r>
  <r>
    <n v="2012"/>
    <x v="8"/>
    <n v="48101"/>
    <n v="42"/>
    <s v="PENSAMIENTO, PALABRA Y ACCIÓN EN MOVIMIENTO"/>
    <d v="2012-04-10T00:00:00"/>
    <n v="237657"/>
    <d v="2012-11-30T00:00:00"/>
    <s v="“JÓVENES Y FAMILIAS POR LA PREVENCIÓN” ESTRATEGIAS PREVENTIVAS A TRAVÉS DE ACTIVIDADES EDUCATIVAS; CURSOS-TALLER Y ACTIVIDADES DE VERANO VIVENCIALES PARA NIÑAS(OS), ADOLESCENTES Y SUS FAMILIAS DE LA DELEGACIÓN G.A.M. QUE DISMINUYAN CONDUCTAS DE RIESGO ASOCIADAS A LAS ADICCIONES"/>
    <s v="EDUCATIVAS"/>
    <s v="A7"/>
    <m/>
    <m/>
    <m/>
    <n v="237657"/>
    <x v="222"/>
  </r>
  <r>
    <n v="2012"/>
    <x v="8"/>
    <n v="48101"/>
    <n v="43"/>
    <s v="POR EL GUSTO DE SABER"/>
    <d v="2012-04-16T00:00:00"/>
    <n v="270000"/>
    <d v="2012-11-30T00:00:00"/>
    <s v="S.O.S. POR LA EQUIDAD DE GÉNERO CON ADULLTAS MAYORES._x000a_UNIDAD MÓVIL PARA LA PROMOCIÓN DE LA IGUALDAD Y EQUIDAD DE GÉNERO CON ADULTAS MAYORES_x000a_"/>
    <s v="BENEFICENCIA"/>
    <s v="A4"/>
    <m/>
    <m/>
    <m/>
    <n v="270000"/>
    <x v="223"/>
  </r>
  <r>
    <n v="2012"/>
    <x v="8"/>
    <n v="48101"/>
    <n v="44"/>
    <s v="RED DE RADIOS COMUNITARIAS DE MÉXICO"/>
    <d v="2012-04-10T00:00:00"/>
    <n v="270000"/>
    <d v="2012-11-30T00:00:00"/>
    <s v="COMUNICADORAS COMUNITARIAS FORTALECIENDO LA PARTICIPACIÓN POLÍTICA DE LAS MUJERES"/>
    <s v="BENEFICENCIA"/>
    <s v="A4"/>
    <m/>
    <m/>
    <m/>
    <n v="270000"/>
    <x v="224"/>
  </r>
  <r>
    <n v="2012"/>
    <x v="8"/>
    <n v="48101"/>
    <n v="45"/>
    <s v="RED MUJERES DESARROLLO, JUSTICIA Y PAZ"/>
    <d v="2012-03-23T00:00:00"/>
    <n v="270000"/>
    <d v="2012-11-30T00:00:00"/>
    <s v="“EL EMPODERAMIENTO ECONÓMICO DE LAS MUJERES DEL SECTOR RURAL”"/>
    <s v="BENEFICENCIA"/>
    <s v="A4"/>
    <m/>
    <m/>
    <m/>
    <n v="270000"/>
    <x v="225"/>
  </r>
  <r>
    <n v="2012"/>
    <x v="8"/>
    <n v="48101"/>
    <n v="46"/>
    <s v="RESILENCIA SOCIAL"/>
    <d v="2012-03-23T00:00:00"/>
    <n v="270000"/>
    <d v="2012-11-30T00:00:00"/>
    <s v="¡TODO A SU TIEMPO! MUJERES ADOLESCENTES DISMINUYENDO EMBARAZOS NO PLANEADOS Y AMPLIANDO OPORTUNIDADES DE DESARROLLO"/>
    <s v="SALUD"/>
    <s v="A12"/>
    <m/>
    <m/>
    <m/>
    <n v="270000"/>
    <x v="226"/>
  </r>
  <r>
    <n v="2012"/>
    <x v="8"/>
    <n v="48101"/>
    <n v="47"/>
    <s v="SHOTTAMA"/>
    <d v="2012-03-23T00:00:00"/>
    <n v="270000"/>
    <d v="2012-11-30T00:00:00"/>
    <s v="GÉNERO Y DERECHOS PARA PREVENIR LA EXPLOTACIÓN SEXUAL COMERCIAL INFANTIL EN LOS MUNICIPIOS DE SAN ANDRÉS Y SAN PEDRO CHOLULA"/>
    <s v="BENEFICENCIA"/>
    <s v="A4"/>
    <m/>
    <m/>
    <m/>
    <n v="270000"/>
    <x v="227"/>
  </r>
  <r>
    <n v="2012"/>
    <x v="8"/>
    <n v="48101"/>
    <n v="48"/>
    <s v="UNION CAMPESINA DE ARTESANOS REGIONALES UCAR"/>
    <d v="2012-03-23T00:00:00"/>
    <n v="135000"/>
    <d v="2012-11-30T00:00:00"/>
    <s v="FOMENTANDO PROYECTOS DE VIDA”: INFORMACIÓN, CAPACITACIÓN Y ACOMPAÑAMIENTO PSICOLÓGICO EN EDUCACIÓN SEXUAL, SALUD REPRODUCTIVA, VISUALIZACIÓN DE METAS Y HABILIDADES DE COMUNICACIÓN PARA LA PREVENCIÓN DE EMBARAZOS PREMATUROS EN MUJERES INDÍGENAS ADOLESCENTES DEL MUNICIPIO DE COYOMEAPAN PUEBLA COMO ESTRATEGIA PARA EL ESCLARECIMIENTO DE UNA MEJOR CALIDAD DE VIDA"/>
    <s v="EDUCATIVAS,SALUD"/>
    <s v="A7"/>
    <s v="A12"/>
    <m/>
    <m/>
    <n v="135000"/>
    <x v="228"/>
  </r>
  <r>
    <n v="2012"/>
    <x v="8"/>
    <n v="48101"/>
    <n v="49"/>
    <s v="UNIÓN ESTATAL DE ORGANIZACIONES ECONÓMICAS Y MUJERES PRODUCTORAS DE GUERRERO"/>
    <d v="2012-03-23T00:00:00"/>
    <n v="270000"/>
    <d v="2012-11-30T00:00:00"/>
    <s v="FORMACIÓN DE PROMOTORAS Y LÍDERES SOCIALES PARA LA INCIDENCIA EN POLITICAS PÚBLICAS PARA LA EQUIDAD DE GÉNERO"/>
    <s v="BENEFICENCIA"/>
    <s v="A4"/>
    <m/>
    <m/>
    <m/>
    <n v="270000"/>
    <x v="229"/>
  </r>
  <r>
    <n v="2012"/>
    <x v="8"/>
    <n v="48101"/>
    <n v="5"/>
    <s v="ARTE TEQUITQUI"/>
    <d v="2012-03-23T00:00:00"/>
    <n v="135000"/>
    <d v="2012-11-30T00:00:00"/>
    <s v="LAS MUJERES SÍ PINTAN"/>
    <s v="BENEFICENCIA"/>
    <s v="A4"/>
    <m/>
    <m/>
    <m/>
    <n v="135000"/>
    <x v="230"/>
  </r>
  <r>
    <n v="2012"/>
    <x v="8"/>
    <n v="48101"/>
    <n v="50"/>
    <s v="ZAZANILLI NEHNEMI, CUENTOS VIAJEROS"/>
    <d v="2012-03-23T00:00:00"/>
    <n v="110000"/>
    <d v="2012-11-30T00:00:00"/>
    <s v="CULTORAS DE BELLEZA CON PERSPECTIVA DE GÉNERO: 12 FUNCIONES DEL ESPECTÁCULO “CUENTOS DE VIRGINIA LOBO”"/>
    <s v="BENEFICENCIA"/>
    <s v="A4"/>
    <m/>
    <m/>
    <m/>
    <n v="110000"/>
    <x v="231"/>
  </r>
  <r>
    <n v="2012"/>
    <x v="8"/>
    <n v="48101"/>
    <n v="51"/>
    <s v="ZIHUAME MOCHILLA"/>
    <d v="2012-04-16T00:00:00"/>
    <n v="249935"/>
    <d v="2012-11-30T00:00:00"/>
    <s v="MUJERES TEJEDORAS DE REDES"/>
    <s v="BENEFICENCIA"/>
    <s v="A4"/>
    <m/>
    <m/>
    <m/>
    <n v="249935"/>
    <x v="232"/>
  </r>
  <r>
    <n v="2012"/>
    <x v="8"/>
    <n v="48101"/>
    <n v="6"/>
    <s v="ARTE Y DIVERSIÓN RECORCHOLIS TEATRO"/>
    <d v="2012-03-23T00:00:00"/>
    <n v="261000"/>
    <d v="2012-11-30T00:00:00"/>
    <s v="CONSTRUYÉNDOME DÍA A DÍA” PROGRAMA PARA FOMENTAR LA CREACIÓN DEL PROYECTO DE VIDA Y PREVENIR SITUACIONES DE RIESGO FORTALECIENDO LAS CAPACIDADES Y HABILIDADES DE LAS ADOLESCENTES DE 8 ESCUELAS PÚBLICAS SECUNDARIAS DEL ESTADO DE ZACATECAS Y DEL D.F POR MEDIO DE UN MODELO DE ATENCIÓN CREATIVO Y ARTÍSTICO"/>
    <s v="BENEFICENCIA"/>
    <s v="A4"/>
    <m/>
    <m/>
    <m/>
    <n v="261000"/>
    <x v="233"/>
  </r>
  <r>
    <n v="2012"/>
    <x v="8"/>
    <n v="48101"/>
    <n v="7"/>
    <s v="ASOCIACIÓN ECOLÓGICA SANTO TOMÁS"/>
    <d v="2012-03-23T00:00:00"/>
    <n v="269786"/>
    <d v="2012-11-30T00:00:00"/>
    <s v="FORTALECIMIENTO DEL TRABAJO PRODUCTIVO Y ORGANIZATIVO DE GRUPOS DE MUJERES INDÍGENAS DE TABASCO"/>
    <s v="BENEFICENCIA"/>
    <s v="A4"/>
    <m/>
    <m/>
    <m/>
    <n v="269786"/>
    <x v="234"/>
  </r>
  <r>
    <n v="2012"/>
    <x v="8"/>
    <n v="48101"/>
    <n v="8"/>
    <s v="ASOCIACIÓN ESTATAL DE MUJERES INDÍGENAS Y CAMPESINAS XASASTI YOLISTLI"/>
    <d v="2012-03-23T00:00:00"/>
    <n v="225000"/>
    <d v="2012-11-30T00:00:00"/>
    <s v="TRANSPARENCIA Y EQUIDAD DE GÉNERO EN LA ORGANIZACIÓN DE MUJERES"/>
    <s v="BENEFICENCIA"/>
    <s v="A4"/>
    <m/>
    <m/>
    <m/>
    <n v="225000"/>
    <x v="235"/>
  </r>
  <r>
    <n v="2012"/>
    <x v="8"/>
    <n v="48101"/>
    <n v="9"/>
    <s v="BRIGADA CALLEJERA DE APOYO A LA MUJER E. M."/>
    <d v="2012-04-10T00:00:00"/>
    <n v="270000"/>
    <d v="2012-11-30T00:00:00"/>
    <s v="CAMPAÑA DE MOVILIZACIÓN COMUNITARIA DE ESTUDIANTES Y TRABAJADORES DEL CAMPO Y LA CIUDAD DE DIFERENTES GREMIOS Y LOCALIDADES, PARA DESALENTAR LA DEMANDA DE SEXO COMERCIAL INFANTIL Y ADOLESCENTE"/>
    <s v="BENEFICENCIA"/>
    <s v="A4"/>
    <m/>
    <m/>
    <m/>
    <n v="270000"/>
    <x v="42"/>
  </r>
  <r>
    <n v="2012"/>
    <x v="8"/>
    <n v="48501"/>
    <s v="Acuerdo No. INMJG12012463 "/>
    <s v="ENTIDAD DE LAS NACIONES UNIDAS PARA LA IGUALDAD DE GÉNERO Y EL EMPODERAMIENTO DE LAS MUJERES"/>
    <d v="2012-05-18T00:00:00"/>
    <n v="130000"/>
    <d v="2012-12-31T00:00:00"/>
    <s v="APOYAR LOS TRABAJOS DE LA ONU EN MATERIA DE IGUALDAD Y EMPODERAMIENTO DE LAS MUJERES, A LA LUZ DEL ARRANQUE DE ONU MUJERES Y PUESTA EN MARCHA DE SU PLAN ESTRATÉGICO 2011-2013. EN COMPLEMENTO AL MONTO TRADICIONALMENTE OTORGADO POR MÉXICO, A TRAVÉS DE LA S.R.E."/>
    <s v="NO TIENE ACTIVIDAD A FINANCIAR"/>
    <s v="A10"/>
    <m/>
    <m/>
    <m/>
    <n v="127333"/>
    <x v="236"/>
  </r>
  <r>
    <n v="2012"/>
    <x v="8"/>
    <n v="48501"/>
    <s v="Acuerdo No.INMJG1201455 "/>
    <s v="COMISIÓN INTERAMERICANA DE MUJERES"/>
    <d v="2012-02-17T00:00:00"/>
    <n v="193394"/>
    <d v="2012-05-31T00:00:00"/>
    <s v="APOYAR LOS TRABAJOS DEL  MECANISMO DE SEGUIMIENTO DE LA IMPLEMENTACIÓN DE LA CONVENCIÓN INTERAMERICANA PARA PREVENIR, SANCIONAR Y ERRADICAR LA VIOLENCIA CONTRA LA MUJER (MESECVI)"/>
    <s v="NO TIENE ACTIVIDAD A FINANCIAR"/>
    <s v="A10"/>
    <m/>
    <m/>
    <m/>
    <n v="197787"/>
    <x v="237"/>
  </r>
  <r>
    <n v="2012"/>
    <x v="9"/>
    <n v="48101"/>
    <s v="002/2012"/>
    <s v="NATURA Y ECOSISTEMAS MEXICANOS"/>
    <d v="2012-12-07T00:00:00"/>
    <n v="9000000"/>
    <d v="2014-03-07T00:00:00"/>
    <s v="APOYAR LA EJECUCIÓN DEL PROYECTO DE CONSERVACIÓN MANEJO Y RESTAURACIÓN DE LOS ECOSISTEMAS NATURALES DE LA CUENCA MEDIA DEL RÍO USUMACINTA CUARTA FASE"/>
    <s v="OTRAS"/>
    <s v="A11"/>
    <m/>
    <m/>
    <m/>
    <n v="9000000"/>
    <x v="238"/>
  </r>
  <r>
    <n v="2012"/>
    <x v="9"/>
    <n v="48101"/>
    <s v="003/2012"/>
    <s v="COMUNIDAD DOWN"/>
    <d v="2012-11-16T00:00:00"/>
    <n v="1000000"/>
    <d v="2014-02-16T00:00:00"/>
    <s v="PARA APOYAR LA SEGUNDA FASE DEL PROGRAMA DE APOYO PARA LA EDUCACIÓN Y CAPACITACIÓN LABORAL DE NIÑOS, JÓVENES Y ADULTOS CON SÍNDROME DE DOWN. "/>
    <s v="EDUCATIVAS"/>
    <s v="A7"/>
    <m/>
    <m/>
    <m/>
    <n v="1000000"/>
    <x v="239"/>
  </r>
  <r>
    <n v="2012"/>
    <x v="9"/>
    <n v="48101"/>
    <s v="005/2012 "/>
    <s v="NUESTRAS REALIDADES"/>
    <d v="2012-12-07T00:00:00"/>
    <n v="1500000"/>
    <d v="2014-03-07T00:00:00"/>
    <s v="CONSTRUCCIÓN DE RUTAS CON ESQUINAS ACCESIBLES  EN EL D.F. Y 3 ESTADOS DE LA REPÚBLICA DENTRO DEL PROGRAMA  RUTAS PARA LA HUMANIDAD."/>
    <s v="SALUD"/>
    <s v="A12"/>
    <m/>
    <m/>
    <m/>
    <n v="1500000"/>
    <x v="240"/>
  </r>
  <r>
    <n v="2012"/>
    <x v="9"/>
    <n v="48101"/>
    <s v="021/2012"/>
    <s v="CAMPEONES DE ESPERANZA"/>
    <d v="2012-11-29T00:00:00"/>
    <n v="2000000"/>
    <d v="2014-03-01T00:00:00"/>
    <s v="APOYAR EL PROGRAMA DE ATENCIÓN MÉDICA QUIRÚRGICA PRIMARIA Y DE SEGUIMIENTO A CASOS DE PERSONAS CON MALFORMACIONES FACIALES CONGÉNITAS DE TIPO LABIO Y/O PALADAR HENDIDO DETECTADOS EN LOS ESTADOS DE PUEBLA, GUANAJUATO, OAXACA, HIDALGO, CAMPECHE Y QUERÉTARO."/>
    <s v="SALUD"/>
    <s v="A12"/>
    <m/>
    <m/>
    <m/>
    <n v="2000000"/>
    <x v="241"/>
  </r>
  <r>
    <n v="2012"/>
    <x v="9"/>
    <n v="48101"/>
    <s v="022/2012"/>
    <s v="FUNDACIÓN PRO EMPLEO PRODUCTIVO"/>
    <d v="2012-11-16T00:00:00"/>
    <n v="347081"/>
    <d v="2014-02-16T00:00:00"/>
    <s v="DESARROLLAR EL PROGRAMA DE CAPACITACIÓN DE PERSONAS CON EL DESEO DE AUTO EMPLEARSE"/>
    <s v="EDUCATIVAS"/>
    <s v="A7"/>
    <m/>
    <m/>
    <m/>
    <n v="347081"/>
    <x v="242"/>
  </r>
  <r>
    <n v="2012"/>
    <x v="9"/>
    <n v="48101"/>
    <s v="023/2012"/>
    <s v="FUNDACIÓN TE QUEREMOS AYUDAR"/>
    <d v="2012-12-07T00:00:00"/>
    <n v="400000"/>
    <d v="2014-03-06T00:00:00"/>
    <s v="APOYAR LA ADQUISICIÓN DE UNA AMBULANCIA PARA EL TRASLADO DE NIÑOS QUEMADOS."/>
    <s v="SALUD"/>
    <s v="A12"/>
    <m/>
    <m/>
    <m/>
    <n v="400000"/>
    <x v="243"/>
  </r>
  <r>
    <n v="2012"/>
    <x v="9"/>
    <n v="48101"/>
    <s v="024/2012 "/>
    <s v="FUNDACIÓN VER BIEN PARA APRENDER MEJOR"/>
    <d v="2012-12-07T00:00:00"/>
    <n v="1000000"/>
    <d v="2014-03-07T00:00:00"/>
    <s v="PROVEER DE ANTEOJOS A NIÑOS Y NIÑAS DE ESCUELAS PRIMARIAS  Y SECUNDARIAS PÚBLICAS DE LOS ESTADOS DE CAMPECHE, CHIAPAS, OAXACA, PUEBLA, TABASCO, VERACRUZ, COAHUILA HIDALGO, NUEVO LEÓN, TAMAULIPAS Y GUANAJUATO CON PROBLEMAS DE AGUDEZA VISUAL."/>
    <s v="SALUD"/>
    <s v="A12"/>
    <m/>
    <m/>
    <m/>
    <n v="1000000"/>
    <x v="244"/>
  </r>
  <r>
    <n v="2012"/>
    <x v="9"/>
    <n v="48101"/>
    <s v="027/2012"/>
    <s v="IMPULSORA DE LA CULTURA Y DE LAS ARTES"/>
    <d v="2012-11-16T00:00:00"/>
    <n v="2000000"/>
    <d v="2014-02-16T00:00:00"/>
    <s v="APOYAR LA CONCLUSIÓN DEL PROYECTO EJECUTIVO DEL MUSEO INTERACTIVO DE LOS MOCHIS."/>
    <s v="EDUCATIVAS"/>
    <s v="A7"/>
    <m/>
    <m/>
    <m/>
    <n v="2000000"/>
    <x v="245"/>
  </r>
  <r>
    <n v="2012"/>
    <x v="9"/>
    <n v="48101"/>
    <s v="029/2013"/>
    <s v="ESPACIOS NATURALES Y DESARROLLO SUSTENTABLE A.C"/>
    <d v="2012-12-07T00:00:00"/>
    <n v="8500000"/>
    <d v="2014-03-07T00:00:00"/>
    <s v="EDUCACIÓN AMBIENTAL Y OPERACIÓN DE LA CASA DEL AGUA EN LOS PANTANOS DE CENTLA Y EDUCACIÓN AMBIENTAL Y RESTAURACIÓN FORESTAL EN ÁREAS NATURALES PROTEGIDAS DEL GOLFO DE MÉXICO  SUBREGIÓN PLANICIE COSTERA."/>
    <s v="OTRAS"/>
    <s v="A11"/>
    <m/>
    <m/>
    <m/>
    <n v="8500000"/>
    <x v="246"/>
  </r>
  <r>
    <n v="2012"/>
    <x v="9"/>
    <n v="48101"/>
    <s v="039/2012"/>
    <s v="CONSEJO CIVIL MEXICANO PARA LA SILVICULTURA SOSTENIBLE"/>
    <d v="2012-12-07T00:00:00"/>
    <n v="4000000"/>
    <d v="2014-03-06T00:00:00"/>
    <s v="APOYAR A CONSOLIDAR Y PROTEGER LAS ÁREAS YA RESTAURADAS Y AVANZAR EN LA RESTAURACIÓN Y MANEJO DE NUEVAS ÁREAS NATURALES PROTEGIDAS EN LOS EJIDOS Y COMUNIDADES DE COFRE DE PEROTE, CAÑÓN DE RÍO BLANCO Y PICO DE ORIZABA EN EL ESTADO DE VERACRUZ."/>
    <s v="OTRAS"/>
    <s v="A11"/>
    <m/>
    <m/>
    <m/>
    <n v="4000000"/>
    <x v="247"/>
  </r>
  <r>
    <n v="2012"/>
    <x v="9"/>
    <n v="48101"/>
    <s v="040/2012"/>
    <s v="FONDO PARA LA COMUNICACIÓN Y LA EDUCACIÓN AMBIENTAL"/>
    <d v="2012-12-14T00:00:00"/>
    <n v="5500000"/>
    <d v="2014-07-30T00:00:00"/>
    <s v="APOYAR LA PROTECCIÓN Y REMEDIACIÓN DEL AMBIENTE DE LOS PARQUES JAGUAROUNDI, TUZANDEPETL Y TEXISTEPEC MEDIANTE CAMPAÑAS DE EDUCACIÓN AMBIENTAL Y CULTURAL, EXPLORACIÓN ARQUEOLÓGICA Y ESTUDIOS DE PERCEPCIÓN DE BIENES Y SERVICIOS DE LA BIODIVERSIDAD."/>
    <s v="NO TIENE ACTIVIDAD A FINANCIAR"/>
    <s v="A10"/>
    <m/>
    <m/>
    <m/>
    <n v="5500000"/>
    <x v="248"/>
  </r>
  <r>
    <n v="2012"/>
    <x v="9"/>
    <n v="48201"/>
    <s v="001/2012"/>
    <s v="GOBIERNO DEL ESTADO DE CAMPECHE"/>
    <d v="2012-05-07T00:00:00"/>
    <n v="30000000"/>
    <d v="2013-08-07T00:00:00"/>
    <s v="APOYAR LOS PROYECTOS PRODUCTIVOS PESQUEROS DE ALTURA ($15 MILLONES DE PESOS), Y APOYAR LOS PROYECTOS CONSISTENTES EN LA ADQUISICIÓN, SUSTITUCIÓN Y EQUIPAMIENTO DE ARTES DE PESCA DEL SECTOR PESQUERO RIBEREÑO ($15 MILLONES DE PESOS ) DEL MUNICIPIO DEL CARMEN, CAMPECHE."/>
    <s v="OTRAS"/>
    <s v="A11"/>
    <m/>
    <m/>
    <m/>
    <n v="30000000"/>
    <x v="249"/>
  </r>
  <r>
    <n v="2012"/>
    <x v="9"/>
    <n v="48201"/>
    <s v="012/2012"/>
    <s v="GOBIERNO DEL ESTADO DE GUANAJUATO"/>
    <d v="2012-10-22T00:00:00"/>
    <n v="8000000"/>
    <d v="2015-03-19T00:00:00"/>
    <s v="PROYECTO INTEGRAL DE BERRYS EN GUANAJUATO."/>
    <s v="OTRAS"/>
    <s v="A11"/>
    <m/>
    <m/>
    <m/>
    <n v="8000000"/>
    <x v="250"/>
  </r>
  <r>
    <n v="2012"/>
    <x v="9"/>
    <n v="48201"/>
    <s v="013/2012"/>
    <s v="MUNICIPIO DE CADEREYTA JIMÉNEZ"/>
    <d v="2012-07-30T00:00:00"/>
    <n v="7852919"/>
    <d v="2013-10-30T00:00:00"/>
    <s v="PAVIMENTACIÓN DE INTERCONEXIÓN DEL CIRCUITO VIAL BICENTENARIO Y LIBRAMIENTO ORIENTE PROLONGACIÓN MORELOS, EN CABECERA MUNICIPAL "/>
    <s v="NO TIENE ACTIVIDAD A FINANCIAR"/>
    <s v="A10"/>
    <m/>
    <m/>
    <m/>
    <n v="7852919"/>
    <x v="251"/>
  </r>
  <r>
    <n v="2012"/>
    <x v="9"/>
    <n v="48201"/>
    <s v="014/2012"/>
    <s v="MUNICIPIO DE CHINA"/>
    <d v="2012-07-30T00:00:00"/>
    <n v="2000000"/>
    <d v="2013-10-30T00:00:00"/>
    <s v="APOYAR TRABAJOS DE PAVIMENTACIÓN ASFÁLTICA EN DIVERSAS CALLES DEL MUNICIPIO."/>
    <s v="NO TIENE ACTIVIDAD A FINANCIAR"/>
    <s v="A10"/>
    <m/>
    <m/>
    <m/>
    <n v="2000000"/>
    <x v="252"/>
  </r>
  <r>
    <n v="2012"/>
    <x v="9"/>
    <n v="48201"/>
    <s v="015/2012"/>
    <s v="MUNICIPIO DE DOCTOR COSS"/>
    <d v="2012-07-23T00:00:00"/>
    <n v="2000000"/>
    <d v="2013-10-23T00:00:00"/>
    <s v="APOYAR LA CONSTRUCCIÓN DE UN BOULEVARD CON ARCOS DE BIENVENIDA Y SALIDA EN LA COMUNIDAD DE BRASIL DENTRO DEL MUNICIPIO."/>
    <s v="NO TIENE ACTIVIDAD A FINANCIAR"/>
    <s v="A10"/>
    <m/>
    <m/>
    <m/>
    <n v="2000000"/>
    <x v="253"/>
  </r>
  <r>
    <n v="2012"/>
    <x v="9"/>
    <n v="48201"/>
    <s v="016/2012"/>
    <s v="MUNICIPIO DE GENERAL BRAVO"/>
    <d v="2012-10-15T00:00:00"/>
    <n v="3000000"/>
    <d v="2014-07-30T00:00:00"/>
    <s v="CONSTRUCCIÓN DE UN DRENAJE PLUVIAL EN LA COLONIA CENTRO. "/>
    <s v="BENEFICENCIA"/>
    <s v="A4"/>
    <m/>
    <m/>
    <m/>
    <n v="3000000"/>
    <x v="254"/>
  </r>
  <r>
    <n v="2012"/>
    <x v="9"/>
    <n v="48201"/>
    <s v="017/2012"/>
    <s v="MUNICIPIO DE LOS RAMONES"/>
    <d v="2012-07-12T00:00:00"/>
    <n v="500000"/>
    <d v="2013-10-12T00:00:00"/>
    <s v="APOYAR EL MEJORAMIENTO DE LA INFRAESTRUCTURA URBANA Y EQUIPAMIENTO DE LA CLINICA MUNICIPAL"/>
    <s v="NO TIENE ACTIVIDAD A FINANCIAR"/>
    <s v="A10"/>
    <m/>
    <m/>
    <m/>
    <n v="500000"/>
    <x v="255"/>
  </r>
  <r>
    <n v="2012"/>
    <x v="9"/>
    <n v="48201"/>
    <s v="025/2012"/>
    <s v="GOBIERNO DEL ESTADO DE HIDALGO"/>
    <d v="2012-11-16T00:00:00"/>
    <n v="14000000"/>
    <d v="2014-02-16T00:00:00"/>
    <s v="APOYAR EL FORTALECIMIENTO DE LA INDUSTRIA CARRETERA, MEDIO AMBIENTE, SALUD Y ASISTENCIA SOCIAL, EDUCACIÓN Y CULTURA, RECREACIÓN Y DEPORTE EN LOS MUNICIPIOS DEL ESTADO."/>
    <s v="OTRAS"/>
    <s v="A11"/>
    <m/>
    <m/>
    <m/>
    <n v="14000000"/>
    <x v="256"/>
  </r>
  <r>
    <n v="2012"/>
    <x v="9"/>
    <n v="48201"/>
    <s v="026/2012"/>
    <s v="MUNICIPIO DE ATITALAQUIA"/>
    <d v="2012-11-16T00:00:00"/>
    <n v="2000000"/>
    <d v="2014-02-16T00:00:00"/>
    <s v="APOYAR LA ADQUISICIÓN DE MAQUINARIA PARA LA TRANSFORMACIÓN Y APLICACIÓN DE ASFALTO. "/>
    <s v="OTRAS"/>
    <s v="A11"/>
    <m/>
    <m/>
    <m/>
    <n v="2000000"/>
    <x v="257"/>
  </r>
  <r>
    <n v="2012"/>
    <x v="9"/>
    <n v="48201"/>
    <s v="030/2012"/>
    <s v="GOBIERNO DEL ESTADO DE CAMPECHE"/>
    <d v="2012-11-23T00:00:00"/>
    <n v="76000000"/>
    <d v="2013-02-23T00:00:00"/>
    <s v="$62,000,000.00 APOYAR LOS TRABAJOS DE CONSTRUCCIÓN DEL ACUEDUCTO PARALELO CHICBUL-CARMEN (2DA. ETAPA); $4,000,000.00 APOYAR A PROYECTOS PRODUCTIVOS EN LA PENÍNSULA DE ATASTA, MUNICIPIO DE CARMEN; $10,000,000.00 APOYO PARA LA PAVIMENTACIÓN CON CONCRETO HIDRÁULICO DE DIVERSAS CALLES DE CD. CARMEN "/>
    <s v="OTRAS"/>
    <s v="A11"/>
    <m/>
    <m/>
    <m/>
    <n v="76000000"/>
    <x v="249"/>
  </r>
  <r>
    <n v="2012"/>
    <x v="9"/>
    <n v="48201"/>
    <s v="031/2012"/>
    <s v="GOBIERNO DEL ESTADO DE NUEVO LEÓN"/>
    <d v="2012-11-30T00:00:00"/>
    <n v="8000000"/>
    <d v="2014-02-28T00:00:00"/>
    <s v="APOYAR LA RECONSTRUCCIÓN DEL CAMINO CHINA -MÉNDEZ LÍMITE DE LOS ESTADOS DE NUEVO LEÓN Y TAMAULIPAS."/>
    <s v="NO TIENE ACTIVIDAD A FINANCIAR"/>
    <s v="A10"/>
    <m/>
    <m/>
    <m/>
    <n v="8000000"/>
    <x v="258"/>
  </r>
  <r>
    <n v="2012"/>
    <x v="9"/>
    <n v="48201"/>
    <s v="032/2012"/>
    <s v="GOBIERNO DEL ESTADO DE OAXACA"/>
    <d v="2012-12-07T00:00:00"/>
    <n v="9000000"/>
    <d v="2014-03-07T00:00:00"/>
    <s v="APOYAR LA REALIZACIÓN DE PROYECTOS DE INFRAESTRUCTURA VIAL Y URBANA, ASÍ COMO DE DESARROLLO SOCIAL EN DIVERSOS MUNICIPIOS CON ACTIVIDAD PETROLERA, CONFORME A LA DISTRIBUCIÓN QUE SSE ESTABLESCA EN EL CONTRATO DE DONATIVO RESPECTIVO"/>
    <s v="NO TIENE ACTIVIDAD A FINANCIAR"/>
    <s v="A10"/>
    <m/>
    <m/>
    <m/>
    <n v="9000000"/>
    <x v="259"/>
  </r>
  <r>
    <n v="2012"/>
    <x v="9"/>
    <n v="48201"/>
    <s v="033/2012"/>
    <s v="MUNICIPIO DE SALINA CRUZ"/>
    <d v="2012-11-23T00:00:00"/>
    <n v="12000000"/>
    <d v="2014-02-23T00:00:00"/>
    <s v="AMPLIACIÓN DE LA RED DE DRENAJE Y ALCANTARILLADO PARA SU CONEXIÓN AL CÁRCAMO DE REBOMBEO EXISTENTE EN EL INTERIOR DE LA COLONIA PETROLERA Y PAVIMENTACIÓN Y DRENAJE SANITARIO Y PLUVIAL, AV. CAMINO VIEJO, EN SALINA CRUZ, OAXACA 1A ETAPA."/>
    <s v="NO TIENE ACTIVIDAD A FINANCIAR"/>
    <s v="A10"/>
    <m/>
    <m/>
    <m/>
    <n v="12000000"/>
    <x v="260"/>
  </r>
  <r>
    <n v="2012"/>
    <x v="9"/>
    <n v="48201"/>
    <s v="034/2012"/>
    <s v="GOBIERNO DEL ESTADO DE TAMAULIPAS"/>
    <d v="2012-11-23T00:00:00"/>
    <n v="30000000"/>
    <d v="2014-02-23T00:00:00"/>
    <s v="APOYAR LA CONSTRUCCI6N DEL PASO SUPERIOR VEHICULAR EN LA AVENIDA TAMAULIPAS EN SU CRUCE CON EL CALLEJÓN DE BARRILES EN CIUDAD MADERO, TAMAULIPAS."/>
    <s v="NO TIENE ACTIVIDAD A FINANCIAR"/>
    <s v="A10"/>
    <m/>
    <m/>
    <m/>
    <n v="30000000"/>
    <x v="261"/>
  </r>
  <r>
    <n v="2012"/>
    <x v="9"/>
    <n v="48201"/>
    <s v="035/2012"/>
    <s v="MUNICIPIO DE ALTAMIRA"/>
    <d v="2012-11-23T00:00:00"/>
    <n v="1500000"/>
    <d v="2014-02-23T00:00:00"/>
    <s v="APOYAR OBRAS DE PAVIMENTACIÓN CON CONCRETO HIDRÁULICO EN VIALIDADES DEL MUNICIPIO "/>
    <s v="NO TIENE ACTIVIDAD A FINANCIAR"/>
    <s v="A10"/>
    <m/>
    <m/>
    <m/>
    <n v="1500000"/>
    <x v="262"/>
  </r>
  <r>
    <n v="2012"/>
    <x v="9"/>
    <n v="48201"/>
    <s v="036/2012"/>
    <s v="MUNICIPIO DE CIUDAD MADERO"/>
    <d v="2012-11-23T00:00:00"/>
    <n v="10000000"/>
    <d v="2014-02-23T00:00:00"/>
    <s v="APOYAR LA CONSTRUCCIÓN DE LA 2ª.  ETAPA DEL PARQUE BICENTENARIO"/>
    <s v="NO TIENE ACTIVIDAD A FINANCIAR"/>
    <s v="A10"/>
    <m/>
    <m/>
    <m/>
    <n v="10000000"/>
    <x v="263"/>
  </r>
  <r>
    <n v="2012"/>
    <x v="9"/>
    <n v="48201"/>
    <s v="037/2012"/>
    <s v="MUNICIPIO DE MATAMOROS"/>
    <d v="2012-11-23T00:00:00"/>
    <n v="1000000"/>
    <d v="2013-02-23T00:00:00"/>
    <s v="APOYAR LA REMODELACIÓN DEL CENTRO DE CONVENCIONES MUNDO NUEVO."/>
    <s v="CULTURALES"/>
    <s v="A5"/>
    <m/>
    <m/>
    <m/>
    <n v="1000000"/>
    <x v="264"/>
  </r>
  <r>
    <n v="2012"/>
    <x v="9"/>
    <n v="48201"/>
    <s v="038/2012"/>
    <s v="MUNICIPIO DE REYNOSA"/>
    <d v="2012-11-23T00:00:00"/>
    <n v="7500000"/>
    <d v="2014-02-23T00:00:00"/>
    <s v="APOYAR LA “CONSTRUCCIÓN DE CINCO PUENTES VEHICULARES SOBRE EL CANAL RODHE”"/>
    <s v="NO TIENE ACTIVIDAD A FINANCIAR"/>
    <s v="A10"/>
    <m/>
    <m/>
    <m/>
    <n v="7500000"/>
    <x v="265"/>
  </r>
  <r>
    <n v="2012"/>
    <x v="9"/>
    <n v="48201"/>
    <s v="041/2012"/>
    <s v="GOBIERNO DEL ESTADO DE TABASCO"/>
    <d v="2012-12-07T00:00:00"/>
    <n v="106000000"/>
    <d v="2014-10-03T00:00:00"/>
    <s v="PROYECTOS DE DESARROLLO SOCIAL SUSTENTABLE, SUSTENTABILIDAD AMBIENTAL DE DESARROLLO E INFRAESTRUCTURA  SOCIAL, PROTECCIÓN AMBIENTAL Y PROYECTOS PRODUCTIVOS PARA ELEVAR LA CALIDAD DE VIDA DE LA POBLACIÓN ASENTADA EN MUNICIPIOS CON ACTIVIDAD PETROLERA EN LA ENTIDAD."/>
    <s v="NO TIENE ACTIVIDAD A FINANCIAR"/>
    <s v="A10"/>
    <m/>
    <m/>
    <m/>
    <n v="106000000"/>
    <x v="266"/>
  </r>
  <r>
    <n v="2012"/>
    <x v="9"/>
    <n v="48201"/>
    <s v="042/2012"/>
    <s v="MUNICIPIO DE TAMPICO"/>
    <d v="2012-11-29T00:00:00"/>
    <n v="2700000"/>
    <d v="2014-11-08T00:00:00"/>
    <s v="CONSTRUCCIÓN DEL PARQUE RECREATIVO CHAIREL "/>
    <s v="NO TIENE ACTIVIDAD A FINANCIAR"/>
    <s v="A10"/>
    <m/>
    <m/>
    <m/>
    <n v="2700000"/>
    <x v="267"/>
  </r>
  <r>
    <n v="2012"/>
    <x v="9"/>
    <n v="48201"/>
    <s v="043/2012"/>
    <s v="MUNICIPIO DE SOLEDAD DE DOBLADO"/>
    <d v="2012-12-07T00:00:00"/>
    <n v="3000000"/>
    <d v="2014-03-06T00:00:00"/>
    <s v="APOYAR LA CONSTRUCCIÓN DEL CAMINO INTERMUNICIPAL SOLEDAD DE DOBLADO-COTAXTLA"/>
    <s v="NO TIENE ACTIVIDAD A FINANCIAR"/>
    <s v="A10"/>
    <m/>
    <m/>
    <m/>
    <n v="3000000"/>
    <x v="268"/>
  </r>
  <r>
    <n v="2012"/>
    <x v="9"/>
    <n v="48201"/>
    <s v="044/2012"/>
    <s v="GOBIERNO  DEL ESTADO DE VERACRUZ"/>
    <d v="2012-12-14T00:00:00"/>
    <n v="70000000"/>
    <d v="2014-03-13T00:00:00"/>
    <s v="EQUIPAMIENTO DE LA SECRETARÍA DE PROTECCIÓN CIVIL "/>
    <s v="NO TIENE ACTIVIDAD A FINANCIAR"/>
    <s v="A10"/>
    <m/>
    <m/>
    <m/>
    <n v="70000000"/>
    <x v="269"/>
  </r>
  <r>
    <n v="2012"/>
    <x v="9"/>
    <n v="48201"/>
    <s v="046/2012"/>
    <s v="GOBIERNO  DEL ESTADO DE VERACRUZ"/>
    <d v="2012-12-20T00:00:00"/>
    <n v="3000000"/>
    <d v="2014-03-19T00:00:00"/>
    <s v="APOYAR LA OPERACIÓN DEL PROYECTOS PRODUCTIVOS A TRAVÉS DE LA ADQUISICIÓN DE MOTORES PARA MEJORAR LAS CONDICIONES DE EQUIPAMIENTO CON LAS QUE OPERAN LOS PESCADORES DE “LA LAGUNA DE MEZCALAPA, UBICADA DENTRO DE LOS LÍMITES DE LA CONGREGACIÓN LA CONCEPCIÓN Y EL EJIDO SAN PEDRO MEZCALAPA, EN MINATITLÁN, VER.    "/>
    <s v="NO TIENE ACTIVIDAD A FINANCIAR"/>
    <s v="A10"/>
    <m/>
    <m/>
    <m/>
    <n v="3000000"/>
    <x v="269"/>
  </r>
  <r>
    <n v="2012"/>
    <x v="9"/>
    <n v="48201"/>
    <s v="047/2012"/>
    <s v="GOBIERNO DEL ESTADO DE OAXACA"/>
    <d v="2012-12-20T00:00:00"/>
    <n v="5000000"/>
    <d v="2014-03-20T00:00:00"/>
    <s v="APOYAR LA REALIZACIÓN DE PROYECTOS DE DESARROLLO SOCIAL EN MUNICIPIOS CON ACTIVIDAD PETROLERA, CONFORME SE ESTABLEZCA EN EL CONTRATO DE DONATIVO RESPECTIVO. "/>
    <s v="OTRAS"/>
    <s v="A11"/>
    <m/>
    <m/>
    <m/>
    <n v="5000000"/>
    <x v="259"/>
  </r>
  <r>
    <n v="2012"/>
    <x v="9"/>
    <n v="48201"/>
    <s v="048/2012"/>
    <s v="MUNICIPIO DE MATAMOROS"/>
    <d v="2012-12-20T00:00:00"/>
    <n v="700000"/>
    <d v="2014-03-20T00:00:00"/>
    <s v="APOYAR LA REMODELACIÓN DEL CENTRO DE CONVENCIONES MUNDO NUEVO. SEGUNDA APORTACIÓN."/>
    <s v="CULTURALES"/>
    <s v="A5"/>
    <m/>
    <m/>
    <m/>
    <n v="700000"/>
    <x v="264"/>
  </r>
  <r>
    <n v="2012"/>
    <x v="10"/>
    <n v="48101"/>
    <s v="CM/CNCA/CNDCI/CD/02258/12"/>
    <s v="FUTURO DEL MURAL ARTE Y ENCUENTRO"/>
    <d v="2012-07-04T00:00:00"/>
    <n v="1000000"/>
    <d v="2013-01-23T00:00:00"/>
    <s v="REALIZACIÓN DEL PROYECTO FOMENTO DEL ARTE MURAL EN ESCUELAS (INDENTIFICARSE CON LOS PROBLEMAS, NECESIDADES E INQUIETUDES DE LOS JÓVENES A TRAVÉS DE LA ELABORACIÓN DE 10 MURALES CON JOVENES DE EDUACIÓN SECUNDARIA EN DIVERSAS ESUCELAS DEL ESTADO DE MÉXICO"/>
    <s v="CULTURALES"/>
    <s v="A5"/>
    <m/>
    <m/>
    <m/>
    <n v="1000000"/>
    <x v="270"/>
  </r>
  <r>
    <n v="2012"/>
    <x v="10"/>
    <n v="48101"/>
    <s v="CNCA/CENART/CD/01246/12"/>
    <s v="SONIDOS Y TRADICIONES XXI"/>
    <d v="2012-05-03T00:00:00"/>
    <n v="2700000"/>
    <d v="2013-04-03T00:00:00"/>
    <s v="ATENDER LAS NECESIDADES DE AGRUPACIONES MUSICALES CONSOLIDADAS, CON AMPLIA TRAYECTORIA  Y CON UNA NECESIDAD  DE ESTABLECER DIÁLOGO CREATIVO E INTERCULTURAL CON MÚSICOS Y CREADORES  DE DIFERENTES NACIONALIDADES, ASÍ COMO CON EL PÚBLICO EN GENERAL"/>
    <s v="CULTURALES"/>
    <s v="A5"/>
    <m/>
    <m/>
    <m/>
    <n v="2700000"/>
    <x v="271"/>
  </r>
  <r>
    <n v="2012"/>
    <x v="10"/>
    <n v="48101"/>
    <s v="CNCA/CENART/CD/01247/12"/>
    <s v="EL COLECTIVO MUJERES EN LA MÚSICA"/>
    <d v="2012-05-16T00:00:00"/>
    <n v="600000"/>
    <d v="2013-05-14T00:00:00"/>
    <s v="DAR A CONOCER Y DIFUNDIR LA LABOR ARTÍSTICA Y CULTURAL DE LAS MUJERES A TRAVÉS DE LA REALIZACIÓN DE ACTIVIDADES MULTIDISCIPLINARIAS"/>
    <s v="CULTURALES"/>
    <s v="A5"/>
    <m/>
    <m/>
    <m/>
    <n v="600000"/>
    <x v="272"/>
  </r>
  <r>
    <n v="2012"/>
    <x v="10"/>
    <n v="48101"/>
    <s v="CNCA/CENART/CD/01533/12"/>
    <s v="FUNDACIÓN DÍAZ LAREDO"/>
    <d v="2012-05-18T00:00:00"/>
    <n v="1000000"/>
    <d v="2013-05-14T00:00:00"/>
    <s v="CREAR CONCIENCIA Y DESARROLLO SOBRE LAS TRADICIONES Y VALORES MEXICANOS"/>
    <s v="CULTURALES"/>
    <s v="A5"/>
    <m/>
    <m/>
    <m/>
    <n v="1000000"/>
    <x v="273"/>
  </r>
  <r>
    <n v="2012"/>
    <x v="10"/>
    <n v="48101"/>
    <s v="CNCA/CENART/CD/02166/12"/>
    <s v="CENTRO PROMOTOR DE DANZA ARDEN"/>
    <d v="2012-05-16T00:00:00"/>
    <n v="1000000"/>
    <d v="2012-12-19T00:00:00"/>
    <s v="LA GENERACIÓN DE UNA PLATAFORMA PARA LA PROMOCIÓN DE LAS ARTES ESCÉNICAS PARA PÚBLICO INFANTIL A NIVEL NACIONAL"/>
    <s v="CULTURALES"/>
    <s v="A5"/>
    <m/>
    <m/>
    <m/>
    <n v="1000000"/>
    <x v="274"/>
  </r>
  <r>
    <n v="2012"/>
    <x v="10"/>
    <n v="48101"/>
    <s v="CNCA/CENART/CD/04547/12"/>
    <s v="TEPITO ARTE ACA TEATRO CON IDENTIDAD"/>
    <d v="2012-07-25T00:00:00"/>
    <n v="1000000"/>
    <d v="2013-06-04T00:00:00"/>
    <s v="ENRIQUECER LA CALIDAD VISUAL DE LOS ESPECTÁCULOS QUE CONFORMAN EL REPERTORIO DEL GRUPO ASÍ COMO LA PRESENTACIÓN DE SUS ARTISTAS INVITADOS"/>
    <s v="CULTURALES"/>
    <s v="A5"/>
    <m/>
    <m/>
    <m/>
    <n v="1000000"/>
    <x v="275"/>
  </r>
  <r>
    <n v="2012"/>
    <x v="10"/>
    <n v="48101"/>
    <s v="CNCA/CENART/CD/04548/12"/>
    <s v="PROMOTORA CULTURAL CUBO BLANCO"/>
    <d v="2012-07-30T00:00:00"/>
    <n v="300000"/>
    <d v="2013-03-06T00:00:00"/>
    <s v="REALIZAR UNA SELECCIÓN DE OCTAVILLAS CON FOTOGRAFÍAS DOCUMENTALES SOBRE EL TEMA DEL USO INDEBIDO DE LAS DROGAS"/>
    <s v="CULTURALES"/>
    <s v="A5"/>
    <m/>
    <m/>
    <m/>
    <n v="300000"/>
    <x v="276"/>
  </r>
  <r>
    <n v="2012"/>
    <x v="10"/>
    <n v="48101"/>
    <s v="CNCA/CENART/CD/04549/12"/>
    <s v="FUNDACIÓN PEDRO VALTIERRA"/>
    <d v="2012-07-24T00:00:00"/>
    <n v="250000"/>
    <d v="2013-06-19T00:00:00"/>
    <s v="ADQUISICIÓN DEL ARCHIVO FOTOGRÁFICO CON UN GRAN VALOR HISTÓRICO DE RICARDO SÁNCHEZ ORTEGA, PRODUCIDO DESDE 1930 A 1980 EN LA REGIÓN DE FRESNILLO Y LOS ESTADOS DE DURANGO Y COAHUILA"/>
    <s v="CULTURALES"/>
    <s v="A5"/>
    <m/>
    <m/>
    <m/>
    <n v="250000"/>
    <x v="277"/>
  </r>
  <r>
    <n v="2012"/>
    <x v="10"/>
    <n v="48101"/>
    <s v="CNCA/CENART/CD/04550/12"/>
    <s v="FUNDACIÓN ARTE UMBRA"/>
    <d v="2012-07-30T00:00:00"/>
    <n v="1000000"/>
    <d v="2013-12-03T00:00:00"/>
    <s v="GENERAR UN REPERTORIO DE OBRAS ESCÉNICAS Y TALLERES DE EXPERIMENTACIÓN INTERDISCIPLINARIA"/>
    <s v="CULTURALES"/>
    <s v="A5"/>
    <m/>
    <m/>
    <m/>
    <n v="1000000"/>
    <x v="278"/>
  </r>
  <r>
    <n v="2012"/>
    <x v="10"/>
    <n v="48101"/>
    <s v="CNCA/CENART/CD/04551/12"/>
    <s v="ESCENOLOGÍA"/>
    <d v="2012-07-25T00:00:00"/>
    <n v="500000"/>
    <d v="2013-12-04T00:00:00"/>
    <s v="ELABORACIÓN DE UN MONUMENTAL REGISTRO HISTÓRICO DE LAS ARTES ESCÉNICAS DE MÉXICO"/>
    <s v="CULTURALES"/>
    <s v="A5"/>
    <m/>
    <m/>
    <m/>
    <n v="500000"/>
    <x v="279"/>
  </r>
  <r>
    <n v="2012"/>
    <x v="10"/>
    <n v="48101"/>
    <s v="CNCA/CNDCI/CD/02861/12"/>
    <s v="CLUB DE NIÑOS Y NIÑAS DE MÉXICO"/>
    <d v="2011-07-24T00:00:00"/>
    <n v="1000000"/>
    <d v="2013-04-08T00:00:00"/>
    <s v="REALIZACIÓN DEL PROYECTO &quot;NIÑOS Y NIÑAS CREANDO UN MEJOR FUTURO A TRAVÉS DE LA CULTURA Y LA EDUCACIÓN&quot;           ( GENERAR PROCESOS DE INTEGRACIÓN Y APROPIACIÓN COMUNITARIA A TRAVÉS DE LA FORMACIÓN EN ARTES EN VALORES UNIVERSALES A 700 NIÑOS, NIÑAS Y JÓVENES, HABITANTES DE LA CIUAD DE TIJUANA B. C. BRINDAR ALTERNATIVAS DEL USO DE TIEMPO LIBRE EN NIÑAS, NIÑOS Y JÓVENES"/>
    <s v="CULTURALES"/>
    <s v="A5"/>
    <m/>
    <m/>
    <m/>
    <n v="1000000"/>
    <x v="280"/>
  </r>
  <r>
    <n v="2012"/>
    <x v="10"/>
    <n v="48101"/>
    <s v="CNCA/CNDCI/CD/02864/12"/>
    <s v="FUNDACIÓN LA TITERIA"/>
    <d v="2012-07-31T00:00:00"/>
    <n v="1000000"/>
    <d v="2013-03-14T00:00:00"/>
    <s v="REALIZACIÓN DEL PROYECTO &quot;LA TITERIA CASA DE LAS MARIONETAS&quot;, (CONTRIBUIR SIGNIFICATIVAMENTE AL DESARROLLO Y UTILIZACIÓN DEL TITERE EN LAS ARTES ESCÉNICAS, EN LA EDUACIÓN BÁSICA Y ESPECIAL Y EN LA PROMOCIÓN SOCIAL. CONFORMAR UN ESPACIO ÚNICO EN EL PAÍS, DESTINADO AL DESARROLLO DEL TÍTERE EN EL ARTE, LA EDUCACIÓN Y LA PROMOCIÓN COMUNITARIA, QUE CONTRIBUYA A LA FORMACIÓN INTEGRAL Y SENSIBILIZACIÓN ESTÉTICA."/>
    <s v="CULTURALES"/>
    <s v="A5"/>
    <m/>
    <m/>
    <m/>
    <n v="1000000"/>
    <x v="281"/>
  </r>
  <r>
    <n v="2012"/>
    <x v="10"/>
    <n v="48101"/>
    <s v="CNCA/CNDCI/CD/03242/12 "/>
    <s v="MUSEO INTERACTIVO TIJUANA"/>
    <d v="2012-05-25T00:00:00"/>
    <n v="1500000"/>
    <d v="2013-05-04T00:00:00"/>
    <s v="REALIZACIÓN DEL PROYECTO &quot;FORTALECIMIENTO CULTURAL Y EDUCATIVO PARA NIÑOS DE ESCASOS RECURSOS&quot;, (PROMOVER EL DESARROLLO HUMANO, CIENTIFICO Y CULTURAL DE NIÑAS, NIÑOS Y JÓVENES DE LA ENTIDAD/PERMITIR A 20,000 NIÑOS DE TIJUANA APRENDER DE MANERA LÚDICA TEMAS DE CIENCIA A TRAVÉS DE LAS VISITA A 3 SALAS DEL MUSEO."/>
    <s v="CULTURALES"/>
    <s v="A5"/>
    <m/>
    <m/>
    <m/>
    <n v="1500000"/>
    <x v="282"/>
  </r>
  <r>
    <n v="2012"/>
    <x v="10"/>
    <n v="48101"/>
    <s v="CNCA/DGA/CD/001060/12"/>
    <s v="PROGRESO Y BIENESTAR PARA EL DESARROLLO DE LA FAMILIA"/>
    <d v="2012-04-27T00:00:00"/>
    <n v="2000000"/>
    <d v="2012-06-26T00:00:00"/>
    <s v="DESARROLLO CULTURAL COMUNITARIO"/>
    <s v="CULTURALES"/>
    <s v="A5"/>
    <m/>
    <m/>
    <m/>
    <n v="2000000"/>
    <x v="283"/>
  </r>
  <r>
    <n v="2012"/>
    <x v="10"/>
    <n v="48101"/>
    <s v="CNCA/DGA/CD/00539/12"/>
    <s v="ACADEMIA DE MÚSICA DEL PALACIO DE MINERÍA"/>
    <d v="2012-03-30T00:00:00"/>
    <n v="5000000"/>
    <d v="2012-07-08T00:00:00"/>
    <s v="TEMPORADA DE VERANO DE LA ORQUESTA SINFÓNICA DE MINERÍA Y CONCIERTOS EXTRAORDINARIOS DURANTE EL AÑO 2012"/>
    <s v="CULTURALES"/>
    <s v="A5"/>
    <m/>
    <m/>
    <m/>
    <n v="5000000"/>
    <x v="284"/>
  </r>
  <r>
    <n v="2012"/>
    <x v="10"/>
    <n v="48101"/>
    <s v="CNCA/DGA/CD/00540/12"/>
    <s v="MUSEO DE ARTE CONTEMPORÁNEO DE MONTERREY"/>
    <d v="2012-03-24T00:00:00"/>
    <n v="20000000"/>
    <d v="2012-12-31T00:00:00"/>
    <s v="CONSERVACIÓN Y PROMOCIÓN DEL ACERVO CULTURAL NACIONAL E INTERNACIONAL, ASÍ COMO REMODELAR Y EQUIPAR INSTALACIONES"/>
    <s v="CULTURALES"/>
    <s v="A5"/>
    <m/>
    <m/>
    <m/>
    <n v="20000000"/>
    <x v="187"/>
  </r>
  <r>
    <n v="2012"/>
    <x v="10"/>
    <n v="48101"/>
    <s v="CNCA/DGA/CD/00620/12"/>
    <s v="ACADEMIA MEXICANA DE LA LENGUA"/>
    <d v="2012-04-02T00:00:00"/>
    <n v="100000000"/>
    <d v="2012-07-30T00:00:00"/>
    <s v="ADQUISICIÓN DE UN TERRENO Y CUBRIR LOS GASTOS INHERENTES DE LA NUEVA SEDE DE LA ACADEMIA MEXICANA DE LA LENGUA"/>
    <s v="CULTURALES"/>
    <s v="A5"/>
    <m/>
    <m/>
    <m/>
    <n v="100000000"/>
    <x v="285"/>
  </r>
  <r>
    <n v="2012"/>
    <x v="10"/>
    <n v="48101"/>
    <s v="CNCA/DGA/CD/00633/12"/>
    <s v="DOCUMENTAL AMBULANTE"/>
    <d v="2012-04-11T00:00:00"/>
    <n v="9000000"/>
    <d v="2013-04-09T00:00:00"/>
    <s v="FESTIVAL DE CINE DOCUMENTAL AMBULANTE"/>
    <s v="CULTURALES"/>
    <s v="A5"/>
    <m/>
    <m/>
    <m/>
    <n v="9000000"/>
    <x v="286"/>
  </r>
  <r>
    <n v="2012"/>
    <x v="10"/>
    <n v="48101"/>
    <s v="CNCA/DGA/CD/00652/12"/>
    <s v="CONSEJO DE LA MÚSICA EN MÉXICO"/>
    <d v="2012-04-11T00:00:00"/>
    <n v="14500000"/>
    <d v="2013-02-08T00:00:00"/>
    <s v="DIFUSIÓN DE LA CULTURA EN EL ÁMBITO INTERNACIONAL. FESTIVAL DE MÉXICO EN PERM RUSIA"/>
    <s v="CULTURALES"/>
    <s v="A5"/>
    <m/>
    <m/>
    <m/>
    <n v="14500000"/>
    <x v="287"/>
  </r>
  <r>
    <n v="2012"/>
    <x v="10"/>
    <n v="48101"/>
    <s v="CNCA/DGA/CD/00653/12"/>
    <s v="ASOCIACIÓN NACIONAL DE ARTÍSTAS CON DISCAPACIDAD"/>
    <d v="2012-04-12T00:00:00"/>
    <n v="1000000"/>
    <d v="2013-10-09T00:00:00"/>
    <s v="PROGRAMA CULTURAL DE ARTISTAS CON DISCAPACIDAD"/>
    <s v="CULTURALES"/>
    <s v="A5"/>
    <m/>
    <m/>
    <m/>
    <n v="1000000"/>
    <x v="288"/>
  </r>
  <r>
    <n v="2012"/>
    <x v="10"/>
    <n v="48101"/>
    <s v="CNCA/DGA/CD/00769/12"/>
    <s v="CULTURA A LA CALLE"/>
    <d v="2012-04-17T00:00:00"/>
    <n v="8000000"/>
    <d v="2013-04-11T00:00:00"/>
    <s v="CULTURA A LA CALLE"/>
    <s v="CULTURALES"/>
    <s v="A5"/>
    <m/>
    <m/>
    <m/>
    <n v="8000000"/>
    <x v="289"/>
  </r>
  <r>
    <n v="2012"/>
    <x v="10"/>
    <n v="48101"/>
    <s v="CNCA/DGA/CD/00839/12"/>
    <s v="MUSEO INTERACTIVO TIJUANA"/>
    <d v="2012-04-23T00:00:00"/>
    <n v="3000000"/>
    <d v="2012-11-26T00:00:00"/>
    <s v="AMPLIACIÓN MUSEO DEL TROMPO INTERACTIVO"/>
    <s v="CULTURALES"/>
    <s v="A5"/>
    <m/>
    <m/>
    <m/>
    <n v="3000000"/>
    <x v="282"/>
  </r>
  <r>
    <n v="2012"/>
    <x v="10"/>
    <n v="48101"/>
    <s v="CNCA/DGA/CD/00849/12"/>
    <s v="SOCIEDAD INTERNACIONAL DE VALORES DE ARTE MEXICANO"/>
    <d v="2012-04-20T00:00:00"/>
    <n v="3000000"/>
    <d v="2012-12-31T00:00:00"/>
    <s v="EXPRESIÓN CULTURAL A TRAVÉS DE LA DIFUSIÓN DE LA MÚSICA MEXICANA ENTRE NIÑOS Y JÓVENES COMO OBJETIVO FINAL"/>
    <s v="EDUCATIVAS"/>
    <s v="A7"/>
    <m/>
    <m/>
    <m/>
    <n v="2871768"/>
    <x v="290"/>
  </r>
  <r>
    <n v="2012"/>
    <x v="10"/>
    <n v="48101"/>
    <s v="CNCA/DGA/CD/00850/12"/>
    <s v="CONSERVATORIO DE LAS ROSAS"/>
    <d v="2012-04-02T00:00:00"/>
    <n v="2100000"/>
    <d v="2013-01-02T00:00:00"/>
    <s v="ESTIMULAR LA ACTIVIDAD VIOLONCHELÍSTICA EN MÉXICO Y EN IBEROAMÉRICA Y ATRAER LA ATENCIÓN DEL MUNDO HACIA EL VIOLONCHELO EN AMÉRICA"/>
    <s v="EDUCATIVAS"/>
    <s v="A7"/>
    <m/>
    <m/>
    <m/>
    <n v="2100000"/>
    <x v="291"/>
  </r>
  <r>
    <n v="2012"/>
    <x v="10"/>
    <n v="48101"/>
    <s v="CNCA/DGA/CD/00928/12"/>
    <s v="FESTIVAL DE MÉXICO EN EL CENTRO HISTÓRICO"/>
    <d v="2012-04-27T00:00:00"/>
    <n v="15000000"/>
    <d v="2012-11-18T00:00:00"/>
    <s v="PROYECTO DE EXPRESIÓN Y DESARROLLO CULTURAL (FMX-FESTIVAL DE MÉXICO, EDICIÓN 28)"/>
    <s v="CULTURALES"/>
    <s v="A5"/>
    <m/>
    <m/>
    <m/>
    <n v="15000000"/>
    <x v="292"/>
  </r>
  <r>
    <n v="2012"/>
    <x v="10"/>
    <n v="48101"/>
    <s v="CNCA/DGA/CD/01025/12"/>
    <s v="RJCG"/>
    <d v="2012-04-27T00:00:00"/>
    <n v="1500000"/>
    <d v="2012-06-21T00:00:00"/>
    <s v="PRIMER FESTIVAL DE CINE TX"/>
    <s v="CULTURALES"/>
    <s v="A5"/>
    <m/>
    <m/>
    <m/>
    <n v="1500000"/>
    <x v="293"/>
  </r>
  <r>
    <n v="2012"/>
    <x v="10"/>
    <n v="48101"/>
    <s v="CNCA/DGA/CD/01026/12"/>
    <s v="RJCG"/>
    <d v="2012-04-27T00:00:00"/>
    <n v="1000000"/>
    <d v="2012-09-18T00:00:00"/>
    <s v="EL CINE EN TU COMUNIDAD"/>
    <s v="CULTURALES"/>
    <s v="A5"/>
    <m/>
    <m/>
    <m/>
    <n v="1000000"/>
    <x v="293"/>
  </r>
  <r>
    <n v="2012"/>
    <x v="10"/>
    <n v="48101"/>
    <s v="CNCA/DGA/CD/01027/12"/>
    <s v="RJCG"/>
    <d v="2012-04-27T00:00:00"/>
    <n v="1000000"/>
    <d v="2012-12-21T00:00:00"/>
    <s v="FILOSOFÍA PARA NIÑOS"/>
    <s v="CULTURALES"/>
    <s v="A5"/>
    <m/>
    <m/>
    <m/>
    <n v="1000000"/>
    <x v="293"/>
  </r>
  <r>
    <n v="2012"/>
    <x v="10"/>
    <n v="48101"/>
    <s v="CNCA/DGA/CD/01042/12"/>
    <s v="LA MÚSICA EN EL BICENTENARIO"/>
    <d v="2012-05-07T00:00:00"/>
    <n v="1000000"/>
    <d v="2013-03-31T00:00:00"/>
    <s v="EXPOSICIÓN FOTOGRAFICA LOS OBREROS Y LA REVOLUCIÓN. IMÁGENES DE UN MOVIMIENTO"/>
    <s v="CULTURALES"/>
    <s v="A5"/>
    <m/>
    <m/>
    <m/>
    <n v="1000000"/>
    <x v="294"/>
  </r>
  <r>
    <n v="2012"/>
    <x v="10"/>
    <n v="48101"/>
    <s v="CNCA/DGA/CD/01043/12"/>
    <s v="FESTIVAL INTERNACIONAL DE CINE DOCUMENTAL DE LA CIUDAD DE MÉXICO"/>
    <d v="2012-04-27T00:00:00"/>
    <n v="2000000"/>
    <d v="2013-06-13T00:00:00"/>
    <s v="DOCSDF 2012. FESTIVAL INTERNACIONAL DE CINE DOCUMENTAL DE LA CIUDAD DE MÉXICO"/>
    <s v="CULTURALES"/>
    <s v="A5"/>
    <m/>
    <m/>
    <m/>
    <n v="2000000"/>
    <x v="295"/>
  </r>
  <r>
    <n v="2012"/>
    <x v="10"/>
    <n v="48101"/>
    <s v="CNCA/DGA/CD/01044/12"/>
    <s v="GRUPO PRO RESTAURACIÓN DEL TEMPLO DEL CARMEN DE SAN ÁNGEL"/>
    <d v="2012-04-27T00:00:00"/>
    <n v="3000000"/>
    <d v="2012-11-23T00:00:00"/>
    <s v="TEMPLO Y SANTUARIO DE NUESTRA SEÑORA DEL CARMEN EN SAN ANGEL"/>
    <s v="CULTURALES"/>
    <s v="A5"/>
    <m/>
    <m/>
    <m/>
    <n v="3000000"/>
    <x v="296"/>
  </r>
  <r>
    <n v="2012"/>
    <x v="10"/>
    <n v="48101"/>
    <s v="CNCA/DGA/CD/01045/12"/>
    <s v="FUNDACIÓN CASA DEL POETA"/>
    <d v="2012-04-27T00:00:00"/>
    <n v="500000"/>
    <d v="2012-09-27T00:00:00"/>
    <s v="RESTAURACIÓN DE LA CASA DEL POETA"/>
    <s v="CULTURALES"/>
    <s v="A5"/>
    <m/>
    <m/>
    <m/>
    <n v="500000"/>
    <x v="297"/>
  </r>
  <r>
    <n v="2012"/>
    <x v="10"/>
    <n v="48101"/>
    <s v="CNCA/DGA/CD/01244/12"/>
    <s v="CONSEJO NACIONAL ADOPTE UNA OBRA DE ARTE"/>
    <d v="2012-04-27T00:00:00"/>
    <n v="2000000"/>
    <d v="2012-11-23T00:00:00"/>
    <s v="SANTUARIO DE NUESTRA SEÑORA DE GUADALUPE"/>
    <s v="CULTURALES"/>
    <s v="A5"/>
    <m/>
    <m/>
    <m/>
    <n v="2000000"/>
    <x v="298"/>
  </r>
  <r>
    <n v="2012"/>
    <x v="10"/>
    <n v="48101"/>
    <s v="CNCA/DGA/CD/01288/12"/>
    <s v="CONSEJO NACIONAL ADOPTE UNA OBRA DE ARTE"/>
    <d v="2012-05-22T00:00:00"/>
    <n v="8550000"/>
    <d v="2012-10-13T00:00:00"/>
    <s v="SEGUNDA ETAPA CENTRO DE INTERPRETACIÓN RUTA DON VASCO"/>
    <s v="CULTURALES"/>
    <s v="A5"/>
    <m/>
    <m/>
    <m/>
    <n v="8550000"/>
    <x v="298"/>
  </r>
  <r>
    <n v="2012"/>
    <x v="10"/>
    <n v="48101"/>
    <s v="CNCA/DGA/CD/01289/12"/>
    <s v="CONSEJO NACIONAL ADOPTE UNA OBRA DE ARTE"/>
    <d v="2012-05-22T00:00:00"/>
    <n v="6200000"/>
    <d v="2012-09-13T00:00:00"/>
    <s v="ILUMINACIÓN DE LA PLAZA VASCO DE QUIROGA Y EDIFICIOS EMBLEMÁTICOS "/>
    <s v="CULTURALES"/>
    <s v="A5"/>
    <m/>
    <m/>
    <m/>
    <n v="6200000"/>
    <x v="298"/>
  </r>
  <r>
    <n v="2012"/>
    <x v="10"/>
    <n v="48101"/>
    <s v="CNCA/DGA/CD/01302/12"/>
    <s v="CONSORCIO INTERNACIONAL ARTE Y ESCUELA"/>
    <d v="2012-05-22T00:00:00"/>
    <n v="3000000"/>
    <d v="2013-06-13T00:00:00"/>
    <s v="LA NANA FÁBRICA DE LAS ARTES"/>
    <s v="CULTURALES"/>
    <s v="A5"/>
    <m/>
    <m/>
    <m/>
    <n v="3000000"/>
    <x v="299"/>
  </r>
  <r>
    <n v="2012"/>
    <x v="10"/>
    <n v="48101"/>
    <s v="CNCA/DGA/CD/01303/12"/>
    <s v="SALUD EDUCACIÓN Y ALIMENTOS SIN FRONTERAS"/>
    <d v="2012-05-23T00:00:00"/>
    <n v="2000000"/>
    <d v="2013-04-20T00:00:00"/>
    <s v="ODISE-OM EL VIAJE AL ORIGEN (SERIE DOCUMENTAL)"/>
    <s v="CULTURALES"/>
    <s v="A5"/>
    <m/>
    <m/>
    <m/>
    <n v="2000000"/>
    <x v="300"/>
  </r>
  <r>
    <n v="2012"/>
    <x v="10"/>
    <n v="48101"/>
    <s v="CNCA/DGA/CD/01304/12"/>
    <s v="FUNDACIÓN JOSÉ CUERVO"/>
    <d v="2012-05-11T00:00:00"/>
    <n v="2500000"/>
    <d v="2013-07-03T00:00:00"/>
    <s v="PROGRAMA DE DESARROLLO CULTURAL Y EDUCATIVO PARA TEQUILA Y MUNICIPIOS ALEDAÑOS"/>
    <s v="CULTURALES"/>
    <s v="A5"/>
    <m/>
    <m/>
    <m/>
    <n v="2500000"/>
    <x v="301"/>
  </r>
  <r>
    <n v="2012"/>
    <x v="10"/>
    <n v="48101"/>
    <s v="CNCA/DGA/CD/01327/12"/>
    <s v="FUNDACIÓN DÍAZ LAREDO"/>
    <d v="2012-05-23T00:00:00"/>
    <n v="2000000"/>
    <d v="2013-06-27T00:00:00"/>
    <s v="ARTE Y CULTURA "/>
    <s v="CULTURALES"/>
    <s v="A5"/>
    <m/>
    <m/>
    <m/>
    <n v="2000000"/>
    <x v="273"/>
  </r>
  <r>
    <n v="2012"/>
    <x v="10"/>
    <n v="48101"/>
    <s v="CNCA/DGA/CD/01331/12"/>
    <s v="COMUNIDADES DE SOLIDARIDAD"/>
    <d v="2012-05-28T00:00:00"/>
    <n v="2000000"/>
    <d v="2013-03-03T00:00:00"/>
    <s v="CAMERATA DE NAUCALPAN"/>
    <s v="CULTURALES"/>
    <s v="A5"/>
    <m/>
    <m/>
    <m/>
    <n v="2000000"/>
    <x v="302"/>
  </r>
  <r>
    <n v="2012"/>
    <x v="10"/>
    <n v="48101"/>
    <s v="CNCA/DGA/CD/01338/12"/>
    <s v="RADIO DIFUSORAS Y TELEVISORAS DE OCCIDENTE"/>
    <d v="2012-05-23T00:00:00"/>
    <n v="35000000"/>
    <d v="2012-12-13T00:00:00"/>
    <s v="PALACIO DE LA CULTURA Y LA COMUNICACIÓN (RATO. AC.)"/>
    <s v="CULTURALES"/>
    <s v="A5"/>
    <m/>
    <m/>
    <m/>
    <n v="35000000"/>
    <x v="303"/>
  </r>
  <r>
    <n v="2012"/>
    <x v="10"/>
    <n v="48101"/>
    <s v="CNCA/DGA/CD/01402/12"/>
    <s v="PATRONATO DEL CENTRO CULTURAL ROBERTO CANTORAL"/>
    <d v="2012-05-25T00:00:00"/>
    <n v="10000000"/>
    <d v="2013-01-13T00:00:00"/>
    <s v="PROGRAMA DE FOMENTO Y DESARROLLO DEL CENTRO CULTURAL ROBERTO CANTORAL"/>
    <s v="CULTURALES"/>
    <s v="A5"/>
    <m/>
    <m/>
    <m/>
    <n v="10000000"/>
    <x v="304"/>
  </r>
  <r>
    <n v="2012"/>
    <x v="10"/>
    <n v="48101"/>
    <s v="CNCA/DGA/CD/01534/12"/>
    <s v="FESTIVAL INTERNACIONAL DEL CINE EN MORELIA"/>
    <d v="2012-05-30T00:00:00"/>
    <n v="8000000"/>
    <d v="2013-07-19T00:00:00"/>
    <s v="FESTIVAL INTERNACIONAL DE CINE DE MORELIA"/>
    <s v="CULTURALES"/>
    <s v="A5"/>
    <m/>
    <m/>
    <m/>
    <n v="8000000"/>
    <x v="305"/>
  </r>
  <r>
    <n v="2012"/>
    <x v="10"/>
    <n v="48101"/>
    <s v="CNCA/DGA/CD/01536/12"/>
    <s v="CONSEJO NACIONAL ADOPTE UNA OBRA DE ARTE"/>
    <d v="2012-05-30T00:00:00"/>
    <n v="1300000"/>
    <d v="2012-10-28T00:00:00"/>
    <s v="SEGUNDA ETAPA SANTUARIO DE NUESTRA SEÑORA DE GUADALUPE "/>
    <s v="CULTURALES"/>
    <s v="A5"/>
    <m/>
    <m/>
    <m/>
    <n v="1296113"/>
    <x v="298"/>
  </r>
  <r>
    <n v="2012"/>
    <x v="10"/>
    <n v="48101"/>
    <s v="CNCA/DGA/CD/01549/12"/>
    <s v="ARTESCÉNICA"/>
    <d v="2012-06-06T00:00:00"/>
    <n v="1000000"/>
    <d v="2013-06-19T00:00:00"/>
    <s v="11VO ENCUENTRO INTERNACIONAL DE ÓPERA 2012 ARTESCÉNICA A.C."/>
    <s v="CULTURALES"/>
    <s v="A5"/>
    <m/>
    <m/>
    <m/>
    <n v="1000000"/>
    <x v="306"/>
  </r>
  <r>
    <n v="2012"/>
    <x v="10"/>
    <n v="48101"/>
    <s v="CNCA/DGA/CD/01587/12"/>
    <s v="FUNDACIÓN ORGANIZADOS PARA SERVIR"/>
    <d v="2012-06-01T00:00:00"/>
    <n v="500000"/>
    <d v="2013-01-23T00:00:00"/>
    <s v="REHABILITACIÓN CULTURAL CASA AGRARIA PÉNJAMO"/>
    <s v="CULTURALES"/>
    <s v="A5"/>
    <m/>
    <m/>
    <m/>
    <n v="500000"/>
    <x v="307"/>
  </r>
  <r>
    <n v="2012"/>
    <x v="10"/>
    <n v="48101"/>
    <s v="CNCA/DGA/CD/01588/12"/>
    <s v="FUNDACIÓN ORGANIZADOS PARA SERVIR"/>
    <d v="2012-06-01T00:00:00"/>
    <n v="5200000"/>
    <d v="2013-04-23T00:00:00"/>
    <s v="REHABILITACIÖN DE LA EX HACIENDA DE SANTO TOMÁS HUATZINDEO PRIMERA ETAPA"/>
    <s v="CULTURALES"/>
    <s v="A5"/>
    <m/>
    <m/>
    <m/>
    <n v="5200000"/>
    <x v="307"/>
  </r>
  <r>
    <n v="2012"/>
    <x v="10"/>
    <n v="48101"/>
    <s v="CNCA/DGA/CD/01589/12"/>
    <s v="FUNDACIÓN ORGANIZADOS PARA SERVIR"/>
    <d v="2012-06-01T00:00:00"/>
    <n v="500000"/>
    <d v="2013-02-23T00:00:00"/>
    <s v="REHABILITACIÓN CULTURAL CASA AGRARIA CELAYA"/>
    <s v="CULTURALES"/>
    <s v="A5"/>
    <m/>
    <m/>
    <m/>
    <n v="500000"/>
    <x v="307"/>
  </r>
  <r>
    <n v="2012"/>
    <x v="10"/>
    <n v="48101"/>
    <s v="CNCA/DGA/CD/01590/12"/>
    <s v="FUNDACIÓN ORGANIZADOS PARA SERVIR"/>
    <d v="2012-06-01T00:00:00"/>
    <n v="500000"/>
    <d v="2013-01-23T00:00:00"/>
    <s v="REHABILITACIÓN CULTURAL CASA AGRARIA SAN LUIS DE LA PAZ"/>
    <s v="CULTURALES"/>
    <s v="A5"/>
    <m/>
    <m/>
    <m/>
    <n v="500000"/>
    <x v="307"/>
  </r>
  <r>
    <n v="2012"/>
    <x v="10"/>
    <n v="48101"/>
    <s v="CNCA/DGA/CD/01591/12"/>
    <s v="FUNDACIÓN ORGANIZADOS PARA SERVIR"/>
    <d v="2012-06-01T00:00:00"/>
    <n v="2000000"/>
    <d v="2013-01-23T00:00:00"/>
    <s v="REHABILITACIÓN CULTURAL CASA AGRARIA GUANAJUATO"/>
    <s v="CULTURALES"/>
    <s v="A5"/>
    <m/>
    <m/>
    <m/>
    <n v="2000000"/>
    <x v="307"/>
  </r>
  <r>
    <n v="2012"/>
    <x v="10"/>
    <n v="48101"/>
    <s v="CNCA/DGA/CD/01592/12"/>
    <s v="FUNDACIÓN ORGANIZADOS PARA SERVIR"/>
    <d v="2012-06-01T00:00:00"/>
    <n v="500000"/>
    <d v="2013-01-23T00:00:00"/>
    <s v="REHABILITACIÓN CULTURAL CASA AGRARIA VALLE DE SANTIAGO (VILLAGRÁN)"/>
    <s v="CULTURALES"/>
    <s v="A5"/>
    <m/>
    <m/>
    <m/>
    <n v="500000"/>
    <x v="307"/>
  </r>
  <r>
    <n v="2012"/>
    <x v="10"/>
    <n v="48101"/>
    <s v="CNCA/DGA/CD/01603/12"/>
    <s v="FUNDACIÓN MÍDETE"/>
    <d v="2012-06-18T00:00:00"/>
    <n v="2500000"/>
    <d v="2013-01-20T00:00:00"/>
    <s v="PROGRAMA CULTURAL 2012"/>
    <s v="CULTURALES"/>
    <s v="A5"/>
    <m/>
    <m/>
    <m/>
    <n v="2500000"/>
    <x v="308"/>
  </r>
  <r>
    <n v="2012"/>
    <x v="10"/>
    <n v="48101"/>
    <s v="CNCA/DGA/CD/01604/12"/>
    <s v="ASOCIACIÓN DE ARTISTAS PLÁSTICOS DE MÉXICO"/>
    <d v="2012-06-08T00:00:00"/>
    <n v="1700000"/>
    <d v="2013-06-19T00:00:00"/>
    <s v="MÉXICO, ARTE Y TIEMPO"/>
    <s v="CULTURALES"/>
    <s v="A5"/>
    <m/>
    <m/>
    <m/>
    <n v="1700000"/>
    <x v="309"/>
  </r>
  <r>
    <n v="2012"/>
    <x v="10"/>
    <n v="48101"/>
    <s v="CNCA/DGA/CD/01605/12"/>
    <s v="UNIVERSIDAD DE GUADALAJARA."/>
    <d v="2012-06-01T00:00:00"/>
    <n v="18800000"/>
    <d v="2013-04-18T00:00:00"/>
    <s v="CONJUNTO DE ARTES ESCÉNICAS DEL CENTRO CULTURAL UNIVERSITARIO DE LA UNIVERSIDAD DE GUADALAJARA"/>
    <s v="CULTURALES"/>
    <s v="A5"/>
    <m/>
    <m/>
    <m/>
    <n v="18800000"/>
    <x v="310"/>
  </r>
  <r>
    <n v="2012"/>
    <x v="10"/>
    <n v="48101"/>
    <s v="CNCA/DGA/CD/01620/12"/>
    <s v="PROMOTORA ARTÍSTICA Y CULTURAL MEXICANA"/>
    <d v="2012-06-12T00:00:00"/>
    <n v="4000000"/>
    <d v="2013-04-11T00:00:00"/>
    <s v="PROMOVER Y ACELERAR LA ENSEÑANZA MUSICAL"/>
    <s v="CULTURALES"/>
    <s v="A5"/>
    <m/>
    <m/>
    <m/>
    <n v="4000000"/>
    <x v="311"/>
  </r>
  <r>
    <n v="2012"/>
    <x v="10"/>
    <n v="48101"/>
    <s v="CNCA/DGA/CD/01669/12"/>
    <s v="MITODELACAVERNA"/>
    <d v="2012-06-14T00:00:00"/>
    <n v="1000000"/>
    <d v="2013-07-23T00:00:00"/>
    <s v="CON LETRAS DE ORO"/>
    <s v="CULTURALES"/>
    <s v="A5"/>
    <m/>
    <m/>
    <m/>
    <n v="1000000"/>
    <x v="312"/>
  </r>
  <r>
    <n v="2012"/>
    <x v="10"/>
    <n v="48101"/>
    <s v="CNCA/DGA/CD/01677/12"/>
    <s v="LA MÚSICA EN EL BICENTENARIO"/>
    <d v="2012-06-13T00:00:00"/>
    <n v="2000000"/>
    <d v="2013-01-20T00:00:00"/>
    <s v="PROGRAMA MULTIDISCIPLINARIO DE LAS ARTES ESCÉNICAS 2012"/>
    <s v="CULTURALES"/>
    <s v="A5"/>
    <m/>
    <m/>
    <m/>
    <n v="2000000"/>
    <x v="294"/>
  </r>
  <r>
    <n v="2012"/>
    <x v="10"/>
    <n v="48101"/>
    <s v="CNCA/DGA/CD/01678/12"/>
    <s v="LA MÚSICA EN EL BICENTENARIO"/>
    <d v="2012-06-13T00:00:00"/>
    <n v="4000000"/>
    <d v="2013-01-20T00:00:00"/>
    <s v="MÚSICA EN TU COMUNIDAD"/>
    <s v="CULTURALES"/>
    <s v="A5"/>
    <m/>
    <m/>
    <m/>
    <n v="4000000"/>
    <x v="294"/>
  </r>
  <r>
    <n v="2012"/>
    <x v="10"/>
    <n v="48101"/>
    <s v="CNCA/DGA/CD/01679/12"/>
    <s v="LA MÚSICA EN EL BICENTENARIO"/>
    <d v="2012-06-13T00:00:00"/>
    <n v="5000000"/>
    <d v="2013-01-20T00:00:00"/>
    <s v="PROGRAMA DE CREACIÓN DE PÚBLICOS EN EL D.F."/>
    <s v="CULTURALES"/>
    <s v="A5"/>
    <m/>
    <m/>
    <m/>
    <n v="5000000"/>
    <x v="294"/>
  </r>
  <r>
    <n v="2012"/>
    <x v="10"/>
    <n v="48101"/>
    <s v="CNCA/DGA/CD/01749/12"/>
    <s v="PATRONATO AMIGOS DEL MUSEO HACIA UNA NUEVA IMAGEN"/>
    <d v="2012-06-18T00:00:00"/>
    <n v="3200000"/>
    <d v="2013-02-19T00:00:00"/>
    <s v="APOYO A LAS ACTIVIDADES DEL MUREF"/>
    <s v="CULTURALES"/>
    <s v="A5"/>
    <m/>
    <m/>
    <m/>
    <n v="3200000"/>
    <x v="313"/>
  </r>
  <r>
    <n v="2012"/>
    <x v="10"/>
    <n v="48101"/>
    <s v="CNCA/DGA/CD/01750/12"/>
    <s v="ACADEMIA MEXICANA DE LA LENGUA"/>
    <d v="2012-06-15T00:00:00"/>
    <n v="3000000"/>
    <d v="2013-02-19T00:00:00"/>
    <s v="ACADEMIA MEXICANA DE LA LENGUA"/>
    <s v="CULTURALES"/>
    <s v="A5"/>
    <m/>
    <m/>
    <m/>
    <n v="3000000"/>
    <x v="285"/>
  </r>
  <r>
    <n v="2012"/>
    <x v="10"/>
    <n v="48101"/>
    <s v="CNCA/DGA/CD/01767/12"/>
    <s v="MUSITEC"/>
    <d v="2012-06-01T00:00:00"/>
    <n v="5000000"/>
    <d v="2013-03-20T00:00:00"/>
    <s v="FORMACIÓN Y PROFESIONALIZACIÓN DE MÚSICOS LÍRICOS EN ZONAS URBANAS"/>
    <s v="CULTURALES"/>
    <s v="A5"/>
    <m/>
    <m/>
    <m/>
    <n v="5000000"/>
    <x v="314"/>
  </r>
  <r>
    <n v="2012"/>
    <x v="10"/>
    <n v="48101"/>
    <s v="CNCA/DGA/CD/01821/12"/>
    <s v="MUSITEC"/>
    <d v="2012-06-15T00:00:00"/>
    <n v="1000000"/>
    <d v="2013-03-23T00:00:00"/>
    <s v="DEL  TINGO AL TANGO POR LA MÚSICA"/>
    <s v="CULTURALES"/>
    <s v="A5"/>
    <m/>
    <m/>
    <m/>
    <n v="1000000"/>
    <x v="314"/>
  </r>
  <r>
    <n v="2012"/>
    <x v="10"/>
    <n v="48101"/>
    <s v="CNCA/DGA/CD/01854/12"/>
    <s v="FEDERACIÓN MEXICANA DE ASOCIACIONES DE AMIGOS DE LOS MUSEOS"/>
    <d v="2012-06-22T00:00:00"/>
    <n v="2000000"/>
    <d v="2013-08-06T00:00:00"/>
    <s v="PROYECTO CULTURAL 2012"/>
    <s v="CULTURALES"/>
    <s v="A5"/>
    <m/>
    <m/>
    <m/>
    <n v="2000000"/>
    <x v="315"/>
  </r>
  <r>
    <n v="2012"/>
    <x v="10"/>
    <n v="48101"/>
    <s v="CNCA/DGA/CD/01855/12"/>
    <s v="INSTITUTO DE FOMENTO A LAS ASOCIACIONES NO GUBERNAMENTALES"/>
    <d v="2012-06-22T00:00:00"/>
    <n v="4000000"/>
    <d v="2013-03-21T00:00:00"/>
    <s v="OBRAS DE ARTE MURAL ITINERANTE &quot;QUINTANA ROO&quot; DE ESTADO A METAMORFOSIS DE LA CARTA MAGNA (SE UNIFICARON 1 Y 2 ETAPA)"/>
    <s v="CULTURALES"/>
    <s v="A5"/>
    <m/>
    <m/>
    <m/>
    <n v="4000000"/>
    <x v="316"/>
  </r>
  <r>
    <n v="2012"/>
    <x v="10"/>
    <n v="48101"/>
    <s v="CNCA/DGA/CD/01856/12"/>
    <s v="FUNDACIÓN ORGANIZADOS PARA SERVIR"/>
    <d v="2012-06-15T00:00:00"/>
    <n v="3000000"/>
    <d v="2013-03-04T00:00:00"/>
    <s v="REHABILIT. EXHDA. DE SANTO"/>
    <s v="CULTURALES"/>
    <s v="A5"/>
    <m/>
    <m/>
    <m/>
    <n v="3000000"/>
    <x v="307"/>
  </r>
  <r>
    <n v="2012"/>
    <x v="10"/>
    <n v="48101"/>
    <s v="CNCA/DGA/CD/01858/12"/>
    <s v="FUNDACIÓN MÍDETE"/>
    <d v="2012-06-22T00:00:00"/>
    <n v="2500000"/>
    <d v="2012-12-20T00:00:00"/>
    <s v="CULTURA COMO MEDIO "/>
    <s v="CULTURALES"/>
    <s v="A5"/>
    <m/>
    <m/>
    <m/>
    <n v="2500000"/>
    <x v="308"/>
  </r>
  <r>
    <n v="2012"/>
    <x v="10"/>
    <n v="48101"/>
    <s v="CNCA/DGA/CD/01860/12"/>
    <s v="MUSITEC"/>
    <d v="2012-06-22T00:00:00"/>
    <n v="2500000"/>
    <d v="2013-01-20T00:00:00"/>
    <s v="JORNADAS CULTURALES MUSITEC 2012"/>
    <s v="CULTURALES"/>
    <s v="A5"/>
    <m/>
    <m/>
    <m/>
    <n v="2500000"/>
    <x v="314"/>
  </r>
  <r>
    <n v="2012"/>
    <x v="10"/>
    <n v="48101"/>
    <s v="CNCA/DGA/CD/01874/12"/>
    <s v="FUNDACIÓN MÍDETE"/>
    <d v="2012-06-26T00:00:00"/>
    <n v="2000000"/>
    <d v="2013-11-20T00:00:00"/>
    <s v="ACCESO A LA CULTURA"/>
    <s v="CULTURALES"/>
    <s v="A5"/>
    <m/>
    <m/>
    <m/>
    <n v="2000000"/>
    <x v="308"/>
  </r>
  <r>
    <n v="2012"/>
    <x v="10"/>
    <n v="48101"/>
    <s v="CNCA/DGA/CD/01875/12"/>
    <s v="BETA DIVERSIDAD"/>
    <d v="2012-06-26T00:00:00"/>
    <n v="3000000"/>
    <d v="2013-01-23T00:00:00"/>
    <s v="BALLENA GRIS ORGULLOSAMENTE MEXICANA"/>
    <s v="CULTURALES"/>
    <s v="A5"/>
    <m/>
    <m/>
    <m/>
    <n v="3000000"/>
    <x v="317"/>
  </r>
  <r>
    <n v="2012"/>
    <x v="10"/>
    <n v="48101"/>
    <s v="CNCA/DGA/CD/01879/12"/>
    <s v="SOCIEDAD ASISTENCIAL PANAMERICANA"/>
    <d v="2012-06-15T00:00:00"/>
    <n v="3000000"/>
    <d v="2013-08-20T00:00:00"/>
    <s v="EQUIPAMIENTO DE LA ORQUESTA"/>
    <s v="CULTURALES"/>
    <s v="A5"/>
    <m/>
    <m/>
    <m/>
    <n v="3000000"/>
    <x v="318"/>
  </r>
  <r>
    <n v="2012"/>
    <x v="10"/>
    <n v="48101"/>
    <s v="CNCA/DGA/CD/01882/12"/>
    <s v="SERVI MUSEOS"/>
    <d v="2012-06-18T00:00:00"/>
    <n v="20000000"/>
    <d v="2013-04-30T00:00:00"/>
    <s v="CREAR UN  ESPACIO DE ENCUENTRO Y CONVIVENCIA PARA LA NIÑEZ REGIOMONTANA "/>
    <s v="EDUCATIVAS"/>
    <s v="A7"/>
    <m/>
    <m/>
    <m/>
    <n v="20000000"/>
    <x v="319"/>
  </r>
  <r>
    <n v="2012"/>
    <x v="10"/>
    <n v="48101"/>
    <s v="CNCA/DGA/CD/01955/12"/>
    <s v="FESTIVAL COUNTRY CHIHUAHUA"/>
    <d v="2012-06-29T00:00:00"/>
    <n v="1500000"/>
    <d v="2013-02-06T00:00:00"/>
    <s v="FESTIVAL COUNTRY CHIHUAHUA"/>
    <s v="CULTURALES"/>
    <s v="A5"/>
    <m/>
    <m/>
    <m/>
    <n v="1500000"/>
    <x v="320"/>
  </r>
  <r>
    <n v="2012"/>
    <x v="10"/>
    <n v="48101"/>
    <s v="CNCA/DGA/CD/01993/12"/>
    <s v="PRO NIÑOS MARGINADOS"/>
    <d v="2012-07-02T00:00:00"/>
    <n v="37600000"/>
    <d v="2013-06-12T00:00:00"/>
    <s v="ARTE Y CULTURA INDÍGENA MEXICANA"/>
    <s v="CULTURALES"/>
    <s v="A5"/>
    <m/>
    <m/>
    <m/>
    <n v="37600000"/>
    <x v="321"/>
  </r>
  <r>
    <n v="2012"/>
    <x v="10"/>
    <n v="48101"/>
    <s v="CNCA/DGA/CD/02281/12"/>
    <s v="ENCUENTRO INTERNACIONAL DE ESCENA CONTEMPORÁNEA"/>
    <d v="2012-07-05T00:00:00"/>
    <n v="1000000"/>
    <d v="2013-11-04T00:00:00"/>
    <s v="TRANSVERSALES XV AÑOS"/>
    <s v="CULTURALES"/>
    <s v="A5"/>
    <m/>
    <m/>
    <m/>
    <n v="1000000"/>
    <x v="322"/>
  </r>
  <r>
    <n v="2012"/>
    <x v="10"/>
    <n v="48101"/>
    <s v="CNCA/DGA/CD/02282/12"/>
    <s v="MÁS LIBROS MEJOR FUTURO"/>
    <d v="2012-07-10T00:00:00"/>
    <n v="8000000"/>
    <d v="2012-09-27T00:00:00"/>
    <s v="FOROS MASIVOS DE LECTURA ENTRE GRUPOS VULNERABLES"/>
    <s v="CULTURALES"/>
    <s v="A5"/>
    <m/>
    <m/>
    <m/>
    <n v="8000000"/>
    <x v="323"/>
  </r>
  <r>
    <n v="2012"/>
    <x v="10"/>
    <n v="48101"/>
    <s v="CNCA/DGA/CD/02283/12"/>
    <s v="FUNDACIÓN DE ARQUITECTURA TAPATÍA LUIS BARRAGÁN"/>
    <d v="2012-07-10T00:00:00"/>
    <n v="2500000"/>
    <d v="2013-02-17T00:00:00"/>
    <s v="RESTAURACIÓN DE LA CASA LUIS BARRAGÁN PATRIMONIO DE LA HUMANIDAD "/>
    <s v="CULTURALES"/>
    <s v="A5"/>
    <m/>
    <m/>
    <m/>
    <n v="2500000"/>
    <x v="324"/>
  </r>
  <r>
    <n v="2012"/>
    <x v="10"/>
    <n v="48101"/>
    <s v="CNCA/DGA/CD/02284/12"/>
    <s v="FUNDACIÓN ORGANIZADOS PARA SERVIR"/>
    <d v="2012-07-10T00:00:00"/>
    <n v="1880000"/>
    <d v="2013-03-17T00:00:00"/>
    <s v="JORNADA CULTURAL"/>
    <s v="CULTURALES"/>
    <s v="A5"/>
    <m/>
    <m/>
    <m/>
    <n v="1880000"/>
    <x v="307"/>
  </r>
  <r>
    <n v="2012"/>
    <x v="10"/>
    <n v="48101"/>
    <s v="CNCA/DGA/CD/02292/12"/>
    <s v="FUNDACIÓN OLGA Y RUFINO TAMAYO"/>
    <d v="2012-07-06T00:00:00"/>
    <n v="4000000"/>
    <d v="2013-10-20T00:00:00"/>
    <s v="AMPLIACIÓN Y ADECUACIÓN ARQUITECTÓNICA DEL EDIFICIO QUE ALBERGA EL MUSEO DE ARTE CONTEMPORÁNEO INTERNACIONAL RUFINO TAMAYO"/>
    <s v="CULTURALES"/>
    <s v="A5"/>
    <m/>
    <m/>
    <m/>
    <n v="4000000"/>
    <x v="325"/>
  </r>
  <r>
    <n v="2012"/>
    <x v="10"/>
    <n v="48101"/>
    <s v="CNCA/DGA/CD/02442/12"/>
    <s v="CERO VARO"/>
    <d v="2011-07-13T00:00:00"/>
    <n v="1850000"/>
    <d v="2012-11-30T00:00:00"/>
    <s v="DAR A CONOCER LA DRAMATURGIA DE NUESTROS TIEMPOS  TANTO NACIONAL COMO INTERNACIONAL, TAMBIÉN GENERAR PUENTES ARTÍSTICOS, SOCIALES Y CULTURALES CON LOS PAISES Y ESTADOS INVITADOS."/>
    <s v="EDUCATIVAS"/>
    <s v="A7"/>
    <m/>
    <m/>
    <m/>
    <n v="1850000"/>
    <x v="326"/>
  </r>
  <r>
    <n v="2012"/>
    <x v="10"/>
    <n v="48101"/>
    <s v="CNCA/DGA/CD/02447/12"/>
    <s v="ACADEMIA MEXICANA DE LA HISTORIA CORRESPONDIENTE DE LA REAL DE MADRID."/>
    <d v="2012-06-15T00:00:00"/>
    <n v="1000000"/>
    <d v="2013-02-28T00:00:00"/>
    <s v="FOMENTAR EL CONOCIMIENTO Y LA DIVULGACIÓN DE LA HISTORIA DE MÉXICO COMO MUNDIAL"/>
    <s v="CULTURALES"/>
    <s v="A5"/>
    <m/>
    <m/>
    <m/>
    <n v="1000000"/>
    <x v="327"/>
  </r>
  <r>
    <n v="2012"/>
    <x v="10"/>
    <n v="48101"/>
    <s v="CNCA/DGA/CD/02449/12"/>
    <s v="FUNDACIÓN CERVANTISTA ENRIQUE Y ALICIA RUELAS"/>
    <d v="2012-07-13T00:00:00"/>
    <n v="500000"/>
    <d v="2013-05-10T00:00:00"/>
    <s v="PROYECTO CULTURAL ENRIQUE Y ALICIA RUELAS AC"/>
    <s v="CULTURALES"/>
    <s v="A5"/>
    <m/>
    <m/>
    <m/>
    <n v="500000"/>
    <x v="328"/>
  </r>
  <r>
    <n v="2012"/>
    <x v="10"/>
    <n v="48101"/>
    <s v="CNCA/DGA/CD/02472/12"/>
    <s v="PLATAFORMA INTEGRAL DE DESARROLLO SUSTENTABLE PIDES"/>
    <d v="2012-07-26T00:00:00"/>
    <n v="2000000"/>
    <d v="2013-08-27T00:00:00"/>
    <s v="PROYECTO CULTURAL 2012"/>
    <s v="CULTURALES"/>
    <s v="A5"/>
    <m/>
    <m/>
    <m/>
    <n v="2000000"/>
    <x v="329"/>
  </r>
  <r>
    <n v="2012"/>
    <x v="10"/>
    <n v="48101"/>
    <s v="CNCA/DGA/CD/02480/12"/>
    <s v="CONSEJO NACIONAL ADOPTE UNA OBRA DE ARTE"/>
    <d v="2012-07-20T00:00:00"/>
    <n v="2068000"/>
    <d v="2013-02-19T00:00:00"/>
    <s v="TERCERA ETAPA TEMPLO DE SANTA MARÍA DE GUIDO"/>
    <s v="CULTURALES"/>
    <s v="A5"/>
    <m/>
    <m/>
    <m/>
    <n v="2068000"/>
    <x v="298"/>
  </r>
  <r>
    <n v="2012"/>
    <x v="10"/>
    <n v="48101"/>
    <s v="CNCA/DGA/CD/02536/11"/>
    <s v="FUNDACIÓN PROART (ANTES IBERICA CONTEMPORÁNEA EN MEXICO)"/>
    <d v="2012-01-02T00:00:00"/>
    <n v="2000000"/>
    <d v="2012-08-25T00:00:00"/>
    <s v="IBÉRICA CONTEMPORÁNEA EN MÉXICO"/>
    <s v="CULTURALES"/>
    <s v="A5"/>
    <m/>
    <m/>
    <m/>
    <n v="2000000"/>
    <x v="330"/>
  </r>
  <r>
    <n v="2012"/>
    <x v="10"/>
    <n v="48101"/>
    <s v="CNCA/DGA/CD/02585/12"/>
    <s v="CENTRO DE INVESTIGACIÓN DIFUSIÓN Y ESTUDIOS SOBRE TRATA DE PERSONAS Y EXPLOTACIÓN COMERCIAL"/>
    <d v="2012-07-23T00:00:00"/>
    <n v="2000000"/>
    <d v="2013-08-27T00:00:00"/>
    <s v="LAS EXPRESIONES ARTÍSTICAS EN LA FORMACIÓN DE VALORES HUMANOS"/>
    <s v="CULTURALES"/>
    <s v="A5"/>
    <m/>
    <m/>
    <m/>
    <n v="2000000"/>
    <x v="331"/>
  </r>
  <r>
    <n v="2012"/>
    <x v="10"/>
    <n v="48101"/>
    <s v="CNCA/DGA/CD/02588/12"/>
    <s v="CONSERVATORIO DE LAS ROSAS"/>
    <d v="2012-07-23T00:00:00"/>
    <n v="5920000"/>
    <d v="2013-02-01T00:00:00"/>
    <s v="PROYECTOS DE INVERSIÓN INFRAESTRUCTURA Y REMODELACIÓN, LOGIA Y SALA DE NIÑOS CANTORES CAMPUS MIGUEL BERNAL JIMÉNEZ"/>
    <s v="CULTURALES"/>
    <s v="A5"/>
    <m/>
    <m/>
    <m/>
    <n v="5920000"/>
    <x v="291"/>
  </r>
  <r>
    <n v="2012"/>
    <x v="10"/>
    <n v="48101"/>
    <s v="CNCA/DGA/CD/02590/12"/>
    <s v="EL TESORO DE NIÑO PERDIDO"/>
    <d v="2012-07-24T00:00:00"/>
    <n v="2820000"/>
    <d v="2013-03-04T00:00:00"/>
    <s v="PROYECTO DE INFRAESTRUCTURA, ADQUISICIÓN Y EQUIPAMIENTO"/>
    <s v="CULTURALES"/>
    <s v="A5"/>
    <m/>
    <m/>
    <m/>
    <n v="2820000"/>
    <x v="332"/>
  </r>
  <r>
    <n v="2012"/>
    <x v="10"/>
    <n v="48101"/>
    <s v="CNCA/DGA/CD/0259/12"/>
    <s v="PROYECTOS VIVIR MÁS ASOCIADOS"/>
    <d v="2012-07-23T00:00:00"/>
    <n v="940000"/>
    <d v="2013-03-17T00:00:00"/>
    <s v="CONSERVACIÓN DEL PATRIMONIO TANGIBLE E INTANGIBLE DEL SIGLO XX DE SAN LUIS POTOSÍ"/>
    <s v="CULTURALES"/>
    <s v="A5"/>
    <m/>
    <m/>
    <m/>
    <n v="940000"/>
    <x v="333"/>
  </r>
  <r>
    <n v="2012"/>
    <x v="10"/>
    <n v="48101"/>
    <s v="CNCA/DGA/CD/02592/12"/>
    <s v="CEUVOZ"/>
    <d v="2012-07-24T00:00:00"/>
    <n v="700000"/>
    <d v="2013-08-31T00:00:00"/>
    <s v="LIBERAR LA VOZ, LIBERAR EL SER"/>
    <s v="CULTURALES"/>
    <s v="A5"/>
    <m/>
    <m/>
    <m/>
    <n v="700000"/>
    <x v="334"/>
  </r>
  <r>
    <n v="2012"/>
    <x v="10"/>
    <n v="48101"/>
    <s v="CNCA/DGA/CD/02593/12"/>
    <s v="COMUNIDADES DE SOLIDARIDAD"/>
    <d v="2012-07-24T00:00:00"/>
    <n v="3760000"/>
    <d v="2013-03-23T00:00:00"/>
    <s v="PROYECTO TUZO"/>
    <s v="CULTURALES"/>
    <s v="A5"/>
    <m/>
    <m/>
    <m/>
    <n v="3760000"/>
    <x v="302"/>
  </r>
  <r>
    <n v="2012"/>
    <x v="10"/>
    <n v="48101"/>
    <s v="CNCA/DGA/CD/02594/12"/>
    <s v="INSTITUTO DE FOMENTO A LAS ASOCIACIONES NO GUBERNAMENTALES"/>
    <d v="2012-07-25T00:00:00"/>
    <n v="3000000"/>
    <d v="2013-02-05T00:00:00"/>
    <s v="RESTAURACIÓN DE LA PARROQUIA DE  SAN FRANCISCO DE ASÍS"/>
    <s v="CULTURALES"/>
    <s v="A5"/>
    <m/>
    <m/>
    <m/>
    <n v="3000000"/>
    <x v="316"/>
  </r>
  <r>
    <n v="2012"/>
    <x v="10"/>
    <n v="48101"/>
    <s v="CNCA/DGA/CD/02594/12"/>
    <s v="INSTITUTO DE FOMENTO A LAS ASOCIACIONES NO GUBERNAMENTALES"/>
    <d v="2012-07-25T00:00:00"/>
    <n v="10000000"/>
    <d v="2013-02-03T00:00:00"/>
    <s v="RESTAURACIÓN DE LA PARROQUIA DE  SAN FRANCISCO DE ASÍS"/>
    <s v="CULTURALES"/>
    <s v="A5"/>
    <m/>
    <m/>
    <m/>
    <n v="10000000"/>
    <x v="316"/>
  </r>
  <r>
    <n v="2012"/>
    <x v="10"/>
    <n v="48101"/>
    <s v="CNCA/DGA/CD/02607/12"/>
    <s v="MUSITEC"/>
    <d v="2012-07-25T00:00:00"/>
    <n v="8000000"/>
    <d v="2013-01-27T00:00:00"/>
    <s v="AMPLIACIÓN DE LA INFRAESTRUCTURA CULTURAL PARA LA ENSEÑANZA DE LA MÚSICA POPULAR MEXICANA"/>
    <s v="CULTURALES"/>
    <s v="A5"/>
    <m/>
    <m/>
    <m/>
    <n v="8000000"/>
    <x v="314"/>
  </r>
  <r>
    <n v="2012"/>
    <x v="10"/>
    <n v="48101"/>
    <s v="CNCA/DGA/CD/02609/12"/>
    <s v="FUNDACIÓN RENEÉ CHAUFFRAY"/>
    <d v="2012-07-21T00:00:00"/>
    <n v="11280000"/>
    <d v="2012-12-15T00:00:00"/>
    <s v="FOMENTO DE LA CULTURA Y EDUCACIÓN MEXICANA"/>
    <s v="CULTURALES"/>
    <s v="A5"/>
    <m/>
    <m/>
    <m/>
    <n v="11280000"/>
    <x v="335"/>
  </r>
  <r>
    <n v="2012"/>
    <x v="10"/>
    <n v="48101"/>
    <s v="CNCA/DGA/CD/02667/12"/>
    <s v="MEMORIA Y TOLERANCIA"/>
    <d v="2012-07-27T00:00:00"/>
    <n v="5000000"/>
    <d v="2013-02-27T00:00:00"/>
    <s v="MEMORIA Y TOLERANCIA"/>
    <s v="CULTURALES"/>
    <s v="A5"/>
    <m/>
    <m/>
    <m/>
    <n v="5000000"/>
    <x v="336"/>
  </r>
  <r>
    <n v="2012"/>
    <x v="10"/>
    <n v="48101"/>
    <s v="CNCA/DGA/CD/02686/12"/>
    <s v="CONSEJO DE LA MÚSICA EN MÉXICO"/>
    <d v="2012-06-26T00:00:00"/>
    <n v="2500000"/>
    <d v="2013-02-09T00:00:00"/>
    <s v="SEGUNDO ENCUENTRO NACIONAL DE TALENTOS 2012"/>
    <s v="CULTURALES"/>
    <s v="A5"/>
    <m/>
    <m/>
    <m/>
    <n v="2500000"/>
    <x v="287"/>
  </r>
  <r>
    <n v="2012"/>
    <x v="10"/>
    <n v="48101"/>
    <s v="CNCA/DGA/CD/02687/12"/>
    <s v="CONSEJO DE LA MÚSICA EN MÉXICO"/>
    <d v="2012-07-26T00:00:00"/>
    <n v="1500000"/>
    <d v="2012-11-09T00:00:00"/>
    <s v="FESTIVAL DE LAS VANGUARDIAS MUSICALES EN MÉXICO"/>
    <s v="CULTURALES"/>
    <s v="A5"/>
    <m/>
    <m/>
    <m/>
    <n v="1500000"/>
    <x v="287"/>
  </r>
  <r>
    <n v="2012"/>
    <x v="10"/>
    <n v="48101"/>
    <s v="CNCA/DGA/CD/02688/12"/>
    <s v="PROMOTORA CULTURAL CUBO BLANCO"/>
    <d v="2012-07-26T00:00:00"/>
    <n v="1000000"/>
    <d v="2013-10-15T00:00:00"/>
    <s v="PROTEGIENDO LA FLAMA"/>
    <s v="CULTURALES"/>
    <s v="A5"/>
    <m/>
    <m/>
    <m/>
    <n v="1000000"/>
    <x v="276"/>
  </r>
  <r>
    <n v="2012"/>
    <x v="10"/>
    <n v="48101"/>
    <s v="CNCA/DGA/CD/02689/12"/>
    <s v="MUJERES POR LA LIBERTAD Y UN BIENESTAR PARA TODOS."/>
    <d v="2012-07-26T00:00:00"/>
    <n v="1000000"/>
    <d v="2013-01-28T00:00:00"/>
    <s v="CASA DE CULTURA"/>
    <s v="CULTURALES"/>
    <s v="A5"/>
    <m/>
    <m/>
    <m/>
    <n v="1000000"/>
    <x v="337"/>
  </r>
  <r>
    <n v="2012"/>
    <x v="10"/>
    <n v="48101"/>
    <s v="CNCA/DGA/CD/02800/12"/>
    <s v="FESTIVAL DE MÚSICA MIGUEL BERNAL JIMÉNEZ"/>
    <d v="2012-07-31T00:00:00"/>
    <n v="5000000"/>
    <d v="2013-08-21T00:00:00"/>
    <s v="FESTIVAL DE MÚSICA DE MORELIA MIGUEL BERNAL JIMÉNEZ"/>
    <s v="CULTURALES"/>
    <s v="A5"/>
    <m/>
    <m/>
    <m/>
    <n v="5000000"/>
    <x v="338"/>
  </r>
  <r>
    <n v="2012"/>
    <x v="10"/>
    <n v="48101"/>
    <s v="CNCA/DGA/CD/02820/12"/>
    <s v="TOMA, EDICIONES Y PRODUCCIONES ESCÉNICAS Y CINEMATOGRÁFICAS"/>
    <d v="2012-07-22T00:00:00"/>
    <n v="1000000"/>
    <d v="2013-09-17T00:00:00"/>
    <s v="DIFUSIÓN, PROMOCIÓN DE LAS ARTES ESCÉNICAS Y CINEMATOGRÁFICAS 2012"/>
    <s v="CULTURALES"/>
    <s v="A5"/>
    <m/>
    <m/>
    <m/>
    <n v="1000000"/>
    <x v="339"/>
  </r>
  <r>
    <n v="2012"/>
    <x v="10"/>
    <n v="48101"/>
    <s v="CNCA/DGA/CD/02821/12"/>
    <s v="NO ME DA LA VIDA PRODUCCIONES"/>
    <d v="2012-07-31T00:00:00"/>
    <n v="2000000"/>
    <d v="2013-03-21T00:00:00"/>
    <s v="DIFUSIÓN CULTURAL EN LA CIUDAD"/>
    <s v="CULTURALES"/>
    <s v="A5"/>
    <m/>
    <m/>
    <m/>
    <n v="2000000"/>
    <x v="340"/>
  </r>
  <r>
    <n v="2012"/>
    <x v="10"/>
    <n v="48101"/>
    <s v="CNCA/DGA/CD/02822/12"/>
    <s v="PROMOTORA CULTURAL CUBO BLANCO"/>
    <d v="2012-07-31T00:00:00"/>
    <n v="200000"/>
    <d v="2013-12-04T00:00:00"/>
    <s v="MEMORIA DE ESPACIO DE ARTE CONTEMPORÁNEO"/>
    <s v="CULTURALES"/>
    <s v="A5"/>
    <m/>
    <m/>
    <m/>
    <n v="200000"/>
    <x v="276"/>
  </r>
  <r>
    <n v="2012"/>
    <x v="10"/>
    <n v="48101"/>
    <s v="CNCA/DGA/CD/02912/12"/>
    <s v="FUNDACIÓN UNIVERSIDAD NACIONAL AUTÓNOMA DE MÉXICO"/>
    <d v="2012-07-30T00:00:00"/>
    <n v="3000000"/>
    <d v="2013-09-03T00:00:00"/>
    <s v="ADQUISICIÓN ACERVO ARTÍSTICO Y DOCUMENTAL COLECCIÓN MUAC"/>
    <s v="CULTURALES"/>
    <s v="A5"/>
    <m/>
    <m/>
    <m/>
    <n v="3000000"/>
    <x v="341"/>
  </r>
  <r>
    <n v="2012"/>
    <x v="10"/>
    <n v="48101"/>
    <s v="CNCA/DGA/CD/02962/12"/>
    <s v="SOCIEDAD BOTANICA Y ZOOLOGICA DE SINALOA"/>
    <d v="2012-07-31T00:00:00"/>
    <n v="10000000"/>
    <d v="2013-04-30T00:00:00"/>
    <s v="CONSTRUCCIÓN DE UN OBSERVATORIO QUE INCLUYE MOVIMIENTO DE TERRACERÍAS, OBRA CIVIL DE MUROS DE CONTENCIÓN, FABRICACIÓN DE UN PUENTE Y ESTRUCTURA EN ACERO PARA COLOCAR LA PIEZA SKYSPACE DEL ARTISTA JAMES TURRELL."/>
    <s v="CULTURALES"/>
    <s v="A5"/>
    <m/>
    <m/>
    <m/>
    <n v="10000000"/>
    <x v="342"/>
  </r>
  <r>
    <n v="2012"/>
    <x v="10"/>
    <n v="48101"/>
    <s v="CNCA/DGA/CD/02990/12"/>
    <s v="CENTRO DE INVESTIGACIÓN DIFUSIÓN Y ESTUDIOS SOBRE TRATA DE PERSONAS Y EXPLOTACIÓN COMERCIAL"/>
    <d v="2012-07-26T00:00:00"/>
    <n v="6000000"/>
    <d v="2012-12-17T00:00:00"/>
    <s v="MOVIMIENTO Y DESARROLLO DE LAS EXPRESIONES ARTÍSTICAS EN LAS ZONAS RURALES Y URBANAS DEL DISTRITO FEDERAL"/>
    <s v="CULTURALES"/>
    <s v="A5"/>
    <m/>
    <m/>
    <m/>
    <n v="6000000"/>
    <x v="331"/>
  </r>
  <r>
    <n v="2012"/>
    <x v="10"/>
    <n v="48101"/>
    <s v="CNCA/DGA/CD/02991/12"/>
    <s v="CENTRO DE INVESTIGACIÓN DIFUSIÓN Y ESTUDIOS SOBRE TRATA DE PERSONAS Y EXPLOTACIÓN COMERCIAL"/>
    <d v="2012-07-25T00:00:00"/>
    <n v="4000000"/>
    <d v="2012-11-15T00:00:00"/>
    <s v="TALLERES Y FOROS PARA EL DESARROLLO DE LA EXPRESIÓN ARTÍSTICA"/>
    <s v="CULTURALES"/>
    <s v="A5"/>
    <m/>
    <m/>
    <m/>
    <n v="4000000"/>
    <x v="331"/>
  </r>
  <r>
    <n v="2012"/>
    <x v="10"/>
    <n v="48101"/>
    <s v="CNCA/DGA/CD/02992/12"/>
    <s v="FUNDACIÓN MÍDETE"/>
    <d v="2012-07-25T00:00:00"/>
    <n v="2000000"/>
    <d v="2013-05-28T00:00:00"/>
    <s v="PROMOCIÓN ARTÍSTICA Y CULTURAL"/>
    <s v="CULTURALES"/>
    <s v="A5"/>
    <m/>
    <m/>
    <m/>
    <n v="2000000"/>
    <x v="308"/>
  </r>
  <r>
    <n v="2012"/>
    <x v="10"/>
    <n v="48101"/>
    <s v="CNCA/DGA/CD/02993/12"/>
    <s v="PROGRESO Y BIENESTAR PARA EL DESARROLLO DE LA FAMILIA"/>
    <d v="2012-07-20T00:00:00"/>
    <n v="2000000"/>
    <d v="2012-11-05T00:00:00"/>
    <s v="EXPRESIONES ARTÍSTICAS Y SU DIVERSIDAD COMO INTEGRACIÓN SOCIAL EN LA CD. DE MÉX."/>
    <s v="CULTURALES"/>
    <s v="A5"/>
    <m/>
    <m/>
    <m/>
    <n v="2000000"/>
    <x v="283"/>
  </r>
  <r>
    <n v="2012"/>
    <x v="10"/>
    <n v="48101"/>
    <s v="CNCA/DGA/CD/02994/12"/>
    <s v="PROGRESO Y BIENESTAR PARA EL DESARROLLO DE LA FAMILIA"/>
    <d v="2012-07-25T00:00:00"/>
    <n v="1500000"/>
    <d v="2012-10-15T00:00:00"/>
    <s v="PROMOCIÓN DE LA CULTURA Y LAS ARTES EN MÉXICO"/>
    <s v="CULTURALES"/>
    <s v="A5"/>
    <m/>
    <m/>
    <m/>
    <n v="1500000"/>
    <x v="283"/>
  </r>
  <r>
    <n v="2012"/>
    <x v="10"/>
    <n v="48101"/>
    <s v="CNCA/DGA/CD/03068/12"/>
    <s v="PROMOTORA DE LAS BELLAS ARTES"/>
    <d v="2012-07-20T00:00:00"/>
    <n v="1000000"/>
    <d v="2013-10-08T00:00:00"/>
    <s v="PROGRAMA MI FESTIVAL EN TU COMUNIDAD"/>
    <s v="CULTURALES"/>
    <s v="A5"/>
    <m/>
    <m/>
    <m/>
    <n v="1000000"/>
    <x v="343"/>
  </r>
  <r>
    <n v="2012"/>
    <x v="10"/>
    <n v="48101"/>
    <s v="CNCA/DGA/CD/03133/12"/>
    <s v="TROFEO A LA VIDA"/>
    <d v="2012-07-25T00:00:00"/>
    <n v="5225110"/>
    <d v="2013-03-03T00:00:00"/>
    <s v="PROGRAMA DE CULTURA 2012 - MÉXICO"/>
    <s v="CULTURALES"/>
    <s v="A5"/>
    <m/>
    <m/>
    <m/>
    <n v="5225110"/>
    <x v="344"/>
  </r>
  <r>
    <n v="2012"/>
    <x v="10"/>
    <n v="48101"/>
    <s v="CNCA/DGA/CD/03136/12"/>
    <s v="RJCG"/>
    <d v="2012-07-25T00:00:00"/>
    <n v="1880000"/>
    <d v="2013-08-17T00:00:00"/>
    <s v="CINE EN TU COMUNIDAD"/>
    <s v="CULTURALES"/>
    <s v="A5"/>
    <m/>
    <m/>
    <m/>
    <n v="1880000"/>
    <x v="293"/>
  </r>
  <r>
    <n v="2012"/>
    <x v="10"/>
    <n v="48101"/>
    <s v="CNCA/DGA/CD/03137/12"/>
    <s v="FUNDACIÓN  INTERNACIONAL DE LA COMUNIDAD"/>
    <d v="2012-07-25T00:00:00"/>
    <n v="800000"/>
    <d v="2013-06-08T00:00:00"/>
    <s v="FESTIVAL DEL ARTE"/>
    <s v="CULTURALES"/>
    <s v="A5"/>
    <m/>
    <m/>
    <m/>
    <n v="800000"/>
    <x v="163"/>
  </r>
  <r>
    <n v="2012"/>
    <x v="10"/>
    <n v="48101"/>
    <s v="CNCA/DGA/CD/03138/12"/>
    <s v="OAXACA MÚSICA Y CULTURA"/>
    <d v="2012-07-25T00:00:00"/>
    <n v="2000000"/>
    <d v="2013-07-17T00:00:00"/>
    <s v="INSTRUMENTA OAXACA"/>
    <s v="CULTURALES"/>
    <s v="A5"/>
    <m/>
    <m/>
    <m/>
    <n v="2000000"/>
    <x v="345"/>
  </r>
  <r>
    <n v="2012"/>
    <x v="10"/>
    <n v="48101"/>
    <s v="CNCA/DGA/CD/03140/12"/>
    <s v="FLADEMMEX"/>
    <d v="2012-07-25T00:00:00"/>
    <n v="1500000"/>
    <d v="2013-05-08T00:00:00"/>
    <s v="MÚSICA PARA TODOS"/>
    <s v="CULTURALES"/>
    <s v="A5"/>
    <m/>
    <m/>
    <m/>
    <n v="1500000"/>
    <x v="346"/>
  </r>
  <r>
    <n v="2012"/>
    <x v="10"/>
    <n v="48101"/>
    <s v="CNCA/DGA/CD/03141/12"/>
    <s v="FLADEMMEX"/>
    <d v="2012-07-25T00:00:00"/>
    <n v="3000000"/>
    <d v="2013-09-08T00:00:00"/>
    <s v="MÚSICA SINFÓNICA CONTEMPORÁNEA DE VENUSTIANO REYES "/>
    <s v="CULTURALES"/>
    <s v="A5"/>
    <m/>
    <m/>
    <m/>
    <n v="3000000"/>
    <x v="346"/>
  </r>
  <r>
    <n v="2012"/>
    <x v="10"/>
    <n v="48101"/>
    <s v="CNCA/DGA/CD/03142/12"/>
    <s v="FLADEMMEX"/>
    <d v="2012-07-25T00:00:00"/>
    <n v="1500000"/>
    <d v="2013-03-08T00:00:00"/>
    <s v="DIVERSIDAD CULTURAL EN EL DISTRITO FEDERAL"/>
    <s v="CULTURALES"/>
    <s v="A5"/>
    <m/>
    <m/>
    <m/>
    <n v="1500000"/>
    <x v="346"/>
  </r>
  <r>
    <n v="2012"/>
    <x v="10"/>
    <n v="48101"/>
    <s v="CNCA/DGA/CD/03145/12"/>
    <s v="MAGENTA SIN TIEMPO"/>
    <d v="2012-07-25T00:00:00"/>
    <n v="2217931"/>
    <d v="2013-04-23T00:00:00"/>
    <s v="ARQUITECTURA DE MÉXICO, HISTORIA EN ACUARELAS. ENCUENTRO MULTIDISCIPLINARIO INTERINSTITUCIONAL ITINERANTE"/>
    <s v="CULTURALES"/>
    <s v="A5"/>
    <m/>
    <m/>
    <m/>
    <n v="2217931"/>
    <x v="347"/>
  </r>
  <r>
    <n v="2012"/>
    <x v="10"/>
    <n v="48101"/>
    <s v="CNCA/DGA/CD/03146/12"/>
    <s v="RJCG"/>
    <d v="2012-07-25T00:00:00"/>
    <n v="500000"/>
    <d v="2013-10-08T00:00:00"/>
    <s v="PROYECTO DE COCINA Y TRADICIÓN CULTURAL ÑAÑU"/>
    <s v="CULTURALES"/>
    <s v="A5"/>
    <m/>
    <m/>
    <m/>
    <n v="500000"/>
    <x v="293"/>
  </r>
  <r>
    <n v="2012"/>
    <x v="10"/>
    <n v="48101"/>
    <s v="CNCA/DGA/CD/03148/12"/>
    <s v="FUNDACIÓN  INTERNACIONAL DE LA COMUNIDAD"/>
    <d v="2012-07-25T00:00:00"/>
    <n v="200000"/>
    <d v="2013-03-08T00:00:00"/>
    <s v="ENTIJUANARTE 2012"/>
    <s v="CULTURALES"/>
    <s v="A5"/>
    <m/>
    <m/>
    <m/>
    <n v="200000"/>
    <x v="163"/>
  </r>
  <r>
    <n v="2012"/>
    <x v="10"/>
    <n v="48101"/>
    <s v="CNCA/DGA/CD/03221/12"/>
    <s v="BITÁCORA DE VIAJE, PROMOCIÓN CULTURAL GRATUITA PARA EL CREADOR"/>
    <d v="2012-07-25T00:00:00"/>
    <n v="1500000"/>
    <d v="2013-02-05T00:00:00"/>
    <s v="PROMOCIÓN GRATUITA PARA EL CREADOR Y METODOLOGÍA DE AUTOGESTIÓN"/>
    <s v="CULTURALES"/>
    <s v="A5"/>
    <m/>
    <m/>
    <m/>
    <n v="1500000"/>
    <x v="348"/>
  </r>
  <r>
    <n v="2012"/>
    <x v="10"/>
    <n v="48101"/>
    <s v="CNCA/DGA/CD/03266/12"/>
    <s v="MEMORIA Y TOLERANCIA"/>
    <d v="2012-07-26T00:00:00"/>
    <n v="6000000"/>
    <d v="2012-12-31T00:00:00"/>
    <s v="DIFUNDIR Y PROMOVER LOS DERECHOS HUMANOS, PRINCIPIOS DEMOCRÁTICOS Y JUSTICIA SOCIAL "/>
    <s v="CULTURALES"/>
    <s v="A5"/>
    <m/>
    <m/>
    <m/>
    <n v="6000000"/>
    <x v="336"/>
  </r>
  <r>
    <n v="2012"/>
    <x v="10"/>
    <n v="48101"/>
    <s v="CNCA/DGA/CD/03296/12"/>
    <s v="RJCG"/>
    <d v="2012-07-26T00:00:00"/>
    <n v="2350000"/>
    <d v="2013-01-08T00:00:00"/>
    <s v="CONCURSO DE CUENTOS"/>
    <s v="CULTURALES"/>
    <s v="A5"/>
    <m/>
    <m/>
    <m/>
    <n v="2350000"/>
    <x v="293"/>
  </r>
  <r>
    <n v="2012"/>
    <x v="10"/>
    <n v="48101"/>
    <s v="CNCA/DGA/CD/03297/12"/>
    <s v="RJCG"/>
    <d v="2012-07-26T00:00:00"/>
    <n v="2820000"/>
    <d v="2013-04-08T00:00:00"/>
    <s v="TEATRO ITINERANTE"/>
    <s v="CULTURALES"/>
    <s v="A5"/>
    <m/>
    <m/>
    <m/>
    <n v="2820000"/>
    <x v="293"/>
  </r>
  <r>
    <n v="2012"/>
    <x v="10"/>
    <n v="48101"/>
    <s v="CNCA/DGA/CD/03298/12"/>
    <s v="RJCG"/>
    <d v="2012-07-25T00:00:00"/>
    <n v="1410000"/>
    <d v="2013-04-08T00:00:00"/>
    <s v="RESCATE DE ESPACIOS CULTURALES DEL RÍO  SAN JUAN"/>
    <s v="CULTURALES"/>
    <s v="A5"/>
    <m/>
    <m/>
    <m/>
    <n v="1410000"/>
    <x v="293"/>
  </r>
  <r>
    <n v="2012"/>
    <x v="10"/>
    <n v="48101"/>
    <s v="CNCA/DGA/CD/03299/12"/>
    <s v="RJCG"/>
    <d v="2012-07-25T00:00:00"/>
    <n v="940000"/>
    <d v="2013-05-08T00:00:00"/>
    <s v="PROYECTO TERCERA LLAMADA"/>
    <s v="CULTURALES"/>
    <s v="A5"/>
    <m/>
    <m/>
    <m/>
    <n v="938335"/>
    <x v="293"/>
  </r>
  <r>
    <n v="2012"/>
    <x v="10"/>
    <n v="48101"/>
    <s v="CNCA/DGA/CD/03300/12"/>
    <s v="CASA DE LA CULTURA DE COENEO MICHOACÁN"/>
    <d v="2012-07-27T00:00:00"/>
    <n v="940000"/>
    <d v="2013-09-28T00:00:00"/>
    <s v="CASA DE LA CULTURA DE COENEO"/>
    <s v="CULTURALES"/>
    <s v="A5"/>
    <m/>
    <m/>
    <m/>
    <n v="940000"/>
    <x v="349"/>
  </r>
  <r>
    <n v="2012"/>
    <x v="10"/>
    <n v="48101"/>
    <s v="CNCA/DGA/CD/03301/12"/>
    <s v="MUSEO NACIONAL DE LA ACUARELA ALFREDO GUATI ROJO"/>
    <d v="2012-07-25T00:00:00"/>
    <n v="940000"/>
    <d v="2013-12-04T00:00:00"/>
    <s v="ACTIVIDADES DE EXPOSICIÓN DIFUSIÓN DE LA ACUARELA 2012"/>
    <s v="CULTURALES"/>
    <s v="A5"/>
    <m/>
    <m/>
    <m/>
    <n v="940000"/>
    <x v="350"/>
  </r>
  <r>
    <n v="2012"/>
    <x v="10"/>
    <n v="48101"/>
    <s v="CNCA/DGA/CD/03302/12"/>
    <s v="CENTRO HUMANO DE LIDERAZGO"/>
    <d v="2012-07-25T00:00:00"/>
    <n v="1880000"/>
    <d v="2012-12-28T00:00:00"/>
    <s v="EXPO JOVEN Y ARTISTAS URBANOS"/>
    <s v="CULTURALES"/>
    <s v="A5"/>
    <m/>
    <m/>
    <m/>
    <n v="1880000"/>
    <x v="351"/>
  </r>
  <r>
    <n v="2012"/>
    <x v="10"/>
    <n v="48101"/>
    <s v="CNCA/DGA/CD/03303/12"/>
    <s v="VERACRUZ PRIMER MUNDO"/>
    <d v="2012-07-25T00:00:00"/>
    <n v="1410000"/>
    <d v="2013-05-08T00:00:00"/>
    <s v="IMPULSO DE APRECIO A LA CULTURA POR MEDIO DE TALLERES N CONSEJOS ESCOLARES DE PARTICIPACIÓN SOCIAL EN EL ESTADO DE MÉXICO"/>
    <s v="CULTURALES"/>
    <s v="A5"/>
    <m/>
    <m/>
    <m/>
    <n v="1410000"/>
    <x v="352"/>
  </r>
  <r>
    <n v="2012"/>
    <x v="10"/>
    <n v="48101"/>
    <s v="CNCA/DGA/CD/03304/12"/>
    <s v="RJCG"/>
    <d v="2012-07-26T00:00:00"/>
    <n v="1880000"/>
    <d v="2013-06-17T00:00:00"/>
    <s v="FILOSOFÍA PARA NIÑOS"/>
    <s v="CULTURALES"/>
    <s v="A5"/>
    <m/>
    <m/>
    <m/>
    <n v="1880000"/>
    <x v="293"/>
  </r>
  <r>
    <n v="2012"/>
    <x v="10"/>
    <n v="48101"/>
    <s v="CNCA/DGA/CD/03305/12"/>
    <s v="RJCG"/>
    <d v="2012-07-26T00:00:00"/>
    <n v="940000"/>
    <d v="2013-01-17T00:00:00"/>
    <s v="FESTIVAL DE CINE TX"/>
    <s v="CULTURALES"/>
    <s v="A5"/>
    <m/>
    <m/>
    <m/>
    <n v="940000"/>
    <x v="293"/>
  </r>
  <r>
    <n v="2012"/>
    <x v="10"/>
    <n v="48101"/>
    <s v="CNCA/DGA/CD/03312/12"/>
    <s v="FIDEICOMISO NO. 3061, DENOMINADO &quot;FIDEICOMISO MUSEO DEL ESTANQUILLO&quot;"/>
    <d v="2012-07-26T00:00:00"/>
    <n v="1035000"/>
    <d v="2013-01-31T00:00:00"/>
    <s v="ELABORAR UN CATÁLOGO DE LA EXPOSICIÓN PRESENTADA EN EL MUSEO EL ESTANQUILLO, SOBRE LA IMPORTANCIA Y TRASCENDENCIA QUE TUVO EN NUESTRO PAÍS LA LUCHA Y LA POLÉMICA FASCISTA Y ANTE FASCISTA EN LOS AÑOS DE LAS DÉCADAS 30 Y 40"/>
    <s v="EDUCATIVAS"/>
    <s v="A7"/>
    <m/>
    <m/>
    <m/>
    <n v="1035000"/>
    <x v="353"/>
  </r>
  <r>
    <n v="2012"/>
    <x v="10"/>
    <n v="48101"/>
    <s v="CNCA/DGA/CD/03316/12"/>
    <s v="FIDEICOMISO NO. 3061, DENOMINADO &quot;FIDEICOMISO MUSEO DEL ESTANQUILLO&quot;"/>
    <d v="2012-07-26T00:00:00"/>
    <n v="1100000"/>
    <d v="2012-12-31T00:00:00"/>
    <s v="REALIZAR UNA EXPOSICIÓN ENFOCADA A LA INTERVENCIÓN FRANCESA EN MÉXICO DENTRO DEL MARCO DEL 150 ANIVERSARIO DE LA BATALLA DE PUEBLA"/>
    <s v="EDUCATIVAS"/>
    <s v="A7"/>
    <m/>
    <m/>
    <m/>
    <n v="1100000"/>
    <x v="353"/>
  </r>
  <r>
    <n v="2012"/>
    <x v="10"/>
    <n v="48101"/>
    <s v="CNCA/DGA/CD/03317/12"/>
    <s v="FIDEICOMISO NO. 3061, DENOMINADO &quot;FIDEICOMISO MUSEO DEL ESTANQUILLO&quot;"/>
    <d v="2012-07-26T00:00:00"/>
    <n v="1500000"/>
    <d v="2012-12-31T00:00:00"/>
    <s v="DAR A CONOCER Y DIFUNDIR AL PÚBLICO EN GENERAL LAS COLECCIONES DEL MAESTRO FRANCISCO TOLEDO QUE FUERON OBSEQUIADOS AL MTRO. MONSIVÁIS, LAS CUALES NUNCA HAN SIDO MOSTRADAS AL PÚBLICO"/>
    <s v="EDUCATIVAS"/>
    <s v="A7"/>
    <m/>
    <m/>
    <m/>
    <n v="1500000"/>
    <x v="353"/>
  </r>
  <r>
    <n v="2012"/>
    <x v="10"/>
    <n v="48101"/>
    <s v="CNCA/DGA/CD/03318/12"/>
    <s v="FIDEICOMISO NO. 3061, DENOMINADO &quot;FIDEICOMISO MUSEO DEL ESTANQUILLO&quot;"/>
    <d v="2012-07-26T00:00:00"/>
    <n v="633450"/>
    <d v="2012-12-31T00:00:00"/>
    <s v="ABRIR UN ESPACIO EN EL CUAL SE RESGUARDEN CINTAS DE VIDEO Y DE RADIO, DE LAS INTERVENCIONES QUE TUVO EL MAESTRO MONSIVÁIS "/>
    <s v="CULTURALES"/>
    <s v="A5"/>
    <m/>
    <m/>
    <m/>
    <n v="633450"/>
    <x v="353"/>
  </r>
  <r>
    <n v="2012"/>
    <x v="10"/>
    <n v="48101"/>
    <s v="CNCA/DGA/CD/03319/12"/>
    <s v="FIDEICOMISO NO. 3061, DENOMINADO &quot;FIDEICOMISO MUSEO DEL ESTANQUILLO&quot;"/>
    <d v="2012-07-26T00:00:00"/>
    <n v="910000"/>
    <d v="2013-07-26T00:00:00"/>
    <s v="CONSERVAR, RESTAURAR Y CATALOGAR LAS PIEZAS QUE CONFORMAN LA COLECCIÓN DEL MAESTRO CARLOS MONSIVÁIS, PARA DESPUÉS PRESENTARLAS EN LAS EXPOSICIONES DEL MUSEO DEL ESTANQUILLO"/>
    <s v="EDUCATIVAS"/>
    <s v="A7"/>
    <m/>
    <m/>
    <m/>
    <n v="910000"/>
    <x v="353"/>
  </r>
  <r>
    <n v="2012"/>
    <x v="10"/>
    <n v="48101"/>
    <s v="CNCA/DGA/CD/03328/12"/>
    <s v="HABILITANTE"/>
    <d v="2012-07-26T00:00:00"/>
    <n v="2820000"/>
    <d v="2013-09-28T00:00:00"/>
    <s v="INFRAESTRUCTURA Y OPERACIÓN TALLER CULTURAL ITINERANTE PARA EL ACCESO DE PERSONAS CON DISCAPACIDAD (TAREHA A.C.)"/>
    <s v="CULTURALES"/>
    <s v="A5"/>
    <m/>
    <m/>
    <m/>
    <n v="2820000"/>
    <x v="354"/>
  </r>
  <r>
    <n v="2012"/>
    <x v="10"/>
    <n v="48101"/>
    <s v="CNCA/DGA/CD/03329/12"/>
    <s v="PATRONATO PRO-RESTAURACIÓN DEL CALVARIO DE METEPEC"/>
    <d v="2012-07-20T00:00:00"/>
    <n v="8200000"/>
    <d v="2013-10-08T00:00:00"/>
    <s v="CONSERVACIÓN Y RESTAURACIÓN DE NUEVE RETABLOS Y DE LA PINTURA MURAL DECORATIVA DEL S. XX DEL TEMPLO DE SAN JUAN BAUTISTA Y SANTA MARÍA DE GUADALUPE"/>
    <s v="CULTURALES"/>
    <s v="A5"/>
    <m/>
    <m/>
    <m/>
    <n v="8200000"/>
    <x v="355"/>
  </r>
  <r>
    <n v="2012"/>
    <x v="10"/>
    <n v="48101"/>
    <s v="CNCA/DGA/CD/03330/12"/>
    <s v="FUNDACIÓN LUIS MARÍA MARTÍNEZ"/>
    <d v="2012-07-20T00:00:00"/>
    <n v="4183188"/>
    <d v="2013-04-12T00:00:00"/>
    <s v="BAZAR CULTURAL "/>
    <s v="CULTURALES"/>
    <s v="A5"/>
    <m/>
    <m/>
    <m/>
    <n v="4183188"/>
    <x v="356"/>
  </r>
  <r>
    <n v="2012"/>
    <x v="10"/>
    <n v="48101"/>
    <s v="CNCA/DGA/CD/03331/12"/>
    <s v="PATRONATO ACUEDUCTO TEMBLEQUE"/>
    <d v="2012-06-15T00:00:00"/>
    <n v="5640000"/>
    <d v="2013-03-16T00:00:00"/>
    <s v="ANTIGUO CONVENTO DE TODOS LOS SANTOS, CLAUSTRO Y CAPILLA ABIERTA"/>
    <s v="CULTURALES"/>
    <s v="A5"/>
    <m/>
    <m/>
    <m/>
    <n v="5640000"/>
    <x v="357"/>
  </r>
  <r>
    <n v="2012"/>
    <x v="10"/>
    <n v="48101"/>
    <s v="CNCA/DGA/CD/03333/12"/>
    <s v="FUNDACIÓN JESÚS ÁLVAREZ DEL CASTILLO V"/>
    <d v="2012-07-25T00:00:00"/>
    <n v="1880000"/>
    <d v="2013-10-30T00:00:00"/>
    <s v="FESTIVAL CULTURAL DE MAYO"/>
    <s v="CULTURALES"/>
    <s v="A5"/>
    <m/>
    <m/>
    <m/>
    <n v="1880000"/>
    <x v="358"/>
  </r>
  <r>
    <n v="2012"/>
    <x v="10"/>
    <n v="48101"/>
    <s v="CNCA/DGA/CD/03334/12"/>
    <s v="FUNDACIÓN LUIS MARÍA MARTÍNEZ"/>
    <d v="2012-07-20T00:00:00"/>
    <n v="1456812"/>
    <d v="2013-02-12T00:00:00"/>
    <s v="FOMENTO E INTEGRACIÓN CULTURAL DE ACTIVIDADES ARTÍSTICAS Y CULTURALES"/>
    <s v="CULTURALES"/>
    <s v="A5"/>
    <m/>
    <m/>
    <m/>
    <n v="1456812"/>
    <x v="356"/>
  </r>
  <r>
    <n v="2012"/>
    <x v="10"/>
    <n v="48101"/>
    <s v="CNCA/DGA/CD/03351/12"/>
    <s v="TRANSFORMACIÓN, ARTE Y EDUCACIÓN"/>
    <d v="2012-07-31T00:00:00"/>
    <n v="940000"/>
    <d v="2013-02-28T00:00:00"/>
    <s v="FESTIVAL INTERNACIONAL INTERDISCIPLINARIO ITINERANTE INDEPENDIENTE DE LOS MUNDOS POSIBLES"/>
    <s v="CULTURALES"/>
    <s v="A5"/>
    <m/>
    <m/>
    <m/>
    <n v="940000"/>
    <x v="359"/>
  </r>
  <r>
    <n v="2012"/>
    <x v="10"/>
    <n v="48101"/>
    <s v="CNCA/DGA/CD/03406/12"/>
    <s v="CONSERVATORIO DE LAS ROSAS"/>
    <d v="2012-07-26T00:00:00"/>
    <n v="8800000"/>
    <d v="2013-05-28T00:00:00"/>
    <s v="INFRAESTRUCTURA CULTURAL SALA DE CONCIERTOS CARLOS PRIETO"/>
    <s v="CULTURALES"/>
    <s v="A5"/>
    <m/>
    <m/>
    <m/>
    <n v="8800000"/>
    <x v="291"/>
  </r>
  <r>
    <n v="2012"/>
    <x v="10"/>
    <n v="48101"/>
    <s v="CNCA/DGA/CD/03412/12"/>
    <s v="CONSERVATORIO DE MÚSICA Y ARTES DE CELAYA"/>
    <d v="2012-07-27T00:00:00"/>
    <n v="4400000"/>
    <d v="2013-05-23T00:00:00"/>
    <s v="REMODELACIÓN DEL CONSERVATORIO DE MÚSICA Y ARTES DE CELAYA, TEMPLO DEL SAGRADO CORAZÓN DE MARÍA"/>
    <s v="CULTURALES"/>
    <s v="A5"/>
    <m/>
    <m/>
    <m/>
    <n v="4400000"/>
    <x v="360"/>
  </r>
  <r>
    <n v="2012"/>
    <x v="10"/>
    <n v="48101"/>
    <s v="CNCA/DGA/CD/03553/12"/>
    <s v="SIN CERA SER"/>
    <d v="2012-07-26T00:00:00"/>
    <n v="1410000"/>
    <d v="2013-04-03T00:00:00"/>
    <s v="EXPRESIONES ESCÉNICAS Y CONCURSO DE TALENTOS"/>
    <s v="CULTURALES"/>
    <s v="A5"/>
    <m/>
    <m/>
    <m/>
    <n v="1410000"/>
    <x v="22"/>
  </r>
  <r>
    <n v="2012"/>
    <x v="10"/>
    <n v="48101"/>
    <s v="CNCA/DGA/CD/03555/12"/>
    <s v="TENDIENDO PUENTES"/>
    <d v="2012-07-26T00:00:00"/>
    <n v="1410000"/>
    <d v="2013-03-30T00:00:00"/>
    <s v="UNA TRAVESÍA POR LA CULTURA Y RECREACIÓN"/>
    <s v="CULTURALES"/>
    <s v="A5"/>
    <m/>
    <m/>
    <m/>
    <n v="1410000"/>
    <x v="25"/>
  </r>
  <r>
    <n v="2012"/>
    <x v="10"/>
    <n v="48101"/>
    <s v="CNCA/DGA/CD/03556/12"/>
    <s v="CENTRO DE ARTE Y CULTURA CIRCO VOLADOR"/>
    <d v="2012-07-26T00:00:00"/>
    <n v="1800000"/>
    <d v="2013-10-08T00:00:00"/>
    <s v="REGENERACIÓN DE LA CIUDAD, PAISAJE"/>
    <s v="CULTURALES"/>
    <s v="A5"/>
    <m/>
    <m/>
    <m/>
    <n v="1800000"/>
    <x v="361"/>
  </r>
  <r>
    <n v="2012"/>
    <x v="10"/>
    <n v="48101"/>
    <s v="CNCA/DGA/CD/03637/12"/>
    <s v="ASAMBLEA PARA LA CULTURA Y LA DEMOCRACIA"/>
    <d v="2012-07-26T00:00:00"/>
    <n v="2000000"/>
    <d v="2013-04-03T00:00:00"/>
    <s v="RADIOGRAFÍA DE LA PROMOCIÓN CULTURAL FUERA DE LA ESFERA GUBERNAMENTAL EN LA CIUDAD DE MÉXICO"/>
    <s v="CULTURALES"/>
    <s v="A5"/>
    <m/>
    <m/>
    <m/>
    <n v="2000000"/>
    <x v="362"/>
  </r>
  <r>
    <n v="2012"/>
    <x v="10"/>
    <n v="48101"/>
    <s v="CNCA/DGA/CD/03637/12"/>
    <s v="ASAMBLEA PARA LA CULTURA Y LA DEMOCRACIA"/>
    <d v="2012-07-26T00:00:00"/>
    <n v="10000000"/>
    <d v="2013-04-03T00:00:00"/>
    <s v="RADIOGRAFÍA DE LA PROMOCIÓN CULTURAL FUERA DE LA ESFERA GUBERNAMENTAL EN LA CIUDAD DE MÉXICO"/>
    <s v="SALUD"/>
    <s v="A12"/>
    <m/>
    <m/>
    <m/>
    <n v="10000000"/>
    <x v="362"/>
  </r>
  <r>
    <n v="2012"/>
    <x v="10"/>
    <n v="48101"/>
    <s v="CNCA/DGA/CD/03988/11"/>
    <s v="PASITOS PRESCOLAR ESPECIAL"/>
    <d v="2012-09-29T00:00:00"/>
    <n v="1500000"/>
    <d v="2013-04-20T00:00:00"/>
    <s v="DESARROLLO CULTURAL PARA NIÑOS CON AUTISMO"/>
    <s v="CULTURALES"/>
    <s v="A5"/>
    <m/>
    <m/>
    <m/>
    <n v="1500000"/>
    <x v="363"/>
  </r>
  <r>
    <n v="2012"/>
    <x v="10"/>
    <n v="48101"/>
    <s v="CNCA/DGA/CD/03995/11"/>
    <s v="FUNDACIÓN RENEÉ CHAUFFRAY"/>
    <d v="2011-09-26T00:00:00"/>
    <n v="5000000"/>
    <d v="2012-09-09T00:00:00"/>
    <s v="CAMINANDO POR LA CULTURA MEXICANA"/>
    <s v="CULTURALES"/>
    <s v="A5"/>
    <m/>
    <m/>
    <m/>
    <n v="5000000"/>
    <x v="335"/>
  </r>
  <r>
    <n v="2012"/>
    <x v="10"/>
    <n v="48101"/>
    <s v="CNCA/DGA/CD/04002/11"/>
    <s v="CONSEJO DE LA MÚSICA EN MÉXICO"/>
    <d v="2011-08-29T00:00:00"/>
    <n v="3000000"/>
    <d v="2012-11-16T00:00:00"/>
    <s v="PROGRAMA DE DESARROLLO MUSICAL Y FORMACIÓN DE LA ORQUESTA SINFÓNICA POPULAR"/>
    <s v="CULTURALES"/>
    <s v="A5"/>
    <m/>
    <m/>
    <m/>
    <n v="3000000"/>
    <x v="287"/>
  </r>
  <r>
    <n v="2012"/>
    <x v="10"/>
    <n v="48101"/>
    <s v="CNCA/DGA/CD/04004/11"/>
    <s v="INDEPENDENT RECORDINGS XXI"/>
    <d v="2011-11-28T00:00:00"/>
    <n v="2000000"/>
    <d v="2013-02-09T00:00:00"/>
    <s v="PROYECTO DE CREACIÓN MUSICAL: DIÁLOGO INTERCULTURAL NORTE-SUR, BOLERO"/>
    <s v="CULTURALES"/>
    <s v="A5"/>
    <m/>
    <m/>
    <m/>
    <n v="2000000"/>
    <x v="364"/>
  </r>
  <r>
    <n v="2012"/>
    <x v="10"/>
    <n v="48101"/>
    <s v="CNCA/DGA/CD/04007/11"/>
    <s v="PROMOTORA ARTÍSTICA Y CULTURAL MEXICANA"/>
    <d v="2011-11-10T00:00:00"/>
    <n v="3000000"/>
    <d v="2012-10-16T00:00:00"/>
    <s v="PROMOVER Y ACELERAR LA ENSEÑANZA MUSICAL"/>
    <s v="CULTURALES"/>
    <s v="A5"/>
    <m/>
    <m/>
    <m/>
    <n v="2999558"/>
    <x v="311"/>
  </r>
  <r>
    <n v="2012"/>
    <x v="10"/>
    <n v="48101"/>
    <s v="CNCA/DGA/CD/04017/11"/>
    <s v="VERACRUZ PRIMER MUNDO"/>
    <d v="2011-12-28T00:00:00"/>
    <n v="1500000"/>
    <d v="2012-12-21T00:00:00"/>
    <s v="PROMOCIÓN DE LA LECTURA NUEVAS TECNOLOGIAS"/>
    <s v="CULTURALES"/>
    <s v="A5"/>
    <m/>
    <m/>
    <m/>
    <n v="1500000"/>
    <x v="352"/>
  </r>
  <r>
    <n v="2012"/>
    <x v="10"/>
    <n v="48101"/>
    <s v="CNCA/DGA/CD/04048/11"/>
    <s v="COMITÉ PRO_RESTAURACIÓN DEL RETABLO DE LA PARROQUIA DE SAN LUIS OBISPO"/>
    <d v="2011-10-20T00:00:00"/>
    <n v="1000000"/>
    <d v="2012-09-09T00:00:00"/>
    <s v="CONSERVACIÓN Y RESTAURACIÓN DE LOS RETABLOS DE LA INMACULADA CONCEPCIÓN DE SAN LUIS OBISPO EN HUAMANTLA TLAXCALA"/>
    <s v="CULTURALES"/>
    <s v="A5"/>
    <m/>
    <m/>
    <m/>
    <n v="1000000"/>
    <x v="365"/>
  </r>
  <r>
    <n v="2012"/>
    <x v="10"/>
    <n v="48101"/>
    <s v="CNCA/DGA/CD/04056/11"/>
    <s v="IMPULSORA DE LA CULTURA Y DE LAS ARTES"/>
    <d v="2012-01-01T00:00:00"/>
    <n v="18200000"/>
    <d v="2012-12-23T00:00:00"/>
    <s v="FORTALECIMIENTO DE LOS PROGRAMAS E INFRAESTRUCTURA DEL CENTRO DE INNOVACIÒN Y EDUCACIÒN PARA LA FORMACIÒN INTEGRAL Y DESARROLLO CULTURAL DEL NORTE DE SINALOA_x000d__x000a_"/>
    <s v="CULTURALES"/>
    <s v="A5"/>
    <m/>
    <m/>
    <m/>
    <n v="18200000"/>
    <x v="245"/>
  </r>
  <r>
    <n v="2012"/>
    <x v="10"/>
    <n v="48101"/>
    <s v="CNCA/DGA/CD/04291/12"/>
    <s v="POR TI Y PARA TI"/>
    <d v="2012-07-26T00:00:00"/>
    <n v="2870000"/>
    <d v="2013-02-14T00:00:00"/>
    <s v="SABIDURÍA ANCESTRAL"/>
    <s v="CULTURALES"/>
    <s v="A5"/>
    <m/>
    <m/>
    <m/>
    <n v="2870000"/>
    <x v="366"/>
  </r>
  <r>
    <n v="2012"/>
    <x v="10"/>
    <n v="48101"/>
    <s v="CNCA/DGA/CD/04292/12"/>
    <s v="AMIGOS DEL DESIERTO DE COAHUILA"/>
    <d v="2012-07-26T00:00:00"/>
    <n v="2820000"/>
    <d v="2013-04-05T00:00:00"/>
    <s v="CONCLUSIÓN DE MUSEOGRAFÍA DEL MUSEO DEL DESIERTO DE COAHUILA"/>
    <s v="CULTURALES"/>
    <s v="A5"/>
    <m/>
    <m/>
    <m/>
    <n v="2820000"/>
    <x v="367"/>
  </r>
  <r>
    <n v="2012"/>
    <x v="10"/>
    <n v="48101"/>
    <s v="CNCA/DGA/CD/04312/12"/>
    <s v="RESCATEMOS CATEDRAL"/>
    <d v="2012-07-09T00:00:00"/>
    <n v="1880000"/>
    <d v="2013-05-30T00:00:00"/>
    <s v="REHABILITACIÓN INTEGRAL DE SEÑORA DE LA ASUNCIÓN DEL CENTRO HISTÓRICO DE VERACRUZ"/>
    <s v="CULTURALES"/>
    <s v="A5"/>
    <m/>
    <m/>
    <m/>
    <n v="1880000"/>
    <x v="368"/>
  </r>
  <r>
    <n v="2012"/>
    <x v="10"/>
    <n v="48101"/>
    <s v="CNCA/DGA/CD/04515/12"/>
    <s v="EL AIRE CENTRO DE ARTE"/>
    <d v="2012-07-30T00:00:00"/>
    <n v="1500000"/>
    <d v="2013-05-21T00:00:00"/>
    <s v="ÁGUILA REAL"/>
    <s v="CULTURALES"/>
    <s v="A5"/>
    <m/>
    <m/>
    <m/>
    <n v="1500000"/>
    <x v="369"/>
  </r>
  <r>
    <n v="2012"/>
    <x v="10"/>
    <n v="48101"/>
    <s v="CNCA/DGA/CD/04939/11"/>
    <s v="BALLET ARTÍSTICO DE MONTERREY"/>
    <d v="2012-01-02T00:00:00"/>
    <n v="2000000"/>
    <d v="2012-11-12T00:00:00"/>
    <s v="APOYO TEMPORADA OTOÑO 2011, BALLET DE MONTERREY_x000d__x000a_"/>
    <s v="CULTURALES"/>
    <s v="A5"/>
    <m/>
    <m/>
    <m/>
    <n v="1000000"/>
    <x v="370"/>
  </r>
  <r>
    <n v="2012"/>
    <x v="10"/>
    <n v="48101"/>
    <s v="CNCA/DGA/CD/04981/12"/>
    <s v="INSTITUTO CULTURAL HELÉNICO"/>
    <d v="2012-07-30T00:00:00"/>
    <n v="2128000"/>
    <d v="2013-04-26T00:00:00"/>
    <s v="CONTRIBUIR A LA PRESENTACION DE OBRAS TEATRALES, DE ESPECTACULOS, CONCIERTOS Y RECIITALES"/>
    <s v="CULTURALES"/>
    <s v="A5"/>
    <m/>
    <m/>
    <m/>
    <n v="2128000"/>
    <x v="371"/>
  </r>
  <r>
    <n v="2012"/>
    <x v="10"/>
    <n v="48101"/>
    <s v="CNCA/DGA/CD/05094/12"/>
    <s v="HOMBRE NATURALEZA"/>
    <d v="2012-05-29T00:00:00"/>
    <n v="3000000"/>
    <d v="2013-04-26T00:00:00"/>
    <s v="ECOFILM FESTIVAL"/>
    <s v="CULTURALES"/>
    <s v="A5"/>
    <m/>
    <m/>
    <m/>
    <n v="3000000"/>
    <x v="372"/>
  </r>
  <r>
    <n v="2012"/>
    <x v="10"/>
    <n v="48101"/>
    <s v="CNCA/DGA/CD/05236/11"/>
    <s v="FUNDACIÓN ORGANIZADOS PARA SERVIR"/>
    <d v="2012-01-01T00:00:00"/>
    <n v="1200000"/>
    <d v="2012-09-28T00:00:00"/>
    <s v="REHABILITACIÒN DE LA EXHACIENDA DE SANTO TOMÀS HUATZINDEO_x000d__x000a_"/>
    <s v="CULTURALES"/>
    <s v="A5"/>
    <m/>
    <m/>
    <m/>
    <n v="1200000"/>
    <x v="307"/>
  </r>
  <r>
    <n v="2012"/>
    <x v="10"/>
    <n v="48101"/>
    <s v="CNCA/DGA/CD/05359/11"/>
    <s v="FUNDACIÓN TELEVISA"/>
    <d v="2011-09-26T00:00:00"/>
    <n v="3000000"/>
    <d v="2013-08-27T00:00:00"/>
    <s v="ARTE 40, 3A. EDICIÓN"/>
    <s v="CULTURALES"/>
    <s v="A5"/>
    <m/>
    <m/>
    <m/>
    <n v="3000000"/>
    <x v="373"/>
  </r>
  <r>
    <n v="2012"/>
    <x v="10"/>
    <n v="48101"/>
    <s v="CNCA/DGA/CD/1677/12"/>
    <s v="LA MÚSICA EN EL BICENTENARIO"/>
    <d v="2012-06-13T00:00:00"/>
    <n v="3500000"/>
    <d v="2013-05-30T00:00:00"/>
    <s v="CONSOLIDACIÓN DEL PROGRAMA MULTIDISCIPLINARIO DE LAS ARTES ESCÉNICAS 2012"/>
    <s v="CULTURALES"/>
    <s v="A5"/>
    <m/>
    <m/>
    <m/>
    <n v="3500000"/>
    <x v="294"/>
  </r>
  <r>
    <n v="2012"/>
    <x v="10"/>
    <n v="48101"/>
    <s v="CNCA/DGA/CD/3404/12"/>
    <s v="FUNDACIÓN ARTE OLÍN"/>
    <d v="2012-07-26T00:00:00"/>
    <n v="2000000"/>
    <d v="2013-02-17T00:00:00"/>
    <s v="PROMOCIÓN CULTURAL 2012"/>
    <s v="CULTURALES"/>
    <s v="A5"/>
    <m/>
    <m/>
    <m/>
    <n v="2000000"/>
    <x v="374"/>
  </r>
  <r>
    <n v="2012"/>
    <x v="10"/>
    <n v="48101"/>
    <s v="CNCA/DGA/CD/3405/12"/>
    <s v="FUNDACIÓN ARTE OLÍN"/>
    <d v="2012-07-26T00:00:00"/>
    <n v="9400000"/>
    <d v="2013-03-03T00:00:00"/>
    <s v="FORTALECIMIENTO DE LA POLÍTICA CULTURAL"/>
    <s v="CULTURALES"/>
    <s v="A5"/>
    <m/>
    <m/>
    <m/>
    <n v="9400000"/>
    <x v="374"/>
  </r>
  <r>
    <n v="2012"/>
    <x v="10"/>
    <n v="48101"/>
    <s v="CNCA/DGCP/CD/02445/12"/>
    <s v="CONSEJO CIUDADANO DE FORMACIÓN Y CULTURA AUTOGESTIVA"/>
    <d v="2012-07-11T00:00:00"/>
    <n v="2500000"/>
    <d v="2013-11-08T00:00:00"/>
    <s v="ATENCIÓN A LA POBLACIÓN, PRIORITARIAMENTE A MUJERES Y JÓVENES PARA CAPACITARLOS Y FORMARLOS EN LAS DISCIPLINAS ARTÍSTICAS CULTURALES, A TRAVÉS DE TALLERES QUE PERMITAN SU INCLUSIÓN EN LA CULTURA DE IGUALDAD DE OPORTUNIDADES Y EN LA AUTOGESTIÓN SUSTENTABLE, OBTENIENDO LOS SIGUIENTES RESULTADOS; IMPULSAR Y DESARROLLAR LA ESCUELA DE ARTES, QUE IMPARTE TALLERES DE MÚSICA Y PINTURA, OFICIOS COMO COCINA TRADICIONAL OAXAQUEÑA, MESTIZA Y PREHISPÁNICA, ELABORACIÓN  DE PRODUCTOS HERBOLARIOS Y TALLADO DE MADERA, DESARROLLAR INICIATIVAS INDIVIDUALES Y GRUPALES QUE EMPRENDAN PROYECTOS AUTOGESTIVOS Y SUSTENTABLES EN ACTIVIDADES CREATIVAS QUE PERMITAN EL RESCATE DE LAS EXPRESIONES ARTÍSTICO CULTURALES. RELATIVAS A NUESTRA ENTIDAD, PRIORIZANDO EL APRENDIZAJE EN MUJERES Y JÓVENES DE MEDIANA MARGINIDAD.  _x000d__x000a_"/>
    <s v="CULTURALES"/>
    <s v="A5"/>
    <m/>
    <m/>
    <m/>
    <n v="2500000"/>
    <x v="375"/>
  </r>
  <r>
    <n v="2012"/>
    <x v="10"/>
    <n v="48101"/>
    <s v="CNCA/DGCP/CD/03642/12"/>
    <s v="Ave Fénix Tepexochitl"/>
    <d v="2012-06-07T00:00:00"/>
    <n v="7000000"/>
    <d v="2013-06-30T00:00:00"/>
    <s v="CONSERVAR LA BIODIVERSIDAD, EXPERIENCIAS Y APRENDIZAJE, INTERPRETACIÓN DE LOS HABITANTES DE LA ZONA, ASÍ COMO LOS VESTIGIOS INDÍGENAS Y LA CONNOTACIÓN ESPIRITUAL Y RELIGIOSA PARA LOS POBLADORES DE LA ZONA A TRAVÉS DEL APRENDIZAJE POR MEDIO DEL AVISTAMIENTO Y TRAVESÍA POR LOS CERROS DE LA CRUZ TEHUITLI, ESQUEHUITL Y EL YEOCA, ADEMÁS DE CONTRIBUIR A LA ACCIÓN RESPONSABLE POR PARTE DE SUS HABITANTES COMO OPORTUNIDAD DE BIENESTAR SOCIAL"/>
    <s v="CULTURALES"/>
    <s v="A5"/>
    <m/>
    <m/>
    <m/>
    <n v="7000000"/>
    <x v="376"/>
  </r>
  <r>
    <n v="2012"/>
    <x v="10"/>
    <n v="48101"/>
    <s v="CNCA/DGCP/CD/05146/12"/>
    <s v="DESARROLLO CULTURAL TRILCE"/>
    <d v="2012-05-31T00:00:00"/>
    <n v="900000"/>
    <d v="2013-06-30T00:00:00"/>
    <s v="PRESERVAR UNA DE LAS TRADICIONES ARTESANALES MÁS IMPORTANTES Y BELLAS DE NUESTRA CULTURA  Y SU APORTACIÓN AL MUNDO YA QUE SE ENCUENTRA EN PELIGRO DE EXTINCIÓN POR VARIAS RAZONES, DESTACANDO LA PÉRDIDA DE CONSUMIDORES TRADICIONALES Y EL DESALIENTO DE UN NÚMERO IMPORTANTE DE PRODUCTORES.  ESPECÍFICAMENTE DAR A CONOCER A LOS ARTESANOS Y A LAS COMUNIDADES DONDE SE PRODUCEN LOS REBOZOS, A TRAVÉS DE MEDIOS ELECTRÓNICOS Y ESCRITOS; CREAR CONCIENCIA SOBRE LA IMPORTANCIA DEL REBOZO Y EL REFINAMIENTO DE SU ARTE, CON EL FIN DE INCENTIVAR SU CONSUMO POR LA SOCIEDAD MEXICANA EN SU CONJUNTO, RETOMAR A LAS PROPIAS COMUNIDADES UN DOCUMENTO QUE LES SIRVA PARA DIGNIFICAR Y PRESERVAR ESTE LABORIOSO OFICIO._x000d__x000a_"/>
    <s v="CULTURALES"/>
    <s v="A5"/>
    <m/>
    <m/>
    <m/>
    <n v="900000"/>
    <x v="377"/>
  </r>
  <r>
    <n v="2012"/>
    <x v="10"/>
    <n v="48101"/>
    <s v="CNCA/DGCP/CD/05210/12"/>
    <s v="RESPONSABILIDAD COMPARTIDA DE ORIENTE"/>
    <d v="2012-07-30T00:00:00"/>
    <n v="1280000"/>
    <d v="2013-07-15T00:00:00"/>
    <s v="PROMOVER LA IDENTIDAD, CULTURA Y TRADICIONES DE LA REGIÓN QUE OCUPARON LOS ASENTAMIENTOS DEL GRAN SEÑORIO CHALCA A TRAVÉS DE SU FESTIVAL CULTURAL _x000d__x000a_"/>
    <s v="CULTURALES"/>
    <s v="A5"/>
    <m/>
    <m/>
    <m/>
    <n v="1280000"/>
    <x v="378"/>
  </r>
  <r>
    <n v="2012"/>
    <x v="10"/>
    <n v="48101"/>
    <s v="CNCA/DGP/CD/02869/12"/>
    <s v="INSTITUTO MÉXICO"/>
    <d v="2012-07-01T00:00:00"/>
    <n v="2000000"/>
    <d v="2013-06-26T00:00:00"/>
    <s v="PROPICIAR EN LOS NIÑOS Y JÓVENES ENCUENTROS AGRADABLES Y DIVERTIDOS CON LOS LIBROS, PARA HACER DE LA LECTURA UNA ACTIVIDAD PLACENTERA"/>
    <s v="CULTURALES"/>
    <s v="A5"/>
    <m/>
    <m/>
    <m/>
    <n v="2000000"/>
    <x v="379"/>
  </r>
  <r>
    <n v="2012"/>
    <x v="10"/>
    <n v="48101"/>
    <s v="CNCA/DGP/CD/03623/12"/>
    <s v="INFOLECTURA"/>
    <d v="2012-06-01T00:00:00"/>
    <n v="5000000"/>
    <d v="2013-05-14T00:00:00"/>
    <s v="PROMOVER Y FOMENTAR EL HÁBITO A LA LECTURA EN LAS ESCUELAS PÚBLICAS DE JALISCO"/>
    <s v="CULTURALES"/>
    <s v="A5"/>
    <m/>
    <m/>
    <m/>
    <n v="4989776"/>
    <x v="380"/>
  </r>
  <r>
    <n v="2012"/>
    <x v="10"/>
    <n v="48101"/>
    <s v="CNCA/SNFM/CD/01945/12"/>
    <s v="ASOCIACIÓN AZTECA AMIGOS DE LA CULTURA Y LAS ARTES"/>
    <d v="2012-06-29T00:00:00"/>
    <n v="20600000"/>
    <d v="2013-09-20T00:00:00"/>
    <s v="BRINDAR UNA ALTERNATIVA PARA EL DESARROLLO  DE CAPACIDADES CREATIVAS Y CULTURALES EN NIÑOS Y JÓVENES. INCREMENTAR EL NIVEL DE VIDA DE LOS NIÑOS Y JÓVENES EN LAS COMUNIDADES DE LAS CIUDADES SELECCIONADAS."/>
    <s v="CULTURALES"/>
    <s v="A5"/>
    <m/>
    <m/>
    <m/>
    <n v="20600000"/>
    <x v="381"/>
  </r>
  <r>
    <n v="2012"/>
    <x v="10"/>
    <n v="48101"/>
    <s v="CNCA/SNFM/CD/01946/12"/>
    <s v="ASOCIACIÓN AZTECA AMIGOS DE LA CULTURA Y LAS ARTES"/>
    <d v="2012-06-29T00:00:00"/>
    <n v="20600000"/>
    <d v="2013-09-20T00:00:00"/>
    <s v="BRINDAR UNA ALTERNATIVA PARA EL DESARROLLO  DE CAPACIDADES CREATIVAS Y CULTURALES EN NIÑOS Y JÓVENES. INCREMENTAR EL NIVEL DE VIDA DE LOS NIÑOS Y JÓVENES EN LAS COMUNIDADES DE LAS CIUDADES SELECCIONADAS."/>
    <s v="CULTURALES"/>
    <s v="A5"/>
    <m/>
    <m/>
    <m/>
    <n v="20600000"/>
    <x v="381"/>
  </r>
  <r>
    <n v="2012"/>
    <x v="10"/>
    <n v="48101"/>
    <s v="CNCA/SNFM/CD/01947/12"/>
    <s v="ASOCIACIÓN AZTECA AMIGOS DE LA CULTURA Y LAS ARTES"/>
    <d v="2012-06-29T00:00:00"/>
    <n v="20600000"/>
    <d v="2013-09-20T00:00:00"/>
    <s v="BRINDAR UNA ALTERNATIVA PARA EL DESARROLLO  DE CAPACIDADES CREATIVAS Y CULTURALES EN NIÑOS Y JÓVENES. INCREMENTAR EL NIVEL DE VIDA DE LOS NIÑOS Y JÓVENES EN LAS COMUNIDADES DE LAS CIUDADES SELECCIONADAS."/>
    <s v="CULTURALES"/>
    <s v="A5"/>
    <m/>
    <m/>
    <m/>
    <n v="20600000"/>
    <x v="381"/>
  </r>
  <r>
    <n v="2012"/>
    <x v="10"/>
    <n v="48101"/>
    <s v="CNCA/SNFM/CD/01948/12"/>
    <s v="ASOCIACIÓN AZTECA AMIGOS DE LA CULTURA Y LAS ARTES"/>
    <d v="2012-06-29T00:00:00"/>
    <n v="20600000"/>
    <d v="2013-09-20T00:00:00"/>
    <s v="BRINDAR UNA ALTERNATIVA PARA EL DESARROLLO  DE CAPACIDADES CREATIVAS Y CULTURALES EN NIÑOS Y JÓVENES. INCREMENTAR EL NIVEL DE VIDA DE LOS NIÑOS Y JÓVENES EN LAS COMUNIDADES DE LAS CIUDADES SELECCIONADAS."/>
    <s v="CULTURALES"/>
    <s v="A5"/>
    <m/>
    <m/>
    <m/>
    <n v="20600000"/>
    <x v="381"/>
  </r>
  <r>
    <n v="2012"/>
    <x v="10"/>
    <n v="48101"/>
    <s v="CNCA/SNFM/CD/01949/12"/>
    <s v="ASOCIACIÓN AZTECA AMIGOS DE LA CULTURA Y LAS ARTES"/>
    <d v="2012-06-29T00:00:00"/>
    <n v="20600000"/>
    <d v="2013-09-20T00:00:00"/>
    <s v="BRINDAR UNA ALTERNATIVA PARA EL DESARROLLO  DE CAPACIDADES CREATIVAS Y CULTURALES EN NIÑOS Y JÓVENES. INCREMENTAR EL NIVEL DE VIDA DE LOS NIÑOS Y JÓVENES EN LAS COMUNIDADES DE LAS CIUDADES SELECCIONADAS."/>
    <s v="CULTURALES"/>
    <s v="A5"/>
    <m/>
    <m/>
    <m/>
    <n v="20600000"/>
    <x v="381"/>
  </r>
  <r>
    <n v="2012"/>
    <x v="10"/>
    <n v="48101"/>
    <s v="CNCA/SNFM/CD/01950/12"/>
    <s v="SONIDOS Y TRADICIONES XXI"/>
    <d v="2012-06-01T00:00:00"/>
    <n v="1000000"/>
    <d v="2013-04-05T00:00:00"/>
    <s v="ATENDER LA NECESIDAD URGENTE DE CAPACITAR Y PROFESIONALIZAR ALGUNOS GRUPOS QUE TENDRÁN UN IMPULSO EN SU INICIACIÓN ARTÍSTICA."/>
    <s v="CULTURALES"/>
    <s v="A5"/>
    <m/>
    <m/>
    <m/>
    <n v="1000000"/>
    <x v="271"/>
  </r>
  <r>
    <n v="2012"/>
    <x v="10"/>
    <n v="48101"/>
    <s v="CNCA/SNFM/CD/01951/12"/>
    <s v="FUNDACIÓN HERMES MUSIC"/>
    <d v="2012-07-26T00:00:00"/>
    <n v="3500000"/>
    <d v="2013-07-18T00:00:00"/>
    <s v="FOMENTAR LA CULTURA MUSICAL EN BENEFICIO DE LOS NIÑOS, JÓVENES Y ADULTOS. PROMOVER EL ARTE Y CULTURA HUICHOL A NIVEL NACIONAL COMO INTERNACIONAL."/>
    <s v="CULTURALES"/>
    <s v="A5"/>
    <m/>
    <m/>
    <m/>
    <n v="3500000"/>
    <x v="382"/>
  </r>
  <r>
    <n v="2012"/>
    <x v="10"/>
    <n v="48101"/>
    <s v="CNCA/SNFM/CD/01998/12"/>
    <s v="CONSERVATORIO DE MÚSICA Y ARTES DE CELAYA"/>
    <d v="2012-06-14T00:00:00"/>
    <n v="3760000"/>
    <d v="2013-06-30T00:00:00"/>
    <s v="CAPACITAR A MAS DE 500 NIÑOS Y JÓVENES PROVENIENTES DE DIFERENTES PUNTOS DEL PAÍS QUE BUSCAN FORMARSE DE MANERA PROFESIONAL EN LA MÚSICA."/>
    <s v="CULTURALES"/>
    <s v="A5"/>
    <m/>
    <m/>
    <m/>
    <n v="3760000"/>
    <x v="360"/>
  </r>
  <r>
    <n v="2012"/>
    <x v="10"/>
    <n v="48101"/>
    <s v="CNCA/SNFM/CD/02257/12"/>
    <s v="PROMOTORA CULTURAL CUBO BLANCO"/>
    <d v="2012-07-06T00:00:00"/>
    <n v="300000"/>
    <d v="2013-03-01T00:00:00"/>
    <s v="EL IMPACTO SOCIAL QUE SE ESPERA EN LA REALIZACIÓN DEL PROYECTO, ES LA INTEGRACIÓN SOCIAL DE DIFERENTES ZONAS Y CONDICIONES SOCIALES EN LA QUE ESTÁN INSERTOS LOS GRUPOS SOCIALES CONFORMADOS POR JÓVENES CON INQUIETUDES ARTÍSTICAS EN DIFERENTES ÁREAS DE LA CULTURA POPULAR DENOMINADA &quot;CULTURA DEL ROCK&quot;."/>
    <s v="CULTURALES"/>
    <s v="A5"/>
    <m/>
    <m/>
    <m/>
    <n v="300000"/>
    <x v="276"/>
  </r>
  <r>
    <n v="2012"/>
    <x v="10"/>
    <n v="48101"/>
    <s v="CNCA/SNFM/CD/02400/12"/>
    <s v="PSICOANALIZ-ARTE"/>
    <d v="2012-07-06T00:00:00"/>
    <n v="3500000"/>
    <d v="2013-02-27T00:00:00"/>
    <s v="MANIFESTAR LA FIRME IDEA DE QUE, INVERTIR EN ESTE PROYECTO, NO SUPONE DESPERDICIO, YA QUE SU PRETENSIÓN ES CONSOLIDAR LA BASE DE UN TEMA QUE PARA LA AUTORA OLIVIA DE MONTELONGO CONSTITUIRÍA UNA TRILOGÍA."/>
    <s v="CULTURALES"/>
    <s v="A5"/>
    <m/>
    <m/>
    <m/>
    <n v="3500000"/>
    <x v="383"/>
  </r>
  <r>
    <n v="2012"/>
    <x v="10"/>
    <n v="48101"/>
    <s v="CNCA/SNFM/CD/02518/12"/>
    <s v="RED DE CULTURA"/>
    <d v="2012-06-15T00:00:00"/>
    <n v="940000"/>
    <d v="2013-02-28T00:00:00"/>
    <s v="POTENCIALIZAR LAS FORTALEZAS DE LOS COROS DE LA RED DE CULTURA. VIDEO FILMACIÓN DE LOS  COROS DE LA RED DE CULTURA. FILMAR:  LAS EXPERIENCIAS ESCÉNICAS,  LA PRODUCCIÓN, LA MOVILIZACIÓN, LA PROMOCIÓN, LA DIFUSIÓN, LA PUBLICIDAD, LA TRANSPORTACIÓN, LA REALIZACIÓN DE UNA GIRA EN EL EXTRANJERO, LA ACTUALIZACIÓN DE LOS ENSAYOS."/>
    <s v="CULTURALES"/>
    <s v="A5"/>
    <m/>
    <m/>
    <m/>
    <n v="940000"/>
    <x v="384"/>
  </r>
  <r>
    <n v="2012"/>
    <x v="10"/>
    <n v="48101"/>
    <s v="CNCA/SNFM/CD/02589/12"/>
    <s v="CONSERVATORIO DE MÚSICA Y ARTES DE CELAYA"/>
    <d v="2012-07-24T00:00:00"/>
    <n v="940000"/>
    <d v="2013-06-30T00:00:00"/>
    <s v="FORMAR JÓVENES ATRILISTAS QUE POSTERIORMENTE PUEDAN FORMAR PARTE DE LAS ORQUESTA PROFESIONALES DEL PAÍS"/>
    <s v="CULTURALES"/>
    <s v="A5"/>
    <m/>
    <m/>
    <m/>
    <n v="940000"/>
    <x v="360"/>
  </r>
  <r>
    <n v="2012"/>
    <x v="10"/>
    <n v="48101"/>
    <s v="CNCA/SNFM/CD/02863/12"/>
    <s v="INSTITUTO EDUCATIVO Y CULTURAL HERMANO ERNESTO MONTAÑEZ CENDEJAS"/>
    <d v="2012-07-13T00:00:00"/>
    <n v="500000"/>
    <d v="2013-11-05T00:00:00"/>
    <s v="ADQUISICIÓN DE TRAJES CONFECCIONADOS PARA LOS INTEGRANTES DE LA ORQUESTA SINFÓNICA INFANTIL Y JUVENIL, COMPUTADORAS, PROYECTORES, PANTALLAS DE PROYECCIÓN, SILLAS PLEGADIZAS ACOJINADAS, ARPA, XILÓFONO,  FOTOCOPIADORA. IMPARTICIÓN DE CLASES DE MÚSICA Y REALIZAR TALLERES INTENSIVOS DE CAPACITACIÓN."/>
    <s v="CULTURALES"/>
    <s v="A5"/>
    <m/>
    <m/>
    <m/>
    <n v="500000"/>
    <x v="385"/>
  </r>
  <r>
    <n v="2012"/>
    <x v="10"/>
    <n v="48101"/>
    <s v="CNCA/SNFM/CD/03557/12"/>
    <s v="PATRONATO DE LA ORQUESTA SINFÓNICA DEL ESTADO DE MÉXICO"/>
    <d v="2012-07-26T00:00:00"/>
    <n v="20000000"/>
    <d v="2014-01-23T00:00:00"/>
    <s v="REFRENDAR LA CALIDAD Y SOLVENCIA MORAL DE LA ORQUESTA REGRESANDO POR MEDIO DE EXPRESA INVITACIÓN A CHINA PARA OFRECER 7 CONCIERTOS EN WUXI, GUANGZHOU, ZHONGSHAN, ZHUHAI, CHONGQING, XIAN, SHANGHAI, DEL 25 DE DICIEMBRE DE 2012 AL 6 DE ENERO DE 2013."/>
    <s v="CULTURALES"/>
    <s v="A5"/>
    <m/>
    <m/>
    <m/>
    <n v="20000000"/>
    <x v="386"/>
  </r>
  <r>
    <n v="2012"/>
    <x v="10"/>
    <n v="48101"/>
    <s v="CNCA/SNFM/CD/04401/12"/>
    <s v="TONOI-TSONOYEN, AMBIENTE Y SOCIEDAD"/>
    <d v="2012-07-13T00:00:00"/>
    <n v="940000"/>
    <d v="2013-09-01T00:00:00"/>
    <s v="FOMENTAR EL GUSTO POR LA MÚSICA EN 14 GRUPOS DE 50 NIÑOS Y JÓVENES EN SITUACIÓN DE VULNERABILIDAD."/>
    <s v="CULTURALES"/>
    <s v="A5"/>
    <m/>
    <m/>
    <m/>
    <n v="940000"/>
    <x v="387"/>
  </r>
  <r>
    <n v="2012"/>
    <x v="10"/>
    <n v="48101"/>
    <s v="CNCA/SNFM/CD/1596/12"/>
    <s v="CON SABOR A MEXICO, ARTE Y CULTURA"/>
    <d v="2012-06-15T00:00:00"/>
    <n v="3000000"/>
    <d v="2012-08-07T00:00:00"/>
    <s v="PONER A DISPOSICIÓN UN LUGAR DESEADO Y DISPONIBLE PARA TODOS AQUELLOS QUE  DESARROLLAN UN ESTUDIO FORMAL DEL VIOLÍN.  BUSCAR Y DESPERTAR COMO ALGO FACTIBLE EN EL ESTUDIANTE Y A TRAVÉS DE LAS ADECUADAS CARRERAS DE VINCULACIÓN, LAS OPORTUNIDADES DE AMPLIAR LOS ESTUDIOS EN OTROS CENTROS DE FORMACIÓN  EN EL PAÍS Y EN EL EXTRANJERO."/>
    <s v="CULTURALES"/>
    <s v="A5"/>
    <m/>
    <m/>
    <m/>
    <n v="3000000"/>
    <x v="388"/>
  </r>
  <r>
    <n v="2012"/>
    <x v="10"/>
    <n v="48201"/>
    <s v=" CNCA/DGA/CD/02473/12"/>
    <s v="MUNICIPIO CONSTITUCIONAL DE SANTIAGO YOLOMÉCATL"/>
    <d v="2012-07-16T00:00:00"/>
    <n v="1410000"/>
    <d v="2013-01-17T00:00:00"/>
    <s v="CONSTRUCCIÓN DE LA CASA DE LA CULTURA EN SANTIAGO YOLOMÉCATL"/>
    <s v="CULTURALES"/>
    <s v="A5"/>
    <m/>
    <m/>
    <m/>
    <n v="1410000"/>
    <x v="389"/>
  </r>
  <r>
    <n v="2012"/>
    <x v="10"/>
    <n v="48201"/>
    <s v=" CNCA/DGA/CD/04503/12"/>
    <s v="GOBIERNO DEL ESTADO DE MÉXICO"/>
    <d v="2012-07-27T00:00:00"/>
    <n v="89300000"/>
    <d v="2013-06-06T00:00:00"/>
    <s v="BIBLIOTECA DIGITALES"/>
    <s v="CULTURALES"/>
    <s v="A5"/>
    <m/>
    <m/>
    <m/>
    <n v="89300000"/>
    <x v="390"/>
  </r>
  <r>
    <n v="2012"/>
    <x v="10"/>
    <n v="48201"/>
    <s v="CM/CNCA/DGCP/CD/03672/12"/>
    <s v="Presidencia Municipal de Tepango de Rodriguez, Puebla, del Gobierno del Estado de Puebla"/>
    <d v="2012-07-26T00:00:00"/>
    <n v="470000"/>
    <d v="2013-07-27T00:00:00"/>
    <s v="SE PRETENDE EL RESCATE DEL PATRIMONIO CULTURAL INTANGIBLE DE LAS COMUNIDADES, REPRESENTANDO EN SUS MULTIPLES MANIFESTACIONES ARTÍSTICAS COMO LO SON LA MÚSICA Y LA DANZA"/>
    <s v="CULTURALES"/>
    <s v="A5"/>
    <m/>
    <m/>
    <m/>
    <n v="470000"/>
    <x v="391"/>
  </r>
  <r>
    <n v="2012"/>
    <x v="10"/>
    <n v="48201"/>
    <s v="CNCA/CENART/CD/01059/12"/>
    <s v="UNIVERSIDAD AUTÓNOMA DEL ESTADO DE HIDALGO"/>
    <d v="2012-04-16T00:00:00"/>
    <n v="2000000"/>
    <d v="2012-08-11T00:00:00"/>
    <s v="ESPACIO DE ENCUENTRO PARA PROMOVER, DIFUNDIR Y APRECIAR LA CREACIÓN ARTÍSTICA Y EL PERIODISMO GRAFICO, LA TECNOLOGÍA Y LA COMUNICACIÓN, LAS IDEAS CLÁSICAS Y EL VALOR DE LAS IMÁGENES EN SUS DIVERSOS GÉNEROS, EXPRESIONES Y APLICACIONES"/>
    <s v="CULTURALES"/>
    <s v="A5"/>
    <m/>
    <m/>
    <m/>
    <n v="2000000"/>
    <x v="392"/>
  </r>
  <r>
    <n v="2012"/>
    <x v="10"/>
    <n v="48201"/>
    <s v="CNCA/CENART/CD/01932/12"/>
    <s v="SECRETARÍA DE CULTURA DEL ESTADO DE CAMPECHE"/>
    <d v="2012-06-28T00:00:00"/>
    <n v="500000"/>
    <d v="2013-10-16T00:00:00"/>
    <s v="MOSTRAR A TRAVÉS DE LA COMPLEJIDAD Y BELLEZA DEL TEATRO, LA MÚSICA Y LA DANZA, UNA BREVE IMAGEN DE ESE UNIVERSO MARAVILLOSO QUE ES LA CIVILIZACIÓN MAYA, CON TODA LA SABIDURÍA, POESÍA Y MUSICALIDAD DE NUESTROS ANCESTROS, QUE HASTA LA FECHA SE MANTIENEN VIGENTES, COMO PARTE DE LAS ACTIVIDADES CONMEMORATIVAS DEL &quot;AÑO DE LA CULTURA MAYA&quot;"/>
    <s v="CULTURALES"/>
    <s v="A5"/>
    <m/>
    <m/>
    <m/>
    <n v="500000"/>
    <x v="393"/>
  </r>
  <r>
    <n v="2012"/>
    <x v="10"/>
    <n v="48201"/>
    <s v="CNCA/CENART/CD/01933/12"/>
    <s v="MUNICIPIO CONSTITUCIONAL DE CHIMALHUACÁN"/>
    <d v="2012-06-28T00:00:00"/>
    <n v="6583384"/>
    <d v="2014-04-12T00:00:00"/>
    <s v="PRETENDER LOGRAR LA PROMOCIÓN, DIFUSIÓN Y PRESERVACIÓN DE LA CULTURA, EDUCACIÓN Y DESARROLLO INTEGRAL DEL SER HUMANO POR MEDIO DEL TEATRO"/>
    <s v="CULTURALES"/>
    <s v="A5"/>
    <m/>
    <m/>
    <m/>
    <n v="6583384"/>
    <x v="394"/>
  </r>
  <r>
    <n v="2012"/>
    <x v="10"/>
    <n v="48201"/>
    <s v="CNCA/CENART/CD/02682/12"/>
    <s v="MUNICIPIO CONSTITUCIONAL DE AGUASCALIENTES"/>
    <d v="2012-05-25T00:00:00"/>
    <n v="3000000"/>
    <d v="2013-12-31T00:00:00"/>
    <s v="EXPRESIÓN Y DESARROLLO CULTURAL"/>
    <s v="CULTURALES"/>
    <s v="A5"/>
    <m/>
    <m/>
    <m/>
    <n v="3000000"/>
    <x v="395"/>
  </r>
  <r>
    <n v="2012"/>
    <x v="10"/>
    <n v="48201"/>
    <s v="CNCA/CENART/CD/04540/12"/>
    <s v="SECRETARIA DE CULTURA DEL GOBIERNO DEL DISTRITO FEDERAL"/>
    <d v="2012-07-26T00:00:00"/>
    <n v="2000000"/>
    <d v="2013-08-26T00:00:00"/>
    <s v="APROVECHAR LA SENSIBILIDAD Y ENTENDIMIENTO DE PERSONAS QUE GENEREN APOYOS PARA LA CULTURA EN SUS DIFERENTES MANIFESTACIONES"/>
    <s v="CULTURALES"/>
    <s v="A5"/>
    <m/>
    <m/>
    <m/>
    <n v="2000000"/>
    <x v="396"/>
  </r>
  <r>
    <n v="2012"/>
    <x v="10"/>
    <n v="48201"/>
    <s v="CNCA/CENART/CD/04541/12"/>
    <s v="INSTITUTO DE CULTURA DEL GOBIERNO DEL ESTADO DE MORELOS"/>
    <d v="2012-07-30T00:00:00"/>
    <n v="500000"/>
    <d v="2013-09-26T00:00:00"/>
    <s v="PARTICIPAR EN LA FORMACIÓN INTEGRAL DE LOS NIÑOS Y JÓVENES  MORELENSES A PARTIR DE LA PRÁCTICA MUSICAL DE CALIDAD"/>
    <s v="CULTURALES"/>
    <s v="A5"/>
    <m/>
    <m/>
    <m/>
    <n v="500000"/>
    <x v="397"/>
  </r>
  <r>
    <n v="2012"/>
    <x v="10"/>
    <n v="48201"/>
    <s v="CNCA/CENART/CD/04542/12"/>
    <s v="INSTITUTO DE CULTURA DEL GOBIERNO DEL ESTADO DE MORELOS"/>
    <d v="2012-07-30T00:00:00"/>
    <n v="500000"/>
    <d v="2013-09-26T00:00:00"/>
    <s v="PARTICIPAR EN LA FORMACIÓN INTEGRAL DE LOS NIÑOS Y JÓVENES  MORELENSES A PARTIR DE LA PRÁCTICA MUSICAL DE CALIDAD"/>
    <s v="CULTURALES"/>
    <s v="A5"/>
    <m/>
    <m/>
    <m/>
    <n v="500000"/>
    <x v="397"/>
  </r>
  <r>
    <n v="2012"/>
    <x v="10"/>
    <n v="48201"/>
    <s v="CNCA/CENART/CD/04543/12"/>
    <s v="INSTITUTO DE CULTURA DEL GOBIERNO DEL ESTADO DE MORELOS"/>
    <d v="2012-07-30T00:00:00"/>
    <n v="500000"/>
    <d v="2013-09-26T00:00:00"/>
    <s v="PARTICIPAR EN LA FORMACIÓN INTEGRAL DE LOS NIÑOS Y JÓVENES  MORELENSES A PARTIR DE LA PRÁCTICA MUSICAL DE CALIDAD"/>
    <s v="CULTURALES"/>
    <s v="A5"/>
    <m/>
    <m/>
    <m/>
    <n v="500000"/>
    <x v="397"/>
  </r>
  <r>
    <n v="2012"/>
    <x v="10"/>
    <n v="48201"/>
    <s v="CNCA/CENART/CD/04544/12"/>
    <s v="INSTITUTO DE CULTURA DEL GOBIERNO DEL ESTADO DE MORELOS"/>
    <d v="2012-07-30T00:00:00"/>
    <n v="500000"/>
    <d v="2013-09-26T00:00:00"/>
    <s v="PARTICIPAR EN LA FORMACIÓN INTEGRAL DE LOS NIÑOS Y JÓVENES  MORELENSES A PARTIR DE LA PRÁCTICA MUSICAL DE CALIDAD"/>
    <s v="CULTURALES"/>
    <s v="A5"/>
    <m/>
    <m/>
    <m/>
    <n v="500000"/>
    <x v="397"/>
  </r>
  <r>
    <n v="2012"/>
    <x v="10"/>
    <n v="48201"/>
    <s v="CNCA/CENART/CD/04545/12"/>
    <s v="INSTITUTO DE CULTURA DEL GOBIERNO DEL ESTADO DE MORELOS"/>
    <d v="2012-07-30T00:00:00"/>
    <n v="500000"/>
    <d v="2013-09-26T00:00:00"/>
    <s v="PARTICIPAR EN LA FORMACIÓN INTEGRAL DE LOS NIÑOS Y JÓVENES  MORELENSES A PARTIR DE LA PRÁCTICA MUSICAL DE CALIDAD"/>
    <s v="CULTURALES"/>
    <s v="A5"/>
    <m/>
    <m/>
    <m/>
    <n v="500000"/>
    <x v="397"/>
  </r>
  <r>
    <n v="2012"/>
    <x v="10"/>
    <n v="48201"/>
    <s v="CNCA/CENART/CD/04546/12"/>
    <s v="INSTITUTO DE CULTURA DEL GOBIERNO DEL ESTADO DE MORELOS"/>
    <d v="2012-07-30T00:00:00"/>
    <n v="500000"/>
    <d v="2013-09-26T00:00:00"/>
    <s v="PARTICIPAR EN LA FORMACIÓN INTEGRAL DE LOS NIÑOS Y JÓVENES  MORELENSES A PARTIR DE LA PRÁCTICA MUSICAL DE CALIDAD"/>
    <s v="CULTURALES"/>
    <s v="A5"/>
    <m/>
    <m/>
    <m/>
    <n v="500000"/>
    <x v="397"/>
  </r>
  <r>
    <n v="2012"/>
    <x v="10"/>
    <n v="48201"/>
    <s v="CNCA/CNDCI/CD/02448/12"/>
    <s v="INSTITUTO DE CULTURA DEL ESTADO DE DURANGO"/>
    <d v="2012-07-13T00:00:00"/>
    <n v="1000000"/>
    <d v="2013-02-27T00:00:00"/>
    <s v="REALIZACIÓN DEL PROYECTO &quot;II FESTIVAL NACIONAL Y 1ER FESTIVAL INTERNACIONAL INFANTIL DE FOLCLOR&quot;"/>
    <s v="CULTURALES"/>
    <s v="A5"/>
    <m/>
    <m/>
    <m/>
    <n v="1000000"/>
    <x v="398"/>
  </r>
  <r>
    <n v="2012"/>
    <x v="10"/>
    <n v="48201"/>
    <s v="CNCA/DGA/CD/ 02683/12"/>
    <s v="MUNICIPIO CONSTITUCIONAL DE CHAUITES, JUCHITÁN"/>
    <d v="2012-07-24T00:00:00"/>
    <n v="3760000"/>
    <d v="2013-04-17T00:00:00"/>
    <s v="CONSTRUCCIÓN DE CASA DE LA CULTURA"/>
    <s v="CULTURALES"/>
    <s v="A5"/>
    <m/>
    <m/>
    <m/>
    <n v="3760000"/>
    <x v="399"/>
  </r>
  <r>
    <n v="2012"/>
    <x v="10"/>
    <n v="48201"/>
    <s v="CNCA/DGA/CD/00443/12"/>
    <s v="SECRETARÍA DE CULTURA DEL ESTADO DE QUINTANA ROO"/>
    <d v="2012-03-23T00:00:00"/>
    <n v="30000000"/>
    <d v="2012-06-30T00:00:00"/>
    <s v="FESTIVAL DE CINE RIVERA MAYA"/>
    <s v="CULTURALES"/>
    <s v="A5"/>
    <m/>
    <m/>
    <m/>
    <n v="30000000"/>
    <x v="400"/>
  </r>
  <r>
    <n v="2012"/>
    <x v="10"/>
    <n v="48201"/>
    <s v="CNCA/DGA/CD/00619/12"/>
    <s v="MUNICIPIO CONSTITUCIONAL DE IXMIQUILPAN"/>
    <d v="2012-03-23T00:00:00"/>
    <n v="1500000"/>
    <d v="2012-07-08T00:00:00"/>
    <s v="FESTIVAL INTERNACIONAL DE CULTURAS INDÍGENAS"/>
    <s v="CULTURALES"/>
    <s v="A5"/>
    <m/>
    <m/>
    <m/>
    <n v="1500000"/>
    <x v="401"/>
  </r>
  <r>
    <n v="2012"/>
    <x v="10"/>
    <n v="48201"/>
    <s v="CNCA/DGA/CD/01150/12"/>
    <s v="MUNICIPIO CONSTITUCIONAL DE BENITO JUÁREZ"/>
    <d v="2012-04-27T00:00:00"/>
    <n v="1000000"/>
    <d v="2012-08-11T00:00:00"/>
    <s v="FESTIVAL DE LUZ Y SONIDO GRITO DE INDEPENDENCIA DEL ESTADO DE CHIHUAHUA"/>
    <s v="CULTURALES"/>
    <s v="A5"/>
    <m/>
    <m/>
    <m/>
    <n v="1000000"/>
    <x v="402"/>
  </r>
  <r>
    <n v="2012"/>
    <x v="10"/>
    <n v="48201"/>
    <s v="CNCA/DGA/CD/01151/12"/>
    <s v="MUNICIPIO CONSTITUCIONAL DE NUEVO CASAS GRANDES"/>
    <d v="2012-04-27T00:00:00"/>
    <n v="2000000"/>
    <d v="2012-11-10T00:00:00"/>
    <s v="REHABILITACIÓN DEL ANTIGUO TALLER DE FFCCNN"/>
    <s v="CULTURALES"/>
    <s v="A5"/>
    <m/>
    <m/>
    <m/>
    <n v="2000000"/>
    <x v="403"/>
  </r>
  <r>
    <n v="2012"/>
    <x v="10"/>
    <n v="48201"/>
    <s v="CNCA/DGA/CD/01269/12"/>
    <s v="MUNICIPIO CONSTITUCIONAL DE TLAXCOAPAN"/>
    <d v="2012-04-27T00:00:00"/>
    <n v="500000"/>
    <d v="2012-12-28T00:00:00"/>
    <s v="FIESTA DE ESPIGAS"/>
    <s v="CULTURALES"/>
    <s v="A5"/>
    <m/>
    <m/>
    <m/>
    <n v="500000"/>
    <x v="404"/>
  </r>
  <r>
    <n v="2012"/>
    <x v="10"/>
    <n v="48201"/>
    <s v="CNCA/DGA/CD/01330/12"/>
    <s v="MUNICIPIO CONSTITUCIONAL DE SANTA MARÍA DEL RÍO"/>
    <d v="2012-06-20T00:00:00"/>
    <n v="2500000"/>
    <d v="2012-11-11T00:00:00"/>
    <s v="CENTRO CULTURAL, SANTA MARÍA DEL RÍO"/>
    <s v="CULTURALES"/>
    <s v="A5"/>
    <m/>
    <m/>
    <m/>
    <n v="2500000"/>
    <x v="405"/>
  </r>
  <r>
    <n v="2012"/>
    <x v="10"/>
    <n v="48201"/>
    <s v="CNCA/DGA/CD/01535/12"/>
    <s v="MUNICIPIO CONSTITUCIONAL DE TASQUILLO"/>
    <d v="2012-05-30T00:00:00"/>
    <n v="500000"/>
    <d v="2012-12-28T00:00:00"/>
    <s v="FERIA PATRONAL"/>
    <s v="CULTURALES"/>
    <s v="A5"/>
    <m/>
    <m/>
    <m/>
    <n v="500000"/>
    <x v="406"/>
  </r>
  <r>
    <n v="2012"/>
    <x v="10"/>
    <n v="48201"/>
    <s v="CNCA/DGA/CD/01600/12"/>
    <s v="MUNICIPIO CONSTITUCIONAL DE SAN FELIPE"/>
    <d v="2012-06-08T00:00:00"/>
    <n v="2000000"/>
    <d v="2013-02-28T00:00:00"/>
    <s v="CASA DE LA CULTURA"/>
    <s v="CULTURALES"/>
    <s v="A5"/>
    <m/>
    <m/>
    <m/>
    <n v="2000000"/>
    <x v="407"/>
  </r>
  <r>
    <n v="2012"/>
    <x v="10"/>
    <n v="48201"/>
    <s v="CNCA/DGA/CD/01601/12"/>
    <s v="INSTITUTO DE CULTURA DE YUCATÁN"/>
    <d v="2012-06-08T00:00:00"/>
    <n v="1000000"/>
    <d v="2013-04-30T00:00:00"/>
    <s v="IMPULSO Y DESARROLLO A LAS ARTES VISUALES 2012"/>
    <s v="CULTURALES"/>
    <s v="A5"/>
    <m/>
    <m/>
    <m/>
    <n v="1000000"/>
    <x v="408"/>
  </r>
  <r>
    <n v="2012"/>
    <x v="10"/>
    <n v="48201"/>
    <s v="CNCA/DGA/CD/01602/12"/>
    <s v="MUNICIPIO CONSTITUCIONAL DE SATEVÓ"/>
    <d v="2012-06-08T00:00:00"/>
    <n v="3300000"/>
    <d v="2012-12-29T00:00:00"/>
    <s v="FESTIVAL DE FIESTAS DE LA FUNDACIÓN "/>
    <s v="CULTURALES"/>
    <s v="A5"/>
    <m/>
    <m/>
    <m/>
    <n v="3300000"/>
    <x v="409"/>
  </r>
  <r>
    <n v="2012"/>
    <x v="10"/>
    <n v="48201"/>
    <s v="CNCA/DGA/CD/01675/12"/>
    <s v="MUNICIPIO CONSTITUCIONAL DE CHIMALHUACÁN"/>
    <d v="2012-06-13T00:00:00"/>
    <n v="21027818"/>
    <d v="2012-12-24T00:00:00"/>
    <s v="CONSTRUCCIÓN DE TEATRO AUDITORIO EN LA ESCUELA DE BELLAS ARTES"/>
    <s v="CULTURALES"/>
    <s v="A5"/>
    <m/>
    <m/>
    <m/>
    <n v="21027818"/>
    <x v="394"/>
  </r>
  <r>
    <n v="2012"/>
    <x v="10"/>
    <n v="48201"/>
    <s v="CNCA/DGA/CD/01676/12"/>
    <s v="INSTITUTO ZACATECANO DE CULTURA RAMÓN LÓPEZ VELARDE"/>
    <d v="2012-06-13T00:00:00"/>
    <n v="3000000"/>
    <d v="2013-02-06T00:00:00"/>
    <s v="MUSEO DE ARTE ABSTRACTO MANUEL FELGUEREZ"/>
    <s v="CULTURALES"/>
    <s v="A5"/>
    <m/>
    <m/>
    <m/>
    <n v="3000000"/>
    <x v="165"/>
  </r>
  <r>
    <n v="2012"/>
    <x v="10"/>
    <n v="48201"/>
    <s v="CNCA/DGA/CD/01857/12"/>
    <s v="MUNICIPIO CONSTITUCIONAL DE SANTIAGO PAPASQUIAO"/>
    <d v="2012-06-22T00:00:00"/>
    <n v="1500000"/>
    <d v="2013-08-24T00:00:00"/>
    <s v="MUSEO SILVESTRE REVUELTAS"/>
    <s v="CULTURALES"/>
    <s v="A5"/>
    <m/>
    <m/>
    <m/>
    <n v="1500000"/>
    <x v="410"/>
  </r>
  <r>
    <n v="2012"/>
    <x v="10"/>
    <n v="48201"/>
    <s v="CNCA/DGA/CD/01859/12"/>
    <s v="GOBIERNO DEL ESTADO / SECRETARÍA DE CULTURA"/>
    <d v="2012-06-22T00:00:00"/>
    <n v="500000"/>
    <d v="2013-09-04T00:00:00"/>
    <s v="PROGRAMA DE FOM. Y PROTECCIÓN DEL PAT. CULT. DE CAMPECHE"/>
    <s v="CULTURALES"/>
    <s v="A5"/>
    <m/>
    <m/>
    <m/>
    <n v="500000"/>
    <x v="411"/>
  </r>
  <r>
    <n v="2012"/>
    <x v="10"/>
    <n v="48201"/>
    <s v="CNCA/DGA/CD/01861/12"/>
    <s v="INSTITUTO MUNICIPAL AGUASCALENTENSE PARA LA CULTURA"/>
    <d v="2012-06-22T00:00:00"/>
    <n v="13254000"/>
    <d v="2013-09-21T00:00:00"/>
    <s v="PROYECTOS MUNICIPALES DE CULTURA"/>
    <s v="CULTURALES"/>
    <s v="A5"/>
    <m/>
    <m/>
    <m/>
    <n v="13254000"/>
    <x v="412"/>
  </r>
  <r>
    <n v="2012"/>
    <x v="10"/>
    <n v="48201"/>
    <s v="CNCA/DGA/CD/01880/12"/>
    <s v="MUNICIPIO CONSTITUCIONAL DE MATAMOROS"/>
    <d v="2012-06-26T00:00:00"/>
    <n v="1000000"/>
    <d v="2013-01-01T00:00:00"/>
    <s v="REMODELACIÓN MUSEO DEL AGRARISMO MEXICANO 2A ETAPA"/>
    <s v="CULTURALES"/>
    <s v="A5"/>
    <m/>
    <m/>
    <m/>
    <n v="1000000"/>
    <x v="413"/>
  </r>
  <r>
    <n v="2012"/>
    <x v="10"/>
    <n v="48201"/>
    <s v="CNCA/DGA/CD/01881/12"/>
    <s v="GOBIERNO DEL ESTADO / SECRETARÍA DE CULTURA"/>
    <d v="2012-06-26T00:00:00"/>
    <n v="4000000"/>
    <d v="2013-09-17T00:00:00"/>
    <s v="PROGRAMA DE FORMACIÓN CULTURAL"/>
    <s v="CULTURALES"/>
    <s v="A5"/>
    <m/>
    <m/>
    <m/>
    <n v="4000000"/>
    <x v="411"/>
  </r>
  <r>
    <n v="2012"/>
    <x v="10"/>
    <n v="48201"/>
    <s v="CNCA/DGA/CD/02285/12"/>
    <s v="MUNICIPIO CONSTITUCIONAL DE PEDRO ESCOBEDO"/>
    <d v="2012-07-10T00:00:00"/>
    <n v="940000"/>
    <d v="2013-05-26T00:00:00"/>
    <s v="CONSTRUCCIÓN DE BIBLIOTECA EN LA COMUNIDAD DE EPIGMENIO GONZÁLEZ EN EL MUNICIPIO DE PEDRO  ESCOBEDO"/>
    <s v="CULTURALES"/>
    <s v="A5"/>
    <m/>
    <m/>
    <m/>
    <n v="940000"/>
    <x v="414"/>
  </r>
  <r>
    <n v="2012"/>
    <x v="10"/>
    <n v="48201"/>
    <s v="CNCA/DGA/CD/02474/12"/>
    <s v="MUNICIPIO CONSTITUCIONAL DE SAN MARCOS ARTEAGA"/>
    <d v="2012-07-16T00:00:00"/>
    <n v="1880000"/>
    <d v="2013-03-02T00:00:00"/>
    <s v="CONSTRUCCIÓN DE BIBLIOTECA PÚBLICA MUNICIPAL "/>
    <s v="CULTURALES"/>
    <s v="A5"/>
    <m/>
    <m/>
    <m/>
    <n v="1880000"/>
    <x v="415"/>
  </r>
  <r>
    <n v="2012"/>
    <x v="10"/>
    <n v="48201"/>
    <s v="CNCA/DGA/CD/02475/12"/>
    <s v="MUNICIPIO CONSTITUCIONAL DE MATAMOROS"/>
    <d v="2012-07-16T00:00:00"/>
    <n v="940000"/>
    <d v="2013-12-17T00:00:00"/>
    <s v="REHABILITACIÓN Y EQUIPAMIENTO TEATRO DE LA REFORMA 2A ETAPA"/>
    <s v="CULTURALES"/>
    <s v="A5"/>
    <m/>
    <m/>
    <m/>
    <n v="940000"/>
    <x v="413"/>
  </r>
  <r>
    <n v="2012"/>
    <x v="10"/>
    <n v="48201"/>
    <s v="CNCA/DGA/CD/02476/12"/>
    <s v="INSTITUTO TLAXCALTECA DE LA CULTURA"/>
    <d v="2012-07-16T00:00:00"/>
    <n v="5640000"/>
    <d v="2012-12-19T00:00:00"/>
    <s v="MANTENIMIENTO Y REALIZACIÓN DE CENTROS CULTURALES"/>
    <s v="CULTURALES"/>
    <s v="A5"/>
    <m/>
    <m/>
    <m/>
    <n v="5640000"/>
    <x v="416"/>
  </r>
  <r>
    <n v="2012"/>
    <x v="10"/>
    <n v="48201"/>
    <s v="CNCA/DGA/CD/02477/12"/>
    <s v="MUNICIPIO CONSTITUCIONAL DE TRANCOSO"/>
    <d v="2012-07-16T00:00:00"/>
    <n v="5637227"/>
    <d v="2013-01-04T00:00:00"/>
    <s v="CONSTRUCCIÓN DE CASA DE CULTURA EN LA CABECERA MUNICIPAL"/>
    <s v="CULTURALES"/>
    <s v="A5"/>
    <m/>
    <m/>
    <m/>
    <n v="5637227"/>
    <x v="417"/>
  </r>
  <r>
    <n v="2012"/>
    <x v="10"/>
    <n v="48201"/>
    <s v="CNCA/DGA/CD/02478/12"/>
    <s v="MUNICIPIO CONSTITUCIONAL DE TUNKÁS"/>
    <d v="2012-07-16T00:00:00"/>
    <n v="1410000"/>
    <d v="2012-12-04T00:00:00"/>
    <s v="REHABILITACIÓN DE LA EX ESTACIÓN DE TRENES COMO &quot;CASA DE LA CULTURA DE TUNKÁS&quot;"/>
    <s v="CULTURALES"/>
    <s v="A5"/>
    <m/>
    <m/>
    <m/>
    <n v="1410000"/>
    <x v="418"/>
  </r>
  <r>
    <n v="2012"/>
    <x v="10"/>
    <n v="48201"/>
    <s v="CNCA/DGA/CD/02479/12"/>
    <s v="MUNICIPIO CONSTITUCIONAL DE SATEVÓ"/>
    <d v="2012-07-16T00:00:00"/>
    <n v="750000"/>
    <d v="2012-12-17T00:00:00"/>
    <s v="CENTRO CULTURAL SAN FRANCISCO II ETAPA"/>
    <s v="CULTURALES"/>
    <s v="A5"/>
    <m/>
    <m/>
    <m/>
    <n v="750000"/>
    <x v="409"/>
  </r>
  <r>
    <n v="2012"/>
    <x v="10"/>
    <n v="48201"/>
    <s v="CNCA/DGA/CD/02523/12"/>
    <s v="MUNICIPIO CONSTITUCIONAL DE TONANITLA"/>
    <d v="2012-07-20T00:00:00"/>
    <n v="6000000"/>
    <d v="2013-01-04T00:00:00"/>
    <s v="CONSTRUCCIÓN DE BIBLIOTECA MUNICIPAL 2DA ETAPA"/>
    <s v="CULTURALES"/>
    <s v="A5"/>
    <m/>
    <m/>
    <m/>
    <n v="6000000"/>
    <x v="419"/>
  </r>
  <r>
    <n v="2012"/>
    <x v="10"/>
    <n v="48201"/>
    <s v="CNCA/DGA/CD/02524/12"/>
    <s v="MUNICIPIO CONSTITUCIONAL DE GENERAL PANFILO NATERA"/>
    <d v="2012-07-20T00:00:00"/>
    <n v="5896000"/>
    <d v="2013-01-27T00:00:00"/>
    <s v="CASA DE LA CULTURA EN LA CABECERA MUNICIPAL"/>
    <s v="CULTURALES"/>
    <s v="A5"/>
    <m/>
    <m/>
    <m/>
    <n v="5896000"/>
    <x v="420"/>
  </r>
  <r>
    <n v="2012"/>
    <x v="10"/>
    <n v="48201"/>
    <s v="CNCA/DGA/CD/02525/12"/>
    <s v="MUNICIPIO CONSTITUCIONAL DE TEPATITLÁN DE MORELOS"/>
    <d v="2012-07-20T00:00:00"/>
    <n v="940000"/>
    <d v="2013-06-08T00:00:00"/>
    <s v="CONSTRUCCIÓN  CASA DE LA CULTURA SAN JOSÉ DE GRACIA"/>
    <s v="CULTURALES"/>
    <s v="A5"/>
    <m/>
    <m/>
    <m/>
    <n v="940000"/>
    <x v="421"/>
  </r>
  <r>
    <n v="2012"/>
    <x v="10"/>
    <n v="48201"/>
    <s v="CNCA/DGA/CD/02526/12"/>
    <s v="MUNICIPIO CONSTITUCIONAL DE TEPATITLÁN DE MORELOS"/>
    <d v="2012-07-20T00:00:00"/>
    <n v="1880000"/>
    <d v="2013-08-08T00:00:00"/>
    <s v="CONSTRUCCIÓN 1RA ETAPA DE LA CASA DE LA CULTURA"/>
    <s v="CULTURALES"/>
    <s v="A5"/>
    <m/>
    <m/>
    <m/>
    <n v="1880000"/>
    <x v="421"/>
  </r>
  <r>
    <n v="2012"/>
    <x v="10"/>
    <n v="48201"/>
    <s v="CNCA/DGA/CD/02527/12"/>
    <s v="MUNICIPIO CONSTITUCIONAL DE NAVOJOA"/>
    <d v="2012-07-20T00:00:00"/>
    <n v="3042827"/>
    <d v="2013-07-14T00:00:00"/>
    <s v="CENTRO CULTURA NONOAVA"/>
    <s v="CULTURALES"/>
    <s v="A5"/>
    <m/>
    <m/>
    <m/>
    <n v="3042827"/>
    <x v="422"/>
  </r>
  <r>
    <n v="2012"/>
    <x v="10"/>
    <n v="48201"/>
    <s v="CNCA/DGA/CD/02528/12"/>
    <s v="MUNICIPIO CONSTITUCIONAL DE RAYÓN"/>
    <d v="2012-07-20T00:00:00"/>
    <n v="2000000"/>
    <d v="2013-12-04T00:00:00"/>
    <s v="CONSTRUCCIÓN CASA DE LA CULTURA "/>
    <s v="CULTURALES"/>
    <s v="A5"/>
    <m/>
    <m/>
    <m/>
    <n v="2000000"/>
    <x v="423"/>
  </r>
  <r>
    <n v="2012"/>
    <x v="10"/>
    <n v="48201"/>
    <s v="CNCA/DGA/CD/02547/12"/>
    <s v="INSTITUTO DE CULTURA DE YUCATÁN"/>
    <d v="2012-07-20T00:00:00"/>
    <n v="3800000"/>
    <d v="2013-07-02T00:00:00"/>
    <s v="PROYECTOS ESTATALES DE CULTURA"/>
    <s v="CULTURALES"/>
    <s v="A5"/>
    <m/>
    <m/>
    <m/>
    <n v="3800000"/>
    <x v="408"/>
  </r>
  <r>
    <n v="2012"/>
    <x v="10"/>
    <n v="48201"/>
    <s v="CNCA/DGA/CD/02548/12"/>
    <s v="INSTITUTO DE CULTURA DE YUCATÁN"/>
    <d v="2012-07-20T00:00:00"/>
    <n v="700000"/>
    <d v="2013-08-02T00:00:00"/>
    <s v="DESARROLLO CULT. Y ART. DE LOS JÓVENES 2012"/>
    <s v="CULTURALES"/>
    <s v="A5"/>
    <m/>
    <m/>
    <m/>
    <n v="700000"/>
    <x v="408"/>
  </r>
  <r>
    <n v="2012"/>
    <x v="10"/>
    <n v="48201"/>
    <s v="CNCA/DGA/CD/02549/12"/>
    <s v="MUNICIPIO CONSTITUCIONAL DE TUXPAN"/>
    <d v="2012-07-20T00:00:00"/>
    <n v="1410000"/>
    <d v="2012-12-28T00:00:00"/>
    <s v="TEATRO BICENTENARIO"/>
    <s v="CULTURALES"/>
    <s v="A5"/>
    <m/>
    <m/>
    <m/>
    <n v="1410000"/>
    <x v="424"/>
  </r>
  <r>
    <n v="2012"/>
    <x v="10"/>
    <n v="48201"/>
    <s v="CNCA/DGA/CD/02550/12"/>
    <s v="GOBIERNO DEL ESTADO / SECRETARÍA DE CULTURA"/>
    <d v="2012-07-20T00:00:00"/>
    <n v="1000000"/>
    <d v="2012-12-06T00:00:00"/>
    <s v="REHABILITACIÓN DE LA CASA DE LA CULTURA DE CALKINI"/>
    <s v="CULTURALES"/>
    <s v="A5"/>
    <m/>
    <m/>
    <m/>
    <n v="1000000"/>
    <x v="411"/>
  </r>
  <r>
    <n v="2012"/>
    <x v="10"/>
    <n v="48201"/>
    <s v="CNCA/DGA/CD/02551/12"/>
    <s v="GOBIERNO DEL ESTADO / SECRETARÍA DE CULTURA"/>
    <d v="2012-07-20T00:00:00"/>
    <n v="500000"/>
    <d v="2012-11-06T00:00:00"/>
    <s v="REHABILITACIÓN Y EQUIPAMIENTO DEL TEATRO DE LA CD. RICARDO MARENTES"/>
    <s v="CULTURALES"/>
    <s v="A5"/>
    <m/>
    <m/>
    <m/>
    <n v="500000"/>
    <x v="411"/>
  </r>
  <r>
    <n v="2012"/>
    <x v="10"/>
    <n v="48201"/>
    <s v="CNCA/DGA/CD/02552/12"/>
    <s v="GOBIERNO DEL ESTADO / SECRETARÍA DE CULTURA"/>
    <d v="2012-07-20T00:00:00"/>
    <n v="500000"/>
    <d v="2013-09-17T00:00:00"/>
    <s v="REMODELACIÓN DEL ESCENARIO DEL CHAMPAL"/>
    <s v="CULTURALES"/>
    <s v="A5"/>
    <m/>
    <m/>
    <m/>
    <n v="500000"/>
    <x v="411"/>
  </r>
  <r>
    <n v="2012"/>
    <x v="10"/>
    <n v="48201"/>
    <s v="CNCA/DGA/CD/02553/12"/>
    <s v="GOBIERNO DEL ESTADO / SECRETARÍA DE CULTURA"/>
    <d v="2012-07-20T00:00:00"/>
    <n v="500000"/>
    <d v="2012-12-17T00:00:00"/>
    <s v="AMPLIACIÓN DE LA CASA DE LA CULTURA"/>
    <s v="CULTURALES"/>
    <s v="A5"/>
    <m/>
    <m/>
    <m/>
    <n v="500000"/>
    <x v="411"/>
  </r>
  <r>
    <n v="2012"/>
    <x v="10"/>
    <n v="48201"/>
    <s v="CNCA/DGA/CD/02554/12"/>
    <s v="MUNICIPIO CONSTITUCIONAL DE COMALCALCO"/>
    <d v="2012-07-20T00:00:00"/>
    <n v="3948000"/>
    <d v="2013-04-03T00:00:00"/>
    <s v="PASEO CULTURAL BICENTENARIO TERCERA ETAPA"/>
    <s v="CULTURALES"/>
    <s v="A5"/>
    <m/>
    <m/>
    <m/>
    <n v="3948000"/>
    <x v="425"/>
  </r>
  <r>
    <n v="2012"/>
    <x v="10"/>
    <n v="48201"/>
    <s v="CNCA/DGA/CD/02605/12"/>
    <s v="SECRETARÍA DE CULTURA DEL GOBIERNO DEL DISTRITO FEDERAL"/>
    <d v="2012-07-26T00:00:00"/>
    <n v="2000000"/>
    <d v="2013-12-14T00:00:00"/>
    <s v="LA SIEMPRE VIVA, VIVE"/>
    <s v="CULTURALES"/>
    <s v="A5"/>
    <m/>
    <m/>
    <m/>
    <n v="2000000"/>
    <x v="426"/>
  </r>
  <r>
    <n v="2012"/>
    <x v="10"/>
    <n v="48201"/>
    <s v="CNCA/DGA/CD/02685/12"/>
    <s v="INSTITUTO VERACRUZANO DE LA CULTURA"/>
    <d v="2012-07-26T00:00:00"/>
    <n v="10000000"/>
    <d v="2013-03-28T00:00:00"/>
    <s v="REHABILITACIÓN Y EQUIPAMIENTO DEL TEATRO DEL ESTADO GRAL. IGNACIO DE LA LLAVE"/>
    <s v="CULTURALES"/>
    <s v="A5"/>
    <m/>
    <m/>
    <m/>
    <n v="10000000"/>
    <x v="427"/>
  </r>
  <r>
    <n v="2012"/>
    <x v="10"/>
    <n v="48201"/>
    <s v="CNCA/DGA/CD/02862/12"/>
    <s v="MUNICIPIO CONSTITUCIONAL DE LEÓN"/>
    <d v="2012-07-30T00:00:00"/>
    <n v="2350000"/>
    <d v="2013-02-26T00:00:00"/>
    <s v="ACCESIBILIDAD UNIVERSAL AL TEATRO MANUEL DOBLADO"/>
    <s v="CULTURALES"/>
    <s v="A5"/>
    <m/>
    <m/>
    <m/>
    <n v="2350000"/>
    <x v="428"/>
  </r>
  <r>
    <n v="2012"/>
    <x v="10"/>
    <n v="48201"/>
    <s v="CNCA/DGA/CD/02963/12"/>
    <s v="SECRETARÍA DE CULTURA DE SAN LUIS POTOSÍ "/>
    <d v="2012-07-31T00:00:00"/>
    <n v="1645000"/>
    <d v="2013-01-08T00:00:00"/>
    <s v="GIRA DE CONCIERTO DE LA ORQUESTA SINFÓNICA DE SAN LUIS"/>
    <s v="CULTURALES"/>
    <s v="A5"/>
    <m/>
    <m/>
    <m/>
    <n v="1645000"/>
    <x v="429"/>
  </r>
  <r>
    <n v="2012"/>
    <x v="10"/>
    <n v="48201"/>
    <s v="CNCA/DGA/CD/02964/12"/>
    <s v="MUNICIPIO CONSTITUCIONAL DE ACALA"/>
    <d v="2012-07-31T00:00:00"/>
    <n v="2000000"/>
    <d v="2012-12-28T00:00:00"/>
    <s v="CONSTRUCCIÓN CASA DE LA CULTURA ACALA"/>
    <s v="CULTURALES"/>
    <s v="A5"/>
    <m/>
    <m/>
    <m/>
    <n v="2000000"/>
    <x v="430"/>
  </r>
  <r>
    <n v="2012"/>
    <x v="10"/>
    <n v="48201"/>
    <s v="CNCA/DGA/CD/03062/12"/>
    <s v="INSTITUTO DE CULTURA DE YUCATÁN"/>
    <d v="2012-07-25T00:00:00"/>
    <n v="5000000"/>
    <d v="2013-01-18T00:00:00"/>
    <s v="FESTIVAL ANUAL DE LAS ARTES 2012"/>
    <s v="CULTURALES"/>
    <s v="A5"/>
    <m/>
    <m/>
    <m/>
    <n v="5000000"/>
    <x v="408"/>
  </r>
  <r>
    <n v="2012"/>
    <x v="10"/>
    <n v="48201"/>
    <s v="CNCA/DGA/CD/03063/12"/>
    <s v="INSTITUTO DE CULTURA DE YUCATÁN"/>
    <d v="2012-07-25T00:00:00"/>
    <n v="2500000"/>
    <d v="2013-04-16T00:00:00"/>
    <s v="IMPULSO A LA DESCENTRAL. DE BIENES, ACCIONES Y SERVS. CULT. EN MUNICIPIOS"/>
    <s v="CULTURALES"/>
    <s v="A5"/>
    <m/>
    <m/>
    <m/>
    <n v="2500000"/>
    <x v="408"/>
  </r>
  <r>
    <n v="2012"/>
    <x v="10"/>
    <n v="48201"/>
    <s v="CNCA/DGA/CD/03064/12"/>
    <s v="GOBIERNO DEL ESTADO / SECRETARÍA DE CULTURA"/>
    <d v="2012-07-16T00:00:00"/>
    <n v="500000"/>
    <d v="2013-10-10T00:00:00"/>
    <s v="REHABILITACIÓN DE LA BIBLIOTECA PÚBLICA MPAL. B. JUÁREZ"/>
    <s v="CULTURALES"/>
    <s v="A5"/>
    <m/>
    <m/>
    <m/>
    <n v="500000"/>
    <x v="411"/>
  </r>
  <r>
    <n v="2012"/>
    <x v="10"/>
    <n v="48201"/>
    <s v="CNCA/DGA/CD/03065/12"/>
    <s v="MUNICIPIO CONSTITUCIONAL DE AMEALCO"/>
    <d v="2012-07-16T00:00:00"/>
    <n v="2500000"/>
    <d v="2013-02-12T00:00:00"/>
    <s v="TEATRO AUDITORIO ROBERTO RUÍZ OBREGÓN 2DA. ETAPA"/>
    <s v="CULTURALES"/>
    <s v="A5"/>
    <m/>
    <m/>
    <m/>
    <n v="2500000"/>
    <x v="431"/>
  </r>
  <r>
    <n v="2012"/>
    <x v="10"/>
    <n v="48201"/>
    <s v="CNCA/DGA/CD/03066/12"/>
    <s v="MUNICIPIO CONSTITUCIONAL DE CENTLA -- ZENTLA"/>
    <d v="2012-07-16T00:00:00"/>
    <n v="4512000"/>
    <d v="2013-04-15T00:00:00"/>
    <s v="TEATRO AL AIRE LIBRE EN PARQUE FRENTE AL PALACIO MUNICIPAL"/>
    <s v="CULTURALES"/>
    <s v="A5"/>
    <m/>
    <m/>
    <m/>
    <n v="4512000"/>
    <x v="432"/>
  </r>
  <r>
    <n v="2012"/>
    <x v="10"/>
    <n v="48201"/>
    <s v="CNCA/DGA/CD/03067/12"/>
    <s v="MUNICIPIO CONSTITUCIONAL DE JALPAN DE SERRA"/>
    <d v="2012-07-20T00:00:00"/>
    <n v="1410000"/>
    <d v="2012-12-23T00:00:00"/>
    <s v="JALPAN PUEBLO MÁGICO Y CULTURAL"/>
    <s v="CULTURALES"/>
    <s v="A5"/>
    <m/>
    <m/>
    <m/>
    <n v="1410000"/>
    <x v="433"/>
  </r>
  <r>
    <n v="2012"/>
    <x v="10"/>
    <n v="48201"/>
    <s v="CNCA/DGA/CD/03070/12"/>
    <s v="MUNICIPIO CONSTITUCIONAL DE YAUTEPEC"/>
    <d v="2012-07-16T00:00:00"/>
    <n v="1500000"/>
    <d v="2013-02-22T00:00:00"/>
    <s v="REHABILITACIÓN Y EQUIPAMIENTO DE CASA DE CULTURA VIRGINIA FÁBREGAS"/>
    <s v="CULTURALES"/>
    <s v="A5"/>
    <m/>
    <m/>
    <m/>
    <n v="1500000"/>
    <x v="434"/>
  </r>
  <r>
    <n v="2012"/>
    <x v="10"/>
    <n v="48201"/>
    <s v="CNCA/DGA/CD/03109/12"/>
    <s v="MUNICIPIO CONSTITUCIONAL DE SAN NICOLÁS DE LOS GARZA"/>
    <d v="2012-07-16T00:00:00"/>
    <n v="6150000"/>
    <d v="2013-02-15T00:00:00"/>
    <s v="REMODELACIÓN DEL TEATRO DE LA CIUDAD"/>
    <s v="CULTURALES"/>
    <s v="A5"/>
    <m/>
    <m/>
    <m/>
    <n v="6150000"/>
    <x v="435"/>
  </r>
  <r>
    <n v="2012"/>
    <x v="10"/>
    <n v="48201"/>
    <s v="CNCA/DGA/CD/03110/12"/>
    <s v="MUNICIPIO CONSTITUCIONAL DE LÁZARO CÁRDENAS"/>
    <d v="2012-07-16T00:00:00"/>
    <n v="1500000"/>
    <d v="2013-03-12T00:00:00"/>
    <s v="CASA DE CULTURA"/>
    <s v="CULTURALES"/>
    <s v="A5"/>
    <m/>
    <m/>
    <m/>
    <n v="1500000"/>
    <x v="436"/>
  </r>
  <r>
    <n v="2012"/>
    <x v="10"/>
    <n v="48201"/>
    <s v="CNCA/DGA/CD/03111/12"/>
    <s v="MUNICIPIO CONSTITUCIONAL DE LA PIEDAD"/>
    <d v="2012-07-16T00:00:00"/>
    <n v="470000"/>
    <d v="2013-02-11T00:00:00"/>
    <s v="INFRAESTRUCTURA PARA LA ESCUELA DE ARTES DE LA PIEDAD"/>
    <s v="CULTURALES"/>
    <s v="A5"/>
    <m/>
    <m/>
    <m/>
    <n v="470000"/>
    <x v="437"/>
  </r>
  <r>
    <n v="2012"/>
    <x v="10"/>
    <n v="48201"/>
    <s v="CNCA/DGA/CD/03112/12"/>
    <s v="MUNICIPIO CONSTITUCIONAL DE SAN BUENAVENTURA"/>
    <d v="2012-07-16T00:00:00"/>
    <n v="3000000"/>
    <d v="2013-07-14T00:00:00"/>
    <s v="CONSTRUCCIÓN DE AUDITORIO MPAL., 1RA ETAPA"/>
    <s v="CULTURALES"/>
    <s v="A5"/>
    <m/>
    <m/>
    <m/>
    <n v="3000000"/>
    <x v="438"/>
  </r>
  <r>
    <n v="2012"/>
    <x v="10"/>
    <n v="48201"/>
    <s v="CNCA/DGA/CD/03114/12"/>
    <s v="MUNICIPIO CONSTITUCIONAL DE SANTA CATARINA IXTEPEJI"/>
    <d v="2012-07-16T00:00:00"/>
    <n v="2500000"/>
    <d v="2013-10-03T00:00:00"/>
    <s v="CONSTRUCCIÓN DE LA CASA DE CULTURA DE SANTA CATARINA IXTEPEJI"/>
    <s v="CULTURALES"/>
    <s v="A5"/>
    <m/>
    <m/>
    <m/>
    <n v="2500000"/>
    <x v="439"/>
  </r>
  <r>
    <n v="2012"/>
    <x v="10"/>
    <n v="48201"/>
    <s v="CNCA/DGA/CD/03132/12"/>
    <s v="MUNICPIO DE EMILIANO ZAPATA"/>
    <d v="2012-07-25T00:00:00"/>
    <n v="2000000"/>
    <d v="2013-03-05T00:00:00"/>
    <s v="FESTIVAL CULTURAL DE LA NOCHEBUENA"/>
    <s v="CULTURALES"/>
    <s v="A5"/>
    <m/>
    <m/>
    <m/>
    <n v="2000000"/>
    <x v="440"/>
  </r>
  <r>
    <n v="2012"/>
    <x v="10"/>
    <n v="48201"/>
    <s v="CNCA/DGA/CD/03132/12"/>
    <s v="MUNICPIO DE EMILIANO ZAPATA"/>
    <d v="2012-07-25T00:00:00"/>
    <n v="2000000"/>
    <d v="2013-03-28T00:00:00"/>
    <s v="FESTIVAL CULTURAL DE LA NOCHEBUENA"/>
    <s v="CULTURALES"/>
    <s v="A5"/>
    <m/>
    <m/>
    <m/>
    <n v="2000000"/>
    <x v="440"/>
  </r>
  <r>
    <n v="2012"/>
    <x v="10"/>
    <n v="48201"/>
    <s v="CNCA/DGA/CD/03134/12"/>
    <s v="MUNICIPIO CONSTITUCIONAL DE NEXTLALPAN  "/>
    <d v="2012-07-20T00:00:00"/>
    <n v="3290000"/>
    <d v="2013-02-16T00:00:00"/>
    <s v="CONSTRUCCIÓN Y EQUIPAMIENTO DE CENTRO CULTURAL BICENTENARIO DE LA INDEPENDENCIA DE MÉXICO 2A ETAPA"/>
    <s v="CULTURALES"/>
    <s v="A5"/>
    <m/>
    <m/>
    <m/>
    <n v="3290000"/>
    <x v="441"/>
  </r>
  <r>
    <n v="2012"/>
    <x v="10"/>
    <n v="48201"/>
    <s v="CNCA/DGA/CD/03143/12"/>
    <s v="INSTITUTO TAMAULIPECO PARA LA CULTURA Y LAS ARTES"/>
    <d v="2012-07-16T00:00:00"/>
    <n v="1940000"/>
    <d v="2013-06-21T00:00:00"/>
    <s v="REHABILITACIÓN SEGUNDA ETAPA DE LA CASA DEL ARTE EN CD. VICTORIA"/>
    <s v="CULTURALES"/>
    <s v="A5"/>
    <m/>
    <m/>
    <m/>
    <n v="1940000"/>
    <x v="442"/>
  </r>
  <r>
    <n v="2012"/>
    <x v="10"/>
    <n v="48201"/>
    <s v="CNCA/DGA/CD/03144/12"/>
    <s v="SECRETARÍA DE CULTURA DE SAN LUIS POTOSÍ "/>
    <d v="2012-07-16T00:00:00"/>
    <n v="2000000"/>
    <d v="2013-10-17T00:00:00"/>
    <s v="REHABILITACIÓN Y ADECUACIÓN DE LA CASA DE LA CULTURA DE ÉBANO"/>
    <s v="CULTURALES"/>
    <s v="A5"/>
    <m/>
    <m/>
    <m/>
    <n v="2000000"/>
    <x v="429"/>
  </r>
  <r>
    <n v="2012"/>
    <x v="10"/>
    <n v="48201"/>
    <s v="CNCA/DGA/CD/03243/12"/>
    <s v="MUNICIPIO CONSTITUCIONAL COMPOSTELA"/>
    <d v="2012-07-16T00:00:00"/>
    <n v="1500000"/>
    <d v="2013-02-28T00:00:00"/>
    <s v="CONSTRUCCIÓN CASA DE LA CULTURA DE LA LOCALIDAD DE VARAS"/>
    <s v="CULTURALES"/>
    <s v="A5"/>
    <m/>
    <m/>
    <m/>
    <n v="1500000"/>
    <x v="443"/>
  </r>
  <r>
    <n v="2012"/>
    <x v="10"/>
    <n v="48201"/>
    <s v="CNCA/DGA/CD/03289 /12"/>
    <s v="MUNICIPIO CONSTITUCIONAL DE MONTERREY"/>
    <d v="2012-07-16T00:00:00"/>
    <n v="21402000"/>
    <d v="2013-02-04T00:00:00"/>
    <s v="REHABILITACIÓN DE BIBLIOTECAS MUNICIPALES"/>
    <s v="CULTURALES"/>
    <s v="A5"/>
    <m/>
    <m/>
    <m/>
    <n v="21402000"/>
    <x v="444"/>
  </r>
  <r>
    <n v="2012"/>
    <x v="10"/>
    <n v="48201"/>
    <s v="CNCA/DGA/CD/03407/12"/>
    <s v="INSTITUTO DE CULTURA DEL ESTADO DE DURANGO"/>
    <d v="2012-07-26T00:00:00"/>
    <n v="10000000"/>
    <d v="2013-03-23T00:00:00"/>
    <s v="MUSEO DE LA CIUDAD DE DURANGO"/>
    <s v="CULTURALES"/>
    <s v="A5"/>
    <m/>
    <m/>
    <m/>
    <n v="10000000"/>
    <x v="398"/>
  </r>
  <r>
    <n v="2012"/>
    <x v="10"/>
    <n v="48201"/>
    <s v="CNCA/DGA/CD/03409/12"/>
    <s v="MUNICIPIO CONSTITUCIONAL DE GÓMEZ PALACIO"/>
    <d v="2012-07-27T00:00:00"/>
    <n v="2800000"/>
    <d v="2013-06-07T00:00:00"/>
    <s v="CENTRO CULTURAL 06 DE OCTUBRE"/>
    <s v="CULTURALES"/>
    <s v="A5"/>
    <m/>
    <m/>
    <m/>
    <n v="2800000"/>
    <x v="445"/>
  </r>
  <r>
    <n v="2012"/>
    <x v="10"/>
    <n v="48201"/>
    <s v="CNCA/DGA/CD/03410/12"/>
    <s v="MUNICIPIO CONSTITUCIONAL DE BENITO JUÁREZ"/>
    <d v="2012-07-27T00:00:00"/>
    <n v="8800000"/>
    <d v="2013-06-10T00:00:00"/>
    <s v="CENTRO CULTURAL BEATRIZ BELTRONES RIVERA"/>
    <s v="CULTURALES"/>
    <s v="A5"/>
    <m/>
    <m/>
    <m/>
    <n v="8800000"/>
    <x v="402"/>
  </r>
  <r>
    <n v="2012"/>
    <x v="10"/>
    <n v="48201"/>
    <s v="CNCA/DGA/CD/03544/12"/>
    <s v="MUNICIPIO CONSTITUCIONAL DE SAN JOSÉ CHIAPA"/>
    <d v="2012-07-16T00:00:00"/>
    <n v="500000"/>
    <d v="2012-12-23T00:00:00"/>
    <s v="CASA DE CULTURA, EQUIPAMIENTO Y TALLERES"/>
    <s v="CULTURALES"/>
    <s v="A5"/>
    <m/>
    <m/>
    <m/>
    <n v="500000"/>
    <x v="446"/>
  </r>
  <r>
    <n v="2012"/>
    <x v="10"/>
    <n v="48201"/>
    <s v="CNCA/DGA/CD/03551/12"/>
    <s v="MUNICIPIO CONSTITUCIONAL DE TLACOTEPEC DE BENITO JUÁREZ"/>
    <d v="2012-07-27T00:00:00"/>
    <n v="17000000"/>
    <d v="2013-06-30T00:00:00"/>
    <s v="MERCADO DE TLACOTEPEC"/>
    <s v="CULTURALES"/>
    <s v="A5"/>
    <m/>
    <m/>
    <m/>
    <n v="17000000"/>
    <x v="447"/>
  </r>
  <r>
    <n v="2012"/>
    <x v="10"/>
    <n v="48201"/>
    <s v="CNCA/DGA/CD/03552/12"/>
    <s v="INSTITUTO DE CULTURA DEL ESTADO DE DURANGO"/>
    <d v="2012-07-27T00:00:00"/>
    <n v="2832000"/>
    <d v="2013-06-14T00:00:00"/>
    <s v="CAPILLA VIRREINAL DE DURANGO"/>
    <s v="CULTURALES"/>
    <s v="A5"/>
    <m/>
    <m/>
    <m/>
    <n v="2832000"/>
    <x v="398"/>
  </r>
  <r>
    <n v="2012"/>
    <x v="10"/>
    <n v="48201"/>
    <s v="CNCA/DGA/CD/03554/12"/>
    <s v="SECRETARÍA DE FINANZAS Y TESORERIA GENERAL DEL ESTADO DE NUEVO LEÓN"/>
    <d v="2012-07-26T00:00:00"/>
    <n v="5000000"/>
    <d v="2012-11-30T00:00:00"/>
    <s v="CREAR UN PROGRAMA DE EVENTOS CON ESTANDARES INTERNACIONALES EN EL QUE PARTICIPEN GRUPOS DE ARTISTAS LOCALES Y NACIONALES "/>
    <s v="CULTURALES"/>
    <s v="A5"/>
    <m/>
    <m/>
    <m/>
    <n v="5000000"/>
    <x v="448"/>
  </r>
  <r>
    <n v="2012"/>
    <x v="10"/>
    <n v="48201"/>
    <s v="CNCA/DGA/CD/03603/12"/>
    <s v="MUNICIPIO CONSTITUCIONAL DE SANTA CATARINA"/>
    <d v="2012-07-27T00:00:00"/>
    <n v="412000"/>
    <d v="2013-03-29T00:00:00"/>
    <s v="CONSTRUCCIÓN DE KIOSKO CIBERNÉTICO MÁRTIRES DE CANANEA"/>
    <s v="CULTURALES"/>
    <s v="A5"/>
    <m/>
    <m/>
    <m/>
    <n v="412000"/>
    <x v="449"/>
  </r>
  <r>
    <n v="2012"/>
    <x v="10"/>
    <n v="48201"/>
    <s v="CNCA/DGA/CD/03604/12"/>
    <s v="MUNICIPIO CONSTITUCIONAL DE SANTA CATARINA"/>
    <d v="2012-07-27T00:00:00"/>
    <n v="115000"/>
    <d v="2012-12-29T00:00:00"/>
    <s v="PROYECTO DE ILUMINACIÓN DEL MUSEO INDUSTRIAL EL BLANQUEO"/>
    <s v="CULTURALES"/>
    <s v="A5"/>
    <m/>
    <m/>
    <m/>
    <n v="115000"/>
    <x v="449"/>
  </r>
  <r>
    <n v="2012"/>
    <x v="10"/>
    <n v="48201"/>
    <s v="CNCA/DGA/CD/03605/12"/>
    <s v="INSTITUTO DE CULTURA DE BAJA CALIFORNIA"/>
    <d v="2012-07-26T00:00:00"/>
    <n v="1880000"/>
    <d v="2013-08-09T00:00:00"/>
    <s v="VI FESTIVAL TIJUANA INTERZONA"/>
    <s v="CULTURALES"/>
    <s v="A5"/>
    <m/>
    <m/>
    <m/>
    <n v="1880000"/>
    <x v="450"/>
  </r>
  <r>
    <n v="2012"/>
    <x v="10"/>
    <n v="48201"/>
    <s v="CNCA/DGA/CD/03624/12"/>
    <s v="CONSEJO ESTATAL PARA LA CULTURA Y LAS ARTES DE HIDALGO"/>
    <d v="2012-07-27T00:00:00"/>
    <n v="7000000"/>
    <d v="2013-10-11T00:00:00"/>
    <s v="PROGRAMAS CULTURALES"/>
    <s v="CULTURALES"/>
    <s v="A5"/>
    <m/>
    <m/>
    <m/>
    <n v="7000000"/>
    <x v="451"/>
  </r>
  <r>
    <n v="2012"/>
    <x v="10"/>
    <n v="48201"/>
    <s v="CNCA/DGA/CD/03625/12"/>
    <s v="MUNICIPIO CONSTITUCIONAL DE NAVOJOA"/>
    <d v="2012-07-26T00:00:00"/>
    <n v="1000000"/>
    <d v="2013-03-31T00:00:00"/>
    <s v="FESTIVAL DE LAS ARTES ITSON-NAVOJOA 2012"/>
    <s v="CULTURALES"/>
    <s v="A5"/>
    <m/>
    <m/>
    <m/>
    <n v="1000000"/>
    <x v="422"/>
  </r>
  <r>
    <n v="2012"/>
    <x v="10"/>
    <n v="48201"/>
    <s v="CNCA/DGA/CD/03626/12"/>
    <s v="MUNICIPIO CONSTITUCIONAL DE MORELIA"/>
    <d v="2012-07-27T00:00:00"/>
    <n v="33513068"/>
    <d v="2013-10-10T00:00:00"/>
    <s v="AUDITORIO CULTURAL"/>
    <s v="CULTURALES"/>
    <s v="A5"/>
    <m/>
    <m/>
    <m/>
    <n v="33513068"/>
    <x v="452"/>
  </r>
  <r>
    <n v="2012"/>
    <x v="10"/>
    <n v="48201"/>
    <s v="CNCA/DGA/CD/03638/12"/>
    <s v="MUNICIPIO CONSTITUCIONAL DE ACAPONETA"/>
    <d v="2012-07-27T00:00:00"/>
    <n v="1000000"/>
    <d v="2013-03-10T00:00:00"/>
    <s v="TEATRO AL AIRE LIBRE CULTURAS POPULARES SAYULILLA, ACAPONETA"/>
    <s v="CULTURALES"/>
    <s v="A5"/>
    <m/>
    <m/>
    <m/>
    <n v="1000000"/>
    <x v="453"/>
  </r>
  <r>
    <n v="2012"/>
    <x v="10"/>
    <n v="48201"/>
    <s v="CNCA/DGA/CD/03639/12"/>
    <s v="MUNICIPIO CONSTITUCIONAL DE ACAPONETA"/>
    <d v="2012-07-27T00:00:00"/>
    <n v="3000000"/>
    <d v="2013-02-10T00:00:00"/>
    <s v="AUDITORIO C.S.G. DE LA CASA DE LA CULTURA ALÍ CHUMACERO"/>
    <s v="CULTURALES"/>
    <s v="A5"/>
    <m/>
    <m/>
    <m/>
    <n v="3000000"/>
    <x v="453"/>
  </r>
  <r>
    <n v="2012"/>
    <x v="10"/>
    <n v="48201"/>
    <s v="CNCA/DGA/CD/03640/12"/>
    <s v="SECRETARÍA DE CULTURA DEL DISTRITO FEDERAL"/>
    <d v="2012-07-26T00:00:00"/>
    <n v="500000"/>
    <d v="2013-04-13T00:00:00"/>
    <s v="FORO ITINERANTE EL BLANQUITO "/>
    <s v="CULTURALES"/>
    <s v="A5"/>
    <m/>
    <m/>
    <m/>
    <n v="500000"/>
    <x v="454"/>
  </r>
  <r>
    <n v="2012"/>
    <x v="10"/>
    <n v="48201"/>
    <s v="CNCA/DGA/CD/03641/12"/>
    <s v="MUSEO DE HISTORIA MEXICANA"/>
    <d v="2012-07-06T00:00:00"/>
    <n v="8200000"/>
    <d v="2013-04-22T00:00:00"/>
    <s v="PROYECTO DE ACTUALIZACIÓN DEL MUSEO DE HISTORIA MEXICANA 1A ETAPA"/>
    <s v="CULTURALES"/>
    <s v="A5"/>
    <m/>
    <m/>
    <m/>
    <n v="8200000"/>
    <x v="455"/>
  </r>
  <r>
    <n v="2012"/>
    <x v="10"/>
    <n v="48201"/>
    <s v="CNCA/DGA/CD/03671/12"/>
    <s v="MUNICIPIO CONSTITUCIONAL DE IRAPUATO"/>
    <d v="2012-07-27T00:00:00"/>
    <n v="2000000"/>
    <d v="2013-04-20T00:00:00"/>
    <s v="REMODELACIÓN AUDITORIO BENITO JUÁREZ"/>
    <s v="CULTURALES"/>
    <s v="A5"/>
    <m/>
    <m/>
    <m/>
    <n v="2000000"/>
    <x v="456"/>
  </r>
  <r>
    <n v="2012"/>
    <x v="10"/>
    <n v="48201"/>
    <s v="CNCA/DGA/CD/03674/12"/>
    <s v="MUNICIPIO CONSTITUCIONAL DE ACAPULCO"/>
    <d v="2012-07-26T00:00:00"/>
    <n v="1000000"/>
    <d v="2013-02-20T00:00:00"/>
    <s v="FESTIVAL DE JAZZ DE ACAPULCO"/>
    <s v="CULTURALES"/>
    <s v="A5"/>
    <m/>
    <m/>
    <m/>
    <n v="1000000"/>
    <x v="457"/>
  </r>
  <r>
    <n v="2012"/>
    <x v="10"/>
    <n v="48201"/>
    <s v="CNCA/DGA/CD/03676/12"/>
    <s v="MUNICIPIO CONSTITUCIONAL DE LEÓN"/>
    <d v="2012-07-26T00:00:00"/>
    <n v="750000"/>
    <d v="2013-03-31T00:00:00"/>
    <s v="DUALIDAD ETERNA PLAZA SAN MIGUEL"/>
    <s v="CULTURALES"/>
    <s v="A5"/>
    <m/>
    <m/>
    <m/>
    <n v="750000"/>
    <x v="428"/>
  </r>
  <r>
    <n v="2012"/>
    <x v="10"/>
    <n v="48201"/>
    <s v="CNCA/DGA/CD/03677/12"/>
    <s v="INSTITUTO MUNICIPAL DE CULTURA, ARTE Y TURISMO"/>
    <d v="2012-07-27T00:00:00"/>
    <n v="940000"/>
    <d v="2013-05-13T00:00:00"/>
    <s v="FIESTAS DEL PITIC"/>
    <s v="CULTURALES"/>
    <s v="A5"/>
    <m/>
    <m/>
    <m/>
    <n v="940000"/>
    <x v="458"/>
  </r>
  <r>
    <n v="2012"/>
    <x v="10"/>
    <n v="48201"/>
    <s v="CNCA/DGA/CD/04290/12"/>
    <s v="MUNICIPIO CONSTITUCIONAL DE MÚZQUIZ"/>
    <d v="2012-07-26T00:00:00"/>
    <n v="2460000"/>
    <d v="2013-03-17T00:00:00"/>
    <s v="EQUIPAMIENTO DEL MUSEO ARQUEOLÓGICO PALEONTOLÓGICO"/>
    <s v="CULTURALES"/>
    <s v="A5"/>
    <m/>
    <m/>
    <m/>
    <n v="2460000"/>
    <x v="459"/>
  </r>
  <r>
    <n v="2012"/>
    <x v="10"/>
    <n v="48201"/>
    <s v="CNCA/DGA/CD/04293/12"/>
    <s v="INSTITUTO DE CULTURA DEL GOBIERNO DEL ESTADO DE MORELOS"/>
    <d v="2012-07-27T00:00:00"/>
    <n v="1000000"/>
    <d v="2013-06-20T00:00:00"/>
    <s v="FORTALECIMIENTO DE EMPRESAS Y EMPRESARIOS CULTURALES DE MORELOS"/>
    <s v="CULTURALES"/>
    <s v="A5"/>
    <m/>
    <m/>
    <m/>
    <n v="1000000"/>
    <x v="397"/>
  </r>
  <r>
    <n v="2012"/>
    <x v="10"/>
    <n v="48201"/>
    <s v="CNCA/DGA/CD/04308/12"/>
    <s v="MUNICIPIO CONSTITUCIONAL DE LEÓN"/>
    <d v="2012-07-27T00:00:00"/>
    <n v="3000000"/>
    <d v="2012-11-28T00:00:00"/>
    <s v="RELIGARE PLAZA EXPIATORIO"/>
    <s v="CULTURALES"/>
    <s v="A5"/>
    <m/>
    <m/>
    <m/>
    <n v="3000000"/>
    <x v="428"/>
  </r>
  <r>
    <n v="2012"/>
    <x v="10"/>
    <n v="48201"/>
    <s v="CNCA/DGA/CD/04366/12"/>
    <s v="GOBIERNO DEL ESTADO / SECRETARÍA DE CULTURA"/>
    <d v="2012-07-27T00:00:00"/>
    <n v="500000"/>
    <d v="2013-05-20T00:00:00"/>
    <s v="AMPLIACIÓN DEL AUDITORIO MPAL. GRAL. JOSÉ ORTIZ ÁVILA DE HECELCHAKÁN"/>
    <s v="CULTURALES"/>
    <s v="A5"/>
    <m/>
    <m/>
    <m/>
    <n v="500000"/>
    <x v="411"/>
  </r>
  <r>
    <n v="2012"/>
    <x v="10"/>
    <n v="48201"/>
    <s v="CNCA/DGA/CD/04367/12"/>
    <s v="GOBIERNO DEL ESTADO / SECRETARÍA DE CULTURA"/>
    <d v="2012-07-27T00:00:00"/>
    <n v="500000"/>
    <d v="2015-08-31T00:00:00"/>
    <s v="CONSTRUCCIÓN DE MUSEO DE CANDELARIA"/>
    <s v="CULTURALES"/>
    <s v="A5"/>
    <m/>
    <m/>
    <m/>
    <n v="500000"/>
    <x v="411"/>
  </r>
  <r>
    <n v="2012"/>
    <x v="10"/>
    <n v="48201"/>
    <s v="CNCA/DGA/CD/04368/12"/>
    <s v="GOBIERNO DEL ESTADO / SECRETARÍA DE CULTURA"/>
    <d v="2012-07-27T00:00:00"/>
    <n v="1000000"/>
    <d v="2015-07-31T00:00:00"/>
    <s v="REHABILITACIÓN DEL ESCENARIO DEL TEATRO AL AIRE LIBRE DEL PARQUE PRINCIPAL DE XPUJIL"/>
    <s v="CULTURALES"/>
    <s v="A5"/>
    <m/>
    <m/>
    <m/>
    <n v="1000000"/>
    <x v="411"/>
  </r>
  <r>
    <n v="2012"/>
    <x v="10"/>
    <n v="48201"/>
    <s v="CNCA/DGA/CD/04369/12"/>
    <s v="GOBIERNO DEL ESTADO / SECRETARÍA DE CULTURA"/>
    <d v="2012-07-27T00:00:00"/>
    <n v="1500000"/>
    <d v="2015-08-31T00:00:00"/>
    <s v="MUSEO VIRTUAL ITINERANTE"/>
    <s v="CULTURALES"/>
    <s v="A5"/>
    <m/>
    <m/>
    <m/>
    <n v="1500000"/>
    <x v="411"/>
  </r>
  <r>
    <n v="2012"/>
    <x v="10"/>
    <n v="48201"/>
    <s v="CNCA/DGA/CD/04370/12"/>
    <s v="SECRETARÍA DE CULTURA DEL ESTADO DE QUINTANA ROO"/>
    <d v="2012-07-27T00:00:00"/>
    <n v="12220000"/>
    <d v="2013-12-13T00:00:00"/>
    <s v="PROGRAMAS ESTATALES DE CULTURA"/>
    <s v="CULTURALES"/>
    <s v="A5"/>
    <m/>
    <m/>
    <m/>
    <n v="12220000"/>
    <x v="400"/>
  </r>
  <r>
    <n v="2012"/>
    <x v="10"/>
    <n v="48201"/>
    <s v="CNCA/DGA/CD/04371/12"/>
    <s v="MUNICIPIO CONSTITUCIONAL DE TORREÓN "/>
    <d v="2012-07-27T00:00:00"/>
    <n v="2500000"/>
    <d v="2013-02-21T00:00:00"/>
    <s v="REHABILIT. TEATRO ISAURO MARTÍNEZ (2A ETAPA)"/>
    <s v="CULTURALES"/>
    <s v="A5"/>
    <m/>
    <m/>
    <m/>
    <n v="2500000"/>
    <x v="460"/>
  </r>
  <r>
    <n v="2012"/>
    <x v="10"/>
    <n v="48201"/>
    <s v="CNCA/DGA/CD/04402/12"/>
    <s v="MUNICIPIO CONSTITUCIONAL DE YAHUALICA DE GONZÁLEZ GALLO"/>
    <d v="2012-07-27T00:00:00"/>
    <n v="250000"/>
    <d v="2013-03-21T00:00:00"/>
    <s v="REHABILITACIÓN Y EQUIPAMIENTO  CASA DE LA CULTURA YAHUALICA"/>
    <s v="CULTURALES"/>
    <s v="A5"/>
    <m/>
    <m/>
    <m/>
    <n v="250000"/>
    <x v="188"/>
  </r>
  <r>
    <n v="2012"/>
    <x v="10"/>
    <n v="48201"/>
    <s v="CNCA/DGA/CD/04403/12"/>
    <s v="CONSEJO ESTATAL PARA LA CULTURA Y LAS ARTES DE PUEBLA"/>
    <d v="2012-07-30T00:00:00"/>
    <n v="1000000"/>
    <d v="2013-05-05T00:00:00"/>
    <s v="CASA DEL TÍTERE"/>
    <s v="CULTURALES"/>
    <s v="A5"/>
    <m/>
    <m/>
    <m/>
    <n v="1000000"/>
    <x v="461"/>
  </r>
  <r>
    <n v="2012"/>
    <x v="10"/>
    <n v="48201"/>
    <s v="CNCA/DGA/CD/04404/12"/>
    <s v="GOBIERNO DEL ESTADO / SECRETARÍA DE CULTURA"/>
    <d v="2012-07-27T00:00:00"/>
    <n v="500000"/>
    <d v="2013-03-20T00:00:00"/>
    <s v="AMPLIACIÓN DE LA CASA DE LA CULTURA"/>
    <s v="CULTURALES"/>
    <s v="A5"/>
    <m/>
    <m/>
    <m/>
    <n v="500000"/>
    <x v="411"/>
  </r>
  <r>
    <n v="2012"/>
    <x v="10"/>
    <n v="48201"/>
    <s v="CNCA/DGA/CD/04516/12"/>
    <s v="MUNICIPIO CONSTITUCIONAL DE LEÓN"/>
    <d v="2012-07-30T00:00:00"/>
    <n v="1500000"/>
    <d v="2013-05-28T00:00:00"/>
    <s v="PROMOCIÓN CULTURAL FIAC-BUS"/>
    <s v="CULTURALES"/>
    <s v="A5"/>
    <m/>
    <m/>
    <m/>
    <n v="1500000"/>
    <x v="428"/>
  </r>
  <r>
    <n v="2012"/>
    <x v="10"/>
    <n v="48201"/>
    <s v="CNCA/DGA/CD/04517/12"/>
    <s v="MUNICIPIO CONSTITUCIONAL DE LEÓN"/>
    <d v="2012-07-30T00:00:00"/>
    <n v="1500000"/>
    <d v="2013-04-14T00:00:00"/>
    <s v="INFRAESTRUCTURA CULTURAL CASA LUIS LONG"/>
    <s v="CULTURALES"/>
    <s v="A5"/>
    <m/>
    <m/>
    <m/>
    <n v="1500000"/>
    <x v="428"/>
  </r>
  <r>
    <n v="2012"/>
    <x v="10"/>
    <n v="48201"/>
    <s v="CNCA/DGA/CD/04518/12"/>
    <s v="MUNICIPIO CONSTITUCIONAL DE BENITO JUÁREZ"/>
    <d v="2012-07-30T00:00:00"/>
    <n v="1500000"/>
    <d v="2013-06-06T00:00:00"/>
    <s v="REHABILITACIÓN DEL CENTRO CULTURAL DE LA CIUDAD DE CANCÚN"/>
    <s v="CULTURALES"/>
    <s v="A5"/>
    <m/>
    <m/>
    <m/>
    <n v="1500000"/>
    <x v="402"/>
  </r>
  <r>
    <n v="2012"/>
    <x v="10"/>
    <n v="48201"/>
    <s v="CNCA/DGA/CD/04763/12"/>
    <s v="MUNICIPIO CONSTITUCIONAL DE SAN LUIS RÍO COLORADO"/>
    <d v="2012-07-30T00:00:00"/>
    <n v="3760000"/>
    <d v="2013-02-28T00:00:00"/>
    <s v="PROYECTO DE LA FERIA DEL ALGODÓN"/>
    <s v="CULTURALES"/>
    <s v="A5"/>
    <m/>
    <m/>
    <m/>
    <n v="3760000"/>
    <x v="462"/>
  </r>
  <r>
    <n v="2012"/>
    <x v="10"/>
    <n v="48201"/>
    <s v="CNCA/DGA/CD/04764/12"/>
    <s v="MUNICIPIO CONSTITUCIONAL DE LINARES"/>
    <d v="2012-07-30T00:00:00"/>
    <n v="1040000"/>
    <d v="2013-06-14T00:00:00"/>
    <s v="MUSEO DE LINARES VISIÓN DEL SIGLO XX"/>
    <s v="CULTURALES"/>
    <s v="A5"/>
    <m/>
    <m/>
    <m/>
    <n v="1040000"/>
    <x v="463"/>
  </r>
  <r>
    <n v="2012"/>
    <x v="10"/>
    <n v="48201"/>
    <s v="CNCA/DGA/CD/04765/12"/>
    <s v="INSTITUTO ESTATAL DE CULTURA"/>
    <d v="2012-07-27T00:00:00"/>
    <n v="6160000"/>
    <d v="2013-08-10T00:00:00"/>
    <s v="MUSEOGRAFÍA DEL MUSEO CARLOS PELLICER"/>
    <s v="CULTURALES"/>
    <s v="A5"/>
    <m/>
    <m/>
    <m/>
    <n v="6160000"/>
    <x v="464"/>
  </r>
  <r>
    <n v="2012"/>
    <x v="10"/>
    <n v="48201"/>
    <s v="CNCA/DGA/CD/04819/12"/>
    <s v="MUNICIPIO CONSTITUCIONAL DE EL SALVADOR"/>
    <d v="2012-07-30T00:00:00"/>
    <n v="1560000"/>
    <d v="2013-06-20T00:00:00"/>
    <s v="CONSTRUCCIÓN DE CASA DE CULTURA EN LA CABECERA MUNICIPAL"/>
    <s v="CULTURALES"/>
    <s v="A5"/>
    <m/>
    <m/>
    <m/>
    <n v="1560000"/>
    <x v="465"/>
  </r>
  <r>
    <n v="2012"/>
    <x v="10"/>
    <n v="48201"/>
    <s v="CNCA/DGA/CD/04820/12"/>
    <s v="MUNICIPIO CONSTITUCIONAL DE XALISCO"/>
    <d v="2012-07-30T00:00:00"/>
    <n v="1320000"/>
    <d v="2013-04-10T00:00:00"/>
    <s v="PROYECTO EJECUTIVO RECONSTRUCCIÓN DE CASA DE LA CULTURA DE XALISCO"/>
    <s v="CULTURALES"/>
    <s v="A5"/>
    <m/>
    <m/>
    <m/>
    <n v="1320000"/>
    <x v="466"/>
  </r>
  <r>
    <n v="2012"/>
    <x v="10"/>
    <n v="48201"/>
    <s v="CNCA/DGA/CD/04821/12"/>
    <s v="INSTITUTO TLAXCALTECA DE LA CULTURA"/>
    <d v="2012-07-30T00:00:00"/>
    <n v="5166000"/>
    <d v="2013-11-10T00:00:00"/>
    <s v="FESTIVAL INTERNACIONAL DE TÍTERES ROSETE ARANDA XXVII EDICIÓN "/>
    <s v="CULTURALES"/>
    <s v="A5"/>
    <m/>
    <m/>
    <m/>
    <n v="5166000"/>
    <x v="416"/>
  </r>
  <r>
    <n v="2012"/>
    <x v="10"/>
    <n v="48201"/>
    <s v="CNCA/DGA/CD/04822/12"/>
    <s v="INSTITUTO MUNICIPAL AGUASCALENTENSE PARA LA CULTURA"/>
    <d v="2012-07-27T00:00:00"/>
    <n v="11344860"/>
    <d v="2013-12-10T00:00:00"/>
    <s v="CASA DE ANIMACIÓN CULTURAL ORIENTE"/>
    <s v="CULTURALES"/>
    <s v="A5"/>
    <m/>
    <m/>
    <m/>
    <n v="11344860"/>
    <x v="412"/>
  </r>
  <r>
    <n v="2012"/>
    <x v="10"/>
    <n v="48201"/>
    <s v="CNCA/DGA/CD/04855/12"/>
    <s v="MUNICIPIO CONSTITUCIONAL DE CULIACÁN"/>
    <d v="2012-07-30T00:00:00"/>
    <n v="21244000"/>
    <d v="2013-05-30T00:00:00"/>
    <s v="EDIFICIO DE LA MEMORIA 1RA ETAPA"/>
    <s v="CULTURALES"/>
    <s v="A5"/>
    <m/>
    <m/>
    <m/>
    <n v="21244000"/>
    <x v="467"/>
  </r>
  <r>
    <n v="2012"/>
    <x v="10"/>
    <n v="48201"/>
    <s v="CNCA/DGA/CD/04856/12"/>
    <s v="CONSEJO ESTATAL DE CULTURA DEL ESTADO DE HIDALGO"/>
    <d v="2012-07-30T00:00:00"/>
    <n v="2820000"/>
    <d v="2013-08-07T00:00:00"/>
    <s v="ADQUISICIÓN DE LA CASA DEL GENERAL FELIPE ÁNGELES EN ZACUALTIPÁN"/>
    <s v="CULTURALES"/>
    <s v="A5"/>
    <m/>
    <m/>
    <m/>
    <n v="2820000"/>
    <x v="468"/>
  </r>
  <r>
    <n v="2012"/>
    <x v="10"/>
    <n v="48201"/>
    <s v="CNCA/DGA/CD/04923/12"/>
    <s v="INSTITUTO MEXIQUENSE DE CULTURA"/>
    <d v="2012-07-30T00:00:00"/>
    <n v="940000"/>
    <d v="2013-07-31T00:00:00"/>
    <s v="CONSTRUCCIÓN Y OPERACIÓN DEL MUSEO DE LA ALFARERÍA"/>
    <s v="CULTURALES"/>
    <s v="A5"/>
    <m/>
    <m/>
    <m/>
    <n v="940000"/>
    <x v="469"/>
  </r>
  <r>
    <n v="2012"/>
    <x v="10"/>
    <n v="48201"/>
    <s v="CNCA/DGA/CD/04940/12"/>
    <s v="CONSEJO PARA LA CULTURA Y LAS ARTES DE NUEVO LEÓN"/>
    <d v="2012-07-30T00:00:00"/>
    <n v="11980000"/>
    <d v="2013-09-06T00:00:00"/>
    <s v="PROYECTOS ESTATALES DE CULTURA CONARTE"/>
    <s v="CULTURALES"/>
    <s v="A5"/>
    <m/>
    <m/>
    <m/>
    <n v="11980000"/>
    <x v="167"/>
  </r>
  <r>
    <n v="2012"/>
    <x v="10"/>
    <n v="48201"/>
    <s v="CNCA/DGA/CD/04941/12"/>
    <s v="CONSEJO PARA LA CULTURA Y LAS ARTES DE NUEVO LEÓN"/>
    <d v="2012-07-30T00:00:00"/>
    <n v="3760000"/>
    <d v="2013-12-06T00:00:00"/>
    <s v="PARQUE CULTURAL Y DEPORTIVO SAN BERNABÉ"/>
    <s v="CULTURALES"/>
    <s v="A5"/>
    <m/>
    <m/>
    <m/>
    <n v="3760000"/>
    <x v="167"/>
  </r>
  <r>
    <n v="2012"/>
    <x v="10"/>
    <n v="48201"/>
    <s v="CNCA/DGA/CD/05049/12"/>
    <s v="INSTITUTO DE CULTURA DEL ESTADO DE DURANGO"/>
    <d v="2012-07-30T00:00:00"/>
    <n v="3000000"/>
    <d v="2013-03-06T00:00:00"/>
    <s v="CENTRO DE CONVENCIONES FRANCISCO ZARCO"/>
    <s v="CULTURALES"/>
    <s v="A5"/>
    <m/>
    <m/>
    <m/>
    <n v="3000000"/>
    <x v="398"/>
  </r>
  <r>
    <n v="2012"/>
    <x v="10"/>
    <n v="48201"/>
    <s v="CNCA/DGA/CD/05113/12"/>
    <s v="MUNICIPIO CONSTITUCIONAL DE PARACHO"/>
    <d v="2012-07-30T00:00:00"/>
    <n v="1500000"/>
    <d v="2013-04-07T00:00:00"/>
    <s v="CASA DE CULTURA"/>
    <s v="CULTURALES"/>
    <s v="A5"/>
    <m/>
    <m/>
    <m/>
    <n v="1500000"/>
    <x v="470"/>
  </r>
  <r>
    <n v="2012"/>
    <x v="10"/>
    <n v="48201"/>
    <s v="CNCA/DGA/CD/05114/12"/>
    <s v="MUNICIPIO CONSTITUCIONAL DE PINOTEPA DE DON LUIS"/>
    <d v="2012-07-30T00:00:00"/>
    <n v="1760000"/>
    <d v="2013-07-26T00:00:00"/>
    <s v="CONSTRUCCIÓN DE CASA DE CULTURA DEL BICENTENARIO"/>
    <s v="CULTURALES"/>
    <s v="A5"/>
    <m/>
    <m/>
    <m/>
    <n v="1760000"/>
    <x v="471"/>
  </r>
  <r>
    <n v="2012"/>
    <x v="10"/>
    <n v="48201"/>
    <s v="CNCA/DGA/CD/1617/12"/>
    <s v="SECRETARÍA DE CULTURA DE MICHOACÁN"/>
    <d v="2012-06-01T00:00:00"/>
    <n v="4000000"/>
    <d v="2012-08-20T00:00:00"/>
    <s v="FESTIVAL DE CULTURA DE MICHOACÁN POR MÉXICO"/>
    <s v="CULTURALES"/>
    <s v="A5"/>
    <m/>
    <m/>
    <m/>
    <n v="4000000"/>
    <x v="472"/>
  </r>
  <r>
    <n v="2012"/>
    <x v="10"/>
    <n v="48201"/>
    <s v="CNCA/DGA/CD/3332/12"/>
    <s v="MUNICIPIO CONSTITUCIONAL DE JALOSTOTITLÁN"/>
    <d v="2012-07-16T00:00:00"/>
    <n v="2000000"/>
    <d v="2013-01-08T00:00:00"/>
    <s v="RESTAURACIÓN Y EQUIPAMIENTO DE LA CASA DE LA CULTURA DE JALOSTOTITLÁN"/>
    <s v="CULTURALES"/>
    <s v="A5"/>
    <m/>
    <m/>
    <m/>
    <n v="2000000"/>
    <x v="473"/>
  </r>
  <r>
    <n v="2012"/>
    <x v="10"/>
    <n v="48201"/>
    <s v="CNCA/DGA/CD/3408/12"/>
    <s v="MUNICIPIO CONSTITUCIONAL DE MULEGÉ"/>
    <d v="2012-07-27T00:00:00"/>
    <n v="1880000"/>
    <d v="2013-08-07T00:00:00"/>
    <s v="REHABILITACIÓN DE LA BIBLIOTECA"/>
    <s v="CULTURALES"/>
    <s v="A5"/>
    <m/>
    <m/>
    <m/>
    <n v="1880000"/>
    <x v="474"/>
  </r>
  <r>
    <n v="2012"/>
    <x v="10"/>
    <n v="48201"/>
    <s v="CNCA/DGCP/CD/01695/12"/>
    <s v="H. Ayuntamiento Constitucional de Tlaquepaque, Jalisco del Gobierno del Estado de Jalisco"/>
    <d v="2012-06-13T00:00:00"/>
    <n v="2000000"/>
    <d v="2012-08-10T00:00:00"/>
    <s v="FOMENTAL EL DESARROLLO DE UNA DE LAS TRADICIONES MÁS RICAS Y ARRAIGADAS EN LOS ARTESANOS DEL PAÍS, CONSOLIDANDO LA CERÁMICA COMO CRISOL DE ESTA ACTIVIDAD ARTESANAL, HACIENDO LAS VECES DE REGISTRO RESPECTO A LAS TÉCNICAS, ORÍGENES Y NIVEL CUALITATIVO DE ESTA IMPORTANTE Y ANCESTRAL TÉCNICA COMO FORMA DE EXPRESIÓN, PROMOVER Y FOMENTAR LA OBRA Y LA TRAYECTORIA DE LOS CREADORES ARTESANOS, ARTÍSTICAS Y ESPECIALISTAS DE LA CERÁMICA DE MÉXICO, ASÍ COMO CONTRIBUIR A LA PERMANENCIA Y FORTALECIMIENTO DE ESTE PATRIMONIO CULTURAL ANCESTRAL MEXICANO.  COLABORAR DE MANERA IMPORTANTE EN EL FORTALECIMIENTO DE LAS TRADICIONES, NO SOLAMENTE COMO UNA IMPORTANTE ACTIVIDAD ECONÓMICA SINO COMO UNA DE SUS PRINCIPALES FORMAS DE EXPRESIÓN CULTURAL."/>
    <s v="CULTURALES"/>
    <s v="A5"/>
    <m/>
    <m/>
    <m/>
    <n v="2000000"/>
    <x v="475"/>
  </r>
  <r>
    <n v="2012"/>
    <x v="10"/>
    <n v="48201"/>
    <s v="CNCA/DGCP/CD/01877/12"/>
    <s v="INSTITUTO DE CULTURA DE YUCATÁN"/>
    <d v="2012-06-25T00:00:00"/>
    <n v="1500000"/>
    <d v="2013-07-06T00:00:00"/>
    <s v="PROPICIAR EL DESARROLLO DE LA DANZA POR LO QUE SE FORTALECERÁ LA PARTICIPACIÓN DE LOS PROTAGONISTAS DE LA DANZA: GRUPOS Y COMPAÑIAS ARTÍSTICAS, COREOGRÁFOS, MAESTROS, BAILARINES Y CREADORES DE AREAS AFINES, ACADEMIAS Y CENTROS DE ESTUDIO DE DANZA, LA PROMOCIÓN DE LA SALUD INTEGRAL, REDES DE PROGRAMACIÓN; GIRAS Y FESTIVALES; INTERCAMBIO Y RESIDENCIAS PARA LOS ARTÍSTAS, BÚSQUEDA DE LOS ESPACIOS FÍSICOS PARA ENSEÑANZA Y ENSAYO DE LA DANZA._x000d__x000a_"/>
    <s v="CULTURALES"/>
    <s v="A5"/>
    <m/>
    <m/>
    <m/>
    <n v="1500000"/>
    <x v="408"/>
  </r>
  <r>
    <n v="2012"/>
    <x v="10"/>
    <n v="48201"/>
    <s v="CNCA/DGCP/CD/01878/12"/>
    <s v="H. Ayuntamiento Constitucional de Atzacán del Gobierno del Estado de Veracruz"/>
    <d v="2012-07-25T00:00:00"/>
    <n v="450000"/>
    <d v="2013-01-15T00:00:00"/>
    <s v="SE REALIZAN TRES FIESTAS. &quot;FIESTRA TRADICIONAL EN HONOR AL SEÑOR DEL DIVINO ROSTRO&quot;, &quot;FIESTA TRADICIONAL DE SAN JOSÉ OBRERO&quot; Y &quot;FIESTA "/>
    <s v="CULTURALES"/>
    <s v="A5"/>
    <m/>
    <m/>
    <m/>
    <n v="450000"/>
    <x v="476"/>
  </r>
  <r>
    <n v="2012"/>
    <x v="10"/>
    <n v="48201"/>
    <s v="CNCA/DGCP/CD/02443/12"/>
    <s v="Consejo Estatal para la Cultura y las Artes de Hidalgo"/>
    <d v="2012-12-07T00:00:00"/>
    <n v="1000000"/>
    <d v="2013-11-15T00:00:00"/>
    <s v="INVESTIGAR Y REGISTRAR DANZAS TRADICIONALES DEL ESTADO DE HIDALGO PARA EDITAR UN DVD INTERACTIVO"/>
    <s v="CULTURALES"/>
    <s v="A5"/>
    <m/>
    <m/>
    <m/>
    <n v="1000000"/>
    <x v="451"/>
  </r>
  <r>
    <n v="2012"/>
    <x v="10"/>
    <n v="48201"/>
    <s v="CNCA/DGCP/CD/02444/12"/>
    <s v="Instituto Guerrerense de la Cultura"/>
    <d v="2012-07-12T00:00:00"/>
    <n v="1000000"/>
    <d v="2013-03-09T00:00:00"/>
    <s v="INSTITUCIONALIZAR EL FANDANGRO COMO EL FESTIVAL ANUAL DE LOS GUERRERENSES, EN EL CUAL, TODAS LAS EXPRESIONES ARTÍSTICAS TENGAN UN ESPACIO DONDE SE PUEDAN PRESENTAR.  REUNIR A LOS ARTISTAS MÁS REPRESENTATIVOS DE GUERRERO.  FORTALECER LA IDENTIDAD DE LOS GUERRERENSES, MOSTRANDO LAS ARTES Y LOS OFICIOS QUE LOS DISTINGUEN DE OTRAS CULTURAS.  PROPONER UNA OFERTA TURÍSTICA, CULTURAL PARA LOS VISITANTES DE ACAPULCO"/>
    <s v="CULTURALES"/>
    <s v="A5"/>
    <m/>
    <m/>
    <m/>
    <n v="1000000"/>
    <x v="477"/>
  </r>
  <r>
    <n v="2012"/>
    <x v="10"/>
    <n v="48201"/>
    <s v="CNCA/DGCP/CD/02446/12"/>
    <s v="Tesoreria Municipal del Estado de Oaxaca"/>
    <d v="2012-07-13T00:00:00"/>
    <n v="200000"/>
    <d v="2013-04-15T00:00:00"/>
    <s v="FOMENTAR Y DIFUNDIR LA FIESTA PATRONAL EN LA COMUNIDAD DE SANTA ANA ZEGACHE,OAXACA, Y LAS LOCALIDADES VECINAS, CON EL FIN DE MANTENER VIVAS "/>
    <s v="CULTURALES"/>
    <s v="A5"/>
    <m/>
    <m/>
    <m/>
    <n v="200000"/>
    <x v="478"/>
  </r>
  <r>
    <n v="2012"/>
    <x v="10"/>
    <n v="48201"/>
    <s v="CNCA/DGCP/CD/02961/12"/>
    <s v="Municipio de Chalma, Veracruz, a través de su Tesorería Municipal"/>
    <d v="2012-07-31T00:00:00"/>
    <n v="500000"/>
    <d v="2012-10-18T00:00:00"/>
    <s v="ONSERVAR, PROMOVER Y EXPANDIR LAS TRADICIONES DEL MUNICIPIO DE CHALMA, VERACRUZ A LAS NUEVAS GENERACIONES Y REFORZAR LA PRESENCIA DE MANIFESTACIONES CULTURALES PROPICIANDO LA VALORACIÓN Y EL RECONOCIMIENTO DE LA DIVERSIDAD CULTURAL"/>
    <s v="CULTURALES"/>
    <s v="A5"/>
    <m/>
    <m/>
    <m/>
    <n v="500000"/>
    <x v="479"/>
  </r>
  <r>
    <n v="2012"/>
    <x v="10"/>
    <n v="48201"/>
    <s v="CNCA/DGCP/CD/03292/12"/>
    <s v="Instituto de Cultura del Estado de Morelos"/>
    <d v="2012-07-26T00:00:00"/>
    <n v="450000"/>
    <d v="2013-09-28T00:00:00"/>
    <s v="ELABORACIÓN DEL DOCUMENTAL DE PATRIMONIO CULTURAL INTANGIBLE DEL ESTADO DE MORELOS.  EL PROYECTO PERMITIRÁ CONOCER Y REVALORAR LAS MANIFESTACIONES DEL PATRIMONIO CULTURA INMATERIAL DEL ESTADO DE MORELOS."/>
    <s v="CULTURALES"/>
    <s v="A5"/>
    <m/>
    <m/>
    <m/>
    <n v="450000"/>
    <x v="480"/>
  </r>
  <r>
    <n v="2012"/>
    <x v="10"/>
    <n v="48201"/>
    <s v="CNCA/DGCP/CD/03294/12"/>
    <s v="Sindicatura Municipal de Chahuites, Distrito Juchitán, Oaxaca, del Gobierno del Estado de Oaxaca"/>
    <d v="2012-07-13T00:00:00"/>
    <n v="200000"/>
    <d v="2013-02-03T00:00:00"/>
    <s v="SE BUSCA PROMOVER LOS BAILES POPULARES EN LA COMUNIDAD, COMPARTIR CON SUS HABITANTES ACTVIDADES MULTICULTURALES QUE LE DAN REALCE AL PUEBLO Y PROMOVER LA CULTURA DE LAS BANDAS DE VIENTO Y MARIMBAS DEL ITSMO DE TEHUANTEPEC."/>
    <s v="CULTURALES"/>
    <s v="A5"/>
    <m/>
    <m/>
    <m/>
    <n v="200000"/>
    <x v="481"/>
  </r>
  <r>
    <n v="2012"/>
    <x v="10"/>
    <n v="48201"/>
    <s v="CNCA/DGCP/CD/03402/12"/>
    <s v="Gobierno del Estado de Campeche"/>
    <d v="2012-07-13T00:00:00"/>
    <n v="500000"/>
    <d v="2013-06-21T00:00:00"/>
    <s v="PROMOVER LAS DIVERSAS MANIFESTACIONES DE LA DANZA FOLKLÓRICA DEL PAÍS, PROPICIANDO EL INTERCAMBIO DE CONOCIMIENTOS Y EXPERIENCIA DE ESPECIALISTAS, GESTORES, MAESTROS Y BAILARINES PARA EL FORTALECIMIENTO DE LA PEDAGOGÍA DE LA DANZA Y LA DIFUSIÓN Y CONOCIMIENTO DE LOS GENEROS REPRESENTATIVOS.  DURANTE EL PERÍODO EN QUE SE EJECUTARÁ EL PROYECTO SE REALIZARÁN LAS SIGUIENTES ACTIVIDADES: UN FESTIVAL INTERCULTURAL DE DANZA MEXICANA CON LA PARTICIPACION DE 200 BAILARINES PROCEDENTES DE LAS DIVERSAS ENTIDADES FEDERATIVAS; IMPULSAR UN PROCESO DE INFORMACIÓN CONTINUA PARA LA PROFESIONALIZACIÓN DE LA DANZA "/>
    <s v="CULTURALES"/>
    <s v="A5"/>
    <m/>
    <m/>
    <m/>
    <n v="500000"/>
    <x v="249"/>
  </r>
  <r>
    <n v="2012"/>
    <x v="10"/>
    <n v="48201"/>
    <s v="CNCA/DGCP/CD/03403/12"/>
    <s v="Gobierno del Estado de Veracruz a través de su Secretaria de Finanzas y Planeación"/>
    <d v="2012-07-26T00:00:00"/>
    <n v="5000000"/>
    <d v="2013-07-28T00:00:00"/>
    <s v="LEVAR A CABO LA 13° EDICIÓN DEL FESTIVAL CUMBRE TAJIN.  DAR A CONOCER DISTINTOS ASPECTOS DE LA CULTURA TOTONACA COMO SON : LENGUA, DANZA, TEATRO, MÚSICA, CINE, ENSEÑANZA DE LA MEDICINA TRADICIONAL, GASTRONOMÍA, ARTESANÍAS Y SABIDURIA ANCESTRAL."/>
    <s v="CULTURALES"/>
    <s v="A5"/>
    <m/>
    <m/>
    <m/>
    <n v="5000000"/>
    <x v="482"/>
  </r>
  <r>
    <n v="2012"/>
    <x v="10"/>
    <n v="48201"/>
    <s v="CNCA/DGCP/CD/03643/12"/>
    <s v="H. Ayuntamiento Constitucional de Tlilapan del Gobierno del Estado de Veracruz"/>
    <d v="2012-07-25T00:00:00"/>
    <n v="500000"/>
    <d v="2013-02-28T00:00:00"/>
    <s v="CELEBRACIÓN DE LA FIESTA PATRONAL DE SANTIAGO APÓSTOL, QUE ES PARTE DEL PATRIMONIO CULTURAL INMATERIAL DEL MUNICIPIO DE TLILAPAN, VERACRUZ.  DICHO PROYECTO ESTÁ ENFOCADO A SALVAGUARDAR LAS TRADICIONES Y FORMAS DE EXPRESIÓN A TRAVÉS DE DISTINTAS ACTIVIDADES QUE FOMENTAN LA TRASMISIÓN Y RETRANSMISIÓN DEL PATRIMONIO CULTURAL. "/>
    <s v="CULTURALES"/>
    <s v="A5"/>
    <m/>
    <m/>
    <m/>
    <n v="500000"/>
    <x v="483"/>
  </r>
  <r>
    <n v="2012"/>
    <x v="10"/>
    <n v="48201"/>
    <s v="CNCA/DGP/CD/02180/12"/>
    <s v="INSTITUTO GUERRERENSE DE CULTURA"/>
    <d v="2012-07-05T00:00:00"/>
    <n v="1000000"/>
    <d v="2013-02-27T00:00:00"/>
    <s v="LA REALIZACIÓN DE LA ENCICLOPEDIA DE LA IZQUIERDA MEXICANA, CUBRIRÁ LAS EXPRESIONES DE MAYOR ALCANCE DEL SOCIALISMO MEXICANO, DESDE SU APARICIÓN EN LA SEGUNDA MITAD DEL SIGLO XIX"/>
    <s v="CULTURALES"/>
    <s v="A5"/>
    <m/>
    <m/>
    <m/>
    <n v="1000000"/>
    <x v="484"/>
  </r>
  <r>
    <n v="2012"/>
    <x v="10"/>
    <n v="48201"/>
    <s v="CNCA/DGP/CD/02367/12"/>
    <s v="MUNICIPIO CONSTITUCIONAL DE TONALÁ"/>
    <d v="2012-06-29T00:00:00"/>
    <n v="1500000"/>
    <d v="2013-06-07T00:00:00"/>
    <s v="DIFUSIÓN Y PROMOCIÓN DE LA HISTORIA, LA CULTURA, EL ARTE Y LA TRADICIÓN DE TONALÁ "/>
    <s v="CULTURALES"/>
    <s v="A5"/>
    <m/>
    <m/>
    <m/>
    <n v="1500000"/>
    <x v="485"/>
  </r>
  <r>
    <n v="2012"/>
    <x v="10"/>
    <n v="48201"/>
    <s v="CNCA/DGP/CD/02865/12"/>
    <s v="SECRETARÍA DE LA CULTURA Y LAS ARTES DE YUCATÁN"/>
    <d v="2012-06-15T00:00:00"/>
    <n v="2500000"/>
    <d v="2013-06-01T00:00:00"/>
    <s v="CONSUMO DE LAS PRODUCCIONES LITERARIAS ENTRE LA POBLACIÓN DE YUCATÁN"/>
    <s v="CULTURALES"/>
    <s v="A5"/>
    <m/>
    <m/>
    <m/>
    <n v="2500000"/>
    <x v="486"/>
  </r>
  <r>
    <n v="2012"/>
    <x v="10"/>
    <n v="48201"/>
    <s v="CNCA/DGP/CD/02866/12"/>
    <s v="MUNICIPIO CONSTITUCIONAL DE LEÓN"/>
    <d v="2012-06-22T00:00:00"/>
    <n v="2000000"/>
    <d v="2013-06-14T00:00:00"/>
    <s v="BENEFICIAR A ESTUDIANTES DE TODOS LOS NIVELES ACADÉMICOS Y HABITANTES DE 13 MUNICIPIOS ALEDAÑOS A LA CIUDAD DE LEÓN CON ACTIVIDADES Y TALLERES ENCAMINADOS AL FOMENTO A LA LECTURA"/>
    <s v="CULTURALES"/>
    <s v="A5"/>
    <m/>
    <m/>
    <m/>
    <n v="2000000"/>
    <x v="428"/>
  </r>
  <r>
    <n v="2012"/>
    <x v="10"/>
    <n v="48201"/>
    <s v="CNCA/DGP/CD/02868/12"/>
    <s v="INSTITUTO MUNICIPAL DE ARTE Y CULTURA (IMAC)"/>
    <d v="2012-06-29T00:00:00"/>
    <n v="1000000"/>
    <d v="2013-07-13T00:00:00"/>
    <s v="FOMENTAR EL GUSTO POR LA LECTURA Y LA ESCRITURA A TRAVÉS DE ACTIVIDADES DE ANIMACIÓN, EXPRESIÓN Y DISFRUTE, UTILIZANDO HERRAMIENTAS DE LOS DIFERENTES LENGUAJES ARTÍSTICOS"/>
    <s v="CULTURALES"/>
    <s v="A5"/>
    <m/>
    <m/>
    <m/>
    <n v="1000000"/>
    <x v="487"/>
  </r>
  <r>
    <n v="2012"/>
    <x v="10"/>
    <n v="48201"/>
    <s v="CNCA/DGP/CD/02870/12"/>
    <s v="CONSEJO ESTATAL PARA LAS CULTURAS Y LAS ARTES DE CHIAPAS"/>
    <d v="2012-06-29T00:00:00"/>
    <n v="2000000"/>
    <d v="2013-06-29T00:00:00"/>
    <s v="DAR A CONOCER, A TRAVÉS DE UNA OBRA IMPRESA, DE CONSULTA Y USO COTIDIANO, LOS RESULTADOS DE LA GESTIÓN GUBERNAMENTAL 2006-2012"/>
    <s v="CULTURALES"/>
    <s v="A5"/>
    <m/>
    <m/>
    <m/>
    <n v="2000000"/>
    <x v="488"/>
  </r>
  <r>
    <n v="2012"/>
    <x v="10"/>
    <n v="48201"/>
    <s v="CNCA/DGP/CD/02871/12"/>
    <s v="SECRETARÍA DE CULTURA DEL ESTADO DE CAMPECHE"/>
    <d v="2012-06-15T00:00:00"/>
    <n v="500000"/>
    <d v="2013-05-02T00:00:00"/>
    <s v="EDICIÓN DEL VOLUMEN DE LA SERIE MÉXICO A TRAVÉS DE SUS ARTISTAS, CORRESPONDIENTE AL PINTOR CAMPECHANO JOAQUÍN CLAUSELL TRACONIS"/>
    <s v="CULTURALES"/>
    <s v="A5"/>
    <m/>
    <m/>
    <m/>
    <n v="500000"/>
    <x v="393"/>
  </r>
  <r>
    <n v="2012"/>
    <x v="10"/>
    <n v="48201"/>
    <s v="CNCA/DGSMPC/CD/01871/12"/>
    <s v="GOBIERNO DEL DISTRITO FEDERAL"/>
    <d v="2012-07-31T00:00:00"/>
    <n v="28300000"/>
    <d v="2012-12-31T00:00:00"/>
    <s v="RECUPERACIÓN DE LA PLAZA DENOMINADA LA ALAMEDA, UBICADA EN EL CENTRO HISTÓRICO DE LA CIUDAD DE MÉXICO, MEDIANTE LA REHABILITACIÓN INTEGRAL DE LOS ESPACIOS QUE LA CONFORMAN. LA INTERVENCIÓN INCLUIRÁ LA REHABILITACIÓN DE PAVIMENTOS, Y LA RESTAURACIÓN DE FUENTES Y ESCULTURAS"/>
    <s v="CULTURALES"/>
    <s v="A5"/>
    <m/>
    <m/>
    <m/>
    <n v="28300000"/>
    <x v="489"/>
  </r>
  <r>
    <n v="2012"/>
    <x v="10"/>
    <n v="48201"/>
    <s v="CNCA/DGSMPC/CD/01925/12 "/>
    <s v="MUNICIPIO CONSTITUCIONAL DE TOTATICHE"/>
    <d v="2012-06-28T00:00:00"/>
    <n v="940000"/>
    <d v="2013-07-31T00:00:00"/>
    <s v="RESTAURACIÓN DE LA PARROQUIA DE NUESTRA SEÑORA DEL ROSARIO, REHABILITACIÓN EXTERIOR DEL MONUMENTO, A TRAVÉS DE LA INTERVENCIÓN EN FACHADAS, TORRE, CÚPULA Y PAVIMENTO ATRIAL"/>
    <s v="CULTURALES"/>
    <s v="A5"/>
    <m/>
    <m/>
    <m/>
    <n v="940000"/>
    <x v="490"/>
  </r>
  <r>
    <n v="2012"/>
    <x v="10"/>
    <n v="48201"/>
    <s v="CNCA/DGSMPC/CD/01952/12"/>
    <s v="MUNICIPIO CONSTITUCIONAL DE GUADALUPE"/>
    <d v="2012-06-29T00:00:00"/>
    <n v="8000000"/>
    <d v="2012-11-29T00:00:00"/>
    <s v="INTEGRACIÓN DE LA ZONA DE AMORTIGUAMIENTO AL CONJUNTO CONVENTUAL DE SAN FRANCISCO PATRIMONIO CULTURAL, INTEGRAR LAS PRINCIPALES CALLES DE LA ZONA, POR MEDIO DE OBRAS Y TRABAJOS DE REGENERACIÓN DE IMAGEN URBANA"/>
    <s v="CULTURALES"/>
    <s v="A5"/>
    <m/>
    <m/>
    <m/>
    <n v="8000000"/>
    <x v="491"/>
  </r>
  <r>
    <n v="2012"/>
    <x v="10"/>
    <n v="48201"/>
    <s v="CNCA/DGSMPC/CD/01953/12"/>
    <s v="MUNICIPIO CONSTITUCIONAL DE GUADALUPE"/>
    <d v="2012-06-29T00:00:00"/>
    <n v="3000000"/>
    <d v="2012-11-29T00:00:00"/>
    <s v="RESCATE EDIFICIO INSTITUTO MUNICIPAL DE CULTURARESTAURAR LA CASA DEL SIGLO XVIII, LA CUAL HOY SE OCUPA COMO CASA DE CULTURA DEL MUNICIPIO, CON EL FIN DE BRINDAR UN MEJOR ESPACIO, SEGURO Y HABILITADO, PARA REALIZAR ACTIVIDADES LÚDICAS, DE ENSEÑANZA Y EXPLORACIÓN DE LAS ARTES, ASÍ COMO, PARA DOTAR AL EDIFICIO DE UNA MEJOR INFRAESTRUCTURA PARA SUS EXPOSICIONES TEMPORALES"/>
    <s v="CULTURALES"/>
    <s v="A5"/>
    <m/>
    <m/>
    <m/>
    <n v="3000000"/>
    <x v="491"/>
  </r>
  <r>
    <n v="2012"/>
    <x v="10"/>
    <n v="48201"/>
    <s v="CNCA/DGSMPC/CD/01954/12"/>
    <s v="MUNICIPIO CONSTITUCIONAL DE GUADALUPE"/>
    <d v="2012-06-29T00:00:00"/>
    <n v="1500000"/>
    <d v="2012-10-29T00:00:00"/>
    <s v="RECUPERAR UN MODULO ARQUITECTÓNICO, QUE TUVO LA ANTIGUA CARROCERÍA GALVÁN (HOY PRESIDENCIA MUNICIPAL), PARA INSTALAR EN ESTE ESPACIO EL RELICARIO CÍVICO DE GUADALUPE, EN DONDE SE PRETENDE, RESGUARDAR DOCUMENTOS Y OBJETOS DE VALÍA HISTÓRICA PARA EL MUNICIPIO"/>
    <s v="CULTURALES"/>
    <s v="A5"/>
    <m/>
    <m/>
    <m/>
    <n v="1500000"/>
    <x v="491"/>
  </r>
  <r>
    <n v="2012"/>
    <x v="10"/>
    <n v="48201"/>
    <s v="CNCA/DGSMPC/CD/03543/12"/>
    <s v="MUNICIPIO CONSTITUCIONAL DE MONTERREY"/>
    <d v="2012-07-26T00:00:00"/>
    <n v="14100000"/>
    <d v="2013-02-26T00:00:00"/>
    <s v="EQUIPAMIENTO EN SU INFRAESTRUCTURA INTERNA Y MOBILIARIO URBANO (SUMINISTRO E INSTALACIÓN DE: BANCAS, BASUREROS, BEBEDEROS, EQUIPO DE FILTRACIÓN, ALUMBRADO, HERRERÍA, FABRICACIÓN E INSTALACIÓN DE BARANDAL DECORATIVO), CON EL OBJETIVO DE REVITALIZAR LAS ÁREAS DEL CENTRO CULTURAL MARIANO ESCOBEDO, ANTERIORMENTE CONOCIDO COMO ALAMEDA, EN EL MUNICIPIO DE MONTERREY, NUEVO LEÓN"/>
    <s v="CULTURALES"/>
    <s v="A5"/>
    <m/>
    <m/>
    <m/>
    <n v="14100000"/>
    <x v="444"/>
  </r>
  <r>
    <n v="2012"/>
    <x v="10"/>
    <n v="48201"/>
    <s v="CNCA/DGSMPC/CD/03627/12 "/>
    <s v="INSTITUTO DE CULTURA DEL ESTADO DE DURANGO"/>
    <d v="2012-07-26T00:00:00"/>
    <n v="2000000"/>
    <d v="2012-11-26T00:00:00"/>
    <s v="SEGUNDA ETAPA DEL PALACIO DE ZAMBRANO-MUSEO DE VILLA (PRODUCCIÓN MUSEOGRÁFICA DE LA PLANTA BAJA DEL PALACIO DE GOBIERNO, LA CUAL INCLUYE LA REALIZACIÓN DE GRÁFICAS, VIDEOS INTERACTIVOS POR COMPUTADORA, AMBIENTACIONES Y MAQUETAS, CON EL TEMA DEL GENERAL REVOLUCIONARIO FRANCISCO VILLA)"/>
    <s v="CULTURALES"/>
    <s v="A5"/>
    <m/>
    <m/>
    <m/>
    <n v="2000000"/>
    <x v="398"/>
  </r>
  <r>
    <n v="2012"/>
    <x v="10"/>
    <n v="48201"/>
    <s v="CNCA/DGSMPC/CD/03629/12 "/>
    <s v="MUNICIPIO CONSTITUCIONAL DE SAN JUAN TEPOSCOLULA"/>
    <d v="2012-07-25T00:00:00"/>
    <n v="3500000"/>
    <d v="2013-07-25T00:00:00"/>
    <s v="RESTAURACIÓN DE LA CASA CONVENTUAL Y ATRIO (DE ACUERDO CON LAS ACTIVIDADES AUTORIZADAS MEDIANTE LICENCIA PARA OBRA NO. 401F(6)77.2012/SMH.245 DEL CENTRO INAH OAXACA"/>
    <s v="CULTURALES"/>
    <s v="A5"/>
    <m/>
    <m/>
    <m/>
    <n v="3500000"/>
    <x v="492"/>
  </r>
  <r>
    <n v="2012"/>
    <x v="10"/>
    <n v="48201"/>
    <s v="CNCA/DGSMPC/CD/03644/12"/>
    <s v="CONSEJO ESTATAL DE CULTURA DEL ESTADO DE HIDALGO"/>
    <d v="2012-07-26T00:00:00"/>
    <n v="1640000"/>
    <d v="2012-11-26T00:00:00"/>
    <s v="RESTAURACIÓN DE LAS BÓVEDAS DEL CONVENTO DE SAN AGUSTÍN EN ATOTONILCO (MUROS Y CORONAMIENTOS)"/>
    <s v="CULTURALES"/>
    <s v="A5"/>
    <m/>
    <m/>
    <m/>
    <n v="1640000"/>
    <x v="468"/>
  </r>
  <r>
    <n v="2012"/>
    <x v="10"/>
    <n v="48201"/>
    <s v="CNCA/DGSMPC/CD/03646/12"/>
    <s v="MUNICIPIO CONSTITUCIONAL DE TEMASCALCINGO"/>
    <d v="2012-07-26T00:00:00"/>
    <n v="10810000"/>
    <d v="2012-12-26T00:00:00"/>
    <s v="REHABILITACIÓN DE LAS INSTALACIONES DEL EX-SEMINARIO, EN LA CABECERA MUNICIPAL, CONSTRUCCIÓN DE AUDITORIO, RESTAURACIÓN DEL MURO QUE DELIMITA AL AUDITORIO CON EL PATIO CENTRAL Y, TRATAMIENTO DE LOS PISOS EXISTENTES, DEJANDO VESTIGIO DE LA EXISTENCIA DE MUROS ORIGINALES"/>
    <s v="CULTURALES"/>
    <s v="A5"/>
    <m/>
    <m/>
    <m/>
    <n v="10810000"/>
    <x v="493"/>
  </r>
  <r>
    <n v="2012"/>
    <x v="10"/>
    <n v="48201"/>
    <s v="CNCA/DGSMPC/CD/03647/12"/>
    <s v="MUNICIPIO CONSTITUCIONAL DE TEPEACA"/>
    <d v="2012-07-20T00:00:00"/>
    <n v="6000000"/>
    <d v="2012-11-20T00:00:00"/>
    <s v="REHABILITACIÓN DE LA CASA DE CULTURA MEDIANTE LA CONSOLIDACIÓN Y RESTITUCIÓN DE CUBIERTAS, CONSOLIDACIONES DE MUROS, APLICACIÓN DE PINTURA EXTERIOR E INTERIOR, Y, RETIRO DE INTERVENCIONES ANTERIORES"/>
    <s v="CULTURALES"/>
    <s v="A5"/>
    <m/>
    <m/>
    <m/>
    <n v="6000000"/>
    <x v="494"/>
  </r>
  <r>
    <n v="2012"/>
    <x v="10"/>
    <n v="48201"/>
    <s v="CNCA/DGSMPC/CD/04235/12 "/>
    <s v="MUNICIPIO CONSTITUCIONAL DE AUTLÁN DE NAVARRO"/>
    <d v="2012-07-26T00:00:00"/>
    <n v="5280000"/>
    <d v="2013-02-26T00:00:00"/>
    <s v="REHABILITACIÓN DEL ESPACIO DE CULTO CATEDRAL DE AUTLÁN (CONSTRUCCIÓN DE UN OBELISCO Y UNA CRUZ &quot;ATRIAL, ASÍ COMO INTEGRACIÓN DE UN RETABLO DE CANTERA BLANCA EN LA PARTE SUPERIOR DEL ALTAR PRINCIPAL, CONTINUACIÓN DEL RECUBRIMIENTO DE CANTERA EN FACHADA, SUSTITUCIÓN E INTEGRACIÓN DEL SISTEMA DE INSTALACIÓN ELÉCTRICA EN INTERIORES Y EXTERIORES)"/>
    <s v="CULTURALES"/>
    <s v="A5"/>
    <m/>
    <m/>
    <m/>
    <n v="5280000"/>
    <x v="495"/>
  </r>
  <r>
    <n v="2012"/>
    <x v="10"/>
    <n v="48201"/>
    <s v="CNCA/DGSMPC/CD/04236/12"/>
    <s v="MUNICIPIO CONSTITUCIONAL DE VALLE DE GUADALUPE"/>
    <d v="2012-07-26T00:00:00"/>
    <n v="940000"/>
    <d v="2012-12-26T00:00:00"/>
    <s v="RESTAURACIÓN PORTALES SILVANO BARBA (INTERVENCIÓN TENDIENTE A LA PROTECCIÓN Y MANTENIMIENTO DEL MONUMENTO, RESANES, Y SUSTITUCIÓN DE MATERIAL DAÑADO)"/>
    <s v="CULTURALES"/>
    <s v="A5"/>
    <m/>
    <m/>
    <m/>
    <n v="940000"/>
    <x v="496"/>
  </r>
  <r>
    <n v="2012"/>
    <x v="10"/>
    <n v="48201"/>
    <s v="CNCA/DGSMPC/CD/04286/12"/>
    <s v="MUNICIPIO CONSTITUCIONAL DE YAHUALICA DE GONZÁLEZ GALLO"/>
    <d v="2012-07-26T00:00:00"/>
    <n v="4000000"/>
    <d v="2013-02-26T00:00:00"/>
    <s v="RESTAURACIÓN DEL TEATRO JUÁREZ (REHABILITACIÓN EXTERIOR E INTERIOR EN PINTURAS, Y ENJARRES, CORRECCIÓN DE LAS PENDIENTES EXISTENTES EN LAS SALA, CONSTRUCCIÓN DE CABINA DE CONTROL, ILUMINACIÓN Y SONIDO, IGUALMENTE, CONSTRUCCIÓN DE SALIDA DE EMERGENCIA, Y CAMERINOS PARA HOMBRES Y MUJERES, RENOVAR LA INSTALACIÓN ELÉCTRICA Y LUMINARIA DE ESCENARIO, SALA Y PISO, INSTALACIÓN DE PANELES ACÚSTICOS EN MUROS Y TECHOS, E INSTALACIÓN DE ALTAVOCES EN ESCENARIO, SALA Y CAMBIO DE BUTACAS, ASÍ COMO CIERRE DE VENTANA EN ÁREA DE SALA Y CAMBIO DE PUERTAS Y TELÓN)"/>
    <s v="CULTURALES"/>
    <s v="A5"/>
    <m/>
    <m/>
    <m/>
    <n v="4000000"/>
    <x v="188"/>
  </r>
  <r>
    <n v="2012"/>
    <x v="10"/>
    <n v="48201"/>
    <s v="CNCA/DGSMPC/CD/04288/12"/>
    <s v="MUNICIPIO CONSTITUCIONAL DE ARANDAS"/>
    <d v="2012-07-26T00:00:00"/>
    <n v="6200000"/>
    <d v="2013-07-26T00:00:00"/>
    <s v="CONSTRUCCIÓN DE LA GIROLA, TEMPLO GÓTICO (CONSTRUCCIÓN DE LA EXPLANADA Y ESPACIOS EN SÓTANO EN LA PARTE POSTERIOR DEL TEMPLO)"/>
    <s v="CULTURALES"/>
    <s v="A5"/>
    <m/>
    <m/>
    <m/>
    <n v="6200000"/>
    <x v="497"/>
  </r>
  <r>
    <n v="2012"/>
    <x v="10"/>
    <n v="48201"/>
    <s v="CNCA/DGSMPC/CD/04289/12"/>
    <s v="MUNICIPIO CONSTITUCIONAL DE ZAPOTLÁN DEL REY"/>
    <d v="2012-07-26T00:00:00"/>
    <n v="1410000"/>
    <d v="2013-03-26T00:00:00"/>
    <s v="RESTAURACIÓN DEL TEMPLO DE ZAPOTLÁN DEL REY (EJECUCIÓN DE OBRAS DE REHABILITACIÓN DE AZOTEAS Y CÚPULA, ASÍ COMO SUSTITUCIÓN DE DUCTERÍA EXTERIOR DE LA INSTALACIÓN ELÉCTRICA DEL TEMPLO."/>
    <s v="CULTURALES"/>
    <s v="A5"/>
    <m/>
    <m/>
    <m/>
    <n v="1410000"/>
    <x v="498"/>
  </r>
  <r>
    <n v="2012"/>
    <x v="10"/>
    <n v="48201"/>
    <s v="CNCA/DGSMPC/CD/04719/12"/>
    <s v="MUNICIPIO CONSTITUCIONAL DE GENERAL TERÁN"/>
    <d v="2012-07-30T00:00:00"/>
    <n v="4700000"/>
    <d v="2012-09-30T00:00:00"/>
    <s v="MEJORAR Y CONSERVAR LA IMAGEN URBANA DE LA VÍA PÚBLICA EN LAS CALLES DEL CENTRO HISTÓRICO DEL MUNICIPIO DE GENERAL TERÁN, NUEVO LEÓN: CALLES GRAL. MARIANO ESCOBEDO, BENITO JUÁREZ, VICENTE GUERRERO, GALEANA, CARRANZA Y MIGUEL HIDALGO"/>
    <s v="CULTURALES"/>
    <s v="A5"/>
    <m/>
    <m/>
    <m/>
    <n v="4700000"/>
    <x v="499"/>
  </r>
  <r>
    <n v="2012"/>
    <x v="10"/>
    <n v="48201"/>
    <s v="CNCA/DGSMPC/CD/05007/12"/>
    <s v="MUNICIPIO CONSTITUCIONAL DE YAHUALICA DE GONZÁLEZ GALLO"/>
    <d v="2012-07-30T00:00:00"/>
    <n v="10622000"/>
    <d v="2013-02-28T00:00:00"/>
    <s v="RESTAURACIÓN INTEGRAL DE LA PLAZA PRINCIPAL DE YAHUALICA DE GONZÁLEZ GALLO, JALISCO, DE ACUERDO CON LOS PLANOS APROBADOS POR EL CENTRO INAH, JALISCO"/>
    <s v="CULTURALES"/>
    <s v="A5"/>
    <m/>
    <m/>
    <m/>
    <n v="10622000"/>
    <x v="188"/>
  </r>
  <r>
    <n v="2012"/>
    <x v="10"/>
    <n v="48201"/>
    <s v="CNCA/DGSMPC/CD/05008/12"/>
    <s v="MUNICIPIO CONSTITUCIONAL DE YAHUALICA DE GONZÁLEZ GALLO"/>
    <d v="2012-07-30T00:00:00"/>
    <n v="800000"/>
    <d v="2013-02-28T00:00:00"/>
    <s v="INTEGRACIÓN DE ENJARRES EN MUROS EXTERIORES DE LADRILLO DE BARRO APARENTE, AL IGUAL QUE DE CORNISA DE REMATE FALTANTE EN MUROS EXTERIORES DE LA PARROQUIA DE NUESTRA SEÑORA DEL ROSARIO"/>
    <s v="CULTURALES"/>
    <s v="A5"/>
    <m/>
    <m/>
    <m/>
    <n v="800000"/>
    <x v="188"/>
  </r>
  <r>
    <n v="2012"/>
    <x v="10"/>
    <n v="48201"/>
    <s v="CNCA/SNFM/CD/01847/12"/>
    <s v="SECRETARÍA DE CULTURA DEL GOBIERNO DEL ESTADO DE CAMPECHE"/>
    <d v="2012-06-21T00:00:00"/>
    <n v="1000000"/>
    <d v="2013-11-03T00:00:00"/>
    <s v="PROFESIONALIZAR EL TRABAJO DE LOS CREADORES MUSICALES CAMPECHANOS MEDIANTE EL ESTÍMULO A LA PRODUCCIÓN MUSICAL. PROMOVER A LOS CREADORES, COMPOSITORES, MÚSICOS E INTÉRPRETES CAMPECHANOS A NIVEL ESTATAL Y NACIONAL, PARA DIFUNDIR EL TALENTO Y LA CULTURA ESTATAL PARA ESTIMULAR LA COOPERACIÓN Y EL INTERCAMBIO ARTÍSTICO."/>
    <s v="CULTURALES"/>
    <s v="A5"/>
    <m/>
    <m/>
    <m/>
    <n v="1000000"/>
    <x v="500"/>
  </r>
  <r>
    <n v="2012"/>
    <x v="10"/>
    <n v="48201"/>
    <s v="CNCA/SNFM/CD/01848/12"/>
    <s v="MUNICIPIO CONSTITUCIONAL DE MORELOS"/>
    <d v="2012-06-21T00:00:00"/>
    <n v="1000000"/>
    <d v="2013-01-23T00:00:00"/>
    <s v=" LLEVARLE HASTA SU PROPIO LUGAR DE ORIGEN AL ESTUDIANTE LA POSIBILIDAD DE CONTAR CON UNA INFRAESTRUCTURA CULTURAL MUSICAL.  QUE CUENTEN CON LOS INSRUMENTOS NECESARIOS PARA EL DESARROLLO DE SUS ACTIVIDADES, SIN PREOCUPARSE POR EL COSTO DE LOS MISMOS. LOGRAR VER DESARROLLADAS SUS CUALIDADES MUSICALES AL GRADO QUE CON SUS PARTICIPACIONES PUEDAN OBTENER EL RECONOCIMIENTO QUE LOS LLEVE  A CONQUISTAR DIVERSOS ESCENARIOS Y POR ENDE A MEJORAR SU CALIDAD DE VIDA."/>
    <s v="CULTURALES"/>
    <s v="A5"/>
    <m/>
    <m/>
    <m/>
    <n v="1000000"/>
    <x v="501"/>
  </r>
  <r>
    <n v="2012"/>
    <x v="10"/>
    <n v="48201"/>
    <s v="CNCA/SNFM/CD/02167/12"/>
    <s v="SECRETARÍA DE CULTURA DEL GOBIERNO DEL DISTRITO FEDERAL"/>
    <d v="2012-07-03T00:00:00"/>
    <n v="4500000"/>
    <d v="2013-01-18T00:00:00"/>
    <s v="CONVERTIR LAS PLAZAS PÚBLICAS EN UN CENTRO DE ESPARCIMIENTO Y DE DIFUSIÓN MÚSICO/CULTURAL QUE CONTRIBUYA A LA GENERACIÓN DE VALORES SOCIALES PARA LA CONVIVENCIA, DONDE LA POBLACIÓN ENCUENTRE LA IDENTIFICACIÓN CON SU LOCALIDAD Y PARTICIPE EN SU DESARROLLO CULTURAL PARA MEJORAR SU ENTORNO Y CALIDAD DE VIDA."/>
    <s v="CULTURALES"/>
    <s v="A5"/>
    <m/>
    <m/>
    <m/>
    <n v="4500000"/>
    <x v="426"/>
  </r>
  <r>
    <n v="2012"/>
    <x v="10"/>
    <n v="48201"/>
    <s v="CNCA/SNFM/CD/02169/12"/>
    <s v="SECRETARÍA DE CULTURA DEL GOBIERNO DEL ESTADO DE CAMPECHE"/>
    <d v="2012-07-03T00:00:00"/>
    <n v="1000000"/>
    <d v="2013-11-03T00:00:00"/>
    <s v="ADQUISICIÓN DE NUEVOS INSTRUMENTOS MUSICALES PARA LA ORQUESTA SINFÓNICA. ESTÍMULO A LA CREACIÓN Y CONSOLIDACIÓN DE PÚBLICOS PARA LA MÚSICA DE CONCIERTOS."/>
    <s v="CULTURALES"/>
    <s v="A5"/>
    <m/>
    <m/>
    <m/>
    <n v="1000000"/>
    <x v="500"/>
  </r>
  <r>
    <n v="2012"/>
    <x v="10"/>
    <n v="48201"/>
    <s v="CNCA/SNFM/CD/02170/12"/>
    <s v="MUNICIPIO CONSTITUCIONAL DE ZAPOTITLÁN DE VADILLO"/>
    <d v="2012-07-03T00:00:00"/>
    <n v="564000"/>
    <d v="2013-04-15T00:00:00"/>
    <s v="LLEVAR A CABO PRESENTACIONES EN LOS DIVERSOS FESTEJOS DEL MUNICIPIO Y MUNICIPIOS ALEDAÑOS. CADA INTEGRANTE TENDRÁ LA TAREA DE TRANSMITIR DIVERSOS SENTIMIENTOS POR MEDIO DE LA MÚSICA."/>
    <s v="CULTURALES"/>
    <s v="A5"/>
    <m/>
    <m/>
    <m/>
    <n v="564000"/>
    <x v="502"/>
  </r>
  <r>
    <n v="2012"/>
    <x v="10"/>
    <n v="48201"/>
    <s v="CNCA/SNFM/CD/02171/12"/>
    <s v="SECRETARÍA DE CULTURA DEL GOBIERNO DEL ESTADO DE CAMPECHE"/>
    <d v="2012-07-03T00:00:00"/>
    <n v="3500000"/>
    <d v="2013-11-20T00:00:00"/>
    <s v="INSTALACIÓN DEL SISTEMA ELÉCTRICO Y DE ILUMINACIÓN ESCÉNICA. HABILITACIÓN DE LAS CONDICIONES TÉCNICAS Y ACÚSTICAS DE LA SALA DE ENSAYOS GENERALES. COMPLEMENTACIÓN  DE LOS SISTEMAS HIDRÁULICOS Y ELÉCTRICOS DEL INMUEBLE."/>
    <s v="CULTURALES"/>
    <s v="A5"/>
    <m/>
    <m/>
    <m/>
    <n v="3500000"/>
    <x v="500"/>
  </r>
  <r>
    <n v="2012"/>
    <x v="10"/>
    <n v="48201"/>
    <s v="CNCA/SNFM/CD/02172/12"/>
    <s v="SECRETARÍA DE CULTURA DEL GOBIERNO DEL ESTADO DE JALISCO"/>
    <d v="2012-07-03T00:00:00"/>
    <n v="3290000"/>
    <d v="2015-09-30T00:00:00"/>
    <s v="QUE LA ORQUESTA CUENTE CON EL EQUIPO NECESARIO PARA QUE CADA MÚSICO DESEMPEÑE BIEN SUS FUNCIONES, QUE ES DAR OFRECER CONCIERTOS. A TRAVÉS DE LA ENTREGA DE INSTRUMENTOS MUSICALES SE FOMENTA LA CULTURA Y LA MÚSICA EN EL ESTADO, ACERCANDO AL PÚBLICO AL DISFRUTE DE CONCIERTOS Y PROFESIONALIZANDO A LOS TALENTOS QUE GUSTEN DE LA PROFESIONALIZACIÓN DE LA MÚSICA."/>
    <s v="CULTURALES"/>
    <s v="A5"/>
    <m/>
    <m/>
    <m/>
    <n v="3290000"/>
    <x v="503"/>
  </r>
  <r>
    <n v="2012"/>
    <x v="10"/>
    <n v="48201"/>
    <s v="CNCA/SNFM/CD/02395/12"/>
    <s v="SECRETARÍA DE CULTURA DEL GOBIERNO DEL ESTADO DE CAMPECHE"/>
    <d v="2012-07-11T00:00:00"/>
    <n v="2000000"/>
    <d v="2013-11-05T00:00:00"/>
    <s v="FAVORECER EL DIÁLOGO INTERCULTURAL E INTERCAMBIO DE EXPERIENCIAS ENTRE MÚSICOS, COMPOSITORES, BAILARINES, COREÓGRAFOS E INVESTIGADORES DE LOS GÉNEROS TRADICIONALES DE LA CULTURA POPULAR CAMPECHANA COMO LA VAQUERÍA, LA JARANA Y EL PALMAR."/>
    <s v="CULTURALES"/>
    <s v="A5"/>
    <m/>
    <m/>
    <m/>
    <n v="2000000"/>
    <x v="500"/>
  </r>
  <r>
    <n v="2012"/>
    <x v="10"/>
    <n v="48201"/>
    <s v="CNCA/SNFM/CD/02396/12"/>
    <s v="DELEGACIÓN COYOACÁN"/>
    <d v="2012-07-11T00:00:00"/>
    <n v="1880000"/>
    <d v="2013-10-28T00:00:00"/>
    <s v="ESTE PROGRAMA BUSCA IMPULSAR LAS EXPRESIONES MUSICALES TRADICIONALES DE NUESTRO PAÍS COMO EL SON, HUAPANGO, BANDAS DE ALIENTOS Y MARIACHI EN LAS COMUNIDADES, ASÍ COMO TENER PRESENCIA EN CALLES Y PLAZAS DE LAS COLONIAS DE LA DELEGACIÓN COYOACÁN."/>
    <s v="CULTURALES"/>
    <s v="A5"/>
    <m/>
    <m/>
    <m/>
    <n v="1880000"/>
    <x v="504"/>
  </r>
  <r>
    <n v="2012"/>
    <x v="10"/>
    <n v="48201"/>
    <s v="CNCA/SNFM/CD/02397/12"/>
    <s v="UNIVERSIDAD INTERCULTURAL DEL ESTADO DE GUERRERO"/>
    <d v="2012-07-11T00:00:00"/>
    <n v="2350000"/>
    <d v="2013-12-06T00:00:00"/>
    <s v="ADQUISICIÓN DE INSTRUMENTOS DE UNA BANDA SINFÓNICA, PRIORIZANDO LOS METALES Y ALIENTOS. OTORGAR BECAS DE APOYO A LOS ESTUDIANTES PARTICIPANTES. IMPARTIR DOS DIPLOMADOS  PARA FORMAR MÚSICOS PROFESIONALES."/>
    <s v="CULTURALES"/>
    <s v="A5"/>
    <m/>
    <m/>
    <m/>
    <n v="2350000"/>
    <x v="505"/>
  </r>
  <r>
    <n v="2012"/>
    <x v="10"/>
    <n v="48201"/>
    <s v="CNCA/SNFM/CD/02398/12"/>
    <s v="MUNICIPIO CONSTITUCIONAL DE MORELIA"/>
    <d v="2012-07-11T00:00:00"/>
    <n v="1634848"/>
    <d v="2013-07-29T00:00:00"/>
    <s v="FOMENTAR E INCULCAR A LOS ALUMNOS EL RESPECTO A LOS SÍMBOLOS PATRIOS Y A LAS INSTITUCIONES QUE LOS REPRESENTAN. FORTALECER EL ESPÍRITU CÍVICO, CULTURAL Y LA SANA CONVIVENCIA EN LOS ALUMNOS DEL MUNICIPIO, ESTADO Y EL PAÍS."/>
    <s v="CULTURALES"/>
    <s v="A5"/>
    <m/>
    <m/>
    <m/>
    <n v="1634848"/>
    <x v="452"/>
  </r>
  <r>
    <n v="2012"/>
    <x v="10"/>
    <n v="48201"/>
    <s v="CNCA/SNFM/CD/02399/12"/>
    <s v="MUNCIPIO DE APIZACO"/>
    <d v="2012-07-11T00:00:00"/>
    <n v="1410000"/>
    <d v="2013-04-23T00:00:00"/>
    <s v="CONSTRUIR LA PRIMERA ETAPA DE LA CASA DE MÚSICA MUNICIPAL DE APIZACO. FORTALECER LA INFRAESTRUCTURA CULTURAL EN EL MUNICIPIO DE APIZACO, COMO ESPECIO DE INTERCAMBIO, DE ENRIQUECIMIENTO Y DE CREACIÓN DE PRÁCTICAS ARTÍSTICAS Y CULTURALES."/>
    <s v="CULTURALES"/>
    <s v="A5"/>
    <m/>
    <m/>
    <m/>
    <n v="1410000"/>
    <x v="506"/>
  </r>
  <r>
    <n v="2012"/>
    <x v="10"/>
    <n v="48201"/>
    <s v="CNCA/SNFM/CD/02519/12"/>
    <s v="MUNICIPIO CONSTITUCIONAL DE NAVOJOA"/>
    <d v="2012-07-20T00:00:00"/>
    <n v="470000"/>
    <d v="2013-10-15T00:00:00"/>
    <s v="DIFUNDIR LA RIQUEZA CULTURAL DEL ESTADO DE OAXACA MEDIANTE EL MONTAJE ESCÉNICO DE UN PROGRAMA QUE CONTENGA DANZA, MÚSICA Y CANTO DE LAS SIETE REGIONES CULTURALES DE LA FIESTA DE LA GUELAGUETZA CON EL ELENCO DE BAILARINES, MÚSICOS Y CANTANTES DEL BALLET FOLCLÓRICO YOREME AL-LEIYA, ENTRE LOS DIVEROS SECTORES DE LA SOCIEDAD. ENRIQUECER EL PROGRAMA DE PRESENTACIONES DEL BALLET FOLCLÓRICO YOREME  AL-LEIYA CON EL ESTRENO DE CUADRO DE LA GUELAGUETZA DEL ESTADO DE OAXACA. EDITAR UN LIBRO CON LA MEMORIA HISTÓRICA COMO TESTIMONIO DE LA TRAYECTORIA DEL BALLET FOLCLÓRICO."/>
    <s v="CULTURALES"/>
    <s v="A5"/>
    <m/>
    <m/>
    <m/>
    <n v="470000"/>
    <x v="422"/>
  </r>
  <r>
    <n v="2012"/>
    <x v="10"/>
    <n v="48201"/>
    <s v="CNCA/SNFM/CD/02520/12"/>
    <s v="MUNICIPIO CONSTITUCIONAL DE YAHUALICA DE GONZÁLEZ GALLO"/>
    <d v="2012-07-16T00:00:00"/>
    <n v="250000"/>
    <d v="2013-04-30T00:00:00"/>
    <s v="REORGANIZAR LA ESCUELA EN FUNCIÓN DEL OBJETIVO GENERAL. INVERTIR EN MAESTROS ESPECIALIZADOS E INTERNACIONALES.   PRESENTACIONES EN OTROS ESTADOS TRABAJOS REALIZADOS POR LA BANDA SINFÓNICA."/>
    <s v="CULTURALES"/>
    <s v="A5"/>
    <m/>
    <m/>
    <m/>
    <n v="250000"/>
    <x v="188"/>
  </r>
  <r>
    <n v="2012"/>
    <x v="10"/>
    <n v="48201"/>
    <s v="CNCA/SNFM/CD/02966/12 "/>
    <s v="MUNICIPIO CONSTITUCIONAL DE SAN MIGUEL AMATLÁN"/>
    <d v="2012-07-31T00:00:00"/>
    <n v="376000"/>
    <d v="2013-06-11T00:00:00"/>
    <s v="DISMINUIR EL ÍNDICE  DE MIGRACIÓN EN LA COMUNIDAD. PROPORCIONAR INSTRUMENTOS MUSICALES PARA LOS NIÑOS, JÓVENES Y ADULTOS QUE INTEGREN LA BANDA FILARMÓNICA MUNICIPAL. CONTRIBUIR A LA FORMACIÓN MUSICAL DE LOS INTEGRANTES EN SUS DIFERENTES NIVELES DE APREDIZAJE, DESDE SOLFEO, PRINCIPIANTE, INTERMEDIO Y AVANZADO."/>
    <s v="CULTURALES"/>
    <s v="A5"/>
    <m/>
    <m/>
    <m/>
    <n v="376000"/>
    <x v="507"/>
  </r>
  <r>
    <n v="2012"/>
    <x v="10"/>
    <n v="48201"/>
    <s v="CNCA/SNFM/CD/02967/12 "/>
    <s v="MUNICIPIO CONSTITUCIONAL DE SANTIAGO ZACATEPEC"/>
    <d v="2012-07-13T00:00:00"/>
    <n v="376000"/>
    <d v="2013-08-19T00:00:00"/>
    <s v="MANTENER VIVA LA TRADICIÓN MUSICAL QUE IDENTIFICA A LA BANDA FILARMÓNICA DE ZACATEPEC MIXE. PERMITIR QUE LA BANDA MUSICAL CONTINÚE CON SU PARTICIPACIÓN EN LA MÁXIMA EXPRESIÓN FOLKLÓRICA DE OAXACA: LA GUELAGUETZA. DISMINUIR EL ÍNDICE DE MIGRACIÓN EN LA COMUNIDAD."/>
    <s v="CULTURALES"/>
    <s v="A5"/>
    <m/>
    <m/>
    <m/>
    <n v="376000"/>
    <x v="508"/>
  </r>
  <r>
    <n v="2012"/>
    <x v="10"/>
    <n v="48201"/>
    <s v="CNCA/SNFM/CD/02968/12 "/>
    <s v="MUNICIPIO CONSTITUCIONAL DE SANTO DOMINGO TEPUXTEPEC"/>
    <d v="2012-07-13T00:00:00"/>
    <n v="188000"/>
    <d v="2013-05-19T00:00:00"/>
    <s v="PROPORCIONAR INSTRUMENTOS MUSICALES PARA LOS NIÑOS, JÓVENES Y ADULTOS QUE INTEGREN LA BANDA FILARMÓNICA MUNICIPAL. MANTENER UNA PARTICIPACIÓN ACTIVA EN LOS EVENTOS CULTURALES, EDUCATIVOS, RELIGIOSOS Y LOS QUE REQUIERA LA REGIÓN. FOMENTAR LA MÚSICA TRADICIONAL DE LA SIERRA MIXE."/>
    <s v="CULTURALES"/>
    <s v="A5"/>
    <m/>
    <m/>
    <m/>
    <n v="188000"/>
    <x v="509"/>
  </r>
  <r>
    <n v="2012"/>
    <x v="10"/>
    <n v="48201"/>
    <s v="CNCA/SNFM/CD/02969/12"/>
    <s v="MUNICIPIO CONSTITUCIONAL DE CHIMALHUACÁN"/>
    <d v="2012-05-25T00:00:00"/>
    <n v="4785786"/>
    <d v="2013-11-05T00:00:00"/>
    <s v="PRESERVAR LA CULTURA Y TRADICIONES A TRAVÉS DE LA MÚSICA DE MARIACHI ENTRE LOS HABITANTES DEL MUNICIPIO DE CHIMALHUACÁN Y OTRAS REGIONES DEL PAÍS. FOMENTAR LA CULTURA Y TRADICIONES DEL MUNICIPIO DE CHIMALHUACÁN A TRAVÉS DE LA MÚSICA DE MARIACHI A NIVEL REGIONAL Y NACIONAL. LLEVAR A CABO EFICIENTEMENTE DE FORMA GENERAL TODOS LOS PROGRAMAS DE CULTURA TANTO ESTATALES COMO NACIONALES, ÉSTO SERÁ POSILBLE CON LA DOTACIÓN DE INSTRUMENTOS PROPIOS DEL MARIACHI."/>
    <s v="CULTURALES"/>
    <s v="A5"/>
    <m/>
    <m/>
    <m/>
    <n v="4785786"/>
    <x v="394"/>
  </r>
  <r>
    <n v="2012"/>
    <x v="10"/>
    <n v="48201"/>
    <s v="CNCA/SNFM/CD/02970/12"/>
    <s v="MUNICIPIO CONSTITUCIONAL DE TORREÓN "/>
    <d v="2012-07-13T00:00:00"/>
    <n v="500000"/>
    <d v="2013-07-09T00:00:00"/>
    <s v="EL INSTITUTO DE MÚSICA SANTA CECILIA DESEA AMPLIAR LAS FUNCIONES QUE HASTA LA FECHA VIENE CUMPLIENDO EN BENEFICIO DE UN SECTOR SOCIAL, PARA SATISFACER SU MISIÓN DE PREPARAR A LOS ALUMNOS EN EL ÁREA MUSICAL DE MANERA MÁS PROFESIONAL. "/>
    <s v="CULTURALES"/>
    <s v="A5"/>
    <m/>
    <m/>
    <m/>
    <n v="500000"/>
    <x v="460"/>
  </r>
  <r>
    <n v="2012"/>
    <x v="10"/>
    <n v="48301"/>
    <s v="CNCA/CENART/CD/02681/12"/>
    <s v="FIDEICOMISO CULTURAL FRANZ MAYER"/>
    <d v="2012-07-31T00:00:00"/>
    <n v="2000000"/>
    <d v="2013-06-13T00:00:00"/>
    <s v="AVANZAR DE MANERA SIGNIFICATIVA EN LA ATENCIÓN INTEGRAL DE LOS ACERVOS DE ARTE POPULAR, BIBLIOGRÁFICO Y PERSONAL, LEGADOS POR LA DRA. RUTH D. LECHUGA, AL MUSEO FRANZ MAYER"/>
    <s v="CULTURALES"/>
    <s v="A5"/>
    <m/>
    <m/>
    <m/>
    <n v="2000000"/>
    <x v="510"/>
  </r>
  <r>
    <n v="2012"/>
    <x v="10"/>
    <n v="48301"/>
    <s v="CNCA/CNDCI/CD/04462/12"/>
    <s v="FIDEICOMISO DEL ESPACIO CULTURAL Y EDUCATIVO BETLEMITAS"/>
    <d v="2012-06-08T00:00:00"/>
    <n v="3000000"/>
    <d v="2013-08-12T00:00:00"/>
    <s v="REALIZACIÓN DEL PROYECTO &quot;LAS NIÑAS Y LOS NIÑOS DE MÉXICO VAN AL MUSEO&quot; (PROMOVER ENTRE LOS NIÑOS Y LAS NIÑAS DE MÉXICO LA VISISTA AL MUSEO CON EL FIN DE CONTRIBUIR A SU FORMACIÓN ECONÓMICA Y FINANCIERA. DISEÑAR UN NUEVO PROGRAMA DE PROMOCIÓN ESCOLAR Y DE VINCULACIÓN CON DOCENTES PARA OFRECERLOS A LOS NIÑOS Y NIÑAS EN EDAD ESCOLAR QUE VISITAN EL MUSEO"/>
    <s v="CULTURALES"/>
    <s v="A5"/>
    <m/>
    <m/>
    <m/>
    <n v="3000000"/>
    <x v="511"/>
  </r>
  <r>
    <n v="2012"/>
    <x v="10"/>
    <n v="48301"/>
    <s v="CNCA/DGA/CD/01825/12"/>
    <s v="FIDEICOMISO MUSEO DIEGO RIVERA FRIDA KAHLO"/>
    <d v="2012-06-15T00:00:00"/>
    <n v="6500000"/>
    <d v="2013-08-17T00:00:00"/>
    <s v="MUSEO FRIDA KAHLO Y ANAHUACALLI. MEJORAMIENTO DE INFRAESTRUCTURA, RENOVACIÓN MUSEOGRÁFICA. PROYECTOS CULTURALES"/>
    <s v="CULTURALES"/>
    <s v="A5"/>
    <m/>
    <m/>
    <m/>
    <n v="6500000"/>
    <x v="512"/>
  </r>
  <r>
    <n v="2012"/>
    <x v="10"/>
    <n v="48301"/>
    <s v="CNCA/DGA/CD/04051/11"/>
    <s v="FIDEICOMISO CENTRO HISTORICO DE LA CIUDAD DE MÉXICO"/>
    <d v="2012-01-09T00:00:00"/>
    <n v="2000000"/>
    <d v="2012-10-31T00:00:00"/>
    <s v="ACTIVIDADES COMUNITARIAS Y DIFUSIÓN DEL PATRIMONIO CULTURAL"/>
    <s v="CULTURALES"/>
    <s v="A5"/>
    <m/>
    <m/>
    <m/>
    <n v="2000000"/>
    <x v="513"/>
  </r>
  <r>
    <n v="2012"/>
    <x v="10"/>
    <n v="48401"/>
    <s v="CNCA/DGA/CD/03139/12"/>
    <s v="Fideicomiso Dolores Olmedo Patiño"/>
    <d v="2012-07-25T00:00:00"/>
    <n v="3000000"/>
    <d v="2013-06-30T00:00:00"/>
    <s v="PROYECTO CULTURA FIDEICOMISO MUSEO DOLORES OLMEDO"/>
    <s v="CULTURALES"/>
    <s v="A5"/>
    <m/>
    <m/>
    <m/>
    <n v="3000000"/>
    <x v="514"/>
  </r>
  <r>
    <n v="2012"/>
    <x v="10"/>
    <n v="48401"/>
    <s v="CNCA/DGA/CD/04052/11"/>
    <s v="FIDEICOMISO MUSEO DOLORES OLMEDO PATIÑO"/>
    <d v="2012-10-14T00:00:00"/>
    <n v="500000"/>
    <d v="2013-04-30T00:00:00"/>
    <s v="MANTENIMIENTO AL MUSEO DOLORES OLMEDO"/>
    <s v="CULTURALES"/>
    <s v="A5"/>
    <m/>
    <m/>
    <m/>
    <n v="500000"/>
    <x v="515"/>
  </r>
  <r>
    <n v="2012"/>
    <x v="10"/>
    <n v="48401"/>
    <s v="CNCA/DGA/CD/04313/12"/>
    <s v="FIDEICOMISO DEL FESTIVAL INTERNACIONAL DE SANTA LUCÍA"/>
    <d v="2012-07-27T00:00:00"/>
    <n v="4700000"/>
    <d v="2013-01-01T00:00:00"/>
    <s v="FESTIVAL INTERNACIONAL DE SANTA LUCIA"/>
    <s v="CULTURALES"/>
    <s v="A5"/>
    <m/>
    <m/>
    <m/>
    <n v="4700000"/>
    <x v="516"/>
  </r>
  <r>
    <n v="2012"/>
    <x v="10"/>
    <n v="48401"/>
    <s v="CNCA/DGA/CD/04595/12"/>
    <s v="FIDEICOMISO MUSEO DE ARTE POPULAR MEXICANO"/>
    <d v="2012-07-30T00:00:00"/>
    <n v="7000000"/>
    <d v="2012-12-31T00:00:00"/>
    <s v="CONTRIBUIR A LOGRAR QUE EL MUSEO DE ARTE POPULAR SEA UN ESPACIO RELEVANTE DE LA CULTURA EN LA CIUDAD DE MÉXICO, A TRAVÉS DE LA RECUPERACIÓN FOMENTO Y DIFUSIÓN DE LOS VALORES DEL ARTE POPULAR MEXICANO COMO RESCATE DE LA MEMORIA COLECTIVA DE LA NACIÓN, RECUPERANDO EL PATRIMONIO TANGIBLE E INTANGIBLE "/>
    <s v="CULTURALES"/>
    <s v="A5"/>
    <m/>
    <m/>
    <m/>
    <n v="7000000"/>
    <x v="517"/>
  </r>
  <r>
    <n v="2012"/>
    <x v="10"/>
    <n v="48401"/>
    <s v="CNCA/DGCP/CCOORD/05329/11"/>
    <s v="FIDEICOMISO MUSEO DE ARTE POPULAR MEXICANO"/>
    <d v="2012-01-01T00:00:00"/>
    <n v="6895000"/>
    <d v="2012-12-31T00:00:00"/>
    <s v="MUSEO DE ARTE POPULAR"/>
    <s v="CULTURALES"/>
    <s v="A5"/>
    <m/>
    <m/>
    <m/>
    <n v="6895000"/>
    <x v="517"/>
  </r>
  <r>
    <n v="2012"/>
    <x v="10"/>
    <n v="48401"/>
    <s v="CNCA/DGCP/CD/01740/12"/>
    <s v="FIDEICOMISO MUSEO DE ARTE POPULAR MEXICANO"/>
    <d v="2012-06-14T00:00:00"/>
    <n v="3000000"/>
    <d v="2013-05-11T00:00:00"/>
    <s v="LLEVAR A CABO LA REALIZACIÓN DEL PROYECTO &quot;MUSEO DE ARTE POPULAR MEXICANO&quot;_x000d__x000a_"/>
    <s v="CULTURALES"/>
    <s v="A5"/>
    <m/>
    <m/>
    <m/>
    <n v="3000000"/>
    <x v="517"/>
  </r>
  <r>
    <n v="2012"/>
    <x v="10"/>
    <n v="48501"/>
    <s v="Acuerdo de Administración"/>
    <s v="BANCO INTERAMERICANO DE DESARROLLO"/>
    <d v="2012-07-10T00:00:00"/>
    <n v="1300000"/>
    <d v="2012-12-31T00:00:00"/>
    <s v="ILUSTRAR LA HISTORIA DE LA CIVILIZACIÓN, SU IMPORTANCIA Y SU GRANDEZA PARA ENTENDER CÓMO LA POBLACIÓN ACTUAL MAYA SE HA INTEGRADO A LA SOCIEDAD Y CÓMO VE EL FUTURO"/>
    <s v="CULTURALES"/>
    <s v="A5"/>
    <m/>
    <m/>
    <m/>
    <n v="1300000"/>
    <x v="518"/>
  </r>
  <r>
    <n v="2012"/>
    <x v="10"/>
    <n v="48501"/>
    <s v="2AE/CNCA/P/CGC/01604/11"/>
    <s v="FUNDACIÓN GABRIEL GARCÍA MÁRQUEZ PARA EL NUEVO PERIODISMO IBEROAMERICANO"/>
    <d v="2012-02-01T00:00:00"/>
    <n v="1863471"/>
    <d v="2012-11-15T00:00:00"/>
    <s v="LLEVAR A CABO ACCIONES CONJUNTAS  EN MATERIA DE EDUCACIÓN ARTÍSTICA Y DIFUSIÓN DE LAS ARTES EN SUS DISTINTAS  MANIFESTACIONES, PARA DESARROLLAR PROYECTOS DE INVESTIGACIÓN Y DOCENCIA"/>
    <s v="EDUCATIVAS"/>
    <s v="A7"/>
    <m/>
    <m/>
    <m/>
    <n v="1863471"/>
    <x v="519"/>
  </r>
  <r>
    <n v="2012"/>
    <x v="10"/>
    <n v="48501"/>
    <s v="3AE/CNCA/P/CGC/01604/11"/>
    <s v="FUNDACIÓN NUEVO PERIODISMO IBEROAMERICANO"/>
    <d v="2012-07-30T00:00:00"/>
    <n v="3394950"/>
    <d v="2012-11-15T00:00:00"/>
    <s v="ESTABLECER LAS BASES Y LINEAMIENTOS DE COLABORACIÓN, SEMINARIO DE DEBATE E INTERCAMBIO PROFESIONAL, SERIE DE CONFERENCIAS Y COLOQUIOS"/>
    <s v="CULTURALES"/>
    <s v="A5"/>
    <m/>
    <m/>
    <m/>
    <n v="3394950"/>
    <x v="520"/>
  </r>
  <r>
    <n v="2012"/>
    <x v="11"/>
    <n v="48101"/>
    <s v="2091/12"/>
    <s v="COMUNIDAD DOWN"/>
    <d v="2012-07-31T00:00:00"/>
    <n v="2000000"/>
    <d v="2012-12-31T00:00:00"/>
    <s v="REMODELACIÓN DE INSTALACIONES MEDIANTE LA HABILITACIÓN DE 10 AULAS, CON EL PROPÓSITO DE BRINDAR SERVICIOS DE INCLUSIÓN EDUCATIVA A NIÑAS Y NIÑOS CON SÍNDROME DE DOWN."/>
    <s v="EDUCATIVAS"/>
    <s v="A7"/>
    <m/>
    <m/>
    <m/>
    <n v="2000000"/>
    <x v="239"/>
  </r>
  <r>
    <n v="2012"/>
    <x v="11"/>
    <n v="48101"/>
    <s v="2215/12"/>
    <s v="FUNDACIÓN EMPRESARIOS POR LA EDUCACIÓN BÁSICA"/>
    <d v="2012-07-31T00:00:00"/>
    <n v="10000000"/>
    <d v="2013-07-31T00:00:00"/>
    <s v="FORTALECER  80 ESCUELAS PRIMARIAS PÚBLICAS, MEDIANTE LA CAPACITACIÓN, ACTUALIZACIÓN, SEGUIMIENTO Y EVALUACIÓN DE LA GESTIÓN ESCOLAR, CON  LA FINALIDAD DE PROMOVER LA CULTURA DE LA EVALUACIÓN EN LOS CENTROS ESCOLARES. EVALUAR LA AUTOGESTIÓN ESCOLAR CON EL PROPÓSITO DE TRABAJAR CON ESTÁNDARES DE DESEMPEÑO DOCENTE Y ANALIZARLOS A TRAVÉS DE EVIDENCIAS DE DESEMPEÑO CON EL FIN DE MEDIR LA INCIDENCIA EN EL PROCESO DE ENSEÑANZA-APRENDIZAJE."/>
    <s v="EDUCATIVAS"/>
    <s v="A7"/>
    <m/>
    <m/>
    <m/>
    <n v="10000000"/>
    <x v="521"/>
  </r>
  <r>
    <n v="2012"/>
    <x v="11"/>
    <n v="48101"/>
    <s v="2275/12"/>
    <s v="UNIVERSIDAD LA SALLE CHIHUAHUA"/>
    <d v="2012-07-31T00:00:00"/>
    <n v="18612000"/>
    <d v="2012-12-31T00:00:00"/>
    <s v="APOYAR EL DESARROLLO ACADÉMICO DE ESTUDIANTES DE NIVEL SUPERIOR Y FOMENTAR LA INVESTIGACIÓN CIENTÍFICA, MEDIANTE LA CONSTRUCCIÓN Y EQUIPAMIENTO DE 6 LABORATORIOS, A FIN DE ELEVAR LA EXCELENCIA EDUCATIVA DE LA UNIVERSIDAD EN APOYO A LA SOCIEDAD, EN EL MARCO DEL PARQUE DE INNOVACIÓN DE SERVICIOS PARA LAS PERSONAS Y EL DESARROLLO REGIONAL Y LOCAL."/>
    <s v="EDUCATIVAS"/>
    <s v="A7"/>
    <m/>
    <m/>
    <m/>
    <n v="18612000"/>
    <x v="522"/>
  </r>
  <r>
    <n v="2012"/>
    <x v="11"/>
    <n v="48101"/>
    <s v="2341/12"/>
    <s v="CASA REFUGIO CITLALTEPETL"/>
    <d v="2012-07-31T00:00:00"/>
    <n v="1034410"/>
    <d v="2012-12-31T00:00:00"/>
    <s v="DIFUNDIR LA LITERATURA MEDIANTE EL DESARROLLO DE ACTIVIDADES CONCRETAS CON LA FINALIDAD DE MOSTRAR LA RIQUEZA DEL PENSAMIENTO CONTEMPORÁNEO AL PÚBLICO DE LA CIUDAD DE MÉXICO. FOMENTAR LA REFLEXIÓN Y EL PENSAMIENTO CRÍTICO MEDIANTE LA APERTURA DE ESPACIOS QUE PROPICIEN LA ASISTENCIA DE PÚBLICO EN GENERAL Y ESPECIALISTAS EN DIVERSOS TEMAS, CON LA FINALIDAD DE FORTALECER EL DESARROLLO CULTURAL EN MÉXICO."/>
    <s v="EDUCATIVAS"/>
    <s v="A7"/>
    <m/>
    <m/>
    <m/>
    <n v="1034410"/>
    <x v="523"/>
  </r>
  <r>
    <n v="2012"/>
    <x v="11"/>
    <n v="48101"/>
    <s v="2632/12"/>
    <s v="ASOCIACIÓN PARA LEER, ESCUCHAR, ESCRIBIR Y RECREAR"/>
    <d v="2012-07-31T00:00:00"/>
    <n v="3843000"/>
    <d v="2013-06-30T00:00:00"/>
    <s v="CONTIRIBUIR A LA CONFORMACIÓN DE COMUNIDADES LECTORAS EN LAS 300 ESCUELAS PÚBLICAS DE EDUCACIÓN PRIMARIA EN EL DISTRITO FEDERAL, CON LA PARTICIPACIÓN DE LOS PADRES DE FAMILIA, DOCENTES Y LA SOCIEDAD EN GENERAL, CON EL PROPÓSITO DE INCENTIVAR EL INTERÉS POR LA LECTURA EN LOS ALUMNOS."/>
    <s v="EDUCATIVAS"/>
    <s v="A7"/>
    <m/>
    <m/>
    <m/>
    <n v="3843000"/>
    <x v="524"/>
  </r>
  <r>
    <n v="2012"/>
    <x v="12"/>
    <n v="48101"/>
    <n v="1"/>
    <s v="APAC, INSTITUCIÓN DE ASISTENCIA PRIVADA, ASOCIACIÓN PRO PERSONAS CON PARÁLISIS CEREBRAL"/>
    <d v="2012-07-12T00:00:00"/>
    <n v="2480000"/>
    <d v="2013-03-06T00:00:00"/>
    <s v="“EDUCACIÓN ESCOLAR Y ESPECIALIZADA PARA 407 PERSONAS CON PARÁLISIS CEREBRAL Y OTRAS DISCAPACIDADES ENTRE NIÑOS, JÓVENES Y ADULTOS, PARA EL 2012, ASÍ COMO ADECUACIONES AL ELEVADOR Y EQUIPAMIENTO DEL CUARTO MULTISENSORIAL”."/>
    <s v="EDUCATIVAS"/>
    <s v="A7"/>
    <m/>
    <m/>
    <m/>
    <n v="2480000"/>
    <x v="92"/>
  </r>
  <r>
    <n v="2012"/>
    <x v="12"/>
    <n v="48101"/>
    <n v="2"/>
    <s v="FUNDACIÓN UNIVERSIDAD NACIONAL AUTÓNOMA DE MÉXICO"/>
    <d v="2012-07-12T00:00:00"/>
    <n v="4000000"/>
    <d v="2012-12-06T00:00:00"/>
    <s v="“NEUROHABILITACIÓN DE LACTANTES CON DAÑO CEREBRAL PERINATAL Y CONSOLIDACIÓN DE LA RESONANCIA MAGNÉTICA DE 3.0 T”."/>
    <s v="INVESTIGACIÓN CIENTÍFICA"/>
    <s v="A9"/>
    <m/>
    <m/>
    <m/>
    <n v="4000000"/>
    <x v="341"/>
  </r>
  <r>
    <n v="2012"/>
    <x v="12"/>
    <n v="48301"/>
    <n v="3"/>
    <s v="MUSEO DOLORES OLMEDO PATIÑO"/>
    <d v="2012-05-07T00:00:00"/>
    <n v="6000000"/>
    <d v="2013-04-19T00:00:00"/>
    <s v="“PROYECTO QUE CONSISTE EN OTORGAR UN APOYO PARA EL ACCESO AL MUSEO DOLORES OLMEDO MEDIANTE LA REDUCCIÓN DEL COSTO EN EL BOLETO DE ENTRADA, QUEDANDO DE $55.00 A $5.00 PARA EL PÚBLICO MEXICANO EN GENERAL Y DE $55.00 A $1.00 PARA LOS NIÑOS MEXICANOS MENORES DE 6 AÑOS Y LOS ADULTOS MAYORES MEXICANOS”"/>
    <s v="CULTURALES"/>
    <s v="A5"/>
    <m/>
    <m/>
    <m/>
    <n v="6000000"/>
    <x v="525"/>
  </r>
  <r>
    <n v="2012"/>
    <x v="13"/>
    <n v="48101"/>
    <n v="1"/>
    <s v="FUNDACIÓN TV AZTECA"/>
    <d v="2012-01-18T00:00:00"/>
    <n v="4800000"/>
    <d v="2012-12-31T00:00:00"/>
    <s v="CAMPAÑA SOCIAL DENOMINADA &quot;LIMPIEMOS NUESTRO MÉXICO&quot;"/>
    <s v="CULTURALES"/>
    <s v="A5"/>
    <m/>
    <m/>
    <m/>
    <n v="4800000"/>
    <x v="526"/>
  </r>
  <r>
    <n v="2012"/>
    <x v="14"/>
    <n v="48101"/>
    <n v="1"/>
    <s v="FUNDACIÓN ALITER"/>
    <d v="2012-05-04T00:00:00"/>
    <n v="5000000"/>
    <d v="2012-12-31T00:00:00"/>
    <s v="REALIZAR EVENTO DENOMINDADO &quot;FOROS DE SEGURIDAD, LEGALIDAD Y DERECHOS HUMANOS&quot;"/>
    <s v="EDUCATIVAS"/>
    <s v="A7"/>
    <m/>
    <m/>
    <m/>
    <n v="5000000"/>
    <x v="5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
  <r>
    <n v="2013"/>
    <x v="0"/>
    <n v="48101"/>
    <n v="1"/>
    <s v="ACC ESPECIALISTAS"/>
    <d v="2013-10-22T00:00:00"/>
    <n v="90909"/>
    <d v="2014-03-31T00:00:00"/>
    <s v="PSICODIAGNOSTICO EN LÍNEA Y PRESENCIAL PARA ADOLESCENTES Y ADULTOS A TRAVÉS DEL SISTEMA SIPEICENET"/>
    <s v="SALUD"/>
    <s v="A12"/>
    <m/>
    <m/>
    <m/>
    <n v="90909"/>
    <x v="0"/>
  </r>
  <r>
    <n v="2013"/>
    <x v="0"/>
    <n v="48101"/>
    <n v="10"/>
    <s v="FUNDACIÓN BEATRIZ BELTRONES PARA EL DIAGNÓSTICO OPORTUNO DEL CÁNCER EN LA MUJER"/>
    <d v="2013-10-22T00:00:00"/>
    <n v="90909"/>
    <d v="2014-01-15T00:00:00"/>
    <s v="DIAGNÓSTICO OPORTUNO DE CÁNCER EN LA MUJER "/>
    <s v="SALUD"/>
    <s v="A12"/>
    <m/>
    <m/>
    <m/>
    <n v="90909"/>
    <x v="1"/>
  </r>
  <r>
    <n v="2013"/>
    <x v="0"/>
    <n v="48101"/>
    <n v="11"/>
    <s v="Fundación Chespirito"/>
    <d v="2013-10-22T00:00:00"/>
    <n v="90909"/>
    <d v="2014-07-15T00:00:00"/>
    <s v="RAZONES DE PESO PARA SUMAR ESFUERZOS CON CHAVOS MÁS SANOS, CHAVOS MÁS SANOS EN LAS ESCUELAS DEL MUNICIPIO DE CHALCO EN EL ESTADO DE MÉXICO, EN COLABORACIÓN CON PRO EDUCACIÓN, I.A.P."/>
    <s v="SALUD"/>
    <s v="A12"/>
    <m/>
    <m/>
    <m/>
    <n v="90909"/>
    <x v="2"/>
  </r>
  <r>
    <n v="2013"/>
    <x v="0"/>
    <n v="48101"/>
    <n v="12"/>
    <s v="Fundación Durango Contra las Adicciones"/>
    <d v="2013-10-22T00:00:00"/>
    <n v="90909"/>
    <d v="2013-12-31T00:00:00"/>
    <s v="EQUIPAMIENTO DE LAS ÁREAS DE DORMITORIOS, COMPUTACIÓN Y SALA DE USOS MÚLTIPLES DEL CENTRO DE REHABILITACIÓN FUNDACIÓN DURANGO CONTRA LAS ADICCIONES A.C."/>
    <s v="SALUD"/>
    <s v="A12"/>
    <m/>
    <m/>
    <m/>
    <n v="90909"/>
    <x v="3"/>
  </r>
  <r>
    <n v="2013"/>
    <x v="0"/>
    <n v="48101"/>
    <n v="13"/>
    <s v="INSTITUTO ALTEÑO PARA EL DESARROLLO DE JALISCO"/>
    <d v="2013-10-22T00:00:00"/>
    <n v="90909"/>
    <d v="2014-05-30T00:00:00"/>
    <s v="FORTALECIMIENTO DEL ÁREA DE REHABILITACIÓN PARA EL MEJORAMIENTO DE LA CALIDAD DE VIDA DE LAS PERSONAS CON DISCAPACIDAD"/>
    <s v="SALUD"/>
    <s v="A12"/>
    <m/>
    <m/>
    <m/>
    <n v="90909"/>
    <x v="4"/>
  </r>
  <r>
    <n v="2013"/>
    <x v="0"/>
    <n v="48101"/>
    <n v="14"/>
    <s v="Juntos Forjando un Mundo Mejor"/>
    <d v="2013-10-22T00:00:00"/>
    <n v="90909"/>
    <d v="2014-02-14T00:00:00"/>
    <s v="BRINDAR ATENCIÓN ALIMENTICIA Y CONSEJERÍA NUTRICIONAL PARA NIÑOS, NIÑAS Y ADOLESCENTES QUE VIVEN CON VIH/SIDA, CÁNCER Y OTRAS ENFERMEDADES CRÓNICO DEGENERATIVAS"/>
    <s v="SALUD"/>
    <s v="A12"/>
    <m/>
    <m/>
    <m/>
    <n v="90909"/>
    <x v="5"/>
  </r>
  <r>
    <n v="2013"/>
    <x v="0"/>
    <n v="48101"/>
    <n v="15"/>
    <s v="Patronato del Hospital General de Pachuca"/>
    <d v="2013-10-22T00:00:00"/>
    <n v="90909"/>
    <d v="2014-05-01T00:00:00"/>
    <s v="JORNADAS DE CONSULTA MÉDICA ESPECIALIZADA, REALIZADAS POR EL HOSPITAL GENERAL DE PACHUCA"/>
    <s v="SALUD"/>
    <s v="A12"/>
    <m/>
    <m/>
    <m/>
    <n v="90909"/>
    <x v="6"/>
  </r>
  <r>
    <n v="2013"/>
    <x v="0"/>
    <n v="48101"/>
    <n v="16"/>
    <s v="RUEDAS PARA LA HUMANIDAD, I.B.P."/>
    <d v="2013-10-22T00:00:00"/>
    <n v="90909"/>
    <d v="2014-01-31T00:00:00"/>
    <s v="DOTACIÓN DE SILLAS DE RUEDAS Y EQUIPOS DE APOYO AMBULATORIO ADAPTADOS A CADA NECESIDAD ESPECÍFICA"/>
    <s v="SALUD"/>
    <s v="A12"/>
    <m/>
    <m/>
    <m/>
    <n v="90909"/>
    <x v="7"/>
  </r>
  <r>
    <n v="2013"/>
    <x v="0"/>
    <n v="48101"/>
    <n v="17"/>
    <s v="SALUD INTEGRAL PARA TODOS"/>
    <d v="2013-10-22T00:00:00"/>
    <n v="90909"/>
    <d v="2013-11-30T00:00:00"/>
    <s v="ENFOQUE HOLÍSTICO MUJER DIABÉTICA"/>
    <s v="SALUD"/>
    <s v="A12"/>
    <m/>
    <m/>
    <m/>
    <n v="90909"/>
    <x v="8"/>
  </r>
  <r>
    <n v="2013"/>
    <x v="0"/>
    <n v="48101"/>
    <n v="18"/>
    <s v="SALVATI"/>
    <d v="2013-10-22T00:00:00"/>
    <n v="90909"/>
    <d v="2014-01-20T00:00:00"/>
    <s v="PREVENCIÓN Y EDUCACIÓN DE LINFEDEMA"/>
    <s v="SALUD"/>
    <s v="A12"/>
    <m/>
    <m/>
    <m/>
    <n v="90909"/>
    <x v="9"/>
  </r>
  <r>
    <n v="2013"/>
    <x v="0"/>
    <n v="48101"/>
    <n v="19"/>
    <s v="Sonrisas De Corazón"/>
    <d v="2013-10-22T00:00:00"/>
    <n v="90909"/>
    <d v="2014-01-31T00:00:00"/>
    <s v="PRÓTESIS DENTALES PARA ADULTOS MAYORES DE ESCASOS RECURSOS"/>
    <s v="SALUD"/>
    <s v="A12"/>
    <m/>
    <m/>
    <m/>
    <n v="90909"/>
    <x v="10"/>
  </r>
  <r>
    <n v="2013"/>
    <x v="0"/>
    <n v="48101"/>
    <n v="2"/>
    <s v="Asociación Lazos de Solidaridad"/>
    <d v="2013-10-22T00:00:00"/>
    <n v="90909"/>
    <d v="2013-12-20T00:00:00"/>
    <s v="FILTRANDO UNA BUENA SALUD"/>
    <s v="SALUD"/>
    <s v="A12"/>
    <m/>
    <m/>
    <m/>
    <n v="90909"/>
    <x v="11"/>
  </r>
  <r>
    <n v="2013"/>
    <x v="0"/>
    <n v="48101"/>
    <n v="20"/>
    <s v="Únete por la Sangre"/>
    <d v="2013-10-22T00:00:00"/>
    <n v="90909"/>
    <d v="2014-03-31T00:00:00"/>
    <s v="PROYECTO DE PROMOCIÓN Y DIFUSIÓN DE DONACIÓN ALTRUISTA DE SANGRE EN MÉXICO PARA FOMENTAR LA CULTURA DE LA DONACIÓN DE SANGRE ALTRUISTA Y RECURRENTE Y PODER AUMENTAR EL 2% DE DONACIÓN ALTRUISTA ACTUAL EN MÉXICO. (MÉXICO ES UNO DE LOS NIVELES DE DONACIÓN ALTRUISTA MÁS BAJO EN LATINOAMERICA)"/>
    <s v="SALUD"/>
    <s v="A12"/>
    <m/>
    <m/>
    <m/>
    <n v="90909"/>
    <x v="12"/>
  </r>
  <r>
    <n v="2013"/>
    <x v="0"/>
    <n v="48101"/>
    <n v="21"/>
    <s v="UNIDOS SOMOS IGUALES CUERNAVACA"/>
    <d v="2013-10-22T00:00:00"/>
    <n v="90909"/>
    <d v="2014-02-15T00:00:00"/>
    <s v="ATENCIÓN A PERSONAS CON DISCAPACIDAD PARA PROMOVER SU DESARROLLO PLENO DISMINUYENDO SU DESVENTAJA INDIVIDUAL EN EL ÁMBITO SOCIAL A TRAVÉS DE ACTIVIDADES QUE FOMENTEN EL AUMENTO DE SU CALIDAD DE VIDA EN CUERNAVACA, MORELOS"/>
    <s v="SALUD"/>
    <s v="A12"/>
    <m/>
    <m/>
    <m/>
    <n v="90909"/>
    <x v="13"/>
  </r>
  <r>
    <n v="2013"/>
    <x v="0"/>
    <n v="48101"/>
    <n v="22"/>
    <s v="FUNDACIÓN  INTERNACIONAL DE LA COMUNIDAD"/>
    <d v="2013-10-22T00:00:00"/>
    <n v="90909"/>
    <d v="2014-01-30T00:00:00"/>
    <s v="ANIMACIÓN SOCIOCULTURAL: ALTERNATIVA PARA LA PREVENCIÓN DE ADICCIONES EN LA COMUNIDAD"/>
    <s v="SALUD"/>
    <s v="A12"/>
    <m/>
    <m/>
    <m/>
    <n v="90909"/>
    <x v="14"/>
  </r>
  <r>
    <n v="2013"/>
    <x v="0"/>
    <n v="48101"/>
    <n v="3"/>
    <s v="Asociación Mexicana en pro de la Familia, Cultura y Bienestar Social"/>
    <d v="2013-10-22T00:00:00"/>
    <n v="90909"/>
    <d v="2014-04-11T00:00:00"/>
    <s v="CALLEJONEADAS TERAPÉUTICAS PARA CONCIENTIZAR ADULTOS MAYORES MAZAHUAS DEL TRATAMIENTO MÉDICO DE LA DEPRESIÓN PERTENECIENTES A ALMOLOYA DE JUÁREZ, HACIA UNA CULTURA DE SALUD MENTAL PARA EVITAR SU MARGINACIÓN"/>
    <s v="SALUD"/>
    <s v="A12"/>
    <m/>
    <m/>
    <m/>
    <n v="90909"/>
    <x v="15"/>
  </r>
  <r>
    <n v="2013"/>
    <x v="0"/>
    <n v="48101"/>
    <n v="4"/>
    <s v="CENTRO CÁRITAS DE FORMACIÓN PARA LAS FARMACODEPENDENCIAS Y SITUACIONES CRÍTICAS ASOCIADAS"/>
    <d v="2013-10-22T00:00:00"/>
    <n v="90909"/>
    <d v="2013-12-16T00:00:00"/>
    <s v="POR UNA VIDA PLENA. ACCIONES DE ATENCIÓN Y PROMOCIÓN DE LA SALUD EN COMUNIDADES INDÍGENAS MAZAHUAS Y NÁHUATL, A TRAVÉS DE LA REDUCCIÓN DE DAÑOS DE SITUACIONES CRÍTICAS QUE PRODUCE EL ABUSO DE ALCOHOL"/>
    <s v="SALUD"/>
    <s v="A12"/>
    <m/>
    <m/>
    <m/>
    <n v="90909"/>
    <x v="16"/>
  </r>
  <r>
    <n v="2013"/>
    <x v="0"/>
    <n v="48101"/>
    <n v="5"/>
    <s v="CENTRO DE REHABILITACIÓN VIDA Y ESPERANZA"/>
    <d v="2013-10-22T00:00:00"/>
    <n v="90909"/>
    <d v="2014-01-22T00:00:00"/>
    <s v="APOYOS CLÍNICOS Y CAPACITACIÓN FUNDAMENTAL PARA LA PREVENCIÓN Y TRATAMIENTO DE LAS ADICCIONES"/>
    <s v="SALUD"/>
    <s v="A12"/>
    <m/>
    <m/>
    <m/>
    <n v="90909"/>
    <x v="17"/>
  </r>
  <r>
    <n v="2013"/>
    <x v="0"/>
    <n v="48101"/>
    <n v="6"/>
    <s v="CHANTIIK TAJ TAJINKUTIK"/>
    <d v="2013-10-22T00:00:00"/>
    <n v="90909"/>
    <d v="2014-05-30T00:00:00"/>
    <s v="PROYECTO DE PREVENCIÓN DE LA OBESIDAD Y LA DIABETES EN JÓVENES EN SITUACIÓN DE VULNERABILIDAD, MEDIANTE CAPACITACIÓN PARA EL MEJORAMIENTO DE LA SEGURIDAD ALIMENTARIA EN SAN CRISTÓBAL DE LAS CASAS, CHIAPAS "/>
    <s v="SALUD"/>
    <s v="A12"/>
    <m/>
    <m/>
    <m/>
    <n v="90909"/>
    <x v="18"/>
  </r>
  <r>
    <n v="2013"/>
    <x v="0"/>
    <n v="48101"/>
    <n v="7"/>
    <s v="Clínica del Instituto de la Familia"/>
    <d v="2013-10-22T00:00:00"/>
    <n v="90909"/>
    <d v="2013-12-29T00:00:00"/>
    <s v="DISMINUCIÓN DE LA VIOLENCIA FAMILIAR A TRAVÉS DE LA PREVENCIÓN"/>
    <s v="SALUD"/>
    <s v="A12"/>
    <m/>
    <m/>
    <m/>
    <n v="90909"/>
    <x v="19"/>
  </r>
  <r>
    <n v="2013"/>
    <x v="0"/>
    <n v="48101"/>
    <n v="8"/>
    <s v="CRUZ ROSA"/>
    <d v="2013-10-22T00:00:00"/>
    <n v="90909"/>
    <d v="2014-04-30T00:00:00"/>
    <s v="FORTALECER DE MANERA INTEGRAL A LA MUJER CON CÁNCER PARA LA RECUPERACIÓN DE SU SALUD, REINTEGRACIÓN A SU VIDA COTIDIANA, SIENDO EJEMPLO EN SU COMUNIDAD, REPLICANDO EL MENSAJE DE LA DETECCIÓN OPORTUNA Y RESPONSABILIDAD EN LA SALUD"/>
    <s v="SALUD"/>
    <s v="A12"/>
    <m/>
    <m/>
    <m/>
    <n v="90909"/>
    <x v="20"/>
  </r>
  <r>
    <n v="2013"/>
    <x v="0"/>
    <n v="48101"/>
    <n v="9"/>
    <s v="Fundación Ana"/>
    <d v="2013-10-22T00:00:00"/>
    <n v="90909"/>
    <d v="2014-01-30T00:00:00"/>
    <s v="DETECTA A TIEMPO EL CÁNCER Y OTRAS ENFERMEDADES, EN NIÑOS Y ADOLESCENTES DEL ESTADO DE MÉXICO."/>
    <s v="SALUD"/>
    <s v="A12"/>
    <m/>
    <m/>
    <m/>
    <n v="90909"/>
    <x v="21"/>
  </r>
  <r>
    <n v="2013"/>
    <x v="1"/>
    <n v="48301"/>
    <s v="N/A"/>
    <s v="Fideicomiso Irrevocable de Administración 10055"/>
    <d v="2013-11-06T00:00:00"/>
    <n v="2966592"/>
    <d v="2013-12-31T00:00:00"/>
    <s v="SE DESTINA A CUBRIR LOS GASTOS QUE SE MARCAN EN LOS INCISOS H) Y I) DEL CONTRATO DEL FIDEICOMISO, RELATIVOS AL POSICIONAMIENTO DE LA  MARCA EN EL MERCADO, SIENDO ÉSTOS ENUNCIATIVOS Y NO LIMITATIVOS."/>
    <s v="ADMINISTRATIVAS"/>
    <s v="A1"/>
    <m/>
    <m/>
    <m/>
    <n v="2200000"/>
    <x v="22"/>
  </r>
  <r>
    <n v="2013"/>
    <x v="2"/>
    <n v="48101"/>
    <s v="GDS / UG 015 / 2013"/>
    <s v="DESARROLLO, SUSTENTABILIDAD Y PROGRESO DE NAYARIT"/>
    <d v="2013-12-20T00:00:00"/>
    <n v="3500000"/>
    <d v="2014-11-25T00:00:00"/>
    <s v="REALIZACIÓN Y CONSOLIDACIÓN DE PROYECTOS SUSTENTABLES, CAPACITACIÓN Y ORGANIZACIÓN DE LA COMUNIDAD INDIGENA EN PROCESOS PRODUCTIVOS QUE GENEREN DESARROLLO REGIONAL EN LA ZONA DE INFLUENCIA DEL PROYECTO HIDROELÉCTRICO LAS CRUCES"/>
    <s v="DESARROLLO COMUNITARIO"/>
    <s v="A6"/>
    <m/>
    <m/>
    <m/>
    <n v="3500000"/>
    <x v="23"/>
  </r>
  <r>
    <n v="2013"/>
    <x v="2"/>
    <n v="48101"/>
    <s v="GDS UG 003 2013"/>
    <s v="COMUNIDAD DE SERVICIO"/>
    <d v="2013-11-27T00:00:00"/>
    <n v="1000000"/>
    <d v="2014-12-31T00:00:00"/>
    <s v="MANTENIMIENTO Y REPARACIÓN EN LA TECHUMBRE DEL EDIFICIO QUE FUE SEDE DE LA CASA DE CULTURA TEHUANTEPEC, OAXACA."/>
    <s v="CULTURALES,DESARROLLO COMUNITARIO"/>
    <s v="A5"/>
    <s v="A6"/>
    <m/>
    <m/>
    <n v="1000000"/>
    <x v="24"/>
  </r>
  <r>
    <n v="2013"/>
    <x v="2"/>
    <n v="48101"/>
    <s v="GDS UGS012 2013"/>
    <s v="CASA HOGAR DE NUESTRA SEÑORA DE LA PAZ"/>
    <d v="2013-12-20T00:00:00"/>
    <n v="300000"/>
    <d v="2014-06-20T00:00:00"/>
    <s v="ESTABLECIMIENTO Y ADMINISTRACIÓN DEL CENTRO DE ENSEÑANZA CULTURAL Y CIENTIFICA PARA DAR ALBERGUE Y EDUCACIÓN A NIÑAS POBRES, HUERFANAS O SIN HOGAR"/>
    <s v="BENEFICENCIA,CULTURALES,EDUCATIVAS,SALUD"/>
    <s v="A4"/>
    <s v="A5"/>
    <s v="A7"/>
    <s v="A12"/>
    <n v="300000"/>
    <x v="25"/>
  </r>
  <r>
    <n v="2013"/>
    <x v="2"/>
    <n v="48101"/>
    <s v="GDS UG001 2013"/>
    <s v="HOSPITAL DE LA PURISIMA CONCEPCIÓN Y DE JESÚS NAZARENO (HOSPITAL DE JESÚS)"/>
    <d v="2013-11-26T00:00:00"/>
    <n v="400000"/>
    <d v="2014-03-25T00:00:00"/>
    <s v="ATENCIÓN A PACIENTES DE HOSPITALIZACIÓN EN MAYOR SITUACIÓN DE POBREZA DEL PAIS Y LUGARES DONDE OPERA LA CFE"/>
    <s v="BENEFICENCIA,SALUD"/>
    <s v="A4"/>
    <s v="A12"/>
    <m/>
    <m/>
    <n v="400000"/>
    <x v="26"/>
  </r>
  <r>
    <n v="2013"/>
    <x v="2"/>
    <n v="48101"/>
    <s v="GDS UG0012013"/>
    <s v="FUNDACION PARA LA ASISTENCIA E INVESTIGACIÓN EN CIRUGIA PLASTICA Y RECONSTRUCTIVA"/>
    <d v="2013-11-26T00:00:00"/>
    <n v="5000000"/>
    <d v="2014-11-25T00:00:00"/>
    <s v="ATENCIÓN A NIÑOS CON LABIO Y PALADAR HENDIDOS EN DIVERSAS COMUNIDADES EN MAYOR SITUACIÓN DE POBREZA DEL PAIS Y LUGARES DONDE OPERA LA CFE"/>
    <s v="BENEFICENCIA,SALUD"/>
    <s v="A4"/>
    <s v="A12"/>
    <m/>
    <m/>
    <n v="5000000"/>
    <x v="27"/>
  </r>
  <r>
    <n v="2013"/>
    <x v="2"/>
    <n v="48101"/>
    <s v="GDS UG005 2013"/>
    <s v="CONSEJO NACIONAL ADOPTE UNA OBRA DE ARTE"/>
    <d v="2013-11-29T00:00:00"/>
    <n v="657378"/>
    <d v="2014-03-25T00:00:00"/>
    <s v="ATENCION CULTURAL Y EDUCATIVA DE LA COMUNIDAD PUREPECHA A TRAVES DE LA MEJORA DEL EQUIPAMIENTO E INFRAESTRUCTURA DEL CENTRO DE INTERPRETACIÓN DE LA RUTA DON VASCO"/>
    <s v="CULTURALES,EDUCATIVAS"/>
    <s v="A5"/>
    <s v="A7"/>
    <m/>
    <m/>
    <n v="657378"/>
    <x v="28"/>
  </r>
  <r>
    <n v="2013"/>
    <x v="2"/>
    <n v="48101"/>
    <s v="GDS UG014 2013"/>
    <s v="FUNDACIÓN TV AZTECA"/>
    <d v="2013-12-18T00:00:00"/>
    <n v="1000000"/>
    <d v="2014-12-30T00:00:00"/>
    <s v="CONSTRUCCIÓN DE UNA ESCUELA EN EL NUEVO POBLADO DE LA VENTA VIEJA"/>
    <s v="SOCIALES"/>
    <s v="A13"/>
    <m/>
    <m/>
    <m/>
    <n v="1000000"/>
    <x v="29"/>
  </r>
  <r>
    <n v="2013"/>
    <x v="2"/>
    <n v="48101"/>
    <n v="10"/>
    <s v="FONDO DE CONSERVACIÓN EL TRIUNFO"/>
    <d v="2013-08-27T00:00:00"/>
    <n v="1400000"/>
    <d v="2013-12-31T00:00:00"/>
    <s v="REFORESTACIÓN Y BARRERAS DE CONTENCIÓN PARA EVITAR EROSIÓN EN LA RESERVA DE LA BIOSFERA EL TRIUNFO."/>
    <s v="CULTURALES"/>
    <s v="A5"/>
    <m/>
    <m/>
    <m/>
    <n v="1400000"/>
    <x v="30"/>
  </r>
  <r>
    <n v="2013"/>
    <x v="2"/>
    <n v="48101"/>
    <n v="11"/>
    <s v="FONDO DE CONSERVACIÓN EL TRIUNFO"/>
    <d v="2013-08-27T00:00:00"/>
    <n v="800000"/>
    <d v="2013-12-31T00:00:00"/>
    <s v="LIMPIEZA ANUAL DEL EMBALSE DE LA CENTRAL HIDROELÉCTRICA ING. MANUEL MORENO TORRES-CHICOASEN"/>
    <s v="CULTURALES"/>
    <s v="A5"/>
    <m/>
    <m/>
    <m/>
    <n v="800000"/>
    <x v="30"/>
  </r>
  <r>
    <n v="2013"/>
    <x v="2"/>
    <n v="48101"/>
    <n v="2"/>
    <s v="COMISIÓN NACIONAL FORESTAL"/>
    <d v="2013-10-01T00:00:00"/>
    <n v="6000000"/>
    <d v="2017-12-29T00:00:00"/>
    <s v="PROMOVER MECANISMOS LOCALES DE PAGO POR SERIVICIOS AMBIENTALES A TRAVES DE FONDOS CONCURRENTES."/>
    <s v="AMBIENTALES"/>
    <s v="A2"/>
    <m/>
    <m/>
    <m/>
    <n v="600000"/>
    <x v="31"/>
  </r>
  <r>
    <n v="2013"/>
    <x v="2"/>
    <n v="48101"/>
    <s v="73/2013"/>
    <s v="FUNDACION CFE"/>
    <d v="2013-06-25T00:00:00"/>
    <n v="16400000"/>
    <d v="2014-10-09T00:00:00"/>
    <s v="PROYECTOS MUSEOGRÁFICOS: A) ADQUISICIÓN DEL ROBOT THESPIAN HUMANOIDE; RENTA DEL SATÉLITE ULISES I MISIÓN N45; STAR WARS; ACTUALIZACIÓN DE LA EXPOSICIÓN DE FÍSICA; SIMULADOR DE VUELO MÚLTIPLE DC3; EXPOSICIÓN TREN VIRTUAL; DC3; B) MODERNIZACIÓN DE LA EXPLANADA DEL MUSEO; APOYO AL PROGRAMA “MUTEC” EXTRAMUROS E INTINERANCIA DE EXPOSICIONES NACIONALES E INTERNACIONALES; C) ADQUISICIÓN DE EQUIPOS Y MATERIALES PARA EDUCACIÓN, DIFUSIÓN Y PROMOCIÓN; D) CONTRATACIÓN DE PERSONAL TÉCNICO PROFESIONAL ESPECIALIZADO EN TEMAS Y ACTIVIDADES MUSEOGRÁFICAS; 3) CASITA DEL AHORRO MÓVIL; Y F) PROYECTO DE PROMOCIÓN Y DIFUSIÓN DE EVENTOS DE CIENCIA, _x000d__x000a__x000d__x000a_"/>
    <s v="CULTURALES,EDUCATIVAS"/>
    <s v="A5"/>
    <s v="A7"/>
    <m/>
    <m/>
    <n v="16400000"/>
    <x v="32"/>
  </r>
  <r>
    <n v="2013"/>
    <x v="2"/>
    <n v="48201"/>
    <s v="GDS GUADALAJARA004 2013"/>
    <s v="AYUNTAMIENTO DE GUADALAJARA"/>
    <d v="2013-11-28T00:00:00"/>
    <n v="5000000"/>
    <d v="2014-12-31T00:00:00"/>
    <s v="PROYECTO DE REMODELACIÓN DE LA UNIDAD DEPORTIVA 18 DE MARZO, (ANTIGUO PENAL DE OBLATOS)."/>
    <s v="DESARROLLO COMUNITARIO,SOCIALES"/>
    <s v="A6"/>
    <s v="A13"/>
    <m/>
    <m/>
    <n v="5000000"/>
    <x v="33"/>
  </r>
  <r>
    <n v="2013"/>
    <x v="2"/>
    <n v="48201"/>
    <s v="GDS UG 009 2013"/>
    <s v="EJIDO DE TEXCA, MUNICIPIO DE ACAPULCO DE JUAREZ, ESTADO DE GUERRERO"/>
    <d v="2013-12-18T00:00:00"/>
    <n v="1300000"/>
    <d v="2014-12-30T00:00:00"/>
    <s v="APOYO A LAS MEJORAS DE LAS TIERRAS EJIDALES"/>
    <s v="DESARROLLO COMUNITARIO,SOCIALES"/>
    <s v="A6"/>
    <s v="A13"/>
    <m/>
    <m/>
    <n v="1300000"/>
    <x v="34"/>
  </r>
  <r>
    <n v="2013"/>
    <x v="2"/>
    <n v="48201"/>
    <s v="GDS UG 011 2013"/>
    <s v="EJIDO CHICOASEN, ESTADO DE CHIAPAS"/>
    <d v="2013-12-17T00:00:00"/>
    <n v="4500000"/>
    <d v="2014-07-30T00:00:00"/>
    <s v="PROYECTO PRODUCTIVO RELATIVO A MEJORAS DE LA TIERRA Y LIMPIEZA DEL EMBALSE Y RIVERA DEL CAUDAL DEL RIO GRIJALVA"/>
    <s v="DESARROLLO COMUNITARIO"/>
    <s v="A6"/>
    <m/>
    <m/>
    <m/>
    <n v="4500000"/>
    <x v="35"/>
  </r>
  <r>
    <n v="2013"/>
    <x v="2"/>
    <n v="48201"/>
    <s v="GDS UGS010 2013"/>
    <s v="H. AYUNTAMIENTO CONSTITUCIONAL, MUNICIPIO DE LA UNION ISIDORO MONTES DE OCA, GUERRERO"/>
    <d v="2013-12-20T00:00:00"/>
    <n v="1000000"/>
    <d v="2014-11-30T00:00:00"/>
    <s v="AMPLIACION DEL PROYECTO, SE INCLUYE REMODELACION DE CENTRO DE SALUD"/>
    <s v="DESARROLLO COMUNITARIO"/>
    <s v="A6"/>
    <m/>
    <m/>
    <m/>
    <n v="1000000"/>
    <x v="36"/>
  </r>
  <r>
    <n v="2013"/>
    <x v="2"/>
    <n v="48201"/>
    <s v="GDS UG009 2013"/>
    <s v="EJIDO TIXTLA, MUNICIPIO TIXTLA, ESTADO DE GUERRERO"/>
    <d v="2013-12-23T00:00:00"/>
    <n v="1000000"/>
    <d v="2014-06-28T00:00:00"/>
    <s v="APOYO A LAS MEJORAS DE LAS TIERRAS EJIDALES"/>
    <s v="DESARROLLO COMUNITARIO"/>
    <s v="A6"/>
    <m/>
    <m/>
    <m/>
    <n v="1000000"/>
    <x v="37"/>
  </r>
  <r>
    <n v="2013"/>
    <x v="2"/>
    <n v="48201"/>
    <s v="s/n"/>
    <s v="Subsecretaria de Desarrollo Politico del Gobierno del Estado de Guerrero"/>
    <d v="2013-09-30T00:00:00"/>
    <n v="1666480"/>
    <d v="2013-12-31T00:00:00"/>
    <s v="DONACION DE 8000 DESPENSAS A COMUNIDADES DEL ESTADO DE GUERRERO CON MOTIVO DE LA TORMENTA TROPICAL MANUEL_x000d__x000a_"/>
    <s v="DESARROLLO COMUNITARIO"/>
    <s v="A6"/>
    <m/>
    <m/>
    <m/>
    <n v="1581120"/>
    <x v="38"/>
  </r>
  <r>
    <n v="2013"/>
    <x v="2"/>
    <n v="48201"/>
    <n v="1"/>
    <s v="MUNICIPIO DE PITIQUITO, SONORA"/>
    <d v="2013-09-13T00:00:00"/>
    <n v="4306000"/>
    <d v="2013-12-31T00:00:00"/>
    <s v="CONSTRUCCION DE RELLENO SANITARIO EN LA POBLACION DE LA COMISARIA DE  PUERTO LIBERTAD, CENTRAL TERMOELECTRICA PUERTO LIBERTAD Y CAMPAMENTO DE COMISION FEDERAL DE  ELECTRICIDAD "/>
    <s v="SALUD"/>
    <s v="A12"/>
    <m/>
    <m/>
    <m/>
    <n v="4306000"/>
    <x v="39"/>
  </r>
  <r>
    <n v="2013"/>
    <x v="2"/>
    <n v="48201"/>
    <n v="12"/>
    <s v="EJIDO SAN JOAQUÍN, MUNICIPIO DE ZINAPECUARO, MICHOACAN"/>
    <d v="2013-08-30T00:00:00"/>
    <n v="863000"/>
    <d v="2013-12-31T00:00:00"/>
    <s v="CONSTRUCCIÓN DE ALMACÉN PARA GRANOS Y FRUTAS EN EL EJIDO DE SAN JOAQUIN JARIPEO"/>
    <s v="BENEFICENCIA"/>
    <s v="A4"/>
    <m/>
    <m/>
    <m/>
    <n v="863000"/>
    <x v="40"/>
  </r>
  <r>
    <n v="2013"/>
    <x v="2"/>
    <n v="48201"/>
    <n v="13"/>
    <s v="COORDINACION MUNICIPAL DE PARTICIPACIÓN SOCIAL Y FORMACIÓN VALORAL, DELEGACIÓN MEXICALI"/>
    <d v="2013-08-30T00:00:00"/>
    <n v="600000"/>
    <d v="2014-05-30T00:00:00"/>
    <s v="&quot;PROGRAMA DE ATENCIÓN A ESCUELAS DEL VALLE DE MEXICALI&quot;. IMPARTICIÓN DE TALLERES EN ESCUELAS DEL VALLE DE MEXICALI: EJIDO NUEVO LEÓN, CIUDAD GUADALUPE VICTORIA,  CUCAPAH MESTIZO, ESTACIÓN DELTA, ISLAS AGRARIAS, EJIDO GUERRERO, CIUDAD MORELOS, COL. CERRO PRIETO"/>
    <s v="EDUCATIVAS"/>
    <s v="A7"/>
    <m/>
    <m/>
    <m/>
    <n v="600000"/>
    <x v="41"/>
  </r>
  <r>
    <n v="2013"/>
    <x v="2"/>
    <n v="48201"/>
    <n v="130044556"/>
    <s v="Municipio de San Felipe, Guanajuato"/>
    <d v="2013-09-06T00:00:00"/>
    <n v="999164"/>
    <d v="2013-12-06T00:00:00"/>
    <s v="APOYO AL PROYECTO DE ILUMINACION DE ALUMBRADO TRADICIONAL DE FOMENTO TURISTICO_x000d__x000a_"/>
    <s v="CULTURALES"/>
    <s v="A5"/>
    <m/>
    <m/>
    <m/>
    <n v="999164"/>
    <x v="42"/>
  </r>
  <r>
    <n v="2013"/>
    <x v="2"/>
    <n v="48201"/>
    <n v="14"/>
    <s v="CENTRO DE DESARROLLO HUMANO INTEGRAL WAKI-ÑUL DEL DIF, MUNICIPIO DE MEXICALI, BAJA CALIFORNIA"/>
    <d v="2013-09-03T00:00:00"/>
    <n v="1000000"/>
    <d v="2013-12-31T00:00:00"/>
    <s v="EQUIPAMIENTO DEL CENTRO WAKI-ÑUL , CIUDAD GUADALUPE VICTORIA,  (SEGUNDA ETAPA)."/>
    <s v="BENEFICENCIA"/>
    <s v="A4"/>
    <m/>
    <m/>
    <m/>
    <n v="1000000"/>
    <x v="43"/>
  </r>
  <r>
    <n v="2013"/>
    <x v="2"/>
    <n v="48201"/>
    <n v="15"/>
    <s v="EJIDO MIGUEL HIDALGO, VALLE DE MEXICALI"/>
    <d v="2013-09-03T00:00:00"/>
    <n v="300000"/>
    <d v="2014-02-03T00:00:00"/>
    <s v="EQUIPAMIENTO DE AIRE ACONDICIONADO SALÓN EJIDAL, EJIDO HIDALGO VALLE DE MEXICALI."/>
    <s v="BENEFICENCIA"/>
    <s v="A4"/>
    <m/>
    <m/>
    <m/>
    <n v="300000"/>
    <x v="44"/>
  </r>
  <r>
    <n v="2013"/>
    <x v="2"/>
    <n v="48201"/>
    <n v="16"/>
    <s v="ESCUELA SECUNDARIA GENERAL MATUTINA No. 26,  MUNICIPIO DE MEXICALI, B.C."/>
    <d v="2013-09-17T00:00:00"/>
    <n v="156300"/>
    <d v="2013-11-17T00:00:00"/>
    <s v="ADQUISICIÓN DE EQUIPO DE COMPUTO DENTRO DEL PROGRAMA DE MEJORAMIENTO TECNOLOGICO EN ESCUELAS DEL VALLE DE MEXICALI, COMUNIDAD EJIDO EMILIANO ZAPATA"/>
    <s v="EDUCATIVAS"/>
    <s v="A7"/>
    <m/>
    <m/>
    <m/>
    <n v="156300"/>
    <x v="45"/>
  </r>
  <r>
    <n v="2013"/>
    <x v="2"/>
    <n v="48201"/>
    <n v="17"/>
    <s v="TELESECUNDARIA NO. 71 HECTOR TERAN TERAN, MUNICIPIO DE MEXICALI, B.C."/>
    <d v="2013-09-18T00:00:00"/>
    <n v="156300"/>
    <d v="2013-11-18T00:00:00"/>
    <s v="ADQUISICIÓN DE EQUIPO DE COMPUTO DENTRO DEL PROGRAMA DE MEJORAMIENTO TECNOLOGICO EN ESCUELAS DEL VALLE DE MEXICALI, COMUNIDAD EJIDO JESUS GONZALEZ ORTEGA"/>
    <s v="EDUCATIVAS"/>
    <s v="A7"/>
    <m/>
    <m/>
    <m/>
    <n v="156300"/>
    <x v="46"/>
  </r>
  <r>
    <n v="2013"/>
    <x v="2"/>
    <n v="48201"/>
    <n v="18"/>
    <s v="ESCUELA SECUNDARIA GENERAL MATUTINA NO. 58, MUNICIPIO DE MEXICALI, B.C."/>
    <d v="2013-09-17T00:00:00"/>
    <n v="156300"/>
    <d v="2013-11-17T00:00:00"/>
    <s v="ADQUISICIÓN DE EQUIPO DE COMPUTO DENTRO DEL PROGRAMA DE MEJORAMIENTO TECNOLOGICO EN ESCUELAS DEL VALLE DE MEXICALI, COMUNIDAD EJIDO MICHOACAN DE OCAMPO"/>
    <s v="EDUCATIVAS"/>
    <s v="A7"/>
    <m/>
    <m/>
    <m/>
    <n v="156300"/>
    <x v="47"/>
  </r>
  <r>
    <n v="2013"/>
    <x v="2"/>
    <n v="48201"/>
    <n v="19"/>
    <s v="ESCUELA PRIMARIA ESTATAL ADOLFO RUÍZ CORTINEZ, MUNICIPIO DE MEXICALI, B.C."/>
    <d v="2013-09-17T00:00:00"/>
    <n v="156300"/>
    <d v="2013-11-17T00:00:00"/>
    <s v="ADQUISICIÓN DE EQUIPO DE COMPUTO DENTRO DEL PROGRAMA DE MEJORAMIENTO TECNOLOGICO EN ESCUELAS DEL VALLE DE MEXICALI, COMUNIDAD CIUDAD GUADALUPE VICTORIA"/>
    <s v="EDUCATIVAS"/>
    <s v="A7"/>
    <m/>
    <m/>
    <m/>
    <n v="156300"/>
    <x v="48"/>
  </r>
  <r>
    <n v="2013"/>
    <x v="2"/>
    <n v="48201"/>
    <n v="2"/>
    <s v="EJIDO DE PLAN DE AYALA, BAJA CALIFORNIA"/>
    <d v="2013-09-10T00:00:00"/>
    <n v="283800"/>
    <d v="2013-12-31T00:00:00"/>
    <s v="APRENDIZAJE DE PAQUETRIA Y ELABORACIÓN DE TRABAJOS ESCOLARES MEDIANTE EL EQUIPAMIENTO DE COMPUTADORAS"/>
    <s v="EDUCATIVAS"/>
    <s v="A7"/>
    <m/>
    <m/>
    <m/>
    <n v="283800"/>
    <x v="49"/>
  </r>
  <r>
    <n v="2013"/>
    <x v="2"/>
    <n v="48201"/>
    <n v="20"/>
    <s v="ESCUELA SECUNDARIA GENERAL MATUTINA NO. 10, MUNICIPIO DE MEXICALI, B.C."/>
    <d v="2013-09-17T00:00:00"/>
    <n v="156300"/>
    <d v="2013-11-17T00:00:00"/>
    <s v="ADQUISICIÓN DE EQUIPO DE COMPUTO DENTRO DEL PROGRAMA DE MEJORAMIENTO TECNOLOGICO EN ESCUELAS DEL VALLE DE MEXICALI, COMUNIDAD EJIDO NUEVO LEON"/>
    <s v="EDUCATIVAS"/>
    <s v="A7"/>
    <m/>
    <m/>
    <m/>
    <n v="156300"/>
    <x v="50"/>
  </r>
  <r>
    <n v="2013"/>
    <x v="2"/>
    <n v="48201"/>
    <n v="21"/>
    <s v="ESCUELA PRIMARIA RURAL ESTATAL PROFESOR RAFAEL RAMIREZ, MUNICIPIO DE MEXICALI, B.C."/>
    <d v="2013-09-17T00:00:00"/>
    <n v="156300"/>
    <d v="2013-11-17T00:00:00"/>
    <s v="ADQUISICIÓN DE EQUIPO DE COMPUTO DENTRO DEL PROGRAMA DE MEJORAMIENTO TECNOLOGICO EN ESCUELAS DEL VALLE DE MEXICALI, COMUNIDAD COLONIA ORIVE ALBA"/>
    <s v="EDUCATIVAS"/>
    <s v="A7"/>
    <m/>
    <m/>
    <m/>
    <n v="156300"/>
    <x v="51"/>
  </r>
  <r>
    <n v="2013"/>
    <x v="2"/>
    <n v="48201"/>
    <n v="22"/>
    <s v="ESCUELA PRIMARIA MIGUEL ANGEL CASILLAS, MUNICIPIO DE MEXICALI, B.C."/>
    <d v="2013-09-17T00:00:00"/>
    <n v="156300"/>
    <d v="2013-11-17T00:00:00"/>
    <s v="ADQUISICIÓN DE EQUIPO DE COMPUTO DENTRO DEL PROGRAMA DE MEJORAMIENTO TECNOLOGICO EN ESCUELAS DEL VALLE DE MEXICALI, COMUNIDAD EJIDO JANITZIO"/>
    <s v="EDUCATIVAS"/>
    <s v="A7"/>
    <m/>
    <m/>
    <m/>
    <n v="156300"/>
    <x v="52"/>
  </r>
  <r>
    <n v="2013"/>
    <x v="2"/>
    <n v="48201"/>
    <n v="23"/>
    <s v="ESCUELA PRIMARIA ESTATAL JOSE MARIA MORELOS Y PAVON, MUNICIPIO DE MEXICALI, B.C."/>
    <d v="2013-09-18T00:00:00"/>
    <n v="156300"/>
    <d v="2013-11-18T00:00:00"/>
    <s v="ADQUISICIÓN DE EQUIPO DE COMPUTO DENTRO DEL PROGRAMA DE MEJORAMIENTO TECNOLOGICO EN ESCUELAS DEL VALLE DE MEXICALI, COMUNIDAD EJIDO AGUASCALIENTES"/>
    <s v="EDUCATIVAS"/>
    <s v="A7"/>
    <m/>
    <m/>
    <m/>
    <n v="156300"/>
    <x v="53"/>
  </r>
  <r>
    <n v="2013"/>
    <x v="2"/>
    <n v="48201"/>
    <n v="3"/>
    <s v="MUNICIPIO DE NAVA, COAHUILA"/>
    <d v="2013-09-03T00:00:00"/>
    <n v="2648100"/>
    <d v="2013-12-31T00:00:00"/>
    <s v="PAVIMENTACION DE DIFERENTES ARTERIAS Y CAMINOS VECINALES, ASI COMO EL RECARPETEO DE ALGUNAS CALLES"/>
    <s v="BENEFICENCIA"/>
    <s v="A4"/>
    <m/>
    <m/>
    <m/>
    <n v="2648100"/>
    <x v="54"/>
  </r>
  <r>
    <n v="2013"/>
    <x v="2"/>
    <n v="48201"/>
    <n v="4"/>
    <s v="municipio de sabinas"/>
    <d v="2013-12-24T00:00:00"/>
    <n v="5000000"/>
    <d v="2014-03-31T00:00:00"/>
    <s v="CONSTRUCCIÓN DE LA 3RA. ETAPA DE LA VÍA LATERNA SABINAS-AGUJITA"/>
    <s v="BENEFICENCIA"/>
    <s v="A4"/>
    <m/>
    <m/>
    <m/>
    <n v="5000000"/>
    <x v="55"/>
  </r>
  <r>
    <n v="2013"/>
    <x v="2"/>
    <n v="48201"/>
    <n v="5"/>
    <s v="ASOCIACIÓN DE USUARIOS DE RIEGO LOMBARDIA"/>
    <d v="2013-10-10T00:00:00"/>
    <n v="2682900"/>
    <d v="2014-02-08T00:00:00"/>
    <s v="REPARACION DEL CANAL DE RIEGO EL ABREVADERO"/>
    <s v="BENEFICENCIA"/>
    <s v="A4"/>
    <m/>
    <m/>
    <m/>
    <n v="2682900"/>
    <x v="56"/>
  </r>
  <r>
    <n v="2013"/>
    <x v="2"/>
    <n v="48201"/>
    <n v="7"/>
    <s v="MUNICIPIO DE TULA DE ALLENDE, HIDALGO"/>
    <d v="2013-08-29T00:00:00"/>
    <n v="7159000"/>
    <d v="2014-11-30T00:00:00"/>
    <s v="PAVIMENTACIÓN HIDRÁULICA EN DIVERSAS CALLES DE LA COL. CENTRO DE LA CD. DE TULA, DENTRO DEL PRIMER CUADRO MORELOS, HIDALGO, ZARAGOZA Y 5 DE MAYO"/>
    <s v="BENEFICENCIA"/>
    <s v="A4"/>
    <m/>
    <m/>
    <m/>
    <n v="7159000"/>
    <x v="57"/>
  </r>
  <r>
    <n v="2013"/>
    <x v="2"/>
    <n v="48201"/>
    <n v="8"/>
    <s v="POBLADO DE ESTACIÓN COLONIA, MUNICIPIO DE ALTAMIRA, TAMAULIPAS"/>
    <d v="2013-09-02T00:00:00"/>
    <n v="4250001"/>
    <d v="2013-12-31T00:00:00"/>
    <s v="RED DE AGUA, PLANTA DE TRATAMIENTO DE AGUAS NEGRAS Y PAVIMENTACIÓN DE GUARNICIONES, CALLES Y BANQUETAS, DEL  POBLADO ESTACIÓN COLONIA, MPIO, DE ALTAMIRA, TAMAULIPAS"/>
    <s v="CULTURALES"/>
    <s v="A5"/>
    <m/>
    <m/>
    <m/>
    <n v="4250001"/>
    <x v="58"/>
  </r>
  <r>
    <n v="2013"/>
    <x v="2"/>
    <n v="48201"/>
    <n v="9"/>
    <s v="JARDÍN DE NIÑOS LAURO VILLAR, MUNICPIO DE ALTAMIRA, TAMAULIPAS"/>
    <d v="2013-09-02T00:00:00"/>
    <n v="250000"/>
    <d v="2013-12-31T00:00:00"/>
    <s v="CONSTRUCCION DE AULA PARA LA EDUCACION ESPECIAL DE NIÑOS CON HABILIDADES DIFERENTES"/>
    <s v="EDUCATIVAS"/>
    <s v="A7"/>
    <m/>
    <m/>
    <m/>
    <n v="250000"/>
    <x v="59"/>
  </r>
  <r>
    <n v="2013"/>
    <x v="2"/>
    <n v="48401"/>
    <n v="6"/>
    <s v="FIDEICOMISO DE INVERSIÓN Y ADMINISTRACIÓN NO. 9792-06-38 BANCO DEL BAJÍO"/>
    <d v="2013-09-13T00:00:00"/>
    <n v="2000000"/>
    <d v="2015-07-30T00:00:00"/>
    <s v="PROGRAMA PERMANENTE PARA MEJORAR LA CALIDAD DEL AIRE EN EL MUNICIPIO DE SALAMANCA, GUANAJUATO"/>
    <s v="SOCIALES"/>
    <s v="A13"/>
    <m/>
    <m/>
    <m/>
    <n v="2000000"/>
    <x v="60"/>
  </r>
  <r>
    <n v="2013"/>
    <x v="3"/>
    <n v="48101"/>
    <s v="FUND-TVAZTECA-2013"/>
    <s v="FUNDACIÓN TV AZTECA"/>
    <d v="2013-04-30T00:00:00"/>
    <n v="2660575"/>
    <d v="2013-12-31T00:00:00"/>
    <s v="DONATIVO DESTINADO A LA COMPAÑA SOCIAL DENOMINADA LIMPIEMOS NUESTRO MÉXICO CUYO PROPÓSITO ES UNIFICAR A PERSONAS, EMPRESAS E INSTITUCIONES PARA TRABAJAR EN EQUIPO POR CAUSA SOCIAL Y ECOLÓGICA."/>
    <s v="AMBIENTALES"/>
    <s v="A2"/>
    <m/>
    <m/>
    <m/>
    <n v="2660575"/>
    <x v="29"/>
  </r>
  <r>
    <n v="2013"/>
    <x v="4"/>
    <n v="48101"/>
    <s v="CDDESSA-001-02/2013"/>
    <s v="UNIVERSIDAD AUTÓNOMA DE BAJA CALIFORNIA SUR"/>
    <d v="2013-02-19T00:00:00"/>
    <n v="200000"/>
    <d v="2013-12-31T00:00:00"/>
    <s v="COMPRA DE EQUIPO Y BIBLIOGRAFÍA, PAGO DE LUZ, VIÁTICOS PARA DESARROLLO DE PRÁCTICAS DE CAMPO Y VIAJES DE ESTUDIO"/>
    <s v="EDUCATIVAS"/>
    <s v="A7"/>
    <m/>
    <m/>
    <m/>
    <n v="200000"/>
    <x v="61"/>
  </r>
  <r>
    <n v="2013"/>
    <x v="4"/>
    <n v="48101"/>
    <s v="CDDESSA-002-02/2013"/>
    <s v="ESPACIOS NATURALES Y DESARROLLO SUSTENTABLE A.C"/>
    <d v="2013-02-25T00:00:00"/>
    <n v="4000000"/>
    <d v="2013-12-31T00:00:00"/>
    <s v="AUMENTO Y FORTALECIMIENTO DE LA POBLACIÓN DEL BERRENDO PENINSULAR EN EL LLANO DEL BERRENDO B.C. Y B.C.S."/>
    <s v="AMBIENTALES"/>
    <s v="A2"/>
    <m/>
    <m/>
    <m/>
    <n v="4000000"/>
    <x v="62"/>
  </r>
  <r>
    <n v="2013"/>
    <x v="4"/>
    <n v="48101"/>
    <s v="CDDESSA-003-09/2013"/>
    <s v="VIZCAÍNO"/>
    <d v="2013-09-25T00:00:00"/>
    <n v="200000"/>
    <d v="2013-12-31T00:00:00"/>
    <s v="COMPRA DE EQUIPO DE CÓMPUTO, INSTALACIÓN DE PROTECCIONES A LA CAFETARÍA, ADQUISICIÓN DE FOTOCOPIADORA Y MANTENIMIENTO DEL TECHO DE LA ESCUELA"/>
    <s v="ADMINISTRATIVAS,EDUCATIVAS"/>
    <s v="A1"/>
    <s v="A7"/>
    <m/>
    <m/>
    <n v="200000"/>
    <x v="63"/>
  </r>
  <r>
    <n v="2013"/>
    <x v="4"/>
    <n v="48101"/>
    <s v="CDDESSA-004-10/2013"/>
    <s v="BETA DIVERSIDAD"/>
    <d v="2013-10-07T00:00:00"/>
    <n v="200000"/>
    <d v="2013-12-31T00:00:00"/>
    <s v="CUBRIR LOS ESTUDIOS Y TRABAJOS PRELIMINARES A LA OBRA DE CONSTRUCCIÓN DEL ECO MUSEO DE LA COMUNIDAD DE GUERRERO NEGRO B.C.S."/>
    <s v="CULTURALES,DESARROLLO COMUNITARIO"/>
    <s v="A5"/>
    <s v="A6"/>
    <m/>
    <m/>
    <n v="200000"/>
    <x v="64"/>
  </r>
  <r>
    <n v="2013"/>
    <x v="4"/>
    <n v="48101"/>
    <s v="CDDESSA-005-11/2013"/>
    <s v="HOGAR DEL ANCIANO"/>
    <d v="2013-11-11T00:00:00"/>
    <n v="75000"/>
    <d v="2013-12-31T00:00:00"/>
    <s v="COMPRA DE ALIMENTOS, MEDICINAS, MATERIAL DE ASEO Y GAS."/>
    <s v="BENEFICENCIA"/>
    <s v="A4"/>
    <m/>
    <m/>
    <m/>
    <n v="75000"/>
    <x v="65"/>
  </r>
  <r>
    <n v="2013"/>
    <x v="4"/>
    <n v="48101"/>
    <s v="CDDESSA-006-11/2013"/>
    <s v="PRONATURA NOROESTE"/>
    <d v="2013-11-11T00:00:00"/>
    <n v="25000"/>
    <d v="2013-12-31T00:00:00"/>
    <s v="PAGO POR LA IMPRESIÓN DE 1,500 EJEMPLARES DEL REPORTE ANUAL DE LA ORGANIZACIÓN PARA PROMOVER EL DESARROLLO DE LA SOCIEDAD EN ARMONÍA CON LA NATURALEZA"/>
    <s v="AMBIENTALES"/>
    <s v="A2"/>
    <m/>
    <m/>
    <m/>
    <n v="25000"/>
    <x v="66"/>
  </r>
  <r>
    <n v="2013"/>
    <x v="5"/>
    <n v="48101"/>
    <s v="CO-600-400/2013"/>
    <s v="Guirnaldas por México"/>
    <d v="2013-06-26T00:00:00"/>
    <n v="4500000"/>
    <d v="2013-12-31T00:00:00"/>
    <s v="DONATIVO DESTINADO  A LA UTILIDAD SOCIAL EN MATERIA DE SALUD Y DE BENEFICIENCIA A FAVOR DE LA POBLACIÓN INFANTIL CON PROBLEMAS DE AUTISMO._x000d__x000a__x000d__x000a_"/>
    <s v="BENEFICENCIA,SALUD"/>
    <s v="A4"/>
    <s v="A12"/>
    <m/>
    <m/>
    <n v="4500000"/>
    <x v="67"/>
  </r>
  <r>
    <n v="2013"/>
    <x v="5"/>
    <n v="48101"/>
    <s v="822/2013"/>
    <s v="ACADEMIA MEXICANA DE PEDIATRÍA"/>
    <d v="2013-11-13T00:00:00"/>
    <n v="250000"/>
    <d v="2013-12-31T00:00:00"/>
    <s v="CUBRIR COSTOS DEL CONGRESO DENOMINADO &quot;LA ACADEMIA OPINA&quot; PARA OFRECER A LOS ACADÉMICOS Y TODOS AQUELLOS PEDIATRAS DE LA REGIÓN, RECOMENDACIONES SOBRE ENFERMEDADES DE INTERÉS NACIONAL"/>
    <s v="INVESTIGACIÓN CIENTÍFICA,SALUD"/>
    <s v="A9"/>
    <s v="A12"/>
    <m/>
    <m/>
    <n v="250000"/>
    <x v="68"/>
  </r>
  <r>
    <n v="2013"/>
    <x v="5"/>
    <n v="48101"/>
    <s v="823/2013"/>
    <s v="ACADEMIA MEXICANA DE CIRUGÍA"/>
    <d v="2013-11-13T00:00:00"/>
    <n v="600000"/>
    <d v="2013-12-31T00:00:00"/>
    <s v="PARA EL PROGRAMA ANUAL DE ACTIVIDADES SEMANALES CIENTÍFICAS PRESENCIALES Y TRANSMISIÓN VÍA INTERNET Y LA EDICIÓN E IMPRESIÓN DE LA REVISTA “CIRUGÍA Y CIRUJANOS”"/>
    <s v="INVESTIGACIÓN CIENTÍFICA,SALUD"/>
    <s v="A9"/>
    <s v="A12"/>
    <m/>
    <m/>
    <n v="600000"/>
    <x v="69"/>
  </r>
  <r>
    <n v="2013"/>
    <x v="5"/>
    <n v="48101"/>
    <s v="824/2013"/>
    <s v="FUNDACIÓN UNIVERSIDAD NACIONAL AUTÓNOMA DE MÉXICO"/>
    <d v="2013-11-13T00:00:00"/>
    <n v="1000000"/>
    <d v="2013-12-31T00:00:00"/>
    <s v="OTORGAR BECAS A ESTUDIANTES DE ELEVADO DESEMPEÑO ACADÉMICO Y ESCASOS RECURSOS ECONÓMICOS, CICLO 2013-2014"/>
    <s v="EDUCATIVAS"/>
    <s v="A7"/>
    <m/>
    <m/>
    <m/>
    <n v="1000000"/>
    <x v="70"/>
  </r>
  <r>
    <n v="2013"/>
    <x v="5"/>
    <n v="48101"/>
    <s v="825/2013"/>
    <s v="SOCIEDAD MEXICANA DE SALUD PÚBLICA"/>
    <d v="2013-11-13T00:00:00"/>
    <n v="300000"/>
    <d v="2013-12-31T00:00:00"/>
    <s v="PARA EL PROYECTO DENOMINADO “VENTANA EDITORIAL” DE UN NÚMERO DE LA EDICIÓN DEL BOLETÍN INFORMATIVO “VENTANA SANITARISTA” Y MATERIAL EDUCATIVO DE LA LXVII REUNIÓN ANUAL"/>
    <s v="INVESTIGACIÓN CIENTÍFICA,SALUD"/>
    <s v="A9"/>
    <s v="A12"/>
    <m/>
    <m/>
    <n v="300000"/>
    <x v="71"/>
  </r>
  <r>
    <n v="2013"/>
    <x v="5"/>
    <n v="48101"/>
    <s v="826/2013"/>
    <s v="ACADEMIA NACIONAL DE MEDICINA DE MÉXICO"/>
    <d v="2013-11-13T00:00:00"/>
    <n v="1100000"/>
    <d v="2013-12-31T00:00:00"/>
    <s v="PROGRAMA ACADÉMICO DE SESIONES MÉDICAS Y PUBLICACIONES CIENTÍFICAS."/>
    <s v="INVESTIGACIÓN CIENTÍFICA,SALUD"/>
    <s v="A9"/>
    <s v="A12"/>
    <m/>
    <m/>
    <n v="1100000"/>
    <x v="72"/>
  </r>
  <r>
    <n v="2013"/>
    <x v="6"/>
    <n v="48101"/>
    <s v="IMC-B-415/13/13/2013"/>
    <s v="ACADEMIA MEXICANA DE ARTES Y CIENCIAS CINEMATOGRÁFICAS"/>
    <d v="2013-10-09T00:00:00"/>
    <n v="6500000"/>
    <d v="2013-12-31T00:00:00"/>
    <s v="55 CEREMONIA DE ENTREGA DEL PREMIO ARIEL; SELECCIÓN DE LA PELÍCULA MEXICANA A LOS PREMIOS GOYA 2014;  SELECCIÓN DE LA PELÍCULA MEXICANA A LOS PREMIOS OSCAR 2014; EDICIÓN IMPRESA DE LA HISTORIA DE LA ACADEMIA MEXICANA DE ARTES Y CIENCIAS CINEMATOGRÁFICAS Y DEL ARIEL, Y 56 ENTREGA DEL ARIEL 2014 DE LA ACADEMIA MEXICANA DE ARTES Y CIENCIAS CINEMATOGRÁFICAS."/>
    <s v="CULTURALES"/>
    <s v="A5"/>
    <m/>
    <m/>
    <m/>
    <n v="6500000"/>
    <x v="73"/>
  </r>
  <r>
    <n v="2013"/>
    <x v="6"/>
    <n v="48101"/>
    <s v="IMC-C-023/2013"/>
    <s v="LABORATORIOS PARA PROFESIONALES DE CINE Y CREACIÓN"/>
    <d v="2013-07-12T00:00:00"/>
    <n v="185000"/>
    <d v="2013-10-31T00:00:00"/>
    <s v="ORGANIZACIÓN Y REALIZACIÓN DE LOS LABORATORIOS SIGUIENTES: 1) 19° LABORATORIO DE ESCRITURA DE GUIONES CINEMATOGRÁFICOS &quot;PARA UN CINE MEXICANO DE CALIDAD &quot;, 2) &quot;4° LABORATORIO DE MÚSICA PARA CINE&quot; Y 3) &quot;1ER. LABORATORIO DE ACTORES-DIRECTORES&quot;."/>
    <s v="CULTURALES"/>
    <s v="A5"/>
    <m/>
    <m/>
    <m/>
    <n v="185000"/>
    <x v="74"/>
  </r>
  <r>
    <n v="2013"/>
    <x v="6"/>
    <n v="48101"/>
    <s v="IMC-180/2013"/>
    <s v="LABORATORIOS PARA PROFESIONALES DE CINE Y CREACIÓN"/>
    <d v="2013-02-12T00:00:00"/>
    <n v="1400000"/>
    <d v="2013-10-31T00:00:00"/>
    <s v="ORGANIZACIÓN Y REALIZACIÓN DE LOS LABORATORIOS SIGUIENTES: 1) 19° LABORATORIO DE ESCRITURA DE GUIONES CINEMATOGRÁFICOS &quot;PARA UN CINE MEXICANO DE CALIDAD&quot;; 2) &quot;4° LABORATORIO DE MÚSICA PARA CINE&quot; Y 3) 1ER. LABORATORIO DE ACTORES-DIRECTORES&quot;."/>
    <s v="CULTURALES"/>
    <s v="A5"/>
    <m/>
    <m/>
    <m/>
    <n v="1400000"/>
    <x v="74"/>
  </r>
  <r>
    <n v="2013"/>
    <x v="6"/>
    <n v="48101"/>
    <s v="IMC-200/2013"/>
    <s v="ASOCIACIÓN MEXICANA DE ARTISTAS Y PROFESIONALES DEL CINE Y EL AUDIOVISUAL"/>
    <d v="2013-02-27T00:00:00"/>
    <n v="100000"/>
    <d v="2013-10-14T00:00:00"/>
    <s v="ORGANIZACIÓN Y REALIZACIÓN DE LA 2° MUESTRA INTERNACIONAL DE CINE CON PERSPECTIVA DE GÉNERO MICGÉNERO."/>
    <s v="CULTURALES"/>
    <s v="A5"/>
    <m/>
    <m/>
    <m/>
    <n v="100000"/>
    <x v="75"/>
  </r>
  <r>
    <n v="2013"/>
    <x v="6"/>
    <n v="48101"/>
    <s v="IMC-201/2013"/>
    <s v="LA MATATENA, ASOCIACIÓN DE CINE PARA NIÑAS Y NIÑOS"/>
    <d v="2013-02-27T00:00:00"/>
    <n v="900000"/>
    <d v="2013-09-30T00:00:00"/>
    <s v="ORGANIZACIÓN Y REALIZACIÓN DEL 18° FESTIVAL INTERNACIONAL DE CINE PARA NIÑOS (...Y NO TAN NIÑOS)."/>
    <s v="CULTURALES"/>
    <s v="A5"/>
    <m/>
    <m/>
    <m/>
    <n v="900000"/>
    <x v="76"/>
  </r>
  <r>
    <n v="2013"/>
    <x v="6"/>
    <n v="48101"/>
    <s v="IMC-202/2013"/>
    <s v="FESTIVAL INTERNACIONAL DE CINE JUDÍO"/>
    <d v="2013-02-27T00:00:00"/>
    <n v="75000"/>
    <d v="2013-12-30T00:00:00"/>
    <s v="ORGANIZACIÓN Y REALIZACIÓN DEL TOUR UNIVERSITARIO 2013, QUE SE LLEVARÁ A CABO DENTRO DE LAS ACTIVIDADES DEL FESTIVAL INTERNACIONAL DE CINE JUDÍO EN MÉXICO."/>
    <s v="CULTURALES"/>
    <s v="A5"/>
    <m/>
    <m/>
    <m/>
    <n v="75000"/>
    <x v="77"/>
  </r>
  <r>
    <n v="2013"/>
    <x v="6"/>
    <n v="48101"/>
    <s v="IMC-203/2013"/>
    <s v="JUGUEMOS A GRABAR"/>
    <d v="2013-02-27T00:00:00"/>
    <n v="600000"/>
    <d v="2013-11-30T00:00:00"/>
    <s v="ORGANIZACIÓN Y REALIZACIÓN DEOL 6° RALLY INFANTIL DE DOCUMENTAL EN MICHOACAN, Y DE 3 CURSOS DE CINE INFANTIL: 1)&quot;NIÑAS Y NIÑOS MALTRATADOS DE MICHOACAN&quot;, 2) &quot;NIÑAS Y NIÑOS BANDA DE LA COLONIA TIERRA Y LIBERTAD&quot; Y 3) &quot;EL BULLYNG EN LAS NIÑAS Y NIÑOS MICHOACANOS&quot;."/>
    <s v="CULTURALES"/>
    <s v="A5"/>
    <m/>
    <m/>
    <m/>
    <n v="600000"/>
    <x v="78"/>
  </r>
  <r>
    <n v="2013"/>
    <x v="6"/>
    <n v="48101"/>
    <s v="IMC-204/2013"/>
    <s v="MÓRBIDO"/>
    <d v="2013-02-27T00:00:00"/>
    <n v="700000"/>
    <d v="2013-12-17T00:00:00"/>
    <s v="ORGANIZACIÓN Y REALIZACIÓN DEL MÓRBIDO, FESTIVAL INTERNACIONAL DE CINE FANTÁSTICO Y DE TERROR 2013."/>
    <s v="CULTURALES"/>
    <s v="A5"/>
    <m/>
    <m/>
    <m/>
    <n v="700000"/>
    <x v="79"/>
  </r>
  <r>
    <n v="2013"/>
    <x v="6"/>
    <n v="48101"/>
    <s v="IMC-205/2013"/>
    <s v="FUNDACIÓN MECENAS ARTE Y CULTURA"/>
    <d v="2013-02-27T00:00:00"/>
    <n v="400000"/>
    <d v="2013-11-20T00:00:00"/>
    <s v="SHORT SHORTS FILMS Y TODOS SOMOS OTROS."/>
    <s v="CULTURALES"/>
    <s v="A5"/>
    <m/>
    <m/>
    <m/>
    <n v="400000"/>
    <x v="80"/>
  </r>
  <r>
    <n v="2013"/>
    <x v="6"/>
    <n v="48101"/>
    <s v="IMC-222/2013"/>
    <s v="FUNDACIÓN TODO POR EL CINE"/>
    <d v="2013-03-11T00:00:00"/>
    <n v="350000"/>
    <d v="2013-07-31T00:00:00"/>
    <s v="ORGANIZACIÓN Y REALIZACIÓN DEL 6° FESTIVAL INTERNACIONAL DE CINE EN EL CAMPO."/>
    <s v="CULTURALES"/>
    <s v="A5"/>
    <m/>
    <m/>
    <m/>
    <n v="350000"/>
    <x v="81"/>
  </r>
  <r>
    <n v="2013"/>
    <x v="6"/>
    <n v="48101"/>
    <s v="IMC-234/2013"/>
    <s v="MUJERES EN EL CINE Y LA TELEVISIÓN."/>
    <d v="2013-03-25T00:00:00"/>
    <n v="400000"/>
    <d v="2013-12-31T00:00:00"/>
    <s v="X MUESTRA INTERNACIONAL MUJERES EN EL CINE Y LA TELEVISIÓN/ENCUENTRO MÉXICO-QUEBEC; CINE-CLUB MULTITEMÁTICOS: GÉNERO, MEMORIA, MEDIO AMBIENTE, DISCAPACIDAD Y RETROSPECTIVA DIEZ AÑOS DE MUJERES EN EL CINE Y LA TELEVISIÓN."/>
    <s v="CULTURALES"/>
    <s v="A5"/>
    <m/>
    <m/>
    <m/>
    <n v="400000"/>
    <x v="82"/>
  </r>
  <r>
    <n v="2013"/>
    <x v="6"/>
    <n v="48101"/>
    <s v="IMC-235/2013"/>
    <s v="FUNDACIÓN CINÉPOLIS"/>
    <d v="2013-03-25T00:00:00"/>
    <n v="225000"/>
    <d v="2013-09-28T00:00:00"/>
    <s v="ORGANIZACIÓN Y REALIZACIÓN DEL 6° FESTIVAL INTERNACIONAL DE CINE EN DERECHOS HUMANOS TESTIGO &quot;CINE PARA ACTUAR&quot;."/>
    <s v="CULTURALES"/>
    <s v="A5"/>
    <m/>
    <m/>
    <m/>
    <n v="225000"/>
    <x v="83"/>
  </r>
  <r>
    <n v="2013"/>
    <x v="6"/>
    <n v="48101"/>
    <s v="IMC-237/2013"/>
    <s v="HOMBRE NATURALEZA"/>
    <d v="2013-03-25T00:00:00"/>
    <n v="200000"/>
    <d v="2013-07-31T00:00:00"/>
    <s v="ORGANIZACIÓN Y REALIZACIÓN DEL ECOFILM FESTIVAL."/>
    <s v="CULTURALES"/>
    <s v="A5"/>
    <m/>
    <m/>
    <m/>
    <n v="200000"/>
    <x v="84"/>
  </r>
  <r>
    <n v="2013"/>
    <x v="6"/>
    <n v="48101"/>
    <s v="IMC-238/2013"/>
    <s v="ASOCIACIÓN INTERNACIONAL DE LAS ARTES"/>
    <d v="2013-03-25T00:00:00"/>
    <n v="100000"/>
    <d v="2013-12-24T00:00:00"/>
    <s v="ORGANIZACIÓN Y REALIZACIÓN DEL 3° FESTIVAL INTERNACIONAL DE CINE EN SONORA."/>
    <s v="CULTURALES"/>
    <s v="A5"/>
    <m/>
    <m/>
    <m/>
    <n v="100000"/>
    <x v="85"/>
  </r>
  <r>
    <n v="2013"/>
    <x v="6"/>
    <n v="48101"/>
    <s v="IMC-335/2013"/>
    <s v="UNIVERSIDAD IBEROAMERICANA"/>
    <d v="2013-04-05T00:00:00"/>
    <n v="50000"/>
    <d v="2013-05-12T00:00:00"/>
    <s v="ORGANIZACIÓN Y REALIZACIÓN DEL FESTIVAL INTERNACIONAL DE CINE UNIVERSITARIO KINOKI 2013."/>
    <s v="CULTURALES"/>
    <s v="A5"/>
    <m/>
    <m/>
    <m/>
    <n v="50000"/>
    <x v="86"/>
  </r>
  <r>
    <n v="2013"/>
    <x v="6"/>
    <n v="48101"/>
    <s v="IMC-342/2013"/>
    <s v="FUNDACIÓN  INTERNACIONAL DE LA COMUNIDAD"/>
    <d v="2013-04-12T00:00:00"/>
    <n v="500000"/>
    <d v="2013-12-31T00:00:00"/>
    <s v="ORGANIZACIÓN Y REALIZACIÓN DEL BORDOCS FORO DOCUMENTAL."/>
    <s v="CULTURALES"/>
    <s v="A5"/>
    <m/>
    <m/>
    <m/>
    <n v="500000"/>
    <x v="14"/>
  </r>
  <r>
    <n v="2013"/>
    <x v="6"/>
    <n v="48101"/>
    <s v="IMC-409/2013"/>
    <s v="LULA CINE"/>
    <d v="2013-05-17T00:00:00"/>
    <n v="375000"/>
    <d v="2013-09-04T00:00:00"/>
    <s v="REALIZACIÓN DEL CAMPAMENTO AUDIOVISUAL ITINERANTE 2013."/>
    <s v="CULTURALES"/>
    <s v="A5"/>
    <m/>
    <m/>
    <m/>
    <n v="375000"/>
    <x v="87"/>
  </r>
  <r>
    <n v="2013"/>
    <x v="6"/>
    <n v="48101"/>
    <s v="IMC-415/2013"/>
    <s v="ACADEMIA MEXICANA DE ARTES Y CIENCIAS CINEMATOGRÁFICAS"/>
    <d v="2013-05-27T00:00:00"/>
    <n v="4500000"/>
    <d v="2013-12-15T00:00:00"/>
    <s v="55 CEREMONIA DE ENTREGA DEL PREMIO ARIEL; SELECCIÓN DE LA PELÍCULA MEXICANA A LOS PREMIOS GOYA 2014;  SELECCIÓN DE LA PELÍCULA MEXICANA A LOS PREMIOS OSCAR 2014; EDICIÓN IMPRESA DE LA HISTORIA DE LA ACADEMIA MEXICANA DE ARTES Y CIENCIAS CINEMATOGRÁFICAS Y DEL ARIEL, Y 56 ENTREGA DEL ARIEL 2014 DE LA ACADEMIA MEXICANA DE ARTES Y CIENCIAS CINEMATOGRÁFICAS."/>
    <s v="CULTURALES"/>
    <s v="A5"/>
    <m/>
    <m/>
    <m/>
    <n v="4500000"/>
    <x v="73"/>
  </r>
  <r>
    <n v="2013"/>
    <x v="6"/>
    <n v="48101"/>
    <s v="IMC-661/2013"/>
    <s v="TALLER DE ESCRITORES CINEMATOGRÁFICOS EL GARFIO"/>
    <d v="2013-08-28T00:00:00"/>
    <n v="190000"/>
    <d v="2014-03-31T00:00:00"/>
    <s v="ORGANIZACIÓN Y REALIZACIÓN DEL &quot;SEMINARIO TALLER DE ESCRITURA CINEMATOGRÁFICA, LARGOMETRAJES DE FICCIÓN 2013&quot;."/>
    <s v="CULTURALES"/>
    <s v="A5"/>
    <m/>
    <m/>
    <m/>
    <n v="190000"/>
    <x v="88"/>
  </r>
  <r>
    <n v="2013"/>
    <x v="6"/>
    <n v="48201"/>
    <s v="IMC-233/2013"/>
    <s v="GOBIERNO DEL ESTADO LIBRE Y SOBERANO DE SAN LUIS POTOSÍ"/>
    <d v="2013-03-25T00:00:00"/>
    <n v="100000"/>
    <d v="2013-12-16T00:00:00"/>
    <s v="ORGANIZACIÓN Y REALIZACIÓN DE LA TERCERA EDICIÓN DEL RODANDO FILM FESTIVAL SAN LUIS POTOSÍ."/>
    <s v="CULTURALES"/>
    <s v="A5"/>
    <m/>
    <m/>
    <m/>
    <n v="100000"/>
    <x v="89"/>
  </r>
  <r>
    <n v="2013"/>
    <x v="6"/>
    <n v="48201"/>
    <s v="IMC-236/2013"/>
    <s v="INSTITUTO ZACATECANO DE CULTURA RAMÓN LÓPEZ VELARDE"/>
    <d v="2013-03-25T00:00:00"/>
    <n v="250000"/>
    <d v="2013-07-01T00:00:00"/>
    <s v="ORGANIZACIÓN Y REALIZACIÓN DE LA 5A MUESTRA NACIONAL DE CINE EN FRESNILLO."/>
    <s v="CULTURALES"/>
    <s v="A5"/>
    <m/>
    <m/>
    <m/>
    <n v="250000"/>
    <x v="90"/>
  </r>
  <r>
    <n v="2013"/>
    <x v="7"/>
    <n v="48101"/>
    <s v="DPM/OD/01/2013"/>
    <s v="FUNDACIÓN IMSS"/>
    <d v="2013-08-15T00:00:00"/>
    <n v="6265700"/>
    <d v="2013-12-31T00:00:00"/>
    <s v="ESTUDIAR Y PROMOVER ESTRATEGIAS QUE PERMITAN INCREMENTAR LA COBERTURA DE LOS SERVICIOS DE SALUD EN EL IMSS._x000d__x000a_"/>
    <s v="SALUD"/>
    <s v="A12"/>
    <m/>
    <m/>
    <m/>
    <n v="6265700"/>
    <x v="91"/>
  </r>
  <r>
    <n v="2013"/>
    <x v="7"/>
    <n v="48101"/>
    <s v="DPM/OD/02/2013 "/>
    <s v="ACADEMIA MEXICANA DE CIRUGÍA"/>
    <d v="2013-08-15T00:00:00"/>
    <n v="300000"/>
    <d v="2013-12-31T00:00:00"/>
    <s v="LA REALIZACIÓN DE ACTIVIDADES CIENTÍFICAS_x000d__x000a_"/>
    <s v="INVESTIGACIÓN CIENTÍFICA"/>
    <s v="A9"/>
    <m/>
    <m/>
    <m/>
    <n v="300000"/>
    <x v="69"/>
  </r>
  <r>
    <n v="2013"/>
    <x v="7"/>
    <n v="48101"/>
    <s v="DPM/OD/03/2013 "/>
    <s v="ACADEMIA NACIONAL DE MEDICINA DE MÉXICO"/>
    <d v="2013-08-15T00:00:00"/>
    <n v="300000"/>
    <d v="2013-12-31T00:00:00"/>
    <s v="* LLEVAR A CABO LAS SESIONES ORDINARIAS.                                                                                                                                                                                                                                 * EVENTOS ESPECIALES DEL CL ANIVERSARIO DE LA ACADEMIA.                                                                                                                                                                                           * SESIONES CONJUNTAS CON INSTITUCIONES DE SALUD, ACADÉMICAS Y OTRAS INSTANCIAS DE SALUD      _x000d__x000a_"/>
    <s v="INVESTIGACIÓN CIENTÍFICA"/>
    <s v="A9"/>
    <m/>
    <m/>
    <m/>
    <n v="300000"/>
    <x v="72"/>
  </r>
  <r>
    <n v="2013"/>
    <x v="7"/>
    <n v="48101"/>
    <s v="DPM/OD/04/2013 "/>
    <s v="ACADEMIA MEXICANA DE PEDIATRÍA"/>
    <d v="2013-11-28T00:00:00"/>
    <n v="200000"/>
    <d v="2013-12-31T00:00:00"/>
    <s v="LA TRANSPORTACIÓN, INSUMO Y VIÁTICOS DEL EQUIPO MÉDICO QUIRÚRGICO  _x000d__x000a_"/>
    <s v="NO TIENE ACTIVIDAD A FINANCIAR"/>
    <s v="A10"/>
    <m/>
    <m/>
    <m/>
    <n v="200000"/>
    <x v="68"/>
  </r>
  <r>
    <n v="2013"/>
    <x v="7"/>
    <n v="48101"/>
    <s v="SIN NÚMERO"/>
    <s v="APOYO A JUBILADOS Y PENSIONADOS DEL MUNJP"/>
    <d v="2013-07-11T00:00:00"/>
    <n v="5210000"/>
    <d v="2013-12-31T00:00:00"/>
    <s v="APOYAR A JUBILADOS, PENSIONADOS, ADULTOS MAYORES Y DISCAPACITADOS PARA LA ATENCIÓN DE REQUERIMIENTOS BÁSICOS DE SUBSISTENCIA EN MATERIA DE ALIMENTACIÓN, VESTIDO Y VIVIENDA._x000d__x000a_"/>
    <s v="CULTURALES,DESARROLLO COMUNITARIO,SALUD,SOCIALES"/>
    <s v="A5"/>
    <s v="A6"/>
    <s v="A12"/>
    <s v="A13"/>
    <n v="5210000"/>
    <x v="92"/>
  </r>
  <r>
    <n v="2013"/>
    <x v="8"/>
    <n v="48101"/>
    <n v="1"/>
    <s v="FUNDACIÓN MAESTRO JOSÉ LUIS CUEVAS NOVELO"/>
    <d v="2013-01-19T00:00:00"/>
    <n v="1961640"/>
    <d v="2013-12-31T00:00:00"/>
    <s v="COLABORACIÓN PARA LA PERACIÓN Y FUNCIONAMIENTO, ASÍ COMO EN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 EL MUSEO &quot;JOSÉ LUIS CUEVAS NOVELO&quot;, DURANTE LOS MESES DE ENERO Y FEBRERO DE 2013"/>
    <s v="CULTURALES,OTRAS"/>
    <s v="A5"/>
    <s v="A11"/>
    <m/>
    <m/>
    <n v="980820"/>
    <x v="93"/>
  </r>
  <r>
    <n v="2013"/>
    <x v="8"/>
    <n v="48101"/>
    <n v="10"/>
    <s v="COMPAÑÍA DE DANZA CONTEMPORANEA DE YUCATAN"/>
    <d v="2013-12-07T00:00:00"/>
    <n v="155000"/>
    <d v="2013-12-31T00:00:00"/>
    <s v="COPRODUCCIÓN CON ASOCIACIÓN ESTATAL PARA LLEVAR A CABO EL XIX FESTIVAL NACIONAL E INTERNACIONAL DE DANZA CONTEMPORÁNEA OC´OHTIC."/>
    <s v="CULTURALES"/>
    <s v="A5"/>
    <m/>
    <m/>
    <m/>
    <n v="155000"/>
    <x v="94"/>
  </r>
  <r>
    <n v="2013"/>
    <x v="8"/>
    <n v="48101"/>
    <n v="11"/>
    <s v="PATRONATO DEL TEATRO NAZAS"/>
    <d v="2013-10-27T00:00:00"/>
    <n v="70000"/>
    <d v="2013-10-31T00:00:00"/>
    <s v="COPRODUCCIÓN CON ASOCIACIÓN ESTATAL PARA LLEVAR A CABO EL IV FESTIVAL DE DANZA CONTEMPORÁNEA DEL TEATRO NAZAS."/>
    <s v="CULTURALES"/>
    <s v="A5"/>
    <m/>
    <m/>
    <m/>
    <n v="70000"/>
    <x v="95"/>
  </r>
  <r>
    <n v="2013"/>
    <x v="8"/>
    <n v="48101"/>
    <n v="13"/>
    <s v="ACADEMIA MEXICANA DE MÚSICA ANTIGUA PARA ÓRGANO"/>
    <d v="2013-11-01T00:00:00"/>
    <n v="10000"/>
    <d v="2013-11-30T00:00:00"/>
    <s v="COPRODUCCIÓN DE ACTIVIDADES EN EL MARCO DEL XXI FESTIVAL DE ÓRGANO BARROCO."/>
    <s v="CULTURALES"/>
    <s v="A5"/>
    <m/>
    <m/>
    <m/>
    <n v="10000"/>
    <x v="96"/>
  </r>
  <r>
    <n v="2013"/>
    <x v="8"/>
    <n v="48101"/>
    <n v="2"/>
    <s v="PATRONATO DEL TEATRO ISAURO MARTÍNEZ"/>
    <d v="2013-05-02T00:00:00"/>
    <n v="1030000"/>
    <d v="2013-12-31T00:00:00"/>
    <s v="COPRODUCCIÓN CON ASOCIACIÓN ESTATAL PARA CUBRIR LOS GASTOS DE TRANSPORTACIÓN AÉREA Y/O TERRESTRE, HOSPEDAJE Y ALIMENTACIÓN DE LOS PARTICIPANTES EN LAS ACTIVIDADES QUE SE REALIZAN EN LOS TEATROS ISAURO MARTÍNEZ Y ALFONSO GARIBAY DE CHIHUAHUA."/>
    <s v="CULTURALES,OTRAS"/>
    <s v="A5"/>
    <s v="A11"/>
    <m/>
    <m/>
    <n v="1030000"/>
    <x v="97"/>
  </r>
  <r>
    <n v="2013"/>
    <x v="8"/>
    <n v="48101"/>
    <n v="3"/>
    <s v="PATRONATO DE AMIGOS DE LA ORQUESTA DE BAJA CALIFORNIA"/>
    <d v="2013-05-02T00:00:00"/>
    <n v="147375"/>
    <d v="2013-12-31T00:00:00"/>
    <s v="COPRODUCCIÓN CON ASOCIACIÓN ESTATAL PARA CUBRIR LOS GASTOS DE TRANSPORTACIÓN AÉREA Y/O TERRESTRE, HOSPEDAJE Y ALIMENTACIÓN DE LOS PARTICIPANTES EN LAS ACTIVIDADES DE LA ORQUESTA DE BAJA CALIFORNIA."/>
    <s v="CULTURALES,OTRAS"/>
    <s v="A5"/>
    <s v="A11"/>
    <m/>
    <m/>
    <n v="147375"/>
    <x v="98"/>
  </r>
  <r>
    <n v="2013"/>
    <x v="8"/>
    <n v="48101"/>
    <n v="4"/>
    <s v="INSTITUTO VERACRUZANO DE BELLAS ARTES"/>
    <d v="2013-05-02T00:00:00"/>
    <n v="39500"/>
    <d v="2013-12-31T00:00:00"/>
    <s v="COPRODUCCIÓN CON ASOCIACIÓN ESTATAL PARA CUBRIR LOS GASTOS DE TRANSPORTACIÓN AÉREA Y/O TERRESTRE, HOSPEDAJE Y ALIMENTACIÓN DE LOS PARTICIPANTES EN LAS ACTIVIDADES ARTÍSTICAS QUE DESARROLLA LA ESCUELA MUNICIPAL DE BELLAS ARTES EN EL ESTADO DE VERACRUZ."/>
    <s v="CULTURALES,OTRAS"/>
    <s v="A5"/>
    <s v="A11"/>
    <m/>
    <m/>
    <n v="39500"/>
    <x v="99"/>
  </r>
  <r>
    <n v="2013"/>
    <x v="8"/>
    <n v="48101"/>
    <n v="5"/>
    <s v="COMPAÑÍA UMBRAL DANZA CONTEMPORÁNEA"/>
    <d v="2013-04-24T00:00:00"/>
    <n v="75000"/>
    <d v="2014-04-24T00:00:00"/>
    <s v="APOYO PARA EL XIV FESTIVAL INTERNACIONAL DE DANZA CONTEMPORÁNEA AVANT GARDE CON SEDE EN MÉRIDA, YUCATÁN, QUE SE LLEVARÁ A CBO DEL 24 AL 28 DE ABRIL DEL 2013."/>
    <s v="CULTURALES,OTRAS"/>
    <s v="A5"/>
    <s v="A11"/>
    <m/>
    <m/>
    <n v="75000"/>
    <x v="100"/>
  </r>
  <r>
    <n v="2013"/>
    <x v="8"/>
    <n v="48101"/>
    <s v="530,CNC,01,DAJ,16/2013"/>
    <s v="AMIGOS DEL MUSEO DE ARTE CONTEMPORÁNEO DE OAXACA"/>
    <d v="2013-01-19T00:00:00"/>
    <n v="500000"/>
    <d v="2013-12-31T00:00:00"/>
    <s v="COLABORACIÓN PARA LA OPERACIÓN Y FUNCIONAMIENTO, ASÍ COMO E LA COPRODUCCIÓN PARA LA REALIZACIÓN DE DIVERSOS EVENTOS ARTÍSTICOS Y CULTURALES, DE INVESTIGACIÓN CIENTÍFICA, DESARROLLO DE SERVICIOS, PUBLICACIONES Y EXPOSICIONES ITINERANTES, ORGANIZACIÓN DE CONFERENCIAS Y ESPECTÁCULOS ARTÍSTICOS, ASÍ COMO EN LA DIFUSIÓN DE ACTIVIDADES QUE DESARROLLA EL MUSEO DE ARTE CONTEMPORÁNEO DE OAXACA, DURANTE LOS MESES DE ABRIL, MAYO Y JUNIO DE 2013"/>
    <s v="CULTURALES,OTRAS"/>
    <s v="A5"/>
    <s v="A11"/>
    <m/>
    <m/>
    <n v="416667"/>
    <x v="101"/>
  </r>
  <r>
    <n v="2013"/>
    <x v="8"/>
    <n v="48101"/>
    <s v="530,CNC,02,DAJ,17/2013"/>
    <s v="AMIGOS DEL INSTITUTO DE ARTES GRÁFICAS DE OAXACA Y DEL CENTRO FOTOGRÁFICO MANUEL ÁLVAREZ BRAVO"/>
    <d v="2013-01-19T00:00:00"/>
    <n v="2274669"/>
    <d v="2013-12-31T00:00:00"/>
    <s v="COLABRAR EN LA REALIZACIÓN DE DIVERSOS EVENTOS ARTÍSTICOS Y CULTURALES, PUBLICACIONES Y EXPOSICIONES ITINERANTES, ORGANIZACIÓN DE CONFERENCIAS Y ESPECTÁCULOS ARTÍSTICOS QUE DESARROLLAN EL INSTITUTO DE ARTES GRÁFICAS DE OAXACA Y EL CENTRO FOTOGRÁFICO MANUEL ALVAREZ BRAVO, DURANTE LOS MESES DE ABRIL, MAYO Y JUNIO DE 2013"/>
    <s v="CULTURALES,OTRAS"/>
    <s v="A5"/>
    <s v="A11"/>
    <m/>
    <m/>
    <n v="2250000"/>
    <x v="102"/>
  </r>
  <r>
    <n v="2013"/>
    <x v="8"/>
    <n v="48101"/>
    <n v="6"/>
    <s v="LA GRAN FAMILIA"/>
    <d v="2012-07-01T00:00:00"/>
    <n v="50000"/>
    <d v="2012-11-30T00:00:00"/>
    <s v="ESTABLECER LOS TÉRMINOS Y CONDICIONES MEDIANTE LOS CUALES &quot;EL INBA Y LA ASOCIACIÓN&quot; UNEN SUS RESPECTIVOS ESFUERZOS A FIN DE LLEVAR A CABO EL DESARROLLO DE ACTIVIDADES EDUCATIVAS, DE FOMENTO, INVESTIGACIÓN Y PROMOCIÓN DE LAS ARTES Y DE LA MÚSICA EN GENERAL."/>
    <s v="OTRAS"/>
    <s v="A11"/>
    <m/>
    <m/>
    <m/>
    <n v="50000"/>
    <x v="103"/>
  </r>
  <r>
    <n v="2013"/>
    <x v="8"/>
    <n v="48101"/>
    <n v="7"/>
    <s v="CENTRO DE ESTUDIOS PARA EL USO DE LA VOZ"/>
    <d v="2013-06-01T00:00:00"/>
    <n v="400000"/>
    <d v="2013-12-31T00:00:00"/>
    <s v="LA CREACIÓN DEL CENTRO ESPECIALIZADO EN EL ESTUDIO DE LA VOZ, PARA LOS ACTORES DE LA ESCENA, MAESTROS, DIRECTORES Y PÚBLICO EN GENERAL QUE QUIERA DESARROLLAR EL USO DE LA VOZ EN TODAS SUS EXPRESIONES Y HACER DE ÉL, UN ESPACIO PARA LA CREACIÓN Y EXPERIMENTACIÓN; LA ORGANIZACIÓN DE CURSOS, SIMPOSIOS, SEMINARIOS, TALLERES, DIPLOMADOS, CONGRESOS, EXPOSICIONES."/>
    <s v="OTRAS"/>
    <s v="A11"/>
    <m/>
    <m/>
    <m/>
    <n v="400000"/>
    <x v="104"/>
  </r>
  <r>
    <n v="2013"/>
    <x v="8"/>
    <n v="48101"/>
    <n v="9"/>
    <s v="FUNDACIÓN PROART (ANTES IBERICA CONTEMPORÁNEA EN MEXICO)"/>
    <d v="2013-09-09T00:00:00"/>
    <n v="30000"/>
    <d v="2013-09-29T00:00:00"/>
    <s v="COPRODUCCIÓN CON ASOCIACIÓN ESTATAL PARA LLEVAR A CABO EL IV FESTIVAL INTERNACIONAL IBERICA CONTEMPORANEA EN MÉXICO."/>
    <s v="CULTURALES"/>
    <s v="A5"/>
    <m/>
    <m/>
    <m/>
    <n v="30000"/>
    <x v="105"/>
  </r>
  <r>
    <n v="2013"/>
    <x v="8"/>
    <n v="48201"/>
    <s v="DNC/CNAV/04/2013"/>
    <s v="INSTITUTO ZACATECANO DE CULTURA"/>
    <d v="2013-01-19T00:00:00"/>
    <n v="122500"/>
    <d v="2013-12-31T00:00:00"/>
    <s v="COLABORAR EN LA REALIZACIÓN DE DIVERSOS EVENTOS ARTÍSTICOS Y CULTURALES, PUBLICACIONES Y EXPOSICIONES ITINERANTES, ORGANIZACIÓN DE CONFERENCIAS Y ESPECTÁCULOS ARTÍSTICOS QUE DESARROLLAN EL INSTITUTO DE ARTES GRÁFICAS DE OAXACA Y EL CENTRO FOTOGRÁFICO MANUEL ÁLVAREZ BRAVO, DURANTE LOS MESES DE ABRIL, MAYO Y JUNIO DE 2013."/>
    <s v="CULTURALES"/>
    <s v="A5"/>
    <m/>
    <m/>
    <m/>
    <n v="122500"/>
    <x v="106"/>
  </r>
  <r>
    <n v="2013"/>
    <x v="8"/>
    <n v="48201"/>
    <n v="12"/>
    <s v="Instituto Sonorense de Cultura"/>
    <d v="2013-08-19T00:00:00"/>
    <n v="200000"/>
    <d v="2013-12-31T00:00:00"/>
    <s v="LA REALIZACIÓN DE LA XIV EDICIÓN DE LA FERIA DEL LIBRO HERMOSILLO 2013."/>
    <s v="CULTURALES"/>
    <s v="A5"/>
    <m/>
    <m/>
    <m/>
    <n v="200000"/>
    <x v="107"/>
  </r>
  <r>
    <n v="2013"/>
    <x v="8"/>
    <n v="48201"/>
    <s v="200.DNC.01.DAJ.35/2013"/>
    <s v="INSTITUTO CULTURAL DE AGUASCALIENTES"/>
    <d v="2013-04-29T00:00:00"/>
    <n v="460065"/>
    <d v="2013-12-31T00:00:00"/>
    <s v="PROMOVER EL DESARROLLO DE LA CULTURA DEL ESTADO, COORDINAR SUS ACTIVIDADES CULTURALES ARTISTICAS Y AFINES DE LOS DIVERSOS ORGANOS DEL ESTADO."/>
    <s v="CULTURALES"/>
    <s v="A5"/>
    <m/>
    <m/>
    <m/>
    <n v="460065"/>
    <x v="108"/>
  </r>
  <r>
    <n v="2013"/>
    <x v="8"/>
    <n v="48201"/>
    <s v="300.DNC.02.DAJ.3412013"/>
    <s v="Centro Nacional de Danza Contemporánea"/>
    <d v="2013-07-01T00:00:00"/>
    <n v="500000"/>
    <d v="2013-12-31T00:00:00"/>
    <s v="LLEVAR CONJUNTAMENTE ACTIVIDADES ACADÉMICAS QUE CONTRIBUYAN A FORTALECER LA CAPACIDAD EDUCATIVA Y DE DANZA CONTEMPORÁNEA, DIFUSIÓN DE LAS ARTES Y LA CULTURA, PARA QUE LOS ESTUDIANTES DEL CENTRO NACIONAL DE DANZA CONTEMPORÁNEA, FORTALEZCAN Y ENRIQUEZCAN SUS CONOCIMIENTOS TRAVÉS DE SERVICIOS CULTURALES DURANTE EL AÑO 2013."/>
    <s v="CULTURALES"/>
    <s v="A5"/>
    <m/>
    <m/>
    <m/>
    <n v="500000"/>
    <x v="109"/>
  </r>
  <r>
    <n v="2013"/>
    <x v="8"/>
    <n v="48201"/>
    <s v="300.DNC.04.DAJ.3912013"/>
    <s v="INSTITUTO DE CULTURA DEL MUNICIPIO DE CHIHUAHUA"/>
    <d v="2013-11-02T00:00:00"/>
    <n v="153125"/>
    <d v="2013-12-31T00:00:00"/>
    <s v="REALIZACIÓN DE DIVERSOS EVENTOS ARTÍSTICOS Y CULTURALES QUE SE LLEVARÁN A CABO EN EL CONSERVATORIO DE MÚSICA DE CHIHUAHUA."/>
    <s v="CULTURALES"/>
    <s v="A5"/>
    <m/>
    <m/>
    <m/>
    <n v="153125"/>
    <x v="110"/>
  </r>
  <r>
    <n v="2013"/>
    <x v="9"/>
    <n v="48101"/>
    <n v="1"/>
    <s v="NOYOLOTZIN"/>
    <d v="2013-05-21T00:00:00"/>
    <n v="134000"/>
    <d v="2014-01-31T00:00:00"/>
    <s v="MUJER Y MEDIO AMBIENTE, PROYECTO DE CAPACITACIÓN SOBRE TÉCNICAS DE RECICLAJE Y CURSOS SOBRE FORMACIÓN CIUDADANA, DIRIGIDO A 35 MUJERES DE LA MICRORREGIÓN ATLZAYANCA, TLAXCALA "/>
    <s v="BENEFICENCIA"/>
    <s v="A4"/>
    <m/>
    <m/>
    <m/>
    <n v="134000"/>
    <x v="111"/>
  </r>
  <r>
    <n v="2013"/>
    <x v="9"/>
    <n v="48101"/>
    <n v="10"/>
    <s v="APOYO ALBATROS"/>
    <d v="2013-05-21T00:00:00"/>
    <n v="270000"/>
    <d v="2014-01-31T00:00:00"/>
    <s v="ASESORÍA Y ASISTENCIA JURÍDICA A MUJERES QUE VIVEN VIOLENCIA FAMILIAR"/>
    <s v="BENEFICENCIA"/>
    <s v="A4"/>
    <m/>
    <m/>
    <m/>
    <n v="270000"/>
    <x v="112"/>
  </r>
  <r>
    <n v="2013"/>
    <x v="9"/>
    <n v="48101"/>
    <n v="12"/>
    <s v="ASOCIACIÓN PARA EL DESARROLLO INTEGRAL DE PERSONAS VIOLADAS"/>
    <d v="2013-05-21T00:00:00"/>
    <n v="270000"/>
    <d v="2014-01-31T00:00:00"/>
    <s v="ATENCIÓN PSICOLÓGICA Y PREVENCIÓN DE LA VIOLENCIA SEXUAL PARA MUJERES, NIÑAS, NIÑOS Y ADOLESCENTES QUE VIVEN EN LA CIUDAD DE MÉXICO Y LA ZONA CONURBADA."/>
    <s v="BENEFICENCIA"/>
    <s v="A4"/>
    <m/>
    <m/>
    <m/>
    <n v="270000"/>
    <x v="113"/>
  </r>
  <r>
    <n v="2013"/>
    <x v="9"/>
    <n v="48101"/>
    <n v="13"/>
    <s v="ENFOQUE DE IGUALDAD"/>
    <d v="2013-05-21T00:00:00"/>
    <n v="241830"/>
    <d v="2014-01-31T00:00:00"/>
    <s v="PROGRAMA DE INVESTIGACIÓN Y PREVENCIÓN DE GEOFEMINICIDIO EN EL ESTADO DE SAN LUIS POTOSÍ (MODELO PILOTO DE PREVENCIÓN DE LOS FEMINICIDIOS EN EL ESTADO) "/>
    <s v="BENEFICENCIA"/>
    <s v="A4"/>
    <m/>
    <m/>
    <m/>
    <n v="241830"/>
    <x v="114"/>
  </r>
  <r>
    <n v="2013"/>
    <x v="9"/>
    <n v="48101"/>
    <n v="14"/>
    <s v="YOLIA NIÑAS DE LA CALLE"/>
    <d v="2013-05-21T00:00:00"/>
    <n v="270000"/>
    <d v="2014-01-31T00:00:00"/>
    <s v="SALUD, SEXUALIDAD Y PROYECTO DE VIDA."/>
    <s v="BENEFICENCIA"/>
    <s v="A4"/>
    <m/>
    <m/>
    <m/>
    <n v="270000"/>
    <x v="115"/>
  </r>
  <r>
    <n v="2013"/>
    <x v="9"/>
    <n v="48101"/>
    <n v="16"/>
    <s v="FORO PARA EL DESARROLLO SUSTENTABLE"/>
    <d v="2013-05-21T00:00:00"/>
    <n v="267000"/>
    <d v="2014-01-31T00:00:00"/>
    <s v="MUJERES INDÍGENAS FORTALECEN PROCESOS DE RESTAURACIÓN DE SALUD AMBIENTAL COMUNITARIA Y DOMÉSTICA MEDIANTE EL APROVECHAMIENTO Y MANEJO  SUSTENTABLE DE RECURSOS HIDRÁULICOS"/>
    <s v="BENEFICENCIA"/>
    <s v="A4"/>
    <m/>
    <m/>
    <m/>
    <n v="267000"/>
    <x v="116"/>
  </r>
  <r>
    <n v="2013"/>
    <x v="9"/>
    <n v="48101"/>
    <n v="17"/>
    <s v="FUNDACIÓN DE APOYO INFANTIL, GUANAJUATO"/>
    <d v="2013-05-21T00:00:00"/>
    <n v="237740"/>
    <d v="2014-01-31T00:00:00"/>
    <s v="INTEGRACIÓN DE XICHÚ A LA “RED DE JÓVENES PROMOTORAS DE LA EQUIDAD DE GÉNERO Y DE LOS DERECHOS SEXUALES Y REPRODUCTIVOS DE LA REGIÓN NORESTE DEL ESTADO DE GUANAJUATO”."/>
    <s v="BENEFICENCIA"/>
    <s v="A4"/>
    <m/>
    <m/>
    <m/>
    <n v="237740"/>
    <x v="117"/>
  </r>
  <r>
    <n v="2013"/>
    <x v="9"/>
    <n v="48101"/>
    <n v="18"/>
    <s v="RED DE ASESORÍA Y DEFENSA DE LOS DERECHOS HUMANOS"/>
    <d v="2013-05-21T00:00:00"/>
    <n v="270000"/>
    <d v="2014-01-31T00:00:00"/>
    <s v="JORNADAS DE ATENCIÓN INTEGRAL A MUJERES INDÍGENAS CHONTALES EN MATERIA DE RECREACIÓN, SALUD, VIOLENCIA FAMILIAR, EQUIDAD DE GÉNERO, DEFENSORÍA JURÍDICA Y NUTRICIÓN EN COMUNIDADES DEL MUNICIPIO DE CENTLA, TABASCO."/>
    <s v="BENEFICENCIA"/>
    <s v="A4"/>
    <m/>
    <m/>
    <m/>
    <n v="270000"/>
    <x v="118"/>
  </r>
  <r>
    <n v="2013"/>
    <x v="9"/>
    <n v="48101"/>
    <n v="19"/>
    <s v="MUJERES GENERANDO CAMBIOS"/>
    <d v="2013-05-21T00:00:00"/>
    <n v="269800"/>
    <d v="2014-01-31T00:00:00"/>
    <s v="ADOLESCENTES PROMOVIENDO UNA SEXUALIDAD LIBRE, INFORMADA Y PROTEGIDA EN LA COLONIA NUEVA CALIFORNIA DE TORREÓN."/>
    <s v="BENEFICENCIA"/>
    <s v="A4"/>
    <m/>
    <m/>
    <m/>
    <n v="269800"/>
    <x v="119"/>
  </r>
  <r>
    <n v="2013"/>
    <x v="9"/>
    <n v="48101"/>
    <n v="2"/>
    <s v="CONSORCIO PARA EL DIÁLOGO PARLAMENTARIO Y LA EQUIDAD OAXACA"/>
    <d v="2013-05-21T00:00:00"/>
    <n v="270000"/>
    <d v="2014-01-31T00:00:00"/>
    <s v="CURSO DE ESPECIALIZACIÓN DE LA ESCUELA DE GESTIÓN COMUNITARIA PARA MUJERES MIXES, "/>
    <s v="BENEFICENCIA"/>
    <s v="A4"/>
    <m/>
    <m/>
    <m/>
    <n v="270000"/>
    <x v="120"/>
  </r>
  <r>
    <n v="2013"/>
    <x v="9"/>
    <n v="48101"/>
    <n v="20"/>
    <s v="PLANETA CAOSS"/>
    <d v="2013-05-21T00:00:00"/>
    <n v="270000"/>
    <d v="2014-01-31T00:00:00"/>
    <s v="MI FOTO-MI IMAGEN”. PREVENCIÓN DE TRASTORNOS ALIMENTARIOS Y VIOLENCIA DE GÉNERO A TRAVÉS DE FORMACIÓN DE AUDIENCIAS CRÍTICAS Y MEDIOS ARTÍSTICOS EN ESTUDIANTES ADOLESCENTES."/>
    <s v="BENEFICENCIA"/>
    <s v="A4"/>
    <m/>
    <m/>
    <m/>
    <n v="270000"/>
    <x v="121"/>
  </r>
  <r>
    <n v="2013"/>
    <x v="9"/>
    <n v="48101"/>
    <n v="21"/>
    <s v="CENTRO DE ACCIÓN PARA EL DESARROLLO CODICE"/>
    <d v="2013-05-21T00:00:00"/>
    <n v="270000"/>
    <d v="2014-01-31T00:00:00"/>
    <s v="EMPODERAMIENTO DE LAS MUJERES DE LA REGIÓN MIXE ALTA PARA LA RESTAURACIÓN Y DISFRUTE DEL PATRIMONIO NATURAL."/>
    <s v="BENEFICENCIA"/>
    <s v="A4"/>
    <m/>
    <m/>
    <m/>
    <n v="270000"/>
    <x v="122"/>
  </r>
  <r>
    <n v="2013"/>
    <x v="9"/>
    <n v="48101"/>
    <n v="22"/>
    <s v="MESTIZAS, GÉNERO Y GESTIÓN CULTURAL"/>
    <d v="2013-05-21T00:00:00"/>
    <n v="135000"/>
    <d v="2014-01-31T00:00:00"/>
    <s v="“CONSTRUYENDO EQUIDAD: HERRAMIENTAS Y ACTIVIDADES LUDÍCO-PEDAGÓGICAS PARA TRABAJAR LA EQUIDAD DE GÉNERO Y LA PREVENCIÓN DE LA VIOLENCIA HACIA MUJERES Y NIÑAS EN ESCUELAS PRIMARIAS Y SECUNDARIAS DEL ESTADO DE MÉXICO”."/>
    <s v="BENEFICENCIA"/>
    <s v="A4"/>
    <m/>
    <m/>
    <m/>
    <n v="135000"/>
    <x v="123"/>
  </r>
  <r>
    <n v="2013"/>
    <x v="9"/>
    <n v="48101"/>
    <n v="23"/>
    <s v="FUGA ESPACIO ALTERNATIVO"/>
    <d v="2013-05-21T00:00:00"/>
    <n v="270000"/>
    <d v="2014-01-31T00:00:00"/>
    <s v="LA MALETA ROJA. DIÁLOGOS DESDE LAS MUJERES EN TORNO AL VIH/SIDA CON DESTINO A TERRITORIOS SOLIDARIOS EN EQUIDAD"/>
    <s v="BENEFICENCIA"/>
    <s v="A4"/>
    <m/>
    <m/>
    <m/>
    <n v="270000"/>
    <x v="124"/>
  </r>
  <r>
    <n v="2013"/>
    <x v="9"/>
    <n v="48101"/>
    <n v="25"/>
    <s v="SERVICIO DESARROLLO Y PAZ HUASTECA POTOSINA"/>
    <d v="2013-05-21T00:00:00"/>
    <n v="270000"/>
    <d v="2014-01-31T00:00:00"/>
    <s v="FORTALECIENDO EL LIDERAZGO Y LA SALUD DE LAS MUJERES INDÍGENAS NAHUAS DE LA HUASTECA POTOSINA SUR POR MEDIO DE CAPACITACIÓN EN EQUIDAD DE GÉNERO E IMPLEMENTACIÓN DE ECOTECNOLOGÍAS ADECUADAS."/>
    <s v="BENEFICENCIA"/>
    <s v="A4"/>
    <m/>
    <m/>
    <m/>
    <n v="270000"/>
    <x v="125"/>
  </r>
  <r>
    <n v="2013"/>
    <x v="9"/>
    <n v="48101"/>
    <n v="26"/>
    <s v="FUNDACIÓN ALMAS SOLIDARIAS"/>
    <d v="2013-05-21T00:00:00"/>
    <n v="135000"/>
    <d v="2014-01-31T00:00:00"/>
    <s v="TRANSVERSALIZACIÓN DE LA PERSPECTIVA DE EQUIDAD DE GÉNERO PARA JÓVENES Y PADRES DE FAMILIA DEL MUNICIPIO DE CHALCO, A TRAVÉS DE LA PREVENCIÓN DE LA VIOLENCIA FAMILIAR Y EN EL NOVIAZGO."/>
    <s v="BENEFICENCIA"/>
    <s v="A4"/>
    <m/>
    <m/>
    <m/>
    <n v="135000"/>
    <x v="126"/>
  </r>
  <r>
    <n v="2013"/>
    <x v="9"/>
    <n v="48101"/>
    <n v="27"/>
    <s v="MELEL XOJOBAL"/>
    <d v="2013-05-21T00:00:00"/>
    <n v="216600"/>
    <d v="2014-01-31T00:00:00"/>
    <s v="PROMOCIÓN DE LOS DERECHOS DE NIÑAS, ADOLESCENTES INDÍGENAS DE SAN CRISTÓBAL DE LAS CASAS"/>
    <s v="BENEFICENCIA"/>
    <s v="A4"/>
    <m/>
    <m/>
    <m/>
    <n v="216600"/>
    <x v="127"/>
  </r>
  <r>
    <n v="2013"/>
    <x v="9"/>
    <n v="48101"/>
    <n v="28"/>
    <s v="FUNDACIÓN UNA LUCHA EN COMÚN"/>
    <d v="2013-05-21T00:00:00"/>
    <n v="268840"/>
    <d v="2014-01-31T00:00:00"/>
    <s v="CAMPAÑA DE ATENCIÓN INTEGRAL EN LA SALUD DE LA MUJER CON ÉNFASIS EN VIH / SIDA Y OTRAS ITS"/>
    <s v="BENEFICENCIA"/>
    <s v="A4"/>
    <m/>
    <m/>
    <m/>
    <n v="268840"/>
    <x v="128"/>
  </r>
  <r>
    <n v="2013"/>
    <x v="9"/>
    <n v="48101"/>
    <n v="29"/>
    <s v="FUNDACIÓN CÁNTARO AZUL"/>
    <d v="2013-05-21T00:00:00"/>
    <n v="270000"/>
    <d v="2014-01-31T00:00:00"/>
    <s v="“MUJERES POR AGUA SEGURA: IMPULSO AL FORTALECIMIENTO DE ORGANIZACIONES DE MUJERES EN LA REGIÓN FRONTERIZA DE CHIAPAS”."/>
    <s v="BENEFICENCIA"/>
    <s v="A4"/>
    <m/>
    <m/>
    <m/>
    <n v="270000"/>
    <x v="129"/>
  </r>
  <r>
    <n v="2013"/>
    <x v="9"/>
    <n v="48101"/>
    <n v="3"/>
    <s v="CENTRO DE DESARROLLO RURAL QUETZALCÓATL"/>
    <d v="2013-05-21T00:00:00"/>
    <n v="269996"/>
    <d v="2014-01-31T00:00:00"/>
    <s v="IMPLEMENTACIÓN DE ESTUFAS TONACALLI EN PAPANTLA VERACRUZ COMO ESTRATEGIA PARA REDUCIR LA VULNERABILIDAD DE LAS MUJERES CAMPESINAS ANTE EL CAMBIO CLIMÁTICO, MEJORANDO ADEMÁS SUS CONDICIONES DE SALUD Y VIVIENDA"/>
    <s v="BENEFICENCIA"/>
    <s v="A4"/>
    <m/>
    <m/>
    <m/>
    <n v="269996"/>
    <x v="130"/>
  </r>
  <r>
    <n v="2013"/>
    <x v="9"/>
    <n v="48101"/>
    <n v="30"/>
    <s v="RESILENCIA SOCIAL"/>
    <d v="2013-05-21T00:00:00"/>
    <n v="270000"/>
    <d v="2014-01-31T00:00:00"/>
    <s v="¡AMPLIANDO OPORTUNIDADES!  ESTRATEGIA PARA EL EMPODERAMIENTO HUMANO Y ECONÓMICO DE 150 MUJERES DE COLONIAS DE ALTA MARGINACIÓN DEL MUNICIPIO DE PUEBLA DESDE LA CAPACITACIÓN EN OFICIOS NO ESTEREOTIPADOS QUE MEJOREN SU CALIDAD DE VIDA.              ¡POR EL DERECHO A LA IGUALDAD DE OPORTUNIDADES!  MUJERES ADOLESCENTES PROMOVIENDO EL APRENDIZAJE DE OFICIOS NO ESTEREOTIPADOS Y SU INSERCIÓN EN LA VIDA PRODUCTIVA DE SU COMUNIDAD DESDE UNA PERSPECTIVA DE GÉNERO."/>
    <s v="BENEFICENCIA"/>
    <s v="A4"/>
    <m/>
    <m/>
    <m/>
    <n v="270000"/>
    <x v="131"/>
  </r>
  <r>
    <n v="2013"/>
    <x v="9"/>
    <n v="48101"/>
    <n v="32"/>
    <s v="ABRIENDO VEREDAS"/>
    <d v="2013-05-21T00:00:00"/>
    <n v="135000"/>
    <d v="2014-01-31T00:00:00"/>
    <s v="FOMENTO Y FORTALECIMIENTO DE  LA MICROEMPRESA CON ENFOQUE DE GÉNERO EN 6 COMUNIDADES CAMPESINAS E INDÍGENAS DE TEZONAPA, VERACRUZ."/>
    <s v="BENEFICENCIA"/>
    <s v="A4"/>
    <m/>
    <m/>
    <m/>
    <n v="135000"/>
    <x v="132"/>
  </r>
  <r>
    <n v="2013"/>
    <x v="9"/>
    <n v="48101"/>
    <n v="33"/>
    <s v="COLECTIVO EMPRENDIENDO PARA CRECER JUNTOS"/>
    <d v="2013-05-21T00:00:00"/>
    <n v="135000"/>
    <d v="2014-01-31T00:00:00"/>
    <s v="JÓVENES INDÍGENAS POBLANAS TRABAJANDO PARA LA PREVENCIÓN DE LAS ITS Y VIH PROMOVIENDO UNA SALUD SEXUAL REPRODUCTIVA RESPONSABLE, LIBRE Y CON EQUIDAD DE GÉNERO."/>
    <s v="BENEFICENCIA"/>
    <s v="A4"/>
    <m/>
    <m/>
    <m/>
    <n v="135000"/>
    <x v="133"/>
  </r>
  <r>
    <n v="2013"/>
    <x v="9"/>
    <n v="48101"/>
    <n v="35"/>
    <s v="CENTRO DE INVESTIGACIÓN FAMILIAR"/>
    <d v="2013-05-21T00:00:00"/>
    <n v="270000"/>
    <d v="2014-01-31T00:00:00"/>
    <s v="ATENCIÓN INTEGRAL A MUJERES VÍCTIMAS DE VIOLENCIA DE GÉNERO Y EN SITUACIONES DE POBREZA"/>
    <s v="BENEFICENCIA"/>
    <s v="A4"/>
    <m/>
    <m/>
    <m/>
    <n v="270000"/>
    <x v="134"/>
  </r>
  <r>
    <n v="2013"/>
    <x v="9"/>
    <n v="48101"/>
    <n v="36"/>
    <s v="CENTRO DE ESTUDIOS SOCIALES Y CULTURALES ANTONIO DE MONTESINOS"/>
    <d v="2013-05-21T00:00:00"/>
    <n v="267500"/>
    <d v="2014-01-31T00:00:00"/>
    <s v="ESCUELA DE CIUDADANÍA Y PARTICIPACIÓN POLÍTICO SOCIAL DE LAS MUJERES. HERRAMIENTAS DE INCIDENCIA, EXIGIBILIDAD Y JUSTICIABILIDAD EN MATERIA DE DERECHOS HUMANOS DE LAS MUJERES EN EL MUNICIPIO DE SAN JUAN CACAHUATEPEC, OAXACA "/>
    <s v="BENEFICENCIA"/>
    <s v="A4"/>
    <m/>
    <m/>
    <m/>
    <n v="267500"/>
    <x v="135"/>
  </r>
  <r>
    <n v="2013"/>
    <x v="9"/>
    <n v="48101"/>
    <n v="37"/>
    <s v="DESARROLLO, SINERGIAS Y EMPODERAMIENTO"/>
    <d v="2013-05-21T00:00:00"/>
    <n v="270000"/>
    <d v="2014-01-31T00:00:00"/>
    <s v="ACOMPAÑAMIENTO NUTRICIONAL DE MUJERES RURALES E INDÍGENAS NÁHUATLS A SUS HIJAS E HIJOS EN CHILAPA, GUERRERO."/>
    <s v="BENEFICENCIA"/>
    <s v="A4"/>
    <m/>
    <m/>
    <m/>
    <n v="270000"/>
    <x v="136"/>
  </r>
  <r>
    <n v="2013"/>
    <x v="9"/>
    <n v="48101"/>
    <n v="38"/>
    <s v="EL POZO DE VIDA"/>
    <d v="2013-05-21T00:00:00"/>
    <n v="40500"/>
    <d v="2014-01-31T00:00:00"/>
    <s v="PROGRAMA DE EDUCACIÓN DE LA SEXUALIDAD PARA MUJERES ADOLESCENTES QUE HAN VIVIDO EXPLOTACIÓN SEXUAL COMERCIAL"/>
    <s v="BENEFICENCIA"/>
    <s v="A4"/>
    <m/>
    <m/>
    <m/>
    <n v="40500"/>
    <x v="137"/>
  </r>
  <r>
    <n v="2013"/>
    <x v="9"/>
    <n v="48101"/>
    <n v="39"/>
    <s v="UN MUNDO UNA NACIÓN"/>
    <d v="2013-05-21T00:00:00"/>
    <n v="134000"/>
    <d v="2014-01-31T00:00:00"/>
    <s v="ACCESO A LA JUSTICIA PARA MUJERES MIGRANTES IRREGULARES VÍCTIMAS DE DELITO"/>
    <s v="BENEFICENCIA"/>
    <s v="A4"/>
    <m/>
    <m/>
    <m/>
    <n v="134000"/>
    <x v="138"/>
  </r>
  <r>
    <n v="2013"/>
    <x v="9"/>
    <n v="48101"/>
    <n v="4"/>
    <s v="CENTRAL DE URGENCIAS MÉDICAS DE YURÉCUARO"/>
    <d v="2013-05-21T00:00:00"/>
    <n v="270000"/>
    <d v="2014-01-31T00:00:00"/>
    <s v="MUJER INFORMADA…….MUJER SANA. CAMPAÑA DE PREVENCIÓN E INFORMACIÓN DE SIDA E ITS Y DETECCIÓN DE VIH Y SÍFILIS EN CENTROS DE REINSERCIÓN SOCIAL SIN DISCRIMINACIÓN CON APEGO A LA EQUIDAD Y A LOS DERECHOS HUMANOS "/>
    <s v="BENEFICENCIA"/>
    <s v="A4"/>
    <m/>
    <m/>
    <m/>
    <n v="270000"/>
    <x v="139"/>
  </r>
  <r>
    <n v="2013"/>
    <x v="9"/>
    <n v="48101"/>
    <n v="40"/>
    <s v="ECOLOGIA Y COMUNIDAD SUSTENTABLE"/>
    <d v="2013-05-21T00:00:00"/>
    <n v="269500"/>
    <d v="2014-01-31T00:00:00"/>
    <s v="ECOTECNIAS Y ENERGÍAS LIMPIAS PARA FACILITAR EL ACCESO AL AGUA DE RIEGO PARA PRODUCIR ALIMENTOS, A MUJERES JEFAS DE FAMILIA DE LA SIERRA TARAHUMARA, CHIHUAHUA."/>
    <s v="BENEFICENCIA"/>
    <s v="A4"/>
    <m/>
    <m/>
    <m/>
    <n v="269500"/>
    <x v="140"/>
  </r>
  <r>
    <n v="2013"/>
    <x v="9"/>
    <n v="48101"/>
    <n v="41"/>
    <s v="ASISTENCIA LEGAL POR LOS DERECHOS HUMANOS"/>
    <d v="2013-05-21T00:00:00"/>
    <n v="270000"/>
    <d v="2014-01-31T00:00:00"/>
    <s v="ACOMPAÑAMIENTO LEGAL A MUJERES PRIVADAS DE LA LIBERTAD EN CENTROS DE RECLUSIÓN PARA OBTENCIÓN DE BENEFICIOS DE PRE LIBERACIÓN Y ACCIONES PARA CONTRIBUIR A SU REINSERCIÓN SOCIAL."/>
    <s v="BENEFICENCIA"/>
    <s v="A4"/>
    <m/>
    <m/>
    <m/>
    <n v="270000"/>
    <x v="141"/>
  </r>
  <r>
    <n v="2013"/>
    <x v="9"/>
    <n v="48101"/>
    <n v="42"/>
    <s v="DOCUMENTA. ANÁLISIS Y ACCIÓN PARA LA JUSTICIA SOCIAL"/>
    <d v="2013-05-21T00:00:00"/>
    <n v="270000"/>
    <d v="2014-01-31T00:00:00"/>
    <s v="JURISDICCIÓN PENITENCIARIA Y REINSERCIÓN SOCIAL DE LAS MUJERES PRIVADAS DE LIBERTAD EN EL DISTRITO FEDERAL: ACCESO A DERECHOS DE BENEFICIOS DE PRE LIBERACIÓN EN EL NUEVO SISTEMA ACUSATORIO"/>
    <s v="BENEFICENCIA"/>
    <s v="A4"/>
    <m/>
    <m/>
    <m/>
    <n v="270000"/>
    <x v="142"/>
  </r>
  <r>
    <n v="2013"/>
    <x v="9"/>
    <n v="48101"/>
    <n v="43"/>
    <s v="FORO CIUDADANO EN ACCIÓN CREANDO ESPACIOS"/>
    <d v="2013-05-21T00:00:00"/>
    <n v="270000"/>
    <d v="2014-01-31T00:00:00"/>
    <s v="EN EL D.F.: MUJERES CONSTRUIMOS CIUDADANÍA, LEGISLAMOS NUESTROS DERECHOS"/>
    <s v="BENEFICENCIA"/>
    <s v="A4"/>
    <m/>
    <m/>
    <m/>
    <n v="270000"/>
    <x v="143"/>
  </r>
  <r>
    <n v="2013"/>
    <x v="9"/>
    <n v="48101"/>
    <n v="44"/>
    <s v="INICIATIVAS PARA EL DESARROLLO DE LA MUJER OAXAQUEÑA"/>
    <d v="2013-05-21T00:00:00"/>
    <n v="265262"/>
    <d v="2014-01-31T00:00:00"/>
    <s v="FORTALECIMIENTO DE CAPACIDADES DE LAS MUJERES EN EL DISEÑO Y GESTIÓN DE PROPUESTAS, PARA LOS PLANES LOCALES DE DESARROLLO DE CUATRO REGIONES DEL ESTADO."/>
    <s v="BENEFICENCIA"/>
    <s v="A4"/>
    <m/>
    <m/>
    <m/>
    <n v="265262"/>
    <x v="144"/>
  </r>
  <r>
    <n v="2013"/>
    <x v="9"/>
    <n v="48101"/>
    <n v="45"/>
    <s v="CENTRO DE ASESORÍA Y DESARROLLO ENTRE MUJERES"/>
    <d v="2013-05-21T00:00:00"/>
    <n v="270000"/>
    <d v="2014-01-31T00:00:00"/>
    <s v="APRENDEMOS, APLICAMOS Y ORDENAMOS NUESTRA ACCIÓN,  PARA FORTALECER  NUESTRO QUEHACER CON MUJERES QUE VIVEN EN SITUACIÓN DE VIOLENCIA. "/>
    <s v="BENEFICENCIA"/>
    <s v="A4"/>
    <m/>
    <m/>
    <m/>
    <n v="270000"/>
    <x v="145"/>
  </r>
  <r>
    <n v="2013"/>
    <x v="9"/>
    <n v="48101"/>
    <n v="46"/>
    <s v="CENTRO CULTURAL Y EDUCATIVO ZACATELCO"/>
    <d v="2013-05-21T00:00:00"/>
    <n v="270000"/>
    <d v="2014-01-31T00:00:00"/>
    <s v="MADRES JÓVENES Y ADOLESCENTES PROMOTORAS DE CONSTRUCCIÓN DE PROYECTOS DE VIDA DIGNA Y PREVENCIÓN DE EMBARAZOS NO PLANEADOS EN NIÑAS DE SECUNDARIA EN SEIS MUNICIPIOS DEL ESTADO DE TLAXCALA. UN MODELO DE INTERVENCIÓN DESDE LO EDUCATIVO."/>
    <s v="BENEFICENCIA"/>
    <s v="A4"/>
    <m/>
    <m/>
    <m/>
    <n v="270000"/>
    <x v="146"/>
  </r>
  <r>
    <n v="2013"/>
    <x v="9"/>
    <n v="48101"/>
    <n v="47"/>
    <s v="ESPACIO AUTÓNOMO"/>
    <d v="2013-05-21T00:00:00"/>
    <n v="270000"/>
    <d v="2014-01-31T00:00:00"/>
    <s v="MANO A MANO, FORTALECIENDO EL PODER ECONÓMICO DE LAS MUJERES CAMPESINAS Y RURALES DESDE LA EQUIDAD DE GÉNERO Y EL DESARROLLO SUSTENTABLE."/>
    <s v="BENEFICENCIA"/>
    <s v="A4"/>
    <m/>
    <m/>
    <m/>
    <n v="270000"/>
    <x v="147"/>
  </r>
  <r>
    <n v="2013"/>
    <x v="9"/>
    <n v="48101"/>
    <n v="49"/>
    <s v="FRONTERAS UNIDAS PRO SALUD"/>
    <d v="2013-05-21T00:00:00"/>
    <n v="270000"/>
    <d v="2014-01-31T00:00:00"/>
    <s v="MUJERES PRIVADAS DE SU LIBERTAD: SALUD, AUTOGESTIÓN Y CAMBIO."/>
    <s v="BENEFICENCIA"/>
    <s v="A4"/>
    <m/>
    <m/>
    <m/>
    <n v="270000"/>
    <x v="148"/>
  </r>
  <r>
    <n v="2013"/>
    <x v="9"/>
    <n v="48101"/>
    <n v="5"/>
    <s v="POR EL GUSTO DE SABER"/>
    <d v="2013-05-21T00:00:00"/>
    <n v="270000"/>
    <d v="2014-01-31T00:00:00"/>
    <s v="SAL DE TU CASA, ÚNETE A LA CAUSA: GÉNERO EN RED. RED PARA LA PROMOCIÓN DE LA EQUIDAD DE GÉNERO CON ADULTAS MAYORES"/>
    <s v="BENEFICENCIA"/>
    <s v="A4"/>
    <m/>
    <m/>
    <m/>
    <n v="270000"/>
    <x v="149"/>
  </r>
  <r>
    <n v="2013"/>
    <x v="9"/>
    <n v="48101"/>
    <n v="50"/>
    <s v="EL PATRONATO PARA EL CENTRO DE ATENCIÓN A LA VIOLENCIA INTRAFAMILIAR EN MEXICALI"/>
    <d v="2013-05-21T00:00:00"/>
    <n v="270000"/>
    <d v="2014-01-31T00:00:00"/>
    <s v="FORTALECIMIENTO DEL PROCESO DE EMPODERAMIENTO DE LAS MUJERES SOBREVIVIENTES DE VIOLENCIA FAMILIAR"/>
    <s v="BENEFICENCIA"/>
    <s v="A4"/>
    <m/>
    <m/>
    <m/>
    <n v="270000"/>
    <x v="150"/>
  </r>
  <r>
    <n v="2013"/>
    <x v="9"/>
    <n v="48101"/>
    <n v="51"/>
    <s v="CENTRO DE INVESTIGACIONES EN SALUD DE COMITÁN"/>
    <d v="2013-05-21T00:00:00"/>
    <n v="270000"/>
    <d v="2014-01-31T00:00:00"/>
    <s v="UNIENDO NUESTRAS VOCES…MUJERES TRABAJANDO POR NUESTRO PROYECTO DE VIDA."/>
    <s v="BENEFICENCIA"/>
    <s v="A4"/>
    <m/>
    <m/>
    <m/>
    <n v="270000"/>
    <x v="151"/>
  </r>
  <r>
    <n v="2013"/>
    <x v="9"/>
    <n v="48101"/>
    <n v="52"/>
    <s v="RED DE PROMOTORAS DE LOS DERECHOS DE LAS MUJERES INDÍGENAS EN JALISCO"/>
    <d v="2013-05-21T00:00:00"/>
    <n v="134600"/>
    <d v="2014-01-31T00:00:00"/>
    <s v="EMPODERAMIENTO Y GESTIÓN SOCIAL COMUNITARIA CON PERSPECTIVA DE GÉNERO, DE  MUJERES WIXARITARI DE JALISCO."/>
    <s v="BENEFICENCIA"/>
    <s v="A4"/>
    <m/>
    <m/>
    <m/>
    <n v="134600"/>
    <x v="152"/>
  </r>
  <r>
    <n v="2013"/>
    <x v="9"/>
    <n v="48101"/>
    <n v="54"/>
    <s v="CENTRO DE SERVICIOS CSER"/>
    <d v="2013-05-21T00:00:00"/>
    <n v="135000"/>
    <d v="2014-01-31T00:00:00"/>
    <s v="EMPODERAMIENTO ANTE EL VIH"/>
    <s v="BENEFICENCIA"/>
    <s v="A4"/>
    <m/>
    <m/>
    <m/>
    <n v="135000"/>
    <x v="153"/>
  </r>
  <r>
    <n v="2013"/>
    <x v="9"/>
    <n v="48101"/>
    <n v="55"/>
    <s v="LIBERA TU POTENCIAL"/>
    <d v="2013-05-21T00:00:00"/>
    <n v="130000"/>
    <d v="2014-01-31T00:00:00"/>
    <s v="SALUD –ARTE. FORTALECIMIENTO DE CAPACIDADES PRODUCTIVAS Y CAPITAL SOCIAL PARA MUJERES INDÍGENAS EN LA SIERRA NORTE DE PUEBLA."/>
    <s v="BENEFICENCIA"/>
    <s v="A4"/>
    <m/>
    <m/>
    <m/>
    <n v="130000"/>
    <x v="154"/>
  </r>
  <r>
    <n v="2013"/>
    <x v="9"/>
    <n v="48101"/>
    <n v="56"/>
    <s v="SERVICIO, EDUCACIÓN, SEXUALIDAD Y SALUD, SEEDSSA"/>
    <d v="2013-05-21T00:00:00"/>
    <n v="270000"/>
    <d v="2014-01-31T00:00:00"/>
    <s v="ORIENTACIONES PARA LA PREVENCIÓN DE LA VIOLENCIA SEXUAL EN CANCÚN, QUINTANA ROO"/>
    <s v="BENEFICENCIA"/>
    <s v="A4"/>
    <m/>
    <m/>
    <m/>
    <n v="270000"/>
    <x v="155"/>
  </r>
  <r>
    <n v="2013"/>
    <x v="9"/>
    <n v="48101"/>
    <n v="59"/>
    <s v="ACCIONES VOLUNTARIAS SOBRE EDUCACIÓN EN MÉXICO"/>
    <d v="2013-05-21T00:00:00"/>
    <n v="270000"/>
    <d v="2014-01-31T00:00:00"/>
    <s v="DESDE NUESTRAS VOCES: METODOLOGÍAS Y RECURSO DIDÁCTICOS DE EDUCACIÓN ENTRE PARES APLICADO Y VALIDADO POR MUJERES CON DISCAPACIDAD VISUAL."/>
    <s v="BENEFICENCIA"/>
    <s v="A4"/>
    <m/>
    <m/>
    <m/>
    <n v="270000"/>
    <x v="156"/>
  </r>
  <r>
    <n v="2013"/>
    <x v="9"/>
    <n v="48101"/>
    <n v="60"/>
    <s v="FUNDACIÓN PARA EL DERECHO DE MINORÍAS FUDEMI"/>
    <d v="2013-05-21T00:00:00"/>
    <n v="135000"/>
    <d v="2014-01-31T00:00:00"/>
    <s v="EL CONOCIMIENTO NOS DA FORTALECIMIENTO A LOS Y LAS ADOLESCENTES Y JÓVENES MIXTECOS, PARA CONOCER Y EJERCER NUESTROS DERECHOS SEXUALES Y REPRODUCTIVOS DE NUESTRAS COMUNIDADES EN EL MUNICIPIO DE SANTIAGO YOSONDÚA, OAXACA."/>
    <s v="BENEFICENCIA"/>
    <s v="A4"/>
    <m/>
    <m/>
    <m/>
    <n v="135000"/>
    <x v="157"/>
  </r>
  <r>
    <n v="2013"/>
    <x v="9"/>
    <n v="48101"/>
    <n v="61"/>
    <s v="INSTITUTO DE INVESTIGACIÓN Y FOMENTO AL DESARROLLO"/>
    <d v="2013-05-21T00:00:00"/>
    <n v="270000"/>
    <d v="2014-01-31T00:00:00"/>
    <s v="MUJERES MICROEMPRESARIAS DE ARTESANÍAS DE LIRIO ACUÁTICO DEL CAMPO Y LA CIUDAD."/>
    <s v="BENEFICENCIA"/>
    <s v="A4"/>
    <m/>
    <m/>
    <m/>
    <n v="270000"/>
    <x v="158"/>
  </r>
  <r>
    <n v="2013"/>
    <x v="9"/>
    <n v="48101"/>
    <n v="62"/>
    <s v="CENTRO DE ESTUDIOS ECUMÉNICOS"/>
    <d v="2013-05-21T00:00:00"/>
    <n v="236300"/>
    <d v="2014-01-31T00:00:00"/>
    <s v="ANÁLISIS DE PROGRAMAS SOCIALES DESDE LA PERSPECTIVA DE LAS MUJERES DE LA COSTA CHICA DE GUERRERO"/>
    <s v="BENEFICENCIA"/>
    <s v="A4"/>
    <m/>
    <m/>
    <m/>
    <n v="236300"/>
    <x v="159"/>
  </r>
  <r>
    <n v="2013"/>
    <x v="9"/>
    <n v="48101"/>
    <n v="63"/>
    <s v="ONYALISTLI CENTRO DE INVESTIGACIÓN, ANÁLISIS Y FORMACIÓN PARA EL DESARROLLO HUMANO"/>
    <d v="2013-05-21T00:00:00"/>
    <n v="135000"/>
    <d v="2014-01-31T00:00:00"/>
    <s v="PREVENCIÓN DE LA TRATA DE PERSONAS EN EL MUNICIPIO DE SAN LUIS POTOSÍ"/>
    <s v="BENEFICENCIA"/>
    <s v="A4"/>
    <m/>
    <m/>
    <m/>
    <n v="135000"/>
    <x v="160"/>
  </r>
  <r>
    <n v="2013"/>
    <x v="9"/>
    <n v="48101"/>
    <n v="64"/>
    <s v="GRUPO DE EDUCACIÓN POPULAR CON MUJERES"/>
    <d v="2013-05-21T00:00:00"/>
    <n v="270000"/>
    <d v="2014-01-31T00:00:00"/>
    <s v="FORTALECIMIENTO DE EMPRESAS COLECTIVAS VERDES DE MUJERES ZAPOTECAS EN EL ISTMO DE OAXACA."/>
    <s v="BENEFICENCIA"/>
    <s v="A4"/>
    <m/>
    <m/>
    <m/>
    <n v="270000"/>
    <x v="161"/>
  </r>
  <r>
    <n v="2013"/>
    <x v="9"/>
    <n v="48101"/>
    <n v="65"/>
    <s v="SOLAR DE DERECHOS"/>
    <d v="2013-05-21T00:00:00"/>
    <n v="135000"/>
    <d v="2014-01-31T00:00:00"/>
    <s v="PROGRAMA MULTIDISCIPLINARIO A FAVOR DE LA SALUD, EQUIDAD Y VIDA JUSTA PARA LAS MUJERES EN EL D.F., Y ESTADO DE MÉXICO. (INSTRUMENTAR EL EMPODERAMIENTO DE LAS MUJERES A TRAVÉS DE ESTRATEGIAS)"/>
    <s v="BENEFICENCIA"/>
    <s v="A4"/>
    <m/>
    <m/>
    <m/>
    <n v="135000"/>
    <x v="162"/>
  </r>
  <r>
    <n v="2013"/>
    <x v="9"/>
    <n v="48101"/>
    <n v="66"/>
    <s v="CENTRO DE CAPACITACIÓN PARA EL DESARROLLO COMUNITARIO"/>
    <d v="2013-05-21T00:00:00"/>
    <n v="266600"/>
    <d v="2014-01-31T00:00:00"/>
    <s v="MUJERES PREVIHNIENDO Y CONOCIENDO"/>
    <s v="BENEFICENCIA"/>
    <s v="A4"/>
    <m/>
    <m/>
    <m/>
    <n v="266600"/>
    <x v="163"/>
  </r>
  <r>
    <n v="2013"/>
    <x v="9"/>
    <n v="48101"/>
    <n v="67"/>
    <s v="VIGENCIA DE DERECHOS Y PROMOCIÓN DEL DESARROLLO INTERCULTURAL"/>
    <d v="2013-05-21T00:00:00"/>
    <n v="268500"/>
    <d v="2014-01-31T00:00:00"/>
    <s v="FORTALECIMIENTO DE LIDERAZGOS JUVENILES DE MUJERES CHOLES PARA LA GESTIÓN DEL DESARROLLO INTERCULTURAL"/>
    <s v="BENEFICENCIA"/>
    <s v="A4"/>
    <m/>
    <m/>
    <m/>
    <n v="268500"/>
    <x v="164"/>
  </r>
  <r>
    <n v="2013"/>
    <x v="9"/>
    <n v="48101"/>
    <n v="7"/>
    <s v="ATZIN DESARROLLO COMUNITARIO"/>
    <d v="2013-05-21T00:00:00"/>
    <n v="270000"/>
    <d v="2014-01-31T00:00:00"/>
    <s v="MUJERES RETEJIENDO SUS VIDAS: FORTALECIMIENTO DE LA ECONOMÍA LOCAL CON ACCIONES A FAVOR DE LA IGUALDAD ENTRE MUJERES Y HOMBRES."/>
    <s v="BENEFICENCIA"/>
    <s v="A4"/>
    <m/>
    <m/>
    <m/>
    <n v="270000"/>
    <x v="165"/>
  </r>
  <r>
    <n v="2013"/>
    <x v="9"/>
    <n v="48101"/>
    <n v="8"/>
    <s v="AGUA Y VIDA: MUJERES, DERECHOS Y AMBIENTE"/>
    <d v="2013-05-21T00:00:00"/>
    <n v="176432"/>
    <d v="2014-01-31T00:00:00"/>
    <s v="SIN NOSOTRAS LA CASA NO ANDA: PARTICIPACIÓN Y EMPODERAMIENTO DE MUJERES EMPLEADAS Y TRABAJADORAS DOMÉSTICAS EN PRO DE SUS DERECHOS LABORALES Y AMBIENTALES"/>
    <s v="BENEFICENCIA"/>
    <s v="A4"/>
    <m/>
    <m/>
    <m/>
    <n v="176432"/>
    <x v="166"/>
  </r>
  <r>
    <n v="2013"/>
    <x v="9"/>
    <n v="48501"/>
    <n v="57"/>
    <s v="ENTIDAD DE LAS NACIONES UNIDAS PARA LA IGUALDAD DE GÉNERO Y EL EMPODERAMIENTO DE LAS MUJERES"/>
    <d v="2013-05-24T00:00:00"/>
    <n v="150000"/>
    <d v="2013-12-31T00:00:00"/>
    <s v="APOYAR LA OPERACIÓN DE LA ENTIDAD DE LAS NACIONES UNIDAS PARA LA IGUALDAD DE GÉNERO Y EL EMPODERAMIENTO DE LAS MUJERES (ONU MUJERES)  EN CUANTO A ACTIVIDADES SUSTANTIVAS E INSTRUMENTALES."/>
    <s v="NO TIENE ACTIVIDAD A FINANCIAR"/>
    <s v="A10"/>
    <m/>
    <m/>
    <m/>
    <n v="150000"/>
    <x v="167"/>
  </r>
  <r>
    <n v="2013"/>
    <x v="9"/>
    <n v="48501"/>
    <n v="58"/>
    <s v="COMISIÓN INTERAMERICANA DE MUJERES"/>
    <d v="2013-05-24T00:00:00"/>
    <n v="375000"/>
    <d v="2013-12-31T00:00:00"/>
    <s v="APOYAR LA OPERACIÓN DE LA COMISIÓN INTERAMERICANA DE MUJERES (CIM) Y EL MECANISMO DE SEGUIMIENTO DE LA CONVENCIÓN INTERMAEIRCANA PARA PREVENIR, SANCIONAR Y ERRADICAR LA VIOLENCIA CONTRA LA MUJER (MESECVI) EN CUANTO A ACTIVIDADES SUSTANTIVAS E INSTRUMENTALES."/>
    <s v="NO TIENE ACTIVIDAD A FINANCIAR"/>
    <s v="A10"/>
    <m/>
    <m/>
    <m/>
    <n v="375000"/>
    <x v="168"/>
  </r>
  <r>
    <n v="2013"/>
    <x v="10"/>
    <n v="48101"/>
    <s v=" DCA/4168/2013 GDS/DD/012/2013 "/>
    <s v="ESPACIOS NATURALES Y DESARROLLO SUSTENTABLE A.C"/>
    <d v="2013-12-13T00:00:00"/>
    <n v="8500000"/>
    <d v="2014-12-12T00:00:00"/>
    <s v="APOYAR LA CONTINUACIÓN DE LOS PROYECTOS: EDUCACIÓN AMBIENTAL Y OPERACIÓN DE LA CASA DEL AGUA EN LOS PANTANOS DE CENTLA ($2,500,000), Y EDUCACIÓN AMBIENTAL Y RESTAURACIÓN FORESTAL DE LAS ÁREAS NATURALES PROTEGIDAS DEL GOLFO DE MÉXICO, SUBREGIÓN PLANICIE COSTERA ($6,000,000)."/>
    <s v="AMBIENTALES"/>
    <s v="A2"/>
    <m/>
    <m/>
    <m/>
    <n v="8500000"/>
    <x v="62"/>
  </r>
  <r>
    <n v="2013"/>
    <x v="10"/>
    <n v="48101"/>
    <s v="DCA/4166/2013 GDS/DD/011/2013"/>
    <s v="NATURA Y ECOSISTEMAS MEXICANOS"/>
    <d v="2013-12-13T00:00:00"/>
    <n v="10000000"/>
    <d v="2014-12-12T00:00:00"/>
    <s v="APOYAR LA EJECUCIÓN DEL PROYECTO DE CONSERVACIÓN, MANEJO Y RESTAURACIÓN DE LOS ECOSISTEMAS NATURALES DE LA CUENCA MEDIA DEL RÍO USUMACINTA, QUINTA FASE."/>
    <s v="AMBIENTALES"/>
    <s v="A2"/>
    <m/>
    <m/>
    <m/>
    <n v="10000000"/>
    <x v="169"/>
  </r>
  <r>
    <n v="2013"/>
    <x v="10"/>
    <n v="48101"/>
    <s v="DCA/4169/2013 GDS/DD/013/2013"/>
    <s v="CONSEJO CIVIL MEXICANO PARA LA SILVICULTURA SOSTENIBLE"/>
    <d v="2013-12-13T00:00:00"/>
    <n v="4000000"/>
    <d v="2014-12-12T00:00:00"/>
    <s v="APOYAR EL PROGRAMA DE RESTAURACIÓN FORESTAL DENOMINADO &quot;EDUCACIÓN AMBIENTAL Y RESTAURACIÓN FORESTAL EN ÁREAS NATURALES PROTEGIDAS DEL GOLFO DE MÉXICO. SUBREGIÓN MONTAÑA&quot; QUINTA ETAPA."/>
    <s v="AMBIENTALES"/>
    <s v="A2"/>
    <m/>
    <m/>
    <m/>
    <n v="4000000"/>
    <x v="170"/>
  </r>
  <r>
    <n v="2013"/>
    <x v="10"/>
    <n v="48101"/>
    <s v="DCA/4170/2013 GDS/DD/014/2013"/>
    <s v="FONDO PARA LA COMUNICACIÓN Y LA EDUCACIÓN AMBIENTAL"/>
    <d v="2013-12-13T00:00:00"/>
    <n v="5500000"/>
    <d v="2014-12-12T00:00:00"/>
    <s v="&quot;APOYAR EL FORTALECIMIENTO DEL &quot;PROGRAMA DE EDUCACIÓN AMBIENTAL Y DE RECUPERACIÓN ECOLÓGICA DE MANGLARES Y SELVAS BAJAS DE VERACRUZ&quot; ($1´500,000.00), ASÍ COMO DEL &quot;PROYECTO CORREDOR - SOCIO - CULTURAL - AMBIENTAL DEL SUR DE VERACRUZ: RESCATE DEL ORGULLO REGIONAL&quot; ($4'000,000.00)&quot;"/>
    <s v="AMBIENTALES"/>
    <s v="A2"/>
    <m/>
    <m/>
    <m/>
    <n v="5500000"/>
    <x v="171"/>
  </r>
  <r>
    <n v="2013"/>
    <x v="10"/>
    <n v="48101"/>
    <s v="DCA/4206/2013 GDS/DD/020/2013"/>
    <s v="AYÚDAME QUE YO TAMBIÉN SOY MEXICANO"/>
    <d v="2013-12-20T00:00:00"/>
    <n v="1000000"/>
    <d v="2014-12-19T00:00:00"/>
    <s v="APOYAR LA IMPLEMENTACIÓN DE ECOTECNIAS: ESTUFAS AHORRADORAS DE LEÑA Y HUERTOS VERTICALES MEDICINALES PARA MEJORAR LA CALIDAD DE VIDA DE APROXIMADAMENTE 300 FAMILIAS DE LOS MUNICIPIOS DE PARAÍSO Y CENTRO, TABASCO Y CARMEN,CAMPECHE."/>
    <s v="AMBIENTALES,EDUCATIVAS"/>
    <s v="A2"/>
    <s v="A7"/>
    <m/>
    <m/>
    <n v="1000000"/>
    <x v="172"/>
  </r>
  <r>
    <n v="2013"/>
    <x v="10"/>
    <n v="48101"/>
    <s v="DCA/4207/2013 GDS/DD/019/2013"/>
    <s v="FUNDACIÓN DE APOYO INFANTIL REGIÓN CENTRO"/>
    <d v="2013-12-20T00:00:00"/>
    <n v="6243300"/>
    <d v="2014-12-19T00:00:00"/>
    <s v="APOYAR LA ELABORACIÓN DEL &quot;DIAGNÓSTICO PARA IDENTIFICAR LOS PRINCIPALES PROBLEMAS DE SALUD Y NUTRICIÓN Y LAS DETERMINANTES SOCIALES QUE SE ASOCIAN A DICHA CONDICIÓN Y PROPONER LAS ESTRATEGIAS ADECUADAS QUE PERMITAN ELEVAR EL NIVEL DE VIDA Y EL BIENESTAR SOCIAL DE LOS MUNICIPIOS DE CARMEN, CAMPECHE Y DE CENTRO Y PARAÍSO, TABASCO&quot;  ($2,980,000.00) Y LA IMPLEMENTACIÓN DEL PROYECTO &quot;TALLERES Y CAMPAÑAS DE SALUD Y NUTRICIÓN PARA LA POBLACIÓN INFANTIL DE LOS MUNICIPIOS ANTES MENCIONADOS.&quot; ($3,263,300.00)."/>
    <s v="EDUCATIVAS,SALUD"/>
    <s v="A7"/>
    <s v="A12"/>
    <m/>
    <m/>
    <n v="6243300"/>
    <x v="173"/>
  </r>
  <r>
    <n v="2013"/>
    <x v="10"/>
    <n v="48201"/>
    <s v="DCA/1851/2013 GDS/DD/003/2013"/>
    <s v="MUNICIPIO DE CIUDAD MADERO"/>
    <d v="2013-06-21T00:00:00"/>
    <n v="20000000"/>
    <d v="2014-06-20T00:00:00"/>
    <s v="APOYAR LA CONSTRUCCIÓN DE LA 2A. ETAPA DEL PARQUE BICENTENARIO."/>
    <s v="INFRAESTRUCTURA"/>
    <s v="A8"/>
    <m/>
    <m/>
    <m/>
    <n v="20000000"/>
    <x v="174"/>
  </r>
  <r>
    <n v="2013"/>
    <x v="10"/>
    <n v="48201"/>
    <s v="DCA/1852/2013 GDS/DD/002/2013"/>
    <s v="MUNICIPIO DE FRANCISCO Z. MENA"/>
    <d v="2013-06-21T00:00:00"/>
    <n v="6000000"/>
    <d v="2014-06-20T00:00:00"/>
    <s v="APOYAR LA CONSTRUCCIÓN DE LA 2A ETAPA DEL BOULEVARD &quot;REYES GARCIA&quot;, UBICADO EN LA LOCALIDAD DE METLALTOYUCA, CABECERA MUNICIPAL."/>
    <s v="INFRAESTRUCTURA"/>
    <s v="A8"/>
    <m/>
    <m/>
    <m/>
    <n v="6000000"/>
    <x v="175"/>
  </r>
  <r>
    <n v="2013"/>
    <x v="10"/>
    <n v="48201"/>
    <s v="DCA/1853/2013 GDS/DD/001/2013"/>
    <s v="GOBIERNO DEL ESTADO DE CAMPECHE"/>
    <d v="2013-06-21T00:00:00"/>
    <n v="30000000"/>
    <d v="2014-06-20T00:00:00"/>
    <s v="FOMENTAR EL DESARROLLO DE LOS SECTORES PESQUEROS DE ALTURA $15'000,000.00 Y RIBEREÑOS $15'000,000.00 A TRAVÉS DE LA IMPLEMENTACIÓN DE DIVERSOS PROYECTOS PRODUCTIVOS Y ACCIONES."/>
    <s v="DESARROLLO COMUNITARIO"/>
    <s v="A6"/>
    <m/>
    <m/>
    <m/>
    <n v="30000000"/>
    <x v="176"/>
  </r>
  <r>
    <n v="2013"/>
    <x v="10"/>
    <n v="48201"/>
    <s v="DCA/2610/2013 GDS/DD/004/2013"/>
    <s v="GOBIERNO DEL ESTADO DE SAN LUIS POTOSÍ"/>
    <d v="2013-08-09T00:00:00"/>
    <n v="5000000"/>
    <d v="2014-08-08T00:00:00"/>
    <s v="APOYAR LA CONSTRUCCIÓN DEL CAMINO &quot;CERRITOS-SAN JOSÉ TURRUBIATES-LAS POZAS&quot;, EN EL MUNICIPIO DE CERRITOS, SAN LUIS POTOSÍ."/>
    <s v="INFRAESTRUCTURA"/>
    <s v="A8"/>
    <m/>
    <m/>
    <m/>
    <n v="5000000"/>
    <x v="177"/>
  </r>
  <r>
    <n v="2013"/>
    <x v="10"/>
    <n v="48201"/>
    <s v="DCA/2611/2013 GDS/DD/005/2013"/>
    <s v="GOBIERNO DEL ESTADO DE SAN LUIS POTOSÍ"/>
    <d v="2013-08-09T00:00:00"/>
    <n v="1000000"/>
    <d v="2014-08-08T00:00:00"/>
    <s v="APOYAR EL PROYECTO DE RESTAURACIÓN DEL EX-CONVENTO DE SAN AGUSTÍN, UBICADO EN LA CIUDAD DE SAN LUIS POTOSÍ."/>
    <s v="CULTURALES"/>
    <s v="A5"/>
    <m/>
    <m/>
    <m/>
    <n v="1000000"/>
    <x v="177"/>
  </r>
  <r>
    <n v="2013"/>
    <x v="10"/>
    <n v="48201"/>
    <s v="DCA/2612/2013 GDS/DD/006/2013"/>
    <s v="GOBIERNO DEL ESTADO  DE  CAMPECHE"/>
    <d v="2013-09-23T00:00:00"/>
    <n v="147500000"/>
    <d v="2015-09-24T00:00:00"/>
    <s v="APOYAR LA IMPLEMENTACIÓN DE DIVERSOS  PROYECTOS PRODUCTIVOS, DE INFRAESTRUCTURA HIDRÁULICA; FOMENTO AL DESARROLLO ECONÓMICO; RECREACIÓN, CULTURA Y ESPARCIMIENTO; ASÍ COMO PARA LA ADQUISICIÓN DE UN MÓDULO DE MAQUINARIA"/>
    <s v="INFRAESTRUCTURA,SOCIALES"/>
    <s v="A8"/>
    <s v="A13"/>
    <m/>
    <m/>
    <n v="147500000"/>
    <x v="178"/>
  </r>
  <r>
    <n v="2013"/>
    <x v="10"/>
    <n v="48201"/>
    <s v="DCA/2613/2013 GDS/DD/007/2013"/>
    <s v="GOBIERNO DEL ESTADO DE  CHIAPAS"/>
    <d v="2013-08-09T00:00:00"/>
    <n v="53006472"/>
    <d v="2014-08-08T00:00:00"/>
    <s v="APOYAR LA CONSTRUCCIÓN DE OBRAS DE INFRAESTRUCTURA URBANA, HIDRÁULICA Y SANITARIA; ASÍ COMO LA AMPLIACIÓN DE LA RED DE DISTRIBUCIÓN DE ENERGÍA ELÉCTRICA, EN LOS MUNICIPIOS DE LA ENTIDAD CON MAYOR PRESENCIA DE LA INDUSTRIA PETROLERA"/>
    <s v="INFRAESTRUCTURA"/>
    <s v="A8"/>
    <m/>
    <m/>
    <m/>
    <n v="53006472"/>
    <x v="179"/>
  </r>
  <r>
    <n v="2013"/>
    <x v="10"/>
    <n v="48201"/>
    <s v="DCA/2614/2013 GDS/DD/E/001/2013"/>
    <s v="GOBIERNO DEL ESTADO DE CHIAPAS"/>
    <d v="2013-08-09T00:00:00"/>
    <n v="5000000"/>
    <d v="2014-08-08T00:00:00"/>
    <s v="APOYAR LA REALIZACIÓN DE PROYECTOS EN MATERIA DE OBRA PÚBLICA Y DE BENEFICIO SOCIAL PARA LA POBLACIÓN DE LOS MUNICIPIOS AFECTADOS POR LA PRESENCIA DEL HURACÁN BÁRBARA."/>
    <s v="INFRAESTRUCTURA"/>
    <s v="A8"/>
    <m/>
    <m/>
    <m/>
    <n v="5000000"/>
    <x v="180"/>
  </r>
  <r>
    <n v="2013"/>
    <x v="10"/>
    <n v="48201"/>
    <s v="DCA/4087/2013 GDS/DD/010/2013"/>
    <s v="GOBIERNO  DEL ESTADO  DE VERACRUZ"/>
    <d v="2013-11-29T00:00:00"/>
    <n v="4000000"/>
    <d v="2014-11-28T00:00:00"/>
    <s v="EQUIPAMIENTO Y ADQUISICIÓN DE MATERIALES PARA APOYAR A CAMPESINOS DE LOS MUNICIPIOS DE MINATITLÁN Y COSOLEACAQUE DEL ESTADO DE VERACRUZ PAR LA IMPLEMENTACIÓN DE UN PROYECTO PRODUCTIVO AGRÍCOLA "/>
    <s v="DESARROLLO COMUNITARIO"/>
    <s v="A6"/>
    <m/>
    <m/>
    <m/>
    <n v="4000000"/>
    <x v="181"/>
  </r>
  <r>
    <n v="2013"/>
    <x v="10"/>
    <n v="48201"/>
    <s v="DCA/4167/2013 GDS/DD/016/2013"/>
    <s v="GOBIERNO DEL ESTADO DE OAXACA"/>
    <d v="2013-12-13T00:00:00"/>
    <n v="10000000"/>
    <d v="2014-12-12T00:00:00"/>
    <s v="APOYAR LA REALIZACIÓN DE PROYECTOS DE DESARROLLO SOCIAL E INFRAESTRUCTURA HIDRÁULICA, VIAL RECREATIVA Y EQUIPAMIENTO URBANO EN MUNICIPIOS CON INFLUENCIA DE LA INDUSTRIA PETROLERA."/>
    <s v="INFRAESTRUCTURA,SOCIALES"/>
    <s v="A8"/>
    <s v="A13"/>
    <m/>
    <m/>
    <n v="10000000"/>
    <x v="182"/>
  </r>
  <r>
    <n v="2013"/>
    <x v="10"/>
    <n v="48201"/>
    <s v="DCA/4171/2013 GDS/DD/015/2013"/>
    <s v="GOBIERNO DEL ESTADO DE  HIDALGO"/>
    <d v="2013-12-13T00:00:00"/>
    <n v="5000000"/>
    <d v="2014-12-12T00:00:00"/>
    <s v="APOYAR DIVERSAS OBRAS DE INFRAESTRUCTURA."/>
    <s v="INFRAESTRUCTURA"/>
    <s v="A8"/>
    <m/>
    <m/>
    <m/>
    <n v="5000000"/>
    <x v="183"/>
  </r>
  <r>
    <n v="2013"/>
    <x v="10"/>
    <n v="48201"/>
    <s v="DCA/4172/2013 GDS/DD/017/2013"/>
    <s v="GOBIERNO DEL ESTADO DE  TABASCO"/>
    <d v="2013-12-13T00:00:00"/>
    <n v="100000000"/>
    <d v="2014-12-12T00:00:00"/>
    <s v="APOYAR LA REALIZACIÓN DE PROYECTOS DE DESARROLLO SOCIAL SUSTENTABLE, SUSTENTABILIDAD AMBIENTAL, DE DESARROLLO E INFRAESTRUCTURA SOCIAL, PROTECCIÓN AMBIENTAL Y PROYECTOS PRODUCTIVOS, PARA CONTRIBUIR A ELEVAR LA CALIDAD DE VIDA DE LA POBLACIÓN ASENTADA EN LOS MUNICIPIOS CON ACTIVIDAD PETROLERA EN LA ENTIDAD."/>
    <s v="AMBIENTALES,INFRAESTRUCTURA,SOCIALES"/>
    <s v="A2"/>
    <s v="A8"/>
    <s v="A13"/>
    <m/>
    <n v="100000000"/>
    <x v="184"/>
  </r>
  <r>
    <n v="2013"/>
    <x v="10"/>
    <n v="48201"/>
    <s v="DCA/4173/2013 GDS/DD/018/2013"/>
    <s v="GOBIERNO DEL ESTADO DE  VERACRUZ"/>
    <d v="2013-12-13T00:00:00"/>
    <n v="89756700"/>
    <d v="2014-12-12T00:00:00"/>
    <s v="APOYAR LA REALIZACIÓN DE PROYECTOS PRODUCTIVOS, CONSTRUCCIÓN Y/O REHABILITACIÓN O ASFALTADO DE CAMINOS Y VIALIDADES, ADQUISICIÓN DE EQUIPO DE PROTECCIÓN CIVIL, DE VEHÍCULOS DIVERSOS PARA ATENCIÓN INMEDIATA DE EMERGENCIAS, ADQUISICIONES DIVERSAS PARA EL DIF, ESTATAL, SERVICIOS DE SALUD, OBRAS DE SANEAMIENTOS, PROYECTOS DE REHABILITACIÓN, CONSTRUCCIÓN Y AMPLIACIÓN DE AGUA ENTUBADA EN DIVERSOS MUNICIPIOS DE LA ENTIDAD, DESARROLLO SOCIAL E INFRAESTRUCTURA CARRETERA."/>
    <s v="INFRAESTRUCTURA,SALUD"/>
    <s v="A8"/>
    <s v="A12"/>
    <m/>
    <m/>
    <n v="89756700"/>
    <x v="185"/>
  </r>
  <r>
    <n v="2013"/>
    <x v="11"/>
    <n v="48101"/>
    <s v=" CNCA/DGA/CD/03459/13"/>
    <s v="FUNDACIÓN ORGANIZADOS PARA SERVIR"/>
    <d v="2013-09-06T00:00:00"/>
    <n v="6500000"/>
    <d v="2014-06-02T00:00:00"/>
    <s v="TERCERA ETAPA DE LA REHABILITACIÓN DE LA EX HACIENDA DE SANTO TOMAS DE HUATZINDEO FUNDACIÓN ORGANIZADOS PARA SERVIR A.C.                "/>
    <s v="CULTURALES"/>
    <s v="A5"/>
    <m/>
    <m/>
    <m/>
    <n v="6500000"/>
    <x v="186"/>
  </r>
  <r>
    <n v="2013"/>
    <x v="11"/>
    <n v="48101"/>
    <s v=" CNCA/DGA/CD/03700/13 "/>
    <s v="MUSEO NACIONAL DE LA ACUARELA ALFREDO GUATI ROJO"/>
    <d v="2013-08-22T00:00:00"/>
    <n v="492000"/>
    <d v="2015-05-30T00:00:00"/>
    <s v="LIBRO DE ACUARELA DIFUSIÓN PROMOCIÓN 2013_x000d__x000a_"/>
    <s v="CULTURALES"/>
    <s v="A5"/>
    <m/>
    <m/>
    <m/>
    <n v="492000"/>
    <x v="187"/>
  </r>
  <r>
    <n v="2013"/>
    <x v="11"/>
    <n v="48101"/>
    <s v=" CNCA/DGA/CD/04131/13 "/>
    <s v="PATRONATO ACUEDUCTO TEMBLEQUE"/>
    <d v="2013-10-07T00:00:00"/>
    <n v="1900000"/>
    <d v="2014-07-12T00:00:00"/>
    <s v="FESTIVAL FRONTERA E IMAGINARIOS CULTURALES 2013_x000d__x000a_"/>
    <s v="CULTURALES"/>
    <s v="A5"/>
    <m/>
    <m/>
    <m/>
    <n v="1900000"/>
    <x v="188"/>
  </r>
  <r>
    <n v="2013"/>
    <x v="11"/>
    <n v="48101"/>
    <s v="CNCA/DGA/CD/00426/13"/>
    <s v="FESTIVAL DE MÉXICO EN EL CENTRO HISTÓRICO"/>
    <d v="2013-03-08T00:00:00"/>
    <n v="9000000"/>
    <d v="2013-11-15T00:00:00"/>
    <s v="FMX FESTIVAL DE MÉXICO"/>
    <s v="CULTURALES"/>
    <s v="A5"/>
    <m/>
    <m/>
    <m/>
    <n v="9000000"/>
    <x v="189"/>
  </r>
  <r>
    <n v="2013"/>
    <x v="11"/>
    <n v="48101"/>
    <s v="CNCA/DGA/CD/00621/12"/>
    <s v="CAPPELLA BARROCA DE MÉXICO"/>
    <d v="2013-01-02T00:00:00"/>
    <n v="3000000"/>
    <d v="2013-12-13T00:00:00"/>
    <s v="CONSTRUIR LA PRIMERA AGRUPACIÓN BARROCA MEXICANA PERMANENTE."/>
    <s v="CULTURALES"/>
    <s v="A5"/>
    <m/>
    <m/>
    <m/>
    <n v="3000000"/>
    <x v="190"/>
  </r>
  <r>
    <n v="2013"/>
    <x v="11"/>
    <n v="48101"/>
    <s v="CNCA/DGA/CD/00675/13"/>
    <s v="UNIVERSIDAD DE GUADALAJARA."/>
    <d v="2013-05-16T00:00:00"/>
    <n v="2000000"/>
    <d v="2013-07-17T00:00:00"/>
    <s v="LA UNIVERSIDAD DE GUADALAJARA, DENTRO DE SUS PROGRAMAS DE EXTENSIÓN EDUCATIVA Y CULTURAL, LLEVA A CABO DESDE 2011 LA FERIA DEL LIBRO EN ESPAÑOL DE LOS ANGELES LEALA, CUYO OBJETIVO PRINCIPAL ES FOMENTAR EL USO DE LA LENGA ESPAÑOLA A TRAVES DE LA LECTURA Y LA PROMOCION DE LA INDUSTRIA EDITORIAL EN ESPAÑOL EN UNA COMUNIDAD LATINA, DE LA CUAL LA MAYORIA DE SUS HABITANTES SON DE ORIGEN MEXICANO"/>
    <s v="CULTURALES"/>
    <s v="A5"/>
    <m/>
    <m/>
    <m/>
    <n v="2000000"/>
    <x v="191"/>
  </r>
  <r>
    <n v="2013"/>
    <x v="11"/>
    <n v="48101"/>
    <s v="CNCA/DGA/CD/00712/13"/>
    <s v="ASOCIACIÓN NACIONAL DE ARTÍSTAS CON DISCAPACIDAD"/>
    <d v="2013-04-30T00:00:00"/>
    <n v="1000000"/>
    <d v="2013-08-25T00:00:00"/>
    <s v="PROGRAMA CULTURAL DE ARTÍSTAS CON DISCAPACIDAD 2013"/>
    <s v="CULTURALES"/>
    <s v="A5"/>
    <m/>
    <m/>
    <m/>
    <n v="1000000"/>
    <x v="192"/>
  </r>
  <r>
    <n v="2013"/>
    <x v="11"/>
    <n v="48101"/>
    <s v="CNCA/DGA/CD/00713/13"/>
    <s v="FUNDACIÓN DÍAZ LAREDO"/>
    <d v="2013-04-30T00:00:00"/>
    <n v="5000000"/>
    <d v="2014-02-25T00:00:00"/>
    <s v="MÉXICO Y SU DIVERSIDAD CULTURAL"/>
    <s v="CULTURALES"/>
    <s v="A5"/>
    <m/>
    <m/>
    <m/>
    <n v="5000000"/>
    <x v="193"/>
  </r>
  <r>
    <n v="2013"/>
    <x v="11"/>
    <n v="48101"/>
    <s v="CNCA/DGA/CD/00714/13"/>
    <s v="FUNDACIÓN DÍAZ LAREDO"/>
    <d v="2013-04-30T00:00:00"/>
    <n v="1000000"/>
    <d v="2014-04-24T00:00:00"/>
    <s v="MÚSICA Y ARTES VISUALES"/>
    <s v="CULTURALES"/>
    <s v="A5"/>
    <m/>
    <m/>
    <m/>
    <n v="1000000"/>
    <x v="193"/>
  </r>
  <r>
    <n v="2013"/>
    <x v="11"/>
    <n v="48101"/>
    <s v="CNCA/DGA/CD/00715/13"/>
    <s v="CENTRO DE INVESTIGACIÓN DIFUSIÓN Y ESTUDIOS SOBRE TRATA DE PERSONAS Y EXPLOTACIÓN COMERCIAL"/>
    <d v="2013-05-22T00:00:00"/>
    <n v="8200000"/>
    <d v="2013-08-25T00:00:00"/>
    <s v="LÍDERES JÓVENES INDÍGENAS EN OAXACA, PROYECTO VIDEO DOCUMENTAL"/>
    <s v="CULTURALES"/>
    <s v="A5"/>
    <m/>
    <m/>
    <m/>
    <n v="8200000"/>
    <x v="194"/>
  </r>
  <r>
    <n v="2013"/>
    <x v="11"/>
    <n v="48101"/>
    <s v="CNCA/DGA/CD/00812/13"/>
    <s v="MUJERES POR LA LIBERTAD Y UN BIENESTAR PARA TODOS."/>
    <d v="2013-04-30T00:00:00"/>
    <n v="3100000"/>
    <d v="2014-02-05T00:00:00"/>
    <s v="CONSTRUCCIÓN DE LA SEGUNDA ETAPA DE LA CASA DE LA CULTURA ASOCIACIÓN CIVIL &quot;MUJERES POR LA LIBERTAD Y UN BIENESTAR PARA TODOS A.C.&quot;"/>
    <s v="CULTURALES"/>
    <s v="A5"/>
    <m/>
    <m/>
    <m/>
    <n v="3100000"/>
    <x v="195"/>
  </r>
  <r>
    <n v="2013"/>
    <x v="11"/>
    <n v="48101"/>
    <s v="CNCA/DGA/CD/00879/14"/>
    <s v="FUNDACIÓN EXPRESIÓN EN CORTO"/>
    <d v="2013-05-28T00:00:00"/>
    <n v="5000000"/>
    <d v="2014-05-28T00:00:00"/>
    <s v="APOYAR EL FESTIVAL INTERNACIONAL DE CINE DE GUANAJUATO EN SAN MIGUEL DE ALLENDE"/>
    <s v="CULTURALES"/>
    <s v="A5"/>
    <m/>
    <m/>
    <m/>
    <n v="5000000"/>
    <x v="196"/>
  </r>
  <r>
    <n v="2013"/>
    <x v="11"/>
    <n v="48101"/>
    <s v="CNCA/DGA/CD/00880/13"/>
    <s v="MORELIA GOURMET"/>
    <d v="2013-06-06T00:00:00"/>
    <n v="850000"/>
    <d v="2014-02-28T00:00:00"/>
    <s v="MORELIA EN BOCA 2013, EL FESTIVAL INTERNACIONAL DE GASTRONOMÍA Y VINO DE MÉXICO"/>
    <s v="CULTURALES"/>
    <s v="A5"/>
    <m/>
    <m/>
    <m/>
    <n v="850000"/>
    <x v="197"/>
  </r>
  <r>
    <n v="2013"/>
    <x v="11"/>
    <n v="48101"/>
    <s v="CNCA/DGA/CD/00881/13"/>
    <s v="NOSOTROS HACEMOS TEATRO"/>
    <d v="2013-06-03T00:00:00"/>
    <n v="1000000"/>
    <d v="2014-07-28T00:00:00"/>
    <s v="NOSOTROS HACEMOS TEATRO: UN IMPULSO AL CONSUMO LIBRE DEL TEATRO NACIONAL."/>
    <s v="CULTURALES"/>
    <s v="A5"/>
    <m/>
    <m/>
    <m/>
    <n v="1000000"/>
    <x v="198"/>
  </r>
  <r>
    <n v="2013"/>
    <x v="11"/>
    <n v="48101"/>
    <s v="CNCA/DGA/CD/00882/13"/>
    <s v="MITODELACAVERNA"/>
    <d v="2013-05-28T00:00:00"/>
    <n v="2500000"/>
    <d v="2014-08-28T00:00:00"/>
    <s v="&quot;CON LETRAS DE ORO&quot; MITODELA CABARENA A.C"/>
    <s v="CULTURALES"/>
    <s v="A5"/>
    <m/>
    <m/>
    <m/>
    <n v="2500000"/>
    <x v="199"/>
  </r>
  <r>
    <n v="2013"/>
    <x v="11"/>
    <n v="48101"/>
    <s v="CNCA/DGA/CD/00883/13"/>
    <s v="DOCUMENTAL AMBULANTE"/>
    <d v="2013-05-28T00:00:00"/>
    <n v="9000000"/>
    <d v="2014-08-28T00:00:00"/>
    <s v="FESTIVAL DE CINE DOCUMENTAL AMBULANTE"/>
    <s v="CULTURALES"/>
    <s v="A5"/>
    <m/>
    <m/>
    <m/>
    <n v="9000000"/>
    <x v="200"/>
  </r>
  <r>
    <n v="2013"/>
    <x v="11"/>
    <n v="48101"/>
    <s v="CNCA/DGA/CD/00946/13"/>
    <s v="ACADEMIA DE MÚSICA DEL PALACIO DE MINERÍA"/>
    <d v="2013-06-05T00:00:00"/>
    <n v="5000000"/>
    <d v="2014-08-28T00:00:00"/>
    <s v="CONCIERTOS EXTRAORDINARIOS Y TEMPORADA DE VERANO 2013 DE LA ORQUESTA DE MINERÍA"/>
    <s v="CULTURALES"/>
    <s v="A5"/>
    <m/>
    <m/>
    <m/>
    <n v="5000000"/>
    <x v="201"/>
  </r>
  <r>
    <n v="2013"/>
    <x v="11"/>
    <n v="48101"/>
    <s v="CNCA/DGA/CD/01004/13"/>
    <s v="MUSITEC"/>
    <d v="2013-06-07T00:00:00"/>
    <n v="5000000"/>
    <d v="2014-04-29T00:00:00"/>
    <s v="JORNADAS CULTURALES MUSITEC"/>
    <s v="CULTURALES"/>
    <s v="A5"/>
    <m/>
    <m/>
    <m/>
    <n v="5000000"/>
    <x v="202"/>
  </r>
  <r>
    <n v="2013"/>
    <x v="11"/>
    <n v="48101"/>
    <s v="CNCA/DGA/CD/01005/13"/>
    <s v="PATRONATO DE LA ESCUELA SUPERIOR DE MÚSICA Y DANZA DE MONTERREY"/>
    <d v="2013-06-07T00:00:00"/>
    <n v="12000000"/>
    <d v="2014-10-14T00:00:00"/>
    <s v="PROGRAMA DE FORTALECIMIENTO A LA EDUCACIÓN MUSICAL DE NIVEL ELEMENTAL"/>
    <s v="CULTURALES"/>
    <s v="A5"/>
    <m/>
    <m/>
    <m/>
    <n v="12000000"/>
    <x v="203"/>
  </r>
  <r>
    <n v="2013"/>
    <x v="11"/>
    <n v="48101"/>
    <s v="CNCA/DGA/CD/01149/13"/>
    <s v="NO ME DA LA VIDA PRODUCCIONES"/>
    <d v="2013-06-14T00:00:00"/>
    <n v="3200000"/>
    <d v="2014-05-28T00:00:00"/>
    <s v="IDENTIDAD Y CULTURA ESPACIO DE INTERCAMBIO EN LA ERA DIGITAL"/>
    <s v="CULTURALES"/>
    <s v="A5"/>
    <m/>
    <m/>
    <m/>
    <n v="3200000"/>
    <x v="204"/>
  </r>
  <r>
    <n v="2013"/>
    <x v="11"/>
    <n v="48101"/>
    <s v="CNCA/DGA/CD/01222/13"/>
    <s v="ASOCIACIÓN MANUEL ÁLVAREZ BRAVO"/>
    <d v="2013-06-27T00:00:00"/>
    <n v="250000"/>
    <d v="2014-05-28T00:00:00"/>
    <s v="DOCUMENTOS Y CORRESPONDENCIA DE MANUEL ÁLVAREZ BRAVO"/>
    <s v="CULTURALES"/>
    <s v="A5"/>
    <m/>
    <m/>
    <m/>
    <n v="250000"/>
    <x v="205"/>
  </r>
  <r>
    <n v="2013"/>
    <x v="11"/>
    <n v="48101"/>
    <s v="CNCA/DGA/CD/01226/13"/>
    <s v="CONSEJO CIUDADANO DE FORMACIÓN Y CULTURA AUTOGESTIVA"/>
    <d v="2013-06-27T00:00:00"/>
    <n v="4000000"/>
    <d v="2014-08-20T00:00:00"/>
    <s v="CULTURA AUTOGESTIVA DEL OAXACA, PROYECTO DE EXPRESIÓN Y DESARROLLO CULTURAL"/>
    <s v="CULTURALES"/>
    <s v="A5"/>
    <m/>
    <m/>
    <m/>
    <n v="4000000"/>
    <x v="206"/>
  </r>
  <r>
    <n v="2013"/>
    <x v="11"/>
    <n v="48101"/>
    <s v="CNCA/DGA/CD/01227/13"/>
    <s v="FUNDACIÓN OLGA Y RUFINO TAMAYO"/>
    <d v="2013-06-27T00:00:00"/>
    <n v="2000000"/>
    <d v="2014-03-28T00:00:00"/>
    <s v="JUGANDO CON TAMAYO, PROGRAMA EDUCATIVO Y DE FORMACIÓN DE PÚBLICOS DEL MUSEO ARTE CONTEMPORÁNEO INTERNACIONAL RUFINO TAMAYO"/>
    <s v="CULTURALES"/>
    <s v="A5"/>
    <m/>
    <m/>
    <m/>
    <n v="2000000"/>
    <x v="207"/>
  </r>
  <r>
    <n v="2013"/>
    <x v="11"/>
    <n v="48101"/>
    <s v="CNCA/DGA/CD/01228/13"/>
    <s v="SONIDOS Y TRADICIONES XXI"/>
    <d v="2013-06-27T00:00:00"/>
    <n v="5000000"/>
    <d v="2014-08-28T00:00:00"/>
    <s v="PROGRAMA PARA LA CREACIÓN DE NUEVOS PÚBLICOS A TRAVÉS DE ACTIVIDADES ARTÍSTICAS Y CULTURALES. SONIDOS Y TRADICIONES XXI A.C."/>
    <s v="CULTURALES"/>
    <s v="A5"/>
    <m/>
    <m/>
    <m/>
    <n v="5000000"/>
    <x v="208"/>
  </r>
  <r>
    <n v="2013"/>
    <x v="11"/>
    <n v="48101"/>
    <s v="CNCA/DGA/CD/01313/13"/>
    <s v="FUNDACIÓN ENTIJUANARTE"/>
    <d v="2013-07-04T00:00:00"/>
    <n v="3100000"/>
    <d v="2014-07-28T00:00:00"/>
    <s v="FUNDACIÓN ENTIJUANARTE A.C."/>
    <s v="CULTURALES"/>
    <s v="A5"/>
    <m/>
    <m/>
    <m/>
    <n v="3100000"/>
    <x v="209"/>
  </r>
  <r>
    <n v="2013"/>
    <x v="11"/>
    <n v="48101"/>
    <s v="CNCA/DGA/CD/01315/13"/>
    <s v="PATRONATO ACUEDUCTO TEMBLEQUE"/>
    <d v="2013-07-04T00:00:00"/>
    <n v="10000000"/>
    <d v="2014-03-29T00:00:00"/>
    <s v="REHABILITACIÓN INTEGRAL DEL ACUEDUCTO TEMBLEQUE"/>
    <s v="CULTURALES"/>
    <s v="A5"/>
    <m/>
    <m/>
    <m/>
    <n v="10000000"/>
    <x v="188"/>
  </r>
  <r>
    <n v="2013"/>
    <x v="11"/>
    <n v="48101"/>
    <s v="CNCA/DGA/CD/01316/13"/>
    <s v="PROMOTORA ARTÍSTICA Y CULTURAL MEXICANA"/>
    <d v="2013-07-04T00:00:00"/>
    <n v="3000000"/>
    <d v="2014-03-28T00:00:00"/>
    <s v="PROMOVER Y ACELERAR LA ENSEÑANZA MUSICAL"/>
    <s v="CULTURALES"/>
    <s v="A5"/>
    <m/>
    <m/>
    <m/>
    <n v="3000000"/>
    <x v="210"/>
  </r>
  <r>
    <n v="2013"/>
    <x v="11"/>
    <n v="48101"/>
    <s v="CNCA/DGA/CD/01317/13"/>
    <s v="PROMOTORA DE LAS BELLAS ARTES"/>
    <d v="2013-07-08T00:00:00"/>
    <n v="1868000"/>
    <d v="2014-08-28T00:00:00"/>
    <s v="MI FESTIVAL EN TU COMUNIDAD"/>
    <s v="CULTURALES"/>
    <s v="A5"/>
    <m/>
    <m/>
    <m/>
    <n v="1868000"/>
    <x v="211"/>
  </r>
  <r>
    <n v="2013"/>
    <x v="11"/>
    <n v="48101"/>
    <s v="CNCA/DGA/CD/01440/13"/>
    <s v="BONBAJEL MAYAETIC"/>
    <d v="2013-07-19T00:00:00"/>
    <n v="62160000"/>
    <d v="2014-08-29T00:00:00"/>
    <s v="LA MULTICULTURALIDAD DE CHIAPAS EX CONVENTO SAN AGUSTÍN"/>
    <s v="CULTURALES"/>
    <s v="A5"/>
    <m/>
    <m/>
    <m/>
    <n v="62160000"/>
    <x v="212"/>
  </r>
  <r>
    <n v="2013"/>
    <x v="11"/>
    <n v="48101"/>
    <s v="CNCA/DGA/CD/01441/13"/>
    <s v="ASAMBLEA PARA LA CULTURA Y LA DEMOCRACIA"/>
    <d v="2013-07-19T00:00:00"/>
    <n v="5000000"/>
    <d v="2013-12-28T00:00:00"/>
    <s v="RADIOGRAFÍA DE LA PROMOCIÓN CULTURAL"/>
    <s v="CULTURALES"/>
    <s v="A5"/>
    <m/>
    <m/>
    <m/>
    <n v="5000000"/>
    <x v="213"/>
  </r>
  <r>
    <n v="2013"/>
    <x v="11"/>
    <n v="48101"/>
    <s v="CNCA/DGA/CD/01443/13"/>
    <s v="MÁS LIBROS MEJOR FUTURO"/>
    <d v="2013-07-22T00:00:00"/>
    <n v="8100000"/>
    <d v="2013-12-28T00:00:00"/>
    <s v="OBRAS ITINERANTES PARA EL DESARROLLO CULTURAL"/>
    <s v="CULTURALES"/>
    <s v="A5"/>
    <m/>
    <m/>
    <m/>
    <n v="8100000"/>
    <x v="214"/>
  </r>
  <r>
    <n v="2013"/>
    <x v="11"/>
    <n v="48101"/>
    <s v="CNCA/DGA/CD/01444/13"/>
    <s v="MÁS LIBROS MEJOR FUTURO"/>
    <d v="2013-07-22T00:00:00"/>
    <n v="8200000"/>
    <d v="2013-12-28T00:00:00"/>
    <s v="PROYECTO CULTURAL 2013"/>
    <s v="CULTURALES"/>
    <s v="A5"/>
    <m/>
    <m/>
    <m/>
    <n v="8200000"/>
    <x v="214"/>
  </r>
  <r>
    <n v="2013"/>
    <x v="11"/>
    <n v="48101"/>
    <s v="CNCA/DGA/CD/01445/13"/>
    <s v="CRECIMIENTO Y DESARROLLO DE LOS PUEBLOS INDÍGENAS DEL ESTADO DE MÉXICO"/>
    <d v="2013-07-31T00:00:00"/>
    <n v="9300000"/>
    <d v="2014-08-28T00:00:00"/>
    <s v="PROYECTO DE PROMOCIÓN CULTURAL EN EL ESTADO DE MÉXICO 2013"/>
    <s v="CULTURALES"/>
    <s v="A5"/>
    <m/>
    <m/>
    <m/>
    <n v="9300000"/>
    <x v="215"/>
  </r>
  <r>
    <n v="2013"/>
    <x v="11"/>
    <n v="48101"/>
    <s v="CNCA/DGA/CD/01446/13"/>
    <s v="FUNDACIÓN ÓPERA DE TIJUANA"/>
    <d v="2013-07-19T00:00:00"/>
    <n v="800000"/>
    <d v="2014-08-30T00:00:00"/>
    <s v="10° FESTIVAL ÓPERA EN LA CALLE"/>
    <s v="CULTURALES"/>
    <s v="A5"/>
    <m/>
    <m/>
    <m/>
    <n v="800000"/>
    <x v="216"/>
  </r>
  <r>
    <n v="2013"/>
    <x v="11"/>
    <n v="48101"/>
    <s v="CNCA/DGA/CD/01447/13"/>
    <s v="COMPAÑÍA DE ARTES VITAMINAS"/>
    <d v="2013-07-19T00:00:00"/>
    <n v="1700000"/>
    <d v="2014-08-29T00:00:00"/>
    <s v="LEGADO FOTOGRÁFICO DE LOLA ÁLVAREZ BRAVO"/>
    <s v="CULTURALES"/>
    <s v="A5"/>
    <m/>
    <m/>
    <m/>
    <n v="1700000"/>
    <x v="217"/>
  </r>
  <r>
    <n v="2013"/>
    <x v="11"/>
    <n v="48101"/>
    <s v="CNCA/DGA/CD/01575/13"/>
    <s v="CONSORCIO INTERNACIONAL ARTE Y ESCUELA"/>
    <d v="2013-07-26T00:00:00"/>
    <n v="3000000"/>
    <d v="2014-03-30T00:00:00"/>
    <s v="LA NANA, FÁBRICA DE CREACIÓN E INNOVACIÓN: ARTE Y COHESIÓN SOCIAL CENTRO-PERIFERIAS"/>
    <s v="CULTURALES"/>
    <s v="A5"/>
    <m/>
    <m/>
    <m/>
    <n v="3000000"/>
    <x v="218"/>
  </r>
  <r>
    <n v="2013"/>
    <x v="11"/>
    <n v="48101"/>
    <s v="CNCA/DGA/CD/01576/13"/>
    <s v="PATRONATO DEL CENTRO CULTURAL ROBERTO CANTORAL"/>
    <d v="2013-07-26T00:00:00"/>
    <n v="10000000"/>
    <d v="2014-01-30T00:00:00"/>
    <s v="PROGRAMA DE ESTÍMULO A LA COMPOSICIÓN MEXICANA EN EL CENTRO CULTURAL ROBERTO CANTORAL"/>
    <s v="CULTURALES"/>
    <s v="A5"/>
    <m/>
    <m/>
    <m/>
    <n v="10000000"/>
    <x v="219"/>
  </r>
  <r>
    <n v="2013"/>
    <x v="11"/>
    <n v="48101"/>
    <s v="CNCA/DGA/CD/01577/13"/>
    <s v="AMIGOS DE LA LETRA IMPRESA"/>
    <d v="2013-07-13T00:00:00"/>
    <n v="7301600"/>
    <d v="2014-09-04T00:00:00"/>
    <s v="AMIGOS DE LA LETRA IMPRESA"/>
    <s v="CULTURALES"/>
    <s v="A5"/>
    <m/>
    <m/>
    <m/>
    <n v="7301600"/>
    <x v="220"/>
  </r>
  <r>
    <n v="2013"/>
    <x v="11"/>
    <n v="48101"/>
    <s v="CNCA/DGA/CD/01578/13"/>
    <s v="RED DE CULTURA"/>
    <d v="2013-07-26T00:00:00"/>
    <n v="1100000"/>
    <d v="2014-05-04T00:00:00"/>
    <s v="COROS DE MÉXICO. RED DE CULTURA A.C."/>
    <s v="CULTURALES"/>
    <s v="A5"/>
    <m/>
    <m/>
    <m/>
    <n v="1100000"/>
    <x v="221"/>
  </r>
  <r>
    <n v="2013"/>
    <x v="11"/>
    <n v="48101"/>
    <s v="CNCA/DGA/CD/01579/13"/>
    <s v="PATRONATO PRO RESTAURACIÓN Y CONSERVACIÓN FRAY DIEGO DE BASALENQUE"/>
    <d v="2013-06-26T00:00:00"/>
    <n v="1000000"/>
    <d v="2014-03-30T00:00:00"/>
    <s v=" RESTAURACIÓN DEL EXCONVENTO DE SAN AGUSTIN_x000d__x000a_"/>
    <s v="CULTURALES"/>
    <s v="A5"/>
    <m/>
    <m/>
    <m/>
    <n v="1000000"/>
    <x v="222"/>
  </r>
  <r>
    <n v="2013"/>
    <x v="11"/>
    <n v="48101"/>
    <s v="CNCA/DGA/CD/01747/13"/>
    <s v="LUNA NUEVA PROMOCIÓN CULTURAL"/>
    <d v="2013-08-02T00:00:00"/>
    <n v="1000000"/>
    <d v="2014-06-30T00:00:00"/>
    <s v="FOMENTO AL CINE, CORTOMETRAJE Y DOCUMENTAL DE MICHOACÁN"/>
    <s v="CULTURALES"/>
    <s v="A5"/>
    <m/>
    <m/>
    <m/>
    <n v="1000000"/>
    <x v="223"/>
  </r>
  <r>
    <n v="2013"/>
    <x v="11"/>
    <n v="48101"/>
    <s v="CNCA/DGA/CD/01750/13"/>
    <s v="FESTIVAL INTERNACIONAL DE CINE DOCUMENTAL DE LA CIUDAD DE MÉXICO"/>
    <d v="2013-08-26T00:00:00"/>
    <n v="1000000"/>
    <d v="2013-10-04T00:00:00"/>
    <s v="FESTIVAL INTERNACIONAL DE CINE DOCUMENTAL DOCS DF"/>
    <s v="CULTURALES"/>
    <s v="A5"/>
    <m/>
    <m/>
    <m/>
    <n v="1000000"/>
    <x v="224"/>
  </r>
  <r>
    <n v="2013"/>
    <x v="11"/>
    <n v="48101"/>
    <s v="CNCA/DGA/CD/01821/13"/>
    <s v="ASOCIACIÓN DE ARTISTAS PLÁSTICOS DE MÉXICO"/>
    <d v="2013-08-02T00:00:00"/>
    <n v="2700000"/>
    <d v="2014-08-04T00:00:00"/>
    <s v="MÉXICO, ARTE Y TIEMPO 2013"/>
    <s v="CULTURALES"/>
    <s v="A5"/>
    <m/>
    <m/>
    <m/>
    <n v="2700000"/>
    <x v="225"/>
  </r>
  <r>
    <n v="2013"/>
    <x v="11"/>
    <n v="48101"/>
    <s v="CNCA/DGA/CD/01822/13"/>
    <s v="LUNA NUEVA PROMOCIÓN CULTURAL"/>
    <d v="2013-08-02T00:00:00"/>
    <n v="8000000"/>
    <d v="2014-04-30T00:00:00"/>
    <s v="REALIZAR LA CONMEMORACIÓN DEL BICENTENARIO DE LOS SENTIMIENTOS DE LA NACIÓN Y LAS CONSTITUCIONES DE AMÉRICA"/>
    <s v="CULTURALES"/>
    <s v="A5"/>
    <m/>
    <m/>
    <m/>
    <n v="8000000"/>
    <x v="223"/>
  </r>
  <r>
    <n v="2013"/>
    <x v="11"/>
    <n v="48101"/>
    <s v="CNCA/DGA/CD/01823/13"/>
    <s v="AMIGOS DEL DESIERTO DE COAHUILA"/>
    <d v="2013-08-13T00:00:00"/>
    <n v="3000000"/>
    <d v="2014-03-20T00:00:00"/>
    <s v="ORQUESTA FILARMÓNICA DE LA CIUDAD DE SALTILLO"/>
    <s v="CULTURALES"/>
    <s v="A5"/>
    <m/>
    <m/>
    <m/>
    <n v="3000000"/>
    <x v="226"/>
  </r>
  <r>
    <n v="2013"/>
    <x v="11"/>
    <n v="48101"/>
    <s v="CNCA/DGA/CD/01882/12"/>
    <s v="SERVI MUSEOS"/>
    <d v="2013-01-02T00:00:00"/>
    <n v="20000000"/>
    <d v="2013-12-30T00:00:00"/>
    <s v="CREAR UN ESPACIO DE ENCUENTRO Y CONVIVENCIA PARA LA NIÑEZ REGIOMONTANA."/>
    <s v="EDUCATIVAS"/>
    <s v="A7"/>
    <m/>
    <m/>
    <m/>
    <n v="20000000"/>
    <x v="227"/>
  </r>
  <r>
    <n v="2013"/>
    <x v="11"/>
    <n v="48101"/>
    <s v="CNCA/DGA/CD/0203/13"/>
    <s v="PATRONATO DEL FESTIVAL INTERNACIONAL DE CINE EN GUADALAJARA,  UNIVERSIDAD DE GUADALAJARA"/>
    <d v="2013-02-22T00:00:00"/>
    <n v="10000000"/>
    <d v="2013-04-28T00:00:00"/>
    <s v="FESTIVAL INTERNACIONAL DE CINE DE GUADALAJARA"/>
    <s v="CULTURALES"/>
    <s v="A5"/>
    <m/>
    <m/>
    <m/>
    <n v="10000000"/>
    <x v="228"/>
  </r>
  <r>
    <n v="2013"/>
    <x v="11"/>
    <n v="48101"/>
    <s v="CNCA/DGA/CD/02257/13"/>
    <s v="FUNDACIÓN CASA DEL POETA"/>
    <d v="2013-08-21T00:00:00"/>
    <n v="500000"/>
    <d v="2014-03-28T00:00:00"/>
    <s v="PROYECTO DE EQUIPAMIENTO CULTURAL Y DE EXPRESIÓN Y DESARROLLO CULTURAL (CASA DEL POETA)_x000d__x000a_"/>
    <s v="CULTURALES"/>
    <s v="A5"/>
    <m/>
    <m/>
    <m/>
    <n v="500000"/>
    <x v="229"/>
  </r>
  <r>
    <n v="2013"/>
    <x v="11"/>
    <n v="48101"/>
    <s v="CNCA/DGA/CD/02269/13"/>
    <s v="ACADEMIA MEXICANA DE LA HISTORIA CORRESPONDIENTE DE LA REAL DE MADRID."/>
    <d v="2013-06-20T00:00:00"/>
    <n v="1000000"/>
    <d v="2014-06-20T00:00:00"/>
    <s v="REALIZAR EL PROGRAMA CULTURAL DE LA ACADEMIA DE LA HISTORIA"/>
    <s v="CULTURALES"/>
    <s v="A5"/>
    <m/>
    <m/>
    <m/>
    <n v="1000000"/>
    <x v="230"/>
  </r>
  <r>
    <n v="2013"/>
    <x v="11"/>
    <n v="48101"/>
    <s v="CNCA/DGA/CD/02270/13"/>
    <s v="FUNDACIÓN ISLA, DESARROLLO INTEGRAL EN MOVIMIENTO"/>
    <d v="2013-09-06T00:00:00"/>
    <n v="7000000"/>
    <d v="2014-09-27T00:00:00"/>
    <s v="GALERÍA PLÁSTICA ITINERANTE"/>
    <s v="CULTURALES"/>
    <s v="A5"/>
    <m/>
    <m/>
    <m/>
    <n v="7000000"/>
    <x v="231"/>
  </r>
  <r>
    <n v="2013"/>
    <x v="11"/>
    <n v="48101"/>
    <s v="CNCA/DGA/CD/02271/13"/>
    <s v="FUNDACIÓN ISLA, DESARROLLO INTEGRAL EN MOVIMIENTO"/>
    <d v="2013-09-06T00:00:00"/>
    <n v="3000000"/>
    <d v="2014-09-27T00:00:00"/>
    <s v="TU ERES ZIHUA EN MOVIMIENTO FESTIVAL CULTURAL"/>
    <s v="CULTURALES"/>
    <s v="A5"/>
    <m/>
    <m/>
    <m/>
    <n v="3000000"/>
    <x v="231"/>
  </r>
  <r>
    <n v="2013"/>
    <x v="11"/>
    <n v="48101"/>
    <s v="CNCA/DGA/CD/02272/13"/>
    <s v="FUNDACIÓN ISLA, DESARROLLO INTEGRAL EN MOVIMIENTO"/>
    <d v="2013-09-06T00:00:00"/>
    <n v="5500000"/>
    <d v="2014-09-27T00:00:00"/>
    <s v="CULTURA EN LAS CALLES_x000d__x000a_"/>
    <s v="CULTURALES"/>
    <s v="A5"/>
    <m/>
    <m/>
    <m/>
    <n v="5500000"/>
    <x v="231"/>
  </r>
  <r>
    <n v="2013"/>
    <x v="11"/>
    <n v="48101"/>
    <s v="CNCA/DGA/CD/02273/13"/>
    <s v="FUNDACIÓN ISLA, DESARROLLO INTEGRAL EN MOVIMIENTO"/>
    <d v="2013-09-06T00:00:00"/>
    <n v="5000000"/>
    <d v="2014-03-27T00:00:00"/>
    <s v="DESARROLLANDO LA CULTURA"/>
    <s v="CULTURALES"/>
    <s v="A5"/>
    <m/>
    <m/>
    <m/>
    <n v="5000000"/>
    <x v="231"/>
  </r>
  <r>
    <n v="2013"/>
    <x v="11"/>
    <n v="48101"/>
    <s v="CNCA/DGA/CD/02274/13"/>
    <s v="FUNDACIÓN ISLA, DESARROLLO INTEGRAL EN MOVIMIENTO"/>
    <d v="2013-09-06T00:00:00"/>
    <n v="2500000"/>
    <d v="2014-03-27T00:00:00"/>
    <s v="CULTURA SUREÑA"/>
    <s v="CULTURALES"/>
    <s v="A5"/>
    <m/>
    <m/>
    <m/>
    <n v="2500000"/>
    <x v="231"/>
  </r>
  <r>
    <n v="2013"/>
    <x v="11"/>
    <n v="48101"/>
    <s v="CNCA/DGA/CD/02275/13"/>
    <s v="FUNDACIÓN ISLA, DESARROLLO INTEGRAL EN MOVIMIENTO"/>
    <d v="2013-09-06T00:00:00"/>
    <n v="7000000"/>
    <d v="2014-03-27T00:00:00"/>
    <s v="JORNADAS CULTURALES "/>
    <s v="CULTURALES"/>
    <s v="A5"/>
    <m/>
    <m/>
    <m/>
    <n v="7000000"/>
    <x v="231"/>
  </r>
  <r>
    <n v="2013"/>
    <x v="11"/>
    <n v="48101"/>
    <s v="CNCA/DGA/CD/02318/13"/>
    <s v="RADIO DIFUSORAS Y TELEVISORAS DE OCCIDENTE"/>
    <d v="2013-09-10T00:00:00"/>
    <n v="20000000"/>
    <d v="2014-06-10T00:00:00"/>
    <s v="CREAR UN RECINTO DONDE SE PUEDA DIFUNDIR LA CULTURA Y LAS ARTES DE NUESTRA CIUDAD, ESTADO Y PAIS"/>
    <s v="CULTURALES"/>
    <s v="A5"/>
    <m/>
    <m/>
    <m/>
    <n v="20000000"/>
    <x v="232"/>
  </r>
  <r>
    <n v="2013"/>
    <x v="11"/>
    <n v="48101"/>
    <s v="CNCA/DGA/CD/02337/13"/>
    <s v="MAS QUIERO HACER X TI"/>
    <d v="2013-09-05T00:00:00"/>
    <n v="3920000"/>
    <d v="2014-10-10T00:00:00"/>
    <s v="ORQUESTA SINFÓNICA INFANTIL Y TALLER DE ARTES PLÁSTICAS &quot;MÁS QUIERO HACER X TI&quot;_x000d__x000a_"/>
    <s v="CULTURALES"/>
    <s v="A5"/>
    <m/>
    <m/>
    <m/>
    <n v="3920000"/>
    <x v="233"/>
  </r>
  <r>
    <n v="2013"/>
    <x v="11"/>
    <n v="48101"/>
    <s v="CNCA/DGA/CD/02356/13"/>
    <s v="FIDEICOMISO MUSEO ARTE POPULAR MEXICANO"/>
    <d v="2013-09-02T00:00:00"/>
    <n v="7000000"/>
    <d v="2014-09-02T00:00:00"/>
    <s v="LOGRAR QUE EL MUSEO DE ARTE POPULAR SEA UN ESPACIO RELEVANTE DE LA CULTURA EN LA CIUDAD DE MÉXICO"/>
    <s v="CULTURALES"/>
    <s v="A5"/>
    <m/>
    <m/>
    <m/>
    <n v="7000000"/>
    <x v="234"/>
  </r>
  <r>
    <n v="2013"/>
    <x v="11"/>
    <n v="48101"/>
    <s v="CNCA/DGA/CD/02357/13"/>
    <s v="PODER CIVICO"/>
    <d v="2013-09-02T00:00:00"/>
    <n v="30000000"/>
    <d v="2014-03-02T00:00:00"/>
    <s v="LA CREACION DE UN ESPACIO CULTURAL Y ARTISTICO PARA DEBATE Y DISCUSION"/>
    <s v="CULTURALES"/>
    <s v="A5"/>
    <m/>
    <m/>
    <m/>
    <n v="30000000"/>
    <x v="235"/>
  </r>
  <r>
    <n v="2013"/>
    <x v="11"/>
    <n v="48101"/>
    <s v="CNCA/DGA/CD/02358/13"/>
    <s v="FESTIVAL DE MÚSICA MIGUEL BERNAL JIMÉNEZ"/>
    <d v="2013-09-02T00:00:00"/>
    <n v="9903306"/>
    <d v="2014-09-12T00:00:00"/>
    <s v="OFRECER AL PUBLICO MUSICA DE CONCIERTO DE LA MAS ALTA CALIDAD DE MORELIA"/>
    <s v="CULTURALES"/>
    <s v="A5"/>
    <m/>
    <m/>
    <m/>
    <n v="9903306"/>
    <x v="236"/>
  </r>
  <r>
    <n v="2013"/>
    <x v="11"/>
    <n v="48101"/>
    <s v="CNCA/DGA/CD/02360/13"/>
    <s v="CULTURA SONORENSE"/>
    <d v="2013-09-10T00:00:00"/>
    <n v="1000000"/>
    <d v="2014-05-11T00:00:00"/>
    <s v="PROYECTO SOON CULTURAL    _x000d__x000a_"/>
    <s v="CULTURALES"/>
    <s v="A5"/>
    <m/>
    <m/>
    <m/>
    <n v="1000000"/>
    <x v="237"/>
  </r>
  <r>
    <n v="2013"/>
    <x v="11"/>
    <n v="48101"/>
    <s v="CNCA/DGA/CD/02442/13"/>
    <s v="FUNDACIÓN CULTURAL CRISTO REY ACAPULCO"/>
    <d v="2013-09-02T00:00:00"/>
    <n v="20000000"/>
    <d v="2014-06-30T00:00:00"/>
    <s v=" CENTRO CULTURAL CRISTO REY_x000d__x000a_"/>
    <s v="CULTURALES"/>
    <s v="A5"/>
    <m/>
    <m/>
    <m/>
    <n v="20000000"/>
    <x v="238"/>
  </r>
  <r>
    <n v="2013"/>
    <x v="11"/>
    <n v="48101"/>
    <s v="CNCA/DGA/CD/02608/12"/>
    <s v="TROFEO A LA VIDA"/>
    <d v="2013-01-02T00:00:00"/>
    <n v="3000000"/>
    <d v="2013-03-04T00:00:00"/>
    <s v="PROGRAMA DE CULTURA - MÉXICO"/>
    <s v="CULTURALES"/>
    <s v="A5"/>
    <m/>
    <m/>
    <m/>
    <n v="3000000"/>
    <x v="239"/>
  </r>
  <r>
    <n v="2013"/>
    <x v="11"/>
    <n v="48101"/>
    <s v="CNCA/DGA/CD/02962/12"/>
    <s v="SOCIEDAD BOTANICA Y ZOOLOGICA DE SINALOA"/>
    <d v="2013-01-02T00:00:00"/>
    <n v="10000000"/>
    <d v="2013-12-30T00:00:00"/>
    <s v="CONSTRUCCIÓN DE UN OBSERVATORIO PARA COLOCAR LA PIEZA SKYSPACE DEL ARTISTA JAMES TURRELL"/>
    <s v="CULTURALES"/>
    <s v="A5"/>
    <m/>
    <m/>
    <m/>
    <n v="10000000"/>
    <x v="240"/>
  </r>
  <r>
    <n v="2013"/>
    <x v="11"/>
    <n v="48101"/>
    <s v="CNCA/DGA/CD/03034/13"/>
    <s v="FUNDACION FOLKLORICA NACIONAL DE MEXICO AZTLAN"/>
    <d v="2013-06-17T00:00:00"/>
    <n v="1368056"/>
    <d v="2013-07-17T00:00:00"/>
    <s v="GENERAR UN ESCENARIO PARA MOSTRAR LO MEJOR DE LA CULTURA MEXICANA CONTEMPORANEA"/>
    <s v="CULTURALES"/>
    <s v="A5"/>
    <m/>
    <m/>
    <m/>
    <n v="1368056"/>
    <x v="241"/>
  </r>
  <r>
    <n v="2013"/>
    <x v="11"/>
    <n v="48101"/>
    <s v="CNCA/DGA/CD/03035/13"/>
    <s v="ASOCIACIÓN AZTECA AMIGOS DE LA CULTURA Y LAS ARTES"/>
    <d v="2013-09-02T00:00:00"/>
    <n v="12000000"/>
    <d v="2014-09-02T00:00:00"/>
    <s v="CREACION OPERACION Y MANTENIMIENTO DE 6 NUEVAS ORQUESTAS ESPERANZA AZTECA EN TERRITORIO NACIONAL"/>
    <s v="EDUCATIVAS"/>
    <s v="A7"/>
    <m/>
    <m/>
    <m/>
    <n v="12000000"/>
    <x v="242"/>
  </r>
  <r>
    <n v="2013"/>
    <x v="11"/>
    <n v="48101"/>
    <s v="CNCA/DGA/CD/03036/13"/>
    <s v="FUNDACIÓN DE CORAZÓN POR GUANAJUATO"/>
    <d v="2013-09-02T00:00:00"/>
    <n v="7000000"/>
    <d v="2014-06-07T00:00:00"/>
    <s v="PROYECTO CENTRO EDUCATIVO Y CULTURAL MARIEL _x000d__x000a__x000d__x000a_"/>
    <s v="CULTURALES"/>
    <s v="A5"/>
    <m/>
    <m/>
    <m/>
    <n v="7000000"/>
    <x v="243"/>
  </r>
  <r>
    <n v="2013"/>
    <x v="11"/>
    <n v="48101"/>
    <s v="CNCA/DGA/CD/03037/13"/>
    <s v="INSTITUCIÓN ROMERO MAC GREGOR"/>
    <d v="2013-09-02T00:00:00"/>
    <n v="1000000"/>
    <d v="2014-10-14T00:00:00"/>
    <s v="FESTIVALES DE ROCK EN EL DF_x000d__x000a_"/>
    <s v="CULTURALES"/>
    <s v="A5"/>
    <m/>
    <m/>
    <m/>
    <n v="1000000"/>
    <x v="244"/>
  </r>
  <r>
    <n v="2013"/>
    <x v="11"/>
    <n v="48101"/>
    <s v="CNCA/DGA/CD/03199/13"/>
    <s v="HAGAMOS ALGO MEJOR POR VERACRUZ"/>
    <d v="2013-08-06T00:00:00"/>
    <n v="3100000"/>
    <d v="2013-12-11T00:00:00"/>
    <s v="PROYECTO CULTURAL 2013_x000d__x000a_"/>
    <s v="CULTURALES"/>
    <s v="A5"/>
    <m/>
    <m/>
    <m/>
    <n v="3100000"/>
    <x v="245"/>
  </r>
  <r>
    <n v="2013"/>
    <x v="11"/>
    <n v="48101"/>
    <s v="CNCA/DGA/CD/03244/13"/>
    <s v="FUNDACIÓN ORGANIZADOS PARA SERVIR"/>
    <d v="2013-09-06T00:00:00"/>
    <n v="2500000"/>
    <d v="2013-12-20T00:00:00"/>
    <s v="PROYECTO HOMENAJE A JUAN IBAÑEZ PRODUCCIÓN UNIVERSITARIA_x000d__x000a_"/>
    <s v="CULTURALES"/>
    <s v="A5"/>
    <m/>
    <m/>
    <m/>
    <n v="2500000"/>
    <x v="186"/>
  </r>
  <r>
    <n v="2013"/>
    <x v="11"/>
    <n v="48101"/>
    <s v="CNCA/DGA/CD/03245/13"/>
    <s v="ARS VOCALIS MÉXICO"/>
    <d v="2013-09-06T00:00:00"/>
    <n v="2500000"/>
    <d v="2014-07-08T00:00:00"/>
    <s v="INTERNATIONAL VOCAL ACADEMY AND FESTIVAL_x000d__x000a_"/>
    <s v="CULTURALES"/>
    <s v="A5"/>
    <m/>
    <m/>
    <m/>
    <n v="2500000"/>
    <x v="246"/>
  </r>
  <r>
    <n v="2013"/>
    <x v="11"/>
    <n v="48101"/>
    <s v="CNCA/DGA/CD/03250/13"/>
    <s v="FESTIVAL INTERNACIONAL DEL CINE EN MORELIA"/>
    <d v="2013-09-06T00:00:00"/>
    <n v="11000000"/>
    <d v="2014-10-09T00:00:00"/>
    <s v="XI FESTIVAL INTERNACIONAL DE CINE DE MORELIA_x000d__x000a_"/>
    <s v="CULTURALES"/>
    <s v="A5"/>
    <m/>
    <m/>
    <m/>
    <n v="11000000"/>
    <x v="247"/>
  </r>
  <r>
    <n v="2013"/>
    <x v="11"/>
    <n v="48101"/>
    <s v="CNCA/DGA/CD/03353/13"/>
    <s v="SUMA POR LA EDUCACIÓN"/>
    <d v="2013-09-06T00:00:00"/>
    <n v="3100000"/>
    <d v="2014-06-20T00:00:00"/>
    <s v="CULTURA CON PARTICIPACIÓN SOCIAL, OPERADO POR LA ASOCIACIÓN CIVIL &quot;SUMA POR LA EDUCACIÓN&quot;_x000d__x000a_"/>
    <s v="CULTURALES"/>
    <s v="A5"/>
    <m/>
    <m/>
    <m/>
    <n v="3100000"/>
    <x v="248"/>
  </r>
  <r>
    <n v="2013"/>
    <x v="11"/>
    <n v="48101"/>
    <s v="CNCA/DGA/CD/03360/13"/>
    <s v="MANOS Y VOCES POR EL GRULLO"/>
    <d v="2013-09-06T00:00:00"/>
    <n v="1000000"/>
    <d v="2013-12-08T00:00:00"/>
    <s v="GRULLOFÓNICO_x000d__x000a_"/>
    <s v="CULTURALES"/>
    <s v="A5"/>
    <m/>
    <m/>
    <m/>
    <n v="1000000"/>
    <x v="249"/>
  </r>
  <r>
    <n v="2013"/>
    <x v="11"/>
    <n v="48101"/>
    <s v="CNCA/DGA/CD/03406/13"/>
    <s v="Jovenes Mexicanos en Fraternidad "/>
    <d v="2013-09-06T00:00:00"/>
    <n v="10000000"/>
    <d v="2014-11-26T00:00:00"/>
    <s v="PROYECTO ESTATAL COMUNITARIO_x000d__x000a_"/>
    <s v="CULTURALES"/>
    <s v="A5"/>
    <m/>
    <m/>
    <m/>
    <n v="10000000"/>
    <x v="250"/>
  </r>
  <r>
    <n v="2013"/>
    <x v="11"/>
    <n v="48101"/>
    <s v="CNCA/DGA/CD/03458/13"/>
    <s v="ASOCIACIÓN PRO CULTURA"/>
    <d v="2013-09-17T00:00:00"/>
    <n v="6000000"/>
    <d v="2014-10-25T00:00:00"/>
    <s v="CUTOUT FEST 2013 _x000d__x000a_"/>
    <s v="CULTURALES"/>
    <s v="A5"/>
    <m/>
    <m/>
    <m/>
    <n v="6000000"/>
    <x v="251"/>
  </r>
  <r>
    <n v="2013"/>
    <x v="11"/>
    <n v="48101"/>
    <s v="CNCA/DGA/CD/03460/13"/>
    <s v="FUNDACIÓN IBEROAMERICANA PARA EL ARTE Y LA CULTURA"/>
    <d v="2013-09-06T00:00:00"/>
    <n v="8000000"/>
    <d v="2014-06-26T00:00:00"/>
    <s v="CONSERVACIONES DOS ARTISTAS, UN MONUMENTO JOSÉ CLEMENTE OROZCO Y DANIEL BUREN EN EL HOSPICIO CABAÑAS FUNDACIÓN_x000d__x000a_"/>
    <s v="CULTURALES"/>
    <s v="A5"/>
    <m/>
    <m/>
    <m/>
    <n v="8000000"/>
    <x v="252"/>
  </r>
  <r>
    <n v="2013"/>
    <x v="11"/>
    <n v="48101"/>
    <s v="CNCA/DGA/CD/03461/13"/>
    <s v="FUNDACIÓN IBEROAMERICANA PARA EL ARTE Y LA CULTURA"/>
    <d v="2013-09-06T00:00:00"/>
    <n v="2000000"/>
    <d v="2014-02-12T00:00:00"/>
    <s v="REVISTA DIGITAL DE JÓVENES PARA JÓVENES. FUNDACIÓN IBEROAMERICANA PARA EL ARTE Y LA CULTURA AC_x000d__x000a_"/>
    <s v="CULTURALES"/>
    <s v="A5"/>
    <m/>
    <m/>
    <m/>
    <n v="2000000"/>
    <x v="252"/>
  </r>
  <r>
    <n v="2013"/>
    <x v="11"/>
    <n v="48101"/>
    <s v="CNCA/DGA/CD/03482/13"/>
    <s v="FUNDACIÓN EXPRESIÓN EN CORTO"/>
    <d v="2013-07-14T00:00:00"/>
    <n v="3100000"/>
    <d v="2014-04-29T00:00:00"/>
    <s v="APOYAR EL FESTIVAL INTERNACIONAL DE CINE DE GUANAJUATO EN SAN MIGUEL DE ALLENDE"/>
    <s v="CULTURALES"/>
    <s v="A5"/>
    <m/>
    <m/>
    <m/>
    <n v="3100000"/>
    <x v="196"/>
  </r>
  <r>
    <n v="2013"/>
    <x v="11"/>
    <n v="48101"/>
    <s v="CNCA/DGA/CD/03494/13"/>
    <s v="FUNDACIÓN HERMES MUSIC"/>
    <d v="2013-10-11T00:00:00"/>
    <n v="6000000"/>
    <d v="2014-11-01T00:00:00"/>
    <s v="TRAIGAMOS EL ORGULLO PUESTO, FUNDACIÓN HERMES MUSIC A.C _x000d__x000a_"/>
    <s v="CULTURALES"/>
    <s v="A5"/>
    <m/>
    <m/>
    <m/>
    <n v="6000000"/>
    <x v="253"/>
  </r>
  <r>
    <n v="2013"/>
    <x v="11"/>
    <n v="48101"/>
    <s v="CNCA/DGA/CD/03495/13"/>
    <s v="PREVENVIDA FUNDACIÓN"/>
    <d v="2013-10-04T00:00:00"/>
    <n v="1000000"/>
    <d v="2014-08-28T00:00:00"/>
    <s v="PASEO DE LAS ROSAS EN EL CANAL NACIONAL_x000d__x000a_"/>
    <s v="CULTURALES"/>
    <s v="A5"/>
    <m/>
    <m/>
    <m/>
    <n v="1000000"/>
    <x v="254"/>
  </r>
  <r>
    <n v="2013"/>
    <x v="11"/>
    <n v="48101"/>
    <s v="CNCA/DGA/CD/03497/13"/>
    <s v="INSTITUCIÓN ROMERO MAC GREGOR"/>
    <d v="2013-10-03T00:00:00"/>
    <n v="3100000"/>
    <d v="2014-07-08T00:00:00"/>
    <s v="PROYECTO GENERAL DE CULTURA_x000d__x000a_"/>
    <s v="CULTURALES"/>
    <s v="A5"/>
    <m/>
    <m/>
    <m/>
    <n v="3100000"/>
    <x v="244"/>
  </r>
  <r>
    <n v="2013"/>
    <x v="11"/>
    <n v="48101"/>
    <s v="CNCA/DGA/CD/03524/13"/>
    <s v="ASOCIACIÓN DE LA MUY NOBLE Y LEAL CIUDAD DE REAL DE CATORCE"/>
    <d v="2013-12-19T00:00:00"/>
    <n v="500000"/>
    <d v="2013-12-30T00:00:00"/>
    <s v="FESTIVALES REAL DE CATORCE"/>
    <s v="CULTURALES"/>
    <s v="A5"/>
    <m/>
    <m/>
    <m/>
    <n v="500000"/>
    <x v="255"/>
  </r>
  <r>
    <n v="2013"/>
    <x v="11"/>
    <n v="48101"/>
    <s v="CNCA/DGA/CD/03531/13"/>
    <s v="PREVENVIDA FUNDACIÓN"/>
    <d v="2013-10-03T00:00:00"/>
    <n v="386000"/>
    <d v="2014-08-15T00:00:00"/>
    <s v="PASEO DE LAS ROSAS EN CANAL NACIONAL_x000d__x000a_"/>
    <s v="CULTURALES"/>
    <s v="A5"/>
    <m/>
    <m/>
    <m/>
    <n v="386000"/>
    <x v="254"/>
  </r>
  <r>
    <n v="2013"/>
    <x v="11"/>
    <n v="48101"/>
    <s v="CNCA/DGA/CD/03533/13"/>
    <s v="Fundación Lerdo Histórico, Preservación, Conservación e Investigación"/>
    <d v="2013-10-01T00:00:00"/>
    <n v="7000000"/>
    <d v="2014-12-30T00:00:00"/>
    <s v="RESTAURACIÓN DE LA CASA GRANDE DEL CASCO DE LA EX HACIENDA DE SAN JOSÉ DE LA GOMA_x000d__x000a_"/>
    <s v="CULTURALES"/>
    <s v="A5"/>
    <m/>
    <m/>
    <m/>
    <n v="7000000"/>
    <x v="256"/>
  </r>
  <r>
    <n v="2013"/>
    <x v="11"/>
    <n v="48101"/>
    <s v="CNCA/DGA/CD/03558/13"/>
    <s v="TROFEO A LA VIDA"/>
    <d v="2013-10-02T00:00:00"/>
    <n v="1500000"/>
    <d v="2014-04-30T00:00:00"/>
    <s v="LA CAMIONETA DEL ARTE_x000d__x000a_"/>
    <s v="CULTURALES"/>
    <s v="A5"/>
    <m/>
    <m/>
    <m/>
    <n v="1500000"/>
    <x v="239"/>
  </r>
  <r>
    <n v="2013"/>
    <x v="11"/>
    <n v="48101"/>
    <s v="CNCA/DGA/CD/03559/13"/>
    <s v="TROFEO A LA VIDA"/>
    <d v="2013-10-02T00:00:00"/>
    <n v="1000000"/>
    <d v="2014-04-30T00:00:00"/>
    <s v="PROYECTO PROGRAMA DE ACCESO A LA CULTURA_x000d__x000a_"/>
    <s v="CULTURALES"/>
    <s v="A5"/>
    <m/>
    <m/>
    <m/>
    <n v="1000000"/>
    <x v="239"/>
  </r>
  <r>
    <n v="2013"/>
    <x v="11"/>
    <n v="48101"/>
    <s v="CNCA/DGA/CD/03560/13"/>
    <s v="TROFEO A LA VIDA"/>
    <d v="2013-10-01T00:00:00"/>
    <n v="3828022"/>
    <d v="2014-04-30T00:00:00"/>
    <s v="PROYECTO A KAPELA DESARROLLO DE TALENTO INFANTIL_x000d__x000a_"/>
    <s v="CULTURALES"/>
    <s v="A5"/>
    <m/>
    <m/>
    <m/>
    <n v="3828022"/>
    <x v="239"/>
  </r>
  <r>
    <n v="2013"/>
    <x v="11"/>
    <n v="48101"/>
    <s v="CNCA/DGA/CD/03561/13"/>
    <s v="TROFEO A LA VIDA"/>
    <d v="2013-10-02T00:00:00"/>
    <n v="1000000"/>
    <d v="2014-05-04T00:00:00"/>
    <s v="PROYECTO FOMENTO A LA LECTURA_x000d__x000a__x000d__x000a_"/>
    <s v="CULTURALES"/>
    <s v="A5"/>
    <m/>
    <m/>
    <m/>
    <n v="1000000"/>
    <x v="239"/>
  </r>
  <r>
    <n v="2013"/>
    <x v="11"/>
    <n v="48101"/>
    <s v="CNCA/DGA/CD/03562/13"/>
    <s v="TROFEO A LA VIDA"/>
    <d v="2013-10-03T00:00:00"/>
    <n v="1000000"/>
    <d v="2014-04-30T00:00:00"/>
    <s v=" MÉXICO AL ENCUENTRO UN RECORRIDO POR SU PATRIMONIO CULTURAL_x000d__x000a_"/>
    <s v="CULTURALES"/>
    <s v="A5"/>
    <m/>
    <m/>
    <m/>
    <n v="1000000"/>
    <x v="239"/>
  </r>
  <r>
    <n v="2013"/>
    <x v="11"/>
    <n v="48101"/>
    <s v="CNCA/DGA/CD/03563/13"/>
    <s v="TROFEO A LA VIDA"/>
    <d v="2013-10-03T00:00:00"/>
    <n v="6750000"/>
    <d v="2014-04-30T00:00:00"/>
    <s v="FESTIVAL DE LAS ARTES EN EL DISTRITO FEDERAL_x000d__x000a_"/>
    <s v="CULTURALES"/>
    <s v="A5"/>
    <m/>
    <m/>
    <m/>
    <n v="6750000"/>
    <x v="239"/>
  </r>
  <r>
    <n v="2013"/>
    <x v="11"/>
    <n v="48101"/>
    <s v="CNCA/DGA/CD/03564/13"/>
    <s v="TROFEO A LA VIDA"/>
    <d v="2013-09-05T00:00:00"/>
    <n v="5000000"/>
    <d v="2014-04-30T00:00:00"/>
    <s v="LA MUERTE Y LA MÚSICA"/>
    <s v="CULTURALES"/>
    <s v="A5"/>
    <m/>
    <m/>
    <m/>
    <n v="5000000"/>
    <x v="239"/>
  </r>
  <r>
    <n v="2013"/>
    <x v="11"/>
    <n v="48101"/>
    <s v="CNCA/DGA/CD/03565/13"/>
    <s v="TROFEO A LA VIDA"/>
    <d v="2013-10-01T00:00:00"/>
    <n v="9073500"/>
    <d v="2014-04-30T00:00:00"/>
    <s v="PROYECTO AATES 3HD_x000d__x000a_"/>
    <s v="CULTURALES"/>
    <s v="A5"/>
    <m/>
    <m/>
    <m/>
    <n v="9073500"/>
    <x v="239"/>
  </r>
  <r>
    <n v="2013"/>
    <x v="11"/>
    <n v="48101"/>
    <s v="CNCA/DGA/CD/03566/13"/>
    <s v="TROFEO A LA VIDA"/>
    <d v="2013-10-03T00:00:00"/>
    <n v="3500000"/>
    <d v="2014-04-30T00:00:00"/>
    <s v="PROYECTO FESTIVAL DE CANTO Y DANZA _x000d__x000a_"/>
    <s v="CULTURALES"/>
    <s v="A5"/>
    <m/>
    <m/>
    <m/>
    <n v="3500000"/>
    <x v="239"/>
  </r>
  <r>
    <n v="2013"/>
    <x v="11"/>
    <n v="48101"/>
    <s v="CNCA/DGA/CD/03582/13"/>
    <s v="FUNDACIÓN VIDA Y DESARROLLO RURAL"/>
    <d v="2013-10-03T00:00:00"/>
    <n v="4000000"/>
    <d v="2014-01-28T00:00:00"/>
    <s v="SALA DE CINE VICTOR MANUEL MENDOZA_x000d__x000a_"/>
    <s v="CULTURALES"/>
    <s v="A5"/>
    <m/>
    <m/>
    <m/>
    <n v="4000000"/>
    <x v="257"/>
  </r>
  <r>
    <n v="2013"/>
    <x v="11"/>
    <n v="48101"/>
    <s v="CNCA/DGA/CD/03583/13"/>
    <s v="FUNDACIÓN VIDA Y DESARROLLO RURAL"/>
    <d v="2013-10-03T00:00:00"/>
    <n v="2000000"/>
    <d v="2014-01-28T00:00:00"/>
    <s v="PROGRAMACIÓN &quot;DESDE LAS BANQUETAS HACIENDO FIESTA&quot;, 1RA. ETAPA_x000d__x000a_"/>
    <s v="CULTURALES"/>
    <s v="A5"/>
    <m/>
    <m/>
    <m/>
    <n v="2000000"/>
    <x v="257"/>
  </r>
  <r>
    <n v="2013"/>
    <x v="11"/>
    <n v="48101"/>
    <s v="CNCA/DGA/CD/03584/13"/>
    <s v="FUNDACIÓN VIDA Y DESARROLLO RURAL"/>
    <d v="2013-10-03T00:00:00"/>
    <n v="1000000"/>
    <d v="2014-02-09T00:00:00"/>
    <s v="MURALISMO Y CULTURA INTERPRETADO_x000d__x000a_"/>
    <s v="CULTURALES"/>
    <s v="A5"/>
    <m/>
    <m/>
    <m/>
    <n v="1000000"/>
    <x v="257"/>
  </r>
  <r>
    <n v="2013"/>
    <x v="11"/>
    <n v="48101"/>
    <s v="CNCA/DGA/CD/03680/13"/>
    <s v="CENTRO NACIONAL PARA EL DESARROLLO CULTURAL Y EDUCATIVO DE MÉXICO"/>
    <d v="2013-10-03T00:00:00"/>
    <n v="8300000"/>
    <d v="2014-05-04T00:00:00"/>
    <s v="DESARROLLO Y CULTURA_x000d__x000a_"/>
    <s v="CULTURALES"/>
    <s v="A5"/>
    <m/>
    <m/>
    <m/>
    <n v="8300000"/>
    <x v="258"/>
  </r>
  <r>
    <n v="2013"/>
    <x v="11"/>
    <n v="48101"/>
    <s v="CNCA/DGA/CD/03682/13"/>
    <s v="CENTRO NACIONAL PARA EL DESARROLLO CULTURAL Y EDUCATIVO DE MÉXICO"/>
    <d v="2013-10-03T00:00:00"/>
    <n v="8100000"/>
    <d v="2014-05-04T00:00:00"/>
    <s v="CULTURA SIN LÍMITES_x000d__x000a__x000d__x000a_"/>
    <s v="CULTURALES"/>
    <s v="A5"/>
    <m/>
    <m/>
    <m/>
    <n v="8100000"/>
    <x v="258"/>
  </r>
  <r>
    <n v="2013"/>
    <x v="11"/>
    <n v="48101"/>
    <s v="CNCA/DGA/CD/03701/13"/>
    <s v="EIRENE"/>
    <d v="2013-10-07T00:00:00"/>
    <n v="4500000"/>
    <d v="2014-06-19T00:00:00"/>
    <s v="CAMBIANDO LA COMUNIDAD CON EDUCACIÓN Y LECTURA_x000d__x000a_"/>
    <s v="CULTURALES"/>
    <s v="A5"/>
    <m/>
    <m/>
    <m/>
    <n v="4500000"/>
    <x v="259"/>
  </r>
  <r>
    <n v="2013"/>
    <x v="11"/>
    <n v="48101"/>
    <s v="CNCA/DGA/CD/03722/13"/>
    <s v="APASEO MÁS GRANDE"/>
    <d v="2013-09-06T00:00:00"/>
    <n v="6200000"/>
    <d v="2014-05-15T00:00:00"/>
    <s v="PROYECTO DE ESPACIOS CULTURALES_x000d__x000a_"/>
    <s v="CULTURALES"/>
    <s v="A5"/>
    <m/>
    <m/>
    <m/>
    <n v="6200000"/>
    <x v="260"/>
  </r>
  <r>
    <n v="2013"/>
    <x v="11"/>
    <n v="48101"/>
    <s v="CNCA/DGA/CD/03725/13"/>
    <s v="FUNDACIÓN UNIVERSIDAD NACIONAL AUTÓNOMA DE MÉXICO"/>
    <d v="2013-10-11T00:00:00"/>
    <n v="3000000"/>
    <d v="2014-06-02T00:00:00"/>
    <s v="ADQUISICIÓN DE ACERVO ARTÍSTICO Y DOCUMENTAL COLECCIÓN MUSEO UNIVERSITARIO ARTE CONTEMPORÁNEO UNAM MUAC_x000d__x000a_"/>
    <s v="CULTURALES"/>
    <s v="A5"/>
    <m/>
    <m/>
    <m/>
    <n v="3000000"/>
    <x v="70"/>
  </r>
  <r>
    <n v="2013"/>
    <x v="11"/>
    <n v="48101"/>
    <s v="CNCA/DGA/CD/03731/13"/>
    <s v="SUBSIDIARIEDAD CON NUESTRO PAÍS"/>
    <d v="2013-09-30T00:00:00"/>
    <n v="300000"/>
    <d v="2014-03-13T00:00:00"/>
    <s v=" CELEBRANDO 99 AÑOS DE HISTORIA Y TRATADOS DE TEOLOYUCAN_x000d__x000a_"/>
    <s v="CULTURALES"/>
    <s v="A5"/>
    <m/>
    <m/>
    <m/>
    <n v="300000"/>
    <x v="261"/>
  </r>
  <r>
    <n v="2013"/>
    <x v="11"/>
    <n v="48101"/>
    <s v="CNCA/DGA/CD/03778/13"/>
    <s v="FUNDACIÓN ARTE OLÍN"/>
    <d v="2013-10-07T00:00:00"/>
    <n v="800000"/>
    <d v="2014-07-02T00:00:00"/>
    <s v="FORTALECIMIENTO DE LA POLÍTICA CULTURAL Y LA PREVENCIÓN EN EL MUNICIPIO DE HERMOSILLO, SONORA_x000d__x000a_"/>
    <s v="CULTURALES"/>
    <s v="A5"/>
    <m/>
    <m/>
    <m/>
    <n v="800000"/>
    <x v="262"/>
  </r>
  <r>
    <n v="2013"/>
    <x v="11"/>
    <n v="48101"/>
    <s v="CNCA/DGA/CD/03781/13"/>
    <s v="Resurge México"/>
    <d v="2013-08-02T00:00:00"/>
    <n v="1000000"/>
    <d v="2014-04-13T00:00:00"/>
    <s v="PROYECTO  LA SEMILLA DE MÉXICO ERES TU / PROYECTO DE CULTURA 2013_x000d__x000a_"/>
    <s v="CULTURALES"/>
    <s v="A5"/>
    <m/>
    <m/>
    <m/>
    <n v="1000000"/>
    <x v="263"/>
  </r>
  <r>
    <n v="2013"/>
    <x v="11"/>
    <n v="48101"/>
    <s v="CNCA/DGA/CD/03782/13"/>
    <s v="FUNDACIÓN PROART (ANTES IBERICA CONTEMPORÁNEA EN MEXICO)"/>
    <d v="2013-10-07T00:00:00"/>
    <n v="300000"/>
    <d v="2015-05-20T00:00:00"/>
    <s v="PROYECTO DE PROMOCIÓN Y FOMENTO A LA CULTURA (IBÉRICA CONTEMPORÁNEA A.C.)_x000d__x000a_"/>
    <s v="CULTURALES"/>
    <s v="A5"/>
    <m/>
    <m/>
    <m/>
    <n v="300000"/>
    <x v="105"/>
  </r>
  <r>
    <n v="2013"/>
    <x v="11"/>
    <n v="48101"/>
    <s v="CNCA/DGA/CD/03958/13"/>
    <s v="FONDO CULTURAL HAMEEN COMKAAK"/>
    <d v="2013-10-07T00:00:00"/>
    <n v="1000000"/>
    <d v="2014-05-21T00:00:00"/>
    <s v="PROYECTO DE  RESCATE, INVESTIGACIÓN Y PRESERVACIÓN DE LOS CANTOS, RITUALES Y COLLARES CURATIVOS DE LA NACIÓN (SERI) _x000d__x000a_"/>
    <s v="CULTURALES"/>
    <s v="A5"/>
    <m/>
    <m/>
    <m/>
    <n v="1000000"/>
    <x v="264"/>
  </r>
  <r>
    <n v="2013"/>
    <x v="11"/>
    <n v="48101"/>
    <s v="CNCA/DGA/CD/03966/13 "/>
    <s v="CONSERVATORIO DE LAS ROSAS"/>
    <d v="2013-10-31T00:00:00"/>
    <n v="2201040"/>
    <d v="2015-02-26T00:00:00"/>
    <s v="NIÑOS MÚSICOS POR LA PAZ_x000d__x000a__x000d__x000a_"/>
    <s v="CULTURALES"/>
    <s v="A5"/>
    <m/>
    <m/>
    <m/>
    <n v="2201040"/>
    <x v="265"/>
  </r>
  <r>
    <n v="2013"/>
    <x v="11"/>
    <n v="48101"/>
    <s v="CNCA/DGA/CD/03996/13"/>
    <s v="FUNDACIÓN MÍDETE"/>
    <d v="2013-10-07T00:00:00"/>
    <n v="8200000"/>
    <d v="2014-05-11T00:00:00"/>
    <s v="UN PASEO POR LA CULTURA_x000d__x000a_"/>
    <s v="CULTURALES"/>
    <s v="A5"/>
    <m/>
    <m/>
    <m/>
    <n v="8200000"/>
    <x v="266"/>
  </r>
  <r>
    <n v="2013"/>
    <x v="11"/>
    <n v="48101"/>
    <s v="CNCA/DGA/CD/03997/13"/>
    <s v="FUNDACIÓN MÍDETE"/>
    <d v="2013-10-07T00:00:00"/>
    <n v="10000000"/>
    <d v="2014-05-11T00:00:00"/>
    <s v="CULTURA ITINERANTE_x000d__x000a_"/>
    <s v="CULTURALES"/>
    <s v="A5"/>
    <m/>
    <m/>
    <m/>
    <n v="10000000"/>
    <x v="266"/>
  </r>
  <r>
    <n v="2013"/>
    <x v="11"/>
    <n v="48101"/>
    <s v="CNCA/DGA/CD/04010/13"/>
    <s v="INSTITUTO PARA LA CONSERVACIÓN Y  PROMOCIÓN DEL PATRIMINIO CULTURAL "/>
    <d v="2013-10-11T00:00:00"/>
    <n v="2500000"/>
    <d v="2014-03-02T00:00:00"/>
    <s v="PROYECTO RESTAURACIÓN, CONSERVACIÓN DEL MONUMENTO HISTÓRICO PARROQUIA INMACULADA CONCEPCIÓN DE MARÍA_x000d__x000a_"/>
    <s v="CULTURALES"/>
    <s v="A5"/>
    <m/>
    <m/>
    <m/>
    <n v="2500000"/>
    <x v="267"/>
  </r>
  <r>
    <n v="2013"/>
    <x v="11"/>
    <n v="48101"/>
    <s v="CNCA/DGA/CD/04011/13"/>
    <s v="INSTITUTO PARA LA CONSERVACIÓN Y  PROMOCIÓN DEL PATRIMINIO CULTURAL "/>
    <d v="2013-10-11T00:00:00"/>
    <n v="2500000"/>
    <d v="2014-06-02T00:00:00"/>
    <s v="RESTAURACIÓN, CONSERVACIÓN DEL MONUMENTO HISTÓRICO PARROQUIA NUESTRA SEÑORA DE GUADALUPE_x000d__x000a_"/>
    <s v="CULTURALES"/>
    <s v="A5"/>
    <m/>
    <m/>
    <m/>
    <n v="2500000"/>
    <x v="267"/>
  </r>
  <r>
    <n v="2013"/>
    <x v="11"/>
    <n v="48101"/>
    <s v="CNCA/DGA/CD/04012/13"/>
    <s v="PROGRESO Y BIENESTAR PARA EL DESARROLLO DE LA FAMILIA"/>
    <d v="2013-10-28T00:00:00"/>
    <n v="8100000"/>
    <d v="2014-04-03T00:00:00"/>
    <s v="FESTIVAL CULTURAL EN TU COLONIA_x000d__x000a_"/>
    <s v="CULTURALES"/>
    <s v="A5"/>
    <m/>
    <m/>
    <m/>
    <n v="8100000"/>
    <x v="268"/>
  </r>
  <r>
    <n v="2013"/>
    <x v="11"/>
    <n v="48101"/>
    <s v="CNCA/DGA/CD/04013/13"/>
    <s v="INSTITUTO DE ANÁLISIS Y PARTICIPACIÓN EN EL RESCATE  DE LA INFRAESTRUCTURA CULTURAL"/>
    <d v="2013-10-08T00:00:00"/>
    <n v="3992000"/>
    <d v="2014-04-30T00:00:00"/>
    <s v="TEMPLO DE SANTA MARÍA NATIVITAS_x000d__x000a_"/>
    <s v="CULTURALES"/>
    <s v="A5"/>
    <m/>
    <m/>
    <m/>
    <n v="3992000"/>
    <x v="269"/>
  </r>
  <r>
    <n v="2013"/>
    <x v="11"/>
    <n v="48101"/>
    <s v="CNCA/DGA/CD/04063/13"/>
    <s v="FUNDACIÓN CAMINOS CON DESTINO"/>
    <d v="2013-10-03T00:00:00"/>
    <n v="8100000"/>
    <d v="2014-11-12T00:00:00"/>
    <s v=" FESTIVAL EN TU COMUNIDAD   _x000d__x000a_"/>
    <s v="CULTURALES"/>
    <s v="A5"/>
    <m/>
    <m/>
    <m/>
    <n v="8100000"/>
    <x v="270"/>
  </r>
  <r>
    <n v="2013"/>
    <x v="11"/>
    <n v="48101"/>
    <s v="CNCA/DGA/CD/04064/13"/>
    <s v="RJCG"/>
    <d v="2013-10-07T00:00:00"/>
    <n v="8300000"/>
    <d v="2014-06-02T00:00:00"/>
    <s v="PROYECTO  PROMOCIÓN CULTURAL  2013  _x000d__x000a_"/>
    <s v="CULTURALES"/>
    <s v="A5"/>
    <m/>
    <m/>
    <m/>
    <n v="8300000"/>
    <x v="271"/>
  </r>
  <r>
    <n v="2013"/>
    <x v="11"/>
    <n v="48101"/>
    <s v="CNCA/DGA/CD/04137/13"/>
    <s v="TROFEO A LA VIDA"/>
    <d v="2013-10-03T00:00:00"/>
    <n v="1000000"/>
    <d v="2014-06-04T00:00:00"/>
    <s v="ZONA FILM_x000d__x000a_"/>
    <s v="CULTURALES"/>
    <s v="A5"/>
    <m/>
    <m/>
    <m/>
    <n v="1000000"/>
    <x v="239"/>
  </r>
  <r>
    <n v="2013"/>
    <x v="11"/>
    <n v="48101"/>
    <s v="CNCA/DGA/CD/04289/13"/>
    <s v="FUNDACION MUUCHI XIIMBAL"/>
    <d v="2013-11-06T00:00:00"/>
    <n v="10011000"/>
    <d v="2014-01-06T00:00:00"/>
    <s v="REALIZAR UN ENCUENTRO DE DANZAS FOLKLORICAS NACIONAL CON 15 GRUPOS DE DANZAS, QUE MUESTRE Y DIFUNDA PARTE DE LAS COSTUMBRES Y TRADICIONES DANCISTICAS DE LOS DIFERENTES PUEBLOS PARTICIPANTES"/>
    <s v="CULTURALES"/>
    <s v="A5"/>
    <m/>
    <m/>
    <m/>
    <n v="10011000"/>
    <x v="272"/>
  </r>
  <r>
    <n v="2013"/>
    <x v="11"/>
    <n v="48101"/>
    <s v="CNCA/DGA/CD/04290/13"/>
    <s v="FUNDACION MUUCHI XIIMBAL"/>
    <d v="2013-11-06T00:00:00"/>
    <n v="10134119"/>
    <d v="2013-12-06T00:00:00"/>
    <s v="REALIZAR UN ENCUENTRO NACIONAL DE MAQUILLAJE CORPORAL"/>
    <s v="CULTURALES"/>
    <s v="A5"/>
    <m/>
    <m/>
    <m/>
    <n v="10134119"/>
    <x v="272"/>
  </r>
  <r>
    <n v="2013"/>
    <x v="11"/>
    <n v="48101"/>
    <s v="CNCA/DGA/CD/04291/13"/>
    <s v="CENTRO SOCIAL SEMPOA"/>
    <d v="2013-11-06T00:00:00"/>
    <n v="19984281"/>
    <d v="2014-02-06T00:00:00"/>
    <s v="GARANTIZAR EL ACCESO A LA CULTURA COMO UN MEDIO EFICAZ QUE PERMITA LA FORMACION DE CIUDADANIA"/>
    <s v="CULTURALES"/>
    <s v="A5"/>
    <m/>
    <m/>
    <m/>
    <n v="19984281"/>
    <x v="273"/>
  </r>
  <r>
    <n v="2013"/>
    <x v="11"/>
    <n v="48101"/>
    <s v="CNCA/DGA/CD/04314/13"/>
    <s v="FAPAC,FAMILIAS CON ACTITUD PRODUCTIVA"/>
    <d v="2013-10-08T00:00:00"/>
    <n v="1000000"/>
    <d v="2014-02-26T00:00:00"/>
    <s v="CULTURA EN EL DISTRITO FEDERAL_x000d__x000a_"/>
    <s v="CULTURALES"/>
    <s v="A5"/>
    <m/>
    <m/>
    <m/>
    <n v="1000000"/>
    <x v="274"/>
  </r>
  <r>
    <n v="2013"/>
    <x v="11"/>
    <n v="48101"/>
    <s v="CNCA/DGA/CD/04383/13"/>
    <s v="CENTROS DE INTEGRACIÓN JUVENIL AGUASCALIENTES"/>
    <d v="2013-08-29T00:00:00"/>
    <n v="3100000"/>
    <d v="2014-09-30T00:00:00"/>
    <s v="CENTROS DE INTEGRACIÓN JUVENIL_x000d__x000a_"/>
    <s v="CULTURALES"/>
    <s v="A5"/>
    <m/>
    <m/>
    <m/>
    <n v="3100000"/>
    <x v="275"/>
  </r>
  <r>
    <n v="2013"/>
    <x v="11"/>
    <n v="48101"/>
    <s v="CNCA/DGA/CD/04384/13"/>
    <s v="FAPAC,FAMILIAS CON ACTITUD PRODUCTIVA"/>
    <d v="2013-11-04T00:00:00"/>
    <n v="1000000"/>
    <d v="2014-02-28T00:00:00"/>
    <s v="CULTURA EN TU DELEGACIÓN_x000d__x000a_"/>
    <s v="CULTURALES"/>
    <s v="A5"/>
    <m/>
    <m/>
    <m/>
    <n v="1000000"/>
    <x v="274"/>
  </r>
  <r>
    <n v="2013"/>
    <x v="11"/>
    <n v="48101"/>
    <s v="CNCA/DGA/CD/04385/13"/>
    <s v="FAPAC,FAMILIAS CON ACTITUD PRODUCTIVA"/>
    <d v="2013-10-08T00:00:00"/>
    <n v="1000000"/>
    <d v="2014-02-26T00:00:00"/>
    <s v="JORNADAS CULTURALES_x000d__x000a_"/>
    <s v="CULTURALES"/>
    <s v="A5"/>
    <m/>
    <m/>
    <m/>
    <n v="1000000"/>
    <x v="274"/>
  </r>
  <r>
    <n v="2013"/>
    <x v="11"/>
    <n v="48101"/>
    <s v="CNCA/DGA/CD/04386/13"/>
    <s v="FLOR Y CANTO REY NEZAHUALCÓYOTL"/>
    <d v="2013-10-05T00:00:00"/>
    <n v="740000"/>
    <d v="2014-12-31T00:00:00"/>
    <s v="MUJERES HACIENDO HISTORIA_x000d__x000a_"/>
    <s v="CULTURALES"/>
    <s v="A5"/>
    <m/>
    <m/>
    <m/>
    <n v="740000"/>
    <x v="276"/>
  </r>
  <r>
    <n v="2013"/>
    <x v="11"/>
    <n v="48101"/>
    <s v="CNCA/DGA/CD/04667/13"/>
    <s v="FUNDACIÓN ORGANIZADOS PARA SERVIR"/>
    <d v="2013-11-01T00:00:00"/>
    <n v="5004500"/>
    <d v="2016-11-18T00:00:00"/>
    <s v="REHABILITACIÓN DE LA EXHACIENDA DE SANTO TOMAS DE HUATZINDEO, 3ERA PARTE_x000d__x000a__x000d__x000a_"/>
    <s v="CULTURALES"/>
    <s v="A5"/>
    <m/>
    <m/>
    <m/>
    <n v="5004500"/>
    <x v="186"/>
  </r>
  <r>
    <n v="2013"/>
    <x v="11"/>
    <n v="48101"/>
    <s v="CNCA/DGA/CD/04851/13"/>
    <s v="Ciudadanos Sembrando Futuro"/>
    <d v="2013-10-31T00:00:00"/>
    <n v="1000000"/>
    <d v="2014-05-31T00:00:00"/>
    <s v="CROMAFEST 2013_x000d__x000a_"/>
    <s v="CULTURALES"/>
    <s v="A5"/>
    <m/>
    <m/>
    <m/>
    <n v="1000000"/>
    <x v="277"/>
  </r>
  <r>
    <n v="2013"/>
    <x v="11"/>
    <n v="48101"/>
    <s v="CNCA/DGA/CD/04854/12"/>
    <s v="CONSERVATORIO DE LAS ROSAS"/>
    <d v="2013-01-02T00:00:00"/>
    <n v="7050000"/>
    <d v="2013-12-30T00:00:00"/>
    <s v="PROMOVER Y DIFUNDIR LA CULTURA A TRAVÉS DE UNA OFERTA AMPLIA DE MANIFESTACIONES CULTURALES Y ARTÍSTICAS, TANTO DE LAS EXPRESIONES NACIONALES COMO DEL ARTE Y LA CULTURA UNIVERSAL."/>
    <s v="CULTURALES"/>
    <s v="A5"/>
    <m/>
    <m/>
    <m/>
    <n v="7050000"/>
    <x v="265"/>
  </r>
  <r>
    <n v="2013"/>
    <x v="11"/>
    <n v="48101"/>
    <s v="CNCA/DGA/CD/04955/13"/>
    <s v="INSTITUTO CULTURAL HELÉNICO"/>
    <d v="2013-07-29T00:00:00"/>
    <n v="2000000"/>
    <d v="2014-12-29T00:00:00"/>
    <s v="LA FORMACION Y PROMOCION DE LA CULTURA EN LA POBLACION EN GENERAL, OFRECIENDO ESTUDIOS"/>
    <s v="EDUCATIVAS"/>
    <s v="A7"/>
    <m/>
    <m/>
    <m/>
    <n v="2000000"/>
    <x v="278"/>
  </r>
  <r>
    <n v="2013"/>
    <x v="11"/>
    <n v="48101"/>
    <s v="CNCA/DGA/CD/04958/13"/>
    <s v="FUNDACIÓN VESA"/>
    <d v="2013-10-31T00:00:00"/>
    <n v="4950000"/>
    <d v="2015-04-30T00:00:00"/>
    <s v="PROGRAMA DE INTERVENCIÓN SOCIAL MEDIANTE LA ACTIVACIÓN Y EXPERIMENTACIÓN ARTÍSTICA CON NIÑOS JÓVENES Y MUJERES DE MORELOS, FUNDACIÓN VESA A.C._x000d__x000a_"/>
    <s v="CULTURALES"/>
    <s v="A5"/>
    <m/>
    <m/>
    <m/>
    <n v="4950000"/>
    <x v="279"/>
  </r>
  <r>
    <n v="2013"/>
    <x v="11"/>
    <n v="48101"/>
    <s v="CNCA/DGA/CD/04995/13"/>
    <s v="FUNDACION PEDRO MEYER"/>
    <d v="2013-11-12T00:00:00"/>
    <n v="4500000"/>
    <d v="2014-05-12T00:00:00"/>
    <s v="CONCOLIDAR AL FOTOMUSEO 4 CAMINOS, COMO INSTITUCION DE VANGUARDIA DEDICADA A LA EXHIBICIÓN, EXPERIMENTACION, REFLEXION, DIFUSION E INVESTIGACION DE LA IMAGEN FOTOGRAFICA Y MULTIMEDIA."/>
    <s v="CULTURALES"/>
    <s v="A5"/>
    <m/>
    <m/>
    <m/>
    <n v="4500000"/>
    <x v="280"/>
  </r>
  <r>
    <n v="2013"/>
    <x v="11"/>
    <n v="48101"/>
    <s v="CNCA/DGA/CD/05204/13"/>
    <s v="CASA REFUGIO CITLALTEPETL"/>
    <d v="2013-10-24T00:00:00"/>
    <n v="400000"/>
    <d v="2014-03-24T00:00:00"/>
    <s v="DIFUNDIR EN MEXICO LA IMPORTANCIA DE LA DIVERSIDAD CULTURAL Y EL RECONOCIMIENTO A LA LIBERTAD DE EXPRESION A TREVES DE ACTIVIDADES LITERARIAS Y MUSICALES"/>
    <s v="CULTURALES"/>
    <s v="A5"/>
    <m/>
    <m/>
    <m/>
    <n v="400000"/>
    <x v="281"/>
  </r>
  <r>
    <n v="2013"/>
    <x v="11"/>
    <n v="48101"/>
    <s v="CNCA/DGA/CD/05205/13"/>
    <s v="FIDEICOMISO NO. 3061, DENOMINADO &quot;FIDEICOMISO MUSEO DEL ESTANQUILLO&quot;"/>
    <d v="2013-10-15T00:00:00"/>
    <n v="790000"/>
    <d v="2014-05-15T00:00:00"/>
    <s v="DESPERTAR EL INTERES POR LA EVOLUCION MUSICAL EN MEXICO, A TRAVES DE UN RECORRIDO HISTORICO POR MEDIO DE PARTITURAS"/>
    <s v="CULTURALES"/>
    <s v="A5"/>
    <m/>
    <m/>
    <m/>
    <n v="790000"/>
    <x v="282"/>
  </r>
  <r>
    <n v="2013"/>
    <x v="11"/>
    <n v="48101"/>
    <s v="CNCA/DGA/CD/05206/13"/>
    <s v="FUNDACION MARILLAC"/>
    <d v="2013-11-21T00:00:00"/>
    <n v="2343200"/>
    <d v="2014-11-02T00:00:00"/>
    <s v="FORTALECER MECANISMOS DE COORDINACION Y ARTICULACION ENTRE DIFERENTES ACTORES SOCIALES"/>
    <s v="CULTURALES"/>
    <s v="A5"/>
    <m/>
    <m/>
    <m/>
    <n v="2343200"/>
    <x v="283"/>
  </r>
  <r>
    <n v="2013"/>
    <x v="11"/>
    <n v="48101"/>
    <s v="CNCA/DGA/CD/05207/13"/>
    <s v="ASOCIACIÓN CAUSA COMÚN AGUASCALIENTES"/>
    <d v="2013-11-29T00:00:00"/>
    <n v="2000000"/>
    <d v="2014-08-31T00:00:00"/>
    <s v="CINE PARA AGUASCALIENTES_x000d__x000a_"/>
    <s v="CULTURALES"/>
    <s v="A5"/>
    <m/>
    <m/>
    <m/>
    <n v="2000000"/>
    <x v="284"/>
  </r>
  <r>
    <n v="2013"/>
    <x v="11"/>
    <n v="48101"/>
    <s v="CNCA/DGA/CD/05208/13"/>
    <s v="SOCIEDAD INTERNACIONAL DE VALORES DE ARTE MEXICANO."/>
    <d v="2013-10-27T00:00:00"/>
    <n v="3000000"/>
    <d v="2014-10-27T00:00:00"/>
    <s v="CONTRIBUIR A LA PROMOCION Y FORTALECIMIENTO DE LA CULTURA MIUSICAL EN MEXICO"/>
    <s v="CULTURALES"/>
    <s v="A5"/>
    <m/>
    <m/>
    <m/>
    <n v="3000000"/>
    <x v="285"/>
  </r>
  <r>
    <n v="2013"/>
    <x v="11"/>
    <n v="48101"/>
    <s v="CNCA/DGA/CD/05322/13"/>
    <s v="CONSORCIO INTERNACIONAL ARTE Y ESCUELA"/>
    <d v="2013-05-13T00:00:00"/>
    <n v="1000000"/>
    <d v="2014-03-04T00:00:00"/>
    <s v="REDES ARTE CULTURA DE PAZ, CIUDAD JUÁREZ"/>
    <s v="CULTURALES"/>
    <s v="A5"/>
    <m/>
    <m/>
    <m/>
    <n v="1000000"/>
    <x v="218"/>
  </r>
  <r>
    <n v="2013"/>
    <x v="11"/>
    <n v="48101"/>
    <s v="CNCA/DGA/CD/05332/13"/>
    <s v="FOMENTO CULTURAL BANAMEX"/>
    <d v="2013-09-06T00:00:00"/>
    <n v="5000000"/>
    <d v="2014-08-06T00:00:00"/>
    <s v="REALIZAR EXPOSICION TEMPORAL E ITINERANTE PRESENTADA EN MEXICO, ESPAÑA, COLOMBIA Y BRASIL"/>
    <s v="CULTURALES"/>
    <s v="A5"/>
    <m/>
    <m/>
    <m/>
    <n v="5000000"/>
    <x v="286"/>
  </r>
  <r>
    <n v="2013"/>
    <x v="11"/>
    <n v="48101"/>
    <s v="CNCA/DGA/CD/05361/13"/>
    <s v="OAXACA MÚSICA Y CULTURA"/>
    <d v="2013-10-27T00:00:00"/>
    <n v="2000000"/>
    <d v="2014-03-27T00:00:00"/>
    <s v="DAR CONTINUIDAD Y CONSOLIDAR UN PROYECTO QUE TIENE COMO EJE LA FORMACION MUSICAL DE EXCELENCIA"/>
    <s v="EDUCATIVAS"/>
    <s v="A7"/>
    <m/>
    <m/>
    <m/>
    <n v="2000000"/>
    <x v="287"/>
  </r>
  <r>
    <n v="2013"/>
    <x v="11"/>
    <n v="48101"/>
    <s v="CNCA/DGA/CD/05386/13"/>
    <s v="LOS CABOS ARTE Y CULTURA"/>
    <d v="2013-10-30T00:00:00"/>
    <n v="10000000"/>
    <d v="2014-01-30T00:00:00"/>
    <s v="INSENTIVAR LA CULTURA Y LA CINEMATOGRAFIA DEL PAIS MEDIANTE UNA SELECCIÓN DE PELICULAS, ACTIVIDADES PROFESIONALES Y EVENTOS"/>
    <s v="CULTURALES"/>
    <s v="A5"/>
    <m/>
    <m/>
    <m/>
    <n v="10000000"/>
    <x v="288"/>
  </r>
  <r>
    <n v="2013"/>
    <x v="11"/>
    <n v="48101"/>
    <s v="CNCA/DGA/CD/05475/13"/>
    <s v="PUERTO CULTURA"/>
    <d v="2013-11-29T00:00:00"/>
    <n v="3674914"/>
    <d v="2015-08-21T00:00:00"/>
    <s v="PRETENDE TRAER A MEXICO UNA MUESTRA DE DIVERSAS COLECCIONES RADICADAS EN MEXICO Y OTROS PAISES RELATIVAS A LOS MOVIMIENTOS SURGIDOS EN LA PRIMERA MITAD DEL SIGLO XX"/>
    <s v="CULTURALES"/>
    <s v="A5"/>
    <m/>
    <m/>
    <m/>
    <n v="3674914"/>
    <x v="289"/>
  </r>
  <r>
    <n v="2013"/>
    <x v="11"/>
    <n v="48101"/>
    <s v="CNCA/DGA/CD/05476/13"/>
    <s v="CENTRO DE ESTUDIOS, BIBLIOTECA Y MUSEO VICENTE FOX QUESADA"/>
    <d v="2013-11-29T00:00:00"/>
    <n v="2500000"/>
    <d v="2014-12-29T00:00:00"/>
    <s v="FORMACION MISICAL DE NIÑOS Y JOVENES DE LA COMUNIDADES ALEDAÑAS AL CENTRO FOX"/>
    <s v="EDUCATIVAS"/>
    <s v="A7"/>
    <m/>
    <m/>
    <m/>
    <n v="2500000"/>
    <x v="290"/>
  </r>
  <r>
    <n v="2013"/>
    <x v="11"/>
    <n v="48101"/>
    <s v="CNCA/DGA/CD/05477/13"/>
    <s v="FIDEICOMISO NO. 3061, DENOMINADO &quot;FIDEICOMISO MUSEO DEL ESTANQUILLO&quot;"/>
    <d v="2013-10-15T00:00:00"/>
    <n v="910000"/>
    <d v="2014-10-15T00:00:00"/>
    <s v="CONSERVAR, RESTAURAR Y CATALOGAR LAS PIEZAS QUE CONFORMAN LAS COLECCIONES DEL MAESTRO CARLOS MONSIVAIS"/>
    <s v="CULTURALES"/>
    <s v="A5"/>
    <m/>
    <m/>
    <m/>
    <n v="910000"/>
    <x v="282"/>
  </r>
  <r>
    <n v="2013"/>
    <x v="11"/>
    <n v="48101"/>
    <s v="CNCA/DGA/CD/05479/13"/>
    <s v="FUNDACIÓN PARA LAS LETRAS MEXICANAS"/>
    <d v="2013-11-21T00:00:00"/>
    <n v="3160000"/>
    <d v="2014-11-21T00:00:00"/>
    <s v="INTEGRAR INFORMACION DE OBRAS LITERARIAS MEXICANAS Y SUS AUTORES, CON LA FINALIDAD DE DIFUNDIRLAS PERMANENTEMENTE."/>
    <s v="CULTURALES"/>
    <s v="A5"/>
    <m/>
    <m/>
    <m/>
    <n v="3160000"/>
    <x v="291"/>
  </r>
  <r>
    <n v="2013"/>
    <x v="11"/>
    <n v="48101"/>
    <s v="CNCA/DGA/CD/05480/13"/>
    <s v="FIDEICOMISO NO. 3061, DENOMINADO &quot;FIDEICOMISO MUSEO DEL ESTANQUILLO&quot;"/>
    <d v="2013-10-15T00:00:00"/>
    <n v="300000"/>
    <d v="2014-04-15T00:00:00"/>
    <s v="INVESTIGACION, RECOPILACION Y CATALOGACION DE CINTAS DE VIDEO Y AUDIO DE INTERVENCIONES QUE TUVO EL MAESTRO MONSIVAIS"/>
    <s v="CULTURALES"/>
    <s v="A5"/>
    <m/>
    <m/>
    <m/>
    <n v="300000"/>
    <x v="282"/>
  </r>
  <r>
    <n v="2013"/>
    <x v="11"/>
    <n v="48101"/>
    <s v="CNCA/DGA/CD/05483/13"/>
    <s v="AMIGOS DEL MUSEO GUASAVE"/>
    <d v="2013-11-29T00:00:00"/>
    <n v="1000000"/>
    <d v="2014-02-28T00:00:00"/>
    <s v="HABILITAR Y OPTIMIZAR A LARGO PLAZO LAS INSTALACIONES DE EXPOSICION PERMANENTE EN EL MUSEO GUASAVE"/>
    <s v="INFRAESTRUCTURA"/>
    <s v="A8"/>
    <m/>
    <m/>
    <m/>
    <n v="1000000"/>
    <x v="292"/>
  </r>
  <r>
    <n v="2013"/>
    <x v="11"/>
    <n v="48101"/>
    <s v="CNCA/DGA/CD/05484/13"/>
    <s v="MUSEO DE ARTE CONTEMPORÁNEO DE MONTERREY"/>
    <d v="2013-10-15T00:00:00"/>
    <n v="10000000"/>
    <d v="2015-01-15T00:00:00"/>
    <s v="ACERCAR A LOS DIVERSOS PUBLICOS DE LASOCIEDAD AL ARTE"/>
    <s v="CULTURALES"/>
    <s v="A5"/>
    <m/>
    <m/>
    <m/>
    <n v="10000000"/>
    <x v="293"/>
  </r>
  <r>
    <n v="2013"/>
    <x v="11"/>
    <n v="48101"/>
    <s v="CNCA/DGA/CD/05533/13"/>
    <s v="MUSEO MADU"/>
    <d v="2013-11-29T00:00:00"/>
    <n v="2752377"/>
    <d v="2014-03-28T00:00:00"/>
    <s v="&quot;DESARROLLAR UN PROYECTO ARQUITECTÓNICO DE UN CENTRO SOCIAL BASADO EN LAS FÁBRICAS DE CULTURA DE BRASIL COMO MODELO PARA APOYO A LA CULTURA Y BENEFICIO EN LAS COMUNIDADES MÁS MARGINADAS DEL PAÍS._x000d__x000a_DESARROLLAR EL PROYECTO ARQUITECTÓNICO, PAGO DE ARQUITECTOS, DISEÑADORES, MÚSICOS, ETC., ASÍ COMO GASTOS GENERALES PARA LA REALIZACIÓN DEL MISMO&quot;_x000d__x000a_"/>
    <s v="CULTURALES"/>
    <s v="A5"/>
    <m/>
    <m/>
    <m/>
    <n v="2752377"/>
    <x v="294"/>
  </r>
  <r>
    <n v="2013"/>
    <x v="11"/>
    <n v="48101"/>
    <s v="CNCA/DGA/CD/1743/13"/>
    <s v="Bisturí "/>
    <d v="2013-08-02T00:00:00"/>
    <n v="2500000"/>
    <d v="2014-02-28T00:00:00"/>
    <s v="LÍDERES JÓVENES INDÍGENAS EN OAXACA, PROYECTO VIDEO DOCUMENTAL"/>
    <s v="CULTURALES"/>
    <s v="A5"/>
    <m/>
    <m/>
    <m/>
    <n v="2500000"/>
    <x v="295"/>
  </r>
  <r>
    <n v="2013"/>
    <x v="11"/>
    <n v="48101"/>
    <s v="CNCA/DGA/CD/1744/13"/>
    <s v="LA MÚSICA EN EL BICENTENARIO"/>
    <d v="2013-08-02T00:00:00"/>
    <n v="12000000"/>
    <d v="2014-09-04T00:00:00"/>
    <s v="FESTIVAL DE TODOS LOS MÚSICOS"/>
    <s v="CULTURALES"/>
    <s v="A5"/>
    <m/>
    <m/>
    <m/>
    <n v="12000000"/>
    <x v="296"/>
  </r>
  <r>
    <n v="2013"/>
    <x v="11"/>
    <n v="48101"/>
    <s v="CNCA/DGA/CD/1745/13"/>
    <s v="LA MÚSICA EN EL BICENTENARIO"/>
    <d v="2013-08-02T00:00:00"/>
    <n v="5000000"/>
    <d v="2014-09-04T00:00:00"/>
    <s v="PROYECTOS CULTURALES"/>
    <s v="CULTURALES"/>
    <s v="A5"/>
    <m/>
    <m/>
    <m/>
    <n v="5000000"/>
    <x v="296"/>
  </r>
  <r>
    <n v="2013"/>
    <x v="11"/>
    <n v="48101"/>
    <s v="CNCA/DGA/CD/1746/13"/>
    <s v="MUSITEC"/>
    <d v="2013-08-02T00:00:00"/>
    <n v="5000000"/>
    <d v="2014-04-30T00:00:00"/>
    <s v="FESTIVAL DE LAS VANGUARDIAS MUSICALES EN MÉXICO"/>
    <s v="CULTURALES"/>
    <s v="A5"/>
    <m/>
    <m/>
    <m/>
    <n v="5000000"/>
    <x v="202"/>
  </r>
  <r>
    <n v="2013"/>
    <x v="11"/>
    <n v="48101"/>
    <s v="CNCA/DGA/CD/1748/13"/>
    <s v="MÁS LIBROS MEJOR FUTURO"/>
    <d v="2013-08-02T00:00:00"/>
    <n v="8200000"/>
    <d v="2013-12-04T00:00:00"/>
    <s v="RECORRIENDO LA CULTURA"/>
    <s v="CULTURALES"/>
    <s v="A5"/>
    <m/>
    <m/>
    <m/>
    <n v="8200000"/>
    <x v="214"/>
  </r>
  <r>
    <n v="2013"/>
    <x v="11"/>
    <n v="48101"/>
    <s v="CNCA/DGA/CD/3995/13"/>
    <s v="FUNDACIÓN MÍDETE"/>
    <d v="2013-10-07T00:00:00"/>
    <n v="8300000"/>
    <d v="2014-05-14T00:00:00"/>
    <s v="VIVAMOS LA CULTURA JUNTOS_x000d__x000a_"/>
    <s v="CULTURALES"/>
    <s v="A5"/>
    <m/>
    <m/>
    <m/>
    <n v="8300000"/>
    <x v="266"/>
  </r>
  <r>
    <n v="2013"/>
    <x v="11"/>
    <n v="48101"/>
    <s v="CNCA/DGA/CD/3998/13"/>
    <s v="LOS PEDREGALES EN ACCIÓN"/>
    <d v="2013-10-28T00:00:00"/>
    <n v="10000000"/>
    <d v="2014-03-02T00:00:00"/>
    <s v="PROYECTO UN PASO AL DESARROLLO CULTURAL_x000d__x000a_"/>
    <s v="CULTURALES"/>
    <s v="A5"/>
    <m/>
    <m/>
    <m/>
    <n v="10000000"/>
    <x v="297"/>
  </r>
  <r>
    <n v="2013"/>
    <x v="11"/>
    <n v="48101"/>
    <s v="CNCA/DGAlCD/03567/13"/>
    <s v="TROFEO A LA VIDA"/>
    <d v="2013-10-03T00:00:00"/>
    <n v="5000000"/>
    <d v="2014-04-30T00:00:00"/>
    <s v="PROYECTO FIESTAS DE LA GUELAGUETZA 2013_x000d__x000a_"/>
    <s v="CULTURALES"/>
    <s v="A5"/>
    <m/>
    <m/>
    <m/>
    <n v="5000000"/>
    <x v="239"/>
  </r>
  <r>
    <n v="2013"/>
    <x v="11"/>
    <n v="48101"/>
    <s v="CNCA/DGCP/CD/04549/13"/>
    <s v="CONSORCIO INTERNACIONAL ARTE Y ESCUELA"/>
    <d v="2013-11-12T00:00:00"/>
    <n v="2501800"/>
    <d v="2014-05-11T00:00:00"/>
    <s v="&quot;1) UNA ESTACIÓN DE RADIO COMUNITARIA, 2) 5 CINE SILLITAS QUE SON LA CREACIÓN DE UN CINECLUB AL AIRE LIBRE CON LA METODOLOGÍA, 3) REALIZACIÓN DE TALLERES DE REDESARTE EN SEIS CENTROS DE DESARROLLO COMUNITARIO Y 4) UN FESTIVAL DE TRADICIÓN Y NUEVAS ROLAS. _x000d__x000a_LAS ACTIVIDADES SE REALIZARÁN EN TAPACHULA, CHIAPAS&quot;_x000d__x000a_"/>
    <s v="CULTURALES"/>
    <s v="A5"/>
    <m/>
    <m/>
    <m/>
    <n v="2501800"/>
    <x v="218"/>
  </r>
  <r>
    <n v="2013"/>
    <x v="11"/>
    <n v="48101"/>
    <s v="CNCA/DGCP/CD/04550/13"/>
    <s v="PATRONATO PRO HUAPANGO Y CULTURA HUASTECA"/>
    <d v="2013-11-12T00:00:00"/>
    <n v="600000"/>
    <d v="2014-05-12T00:00:00"/>
    <s v="CREACIÓN DE UN ENSAMBLE ORQUESTAL DE SON HUASTECO EN VERACRUZ, INCLUYE LA DONACIÓN DE INSTRUMENTOS QUE PERMITIRÁN FOMENTAR EL DESARROLLO MUSICAL DE LA COMUNIDAD Y LA CAPACITACIÓN DE LOS MIEMBROS DEL ENSAMBLE_x000d__x000a_"/>
    <s v="CULTURALES"/>
    <s v="A5"/>
    <m/>
    <m/>
    <m/>
    <n v="600000"/>
    <x v="298"/>
  </r>
  <r>
    <n v="2013"/>
    <x v="11"/>
    <n v="48101"/>
    <s v="CNCA/SNFM/CD/01458/13"/>
    <s v="ASOCIACIÓN AZTECA AMIGOS DE LA CULTURA Y LAS ARTES"/>
    <d v="2013-08-09T00:00:00"/>
    <n v="20600000"/>
    <d v="2014-09-02T00:00:00"/>
    <s v="APOYAR EL PROGRAMA DE ORQUESTAS INFANTILES ZONA SUR"/>
    <s v="CULTURALES"/>
    <s v="A5"/>
    <m/>
    <m/>
    <m/>
    <n v="20600000"/>
    <x v="242"/>
  </r>
  <r>
    <n v="2013"/>
    <x v="11"/>
    <n v="48101"/>
    <s v="CNCA/SNFM/CD/01459/13"/>
    <s v="ASOCIACIÓN AZTECA AMIGOS DE LA CULTURA Y LAS ARTES"/>
    <d v="2013-08-09T00:00:00"/>
    <n v="20600000"/>
    <d v="2015-09-30T00:00:00"/>
    <s v="APOYAR EL PROGRAMA DE ORQUESTAS INFANTILES ZONA CENTRO"/>
    <s v="CULTURALES"/>
    <s v="A5"/>
    <m/>
    <m/>
    <m/>
    <n v="20600000"/>
    <x v="242"/>
  </r>
  <r>
    <n v="2013"/>
    <x v="11"/>
    <n v="48101"/>
    <s v="CNCA/SNFM/CD/01460/13"/>
    <s v="ASOCIACIÓN AZTECA AMIGOS DE LA CULTURA Y LAS ARTES"/>
    <d v="2013-08-09T00:00:00"/>
    <n v="20600000"/>
    <d v="2015-09-30T00:00:00"/>
    <s v="APOYAR EL PROGRAMA DE ORQUESTAS INFANTILES ZONA NORTE"/>
    <s v="CULTURALES"/>
    <s v="A5"/>
    <m/>
    <m/>
    <m/>
    <n v="20600000"/>
    <x v="242"/>
  </r>
  <r>
    <n v="2013"/>
    <x v="11"/>
    <n v="48101"/>
    <s v="CNCA/SNFM/CD/01461/13"/>
    <s v="ASOCIACIÓN AZTECA AMIGOS DE LA CULTURA Y LAS ARTES"/>
    <d v="2013-08-09T00:00:00"/>
    <n v="20600000"/>
    <d v="2015-09-30T00:00:00"/>
    <s v="APOYAR EL PROGRAMA DE ORQUESTAS INFANTILES ZONA ESTE"/>
    <s v="CULTURALES"/>
    <s v="A5"/>
    <m/>
    <m/>
    <m/>
    <n v="20600000"/>
    <x v="242"/>
  </r>
  <r>
    <n v="2013"/>
    <x v="11"/>
    <n v="48101"/>
    <s v="CNCA/SNFM/CD/01462/13"/>
    <s v="ASOCIACIÓN AZTECA AMIGOS DE LA CULTURA Y LAS ARTES"/>
    <d v="2013-08-09T00:00:00"/>
    <n v="20600000"/>
    <d v="2015-09-30T00:00:00"/>
    <s v="APOYAR EL PROGRAMA DE ORQUESTAS INFANTILES ZONA OESTE"/>
    <s v="CULTURALES"/>
    <s v="A5"/>
    <m/>
    <m/>
    <m/>
    <n v="20600000"/>
    <x v="242"/>
  </r>
  <r>
    <n v="2013"/>
    <x v="11"/>
    <n v="48101"/>
    <s v="CNCA/SNFM/CD/02292/13"/>
    <s v="FLADEMMEX"/>
    <d v="2013-09-11T00:00:00"/>
    <n v="1500000"/>
    <d v="2014-10-30T00:00:00"/>
    <s v="CONJUNTAR MÚSICOS Y SOLISTAS MEXICANOS DE PRIMER NIVEL QUE EJECUTEN Y GRABEN UN MATERIAL MUSICAL DE EXTRAORDINARIA CALIDAD._x000d__x000a_"/>
    <s v="CULTURALES"/>
    <s v="A5"/>
    <m/>
    <m/>
    <m/>
    <n v="1500000"/>
    <x v="299"/>
  </r>
  <r>
    <n v="2013"/>
    <x v="11"/>
    <n v="48101"/>
    <s v="CNCA/SNFM/CD/03962/13"/>
    <s v="EN PRO DEL TALENTO VERACRUZANO"/>
    <d v="2013-10-07T00:00:00"/>
    <n v="3100000"/>
    <d v="2014-12-29T00:00:00"/>
    <s v="INICIAR LA EDUCACIÓN MUSICAL DE LOS NIÑOS DE ACUERDO A LA METODOLOGÍA DEL PROGRAMA DE ORQUESTAS SINFÓNICAS Y COROS INFANTILES Y JUVENILES, MEDIANTE LA PRÁCTICA ORQUESTAL Y CORAL ORDENADA PEDAGÓGICAMENTE. CREAR Y REFORZAR CONJUNTOS ORQUESTALES INFANTILES Y JUVENILES QUE IMPACTARÁN DIRECTAMENTE A POBLACIONES INFANTILES MARGINADAS, PERTENECIENTES MAYORITARIAMENTE A LAS ESCUELAS PÚBLICAS DE EDUCACIÓN BÁSICA Y NIVEL MEDIO SUPERIOR._x000d__x000a_"/>
    <s v="CULTURALES"/>
    <s v="A5"/>
    <m/>
    <m/>
    <m/>
    <n v="3100000"/>
    <x v="300"/>
  </r>
  <r>
    <n v="2013"/>
    <x v="11"/>
    <n v="48201"/>
    <s v="CCNCA/DGCP/CD/04552/13"/>
    <s v="IINSTITUTO TLAXCALTECA DE LA CULTURA"/>
    <d v="2013-11-12T00:00:00"/>
    <n v="1500000"/>
    <d v="2014-05-11T00:00:00"/>
    <s v="“JORNADA CULTURAL EN EL MUNICIPIO DE SAN PABLO DEL MONTE, TLAXCALA”, CUYOS OBJETIVOS SON: REALIZAR UNA JORNADA  QUE PONGA DE RELIEVE TANTO EL PATRIMONIO CULTURAL Y ARTÍSTICO LOCAL COMO LA TRASCENDENCIA DE LA PARTICIPACIÓN DE LAS MUJERES EN LA VIDA CULTURAL COMUNITARIA, A TRAVÉS DE TALLERES, CONFERENCIAS, MESAS REDONDAS, PROYECCIONES DE CINE Y VIDEO, E INTERVENCIONES ESCÉNICAS EN LOS ESPACIOS PÚBLICOS DE LOS BARRIOS ALEDAÑOS. LAS ACCIONES CULTURALES Y ARTÍSTICAS SE REALIZAN EN DIVERSAS COMUNIDADES VULNERABLES POR LA VIOLENCIA Y LA DELINCUENCIA, CON FINES DE COHESIÓN COMUNITARIA, FORTALECIMIENTO DE LA IDENTIDAD Y APOYO A TRANSFORMACIÓN SOCIAL, EN EL MARCO DE LOS PROGRAMAS DE PREVENCIÓN DEL GOBIERNO FEDERAL._x000d__x000a_"/>
    <s v="CULTURALES"/>
    <s v="A5"/>
    <m/>
    <m/>
    <m/>
    <n v="1500000"/>
    <x v="301"/>
  </r>
  <r>
    <n v="2013"/>
    <x v="11"/>
    <n v="48201"/>
    <s v="CNCA/DGA/CD/00676/13"/>
    <s v="UNIVERSIDAD DE GUADALAJARA"/>
    <d v="2013-05-16T00:00:00"/>
    <n v="2000000"/>
    <d v="2013-07-17T00:00:00"/>
    <s v="FERIA DEL LIBRO EN ESPAÑOL DE LOS ANGELES"/>
    <s v="CULTURALES"/>
    <s v="A5"/>
    <m/>
    <m/>
    <m/>
    <n v="2000000"/>
    <x v="302"/>
  </r>
  <r>
    <n v="2013"/>
    <x v="11"/>
    <n v="48201"/>
    <s v="CNCA/DGA/CD/02267/13"/>
    <s v="GOBIERNO DEL ESTADO DE SAN LUIS POTOSÍ"/>
    <d v="2013-08-21T00:00:00"/>
    <n v="1500000"/>
    <d v="2013-12-16T00:00:00"/>
    <s v="PROGRAMA DE LA PROMOCIÓN DE LA CULTURA POPULAR_x000d__x000a_"/>
    <s v="CULTURALES"/>
    <s v="A5"/>
    <m/>
    <m/>
    <m/>
    <n v="1500000"/>
    <x v="177"/>
  </r>
  <r>
    <n v="2013"/>
    <x v="11"/>
    <n v="48201"/>
    <s v="CNCA/DGA/CD/03058/13"/>
    <s v="GOBIERNO DEL ESTADO DE NUEVO LEON"/>
    <d v="2013-09-17T00:00:00"/>
    <n v="5000000"/>
    <d v="2014-01-17T00:00:00"/>
    <s v="CREAR UN PROGRAMA DE EVENTOS CON ESTANDARES INTERNACIONALES EN EL QUE PARTICIPEN GRUPOS DE ARTISTAS LOCALES Y NACIONALES"/>
    <s v="CULTURALES"/>
    <s v="A5"/>
    <m/>
    <m/>
    <m/>
    <n v="5000000"/>
    <x v="303"/>
  </r>
  <r>
    <n v="2013"/>
    <x v="11"/>
    <n v="48201"/>
    <s v="CNCA/DGA/CD/03290/12"/>
    <s v="GOBIERNO DEL DISTRITO FEDERAL"/>
    <d v="2013-01-02T00:00:00"/>
    <n v="1320000"/>
    <d v="2013-12-30T00:00:00"/>
    <s v="&quot;AIRE ACONDICIONADO DEL TEATRO ESPERANZA IRIS&quot;"/>
    <s v="INFRAESTRUCTURA"/>
    <s v="A8"/>
    <m/>
    <m/>
    <m/>
    <n v="1320000"/>
    <x v="304"/>
  </r>
  <r>
    <n v="2013"/>
    <x v="11"/>
    <n v="48201"/>
    <s v="CNCA/DGA/CD/03483/13"/>
    <s v="MUNICIPIO DE AUTLAN DE NAVARRO JALISCO"/>
    <d v="2013-10-23T00:00:00"/>
    <n v="1880000"/>
    <d v="2013-12-20T00:00:00"/>
    <s v="FESTIVAL DE LAS ARTES"/>
    <s v="CULTURALES"/>
    <s v="A5"/>
    <m/>
    <m/>
    <m/>
    <n v="1880000"/>
    <x v="305"/>
  </r>
  <r>
    <n v="2013"/>
    <x v="11"/>
    <n v="48201"/>
    <s v="CNCA/DGA/CD/03724/13"/>
    <s v="SECRETARÍA DE CULTURA DEL GOBIERNO DEL ESTADO DE CAMPECHE"/>
    <d v="2013-08-02T00:00:00"/>
    <n v="1000000"/>
    <d v="2013-12-02T00:00:00"/>
    <s v="FOMENTO INDUSTRIAS CULTURALES_x000d__x000a_"/>
    <s v="CULTURALES"/>
    <s v="A5"/>
    <m/>
    <m/>
    <m/>
    <n v="1000000"/>
    <x v="306"/>
  </r>
  <r>
    <n v="2013"/>
    <x v="11"/>
    <n v="48201"/>
    <s v="CNCA/DGA/CD/04317/13"/>
    <s v="MUNICIPIO DE METEPEC"/>
    <d v="2013-11-11T00:00:00"/>
    <n v="10000000"/>
    <d v="2014-05-06T00:00:00"/>
    <s v="EL PROYECTO DE INFRAESTRUCTURA, EQUIPAMIENTO Y ACTIVIDADES ARTISTICO-CULTURALES, APORTARA ELEMENTOS POSITIVOS PARA EL MEJORAMIENTO DEL ENTORNO URBANO, SOCIAL Y DE CALIDAD DE VIDA DE LOS HABITANTES DEL MUNDO DE METEPEC"/>
    <s v="CULTURALES"/>
    <s v="A5"/>
    <m/>
    <m/>
    <m/>
    <n v="8000000"/>
    <x v="307"/>
  </r>
  <r>
    <n v="2013"/>
    <x v="11"/>
    <n v="48201"/>
    <s v="CNCA/DGA/CD/04318/13"/>
    <s v="SECRETARIA CULTURAL DE CAMPECHE"/>
    <d v="2013-11-06T00:00:00"/>
    <n v="14300000"/>
    <d v="2014-05-06T00:00:00"/>
    <s v="FORTALECER LA INFRAESTRUCTURA CULTURAL DE LOS MUNICIPIOS DEL ESTADO DE CAMPECHE PARA OFRECER A LA SOCIEDAD SERVICIOS CULTURALES Y ARTISTICOS DE CALIDAD PARA LA INFORMACION, DIFUSION DEL PATRIMONIO CULTURAL Y NATURAL, FOMENTO DE LA LECTURA Y LA PROMOCION DE EXPRESIONES ARTISTICAS"/>
    <s v="CULTURALES"/>
    <s v="A5"/>
    <m/>
    <m/>
    <m/>
    <n v="14300000"/>
    <x v="308"/>
  </r>
  <r>
    <n v="2013"/>
    <x v="11"/>
    <n v="48201"/>
    <s v="CNCA/DGA/CD/04505/13"/>
    <s v="GOBIERNO DEL ESTADO DE PUEBLA"/>
    <d v="2013-10-30T00:00:00"/>
    <n v="20000000"/>
    <d v="2014-08-30T00:00:00"/>
    <s v="CREAR EL MUSEO MAS IMPORTANTE SOBRE LA EVOLUCION EN EL PAIS, QUE CONVOQUE A UN NUMERO CRECIENTE DE VISITANTES NACIONALES Y EXTRANJEROS"/>
    <s v="CULTURALES"/>
    <s v="A5"/>
    <m/>
    <m/>
    <m/>
    <n v="20000000"/>
    <x v="309"/>
  </r>
  <r>
    <n v="2013"/>
    <x v="11"/>
    <n v="48201"/>
    <s v="CNCA/DGA/CD/04506/13"/>
    <s v="GOBIERNO DEL ESTADO DE PUEBLA"/>
    <d v="2013-10-30T00:00:00"/>
    <n v="20000000"/>
    <d v="2014-08-30T00:00:00"/>
    <s v="CREAR UNA CASA DE LA MUSICA DE VIENA EN PUEBLA, COMO UN ESPACIO UNICO EN EL PAIS DE EXPERIENCIA SONORA, QUE INVITE A DISFRUTAR DEL SONIDO REAL Y VIRTUAL, ASIMISMO HABRA DE SER UN CENTRO DE ENTRETENIMIENTO, CON CONTENIDOS DE MUSEOLOGÍA ARTISTICOS"/>
    <s v="CULTURALES"/>
    <s v="A5"/>
    <m/>
    <m/>
    <m/>
    <n v="20000000"/>
    <x v="309"/>
  </r>
  <r>
    <n v="2013"/>
    <x v="11"/>
    <n v="48201"/>
    <s v="CNCA/DGA/CD/04617/13"/>
    <s v="INSTITUTO DE HISTORIA Y MUSEOS DE YUCATAN"/>
    <d v="2013-11-26T00:00:00"/>
    <n v="12700000"/>
    <d v="2014-11-26T00:00:00"/>
    <s v="EL FESTIVAL INTERNACIONAL DE LA CULTURA MAYA (FICMAYA) EL PAISAJE 2013, CONTEMPLA LA IMPLEMENTACION Y DESARROLLO DE ACCIONES PERMANENTES QUE PROPICIEN EL ESTUDIO, DIFUSION Y EXPRESION DE LOS SABERES AUN VIVOS DE NUESTRA CULTURA"/>
    <s v="CULTURALES"/>
    <s v="A5"/>
    <m/>
    <m/>
    <m/>
    <n v="12700000"/>
    <x v="310"/>
  </r>
  <r>
    <n v="2013"/>
    <x v="11"/>
    <n v="48201"/>
    <s v="CNCA/DGCP/CD/04551/13"/>
    <s v="SECRETARÍA DE LA CULTURA Y LAS ARTES DE OAXACA "/>
    <d v="2013-11-12T00:00:00"/>
    <n v="1500000"/>
    <d v="2014-09-01T00:00:00"/>
    <s v="ENCUENTRO DE LAS MIXTECAS”, CUYOS OBJETIVOS SON: EFECTUAR EN CONJUNTO CON LA DGCP/CONACULTA Y LA SECRETARÍA DE LAS CULTURAS Y ARTES DE OAXACA, EL ENCUENTRO DE LAS MIXTECAS, DONDE SE REALIZARÁN LAS SIGUIENTES ACCIONES: EXPO-VENTA GASTRONÓMICA, EXPO-VENTA ARTESANAL, CAPACITACIÓN MUSICAL, CONCIERTOS DE MÚSICA TRADICIONAL, CONCIERTOS DE ENSAMBLES, PARTICIPACIÓN DE DANZAS Y BAILES REGIONALES Y CONFERENCIAS, EN SAN JUAN TEPOSCOLULA, HEROICA CIUDAD DE TLAXIACO Y HUAJUAPAN DE JUÁREZ, LAS ACTIVIDADES, PROMOVERÁN EL FORTALECIMIENTO DE LA IDENTIDAD Y APOYO A TRANSFORMACIÓN SOCIAL, EN EL MARCO DE LOS PROGRAMAS DE PREVENCIÓN DEL GOBIERNO FEDERAL._x000d__x000a_"/>
    <s v="CULTURALES"/>
    <s v="A5"/>
    <m/>
    <m/>
    <m/>
    <n v="1500000"/>
    <x v="311"/>
  </r>
  <r>
    <n v="2013"/>
    <x v="11"/>
    <n v="48201"/>
    <s v="CNCA/DGCP/CD/04553/13"/>
    <s v="SECRETARÍA DE CULTURA DE GUERRERO"/>
    <d v="2013-11-12T00:00:00"/>
    <n v="1500000"/>
    <d v="2014-05-11T00:00:00"/>
    <s v="“FORTALECIMIENTO DEL SISTEMA DE ORQUESTAS INFANTILES Y JUVENILES DE GUERRERO”, CUYOS OBJETIVOS SON: REALIZAR ENTRE LA DGCP Y LA COORDINACIÓN NACIONAL DE FOMENTO MUSICAL DEL CONACULTA, ACCIONES DE FORTALECIMIENTO DE COROS Y ORQUESTAS DE INVIERNO EN LA CIUDAD DE ACAPULCO, GUERRERO. LAS ACCIONES CULTURALES Y ARTÍSTICAS SE REALIZAN EN DIVERSAS COMUNIDADES VULNERABLES POR LA VIOLENCIA Y LA DELINCUENCIA, CON FINES DE COHESIÓN COMUNITARIA, FORTALECIMIENTO DE LA IDENTIDAD Y APOYO A TRANSFORMACIÓN SOCIAL, EN EL MARCO DE LOS PROGRAMAS DE PREVENCIÓN DEL GOBIERNO FEDERAL._x000d__x000a_"/>
    <s v="CULTURALES"/>
    <s v="A5"/>
    <m/>
    <m/>
    <m/>
    <n v="1500000"/>
    <x v="312"/>
  </r>
  <r>
    <n v="2013"/>
    <x v="11"/>
    <n v="48201"/>
    <s v="CNCA/DGCP/CD/04554/13"/>
    <s v="INSTITUTO TAMAULIPECO PARA LA CULTURA Y LAS ARTES"/>
    <d v="2013-11-12T00:00:00"/>
    <n v="1500000"/>
    <d v="2014-05-12T00:00:00"/>
    <s v="“FESTIVAL TRANSCULTURAL FRONTERIZO”, CUYOS OBJETIVOS SON: REALIZAR EN CONJUNTO CON LA DGCP/CONACULTA LAS SIGUIENTES ACCIONES: A) INSTALACIÓN DE UNA ESTACIÓN DE RADIO COMUNITARIA, B) TALLER DE FORMACIÓN DE CINE COMUNITARIO DE ACUERDO CON LA METODOLOGÍA ESTABLECIDA POR LA DGCP, Y C) CREACIÓN DE UN CINE CINECLUB AL AIRE LIBRE CON LA METODOLOGÍA DEL CINE SILLITA, LAS ACTIVIDADES TIENEN COMO FIN LA COHESIÓN COMUNITARIA, FORTALECIMIENTO DE LA IDENTIDAD Y APOYO A TRANSFORMACIÓN SOCIAL, EN EL MARCO DE LOS PROGRAMAS DE PREVENCIÓN DEL GOBIERNO FEDERAL._x000d__x000a_"/>
    <s v="CULTURALES"/>
    <s v="A5"/>
    <m/>
    <m/>
    <m/>
    <n v="1500000"/>
    <x v="313"/>
  </r>
  <r>
    <n v="2013"/>
    <x v="11"/>
    <n v="48201"/>
    <s v="CNCA/DGSMPC/CD/03645/12"/>
    <s v="GOBIERNO DEL DISTRITO FEDERAL"/>
    <d v="2013-01-02T00:00:00"/>
    <n v="10000000"/>
    <d v="2013-12-30T00:00:00"/>
    <s v="ILUMINACIÓN DE LA CATEDRAL METROPOLITANA"/>
    <s v="INFRAESTRUCTURA"/>
    <s v="A8"/>
    <m/>
    <m/>
    <m/>
    <n v="10000000"/>
    <x v="304"/>
  </r>
  <r>
    <n v="2013"/>
    <x v="11"/>
    <n v="48301"/>
    <s v="CNCA/DGA/CD/01442/13"/>
    <s v="FIDEICOMISO MUSEO DIEGO RIVERA FRIDA KAHLO"/>
    <d v="2013-07-26T00:00:00"/>
    <n v="6000000"/>
    <d v="2014-08-20T00:00:00"/>
    <s v="MUSEOS FRIDA KAHLO Y ANAHUACALLI MEJORAMIENTO DE INFRAESTRUCTURA, RENOVACIÓN MUSEOGRÁFICA Y PROYECTOS CULTURALES_x000d__x000a_"/>
    <s v="CULTURALES"/>
    <s v="A5"/>
    <m/>
    <m/>
    <m/>
    <n v="6000000"/>
    <x v="314"/>
  </r>
  <r>
    <n v="2013"/>
    <x v="11"/>
    <n v="48301"/>
    <s v="CNCA/DGA/CD/05503/13"/>
    <s v="FIDEICOMISO MUSEO DOLORES PATIÑO OLMEDO"/>
    <d v="2013-09-06T00:00:00"/>
    <n v="2500000"/>
    <d v="2014-01-06T00:00:00"/>
    <s v="BRINDAR AL PUBLICO MEXICANO QUE NO TIENE LA POSIBILIDAD DE VIAJAR AL EXTRANJERO LA OPORTUNIDAD DE APRECIAR OBRAS MAESTRAS DEL MUSEÉ DE L'ORANGERIE DE PARIS, FRANCIA"/>
    <s v="CULTURALES"/>
    <s v="A5"/>
    <m/>
    <m/>
    <m/>
    <n v="2500000"/>
    <x v="315"/>
  </r>
  <r>
    <n v="2013"/>
    <x v="11"/>
    <n v="48401"/>
    <s v="CNCA/DGA/CD/01314/13"/>
    <s v="FIDEICOMISO DOLORES OLMEDO PATIÑO"/>
    <d v="2013-07-31T00:00:00"/>
    <n v="3000000"/>
    <d v="2015-01-31T00:00:00"/>
    <s v="PROYECTO CULTURAL 2013 DOLORES OLMEDO PATIÑO_x000d__x000a_"/>
    <s v="CULTURALES"/>
    <s v="A5"/>
    <m/>
    <m/>
    <m/>
    <n v="3000000"/>
    <x v="316"/>
  </r>
  <r>
    <n v="2013"/>
    <x v="11"/>
    <n v="48401"/>
    <s v="CNCA/DGA/CD/01973/13"/>
    <s v="Fideicomiso Festival Internacional Santa Lucia"/>
    <d v="2013-08-09T00:00:00"/>
    <n v="7851000"/>
    <d v="2013-11-09T00:00:00"/>
    <s v=" FESTIVAL INTERNACIONAL SANTA LUCÍA_x000d__x000a_"/>
    <s v="CULTURALES"/>
    <s v="A5"/>
    <m/>
    <m/>
    <m/>
    <n v="7851000"/>
    <x v="317"/>
  </r>
  <r>
    <n v="2013"/>
    <x v="11"/>
    <n v="48401"/>
    <s v="CNCA/DGA/CD/03107/13"/>
    <s v="FIDEICOMISO CENTRO HISTÓRICO DE LA CIUDAD DE MÉXICO"/>
    <d v="2013-09-06T00:00:00"/>
    <n v="2350000"/>
    <d v="2014-03-06T00:00:00"/>
    <s v="&quot;DIFUNDIR PATRIMONIO CULTURAL PRESENTE EN EL CENTRO HISTÓRICO DE LA CIUDAD DE MÉXICO, MEDIANTE UN PROGRAMA DE ACTIVIDADES CULTURALES Y ARTÍSTICAS EN ESPACIOS PÚBLICOS Y RECINTOS DEL CENTRO HISTÓRICO, A FIN DE PROMOVER LA VALORACIÓN SOCIAL DEL PATRIMONIO Y CONTRIBUIR A LA CONSTRUCCIÓN CULTURAL DEL ESPACIO PÚBLICO._x000d__x000a_PROPICIAR LA PARTICIPACIÓN ACTIVA DE POBLADORES, USUARIOS Y VISITANTES QUE EN CANTIDAD DE HASTA DOS MILLONES DE PERSONAS CADA DÍA CONCURREN EN EL CENTRO HISTÓRICO, DE MODO QUE SE INVOLUCREN Y SE APROPIEN DEL PATRIMONIO, MEDIANTE LA COMPRENSIÓN DE SU VALOR Y DESARROLLO DE LAZOS DE PERTENENCIA._x000d__x000a_&quot;_x000d__x000a_"/>
    <s v="CULTURALES"/>
    <s v="A5"/>
    <m/>
    <m/>
    <m/>
    <n v="2350000"/>
    <x v="318"/>
  </r>
  <r>
    <n v="2013"/>
    <x v="11"/>
    <n v="48401"/>
    <s v="CNCA/DGA/CD/04595/13"/>
    <s v="FIDEICOMISO MUSEO NACIONAL DE HISTORIA NATURAL"/>
    <d v="2013-07-12T00:00:00"/>
    <n v="10000000"/>
    <d v="2016-12-31T00:00:00"/>
    <s v="MUSEO NACIONAL DE HISTORIA NATURAL EN LA NAVE LEWIS DEL PARQUE FUNDIDORA_x000d__x000a_"/>
    <s v="CULTURALES"/>
    <s v="A5"/>
    <m/>
    <m/>
    <m/>
    <n v="10000000"/>
    <x v="319"/>
  </r>
  <r>
    <n v="2013"/>
    <x v="11"/>
    <n v="48501"/>
    <s v="CNCA/DGA/CD/02266/13"/>
    <s v="TELEVISA FOUNDATION, INC."/>
    <d v="2013-09-04T00:00:00"/>
    <n v="2000000"/>
    <d v="2014-01-18T00:00:00"/>
    <s v="LLEVAR A CABO LA EXHIBICIÓN QUE LLEVA POR TÍTULO “UNDER THE MEXICAN SKY:  GABRIEL FIGUEROA ART AND FILM”, EN LOS ÁNGELES COUNTY MUSEUM OF ART, EL MÁS IMPORTANTE RECINTO DE LA COSTA OESTE DE ESTADOS UNIDOS. LA MUESTRA TENDRÁ UN PERIODO DE EXHIBICIÓN DE 5 MESES, SERÁ INAUGURADA EL 19 DE SEPTIEMBRE Y TERMINARÁ EL 2 DE FEBRERO DE 2014."/>
    <s v="CULTURALES"/>
    <s v="A5"/>
    <m/>
    <m/>
    <m/>
    <n v="2000000"/>
    <x v="320"/>
  </r>
  <r>
    <n v="2013"/>
    <x v="12"/>
    <n v="48101"/>
    <s v="1578/13"/>
    <s v="GRUPO PARA PROMOVER LA EDUCACIÓN Y EL DESARROLLO SUSTENTABLE"/>
    <d v="2013-06-26T00:00:00"/>
    <n v="300000"/>
    <d v="2013-07-31T00:00:00"/>
    <s v="CONTRIBUIR EN EL DESARROLLO INTEGRAL DE NIÑOS Y JÓVENES EN EL DISTRITO FEDERAL Y EL ESTADO DE MÉXICO, A TRAVÉS DE UN CONCIERTO DE MÚSICA CLÁSICA, CON EL FIN DE FOMENTAR LA CULTURA."/>
    <s v="EDUCATIVAS"/>
    <s v="A7"/>
    <m/>
    <m/>
    <m/>
    <n v="300000"/>
    <x v="321"/>
  </r>
  <r>
    <n v="2013"/>
    <x v="12"/>
    <n v="48101"/>
    <s v="2205/13"/>
    <s v="CONSEJO MEXICANO DE INVESTIGACIÓN EDUCATIVA"/>
    <d v="2013-09-30T00:00:00"/>
    <n v="639000"/>
    <d v="2013-12-31T00:00:00"/>
    <s v="CONTRIBUIR A LA FORMACIÓN DE INVESTIGADORES EN EDUCACIÓN, MEDIANTE LA REALIZACIÓN DEL XII CONGRESO NACIONAL DE INVESTIGACIÓN EDUCATIVA EN GUANAJUATO, CON LA FINALIDAD DE PROPICIAR EL INTERCAMBIO DE EXPERIENCIAS ENTRE LOS PARTICIPANTES, PARA AMPLIAR SUS CONOCIMIENTOS ACADÉMICOS Y CULTURALES."/>
    <s v="EDUCATIVAS"/>
    <s v="A7"/>
    <m/>
    <m/>
    <m/>
    <n v="639000"/>
    <x v="322"/>
  </r>
  <r>
    <n v="2013"/>
    <x v="12"/>
    <n v="48101"/>
    <s v="2963/13"/>
    <s v="ASOCIACIÓN MEXICANA PRO COLEGIOS DEL MUNDO UNIDO"/>
    <d v="2013-10-31T00:00:00"/>
    <n v="717356"/>
    <d v="2013-12-31T00:00:00"/>
    <s v="APOYAR A 7 ALUMNOS PROVENIENTES DE ESCUELAS PÚBLICAS MEDIANTE EL PAGO PARCIAL DE LAS COLEGIATURAS, PARA QUE CURSEN UN AÑO DE BACHILLERATO INTERNACIONAL EN 5 COLEGIOS DEL MUNDO UNIDO, A FIN DE QUE ACCEDAN AL MODELO EDUCATIVO IMPARTIDO POR ESTA ORGANIZACIÓN."/>
    <s v="EDUCATIVAS"/>
    <s v="A7"/>
    <m/>
    <m/>
    <m/>
    <n v="717356"/>
    <x v="323"/>
  </r>
  <r>
    <n v="2013"/>
    <x v="13"/>
    <n v="48101"/>
    <n v="4"/>
    <s v="APAC, INSTITUCIÓN DE ASISTENCIA PRIVADA, ASOCIACIÓN PRO PERSONAS CON PARÁLISIS CEREBRAL"/>
    <d v="2013-10-22T00:00:00"/>
    <n v="3039913"/>
    <d v="2014-08-15T00:00:00"/>
    <s v="EDUCACIÓN ESCOLAR ESPECIALIZADA PARA 413 PERSONAS CON PARÁLISIS CEREBRAL Y OTRAS DISCAPACIDADES ENTRE NIÑOS, JÓVENES Y ADULTOS PARA EL CICLO 2013-2014, ASÍ COMO LA COINVERSIÓN EN EL PROYECTO DE MODERNIZACIÓN DE LAS INSTALACIONES EDUCATIVAS DENOMINADO &quot;ESCUELA DEL FUTURO&quot;"/>
    <s v="EDUCATIVAS"/>
    <s v="A7"/>
    <m/>
    <m/>
    <m/>
    <n v="3039913"/>
    <x v="324"/>
  </r>
  <r>
    <n v="2013"/>
    <x v="13"/>
    <n v="48301"/>
    <n v="5"/>
    <s v="FIDEICOMISO MUSEO DOLORES OLMEDO PATIÑO"/>
    <d v="2013-11-25T00:00:00"/>
    <n v="6000000"/>
    <d v="2014-12-27T00:00:00"/>
    <s v="PROYECTO PARA OTORGAR UNA REDUCCIÓN DEL COSTO EN EL BOLETO DE ENTRADA AL MUSEO DOLORES OLMEDO, QUEDANDO DE $65.00 A $10.00 PARA EL PÚBLICO MEXICANO EN GENERAL, DE $65.00 A $5.00 PARA LOS ESTUDIANTES Y MAESTROS, Y DE $65.00 A $1.00 PARA LOS NIÑOS MEXICANOS MENORES DE 6 AÑOS Y LOS ADULTOS MAYORES MEXICANOS"/>
    <s v="CULTURALES"/>
    <s v="A5"/>
    <m/>
    <m/>
    <m/>
    <n v="6000000"/>
    <x v="325"/>
  </r>
  <r>
    <n v="2013"/>
    <x v="14"/>
    <n v="48101"/>
    <s v="Convenio 001"/>
    <s v="FUNDACIÓN TV AZTECA"/>
    <d v="2013-04-30T00:00:00"/>
    <n v="2624425"/>
    <d v="2013-12-31T00:00:00"/>
    <s v="DESTINADO A LA CAMPAÑA &quot;LIMPIEMOS MÉXICO&quot; CUYO PROPÓSITO ES UNIFICAR A PERSONAS, EMPRESAS E INSTITUCIONES PARA TRABAJAR EN EQUIPO POR UNA CAUSA SOCIAL Y ECOLÓGICA."/>
    <s v="AMBIENTALES"/>
    <s v="A2"/>
    <m/>
    <m/>
    <m/>
    <n v="2624425"/>
    <x v="2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7">
  <r>
    <n v="2014"/>
    <x v="0"/>
    <n v="48101"/>
    <n v="100"/>
    <s v="YANAVI"/>
    <d v="2014-10-22T00:00:00"/>
    <n v="245000"/>
    <d v="2015-05-15T00:00:00"/>
    <s v="EQUIPAMIENTO DE UN CENTRO DE REHABILITACIÓN EN TERAPIA FÍSICA PARA PERSONAS CON AUTISMO EN LA CIUDAD DE MINATITLÁN, VERACRUZ"/>
    <s v="SALUD"/>
    <s v="A12"/>
    <m/>
    <m/>
    <m/>
    <n v="245000"/>
    <x v="0"/>
  </r>
  <r>
    <n v="2014"/>
    <x v="0"/>
    <n v="48101"/>
    <n v="101"/>
    <s v="YES-YOUTH EDUCATION SUPPORT MÉXICO"/>
    <d v="2014-10-22T00:00:00"/>
    <n v="118000"/>
    <d v="2015-06-30T00:00:00"/>
    <s v="DESARROLLO ALIMENTARIO INTEGRAL"/>
    <s v="SALUD"/>
    <s v="A12"/>
    <m/>
    <m/>
    <m/>
    <n v="118000"/>
    <x v="1"/>
  </r>
  <r>
    <n v="2014"/>
    <x v="0"/>
    <n v="48101"/>
    <n v="26"/>
    <s v="AMISTAD, DESARROLLO Y COOPERACIÓN"/>
    <d v="2014-10-22T00:00:00"/>
    <n v="127000"/>
    <d v="2015-09-30T00:00:00"/>
    <s v="ORIENTACIÓN, EDUCACIÓN Y SEGUIMIENTO NUTRICIONAL PARA POBLACIÓN VULNERABLE EN LA COLONIA VALLEJO"/>
    <s v="SALUD"/>
    <s v="A12"/>
    <m/>
    <m/>
    <m/>
    <n v="127000"/>
    <x v="2"/>
  </r>
  <r>
    <n v="2014"/>
    <x v="0"/>
    <n v="48101"/>
    <n v="27"/>
    <s v="APAC, INSTITUCIÓN DE ASISTENCIA PRIVADA, ASOCIACIÓN PRO PERSONAS CON PARÁLISIS CEREBRAL"/>
    <d v="2014-10-22T00:00:00"/>
    <n v="250000"/>
    <d v="2015-04-30T00:00:00"/>
    <s v="ATENCIÓN FARMACOLÓGICA CON TOXINA BOTULÍNICA PARA COMBATIR ESPASTICIDAD, SIALORREA, DISTONÍA Y DOLOR EN PERSONAS CON PARÁLISIS CEREBRAL"/>
    <s v="SALUD"/>
    <s v="A12"/>
    <m/>
    <m/>
    <m/>
    <n v="250000"/>
    <x v="3"/>
  </r>
  <r>
    <n v="2014"/>
    <x v="0"/>
    <n v="48101"/>
    <n v="28"/>
    <s v="APAPPO DE PUEBLA"/>
    <d v="2014-10-22T00:00:00"/>
    <n v="50000"/>
    <d v="2015-03-31T00:00:00"/>
    <s v="STOCK DE MEDICAMENTOS DE APAPPO DE PUEBLA A.C. 2014"/>
    <s v="SALUD"/>
    <s v="A12"/>
    <m/>
    <m/>
    <m/>
    <n v="50000"/>
    <x v="4"/>
  </r>
  <r>
    <n v="2014"/>
    <x v="0"/>
    <n v="48101"/>
    <n v="30"/>
    <s v="ASOCIACIÓN ALE, INSTITUCIÓN DE ASISTENCIA PRIVADA"/>
    <d v="2014-10-22T00:00:00"/>
    <n v="233730"/>
    <d v="2015-07-22T00:00:00"/>
    <s v="CAMPAÑAS DE PREVENCIÓN Y DETECCIÓN OPORTUNA PARA EL DIAGNÓSTICO TEMPRANO DE DIABETES Y ENFERMEDAD RENAL CRÓNICA"/>
    <s v="SALUD"/>
    <s v="A12"/>
    <m/>
    <m/>
    <m/>
    <n v="233730"/>
    <x v="5"/>
  </r>
  <r>
    <n v="2014"/>
    <x v="0"/>
    <n v="48101"/>
    <n v="31"/>
    <s v="ASOCIACIÓN CONTRA EL CÁNCER DE MAMA TOCATE"/>
    <d v="2014-10-22T00:00:00"/>
    <n v="175000"/>
    <d v="2015-04-01T00:00:00"/>
    <s v="SERVICIO DE PREVENCIÓN DE LA SALUD Y FOMENTO DE LA RESPONSABILIDAD EN LA AUTOEXPLORACIÓN PARA LA DETECCIÓN OPORTUNA DEL CÁNCER DE MAMA A MUJERES DE LA COMUNIDAD DE KANASIN, YUCATÁN"/>
    <s v="SALUD"/>
    <s v="A12"/>
    <m/>
    <m/>
    <m/>
    <n v="175000"/>
    <x v="6"/>
  </r>
  <r>
    <n v="2014"/>
    <x v="0"/>
    <n v="48101"/>
    <n v="32"/>
    <s v="ASOCIACIÓN DE APRENDIZAJE Y REHABILITACIÓN INFANTIL CORAZÓN Y VIDA"/>
    <d v="2014-10-22T00:00:00"/>
    <n v="158862"/>
    <d v="2015-05-31T00:00:00"/>
    <s v="DESARROLLO INTEGRAL DE PERSONAS CON DISCAPACIDAD"/>
    <s v="SALUD"/>
    <s v="A12"/>
    <m/>
    <m/>
    <m/>
    <n v="158862"/>
    <x v="7"/>
  </r>
  <r>
    <n v="2014"/>
    <x v="0"/>
    <n v="48101"/>
    <n v="33"/>
    <s v="ASOCIACIÓN DE FAMILIARES Y AMIGOS DE PACIENTES ESQUIZOFRÉNICOS"/>
    <d v="2014-10-22T00:00:00"/>
    <n v="179311"/>
    <d v="2015-04-30T00:00:00"/>
    <s v="REHABILITACIÓN SIN ESTIGMA; TALLERES OCUPACIONALES"/>
    <s v="SALUD"/>
    <s v="A12"/>
    <m/>
    <m/>
    <m/>
    <n v="179311"/>
    <x v="8"/>
  </r>
  <r>
    <n v="2014"/>
    <x v="0"/>
    <n v="48101"/>
    <n v="34"/>
    <s v="ASOCIACIÓN MANOS QUE AYUDAN"/>
    <d v="2014-10-22T00:00:00"/>
    <n v="200000"/>
    <d v="2015-09-30T00:00:00"/>
    <s v="SALUD Y NUTRICIÓN PARA MENORES EN SITUACIÓN DE VULNERABILIDAD"/>
    <s v="SALUD"/>
    <s v="A12"/>
    <m/>
    <m/>
    <m/>
    <n v="200000"/>
    <x v="9"/>
  </r>
  <r>
    <n v="2014"/>
    <x v="0"/>
    <n v="48101"/>
    <n v="35"/>
    <s v="ASOCIACIÓN MEXICANA DE LUCHA CONTRA EL CÁNCER"/>
    <d v="2014-10-22T00:00:00"/>
    <n v="250000"/>
    <d v="2015-09-25T00:00:00"/>
    <s v="APOYO CON TRATAMIENTOS DE QUIMIOTERAPIAS A PACIENTES CON CÁNCER DE ESCASOS RECURSOS SIN SEGURIDAD SOCIAL ATENDIDOS EN EL INSTITUTO NACIONAL DE CIENCIAS MÉDICAS Y NUTRICIÓN SALVADOR ZUBIRÁN"/>
    <s v="SALUD"/>
    <s v="A12"/>
    <m/>
    <m/>
    <m/>
    <n v="250000"/>
    <x v="10"/>
  </r>
  <r>
    <n v="2014"/>
    <x v="0"/>
    <n v="48101"/>
    <n v="36"/>
    <s v="ASOCIACIÓN MEXICANA PARA LA AUDICIÓN AYÚDANOS A OIR"/>
    <d v="2014-10-22T00:00:00"/>
    <n v="195000"/>
    <d v="2015-03-03T00:00:00"/>
    <s v="DIAGNÓSTICO Y ATENCIÓN A PERSONAS CON POSIBLE DISCAPACIDAD AUDITIVA"/>
    <s v="SALUD"/>
    <s v="A12"/>
    <m/>
    <m/>
    <m/>
    <n v="195000"/>
    <x v="11"/>
  </r>
  <r>
    <n v="2014"/>
    <x v="0"/>
    <n v="48101"/>
    <n v="37"/>
    <s v="ASOCIACIÓN MULTIDISCIPLINARIA PARA EL MEJORAMIENTO DE LAS FUNCIONES Y CAPACIDADES DEL CEREBRO HUMANO"/>
    <d v="2014-10-22T00:00:00"/>
    <n v="125000"/>
    <d v="2015-10-30T00:00:00"/>
    <s v="CAMPAÑA DE SALUD MENTAL: ADOLESCENTES AL BORDE DE UN ATAQUE"/>
    <s v="SALUD"/>
    <s v="A12"/>
    <m/>
    <m/>
    <m/>
    <n v="125000"/>
    <x v="12"/>
  </r>
  <r>
    <n v="2014"/>
    <x v="0"/>
    <n v="48101"/>
    <n v="38"/>
    <s v="ASOCIACIÓN PSICOANALÍTICA DE ORIENTACIÓN LACANIANA"/>
    <d v="2014-10-22T00:00:00"/>
    <n v="100000"/>
    <d v="2015-06-08T00:00:00"/>
    <s v="HABLO LUEGO EXISTO. TALLERES PSICOTERAPÉUTICOS INTEGRALES A FAVOR DEL EJERCICIO DE LOS DERECHOS, IGUALDAD, INCLUSIÓN Y SALUD MENTAL DE LAS POBLACIONES VULNERABLES"/>
    <s v="SALUD"/>
    <s v="A12"/>
    <m/>
    <m/>
    <m/>
    <n v="100000"/>
    <x v="13"/>
  </r>
  <r>
    <n v="2014"/>
    <x v="0"/>
    <n v="48101"/>
    <n v="39"/>
    <s v="ASOCIACIÓN SINALOENSE DE AUTISMO"/>
    <d v="2014-10-22T00:00:00"/>
    <n v="247500"/>
    <d v="2015-07-25T00:00:00"/>
    <s v="ATENCIÓN TERAPÉUTICA INTEGRAL A NIÑOS Y JÓVENES CON AUTISMO Y SUS FAMILIAS, PARA LOGRAR SU PLENA INTEGRACIÓN A LA SOCIEDAD, EN SINALOA"/>
    <s v="SALUD"/>
    <s v="A12"/>
    <m/>
    <m/>
    <m/>
    <n v="247500"/>
    <x v="14"/>
  </r>
  <r>
    <n v="2014"/>
    <x v="0"/>
    <n v="48101"/>
    <n v="40"/>
    <s v="BUENA VISTA SINALOA"/>
    <d v="2014-10-22T00:00:00"/>
    <n v="249000"/>
    <d v="2015-08-01T00:00:00"/>
    <s v="CAMPAÑA DE DETECCIÓN DE RETINOPATÍA DIABÉTICA, GLAUCOMA Y ENFERMEDADES DE LA RETINA PARA EVITAR LA CEGUERA."/>
    <s v="SALUD"/>
    <s v="A12"/>
    <m/>
    <m/>
    <m/>
    <n v="249000"/>
    <x v="15"/>
  </r>
  <r>
    <n v="2014"/>
    <x v="0"/>
    <n v="48101"/>
    <n v="41"/>
    <s v="CADENA DE AYUDA CONTRA LA FIBROMIALGIA"/>
    <d v="2014-10-22T00:00:00"/>
    <n v="78000"/>
    <d v="2015-02-01T00:00:00"/>
    <s v="DIFUSIÓN DE INFORMACIÓN DE FIBROMIALGIA Y ATENCIÓN A PACIENTES DE BAJOS RECURSOS QUE LA PADEZCAN"/>
    <s v="SALUD"/>
    <s v="A12"/>
    <m/>
    <m/>
    <m/>
    <n v="78000"/>
    <x v="16"/>
  </r>
  <r>
    <n v="2014"/>
    <x v="0"/>
    <n v="48101"/>
    <n v="42"/>
    <s v="CENTRO DE ASISTENCIA SOCIAL"/>
    <d v="2014-10-22T00:00:00"/>
    <n v="250000"/>
    <d v="2015-03-02T00:00:00"/>
    <s v="PROGRAMA INTEGRAL DE PREVENCIÓN DE CÁNCER CÉRVICO UTERINO Y MAMARIO"/>
    <s v="SALUD"/>
    <s v="A12"/>
    <m/>
    <m/>
    <m/>
    <n v="250000"/>
    <x v="17"/>
  </r>
  <r>
    <n v="2014"/>
    <x v="0"/>
    <n v="48101"/>
    <n v="43"/>
    <s v="CENTRO DE CUIDADOS PALIATIVOS DE MÉXICO"/>
    <d v="2014-10-22T00:00:00"/>
    <n v="246000"/>
    <d v="2015-04-30T00:00:00"/>
    <s v="PROCURACIÓN DE CUIDADOS PALIATIVOS DOMICILIARIOS A ENFERMOS TERMINALES Y SUS FAMILIAS"/>
    <s v="SALUD"/>
    <s v="A12"/>
    <m/>
    <m/>
    <m/>
    <n v="246000"/>
    <x v="18"/>
  </r>
  <r>
    <n v="2014"/>
    <x v="0"/>
    <n v="48101"/>
    <n v="44"/>
    <s v="CENTRO DE ESTIMULACIÓN TEMPRANA LA GAVIOTA"/>
    <d v="2014-10-22T00:00:00"/>
    <n v="143000"/>
    <d v="2015-04-15T00:00:00"/>
    <s v="INTERVENCIÓN INTEGRAL Y PERSONALIZADA A TRAVÉS DE REHABILITACIÓN A NIÑOS Y NIÑAS CON DISCAPACIDAD NEUROMOTORA PERTENECIENTES A FAMILIAS DE BAJOS RECURSOS"/>
    <s v="SALUD"/>
    <s v="A12"/>
    <m/>
    <m/>
    <m/>
    <n v="143000"/>
    <x v="19"/>
  </r>
  <r>
    <n v="2014"/>
    <x v="0"/>
    <n v="48101"/>
    <n v="45"/>
    <s v="CENTRO DE ORIENTACIÓN FAMILIAR DE TAPACHULA"/>
    <d v="2014-10-22T00:00:00"/>
    <n v="250000"/>
    <d v="2015-04-01T00:00:00"/>
    <s v="IMPLEMENTACIÓN DE ESTRATEGIAS ESPECÍFICAS PARA LA ATENCIÓN DE EMERGENCIAS OBSTÉTRICAS EN EL HOSPITAL COFAT EN TAPACHULA CHIAPAS"/>
    <s v="SALUD"/>
    <s v="A12"/>
    <m/>
    <m/>
    <m/>
    <n v="250000"/>
    <x v="20"/>
  </r>
  <r>
    <n v="2014"/>
    <x v="0"/>
    <n v="48101"/>
    <n v="46"/>
    <s v="CENTRO INTEGRAL PARA PERSONAS CON DIABETES MELLITUS TIPO 1"/>
    <d v="2014-10-22T00:00:00"/>
    <n v="169588"/>
    <d v="2015-04-30T00:00:00"/>
    <s v="ALIMENTACIÓN SANA, VIDA SANA"/>
    <s v="SALUD"/>
    <s v="A12"/>
    <m/>
    <m/>
    <m/>
    <n v="169588"/>
    <x v="21"/>
  </r>
  <r>
    <n v="2014"/>
    <x v="0"/>
    <n v="48101"/>
    <n v="47"/>
    <s v="CENTROS DE PREVENCIÓN COMUNITARIA REINTEGRA"/>
    <d v="2014-10-22T00:00:00"/>
    <n v="200229"/>
    <d v="2015-09-30T00:00:00"/>
    <s v="PREVENCIÓN DE ADICCIONES EN NIÑAS, NIÑOS Y ADOLESCENTES EN SITUACIÓN DE RIESGO DE LA COLONIA GUERRERO Y DEL BARRIO DE LA LAGUNILLA"/>
    <s v="SALUD"/>
    <s v="A12"/>
    <m/>
    <m/>
    <m/>
    <n v="200229"/>
    <x v="22"/>
  </r>
  <r>
    <n v="2014"/>
    <x v="0"/>
    <n v="48101"/>
    <n v="48"/>
    <s v="COLEGIO SUPERIOR DE NEUROLINGÜÍSTICA Y PSICOPEDAGOGÍA"/>
    <d v="2014-10-22T00:00:00"/>
    <n v="159000"/>
    <d v="2015-06-22T00:00:00"/>
    <s v="MODELO DE INTERVENCIÓN INTEGRAL EN NIÑOS, ADOLESCENTES Y ADULTOS CON DISCAPACIDAD"/>
    <s v="SALUD"/>
    <s v="A12"/>
    <m/>
    <m/>
    <m/>
    <n v="159000"/>
    <x v="23"/>
  </r>
  <r>
    <n v="2014"/>
    <x v="0"/>
    <n v="48101"/>
    <n v="49"/>
    <s v="CUIDANDO ÁNGELES"/>
    <d v="2014-10-22T00:00:00"/>
    <n v="184000"/>
    <d v="2015-09-30T00:00:00"/>
    <s v="TERAPIA DE LENGUAJE Y CUIDADOS ESPECIALIZADOS PARA PERSONAS CON PARÁLISIS CEREBRAL EN OAXACA DE JUÁREZ, OAX., COLONIAS Y COMUNIDADES VECINAS"/>
    <s v="SALUD"/>
    <s v="A12"/>
    <m/>
    <m/>
    <m/>
    <n v="184000"/>
    <x v="24"/>
  </r>
  <r>
    <n v="2014"/>
    <x v="0"/>
    <n v="48101"/>
    <n v="50"/>
    <s v="DEJALOS IR CON AMOR"/>
    <d v="2014-10-22T00:00:00"/>
    <n v="241000"/>
    <d v="2015-03-31T00:00:00"/>
    <s v="ASISTENCIA A LOS ADULTOS MAYORES ENFERMOS GRAVES Y EN FASE TERMINAL"/>
    <s v="SALUD"/>
    <s v="A12"/>
    <m/>
    <m/>
    <m/>
    <n v="241000"/>
    <x v="25"/>
  </r>
  <r>
    <n v="2014"/>
    <x v="0"/>
    <n v="48101"/>
    <n v="51"/>
    <s v="DEMOCRACIA Y SEXUALIDAD"/>
    <d v="2014-10-22T00:00:00"/>
    <n v="154861"/>
    <d v="2015-06-30T00:00:00"/>
    <s v="EDUCACIÓN INTEGRAL DE LA SEXUALIDAD: UN MEJOR MAÑANA PARA NUESTRAS Y NUESTROS ADOLESCENTES"/>
    <s v="SALUD"/>
    <s v="A12"/>
    <m/>
    <m/>
    <m/>
    <n v="154861"/>
    <x v="26"/>
  </r>
  <r>
    <n v="2014"/>
    <x v="0"/>
    <n v="48101"/>
    <n v="52"/>
    <s v="EDNICA"/>
    <d v="2014-10-22T00:00:00"/>
    <n v="82000"/>
    <d v="2015-09-30T00:00:00"/>
    <s v="LA PANZA ES PRIMERO: PROMOCIÓN DE UNA CULTURA ALIMENTARIA SALUDABLE EN NIÑEZ Y ADOLESCENCIA EN RIESGO DE CALLE Y TRABAJADORES DE TRES COMUNIDADES DEL DISTRITO FEDERAL"/>
    <s v="SALUD"/>
    <s v="A12"/>
    <m/>
    <m/>
    <m/>
    <n v="82000"/>
    <x v="27"/>
  </r>
  <r>
    <n v="2014"/>
    <x v="0"/>
    <n v="48101"/>
    <n v="53"/>
    <s v="ENVEJECIENDO JUNTOS"/>
    <d v="2014-10-22T00:00:00"/>
    <n v="223000"/>
    <d v="2015-07-31T00:00:00"/>
    <s v="MEJORAR LA CALIDAD DE VIDA DE LAS PERSONAS ADULTAS MAYORES Y DISCAPACITADAS EN SITUACIÓN DE POBREZA AL BRINDARLES ATENCIÓN DENTAL INTEGRAL"/>
    <s v="SALUD"/>
    <s v="A12"/>
    <m/>
    <m/>
    <m/>
    <n v="223000"/>
    <x v="28"/>
  </r>
  <r>
    <n v="2014"/>
    <x v="0"/>
    <n v="48101"/>
    <n v="54"/>
    <s v="ESTIMULACIÓN NEUROMOTORA ACUÁTICA"/>
    <d v="2014-10-22T00:00:00"/>
    <n v="129000"/>
    <d v="2015-09-30T00:00:00"/>
    <s v="TERAPIA PRENATAL A MUJERES EMBARAZADAS EN SITUACIÓN DE RIESGO A TRAVÉS DE ESTIMULACIÓN NEUROMOTORA ACUÁTICA EN LOS MUNICIPIOS DE MORELIA Y TARÍMBARO"/>
    <s v="SALUD"/>
    <s v="A12"/>
    <m/>
    <m/>
    <m/>
    <n v="129000"/>
    <x v="29"/>
  </r>
  <r>
    <n v="2014"/>
    <x v="0"/>
    <n v="48101"/>
    <n v="55"/>
    <s v="FAMILIARES Y AMIGOS DE ENFERMOS DE LA NEURONA MOTORA"/>
    <d v="2014-10-22T00:00:00"/>
    <n v="59724"/>
    <d v="2015-03-31T00:00:00"/>
    <s v="CAMPAÑA DE CONCIENTIZACIÓN E INFORMACIÓN SOBRE LA ESCLEROSIS LATERAL AMIOTROFIA"/>
    <s v="SALUD"/>
    <s v="A12"/>
    <m/>
    <m/>
    <m/>
    <n v="59724"/>
    <x v="30"/>
  </r>
  <r>
    <n v="2014"/>
    <x v="0"/>
    <n v="48101"/>
    <n v="56"/>
    <s v="FRONTERAS UNIDAS PRO SALUD"/>
    <d v="2014-10-22T00:00:00"/>
    <n v="143500"/>
    <d v="2015-09-20T00:00:00"/>
    <s v="EDUCACIÓN Y SERVICIOS MÉDICOS PARA LA PREVENCIÓN DE EMBARAZO ADOLESCENTE EN JÓVENES Y ADOLESCENTES DE LA COLONIA EL NIÑO EN TIJUANA, B.C"/>
    <s v="SALUD"/>
    <s v="A12"/>
    <m/>
    <m/>
    <m/>
    <n v="143500"/>
    <x v="31"/>
  </r>
  <r>
    <n v="2014"/>
    <x v="0"/>
    <n v="48101"/>
    <n v="57"/>
    <s v="FUNDACIÓN CLARA MORENO Y MIRAMÓN"/>
    <d v="2014-10-22T00:00:00"/>
    <n v="249000"/>
    <d v="2015-09-01T00:00:00"/>
    <s v="PROMOCIÓN DE LA SALUD INTEGRAL EN NIÑAS Y ADOLESCENTES EN CONDICIÓN DE DESVENTAJA SOCIAL Y RIESGO DE CALLE"/>
    <s v="SALUD"/>
    <s v="A12"/>
    <m/>
    <m/>
    <m/>
    <n v="249000"/>
    <x v="32"/>
  </r>
  <r>
    <n v="2014"/>
    <x v="0"/>
    <n v="48101"/>
    <n v="58"/>
    <s v="FUNDACIÓN DAR"/>
    <d v="2014-10-22T00:00:00"/>
    <n v="250000"/>
    <d v="2015-04-30T00:00:00"/>
    <s v="PROGRAMA DE NUTRICIÓN Y SALUD PARA LAS FAMILIAS DEL VALLE DE CHALCO"/>
    <s v="SALUD"/>
    <s v="A12"/>
    <m/>
    <m/>
    <m/>
    <n v="250000"/>
    <x v="33"/>
  </r>
  <r>
    <n v="2014"/>
    <x v="0"/>
    <n v="48101"/>
    <n v="59"/>
    <s v="FUNDACIÓN DE AYUDA AL DÉBIL MENTAL"/>
    <d v="2014-10-22T00:00:00"/>
    <n v="206000"/>
    <d v="2015-09-30T00:00:00"/>
    <s v="HABILITACIÓN DEL CENTRO DE TERAPIA FÍSICA E HIDROTERAPIA FADEM"/>
    <s v="SALUD"/>
    <s v="A12"/>
    <m/>
    <m/>
    <m/>
    <n v="206000"/>
    <x v="34"/>
  </r>
  <r>
    <n v="2014"/>
    <x v="0"/>
    <n v="48101"/>
    <n v="60"/>
    <s v="FUNDACIÓN DOCTOR HERNÁNDEZ ZURITA"/>
    <d v="2014-10-22T00:00:00"/>
    <n v="250000"/>
    <d v="2015-07-31T00:00:00"/>
    <s v="ESTRATEGIA INTEGRAL DE PREVENCIÓN, DETECCIÓN Y CONTROL DEL SOBREPESO Y LA OBESIDAD, EN POBLACIÓN VULNERABLE DE LA PERLA VERACRUZ; MUNICIPIO DE ATENCIÓN PRIORITARIO PARA LA CRUZADA NACIONAL CONTRA EL HAMBRE"/>
    <s v="SALUD"/>
    <s v="A12"/>
    <m/>
    <m/>
    <m/>
    <n v="250000"/>
    <x v="35"/>
  </r>
  <r>
    <n v="2014"/>
    <x v="0"/>
    <n v="48101"/>
    <n v="61"/>
    <s v="FUNDACIÓN HÉCTOR VELEZ  DE LA ROSA"/>
    <d v="2014-10-22T00:00:00"/>
    <n v="229000"/>
    <d v="2015-09-30T00:00:00"/>
    <s v="ENVEJECIMIENTO SALUDABLE: UN DERECHO Y UNA RESPONSABILIDAD DE TODOS. PROGRAMA DINÁMICO DE CAPACITACIÓN SOBRE LA VEJEZ Y ATENCIÓN INTEGRAL PARA EL BIENESTAR EN EL ENVEJECIMIENTO"/>
    <s v="SALUD"/>
    <s v="A12"/>
    <m/>
    <m/>
    <m/>
    <n v="229000"/>
    <x v="36"/>
  </r>
  <r>
    <n v="2014"/>
    <x v="0"/>
    <n v="48101"/>
    <n v="62"/>
    <s v="FUNDACIÓN HOSPITAL NUESTRA SEÑORA DE LA LUZ"/>
    <d v="2014-10-22T00:00:00"/>
    <n v="250000"/>
    <d v="2015-03-27T00:00:00"/>
    <s v="EQUIPAMIENTO OFTALMOLÓGICO Y OPTOMÉTRICO PARA LA ATENCIÓN MÉDICA EXTRA HOSPITALARIA DEL HOSPITAL DE LA LUZ"/>
    <s v="SALUD"/>
    <s v="A12"/>
    <m/>
    <m/>
    <m/>
    <n v="250000"/>
    <x v="37"/>
  </r>
  <r>
    <n v="2014"/>
    <x v="0"/>
    <n v="48101"/>
    <n v="63"/>
    <s v="FUNDACIÓN HUMANISTA DE AYUDA A DISCAPACITADOS (FHADI)"/>
    <d v="2014-10-22T00:00:00"/>
    <n v="185000"/>
    <d v="2015-06-30T00:00:00"/>
    <s v="ESTRATEGIA SOSTENIBLE DE PREVENCIÓN Y CURACIÓN DE ÚLCERAS DE PRESIÓN O ESCARAS QUE PADECEN LAS PERSONAS CON DISCAPACIDAD MOTRIZ USUARIAS DE SILLA DE RUEDAS, ORIENTADA A MEJORAR SU CALIDAD DE VIDA Y DISMINUIR EL RIESGO DE MUERTE"/>
    <s v="SALUD"/>
    <s v="A12"/>
    <m/>
    <m/>
    <m/>
    <n v="185000"/>
    <x v="38"/>
  </r>
  <r>
    <n v="2014"/>
    <x v="0"/>
    <n v="48101"/>
    <n v="64"/>
    <s v="FUNDACIÓN LUIS PASTEUR"/>
    <d v="2014-10-22T00:00:00"/>
    <n v="230000"/>
    <d v="2015-08-30T00:00:00"/>
    <s v="CAMPAÑA DE SENSIBILIZACIÓN, DETECCIÓN TEMPRANA Y TRATAMIENTO OPORTUNO DE CÁNCER CÉRVICO UTERINO EN COMUNIDADES VULNERABLES DEL ESTADO DE MÉXICO. "/>
    <s v="SALUD"/>
    <s v="A12"/>
    <m/>
    <m/>
    <m/>
    <n v="230000"/>
    <x v="39"/>
  </r>
  <r>
    <n v="2014"/>
    <x v="0"/>
    <n v="48101"/>
    <n v="65"/>
    <s v="FUNDACIÓN MEXICANA TATO PARA LA INVESTIGACIÓN Y TRATAMIENTO DEL AUTISMO Y OTROS TRASTORNOS DEL DESARROLLO"/>
    <d v="2014-10-22T00:00:00"/>
    <n v="238500"/>
    <d v="2015-04-30T00:00:00"/>
    <s v="COMPRA DE INSTRUMENTOS Y PRUEBAS PSICOLÓGICAS PARA DIAGNÓSTICO DEL TRASTORNO DEL ESPECTRO AUTISTA Y TRASTORNOS DEL DESARROLLO, DE LA CONDUCTA Y EL COMPORTAMIENTO"/>
    <s v="SALUD"/>
    <s v="A12"/>
    <m/>
    <m/>
    <m/>
    <n v="238500"/>
    <x v="40"/>
  </r>
  <r>
    <n v="2014"/>
    <x v="0"/>
    <n v="48101"/>
    <n v="66"/>
    <s v="FUNDACIÓN MICHOU Y MAU, PARA NIÑOS QUEMADOS."/>
    <d v="2014-10-22T00:00:00"/>
    <n v="250000"/>
    <d v="2015-02-27T00:00:00"/>
    <s v="ATENCIÓN A PACIENTES QUEMADOS CON SECUELAS AGUDAS"/>
    <s v="SALUD"/>
    <s v="A12"/>
    <m/>
    <m/>
    <m/>
    <n v="250000"/>
    <x v="41"/>
  </r>
  <r>
    <n v="2014"/>
    <x v="0"/>
    <n v="48101"/>
    <n v="67"/>
    <s v="FUNDACIÓN NACIONAL DE MUJERES POR LA SALUD COMUNITARIA"/>
    <d v="2014-10-22T00:00:00"/>
    <n v="110500"/>
    <d v="2015-08-31T00:00:00"/>
    <s v="DISMINUYENDO LA TRANSMISIÓN VERTICAL DE VIH EN VERACRUZ, POR UNA GENERACIÓN CON OPORTUNIDADES Y TRATO CON EQUIDAD DE GÉNERO"/>
    <s v="SALUD"/>
    <s v="A12"/>
    <m/>
    <m/>
    <m/>
    <n v="110500"/>
    <x v="42"/>
  </r>
  <r>
    <n v="2014"/>
    <x v="0"/>
    <n v="48101"/>
    <n v="68"/>
    <s v="FUNDACIÓN NACIONAL PARA EL CÁNCER CÉRVICO UTERINO"/>
    <d v="2014-10-22T00:00:00"/>
    <n v="213000"/>
    <d v="2015-05-11T00:00:00"/>
    <s v="VIDA MUJER 360º"/>
    <s v="SALUD"/>
    <s v="A12"/>
    <m/>
    <m/>
    <m/>
    <n v="213000"/>
    <x v="43"/>
  </r>
  <r>
    <n v="2014"/>
    <x v="0"/>
    <n v="48101"/>
    <n v="69"/>
    <s v="FUNDACIÓN PARA EL SERVICIO"/>
    <d v="2014-10-22T00:00:00"/>
    <n v="242200"/>
    <d v="2015-09-27T00:00:00"/>
    <s v="HÁBITOS SALUDABLES Y NUTRICIONALES EN FUNDACIÓN PARA EL SERVICIO I.A.P."/>
    <s v="SALUD"/>
    <s v="A12"/>
    <m/>
    <m/>
    <m/>
    <n v="242200"/>
    <x v="44"/>
  </r>
  <r>
    <n v="2014"/>
    <x v="0"/>
    <n v="48101"/>
    <n v="70"/>
    <s v="FUNDACIÓN POR LA SALUD EN YUCATÁN"/>
    <d v="2014-10-22T00:00:00"/>
    <n v="250000"/>
    <d v="2015-02-28T00:00:00"/>
    <s v="ATENCIÓN OPORTUNA A PACIENTES DE ESCASOS RECURSOS CON DIAGNÓSTICO DE NEOPLASIAS MALIGNAS, DEL ESTADO DE YUCATÁN"/>
    <s v="SALUD"/>
    <s v="A12"/>
    <m/>
    <m/>
    <m/>
    <n v="250000"/>
    <x v="45"/>
  </r>
  <r>
    <n v="2014"/>
    <x v="0"/>
    <n v="48101"/>
    <n v="71"/>
    <s v="FUNDACIÓN REBECCA DE ALBA"/>
    <d v="2014-10-22T00:00:00"/>
    <n v="250000"/>
    <d v="2015-04-30T00:00:00"/>
    <s v="OPORTUNIDAD Y CALIDAD DE VIDA PARA PACIENTES CON SARCOMA Y LEUCEMIA"/>
    <s v="SALUD"/>
    <s v="A12"/>
    <m/>
    <m/>
    <m/>
    <n v="250000"/>
    <x v="46"/>
  </r>
  <r>
    <n v="2014"/>
    <x v="0"/>
    <n v="48101"/>
    <n v="72"/>
    <s v="FUNDACIÓN RENACIMIENTO DE APOYO A LA INFANCIA QUE LABORA, ESTUDIA Y SUPERA"/>
    <d v="2014-10-22T00:00:00"/>
    <n v="130000"/>
    <d v="2014-12-31T00:00:00"/>
    <s v="PROGRAMA DE SALUD INTEGRAL PARA NIÑAS, NIÑOS, ADOLESCENTES Y JÓVENES EN ABANDONO SOCIAL"/>
    <s v="SALUD"/>
    <s v="A12"/>
    <m/>
    <m/>
    <m/>
    <n v="130000"/>
    <x v="47"/>
  </r>
  <r>
    <n v="2014"/>
    <x v="0"/>
    <n v="48101"/>
    <n v="73"/>
    <s v="FUNDACIÓN VER BIEN PARA APRENDER MEJOR"/>
    <d v="2014-10-22T00:00:00"/>
    <n v="250000"/>
    <d v="2015-10-21T00:00:00"/>
    <s v="EQUIPAMIENTO DE BRIGADAS DE OPTOMETRISTAS, PARA LA ATENCIÓN DE ......NIÑOS DE EDUCACIÓN PRIMARIA A NIVEL NACIONAL"/>
    <s v="SALUD"/>
    <s v="A12"/>
    <m/>
    <m/>
    <m/>
    <n v="250000"/>
    <x v="48"/>
  </r>
  <r>
    <n v="2014"/>
    <x v="0"/>
    <n v="48101"/>
    <n v="74"/>
    <s v="GENTE EXCEPCIONAL"/>
    <d v="2014-10-22T00:00:00"/>
    <n v="156727"/>
    <d v="2015-04-30T00:00:00"/>
    <s v="EL DERECHO A MI SEXUALIDAD; TALLER DE FORMACIÓN Y APRENDIZAJE PARA JÓVENES CON DISCAPACIDAD INTELECTUAL BASADA EN EL ART 25 DE CONVENCIÓN INTERNACIONAL DE NACIONES UNIDAS SOBRE LOS DERECHOS DE LAS PERSONAS CON DISCAPACIDAD"/>
    <s v="SALUD"/>
    <s v="A12"/>
    <m/>
    <m/>
    <m/>
    <n v="156727"/>
    <x v="49"/>
  </r>
  <r>
    <n v="2014"/>
    <x v="0"/>
    <n v="48101"/>
    <n v="75"/>
    <s v="HOPE WORLDWIDE MÉXICO"/>
    <d v="2014-10-22T00:00:00"/>
    <n v="195000"/>
    <d v="2015-07-31T00:00:00"/>
    <s v="ATENCIÓN INTEGRAL DE ENFERMEDADES CRÓNICO DEGENERATIVAS COMO DIABETES MELLITUS TIPO 2, HIPERTENSIÓN, DISLIPIDEMIA, SOBREPESO Y OBESIDAD (ECNT), EN POBLACIÓN DE ESCASOS RECURSOS ECONÓMICOS, SIN COBERTURA SOCIAL"/>
    <s v="SALUD"/>
    <s v="A12"/>
    <m/>
    <m/>
    <m/>
    <n v="195000"/>
    <x v="50"/>
  </r>
  <r>
    <n v="2014"/>
    <x v="0"/>
    <n v="48101"/>
    <n v="76"/>
    <s v="HOSPITAL DE LA PURISIMA CONCEPCIÓN Y DE JESÚS NAZARENO (HOSPITAL DE JESÚS)"/>
    <d v="2014-10-22T00:00:00"/>
    <n v="250000"/>
    <d v="2015-01-31T00:00:00"/>
    <s v="CONTINUIDAD DE LA ATENCIÓN MEDICA HOSPITALARIA ENFOCADA A LA ATENCIÓN Y PREVENCIÓN SECUNDARIA DE ENFERMEDADES DE PRIMER NIVEL DIRIGIDAS A PERSONAS EN SITUACIÓN DE POBREZA Y CARENTES DE SEGURIDAD SOCIAL"/>
    <s v="SALUD"/>
    <s v="A12"/>
    <m/>
    <m/>
    <m/>
    <n v="250000"/>
    <x v="51"/>
  </r>
  <r>
    <n v="2014"/>
    <x v="0"/>
    <n v="48101"/>
    <n v="77"/>
    <s v="INFANCIA Y SENECTUD EN PLENITUD"/>
    <d v="2014-10-22T00:00:00"/>
    <n v="215000"/>
    <d v="2015-03-31T00:00:00"/>
    <s v="QUÍTATE EL PESO DE ENCIMA, COME RICO, GANA SALUD, MÍRATE AL ESPEJO Y SIÉNTETE SALUDABLE"/>
    <s v="SALUD"/>
    <s v="A12"/>
    <m/>
    <m/>
    <m/>
    <n v="215000"/>
    <x v="52"/>
  </r>
  <r>
    <n v="2014"/>
    <x v="0"/>
    <n v="48101"/>
    <n v="78"/>
    <s v="INSTITUTO ALTEÑO PARA EL DESARROLLO DE JALISCO"/>
    <d v="2014-10-22T00:00:00"/>
    <n v="137500"/>
    <d v="2015-09-28T00:00:00"/>
    <s v="(NIS)NUTRICIÓN INTEGRAL Y SUSTENTABLE"/>
    <s v="SALUD"/>
    <s v="A12"/>
    <m/>
    <m/>
    <m/>
    <n v="137500"/>
    <x v="53"/>
  </r>
  <r>
    <n v="2014"/>
    <x v="0"/>
    <n v="48101"/>
    <n v="79"/>
    <s v="INSTITUTO AUDITIVO DE LENGUAJE Y APRENDIZAJE MICHOACANA"/>
    <d v="2014-10-22T00:00:00"/>
    <n v="225000"/>
    <d v="2015-05-29T00:00:00"/>
    <s v="AYÚDAME...SÁCAME DE ESTE MUNDO SIN SONIDOS, QUIERO INTEGRARME A LA SOCIEDAD, DETECTANDO OPORTUNAMENTE PROBLEMAS DE SORDERA, EN LOS POLÍGONOS DE POBREZA DE LA CD. DE MORELIA"/>
    <s v="SALUD"/>
    <s v="A12"/>
    <m/>
    <m/>
    <m/>
    <n v="225000"/>
    <x v="54"/>
  </r>
  <r>
    <n v="2014"/>
    <x v="0"/>
    <n v="48101"/>
    <n v="80"/>
    <s v="INSTITUTO SANTA FE"/>
    <d v="2014-10-22T00:00:00"/>
    <n v="52000"/>
    <d v="2015-06-30T00:00:00"/>
    <s v="LA INTERVENCIÓN TEMPRANA; UNA ALTERNATIVA PARA LA ATENCIÓN DE NIÑOS CON ALGUNA DEFICIENCIA Y PARA PREVENIR RIESGOS DE DISCAPACIDAD EN NIÑOS CON ANTECEDENTES DE FACTOR DE RIESGO"/>
    <s v="SALUD"/>
    <s v="A12"/>
    <m/>
    <m/>
    <m/>
    <n v="52000"/>
    <x v="55"/>
  </r>
  <r>
    <n v="2014"/>
    <x v="0"/>
    <n v="48101"/>
    <n v="81"/>
    <s v="INTEGRACIÓN SOCIAL VERTER"/>
    <d v="2014-10-22T00:00:00"/>
    <n v="118000"/>
    <d v="2015-04-15T00:00:00"/>
    <s v="EDUCACIÓN INTEGRAL PARA LA PREVENCIÓN: COMUNICACIÓN SOBRE SALUD SEXUAL Y REPRODUCTIVA PARA ABORDAR LAS ITS Y EL VIH"/>
    <s v="SALUD"/>
    <s v="A12"/>
    <m/>
    <m/>
    <m/>
    <n v="118000"/>
    <x v="56"/>
  </r>
  <r>
    <n v="2014"/>
    <x v="0"/>
    <n v="48101"/>
    <n v="82"/>
    <s v="MEDICINA Y ASISTENCIA SOCIAL"/>
    <d v="2014-10-22T00:00:00"/>
    <n v="165000"/>
    <d v="2015-05-25T00:00:00"/>
    <s v="PREVENCIÓN Y ATENCIÓN DE SÍNDROME METABÓLICO MEDIANTE UN PROGRAMA DE ATENCIÓN INTEGRAL EN TLAPA DE COMONFORT, GRO"/>
    <s v="SALUD"/>
    <s v="A12"/>
    <m/>
    <m/>
    <m/>
    <n v="165000"/>
    <x v="57"/>
  </r>
  <r>
    <n v="2014"/>
    <x v="0"/>
    <n v="48101"/>
    <n v="83"/>
    <s v="NAVIDAD EN EL CAMPO"/>
    <d v="2014-10-22T00:00:00"/>
    <n v="74750"/>
    <d v="2015-02-20T00:00:00"/>
    <s v="CÁLIDO INVIERNO"/>
    <s v="SALUD"/>
    <s v="A12"/>
    <m/>
    <m/>
    <m/>
    <n v="74750"/>
    <x v="58"/>
  </r>
  <r>
    <n v="2014"/>
    <x v="0"/>
    <n v="48101"/>
    <n v="84"/>
    <s v="ORGANISMO DE NUTRICIÓN INFANTIL"/>
    <d v="2014-10-22T00:00:00"/>
    <n v="125000"/>
    <d v="2015-03-27T00:00:00"/>
    <s v="POR UNA NIÑEZ BIEN NUTRIDA EN LA ZMG"/>
    <s v="SALUD"/>
    <s v="A12"/>
    <m/>
    <m/>
    <m/>
    <n v="125000"/>
    <x v="59"/>
  </r>
  <r>
    <n v="2014"/>
    <x v="0"/>
    <n v="48101"/>
    <n v="85"/>
    <s v="ORGANIZACIÓN NACIONAL DE TRASTORNO BIPOLAR Y DEPRESIÓN"/>
    <d v="2014-10-22T00:00:00"/>
    <n v="150000"/>
    <d v="2015-03-30T00:00:00"/>
    <s v="FORTALECER LAS HABILIDADES SOCIALES Y COGNITIVAS DE PERSONAS QUE PADECEN TRASTORNO BIPOLAR Y/O DEPRESIÓN"/>
    <s v="SALUD"/>
    <s v="A12"/>
    <m/>
    <m/>
    <m/>
    <n v="150000"/>
    <x v="60"/>
  </r>
  <r>
    <n v="2014"/>
    <x v="0"/>
    <n v="48101"/>
    <n v="86"/>
    <s v="PATRONATO PENINSULAR CONTRA EL CÁNCER"/>
    <d v="2014-10-22T00:00:00"/>
    <n v="135140"/>
    <d v="2015-04-30T00:00:00"/>
    <s v="CONTINUAR APOYANDO EN EL TRATAMIENTO OPORTUNO CONTRA EL CÁNCER, MEDIANTE CIRUGÍAS PRINCIPALMENTE A ENFERMOS Y ENFERMAS DE TODO TIPO DE CÁNCER, ADQUIRIENDO UNA MÁQUINA DE ANESTESIA"/>
    <s v="SALUD"/>
    <s v="A12"/>
    <m/>
    <m/>
    <m/>
    <n v="135140"/>
    <x v="61"/>
  </r>
  <r>
    <n v="2014"/>
    <x v="0"/>
    <n v="48101"/>
    <n v="87"/>
    <s v="PATRONATO PRO SALUD Y ASISTENCIA SOCIAL DE VERACRUZ"/>
    <d v="2014-10-22T00:00:00"/>
    <n v="250000"/>
    <d v="2015-09-30T00:00:00"/>
    <s v="ATENCIÓN DE LEUCEMIA EN PACIENTES ADULTOS"/>
    <s v="SALUD"/>
    <s v="A12"/>
    <m/>
    <m/>
    <m/>
    <n v="250000"/>
    <x v="62"/>
  </r>
  <r>
    <n v="2014"/>
    <x v="0"/>
    <n v="48101"/>
    <n v="88"/>
    <s v="PROGRAMA NIÑOS DE LA CALLE"/>
    <d v="2014-10-22T00:00:00"/>
    <n v="168000"/>
    <d v="2015-09-30T00:00:00"/>
    <s v="PROMOCIÓN DE ESTILOS DE VIDA SALUDABLES CON NIÑOS, NIÑAS Y ADOLESCENTES EN COMUNIDADES DE RIESGO"/>
    <s v="SALUD"/>
    <s v="A12"/>
    <m/>
    <m/>
    <m/>
    <n v="168000"/>
    <x v="63"/>
  </r>
  <r>
    <n v="2014"/>
    <x v="0"/>
    <n v="48101"/>
    <n v="89"/>
    <s v="RESTAURACIÓN, SALUD Y PROSPERIDAD"/>
    <d v="2014-10-22T00:00:00"/>
    <n v="176128"/>
    <d v="2015-05-30T00:00:00"/>
    <s v="ALIMENTO A LOS OLVIDADOS DE LOS HOSPITALES PÚBLICOS: LOS ENFERMOS FORÁNEOS"/>
    <s v="SALUD"/>
    <s v="A12"/>
    <m/>
    <m/>
    <m/>
    <n v="176128"/>
    <x v="64"/>
  </r>
  <r>
    <n v="2014"/>
    <x v="0"/>
    <n v="48101"/>
    <n v="90"/>
    <s v="RUEDAS PARA LA HUMANIDAD, I.B.P."/>
    <d v="2014-10-22T00:00:00"/>
    <n v="250000"/>
    <d v="2015-03-30T00:00:00"/>
    <s v="EQUIPAMIENTO DE LAS PERSONAS CON DISCAPACIDAD MOTRIZ PARA SU INCLUSIÓN SOCIAL"/>
    <s v="SALUD"/>
    <s v="A12"/>
    <m/>
    <m/>
    <m/>
    <n v="250000"/>
    <x v="65"/>
  </r>
  <r>
    <n v="2014"/>
    <x v="0"/>
    <n v="48101"/>
    <n v="91"/>
    <s v="SALVATI"/>
    <d v="2014-10-22T00:00:00"/>
    <n v="165000"/>
    <d v="2015-01-30T00:00:00"/>
    <s v="EDUCACIÓN Y PREVENCIÓN DEL LINFEDEMA EN PACIENTES MASTECTOMIZADAS DEL HOSPITAL GENERAL"/>
    <s v="SALUD"/>
    <s v="A12"/>
    <m/>
    <m/>
    <m/>
    <n v="165000"/>
    <x v="66"/>
  </r>
  <r>
    <n v="2014"/>
    <x v="0"/>
    <n v="48101"/>
    <n v="92"/>
    <s v="TEQUIO Y CONOCIMIENTO"/>
    <d v="2014-10-22T00:00:00"/>
    <n v="145000"/>
    <d v="2015-04-30T00:00:00"/>
    <s v="MIRADAS JÓVENES. INICIATIVA PARA UN MODELO DE PREVENCIÓN DE ADICCIONES CON JÓVENES DE FAMILIAS DE ZONAS INDÍGENAS RURALES EN EL ESTADO DE MÉXICO"/>
    <s v="SALUD"/>
    <s v="A12"/>
    <m/>
    <m/>
    <m/>
    <n v="145000"/>
    <x v="67"/>
  </r>
  <r>
    <n v="2014"/>
    <x v="0"/>
    <n v="48101"/>
    <n v="93"/>
    <s v="FUNDACIÓN OWEN (ANTES TODOS EN CREE-CIMIENTO)"/>
    <d v="2014-10-22T00:00:00"/>
    <n v="240000"/>
    <d v="2015-04-14T00:00:00"/>
    <s v="SUMA-T MULTISENSORIAL"/>
    <s v="SALUD"/>
    <s v="A12"/>
    <m/>
    <m/>
    <m/>
    <n v="240000"/>
    <x v="68"/>
  </r>
  <r>
    <n v="2014"/>
    <x v="0"/>
    <n v="48101"/>
    <n v="94"/>
    <s v="UN NUEVO AMANECER EN PRO DEL DISCAPACITADO"/>
    <d v="2014-10-22T00:00:00"/>
    <n v="174000"/>
    <d v="2015-07-31T00:00:00"/>
    <s v="SERVICIOS DE ATENCIÓN TEMPRANA EN EL CAI NUEVO AMANECER: UNA RESPUESTA A LA POBLACIÓN INFANTIL DE ALTO RIESGO, PARA PREVENIR O MINIMIZAR TRASTORNOS EN EL DESARROLLO"/>
    <s v="SALUD"/>
    <s v="A12"/>
    <m/>
    <m/>
    <m/>
    <n v="174000"/>
    <x v="69"/>
  </r>
  <r>
    <n v="2014"/>
    <x v="0"/>
    <n v="48101"/>
    <n v="95"/>
    <s v="UNIDOS ASOCIACIÓN PRO TRASPLANTE DE MEDULA ÓSEA FRANCISCO CASARES CORTINA"/>
    <d v="2014-10-22T00:00:00"/>
    <n v="250000"/>
    <d v="2015-03-30T00:00:00"/>
    <s v="UNA ESPERANZA DE VIDA, TRASPLANTE DE MEDULA ÓSEA"/>
    <s v="SALUD"/>
    <s v="A12"/>
    <m/>
    <m/>
    <m/>
    <n v="250000"/>
    <x v="70"/>
  </r>
  <r>
    <n v="2014"/>
    <x v="0"/>
    <n v="48101"/>
    <n v="96"/>
    <s v="VICCALI, "/>
    <d v="2014-10-22T00:00:00"/>
    <n v="145000"/>
    <d v="2015-04-30T00:00:00"/>
    <s v="MEJORES OPORTUNIDADES PARA LAS/O JÓVENES DE LA COL. INDEPENDENCIA"/>
    <s v="SALUD"/>
    <s v="A12"/>
    <m/>
    <m/>
    <m/>
    <n v="145000"/>
    <x v="71"/>
  </r>
  <r>
    <n v="2014"/>
    <x v="0"/>
    <n v="48101"/>
    <n v="97"/>
    <s v="VIDA EN ABUNDANCIA DE MÉXICO"/>
    <d v="2014-10-22T00:00:00"/>
    <n v="167042"/>
    <d v="2015-05-31T00:00:00"/>
    <s v="PREVENCIÓN DEL EMBARAZO ENTRE ADOLESCENTES"/>
    <s v="SALUD"/>
    <s v="A12"/>
    <m/>
    <m/>
    <m/>
    <n v="167042"/>
    <x v="72"/>
  </r>
  <r>
    <n v="2014"/>
    <x v="0"/>
    <n v="48101"/>
    <n v="98"/>
    <s v="VÍNCULOS Y REDES"/>
    <d v="2014-10-22T00:00:00"/>
    <n v="165000"/>
    <d v="2015-09-30T00:00:00"/>
    <s v="EDUCACIÓN PARA LA SALUD Y RESILIENCIA A TRAVÉS DE HABILIDADES PARA LA VIDA Y ACTIVIDADES CIRCENSES FORTALECIENDO LAS ACCIONES PREVENTIVAS SOBRE LAS ADICCIONES"/>
    <s v="SALUD"/>
    <s v="A12"/>
    <m/>
    <m/>
    <m/>
    <n v="165000"/>
    <x v="73"/>
  </r>
  <r>
    <n v="2014"/>
    <x v="0"/>
    <n v="48101"/>
    <n v="99"/>
    <s v="VOLUNTADES EMPRENDEDORAS"/>
    <d v="2014-10-22T00:00:00"/>
    <n v="124098"/>
    <d v="2015-09-18T00:00:00"/>
    <s v="ENVEJECIMIENTO SALUDABLE Y ACTIVO EN EL HOGAR"/>
    <s v="SALUD"/>
    <s v="A12"/>
    <m/>
    <m/>
    <m/>
    <n v="124098"/>
    <x v="74"/>
  </r>
  <r>
    <n v="2014"/>
    <x v="1"/>
    <n v="48301"/>
    <s v="NA"/>
    <s v="Fideicomiso Irrevocable de Administración 10055"/>
    <d v="2014-11-12T00:00:00"/>
    <n v="1533408"/>
    <d v="2014-12-31T00:00:00"/>
    <s v="SE DESTINA A CUBRIR LOS GASTOS QUE SE MARCAN EN LOS INCISOS H) Y I) DEL CONTRATO DEL FIDEICOMISO, RELATIVOS AL POSICIONAMIENTO DE LA  MARCA EN EL MERCADO, SIENDO ÉSTOS ENUNCIATIVOS Y NO LIMITATIVOS."/>
    <s v="ADMINISTRATIVAS"/>
    <s v="A1"/>
    <m/>
    <m/>
    <m/>
    <n v="1533408"/>
    <x v="75"/>
  </r>
  <r>
    <n v="2014"/>
    <x v="1"/>
    <n v="48301"/>
    <s v="n/a"/>
    <s v="FIDEICOMISO IRREVOCABLE DE ADMINISTRACIÓN 10055"/>
    <d v="2014-01-01T00:00:00"/>
    <n v="766592"/>
    <d v="2014-12-31T00:00:00"/>
    <s v="SE DESTINA A CUBRIR LOS GASTOS QUE SE MARCAN EN LOS INCISOS H) Y I) DEL CONTRATO DEL FIDEICOMISO, RELATIVOS AL POSICIONAMIENTO DE LA  MARCA EN EL MERCADO, SIENDO ÉSTOS ENUNCIATIVOS Y NO LIMITATIVOS."/>
    <s v="ADMINISTRATIVAS"/>
    <s v="A1"/>
    <m/>
    <m/>
    <m/>
    <n v="766592"/>
    <x v="75"/>
  </r>
  <r>
    <n v="2014"/>
    <x v="2"/>
    <n v="48101"/>
    <n v="1"/>
    <s v="FUNDACIÓN DE REHABILITACIÓN INFANTIL TELETÓN"/>
    <d v="2014-12-22T00:00:00"/>
    <n v="200000"/>
    <d v="2015-05-07T00:00:00"/>
    <s v="&quot;INSTRUMENTACIÓN    DE COLUMNA  A PACIENTE  FEMENINO   DE 9 AÑOS  DE EDAD,  CON DIAGNÓSTICO   DE ESCOLIOSIS DORSAL  DE CONCAVIDAD  IZQUIERDA&quot;,  PARA EVITAR  MAYOR DEFORMACIÓN  DE LA COLUMNA,  MEJORA EN LA DEGLUCIÓN, ELIMINAR  EL REFLUJO GASTROESOFÁGICO   Y MEJORAR  LA NUTRICIÓN."/>
    <s v="BENEFICENCIA"/>
    <s v="A4"/>
    <m/>
    <m/>
    <m/>
    <n v="200000"/>
    <x v="76"/>
  </r>
  <r>
    <n v="2014"/>
    <x v="3"/>
    <n v="48101"/>
    <s v="ACUERDO 72/2014"/>
    <s v="FUNDACION CFE"/>
    <d v="2014-06-27T00:00:00"/>
    <n v="16800000"/>
    <d v="2015-06-26T00:00:00"/>
    <s v="A) PROYECTOS MUSEOGRÁFICOS: MUSEO MÓVIL ITINERANTE; PRESENTACIÓN DE DIVERSAS EXPOSICIONES ENTRE ELLAS LA EXPOSICIÓN LASCAUX._x000d__x000a_B) ILUMINACIÓN EXTERNA E INTERNA DEL MUSEO_x000d__x000a_C) MEJORA DE LOS EQUIPOS DE SONIDO DEL AUDITORIO_x000d__x000a_D) CONTRATACIÓN DE PERSONAL PROFESIONAL Y TÉCNICO ESPECIALIZADO_x000d__x000a_E) MEJORA DEL PLANETARIO CON UN OBSERVATORIO Y LA ADQUISICIÓN DEL SISTEMA DIGISTAR V, ASÍ  COMO ACTUALIZACIÓN DE CONTENIDOS._x000d__x000a_F) PROYECTO DE PROMOCIÓN Y DIFUSIÓN DE EVENTOS DE CIENCIA TECNOLOGÍA E INNOVACIÓN_x000d__x000a_G) PROYECTO DE AMPLIACIÓN DEL MUSEO Y MEJORA EN ESPACIOS DEL PATRONATO _x000d__x000a_H)EQUIPAMIENTO Y MOBILIARIO  PARA DESARROLLO DE EVENTOS_x000d__x000a_I) MODERNIZACIÓN HANGAR DE TRENES_x000d__x000a_"/>
    <s v="CULTURALES,EDUCATIVAS"/>
    <s v="A5"/>
    <s v="A7"/>
    <m/>
    <m/>
    <n v="16800000"/>
    <x v="77"/>
  </r>
  <r>
    <n v="2014"/>
    <x v="3"/>
    <n v="48101"/>
    <s v="GDS /CD/010/2014"/>
    <s v="SERVI MUSEOS"/>
    <d v="2014-10-22T00:00:00"/>
    <n v="2421500"/>
    <d v="2015-06-19T00:00:00"/>
    <s v="DESTINADO A LA PRODUCCIÓN MUSEOGRAFICA DE 3 EXHIBICIONES EN &quot;PAPALOTE MUSEO DEL NIÑO&quot; MONTERREY DOS EN SU ZONA DE &quot;SOY&quot; Y UNA EN SU ZONA DE &quot;COMPRENDO&quot;"/>
    <s v="EDUCATIVAS,SOCIALES"/>
    <s v="A7"/>
    <s v="A13"/>
    <m/>
    <m/>
    <n v="2421500"/>
    <x v="78"/>
  </r>
  <r>
    <n v="2014"/>
    <x v="3"/>
    <n v="48101"/>
    <s v="GDS /CD/043/2014"/>
    <s v="FUNDACIONVILLA DE AYUDA"/>
    <d v="2014-11-26T00:00:00"/>
    <n v="250000"/>
    <d v="2015-06-30T00:00:00"/>
    <s v="DESTINADO PARA LA COMPRA DE INSUMOS, REQUERIDOS PARA EL ESTABLECIMIENTO DE HUERTOS FAMILIARES EN LA ZONA ORIENTE DEL ITSMO"/>
    <s v="SOCIALES"/>
    <s v="A13"/>
    <m/>
    <m/>
    <m/>
    <n v="250000"/>
    <x v="79"/>
  </r>
  <r>
    <n v="2014"/>
    <x v="3"/>
    <n v="48101"/>
    <s v="GDS /021/2014"/>
    <s v="COMUNIDAD Y AMBIENTE ADONAI"/>
    <d v="2014-11-26T00:00:00"/>
    <n v="1000000"/>
    <d v="2015-11-26T00:00:00"/>
    <s v="DESTINADO PARA PRODUCCIÓN DE HORTALIZAS, MODULOS HIDROPÓNICOS EN LOCALIDADES DE SANTA LUCIA COSAMALOAPAN Y SAN FELIPE XONACAYUCAN, EN EL ESTADO DE PUEBLA"/>
    <s v="DESARROLLO COMUNITARIO,SOCIALES"/>
    <s v="A6"/>
    <s v="A13"/>
    <m/>
    <m/>
    <n v="1000000"/>
    <x v="80"/>
  </r>
  <r>
    <n v="2014"/>
    <x v="3"/>
    <n v="48101"/>
    <s v="GDS/CD/002/2014"/>
    <s v="CASA HOGAR DE NUESTRA SEÑORA DE LA PAZ"/>
    <d v="2014-09-19T00:00:00"/>
    <n v="300000"/>
    <d v="2015-03-19T00:00:00"/>
    <s v="REMODELACION Y EQUIPAMIENTO DEL AULA DE ESTUDIOS DE LA CASA HOGAR, ASI COMO CONCLUSION DEL PROYECTO DE ACONDICIONAMIENTO DEL COMEDOR Y COCINA PARA NIÑAS Y UNIVERSITARIAS DE HOGARES DESINTEGRADOS"/>
    <s v="BENEFICENCIA"/>
    <s v="A4"/>
    <m/>
    <m/>
    <m/>
    <n v="300000"/>
    <x v="81"/>
  </r>
  <r>
    <n v="2014"/>
    <x v="3"/>
    <n v="48101"/>
    <s v="GDS/CD/007/2014"/>
    <s v="FUNDACION PRODUCE"/>
    <d v="2014-10-13T00:00:00"/>
    <n v="600000"/>
    <d v="2015-01-11T00:00:00"/>
    <s v="ADQUIRIR UN TRACTOR AGRICOLA CON IMPLEMENTOS"/>
    <s v="SOCIALES"/>
    <s v="A13"/>
    <m/>
    <m/>
    <m/>
    <n v="600000"/>
    <x v="82"/>
  </r>
  <r>
    <n v="2014"/>
    <x v="3"/>
    <n v="48101"/>
    <s v="1-GRPS"/>
    <s v="FONDO DE CONSERVACIÓN EL TRIUNFO"/>
    <d v="2014-08-11T00:00:00"/>
    <n v="1400000"/>
    <d v="2014-11-30T00:00:00"/>
    <s v="REFORESTACIÓN Y BARRERAS DE CONTENCIÓN PARA EVITAR EROSIÓN EN LA RESERVA DE LA BIOSFERA EL TRIUNFO"/>
    <s v="AMBIENTALES"/>
    <s v="A2"/>
    <m/>
    <m/>
    <m/>
    <n v="1400000"/>
    <x v="83"/>
  </r>
  <r>
    <n v="2014"/>
    <x v="3"/>
    <n v="48101"/>
    <s v="2-GRPS"/>
    <s v="FONDO DE CONSERVACIÓN EL TRIUNFO"/>
    <d v="2014-08-11T00:00:00"/>
    <n v="800000"/>
    <d v="2014-11-30T00:00:00"/>
    <s v="LIMPIEZA  ANUAL DEL EMBALSE DE LA CENTRAL HIDROELÉCTRICA ING. MANUEL MORENO TORRES-CHICOASEN"/>
    <s v="AMBIENTALES"/>
    <s v="A2"/>
    <m/>
    <m/>
    <m/>
    <n v="800000"/>
    <x v="83"/>
  </r>
  <r>
    <n v="2014"/>
    <x v="3"/>
    <n v="48201"/>
    <s v="GDS /CD/009/2014"/>
    <s v="MUNICIPIO DE PUEBLA"/>
    <d v="2014-10-09T00:00:00"/>
    <n v="1200000"/>
    <d v="2015-10-08T00:00:00"/>
    <s v="DESTINADO A TRABAJOS DE CONSERVACIÓN Y RESTAURACIÓN DEL CENTRO HISTORICO DE PUEBLA"/>
    <s v="DESARROLLO COMUNITARIO,SOCIALES"/>
    <s v="A6"/>
    <s v="A13"/>
    <m/>
    <m/>
    <n v="1200000"/>
    <x v="84"/>
  </r>
  <r>
    <n v="2014"/>
    <x v="3"/>
    <n v="48201"/>
    <s v="GDS /CD/013/2014"/>
    <s v="MUNICIPIO DE SANTA ISABEL CHOLULA"/>
    <d v="2014-11-05T00:00:00"/>
    <n v="670000"/>
    <d v="2015-02-02T00:00:00"/>
    <s v="ADQUISICION DE UNA AMBULANCIA EQUIPADA PARA TRASLADOS"/>
    <s v="DESARROLLO COMUNITARIO,SOCIALES"/>
    <s v="A6"/>
    <s v="A13"/>
    <m/>
    <m/>
    <n v="670000"/>
    <x v="85"/>
  </r>
  <r>
    <n v="2014"/>
    <x v="3"/>
    <n v="48201"/>
    <s v="GDS /CD/014/2014"/>
    <s v="HONORABLE AYUNTAMIENTO DE CALPAN"/>
    <d v="2014-10-31T00:00:00"/>
    <n v="800000"/>
    <d v="2015-04-30T00:00:00"/>
    <s v="DESTINADO A REFORZAR LA INFRAESTRUCUTURA EDUCATIVA EN ESCUELAS PRIMARIAS Y TELESECUNDARIAS DEL MUNICIPIO"/>
    <s v="DESARROLLO COMUNITARIO,INFRAESTRUCTURA"/>
    <s v="A6"/>
    <s v="A8"/>
    <m/>
    <m/>
    <n v="800000"/>
    <x v="86"/>
  </r>
  <r>
    <n v="2014"/>
    <x v="3"/>
    <n v="48201"/>
    <s v="GDS /CD/015/2014"/>
    <s v="HONORABLE AYUNTAMIENTO DE CALPAN"/>
    <d v="2014-10-31T00:00:00"/>
    <n v="850000"/>
    <d v="2015-01-29T00:00:00"/>
    <s v="DESTINADO PARA ADQUIRIR UN CAMIÓN DE VOLTEO DE 7M3"/>
    <s v="DESARROLLO COMUNITARIO,SOCIALES"/>
    <s v="A6"/>
    <s v="A13"/>
    <m/>
    <m/>
    <n v="850000"/>
    <x v="86"/>
  </r>
  <r>
    <n v="2014"/>
    <x v="3"/>
    <n v="48201"/>
    <s v="GDS /CD/017/2014"/>
    <s v="MUNICIPIO DE TLALPUJAHUA DE RAYON"/>
    <d v="2014-10-31T00:00:00"/>
    <n v="2500000"/>
    <d v="2015-05-30T00:00:00"/>
    <s v="DESTINADO A LA REMODELACION Y EQUIPAMIENTO DEL TEATRO MUNICIPAL"/>
    <s v="CULTURALES,SOCIALES"/>
    <s v="A5"/>
    <s v="A13"/>
    <m/>
    <m/>
    <n v="2500000"/>
    <x v="87"/>
  </r>
  <r>
    <n v="2014"/>
    <x v="3"/>
    <n v="48201"/>
    <s v="GDS /CD/018/2014"/>
    <s v="MUNICIPIO DE TLALPUJAHUA DE RAYON"/>
    <d v="2014-10-31T00:00:00"/>
    <n v="2000000"/>
    <d v="2015-05-30T00:00:00"/>
    <s v="DESTINADO A LA CONCLUSION DE LA CONSTRUCCIÓN DE LA UNIDAD DEPORTIVA"/>
    <s v="DESARROLLO COMUNITARIO,SOCIALES"/>
    <s v="A6"/>
    <s v="A13"/>
    <m/>
    <m/>
    <n v="2000000"/>
    <x v="87"/>
  </r>
  <r>
    <n v="2014"/>
    <x v="3"/>
    <n v="48201"/>
    <s v="GDS /CD/019/2014"/>
    <s v="MUNCICIPIO DE JUAN C. BONILLA"/>
    <d v="2014-11-19T00:00:00"/>
    <n v="1200000"/>
    <d v="2015-06-17T00:00:00"/>
    <s v="DESTINADO A LAS MEJORAS Y MANTENIMIENTO DE MONUMENTOS QUE CONFORMAN EL CENTRO HISTÓRICO DE LA AGENCIA AUXILIAR DE SANTA MARIA ZACATEPEC"/>
    <s v="CULTURALES,SOCIALES"/>
    <s v="A5"/>
    <s v="A13"/>
    <m/>
    <m/>
    <n v="1200000"/>
    <x v="88"/>
  </r>
  <r>
    <n v="2014"/>
    <x v="3"/>
    <n v="48201"/>
    <s v="GDS /CD/020/2014"/>
    <s v="MUNICIPIO DE HUEJOTZINGO"/>
    <d v="2014-11-18T00:00:00"/>
    <n v="3600000"/>
    <d v="2015-11-18T00:00:00"/>
    <s v="DESTINADO A LA CONSTRUCCION DE ESPACIOS RECREATIVOS Y DEPORTIVOS EN LA PLAZA PRINCIPAL"/>
    <s v="CULTURALES,DESARROLLO COMUNITARIO,EDUCATIVAS"/>
    <s v="A5"/>
    <s v="A6"/>
    <s v="A7"/>
    <m/>
    <n v="3600000"/>
    <x v="89"/>
  </r>
  <r>
    <n v="2014"/>
    <x v="3"/>
    <n v="48201"/>
    <s v="GDS /CD/023/2014"/>
    <s v="MUNICIPIO DE SANTA CATARINA JUQUILA"/>
    <d v="2014-11-20T00:00:00"/>
    <n v="670000"/>
    <d v="2015-01-19T00:00:00"/>
    <s v="DESTINADO PARA ADQUIRIR UNA AMBULANCIA EQUIPADA PARA TRASLADOS"/>
    <s v="DESARROLLO COMUNITARIO,SALUD"/>
    <s v="A6"/>
    <s v="A12"/>
    <m/>
    <m/>
    <n v="670000"/>
    <x v="90"/>
  </r>
  <r>
    <n v="2014"/>
    <x v="3"/>
    <n v="48201"/>
    <s v="GDS /CD/026/2014"/>
    <s v="MUNICIPIO DE SANTO DOMINGO TEHUANTEPEC"/>
    <d v="2014-11-21T00:00:00"/>
    <n v="3000000"/>
    <d v="2015-11-21T00:00:00"/>
    <s v="DESTINADO AL PROYECTO DE MODERNIZACION DEL CABLEADO SUBTERRANEO DEL CENTRO HISTORICO DEL MUNICIPIO"/>
    <s v="INFRAESTRUCTURA"/>
    <s v="A8"/>
    <m/>
    <m/>
    <m/>
    <n v="3000000"/>
    <x v="91"/>
  </r>
  <r>
    <n v="2014"/>
    <x v="3"/>
    <n v="48201"/>
    <s v="GDS /CD/027/2014"/>
    <s v="MUNICIPIO DE SALINA CRUZ OAXACA"/>
    <d v="2014-11-21T00:00:00"/>
    <n v="550000"/>
    <d v="2015-05-29T00:00:00"/>
    <s v="DESTINADO AL PROYECTO PARA LA CONSTRUCCION DEL ÁREA DE SERVICIOS, ESCUELA SECUNDARIA FEDERAL N.1 GABRIEL RAMOS MILLÁN"/>
    <s v="DESARROLLO COMUNITARIO,SOCIALES"/>
    <s v="A6"/>
    <s v="A13"/>
    <m/>
    <m/>
    <n v="550000"/>
    <x v="92"/>
  </r>
  <r>
    <n v="2014"/>
    <x v="3"/>
    <n v="48201"/>
    <s v="GDS /CD/028/2014"/>
    <s v="MUNICIPIO DE SALINA CRUZ"/>
    <d v="2014-11-21T00:00:00"/>
    <n v="400000"/>
    <d v="2015-01-30T00:00:00"/>
    <s v="DESTINADO A UN PROYECTO PARA LA ADQUISICION DE 50 EQUIPOS DE COMPUTO PARA LAS INSTALACIONES EDUCATIVAS DE LAS COMUNIDADES DEL MUNICIPIO"/>
    <s v="APLICACIÓN DE NUEVAS TECNOLOGÍAS,EDUCATIVAS"/>
    <s v="A3"/>
    <s v="A7"/>
    <m/>
    <m/>
    <n v="400000"/>
    <x v="93"/>
  </r>
  <r>
    <n v="2014"/>
    <x v="3"/>
    <n v="48201"/>
    <s v="GDS /CD/029/2014"/>
    <s v="MUNICIPIO DE SALINA CRUZ"/>
    <d v="2014-11-21T00:00:00"/>
    <n v="4000000"/>
    <d v="2015-11-21T00:00:00"/>
    <s v="DESTINADO A UN PROYECTO PARA EL MEJORAMIENTO VISUAL DEL PRIMER CUADRO DE LA CABECERA MUNICIPAL (CONVERSION A CABLEADO SUBTERRANEO)"/>
    <s v="INFRAESTRUCTURA"/>
    <s v="A8"/>
    <m/>
    <m/>
    <m/>
    <n v="4000000"/>
    <x v="93"/>
  </r>
  <r>
    <n v="2014"/>
    <x v="3"/>
    <n v="48201"/>
    <s v="GDS /CD/030/2014"/>
    <s v="MUNICIPIO DE QUERETARO"/>
    <d v="2014-11-26T00:00:00"/>
    <n v="1000000"/>
    <d v="2015-05-29T00:00:00"/>
    <s v="DESTINADO AL PROYECTO DE EQUIPAMIENTO DE CINCO AREAS DEPORTIVAS Y RECREATIVAS DEL MUNICIPIO"/>
    <s v="DESARROLLO COMUNITARIO,SOCIALES"/>
    <s v="A6"/>
    <s v="A13"/>
    <m/>
    <m/>
    <n v="1000000"/>
    <x v="94"/>
  </r>
  <r>
    <n v="2014"/>
    <x v="3"/>
    <n v="48201"/>
    <s v="GDS /CD/031/2014"/>
    <s v="EL CAYACO ROJO, S.C. DE R.L."/>
    <d v="2014-11-24T00:00:00"/>
    <n v="4800000"/>
    <d v="2015-11-24T00:00:00"/>
    <s v="DESTINADO PARA EL MANTENIMIENTO DE 80 HECTAREAS DE MANGO EN PETACALCO GUERRERO"/>
    <s v="DESARROLLO COMUNITARIO"/>
    <s v="A6"/>
    <m/>
    <m/>
    <m/>
    <n v="4800000"/>
    <x v="95"/>
  </r>
  <r>
    <n v="2014"/>
    <x v="3"/>
    <n v="48201"/>
    <s v="GDS /CD/033/2014"/>
    <s v="MUNICIPIO DE QUERETARO"/>
    <d v="2014-11-26T00:00:00"/>
    <n v="1800000"/>
    <d v="2015-11-26T00:00:00"/>
    <s v="DESTINADO AL PROYECTO DE CONSTRUCCIÓN DE UN PARQUE RECREATIVO Y DEPORTIVO EN LA COMUNIDAD DE SAN FRANCISCO DE LA PALMA"/>
    <s v="DESARROLLO COMUNITARIO,SOCIALES"/>
    <s v="A6"/>
    <s v="A13"/>
    <m/>
    <m/>
    <n v="1800000"/>
    <x v="94"/>
  </r>
  <r>
    <n v="2014"/>
    <x v="3"/>
    <n v="48201"/>
    <s v="GDS /CD/034/2014"/>
    <s v="MUNICIPIO DE PUERTO PEÑASCO"/>
    <d v="2014-11-26T00:00:00"/>
    <n v="2700000"/>
    <d v="2015-11-26T00:00:00"/>
    <s v="DESTINADO A UN PROYECTO DE AMPLIACIÓN DE RED DE ALCANTARILLADO SANITARIO EN SECTOR UBICADO ENTRE C. LÁZARO CÁRDENAS Y C. ALEJANDRO SOBARZO LOAIZA, COLONIA LUIS DONALDO COLOSIO."/>
    <s v="INFRAESTRUCTURA,SOCIALES"/>
    <s v="A8"/>
    <s v="A13"/>
    <m/>
    <m/>
    <n v="2700000"/>
    <x v="96"/>
  </r>
  <r>
    <n v="2014"/>
    <x v="3"/>
    <n v="48201"/>
    <s v="GDS /CD/035/2014"/>
    <s v="MUNICIPIO DE JUNGAPEO"/>
    <d v="2014-11-26T00:00:00"/>
    <n v="2500000"/>
    <d v="2015-11-26T00:00:00"/>
    <s v="DESTINADO AL PROYECTO DE CONCLUSIÓN DE LA UNIDAD DEPORTIVA"/>
    <s v="DESARROLLO COMUNITARIO,SOCIALES"/>
    <s v="A6"/>
    <s v="A13"/>
    <m/>
    <m/>
    <n v="2500000"/>
    <x v="97"/>
  </r>
  <r>
    <n v="2014"/>
    <x v="3"/>
    <n v="48201"/>
    <s v="GDS /CD/036/2014"/>
    <s v="GOBIERNO DEL ESTADO DE CHIHUAHUA"/>
    <d v="2014-11-25T00:00:00"/>
    <n v="4800000"/>
    <d v="2015-11-25T00:00:00"/>
    <s v="DESTINADO A UN PROYECTO DE EQUIPAMIENTO PARA INSTITUCIONES EDUCATIVAS"/>
    <s v="DESARROLLO COMUNITARIO,INFRAESTRUCTURA"/>
    <s v="A6"/>
    <s v="A8"/>
    <m/>
    <m/>
    <n v="4800000"/>
    <x v="98"/>
  </r>
  <r>
    <n v="2014"/>
    <x v="3"/>
    <n v="48201"/>
    <s v="GDS /CD/037/2014"/>
    <s v="SECRETARIA DE MARINA"/>
    <d v="2014-11-25T00:00:00"/>
    <n v="31894190"/>
    <d v="2015-11-25T00:00:00"/>
    <s v="CONVERSION DE LA RED AEREA DE ALIMENTACION ELECTRICA A UNA RED SUBTERRANEA EN LAS INSTALACIONES DE LA REGION NAVAL (RN8) EN ACAPULCO GRO."/>
    <s v="INFRAESTRUCTURA"/>
    <s v="A8"/>
    <m/>
    <m/>
    <m/>
    <n v="31894190"/>
    <x v="99"/>
  </r>
  <r>
    <n v="2014"/>
    <x v="3"/>
    <n v="48201"/>
    <s v="GDS /CD/038/2014"/>
    <s v="MUNICIPIO  DE SAN FRANCISCO IXHUATAN"/>
    <d v="2014-11-26T00:00:00"/>
    <n v="1160000"/>
    <d v="2015-03-25T00:00:00"/>
    <s v="DESTINADO AL PROYECTO DE ADQUISICION DE UN CAMION RECOLECTOR DE BASURA CON CAPACIDAD DE 21 YD3"/>
    <s v="DESARROLLO COMUNITARIO,SOCIALES"/>
    <s v="A6"/>
    <s v="A13"/>
    <m/>
    <m/>
    <n v="1160000"/>
    <x v="100"/>
  </r>
  <r>
    <n v="2014"/>
    <x v="3"/>
    <n v="48201"/>
    <s v="GDS /CD/041/2014"/>
    <s v="MUNCICIPIO DE JUAN C. BONILLA"/>
    <d v="2014-11-26T00:00:00"/>
    <n v="400000"/>
    <d v="2015-05-29T00:00:00"/>
    <s v="DESTINADO A UN PROYECTO DE CONSTRUCCIÓN DE UN INVERNADERO PARA EL DESARROLLO ECONOMICO DEL MUNICIPIO"/>
    <s v="DESARROLLO COMUNITARIO,INFRAESTRUCTURA"/>
    <s v="A6"/>
    <s v="A8"/>
    <m/>
    <m/>
    <n v="400000"/>
    <x v="88"/>
  </r>
  <r>
    <n v="2014"/>
    <x v="3"/>
    <n v="48201"/>
    <s v="GDS /CD/042/2014"/>
    <s v="MUNCICIPIO DE JUAN C. BONILLA"/>
    <d v="2014-11-26T00:00:00"/>
    <n v="600000"/>
    <d v="2015-05-29T00:00:00"/>
    <s v="DESTINADO PARA EL PROYECTO INTEGRAL AGROPECUARIO PARA EL DESARROLLO DE LAS COMUNIDADES EN EL MUNICIPIO"/>
    <s v="DESARROLLO COMUNITARIO"/>
    <s v="A6"/>
    <m/>
    <m/>
    <m/>
    <n v="600000"/>
    <x v="88"/>
  </r>
  <r>
    <n v="2014"/>
    <x v="3"/>
    <n v="48201"/>
    <s v="GDS /CD/044/2014"/>
    <s v="EL INDIO COPAILNALTECO, S.C. DE R.L."/>
    <d v="2014-11-26T00:00:00"/>
    <n v="500000"/>
    <d v="2015-04-10T00:00:00"/>
    <s v="DESTINADO PARA ADQUISICION DE 14 MOTORES, 10 MALLAS DE LUZ, 10 KILOS DE LAZO, 10 KILOS DE LAZO PARA CORCHO, 200 PIEZAS DE CORCHO, 10 KILOGRAMOS DE PLOMO, 10 ROLLOS DE HILO, 6 ROLLOS DE HILO PARA ENTRALLAR Y 10 ROLLOS DEL 9, 10 CHALECOS SALVAVIDA, 10 CAJAS DE ANZUELOS, 10 VISORES, 4 HIELERAS, UNA BASCULA, 10 LAMPARAS ACUATICAS Y ATARRAYAS"/>
    <s v="DESARROLLO COMUNITARIO,SOCIALES"/>
    <s v="A6"/>
    <s v="A13"/>
    <m/>
    <m/>
    <n v="500000"/>
    <x v="101"/>
  </r>
  <r>
    <n v="2014"/>
    <x v="3"/>
    <n v="48201"/>
    <s v="GDS /CD/047/2014"/>
    <s v="MUNICIPIO DE RUIZ"/>
    <d v="2014-11-26T00:00:00"/>
    <n v="200000"/>
    <d v="2015-06-30T00:00:00"/>
    <s v="DESTINADO AL PROYECTO DE INSTALACIÓN DE UNA FABRICA DE LADRILLOS EN LA COMUNIDAD DE SAN PEDRO IXCATÁN BENEFICIANDO A LOS ALUMNOS QUE ESTUDIAN EN LAS ESCUELAS CECYTENEMSAD"/>
    <s v="EDUCATIVAS,INFRAESTRUCTURA"/>
    <s v="A7"/>
    <s v="A8"/>
    <m/>
    <m/>
    <n v="200000"/>
    <x v="102"/>
  </r>
  <r>
    <n v="2014"/>
    <x v="3"/>
    <n v="48201"/>
    <s v="GDS /CD/049/2014"/>
    <s v="MUNICIPIO DE DOMINGO ARENAS"/>
    <d v="2014-11-26T00:00:00"/>
    <n v="840000"/>
    <d v="2015-06-30T00:00:00"/>
    <s v="DESTINADO PARA ADQUIRIR UNA AMBULANCIA EQUIPADA PARA TRASLADOS, 10 PIZARRONES BLANCOS PARA ESCUELAS, 20 COMPUTADORAS, 20 MESAS PARA COMPUTADORAS Y UNA IMPRESORA LASER A COLOR CON CARTUCHOS"/>
    <s v="DESARROLLO COMUNITARIO,EDUCATIVAS,SOCIALES"/>
    <s v="A6"/>
    <s v="A7"/>
    <s v="A13"/>
    <m/>
    <n v="840000"/>
    <x v="103"/>
  </r>
  <r>
    <n v="2014"/>
    <x v="3"/>
    <n v="48201"/>
    <s v="GDS /CD/050/2014"/>
    <s v="ASOCIACION GANADERA LOCAL DE LA UNION GUERRERO"/>
    <d v="2014-11-26T00:00:00"/>
    <n v="2800000"/>
    <d v="2015-06-30T00:00:00"/>
    <s v="DESTINADO AL PROYECTO DE COMPRA DE EQUIPO AGRICOLA PARA APOYO A GANADEROS"/>
    <s v="SOCIALES"/>
    <s v="A13"/>
    <m/>
    <m/>
    <m/>
    <n v="2800000"/>
    <x v="104"/>
  </r>
  <r>
    <n v="2014"/>
    <x v="3"/>
    <n v="48201"/>
    <s v="GDS /CD/051/2014"/>
    <s v="ASOCIACION GANADERA LOCAL DE LA UNION GUERRERO"/>
    <d v="2014-11-26T00:00:00"/>
    <n v="3200000"/>
    <d v="2015-11-26T00:00:00"/>
    <s v="DESTINADO PARA EL PROYECTO DE MEJORAMIENTO GENETICO DE BOVINOS, APOYANDO Y BENEFICIANDO A LA COMUNIDAD"/>
    <s v="APLICACIÓN DE NUEVAS TECNOLOGÍAS,SOCIALES"/>
    <s v="A3"/>
    <s v="A13"/>
    <m/>
    <m/>
    <n v="3200000"/>
    <x v="104"/>
  </r>
  <r>
    <n v="2014"/>
    <x v="3"/>
    <n v="48201"/>
    <s v="GDS/CD/002/2014 BIS"/>
    <s v="MUNICIPIO DE CHIGNAHUAPAN"/>
    <d v="2014-08-28T00:00:00"/>
    <n v="650000"/>
    <d v="2015-02-28T00:00:00"/>
    <s v="ADQUISICION DE UN TRACTOR AGRICOLA CON IMPLEMENTOS PARA LA PREPARACION DE TERRENOS EN LA SIEMBRA DE CEBADA Y MAIZ"/>
    <s v="DESARROLLO COMUNITARIO,SOCIALES"/>
    <s v="A6"/>
    <s v="A13"/>
    <m/>
    <m/>
    <n v="650000"/>
    <x v="105"/>
  </r>
  <r>
    <n v="2014"/>
    <x v="3"/>
    <n v="48201"/>
    <s v="GDS/CD/003/2014"/>
    <s v="MUICIPIO DE NEALTICAN"/>
    <d v="2014-09-25T00:00:00"/>
    <n v="670000"/>
    <d v="2014-12-25T00:00:00"/>
    <s v="ADQUIRIR UNA AMBULANCIA EQUIPADA PARA TRASLADOS"/>
    <s v="DESARROLLO COMUNITARIO,SALUD"/>
    <s v="A6"/>
    <s v="A12"/>
    <m/>
    <m/>
    <n v="670000"/>
    <x v="106"/>
  </r>
  <r>
    <n v="2014"/>
    <x v="3"/>
    <n v="48201"/>
    <s v="GDS/CD/004/2014"/>
    <s v="MUNICIPIO DE TLALTENANGO"/>
    <d v="2014-09-25T00:00:00"/>
    <n v="670000"/>
    <d v="2015-03-19T00:00:00"/>
    <s v="ADQUSICION DE UNA AMBULANCIA EQUIPADA PARA TRASLADOS"/>
    <s v="BENEFICENCIA,SALUD"/>
    <s v="A4"/>
    <s v="A12"/>
    <m/>
    <m/>
    <n v="670000"/>
    <x v="107"/>
  </r>
  <r>
    <n v="2014"/>
    <x v="3"/>
    <n v="48201"/>
    <s v="GDS/CD/005/2014"/>
    <s v="MUNCICIPIO DE JUAN C. BONILLA"/>
    <d v="2014-09-25T00:00:00"/>
    <n v="175000"/>
    <d v="2015-03-25T00:00:00"/>
    <s v="DESTINADO AL PROGRAMA DE FOMENTO DE ACTIVIDADES DEPORTIVAS Y EQUIPAMIENTO CON UNIFORMES DEPORTIVOS"/>
    <s v="SOCIALES"/>
    <s v="A13"/>
    <m/>
    <m/>
    <m/>
    <n v="175000"/>
    <x v="88"/>
  </r>
  <r>
    <n v="2014"/>
    <x v="3"/>
    <n v="48201"/>
    <s v="GDS/CD/006/2014"/>
    <s v="MUNICIPIO DE SAN JERONIMO TECUANIPAN"/>
    <d v="2014-09-25T00:00:00"/>
    <n v="670000"/>
    <d v="2014-12-25T00:00:00"/>
    <s v="ADQUISICION DE AMBULANCIA EQUIPADA PARA TRASLADOS"/>
    <s v="DESARROLLO COMUNITARIO,SALUD"/>
    <s v="A6"/>
    <s v="A12"/>
    <m/>
    <m/>
    <n v="670000"/>
    <x v="108"/>
  </r>
  <r>
    <n v="2014"/>
    <x v="3"/>
    <n v="48201"/>
    <s v="GDS/CD/007/2014 BIS"/>
    <s v="MUNICIPIO DE ATZITZIHUACAN, PUE."/>
    <d v="2014-09-25T00:00:00"/>
    <n v="1340000"/>
    <d v="2014-12-25T00:00:00"/>
    <s v="ADQUISICION DE UNA AMBULANCIA EQUIPADA PARA TRASLADOS"/>
    <s v="DESARROLLO COMUNITARIO,SALUD"/>
    <s v="A6"/>
    <s v="A12"/>
    <m/>
    <m/>
    <n v="1340000"/>
    <x v="109"/>
  </r>
  <r>
    <n v="2014"/>
    <x v="3"/>
    <n v="48201"/>
    <n v="1"/>
    <s v="H. Ayuntamiento de Santo Domingo Ingenio, Oaxaca"/>
    <d v="2014-11-03T00:00:00"/>
    <n v="2000000"/>
    <d v="2015-12-31T00:00:00"/>
    <s v="CONSTRUCCIÓN DE PARQUE PARA RECREACIÓN INFANTIL E INTEGRACIÓN FAMILIAR._x000d__x000a_"/>
    <s v="DESARROLLO COMUNITARIO,SOCIALES"/>
    <s v="A6"/>
    <s v="A13"/>
    <m/>
    <m/>
    <n v="2000000"/>
    <x v="110"/>
  </r>
  <r>
    <n v="2014"/>
    <x v="3"/>
    <n v="48201"/>
    <n v="1"/>
    <s v="MUNICIPIO DE TAMUIN, SAN LUIS POTOSI"/>
    <d v="2014-11-20T00:00:00"/>
    <n v="400000"/>
    <d v="2015-02-20T00:00:00"/>
    <s v="MANTENIMIENTO DE LAS ESCUELAS PRIMARIAS."/>
    <s v="DESARROLLO COMUNITARIO"/>
    <s v="A6"/>
    <m/>
    <m/>
    <m/>
    <n v="400000"/>
    <x v="111"/>
  </r>
  <r>
    <n v="2014"/>
    <x v="3"/>
    <n v="48201"/>
    <n v="1"/>
    <s v="MUNICIPIO DEL TAMUIN, SAN LUIS POTOSI"/>
    <d v="2014-11-20T00:00:00"/>
    <n v="700000"/>
    <d v="2015-01-05T00:00:00"/>
    <s v="PROYECTO PRODUCTIVO DE MAQUINARIA AGRICOLA Y EQUIPAMIENTO."/>
    <s v="DESARROLLO COMUNITARIO"/>
    <s v="A6"/>
    <m/>
    <m/>
    <m/>
    <n v="700000"/>
    <x v="112"/>
  </r>
  <r>
    <n v="2014"/>
    <x v="3"/>
    <n v="48201"/>
    <n v="1"/>
    <s v="MUNICIPIO TAMUIN"/>
    <d v="2014-11-20T00:00:00"/>
    <n v="400000"/>
    <d v="2015-03-20T00:00:00"/>
    <s v="MEJORAMIENTO Y MANTENIMIENTO DE LA CASA EJIDAL."/>
    <s v="DESARROLLO COMUNITARIO"/>
    <s v="A6"/>
    <m/>
    <m/>
    <m/>
    <n v="400000"/>
    <x v="113"/>
  </r>
  <r>
    <n v="2014"/>
    <x v="3"/>
    <n v="48201"/>
    <s v="1 GRT ORIENTE"/>
    <s v="ACATLAN DE PEREZ FIGUEROA"/>
    <d v="2014-11-29T00:00:00"/>
    <n v="1000000"/>
    <d v="2015-05-29T00:00:00"/>
    <s v="GENERAR EMPLEOS Y ELEVAR LA CALIDAD DE VIDA DE LAS FAMILIAS DE LA REGION"/>
    <s v="DESARROLLO COMUNITARIO,SOCIALES"/>
    <s v="A6"/>
    <s v="A13"/>
    <m/>
    <m/>
    <n v="1000000"/>
    <x v="114"/>
  </r>
  <r>
    <n v="2014"/>
    <x v="3"/>
    <n v="48201"/>
    <s v="10-GRPO"/>
    <s v="MUNICIPIO DE LA UNION DE ISIDORO MONTES DE OCA"/>
    <d v="2014-11-07T00:00:00"/>
    <n v="150000"/>
    <d v="2015-02-05T00:00:00"/>
    <s v="EQUIPO MÉDICO BÁSICO PARA CLÍNICAS: CAMAS DE HOSPITAL,  COLCHONES, PORTASUEROS, MESAS PEDIÁTRICAS, CÓMODOS, BIOMBOS, AUTOCLAVE, BÁSCULAS, BAUMANÓMETROS,  ESTETOSCOPIO, ESCRITORIOS, SILLAS DE VISITAS."/>
    <s v="SALUD"/>
    <s v="A12"/>
    <m/>
    <m/>
    <m/>
    <n v="150000"/>
    <x v="115"/>
  </r>
  <r>
    <n v="2014"/>
    <x v="3"/>
    <n v="48201"/>
    <s v="11-GRPO"/>
    <s v="MUNICIPIO DE LA UNION DE ISIDORO MONTES DE OCA"/>
    <d v="2014-11-07T00:00:00"/>
    <n v="65000"/>
    <d v="2015-02-05T00:00:00"/>
    <s v="ESTACIONES DE RECIPIENTES PARA BASURA, EN ESCUELAS VARIAS."/>
    <s v="BENEFICENCIA"/>
    <s v="A4"/>
    <m/>
    <m/>
    <m/>
    <n v="65000"/>
    <x v="115"/>
  </r>
  <r>
    <n v="2014"/>
    <x v="3"/>
    <n v="48201"/>
    <s v="12-GRPO"/>
    <s v="MUNICIPIO DE LA UNION DE ISIDORO MONTES DE OCA"/>
    <d v="2014-11-07T00:00:00"/>
    <n v="95000"/>
    <d v="2015-02-05T00:00:00"/>
    <s v="LITROS DE PINTURA PARA ESCUELAS DEL MUNICIPIO."/>
    <s v="EDUCATIVAS"/>
    <s v="A7"/>
    <m/>
    <m/>
    <m/>
    <n v="95000"/>
    <x v="115"/>
  </r>
  <r>
    <n v="2014"/>
    <x v="3"/>
    <n v="48201"/>
    <s v="13-GRPO"/>
    <s v="MUNICIPIO DE LA UNION DE ISIDORO MONTES DE OCA"/>
    <d v="2014-11-07T00:00:00"/>
    <n v="2900000"/>
    <d v="2015-11-07T00:00:00"/>
    <s v="CONSOLIDACIÓN DEL ESLABÓN DE PRODUCCIÓN DE BAGRE DE CANAL Y TILAPIA, EN LA PRESA JOSÉ MARÍA MORELOS (LA VILLITA)"/>
    <s v="BENEFICENCIA"/>
    <s v="A4"/>
    <m/>
    <m/>
    <m/>
    <n v="2900000"/>
    <x v="115"/>
  </r>
  <r>
    <n v="2014"/>
    <x v="3"/>
    <n v="48201"/>
    <s v="14-GRPO"/>
    <s v="MUNICIPIO DE LA UNION DE ISIDORO MONTES DE OCA"/>
    <d v="2014-11-07T00:00:00"/>
    <n v="1390000"/>
    <d v="2015-11-07T00:00:00"/>
    <s v="COMERCIALIZACIÓN, CONSERVACIÓN Y EMPAQUE DE MARISCOS."/>
    <s v="BENEFICENCIA"/>
    <s v="A4"/>
    <m/>
    <m/>
    <m/>
    <n v="1390000"/>
    <x v="115"/>
  </r>
  <r>
    <n v="2014"/>
    <x v="3"/>
    <n v="48201"/>
    <s v="15-GRPO"/>
    <s v="MUNICIPIO DE LA UNION DE ISIDORO MONTES DE OCA"/>
    <d v="2014-11-07T00:00:00"/>
    <n v="12589671"/>
    <d v="2015-02-07T00:00:00"/>
    <s v="SUSTITUCIÓN DE 63 MOTORES DE DOS TIEMPOS POR MOTORES DE CUATRO TIEMPOS."/>
    <s v="BENEFICENCIA"/>
    <s v="A4"/>
    <m/>
    <m/>
    <m/>
    <n v="12589671"/>
    <x v="115"/>
  </r>
  <r>
    <n v="2014"/>
    <x v="3"/>
    <n v="48201"/>
    <s v="16-GRPO"/>
    <s v="MUNICIPIO DE LA UNION DE ISIDORO MONTES DE OCA"/>
    <d v="2014-11-07T00:00:00"/>
    <n v="600000"/>
    <d v="2015-02-07T00:00:00"/>
    <s v="ADQUISICIÓN DE TRACTOR AGRÍCOLA EQUIPADO CON IMPLEMENTOS."/>
    <s v="BENEFICENCIA"/>
    <s v="A4"/>
    <m/>
    <m/>
    <m/>
    <n v="600000"/>
    <x v="115"/>
  </r>
  <r>
    <n v="2014"/>
    <x v="3"/>
    <n v="48201"/>
    <s v="17-GRPO"/>
    <s v="MUNICIPIO DE LA UNION DE ISIDORO MONTES DE OCA"/>
    <d v="2014-11-07T00:00:00"/>
    <n v="1000000"/>
    <d v="2015-11-07T00:00:00"/>
    <s v="PROYECTO DE CABAÑAS ECOLÓGICAS."/>
    <s v="BENEFICENCIA"/>
    <s v="A4"/>
    <m/>
    <m/>
    <m/>
    <n v="1000000"/>
    <x v="115"/>
  </r>
  <r>
    <n v="2014"/>
    <x v="3"/>
    <n v="48201"/>
    <s v="18-GRPO"/>
    <s v="MUNICIPIO DE LA UNION DE ISIDORO MONTES DE OCA"/>
    <d v="2014-11-07T00:00:00"/>
    <n v="1500000"/>
    <d v="2015-02-07T00:00:00"/>
    <s v="PROYECTO DE PRESTACIÓN DE SERVICIOS PARA EL FOMENTO AL TURISMO."/>
    <s v="BENEFICENCIA"/>
    <s v="A4"/>
    <m/>
    <m/>
    <m/>
    <n v="1500000"/>
    <x v="115"/>
  </r>
  <r>
    <n v="2014"/>
    <x v="3"/>
    <n v="48201"/>
    <s v="19-GRPO"/>
    <s v="MUNICIPIO DE COAHUAYUTLA DE JOSÉ MA. IZAZAGA"/>
    <d v="2014-11-07T00:00:00"/>
    <n v="2800000"/>
    <d v="2015-02-07T00:00:00"/>
    <s v="ADQUISICIÓN DE 40 LANCHAS CON MOTOR Y PAÑOS DE TRASMALLO."/>
    <s v="BENEFICENCIA"/>
    <s v="A4"/>
    <m/>
    <m/>
    <m/>
    <n v="2800000"/>
    <x v="116"/>
  </r>
  <r>
    <n v="2014"/>
    <x v="3"/>
    <n v="48201"/>
    <n v="2"/>
    <s v="H. Ayuntamiento de Santo Domingo Tehuantepec, Oaxaca "/>
    <d v="2014-11-03T00:00:00"/>
    <n v="923000"/>
    <d v="2015-04-19T00:00:00"/>
    <s v="CONSTRUCCIÓN DEL SALÓN DE USOS MÚLTIPLES DEL FRACCIONAMIENTO INFONAVIT SANDUNGA._x000d__x000a_"/>
    <s v="DESARROLLO COMUNITARIO,INFRAESTRUCTURA,SOCIALES"/>
    <s v="A6"/>
    <s v="A8"/>
    <s v="A13"/>
    <m/>
    <n v="923000"/>
    <x v="117"/>
  </r>
  <r>
    <n v="2014"/>
    <x v="3"/>
    <n v="48201"/>
    <s v="2 GRT PENINSULAR"/>
    <s v="SECRETARIA DE DESARROLLO SOCIAL Y REGIONAL DEL GOBIERNO DEL ESTADO DE CAMPECHE"/>
    <d v="2014-11-26T00:00:00"/>
    <n v="2000000"/>
    <d v="2015-11-26T00:00:00"/>
    <s v="MEJORAR LAS CONDICIONES DE CALIDAD Y ESPACIO A LAS VIVIENDAS PARTICULARES HABITADAS PARA MEJORAR LA CALIDAD DE VIDA DE LAS FAMILIAS BENEFICIADAS"/>
    <s v="DESARROLLO COMUNITARIO,SOCIALES"/>
    <s v="A6"/>
    <s v="A13"/>
    <m/>
    <m/>
    <n v="2000000"/>
    <x v="118"/>
  </r>
  <r>
    <n v="2014"/>
    <x v="3"/>
    <n v="48201"/>
    <s v="20-GRPO"/>
    <s v="MUNICIPIO DE COAHUAYUTLA DE JOSÉ MA. IZAZAGA"/>
    <d v="2014-11-07T00:00:00"/>
    <n v="1500000"/>
    <d v="2015-02-07T00:00:00"/>
    <s v="50 PROYECTOS PRODUCTIVOS DE PIE DE CRÍA DE GANADO MENOR."/>
    <s v="BENEFICENCIA"/>
    <s v="A4"/>
    <m/>
    <m/>
    <m/>
    <n v="1500000"/>
    <x v="116"/>
  </r>
  <r>
    <n v="2014"/>
    <x v="3"/>
    <n v="48201"/>
    <s v="21-GRPO"/>
    <s v="MUNICIPIO DE COAHUAYUTLA DE JOSÉ MA. IZAZAGA"/>
    <d v="2014-11-07T00:00:00"/>
    <n v="1450000"/>
    <d v="2015-02-07T00:00:00"/>
    <s v="INSTALACIÓN DE 10 INVERNADEROS EQUIPADOS."/>
    <s v="BENEFICENCIA"/>
    <s v="A4"/>
    <m/>
    <m/>
    <m/>
    <n v="1450000"/>
    <x v="116"/>
  </r>
  <r>
    <n v="2014"/>
    <x v="3"/>
    <n v="48201"/>
    <s v="22-GRPO"/>
    <s v="MUNICIPIO DE COAHUAYUTLA DE JOSÉ MA. IZAZAGA"/>
    <d v="2014-11-07T00:00:00"/>
    <n v="2500000"/>
    <d v="2015-02-07T00:00:00"/>
    <s v="ADQUISICIÓN DE DOS TRACTORES EQUIPADOS."/>
    <s v="BENEFICENCIA"/>
    <s v="A4"/>
    <m/>
    <m/>
    <m/>
    <n v="2500000"/>
    <x v="116"/>
  </r>
  <r>
    <n v="2014"/>
    <x v="3"/>
    <n v="48201"/>
    <s v="23-GRPO"/>
    <s v="MUNICIPIO DE COAHUAYUTLA DE JOSÉ MA. IZAZAGA"/>
    <d v="2014-11-07T00:00:00"/>
    <n v="1200000"/>
    <d v="2015-02-07T00:00:00"/>
    <s v="ADQUISICIÓN DE UNA RETROEXCAVADORA"/>
    <s v="BENEFICENCIA"/>
    <s v="A4"/>
    <m/>
    <m/>
    <m/>
    <n v="1200000"/>
    <x v="116"/>
  </r>
  <r>
    <n v="2014"/>
    <x v="3"/>
    <n v="48201"/>
    <s v="24-GRPO"/>
    <s v="MUNICIPIO DE COAHUAYUTLA DE JOSÉ MA. IZAZAGA"/>
    <d v="2014-11-07T00:00:00"/>
    <n v="750000"/>
    <d v="2015-02-07T00:00:00"/>
    <s v="ADQUISICIÓN DE UN CAMIÓN DE VOLTEO DE 7 M3."/>
    <s v="BENEFICENCIA"/>
    <s v="A4"/>
    <m/>
    <m/>
    <m/>
    <n v="750000"/>
    <x v="116"/>
  </r>
  <r>
    <n v="2014"/>
    <x v="3"/>
    <n v="48201"/>
    <s v="25-GRPO"/>
    <s v="MUNICIPIO DE COAHUAYUTLA DE JOSÉ MA. IZAZAGA"/>
    <d v="2014-11-07T00:00:00"/>
    <n v="358300"/>
    <d v="2015-02-07T00:00:00"/>
    <s v="ADQUISICIÓN DE UNA CAMIONETA DE TRES TONELADAS CON CAJA SECA."/>
    <s v="BENEFICENCIA"/>
    <s v="A4"/>
    <m/>
    <m/>
    <m/>
    <n v="358300"/>
    <x v="116"/>
  </r>
  <r>
    <n v="2014"/>
    <x v="3"/>
    <n v="48201"/>
    <s v="26-GRPO"/>
    <s v="MUNICIPIO DE COAHUAYUTLA DE JOSÉ MA. IZAZAGA"/>
    <d v="2014-11-07T00:00:00"/>
    <n v="438300"/>
    <d v="2015-02-07T00:00:00"/>
    <s v="ADQUISICIÓN DE UNA CAMIONETA DE TRES TONELADAS CON THERMO KING."/>
    <s v="BENEFICENCIA"/>
    <s v="A4"/>
    <m/>
    <m/>
    <m/>
    <n v="438300"/>
    <x v="116"/>
  </r>
  <r>
    <n v="2014"/>
    <x v="3"/>
    <n v="48201"/>
    <s v="27-GRPO"/>
    <s v="MUNICIPIO DE COAHUAYUTLA DE JOSÉ MA. IZAZAGA"/>
    <d v="2014-11-27T00:00:00"/>
    <n v="1500000"/>
    <d v="2015-04-26T00:00:00"/>
    <s v="ADQUISICIÓN DE FERRY O CHALAN PARA TRANSPORTACIÓN EN EL EMBALSE LA PRESA &quot;LA YESCA&quot;"/>
    <s v="BENEFICENCIA"/>
    <s v="A4"/>
    <m/>
    <m/>
    <m/>
    <n v="1500000"/>
    <x v="116"/>
  </r>
  <r>
    <n v="2014"/>
    <x v="3"/>
    <n v="48201"/>
    <s v="29-GRPC"/>
    <s v="Agencia Municipal de Mezcala, Municipio Eduardo Neri."/>
    <d v="2014-11-21T00:00:00"/>
    <n v="15000000"/>
    <d v="2015-04-19T00:00:00"/>
    <s v="APOYO ECONÓMICO A FAMILIAS AFECTADAS POR LA TORMENTA &quot;MANUEL&quot;/ PROYECTO AGUA POTABLE Y ALCANTARILLADO SANITARIO EN LA COMUNIDAD DE MEZCALA"/>
    <s v="SOCIALES"/>
    <s v="A13"/>
    <m/>
    <m/>
    <m/>
    <n v="15000000"/>
    <x v="119"/>
  </r>
  <r>
    <n v="2014"/>
    <x v="3"/>
    <n v="48201"/>
    <n v="3"/>
    <s v="SECTOR H3 AGENCIA LA CRUCECITA, MPIO. SANTA MA. HUATULCO, OAXACA"/>
    <d v="2014-11-03T00:00:00"/>
    <n v="1400000"/>
    <d v="2015-04-19T00:00:00"/>
    <s v="AMPLIACIÓN DE LA RED DE DISTRIBUCIÓN DE ENERGÍA ELÉCTRICA SUBTERRÁNEA EN POLÍGONO 4ª Y 5ª ETAPAS._x000d__x000a_"/>
    <s v="INFRAESTRUCTURA"/>
    <s v="A8"/>
    <m/>
    <m/>
    <m/>
    <n v="1400000"/>
    <x v="120"/>
  </r>
  <r>
    <n v="2014"/>
    <x v="3"/>
    <n v="48201"/>
    <s v="3-GRPO1"/>
    <s v="MUNICIPIO DE LA UNIÓN DE ISIDORO MONTES DE OCA"/>
    <d v="2014-11-07T00:00:00"/>
    <n v="60000"/>
    <d v="2015-02-05T00:00:00"/>
    <s v="MOBILIARIO ESCOLAR: PUPITRES, SILLAS, ESCRITORIOS, PINTARRONES, MESAS DE TRABAJO, EN LA ESCUELA PRIMARIA &quot;GRAL LÁZARO CÁRDENAS&quot; EN PETACALCO, GRO."/>
    <s v="EDUCATIVAS"/>
    <s v="A7"/>
    <m/>
    <m/>
    <m/>
    <n v="60000"/>
    <x v="121"/>
  </r>
  <r>
    <n v="2014"/>
    <x v="3"/>
    <n v="48201"/>
    <s v="30-GRPC"/>
    <s v="Ejido Valerio Trujano, Municipio Tepecoacuilco de Trujano"/>
    <d v="2014-11-21T00:00:00"/>
    <n v="5000000"/>
    <d v="2015-08-28T00:00:00"/>
    <s v="APOYO ECONÓMICO A FAMILIAS AFECTADAS POR LA TORMENTA &quot;MANUEL&quot;/ CONSTRUCCION DE CANCHA DE USOS MULIPLES/ REHABILITACIÓN DEL SISTEMA DE AGUA POTABLE EN COL. VALERIO TRUJANO"/>
    <s v="INFRAESTRUCTURA,SOCIALES"/>
    <s v="A8"/>
    <s v="A13"/>
    <m/>
    <m/>
    <n v="5000000"/>
    <x v="122"/>
  </r>
  <r>
    <n v="2014"/>
    <x v="3"/>
    <n v="48201"/>
    <s v="31-GRPC"/>
    <s v="MUNICIPIO DE ACAPULCO DE JÚAREZ."/>
    <d v="2014-11-21T00:00:00"/>
    <n v="5000000"/>
    <d v="2015-07-08T00:00:00"/>
    <s v="ELECTRIFICACIÓN Y ALUMBRADO PÚBLICO, OBRA DE CAPTACIÓN Y CONDUCCIÓN DE AGUA POTABLE, MUROS DE CONTENCIÓN Y TALUDES."/>
    <s v="INFRAESTRUCTURA"/>
    <s v="A8"/>
    <m/>
    <m/>
    <m/>
    <n v="5000000"/>
    <x v="123"/>
  </r>
  <r>
    <n v="2014"/>
    <x v="3"/>
    <n v="48201"/>
    <s v="32-GRPC"/>
    <s v="MUNICIPIOS DE GENERAL HELIODORO CASTILLO/ APAXTLA DE CASTREJÓN"/>
    <d v="2014-12-12T00:00:00"/>
    <n v="1000000"/>
    <d v="2015-01-12T00:00:00"/>
    <s v="APOYO ECONÓMICO A FAMILIAS AFECTADAS POR LA TORMENTA MANUEL"/>
    <s v="DESARROLLO COMUNITARIO"/>
    <s v="A6"/>
    <m/>
    <m/>
    <m/>
    <n v="1000000"/>
    <x v="124"/>
  </r>
  <r>
    <n v="2014"/>
    <x v="3"/>
    <n v="48201"/>
    <s v="33-GRPC"/>
    <s v="MUNICIPIO DE JUAN R. ESCUDERO."/>
    <d v="2014-12-12T00:00:00"/>
    <n v="600000"/>
    <d v="2015-01-12T00:00:00"/>
    <s v="PROGRAMA DE RECONSTRUCCIÓN EN COMUNIDADES AGUAS ARRIBA DE LA CH LA VENTA EN EL ESTADO DE GUERRERO"/>
    <s v="SOCIALES"/>
    <s v="A13"/>
    <m/>
    <m/>
    <m/>
    <n v="600000"/>
    <x v="125"/>
  </r>
  <r>
    <n v="2014"/>
    <x v="3"/>
    <n v="48201"/>
    <s v="34-GRPS"/>
    <s v="Ejido San Francisco Sarabia, Municipio de Soyaló."/>
    <d v="2014-10-20T00:00:00"/>
    <n v="500000"/>
    <d v="2015-02-10T00:00:00"/>
    <s v="ADQUISICIÓN DE 1,706 ROLLOS DE ALAMBRE DE PÚAS."/>
    <s v="DESARROLLO COMUNITARIO,SOCIALES"/>
    <s v="A6"/>
    <s v="A13"/>
    <m/>
    <m/>
    <n v="500000"/>
    <x v="126"/>
  </r>
  <r>
    <n v="2014"/>
    <x v="3"/>
    <n v="48201"/>
    <s v="35-GRPS"/>
    <s v="Ejido San Francisco Sarabia, Municipio de Soyaló."/>
    <d v="2014-10-20T00:00:00"/>
    <n v="500000"/>
    <d v="2015-02-10T00:00:00"/>
    <s v="CONSTRUCCIÓN DE TRES GUARDA GANADOS."/>
    <s v="DESARROLLO COMUNITARIO,SOCIALES"/>
    <s v="A6"/>
    <s v="A13"/>
    <m/>
    <m/>
    <n v="500000"/>
    <x v="126"/>
  </r>
  <r>
    <n v="2014"/>
    <x v="3"/>
    <n v="48201"/>
    <s v="36-GRPS"/>
    <s v="Ejido San Francisco Sarabia, Municipio de Soyaló."/>
    <d v="2014-10-20T00:00:00"/>
    <n v="1500000"/>
    <d v="2015-02-10T00:00:00"/>
    <s v="ADQUISICIÓN DE 100 CABEZAS DE GANADO."/>
    <s v="DESARROLLO COMUNITARIO,SOCIALES"/>
    <s v="A6"/>
    <s v="A13"/>
    <m/>
    <m/>
    <n v="1500000"/>
    <x v="126"/>
  </r>
  <r>
    <n v="2014"/>
    <x v="3"/>
    <n v="48201"/>
    <s v="37-GPG"/>
    <s v="municipio de morelia, fomento turistico de michoacan"/>
    <d v="2014-11-12T00:00:00"/>
    <n v="275000"/>
    <d v="2015-06-05T00:00:00"/>
    <s v="INSTALACIÓN DE 550 M DE MALLA CICLONICA EN EL LINDERO DEL CAMPAMENTO TURISITICO &quot;RANCHO VIEJO&quot;"/>
    <s v="DESARROLLO COMUNITARIO"/>
    <s v="A6"/>
    <m/>
    <m/>
    <m/>
    <n v="275000"/>
    <x v="127"/>
  </r>
  <r>
    <n v="2014"/>
    <x v="3"/>
    <n v="48201"/>
    <n v="4"/>
    <s v="AGENCIA EL MORRO, MPIO. SANTA MA. HUATULCO, OAXACA"/>
    <d v="2014-11-03T00:00:00"/>
    <n v="600000"/>
    <d v="2015-04-15T00:00:00"/>
    <s v="AMPLIACIÓN DE LA RED DE DISTRIBUCIÓN DE ENERGÍA ELÉCTRICA EN MEDIA Y BAJA TENSIÓN._x000d__x000a_"/>
    <s v="INFRAESTRUCTURA"/>
    <s v="A8"/>
    <m/>
    <m/>
    <m/>
    <n v="600000"/>
    <x v="128"/>
  </r>
  <r>
    <n v="2014"/>
    <x v="3"/>
    <n v="48201"/>
    <n v="4"/>
    <s v="COMISION NACIONAL FORESTAL"/>
    <d v="2014-10-17T00:00:00"/>
    <n v="600000"/>
    <d v="2020-12-31T00:00:00"/>
    <s v="PROMOVER MECANISMOS LOCALES DE PAGO POR SERVICIOS AMBIENTALES A TRAVES DE FONDOS CONCURRENTES."/>
    <s v="AMBIENTALES"/>
    <s v="A2"/>
    <m/>
    <m/>
    <m/>
    <n v="600000"/>
    <x v="129"/>
  </r>
  <r>
    <n v="2014"/>
    <x v="3"/>
    <n v="48201"/>
    <s v="4-GRPO"/>
    <s v="MUNICIPIO DE LA UNION DE ISIDORO MONTES DE OCA"/>
    <d v="2014-11-07T00:00:00"/>
    <n v="60000"/>
    <d v="2015-02-05T00:00:00"/>
    <s v="MOBILIARIO ESCOLAR: PUPITRES, SILLAS, ESCRITORIOS, PINTARRONES, MESAS DE TRABAJO, EN LA ESCUELA PRIMARIA &quot;IGNACIO MANUEL ALTAMIRANO&quot; EN PETACALCO, GRO."/>
    <s v="EDUCATIVAS"/>
    <s v="A7"/>
    <m/>
    <m/>
    <m/>
    <n v="60000"/>
    <x v="115"/>
  </r>
  <r>
    <n v="2014"/>
    <x v="3"/>
    <n v="48201"/>
    <n v="5"/>
    <s v="H. Ayuntamiento de el Espinal, Oaxaca"/>
    <d v="2014-11-03T00:00:00"/>
    <n v="2500000"/>
    <d v="2015-12-31T00:00:00"/>
    <s v="REHABILITACIÓN DEL BORDO DE CONTENCIÓN DEL RÍO DE LAS NUTRIAS._x000d__x000a_"/>
    <s v="INFRAESTRUCTURA"/>
    <s v="A8"/>
    <m/>
    <m/>
    <m/>
    <n v="2500000"/>
    <x v="130"/>
  </r>
  <r>
    <n v="2014"/>
    <x v="3"/>
    <n v="48201"/>
    <s v="5-GRPO"/>
    <s v="MUNICIPIO DE LA UNION DE ISIDORO MONTES DE OCA"/>
    <d v="2014-11-07T00:00:00"/>
    <n v="60000"/>
    <d v="2015-02-05T00:00:00"/>
    <s v="MOBILIARIO ESCOLAR: PUPITRES, SILLAS, ESCRITORIOS, PINTARRONES, MESAS DE TRABAJO, EN LA ESCUELA PRIMARIA &quot;28 DE MARZO&quot; EN PETACALCO, GRO."/>
    <s v="EDUCATIVAS"/>
    <s v="A7"/>
    <m/>
    <m/>
    <m/>
    <n v="60000"/>
    <x v="115"/>
  </r>
  <r>
    <n v="2014"/>
    <x v="3"/>
    <n v="48201"/>
    <n v="6"/>
    <s v="Coordinación Metropolitana de Yucatán, Gobierno del Estado de Yucatán"/>
    <d v="2014-09-23T00:00:00"/>
    <n v="4600000"/>
    <d v="2015-06-30T00:00:00"/>
    <s v="COADYUVAR CON LA ESTRATEGIA PARA PREVENIR, REDUCIR Y MITIGAR LOS IMPACTOS QUE DETERIORAN LA CALIDAD AMBIENTAL DE LA ZONA METROPOLITANA DE YUCATÁN_x000d__x000a_"/>
    <s v="AMBIENTALES"/>
    <s v="A2"/>
    <m/>
    <m/>
    <m/>
    <n v="4600000"/>
    <x v="131"/>
  </r>
  <r>
    <n v="2014"/>
    <x v="3"/>
    <n v="48201"/>
    <s v="6-GRPO"/>
    <s v="MUNICIPIO DE LA UNION DE ISIDORO MONTES DE OCA"/>
    <d v="2014-11-07T00:00:00"/>
    <n v="75000"/>
    <d v="2015-02-05T00:00:00"/>
    <s v="COMPUTADORAS DE ESCRITORIO, ESCRITORIOS, MESAS PARA COMPUTADORA, MESAS DE TRABAJO PARA TALLER DE ELECTRICIDAD, EN LA ESCUELA SECUNDARIA FEDERAL &quot;VALERIO TRUJANO&quot; EN PETACALCO, GRO."/>
    <s v="EDUCATIVAS"/>
    <s v="A7"/>
    <m/>
    <m/>
    <m/>
    <n v="75000"/>
    <x v="115"/>
  </r>
  <r>
    <n v="2014"/>
    <x v="3"/>
    <n v="48201"/>
    <s v="7-GRPO"/>
    <s v="MUNICIPIO DE LA UNION DE ISIDORO MONTES DE OCA"/>
    <d v="2014-11-07T00:00:00"/>
    <n v="90000"/>
    <d v="2015-02-05T00:00:00"/>
    <s v="COMPUTADORAS DE ESCRITORIO, ESCRITORIOS, MESAS PARA COMPUTADORA, PINTARRONES, MESAS DE TRABAJO, EQUIPOS DE LABORATORIOS, EN EL COLEGIO DE BACHILLERES DE PETACALCO, GRO."/>
    <s v="EDUCATIVAS"/>
    <s v="A7"/>
    <m/>
    <m/>
    <m/>
    <n v="90000"/>
    <x v="115"/>
  </r>
  <r>
    <n v="2014"/>
    <x v="3"/>
    <n v="48201"/>
    <s v="8-GRPO"/>
    <s v="MUNICIPIO DE LA UNION DE ISIDORO MONTES DE OCA"/>
    <d v="2014-11-07T00:00:00"/>
    <n v="75000"/>
    <d v="2015-02-05T00:00:00"/>
    <s v="COMPUTADORAS DE ESCRITORIO, ESCRITORIOS, MESAS PARA COMPUTADORA, MESAS DE TRABAJO PARA TALLER DE ELECTRICIDAD EN  ESCUELA PRIMARIA DEL POBLADO EL NARANJITO, GRO."/>
    <s v="EDUCATIVAS"/>
    <s v="A7"/>
    <m/>
    <m/>
    <m/>
    <n v="75000"/>
    <x v="115"/>
  </r>
  <r>
    <n v="2014"/>
    <x v="3"/>
    <n v="48201"/>
    <s v="9-GRPO"/>
    <s v="MUNICIPIO DE LA UNION DE ISIDORO MONTES DE OCA"/>
    <d v="2014-11-07T00:00:00"/>
    <n v="75000"/>
    <d v="2015-02-05T00:00:00"/>
    <s v="COMPUTADORAS DE ESCRITORIO, ESCRITORIOS, MESAS PARA COMPUTADORA, MESAS DE TRABAJO PARA TALLER DE ELECTRICIDAD, EN ESCUELA PRIMARIA DEL POBLADO SAN FRANCISCO, GRO."/>
    <s v="EDUCATIVAS"/>
    <s v="A7"/>
    <m/>
    <m/>
    <m/>
    <n v="75000"/>
    <x v="115"/>
  </r>
  <r>
    <n v="2014"/>
    <x v="3"/>
    <n v="48401"/>
    <s v="GDS /CD/016/2014"/>
    <s v="FIDEICOMISO PARA EL AHORRO DE ENERGIA (FIDE)"/>
    <d v="2014-11-27T00:00:00"/>
    <n v="16400000"/>
    <d v="2015-11-27T00:00:00"/>
    <s v="REALIZACION DE UNA CAMPAÑA DE CONCIENTIZACION Y ENTREGA DE LAS LAPARAS AHORRADORAS DE ENERGIA EN COMUNIDADES CON CONFLICTOS SOCIALES Y VECINAS A PROYECTOS DE CFE"/>
    <s v="DESARROLLO COMUNITARIO"/>
    <s v="A6"/>
    <m/>
    <m/>
    <m/>
    <n v="16400000"/>
    <x v="132"/>
  </r>
  <r>
    <n v="2014"/>
    <x v="3"/>
    <n v="48401"/>
    <s v="28-GRPC"/>
    <s v="FIDEICOMISO AMBIENTAL PARA MEJORAR LA CALIDAD DEL AIRE EN SALAMANCA (FAMCAS)  NO. 97-2-06-38."/>
    <d v="2014-10-28T00:00:00"/>
    <n v="3000000"/>
    <d v="2015-04-30T00:00:00"/>
    <s v="ACTUALIZACIÓN DE CONTROLES DEL SISTEMA DE SEMÁFOROS Y CENTRO DE MANDO DEL SISTEMA CENTRALIZADO DE SEMÁFOROS DEL MUNICIPIO DE SALAMANCA, GTO"/>
    <s v="AMBIENTALES,APLICACIÓN DE NUEVAS TECNOLOGÍAS"/>
    <s v="A2"/>
    <s v="A3"/>
    <m/>
    <m/>
    <n v="3000000"/>
    <x v="133"/>
  </r>
  <r>
    <n v="2014"/>
    <x v="4"/>
    <n v="48101"/>
    <s v="CDDESSA-001-03/2014"/>
    <s v="ESPACIOS NATURALES Y DESARROLLO SUSTENTABLE A.C"/>
    <d v="2014-03-04T00:00:00"/>
    <n v="3900000"/>
    <d v="2014-12-31T00:00:00"/>
    <s v="AUMENTO Y FORTALECIMIENTO DE LA POBLACIÓN DE BERRENDO PENINSULAR EN EL LLANO DEL BERRENDO BC Y BCS"/>
    <s v="AMBIENTALES"/>
    <s v="A2"/>
    <m/>
    <m/>
    <m/>
    <n v="3900000"/>
    <x v="134"/>
  </r>
  <r>
    <n v="2014"/>
    <x v="4"/>
    <n v="48101"/>
    <s v="CDDESSA-002-03/2014"/>
    <s v="UNIVERSIDAD AUTÓNOMA DE BAJA CALIFORNIA SUR"/>
    <d v="2014-03-07T00:00:00"/>
    <n v="200000"/>
    <d v="2014-12-31T00:00:00"/>
    <s v="COMPRA DE EQUIPAMIENTO Y BIBLIOGRAFIA, PAGO DE ENERGÍA ELÉCTRICA, VIÁTICOS PARA EL DESARROLLO DE PRACTICAS DE CAMPO Y VIAJES DE ESTUDIO Y MANTENIMIENTOS A INMUEBLES."/>
    <s v="EDUCATIVAS"/>
    <s v="A7"/>
    <m/>
    <m/>
    <m/>
    <n v="200000"/>
    <x v="135"/>
  </r>
  <r>
    <n v="2014"/>
    <x v="4"/>
    <n v="48101"/>
    <s v="CDDESSA-003-06/2014"/>
    <s v="CRRECISEL"/>
    <d v="2014-06-17T00:00:00"/>
    <n v="100000"/>
    <d v="2014-12-31T00:00:00"/>
    <s v="MEJORAR LA CALIDAD DE VIDA DE LAS PERSONAS CON DISCAPACIDAD POR MEDIO DE LAS TERAPIAS EN LA COMUNIDAD DE VILLA ALBERTO ALVARADO."/>
    <s v="BENEFICENCIA"/>
    <s v="A4"/>
    <m/>
    <m/>
    <m/>
    <n v="100000"/>
    <x v="136"/>
  </r>
  <r>
    <n v="2014"/>
    <x v="4"/>
    <n v="48101"/>
    <s v="CDDESSA-004-08-2014"/>
    <s v="VIZCAÍNO"/>
    <d v="2014-08-13T00:00:00"/>
    <n v="200000"/>
    <d v="2014-12-31T00:00:00"/>
    <s v="PINTURA Y MATERIAL PARA PINTAR TODAS LAS AULAS  Y LA FACHADA DEL COLEGIO._x000d__x000a_RENOVAR CARTON EN EL TECHO DE BAÑOS DE SECUNDARIA._x000d__x000a_MANTENIMIENTO DE LA ENTRADA , PISOS DE MADERA Y JARDINERAS._x000d__x000a_CARRO SEMINUEVO PARA EL PLANTEL"/>
    <s v="EDUCATIVAS"/>
    <s v="A7"/>
    <m/>
    <m/>
    <m/>
    <n v="200000"/>
    <x v="137"/>
  </r>
  <r>
    <n v="2014"/>
    <x v="4"/>
    <n v="48101"/>
    <s v="CDDESSA-005-09-2014"/>
    <s v="BETA DIVERSIDAD"/>
    <d v="2014-09-12T00:00:00"/>
    <n v="200000"/>
    <d v="2014-12-31T00:00:00"/>
    <s v="DESARROLLO DEL PROYECTO BALLENA GRIS: FASE DE APROPIACIÓN COMUNITARIA PREVIA A LA CONSTRUCCIÓN DEL ECO-MUSEO DE GUERRERO NEGRO B.C.SUR"/>
    <s v="CULTURALES"/>
    <s v="A5"/>
    <m/>
    <m/>
    <m/>
    <n v="200000"/>
    <x v="138"/>
  </r>
  <r>
    <n v="2014"/>
    <x v="4"/>
    <n v="48101"/>
    <s v="CDDESSA-006-09-2014"/>
    <s v="HOGAR DEL ANCIANO"/>
    <d v="2014-09-29T00:00:00"/>
    <n v="75000"/>
    <d v="2014-12-31T00:00:00"/>
    <s v="COMPRA DE ALIMENTOS_x000d__x000a_MEDICINAS_x000d__x000a_MATERIAL DE ASEO_x000d__x000a_GAS LP"/>
    <s v="BENEFICENCIA"/>
    <s v="A4"/>
    <m/>
    <m/>
    <m/>
    <n v="75000"/>
    <x v="139"/>
  </r>
  <r>
    <n v="2014"/>
    <x v="4"/>
    <n v="48101"/>
    <s v="CDDESSA-007-10-2014"/>
    <s v="PRONATURA NOROESTE"/>
    <d v="2014-10-01T00:00:00"/>
    <n v="25000"/>
    <d v="2014-12-31T00:00:00"/>
    <s v="PARA LA CONSERVACIÓN DE LA FLORA, LA FAUNA Y LOS ECOSISTEMAS PRIORITARIOS DEL NOROESTE DE MÉXICO, PARA PROMOVER EL DESARROLLO DE LA SOCIEDAD EN ARMONÍA CON LA NATURALEZA."/>
    <s v="AMBIENTALES"/>
    <s v="A2"/>
    <m/>
    <m/>
    <m/>
    <n v="25000"/>
    <x v="140"/>
  </r>
  <r>
    <n v="2014"/>
    <x v="5"/>
    <n v="48101"/>
    <s v="CA-600-645/14"/>
    <s v="FUNDACION AUSTIMAX"/>
    <d v="2014-07-28T00:00:00"/>
    <n v="6000000"/>
    <d v="2014-12-31T00:00:00"/>
    <s v="APOYO A NIÑOS CON TRASTORNOS GENERALIZADOS DEL DESARROLLO"/>
    <s v="SALUD"/>
    <s v="A12"/>
    <m/>
    <m/>
    <m/>
    <n v="6000000"/>
    <x v="141"/>
  </r>
  <r>
    <n v="2014"/>
    <x v="5"/>
    <n v="48101"/>
    <s v="1018/2014"/>
    <s v="ACADEMIA NACIONAL DE MEDICINA DE MÉXICO"/>
    <d v="2014-09-10T00:00:00"/>
    <n v="1000000"/>
    <d v="2014-12-31T00:00:00"/>
    <s v="COSTOS DE LAS TAREAS, SESIONES Y ACTIVIDADES DE LA CONCLUCIÓN DEL &quot;PROGRAMA ACADÉMICO&quot; DE SEPTIEMBRE A NOVIEMBRE, PUBLICACIONES MÉDICO - CIENTÍFICAS, ADQUISICIÓN DE MATERIAL Y EQUIPO, CONGRESO CONMEMORATIVO CL ANIVERSARIO,FOLLETOS,TRASMISIÓN EN PORTAL WEB"/>
    <s v="INVESTIGACIÓN CIENTÍFICA,SALUD"/>
    <s v="A9"/>
    <s v="A12"/>
    <m/>
    <m/>
    <n v="1000000"/>
    <x v="142"/>
  </r>
  <r>
    <n v="2014"/>
    <x v="5"/>
    <n v="48101"/>
    <s v="1019/2014"/>
    <s v="ACADEMIA MEXICANA DE PEDIATRÍA"/>
    <d v="2014-08-15T00:00:00"/>
    <n v="250000"/>
    <d v="2014-12-15T00:00:00"/>
    <s v="APLICACIÓN A LAS CRUZADAS QUIRÚRGICAS PARA TRANSPORTACIÓN, INSUMOS Y VIÁTICOS DEL EQUIPO MÉDICO A ZONAS RURALES Y CONGRESO DENOMINADO &quot;LA ACADEMIA RECOMIENDA&quot; REALIZADO EN LA CIUDAD DE PUEBLA"/>
    <s v="INVESTIGACIÓN CIENTÍFICA,SALUD"/>
    <s v="A9"/>
    <s v="A12"/>
    <m/>
    <m/>
    <n v="250000"/>
    <x v="143"/>
  </r>
  <r>
    <n v="2014"/>
    <x v="5"/>
    <n v="48101"/>
    <s v="1020/2014"/>
    <s v="FUNDACIÓN UNIVERSIDAD NACIONAL AUTÓNOMA DE MÉXICO"/>
    <d v="2014-08-25T00:00:00"/>
    <n v="950000"/>
    <d v="2014-12-31T00:00:00"/>
    <s v="OTORGAR BECAS A ESTUDIANTES DE ELEVADO DESEMPEÑO ACADÉMICO Y ESCASOS RECURSOS ECONÓMICOS, CICLO 2014-2015"/>
    <s v="EDUCATIVAS"/>
    <s v="A7"/>
    <m/>
    <m/>
    <m/>
    <n v="950000"/>
    <x v="144"/>
  </r>
  <r>
    <n v="2014"/>
    <x v="5"/>
    <n v="48101"/>
    <s v="1021/2014"/>
    <s v="SOCIEDAD MEXICANA DE SALUD PÚBLICA"/>
    <d v="2014-08-29T00:00:00"/>
    <n v="250000"/>
    <d v="2014-11-30T00:00:00"/>
    <s v="PROYECTO DENOMINADO  &quot;VENTANA EDITORIAL&quot; DE UN  NÚMERO  DE  LA  EDICIÓN DEL BOLETÍN INFORMATIVO &quot;VENTANA SANITARISTA&quot; Y, MATERIAL Y VIÁTICOS DE LA LXVIII REUNIÓN ANUAL EN MÉRIDA YUCATÁN DE LA LXVII REUNIÓN ANUAL"/>
    <s v="INVESTIGACIÓN CIENTÍFICA,SALUD"/>
    <s v="A9"/>
    <s v="A12"/>
    <m/>
    <m/>
    <n v="250000"/>
    <x v="145"/>
  </r>
  <r>
    <n v="2014"/>
    <x v="5"/>
    <n v="48101"/>
    <s v="807/2014"/>
    <s v="SINDICATO NACIONAL DE TRABAJADORES DEL ISSSTE"/>
    <d v="2014-08-15T00:00:00"/>
    <n v="12500000"/>
    <d v="2014-12-31T00:00:00"/>
    <s v="PROYECTOS EN EL CENTRO SOCIAL CULTURAL Y DEPORTIVO DEL SNTISSSTE: A) REHABILITACIÓN DE LA CANCHA DE FUTBOL SOCCER, B) REMODELACIÓN DE DOS CANCHAS DE BASQUETBOL, C) REHABILITACIÓN DE LAS CANCHAS DE TENIS."/>
    <s v="CULTURALES,EDUCATIVAS"/>
    <s v="A5"/>
    <s v="A7"/>
    <m/>
    <m/>
    <n v="12500000"/>
    <x v="146"/>
  </r>
  <r>
    <n v="2014"/>
    <x v="5"/>
    <n v="48101"/>
    <s v="871/2014"/>
    <s v="ACADEMIA MEXICANA DE CIRUGÍA"/>
    <d v="2014-08-19T00:00:00"/>
    <n v="550000"/>
    <d v="2014-12-15T00:00:00"/>
    <s v="PROGRAMA ANUAL DE ACTIVIDADES SEMANALES CIENTÍFICAS PRESENCIALES Y MODALIDAD A DISTANCIAY, LA EDICIÓN E IMPRESIÓN DE LA REVISTA CIRUGÍA Y CIRUJANOS COMO ÓRGANO DE DIFUSIÓN CIENTÍFICA "/>
    <s v="INVESTIGACIÓN CIENTÍFICA,SALUD"/>
    <s v="A9"/>
    <s v="A12"/>
    <m/>
    <m/>
    <n v="550000"/>
    <x v="147"/>
  </r>
  <r>
    <n v="2014"/>
    <x v="6"/>
    <n v="48101"/>
    <s v="IMC-196/2014"/>
    <s v="ACADEMIA MEXICANA DE ARTES Y CIENCIAS CINEMATOGRÁFICAS"/>
    <d v="2014-03-24T00:00:00"/>
    <n v="11000000"/>
    <d v="2014-12-31T00:00:00"/>
    <s v="56 CEREMONIA DE ENTREGA DEL PREMIO ARIEL; SELECCIÓN DE LA PELÍCULA MEXICANA A LOS PREMIOS GOYA 2015; SELECCIÓN DE LA PELÍCULA MEXICANA A LOS PREMIOS OSCAR 2015; EDICIÓN IMPRESA DE LA HISTORIA DE LA ACADEMIA MEXICANA DE ARTES Y CIENCIAS CINEMATOGRÁFICAS; Y 57 ENTREGA DEL ARIEL 2015 DE LA ACADEMIA MEXICANA DE ARTES Y CIENCIAS CINEMATOGRÁFICAS."/>
    <s v="CULTURALES"/>
    <s v="A5"/>
    <m/>
    <m/>
    <m/>
    <n v="11000000"/>
    <x v="148"/>
  </r>
  <r>
    <n v="2014"/>
    <x v="6"/>
    <n v="48101"/>
    <s v="IMC-197/2014"/>
    <s v="VOCES CONTRA EL SILENCIO, VIDEO INDEPENDIENTE"/>
    <d v="2014-03-31T00:00:00"/>
    <n v="600000"/>
    <d v="2014-12-31T00:00:00"/>
    <s v="REALIZACIÓN DE LOS PROYECTOS: 1.- VIII ENCUENTRO HISPANOAMERICANO DE CINE Y VIDEO DOCUMENTAL INDEPENDIENTE: CONTRA EL SILENCIO TODAS LAS VOCES. 2.- CONSOLIDACIÓN DE DOS CIRCUITOS DE DIFUSIÓN DE DOCUMENTALES QUE SON: A). RED DE EXHIBICIÓN DE DOCUMENTALES EN PLAZAS PÚBLICAS DE LAS DELEGACIONES POLÍTICAS DEL DISTRITO FEDERAL Y B). RED ALTERNATIVA DE EXHIBICIÓN DE DOCUMENTALES. 3.- CREACIÓN DE LA RED DE EXHIBICIÓN DE DOCUMENTALES EN PLANTELES DE EDUCACIÓN MEDIA SUPERIOR._x000d__x000a_"/>
    <s v="CULTURALES"/>
    <s v="A5"/>
    <m/>
    <m/>
    <m/>
    <n v="600000"/>
    <x v="149"/>
  </r>
  <r>
    <n v="2014"/>
    <x v="6"/>
    <n v="48101"/>
    <s v="IMC-224/2014"/>
    <s v="CINEMA PLANETA"/>
    <d v="2014-04-09T00:00:00"/>
    <n v="100000"/>
    <d v="2014-04-30T00:00:00"/>
    <s v="REALIZACIÓN DEL 6° FESTIVAL INTERNACIONAL DE CINE Y MEDIO AMBIENTE."/>
    <s v="CULTURALES"/>
    <s v="A5"/>
    <m/>
    <m/>
    <m/>
    <n v="100000"/>
    <x v="150"/>
  </r>
  <r>
    <n v="2014"/>
    <x v="6"/>
    <n v="48101"/>
    <s v="IMC-228/2014"/>
    <s v="JUGUEMOS A GRABAR"/>
    <d v="2014-04-15T00:00:00"/>
    <n v="750000"/>
    <d v="2014-12-31T00:00:00"/>
    <s v="ORGANIZACIÓN Y REALIZACIÓN DEL 7° RALLY INFANTIL DE DOCUMENTAL EN MICHOACÁN, Y DE 4 CURSOS DE CINE INFANTIL: 1) &quot;LAS NIÑAS Y NIÑOS MICHOACANOS QUE HABLAN DE LA MUERTE&quot;, 2) &quot;PAZ EN MICHOACÁN PARA LAS NIÑAS Y NIÑOS&quot;, 3) &quot;NIÑAS Y NIÑOS POR UNA CULTURA DE IGUALDAD&quot;, 4) &quot;NIÑAS Y NIÑOS CON SÍNDROME DE DOWN EN MICHOACÁN&quot;."/>
    <s v="CULTURALES"/>
    <s v="A5"/>
    <m/>
    <m/>
    <m/>
    <n v="750000"/>
    <x v="151"/>
  </r>
  <r>
    <n v="2014"/>
    <x v="6"/>
    <n v="48101"/>
    <s v="IMC-230/2014"/>
    <s v="UNIDOS POR LA MONTAÑA"/>
    <d v="2014-04-17T00:00:00"/>
    <n v="100000"/>
    <d v="2014-12-31T00:00:00"/>
    <s v="REALIZACIÓN DEL 1ER VIAJANDO SIN MOVERNOS: DESCUBRIENDO EL MUNDO EN LA MONTAÑA ALTA DE GUERRERO A TRAVÉS DEL CINE."/>
    <s v="CULTURALES"/>
    <s v="A5"/>
    <m/>
    <m/>
    <m/>
    <n v="100000"/>
    <x v="152"/>
  </r>
  <r>
    <n v="2014"/>
    <x v="6"/>
    <n v="48101"/>
    <s v="IMC-231/2014"/>
    <s v="EL PRINCIPIO, CINE Y CULTURA"/>
    <d v="2014-04-21T00:00:00"/>
    <n v="240000"/>
    <d v="2014-12-19T00:00:00"/>
    <s v="REALIZACIÓN DEL 2° CINITO CINEDEBATE."/>
    <s v="CULTURALES"/>
    <s v="A5"/>
    <m/>
    <m/>
    <m/>
    <n v="240000"/>
    <x v="153"/>
  </r>
  <r>
    <n v="2014"/>
    <x v="6"/>
    <n v="48101"/>
    <s v="IMC-245/2014"/>
    <s v="TALLER DE ESCRITORES CINEMATOGRÁFICOS EL GARFIO"/>
    <d v="2014-04-24T00:00:00"/>
    <n v="150000"/>
    <d v="2015-01-30T00:00:00"/>
    <s v="ORGANIZACIÓN Y REALIZACIÓN DEL &quot;SEMINARIO TALLER DE ESCRITURA CINEMATOGRÁFICA, LARGOMETRAJES DE FICCIÓN 2014&quot;."/>
    <s v="CULTURALES"/>
    <s v="A5"/>
    <m/>
    <m/>
    <m/>
    <n v="150000"/>
    <x v="154"/>
  </r>
  <r>
    <n v="2014"/>
    <x v="6"/>
    <n v="48101"/>
    <s v="IMC-322/2014"/>
    <s v="FRONTERA CERO"/>
    <d v="2014-05-02T00:00:00"/>
    <n v="200000"/>
    <d v="2014-12-31T00:00:00"/>
    <s v="APOYAR MEDIANTE BECAS A 18 (DIECIOCHO) PARTICIPANTES EN EL TERCER MÓDULO DEL TALLER CINEMATOGRÁFICO MANTARRAYA."/>
    <s v="CULTURALES"/>
    <s v="A5"/>
    <m/>
    <m/>
    <m/>
    <n v="200000"/>
    <x v="155"/>
  </r>
  <r>
    <n v="2014"/>
    <x v="6"/>
    <n v="48101"/>
    <s v="IMC-327/2014"/>
    <s v="FESTIVAL INTERNACIONAL DE CINE JUDÍO"/>
    <d v="2014-05-08T00:00:00"/>
    <n v="172000"/>
    <d v="2014-11-30T00:00:00"/>
    <s v="REALIZACIÓN DEL 1° CONCURSO DE CORTOS DEL FESTIVAL INTERNACIONAL DE CINE JUDÍO EN MÉXICO."/>
    <s v="CULTURALES"/>
    <s v="A5"/>
    <m/>
    <m/>
    <m/>
    <n v="172000"/>
    <x v="156"/>
  </r>
  <r>
    <n v="2014"/>
    <x v="6"/>
    <n v="48101"/>
    <s v="IMC-328/2014"/>
    <s v="MUJERES EN EL CINE Y LA TELEVISIÓN."/>
    <d v="2014-05-08T00:00:00"/>
    <n v="300000"/>
    <d v="2014-12-31T00:00:00"/>
    <s v="REALIZACIÓN DEL PROYECTO: MUESTRA INTERNACIONAL DE MUJERES EN EL CINE Y LA TELEVISIÓN."/>
    <s v="CULTURALES"/>
    <s v="A5"/>
    <m/>
    <m/>
    <m/>
    <n v="300000"/>
    <x v="157"/>
  </r>
  <r>
    <n v="2014"/>
    <x v="6"/>
    <n v="48101"/>
    <s v="IMC-332/2014"/>
    <s v="LA MATATENA, ASOCIACIÓN DE CINE PARA NIÑAS Y NIÑOS"/>
    <d v="2014-05-17T00:00:00"/>
    <n v="600000"/>
    <d v="2014-09-28T00:00:00"/>
    <s v="ORGANIZACIÓN Y REALIZACIÓN DEL 19° FESTIVAL INTERNACIONAL DE CINE PARA NIÑOS (...Y NO TAN NIÑOS)."/>
    <s v="CULTURALES"/>
    <s v="A5"/>
    <m/>
    <m/>
    <m/>
    <n v="600000"/>
    <x v="158"/>
  </r>
  <r>
    <n v="2014"/>
    <x v="6"/>
    <n v="48101"/>
    <s v="IMC-333/2014"/>
    <s v="FLORA, FAUNA Y CULTURA DE MÉXICO"/>
    <d v="2014-05-16T00:00:00"/>
    <n v="100000"/>
    <d v="2014-12-31T00:00:00"/>
    <s v="REALIZACIÓN DEL PROYECTO EL CINE CLUB/COMPARTIENDO CINE."/>
    <s v="CULTURALES"/>
    <s v="A5"/>
    <m/>
    <m/>
    <m/>
    <n v="100000"/>
    <x v="159"/>
  </r>
  <r>
    <n v="2014"/>
    <x v="6"/>
    <n v="48101"/>
    <s v="IMC-338/2014"/>
    <s v="LABORATORIOS PARA PROFESIONALES DE CINE Y CREACIÓN"/>
    <d v="2014-05-20T00:00:00"/>
    <n v="1700000"/>
    <d v="2014-12-31T00:00:00"/>
    <s v="ORGANIZACIÓN Y REALIZACIÓN DE LOS LABORATORIOS SIGUIENTES: 1) 20° LABORATORIO DE ESCRITURA DE GUIONES CINEMATOGRÁFICOS &quot;PARA UN CINE MEXICANO DE CALIDAD&quot;; 2) &quot;5° LABORATORIO DE MÚSICA PARA CINE&quot; Y 3) &quot;2° LABORATORIO DE ACTORES-DIRECTORES&quot;."/>
    <s v="CULTURALES"/>
    <s v="A5"/>
    <m/>
    <m/>
    <m/>
    <n v="1700000"/>
    <x v="160"/>
  </r>
  <r>
    <n v="2014"/>
    <x v="6"/>
    <n v="48101"/>
    <s v="IMC-349/2014"/>
    <s v="FUNDACIÓN TODO POR EL CINE"/>
    <d v="2014-05-27T00:00:00"/>
    <n v="250000"/>
    <d v="2014-11-30T00:00:00"/>
    <s v="ORGANIZACIÓN Y REALIZACIÓN DEL 7° FESTIVAL INTERNACIONAL DE CINE EN EL CAMPO."/>
    <s v="CULTURALES"/>
    <s v="A5"/>
    <m/>
    <m/>
    <m/>
    <n v="250000"/>
    <x v="161"/>
  </r>
  <r>
    <n v="2014"/>
    <x v="6"/>
    <n v="48101"/>
    <s v="IMC-352/2014"/>
    <s v="ASOCIACIÓN MEXICANA DE ARTISTAS Y PROFESIONALES DEL CINE Y EL AUDIOVISUAL"/>
    <d v="2014-05-30T00:00:00"/>
    <n v="394000"/>
    <d v="2014-12-31T00:00:00"/>
    <s v="ORGANIZACIÓN Y REALIZACIÓN DE LA 3° MUESTRA INTERNACIONAL DE CINE CON PERSPECTIVA DE GÉNERO, MICGÉNERO Y RESIDENCIAS TUTORIALES DE CINE EN CUITZEO."/>
    <s v="CULTURALES"/>
    <s v="A5"/>
    <m/>
    <m/>
    <m/>
    <n v="394000"/>
    <x v="162"/>
  </r>
  <r>
    <n v="2014"/>
    <x v="6"/>
    <n v="48101"/>
    <s v="IMC-359/2014"/>
    <s v="FESTIVAL DE MÉXICO EN EL CENTRO HISTÓRICO"/>
    <d v="2014-06-06T00:00:00"/>
    <n v="300000"/>
    <d v="2014-11-30T00:00:00"/>
    <s v="REALIZACIÓN DEL PROYECTO ANIMASIVO: FORO DE ANIMACIÓN CONTEMPORÁNEA DEL FESTIVAL DE MÉXICO. "/>
    <s v="CULTURALES"/>
    <s v="A5"/>
    <m/>
    <m/>
    <m/>
    <n v="300000"/>
    <x v="163"/>
  </r>
  <r>
    <n v="2014"/>
    <x v="6"/>
    <n v="48101"/>
    <s v="IMC-361/2014"/>
    <s v="ESCRIBE CINE"/>
    <d v="2014-06-11T00:00:00"/>
    <n v="100000"/>
    <d v="2014-08-23T00:00:00"/>
    <s v="REALIZACIÓN DEL PROYECTO 1° FESTIVAL DE GUIÓN CINEMATOGRÁFICO."/>
    <s v="CULTURALES"/>
    <s v="A5"/>
    <m/>
    <m/>
    <m/>
    <n v="100000"/>
    <x v="164"/>
  </r>
  <r>
    <n v="2014"/>
    <x v="6"/>
    <n v="48101"/>
    <s v="IMC-362/2014"/>
    <s v="ASOCIACIÓN DE CINEASTAS DE MORELOS"/>
    <d v="2014-06-11T00:00:00"/>
    <n v="100000"/>
    <d v="2014-08-31T00:00:00"/>
    <s v="REALIZACIÓN DEL PROYECTO CINE MÓVIL SOLAR."/>
    <s v="CULTURALES"/>
    <s v="A5"/>
    <m/>
    <m/>
    <m/>
    <n v="100000"/>
    <x v="165"/>
  </r>
  <r>
    <n v="2014"/>
    <x v="6"/>
    <n v="48101"/>
    <s v="IMC-372/2014"/>
    <s v="CIENTIKA"/>
    <d v="2014-06-19T00:00:00"/>
    <n v="400000"/>
    <d v="2014-12-30T00:00:00"/>
    <s v="REALIZACIÓN DEL PROYECTO DENOMINADO DOCU-PINTURAS (PLAN INTEGRAL DE FORMACIÓN DOCUMENTAL)."/>
    <s v="CULTURALES"/>
    <s v="A5"/>
    <m/>
    <m/>
    <m/>
    <n v="400000"/>
    <x v="166"/>
  </r>
  <r>
    <n v="2014"/>
    <x v="6"/>
    <n v="48101"/>
    <s v="IMC-403/2014"/>
    <s v="FUNDACIÓN MECENAS ARTE Y CULTURA"/>
    <d v="2014-07-16T00:00:00"/>
    <n v="172000"/>
    <d v="2014-09-12T00:00:00"/>
    <s v="REALIZACIÓN DEL SHORT SHORTS FILM FESTIVAL MÉXICO / FESTIVAL INTERNACIONAL DE CORTOMETRAJES DE MÉXICO NOVENO EDICIÓN."/>
    <s v="CULTURALES"/>
    <s v="A5"/>
    <m/>
    <m/>
    <m/>
    <n v="172000"/>
    <x v="167"/>
  </r>
  <r>
    <n v="2014"/>
    <x v="6"/>
    <n v="48101"/>
    <s v="IMC-405/2014"/>
    <s v="ETNOBIOLOGÍA PARA LA CONSERVACIÓN"/>
    <d v="2014-07-17T00:00:00"/>
    <n v="100000"/>
    <d v="2014-12-31T00:00:00"/>
    <s v="REALIZACIÓN DEL &quot;PROGRAMA DE PARTICIPACIÓN Y CAPACITACIÓN COMUNITARIA EN MEDIOS AUDIOVISUALES (CINEMATOGRÁFICOS) PARA LA DIFUSIÓN DE CONOCIMIENTO ETNOBIOLÓGICO DEL PARQUE ECOLÓGICO DE LA CIUDAD DE MÉXICO&quot;."/>
    <s v="CULTURALES"/>
    <s v="A5"/>
    <m/>
    <m/>
    <m/>
    <n v="100000"/>
    <x v="168"/>
  </r>
  <r>
    <n v="2014"/>
    <x v="6"/>
    <n v="48101"/>
    <s v="IMC-408/2014"/>
    <s v="FUNDACIÓN FESTIVAL DE CINE Y GASTRONOMÍA DE HUATULCO"/>
    <d v="2014-07-18T00:00:00"/>
    <n v="100000"/>
    <d v="2014-11-16T00:00:00"/>
    <s v="REALIZACIÓN DEL 9° FESTIVAL DE CINE Y GASTRONOMÍA DE HUATULCO."/>
    <s v="CULTURALES"/>
    <s v="A5"/>
    <m/>
    <m/>
    <m/>
    <n v="100000"/>
    <x v="169"/>
  </r>
  <r>
    <n v="2014"/>
    <x v="6"/>
    <n v="48101"/>
    <s v="IMC-445/2014"/>
    <s v="HOMBRE NATURALEZA"/>
    <d v="2014-08-13T00:00:00"/>
    <n v="172000"/>
    <d v="2014-10-08T00:00:00"/>
    <s v="ORGANIZACIÓN Y REALIZACIÓN DE ECOFILM FESTIVAL 2014"/>
    <s v="CULTURALES"/>
    <s v="A5"/>
    <m/>
    <m/>
    <m/>
    <n v="172000"/>
    <x v="170"/>
  </r>
  <r>
    <n v="2014"/>
    <x v="6"/>
    <n v="48101"/>
    <s v="IMC-485/2014"/>
    <s v="MÓRBIDO"/>
    <d v="2014-08-22T00:00:00"/>
    <n v="600000"/>
    <d v="2014-11-16T00:00:00"/>
    <s v="ORGANIZACIÓN Y REALIZACIÓN DE MÓRBIDO, FESTIVAL INTERNACIONAL DE CINE FANTÁSTICO Y DE TERROR, SÉPTIMA EDICIÓN."/>
    <s v="CULTURALES"/>
    <s v="A5"/>
    <m/>
    <m/>
    <m/>
    <n v="600000"/>
    <x v="171"/>
  </r>
  <r>
    <n v="2014"/>
    <x v="6"/>
    <n v="48101"/>
    <s v="IMC-494/2014"/>
    <s v="FESTIVAL INTERNACIONAL DE CINE DOCUMENTAL DE LA CIUDAD DE MÉXICO"/>
    <d v="2014-08-28T00:00:00"/>
    <n v="300000"/>
    <d v="2014-11-14T00:00:00"/>
    <s v="ORGANIZACIÓN Y REALIZACIÓN DEL 7° DOCS FORUM: FORMACIÓN + COPRODUCCIÓN."/>
    <s v="CULTURALES"/>
    <s v="A5"/>
    <m/>
    <m/>
    <m/>
    <n v="300000"/>
    <x v="172"/>
  </r>
  <r>
    <n v="2014"/>
    <x v="6"/>
    <n v="48101"/>
    <s v="IMC-512/2014"/>
    <s v="MESTIZAS, GÉNERO Y GESTIÓN CULTURAL"/>
    <d v="2014-09-12T00:00:00"/>
    <n v="100000"/>
    <d v="2015-03-31T00:00:00"/>
    <s v="ORGANIZACIÓN Y REALIZACÍON DEL EVENTO: &quot;EL CINE COMO HERRAMIENTA PARA LA PREVENCIÓN DE LA VIOLENCIA HACIA LAS MUJERES&quot;."/>
    <s v="CULTURALES"/>
    <s v="A5"/>
    <m/>
    <m/>
    <m/>
    <n v="100000"/>
    <x v="173"/>
  </r>
  <r>
    <n v="2014"/>
    <x v="7"/>
    <n v="48101"/>
    <s v="DPM/OD/01/2014"/>
    <s v="FUNDACIÓN IMSS"/>
    <d v="2014-07-14T00:00:00"/>
    <n v="11000000"/>
    <d v="2015-03-31T00:00:00"/>
    <s v="FORTALECER LA INVESTIGACIÓN CIENÍIFICA EN SALUD E IMPULSANDO LA INNOVACIÓN SOCIAL EN BENEFICIO DE LOS DERECHOHABIENTES DEL INSTITUTO Y LA POBLACIÓN EN GENERAL, A TRAVÉS DE LOS PROGRAMAS: EQUIPAMIENTO HOSPITALARIO, INVESTIGACIÓN EN SALUD Y ACCIÓN SOCIAL. _x000d__x000a_"/>
    <s v="INVESTIGACIÓN CIENTÍFICA,SALUD"/>
    <s v="A9"/>
    <s v="A12"/>
    <m/>
    <m/>
    <n v="11000000"/>
    <x v="174"/>
  </r>
  <r>
    <n v="2014"/>
    <x v="7"/>
    <n v="48101"/>
    <s v="DPM/OD/02/2014 "/>
    <s v="ACADEMIA MEXICANA DE CIRUGÍA"/>
    <d v="2014-07-14T00:00:00"/>
    <n v="300000"/>
    <d v="2015-03-31T00:00:00"/>
    <s v="DIFUNDIR LAS ACTUALIDADES EN MEDICINA Y TRATAMIENTOS A NIVEL MUNDIAL, VÍA INTERNET EN VIVO Y SE GRABAN PARA SU POSTERIOR CONSULTA A TODO EL PÚBLICO USUARIO._x000d__x000a_"/>
    <s v="APLICACIÓN DE NUEVAS TECNOLOGÍAS,EDUCATIVAS,INVESTIGACIÓN CIENTÍFICA,SALUD"/>
    <s v="A3"/>
    <s v="A7"/>
    <s v="A9"/>
    <s v="A12"/>
    <n v="300000"/>
    <x v="147"/>
  </r>
  <r>
    <n v="2014"/>
    <x v="7"/>
    <n v="48101"/>
    <s v="DPM/OD/03/2014 "/>
    <s v="ACADEMIA NACIONAL DE MEDICINA DE MÉXICO"/>
    <d v="2014-07-14T00:00:00"/>
    <n v="300000"/>
    <d v="2015-03-31T00:00:00"/>
    <s v="APOYAR LAS TAREAS DEL PROGRAMA ACADÉMICO DE LAS SESIONES DE FEBRERO A NOVIEMBRE 2014, ASÍ COMO EL CONGRESO CONMEMORATIVO DEL CL ANIVERSARIO Y LAS ACTIVIDADES ACADÉMICAS, CULTURALES Y SOCIALES._x000d__x000a_"/>
    <s v="EDUCATIVAS,INVESTIGACIÓN CIENTÍFICA"/>
    <s v="A7"/>
    <s v="A9"/>
    <m/>
    <m/>
    <n v="300000"/>
    <x v="142"/>
  </r>
  <r>
    <n v="2014"/>
    <x v="7"/>
    <n v="48101"/>
    <n v="1"/>
    <s v="APOYO A JUBILADOS Y PENSIONADOS DEL MUNJP"/>
    <d v="2014-06-05T00:00:00"/>
    <n v="5250000"/>
    <d v="2014-12-31T00:00:00"/>
    <s v="FOMENTAR LA SALUD, PREVENIR ENFERMEDADES Y ACCIDENTES; PROMOVER Y DIFUNDIR LOS SERVICIOS DE PRESTACIONES SOCIALES Y ATENCIÓN INTEGRAL A LA SALUD EN EL PRIMER NIVEL_x000d__x000a_"/>
    <s v="SOCIALES"/>
    <s v="A13"/>
    <m/>
    <m/>
    <m/>
    <n v="5250000"/>
    <x v="175"/>
  </r>
  <r>
    <n v="2014"/>
    <x v="8"/>
    <n v="48101"/>
    <s v="200.DNC.02.DAJ.17/2014"/>
    <s v="INSTITUTO VERACRUZANO DE BELLAS ARTES"/>
    <d v="2014-11-26T00:00:00"/>
    <n v="39500"/>
    <d v="2014-12-26T00:00:00"/>
    <s v="PROYECTO DE PRODUCCIÓN DE EVENTOS ARTÍSTICOS Y CULTURALES QUE DESARROLLARÁ EL INSTITUTO VERACRUZANO DE BELLAS ARTES Y LA ESCUELA MUNICIPAL DE BELLAS ARTES."/>
    <s v="CULTURALES"/>
    <s v="A5"/>
    <m/>
    <m/>
    <m/>
    <n v="39500"/>
    <x v="176"/>
  </r>
  <r>
    <n v="2014"/>
    <x v="8"/>
    <n v="48101"/>
    <s v="200.DNC.03.DAJ.18/2014"/>
    <s v="PATRONATO DE AMIGOS DE LA ORQUESTA DE BAJA CALIFORNIA"/>
    <d v="2014-11-26T00:00:00"/>
    <n v="147375"/>
    <d v="2014-12-26T00:00:00"/>
    <s v="PROYECTO DE PRODUCCIÓN DE EVENTOS ARTÍSTICOS Y CULTURALES QUE REALIZARÁ LA ORQUESTA DE BAJA CALIFORNIA."/>
    <s v="CULTURALES"/>
    <s v="A5"/>
    <m/>
    <m/>
    <m/>
    <n v="147375"/>
    <x v="177"/>
  </r>
  <r>
    <n v="2014"/>
    <x v="8"/>
    <n v="48101"/>
    <s v="200.DNC.04.DAJ.19/2014"/>
    <s v="PATRONATO DEL TEATRO ISAURO MARTÍNEZ"/>
    <d v="2014-11-26T00:00:00"/>
    <n v="1030000"/>
    <d v="2014-12-26T00:00:00"/>
    <s v="PROYECTO DE PRODUCCIÓN DE EVENTOS ARTÍSTICOS Y CULTURALES EN EL TEATRO ISAURO MARTÍNEZ, EN EL ESTADO DE COAHUILA."/>
    <s v="CULTURALES"/>
    <s v="A5"/>
    <m/>
    <m/>
    <m/>
    <n v="1030000"/>
    <x v="178"/>
  </r>
  <r>
    <n v="2014"/>
    <x v="8"/>
    <n v="48101"/>
    <s v="222.DNC.01.DAJ.51/2013"/>
    <s v="DANZA CONTEMPORÁNEA EN CONCIERTO"/>
    <d v="2014-01-01T00:00:00"/>
    <n v="85000"/>
    <d v="2014-01-02T00:00:00"/>
    <s v="XV FESTIVAL INTERNACIONAL DE DANZA EXTREMADURA LENGUAJE CONTEMPORÁNEO 2013"/>
    <s v="CULTURALES"/>
    <s v="A5"/>
    <m/>
    <m/>
    <m/>
    <n v="85000"/>
    <x v="179"/>
  </r>
  <r>
    <n v="2014"/>
    <x v="8"/>
    <n v="48101"/>
    <s v="222-DNC-02-DAJ-15/2014"/>
    <s v="MEZQUITE DANZA CONTEMPORÁNEA"/>
    <d v="2014-11-25T00:00:00"/>
    <n v="100000"/>
    <d v="2014-11-30T00:00:00"/>
    <s v="REALIZACIÓN DEL XIV FESTIVAL DE DANZA CONTEMPORÁNEA DE LA COMARCA LAGUNERA 2014, QUE SE DESARROLLARÁ EN LA CIUDAD DE TORREÓN, ESTADO DE COAHUILA, IDENTIFICADO EN ADELANTE COMO EL FESTIVAL."/>
    <s v="CULTURALES"/>
    <s v="A5"/>
    <m/>
    <m/>
    <m/>
    <n v="100000"/>
    <x v="180"/>
  </r>
  <r>
    <n v="2014"/>
    <x v="8"/>
    <n v="48101"/>
    <s v="222.DNC.03.DAJ.53/2013"/>
    <s v="MEZQUITE DANZA CONTEMPORÁNEA"/>
    <d v="2014-01-01T00:00:00"/>
    <n v="85000"/>
    <d v="2014-01-02T00:00:00"/>
    <s v="XIII FESTIVAL DE DANZA CONTEMPORÁNEA DE LA COMARCA LAGUNERA 2013"/>
    <s v="CULTURALES"/>
    <s v="A5"/>
    <m/>
    <m/>
    <m/>
    <n v="85000"/>
    <x v="180"/>
  </r>
  <r>
    <n v="2014"/>
    <x v="8"/>
    <n v="48101"/>
    <s v="300.DNC.04.DAJ.11/2014"/>
    <s v="CEUVOZ"/>
    <d v="2014-11-25T00:00:00"/>
    <n v="400000"/>
    <d v="2014-12-26T00:00:00"/>
    <s v="REALIZACIÓN DE DIPLOMADO &quot;LA SABIDURIA DE LA VOZ Y LA PALABRA DICIENTE&quot;."/>
    <s v="CULTURALES"/>
    <s v="A5"/>
    <m/>
    <m/>
    <m/>
    <n v="400000"/>
    <x v="181"/>
  </r>
  <r>
    <n v="2014"/>
    <x v="8"/>
    <n v="48101"/>
    <s v="530.DNC.0.DAJ.14/2014"/>
    <s v="AMIGOS DEL MUSEO DE ARTE CONTEMPORÁNEO DE OAXACA"/>
    <d v="2014-12-13T00:00:00"/>
    <n v="500000"/>
    <d v="2015-01-26T00:00:00"/>
    <s v="REALIZACIÓN DE ACTIVIDADES ARTÍSTICAS Y CULTURALES QUE ORGANIZAN EL MUSEO DE ARTE CONTEMPORÁNEO "/>
    <s v="CULTURALES"/>
    <s v="A5"/>
    <m/>
    <m/>
    <m/>
    <n v="500000"/>
    <x v="182"/>
  </r>
  <r>
    <n v="2014"/>
    <x v="8"/>
    <n v="48101"/>
    <s v="530.DNC.03.DAJ.12/2014"/>
    <s v="FUNDACIÓN MAESTRO JOSÉ LUIS CUEVAS NOVELO"/>
    <d v="2014-11-13T00:00:00"/>
    <n v="1961640"/>
    <d v="2014-12-26T00:00:00"/>
    <s v="REALIZACIÓN DE ACTIVIDADES ARTÍSTICAS Y CULTURALES QUE ORGANIZA EL MUSEO JOSÉ LUIS CUEVAS NOVELO"/>
    <s v="CULTURALES"/>
    <s v="A5"/>
    <m/>
    <m/>
    <m/>
    <n v="1961640"/>
    <x v="183"/>
  </r>
  <r>
    <n v="2014"/>
    <x v="8"/>
    <n v="48101"/>
    <s v="530.DNC.05.DAJ.14/2014"/>
    <s v="AMIGOS DEL INSTITUTO DE ARTES GRÁFICAS DE OAXACA Y DEL CENTRO FOTOGRÁFICO MANUEL ÁLVAREZ BRAVO"/>
    <d v="2014-11-13T00:00:00"/>
    <n v="3000000"/>
    <d v="2014-12-26T00:00:00"/>
    <s v="REALIZACIÓN DE ACTIVIDADES ARTÍSTICAS Y CULTURALES QUE ORGANIZAN EL INSTITUTO DE ARTES GRÁFICAS DE OAXACA Y EL CENTRO FOTOGRÁFICO MANUEL ÁLVAREZ BRAVO"/>
    <s v="CULTURALES"/>
    <s v="A5"/>
    <m/>
    <m/>
    <m/>
    <n v="3000000"/>
    <x v="184"/>
  </r>
  <r>
    <n v="2014"/>
    <x v="8"/>
    <n v="48201"/>
    <s v=" 200.DNC.01.DAJ.16/2014 "/>
    <s v="INSTITUTO CULTURAL DE AGUASCALIENTES"/>
    <d v="2014-11-25T00:00:00"/>
    <n v="460065"/>
    <d v="2014-12-26T00:00:00"/>
    <s v=" REALIZACIÓN DE EVENTOS ARTÍSTICOS Y CULTURALES QUE SE LLEVARÁN A CABO EN EL ESTADO DE AGUASCALIENTES. "/>
    <s v="CULTURALES"/>
    <s v="A5"/>
    <m/>
    <m/>
    <m/>
    <n v="460065"/>
    <x v="185"/>
  </r>
  <r>
    <n v="2014"/>
    <x v="8"/>
    <n v="48201"/>
    <s v=" 300.DNC.02.DAJ.09 / 2014"/>
    <s v="centro nacional de la danza contemporanea"/>
    <d v="2014-12-18T00:00:00"/>
    <n v="500000"/>
    <d v="2014-12-26T00:00:00"/>
    <s v=" REALIZACIÓN DE PRÁCTICAS ARTÍSTICAS Y ACADÉMICAS PARA EL CIERRE DEL PRIMER SEMESTRE DEL CICLO ESCOLAR 2014 - 2015 EN EL CENTRO NACIONAL DE DANZA CONTEMPORÁNEA."/>
    <s v="CULTURALES"/>
    <s v="A5"/>
    <m/>
    <m/>
    <m/>
    <n v="500000"/>
    <x v="186"/>
  </r>
  <r>
    <n v="2014"/>
    <x v="8"/>
    <n v="48201"/>
    <s v=" 530.DNC.04.DAJ.13/2014"/>
    <s v="INSTITUTO ZACATECANO DE CULTURA RAMÓN LÓPEZ VELARDE"/>
    <d v="2014-11-25T00:00:00"/>
    <n v="122500"/>
    <d v="2014-12-26T00:00:00"/>
    <s v=" PROYECTO PARA LA REALIZACIÓN DE ACTIVIDADES ARTÍSTICAS, CULTURALES Y DE CAPACITACIÓN QUE DESARROLLA EL MUSEO &quot;FRANCISCO GOITIA&quot;. _x000d__x000a_"/>
    <s v="CULTURALES"/>
    <s v="A5"/>
    <m/>
    <m/>
    <m/>
    <n v="122500"/>
    <x v="187"/>
  </r>
  <r>
    <n v="2014"/>
    <x v="9"/>
    <n v="48101"/>
    <n v="1"/>
    <s v="FUNDACION DIARQ"/>
    <d v="2014-06-05T00:00:00"/>
    <n v="300000"/>
    <d v="2014-12-31T00:00:00"/>
    <s v="PROGRAMA DE INTERVENCIÓN SISTÉMICA DE ATENCIÓN Y PREVENCIÓN DE LA VIOLENCIA DE GÉNERO"/>
    <s v="BENEFICENCIA"/>
    <s v="A4"/>
    <m/>
    <m/>
    <m/>
    <n v="300000"/>
    <x v="188"/>
  </r>
  <r>
    <n v="2014"/>
    <x v="9"/>
    <n v="48101"/>
    <n v="10"/>
    <s v="FONDO REGIONAL DE MUJERES INDIGENAS DE LA REGION ORIENTE ASOCIACION CIVIL"/>
    <d v="2014-06-12T00:00:00"/>
    <n v="149924"/>
    <d v="2014-12-31T00:00:00"/>
    <s v="PROMOCION DE ACTIVIDADES ECOTURISTICAS &quot;ENTRE MONTAÑAS&quot;."/>
    <s v="BENEFICENCIA"/>
    <s v="A4"/>
    <m/>
    <m/>
    <m/>
    <n v="149924"/>
    <x v="189"/>
  </r>
  <r>
    <n v="2014"/>
    <x v="9"/>
    <n v="48101"/>
    <n v="100"/>
    <s v="ABRIENDO VEREDAS"/>
    <d v="2014-06-16T00:00:00"/>
    <n v="415500"/>
    <d v="2014-12-31T00:00:00"/>
    <s v="MUJERES EMPRENDEDORAS:DETONADORAS DEL DESARROLLO ECONOMICO, SOCIAL Y SOLIDARIO EN EL MUNICIPIO DE TEZONAPA, VER."/>
    <s v="BENEFICENCIA"/>
    <s v="A4"/>
    <m/>
    <m/>
    <m/>
    <n v="415500"/>
    <x v="190"/>
  </r>
  <r>
    <n v="2014"/>
    <x v="9"/>
    <n v="48101"/>
    <n v="101"/>
    <s v="RED DE MUJERES DEL BAJIO"/>
    <d v="2014-06-18T00:00:00"/>
    <n v="297437"/>
    <d v="2014-12-31T00:00:00"/>
    <s v="DEL ACTIVISMO AL DESARROLLO INSTITUCIONAL: PROFESIONALIZACIÓN DE PROMOTORAS Y PROMOTORES SOCIALES DE SEIS ORGANIZACIONES DE GUANAJUATO Y QUERÉTARO"/>
    <s v="BENEFICENCIA"/>
    <s v="A4"/>
    <m/>
    <m/>
    <m/>
    <n v="297437"/>
    <x v="191"/>
  </r>
  <r>
    <n v="2014"/>
    <x v="9"/>
    <n v="48101"/>
    <n v="102"/>
    <s v="OPORTUNIDAD CIUDADANA"/>
    <d v="2014-06-12T00:00:00"/>
    <n v="296750"/>
    <d v="2014-12-31T00:00:00"/>
    <s v="CAPACITA-T: AMPLIANDO LAS OPORTUNIDADES DE BIENESTAR Y DESARROLLO ECONÓMICO, FÍSICO Y PSICOLÓGICO DE MUJERES JÓVENES DE VALLE DE CHALCO SOLIDARIDAD Y CHALCO QUE NO ESTUDIAN NI TRABAJAN, CON PERSPECTIVA DE GÉNERO."/>
    <s v="BENEFICENCIA"/>
    <s v="A4"/>
    <m/>
    <m/>
    <m/>
    <n v="296750"/>
    <x v="192"/>
  </r>
  <r>
    <n v="2014"/>
    <x v="9"/>
    <n v="48101"/>
    <n v="103"/>
    <s v="COLECTIVA CIUDAD Y GENERO"/>
    <d v="2014-06-11T00:00:00"/>
    <n v="700000"/>
    <d v="2014-12-31T00:00:00"/>
    <s v="MÁS MUJERES, MÁS DEMOCRACIA: FORTALECIENDO LA CIUDADANÍA DE LAS MUJERES EN EL DISTRITO FEDERAL"/>
    <s v="BENEFICENCIA"/>
    <s v="A4"/>
    <m/>
    <m/>
    <m/>
    <n v="700000"/>
    <x v="193"/>
  </r>
  <r>
    <n v="2014"/>
    <x v="9"/>
    <n v="48101"/>
    <n v="104"/>
    <s v="MUJER ZMODEM"/>
    <d v="2014-06-11T00:00:00"/>
    <n v="300000"/>
    <d v="2014-12-31T00:00:00"/>
    <s v="INCREMENTANDO LAS CAPACIDADES DE MUJERES LIDERES EN EL ESTADO DE MORELOS PARA EL EJERCICIO DE SU PARTICIPACIÓN, LA TOMA DE DECISIONES Y LA CONTRALORÍA SOCIAL DIRIGIDA AL LOGRO DE LA IGUALDAD SUSTANTIVA."/>
    <s v="BENEFICENCIA"/>
    <s v="A4"/>
    <m/>
    <m/>
    <m/>
    <n v="300000"/>
    <x v="194"/>
  </r>
  <r>
    <n v="2014"/>
    <x v="9"/>
    <n v="48101"/>
    <n v="105"/>
    <s v="FUNDACION DIVERSA COAHUILA"/>
    <d v="2014-06-16T00:00:00"/>
    <n v="288954"/>
    <d v="2014-12-31T00:00:00"/>
    <s v="INTERESES ESTRATÉGICOS DE GÉNERO CON TECNOLOGÍA, SUSTENTABILIDAD Y SORORIDAD PARA LA EQUIDAD."/>
    <s v="BENEFICENCIA"/>
    <s v="A4"/>
    <m/>
    <m/>
    <m/>
    <n v="288954"/>
    <x v="195"/>
  </r>
  <r>
    <n v="2014"/>
    <x v="9"/>
    <n v="48101"/>
    <n v="106"/>
    <s v="CIUDADANAS EN MOVIMIENTO POR LA DEMOCRACIA Y CIUDADANIA"/>
    <d v="2014-06-16T00:00:00"/>
    <n v="298000"/>
    <d v="2014-12-31T00:00:00"/>
    <s v="POR UNA SOCIEDAD CIVIL DE MUJERES CON DERECHOS, EMPÓDERADAS Y ACTIVAS. CONSOLIDACIÓN DE LA AGRUPACIÓN &quot;AGORTA FEMINISTA&quot;."/>
    <s v="BENEFICENCIA"/>
    <s v="A4"/>
    <m/>
    <m/>
    <m/>
    <n v="298000"/>
    <x v="196"/>
  </r>
  <r>
    <n v="2014"/>
    <x v="9"/>
    <n v="48101"/>
    <n v="107"/>
    <s v="TRIPLE BALANCE"/>
    <d v="2014-06-20T00:00:00"/>
    <n v="150000"/>
    <d v="2014-12-31T00:00:00"/>
    <s v="EMPRENDIMIENTO FEMENINO Y SU INCLUSIÓN EN EL SECTOR ECONÓMICO DE SAN CRISTÓBAL DE LAS CASAS"/>
    <s v="BENEFICENCIA"/>
    <s v="A4"/>
    <m/>
    <m/>
    <m/>
    <n v="150000"/>
    <x v="197"/>
  </r>
  <r>
    <n v="2014"/>
    <x v="9"/>
    <n v="48101"/>
    <n v="108"/>
    <s v="CIUDADANIA EN MOVIMIENTO EN CAMINO A LA IGUALDAD DE GENERO CIMIGE"/>
    <d v="2014-06-23T00:00:00"/>
    <n v="150000"/>
    <d v="2014-12-31T00:00:00"/>
    <s v="MODELO DE CONTRALORÍA CIUDADANA PARA EL SEGUIMIENTO A PROGRAMAS FEDERALES CON GASTO ETIQUETADO PARA MUJERES O LA IGUALDAD DE GÉNERO."/>
    <s v="BENEFICENCIA"/>
    <s v="A4"/>
    <m/>
    <m/>
    <m/>
    <n v="150000"/>
    <x v="198"/>
  </r>
  <r>
    <n v="2014"/>
    <x v="9"/>
    <n v="48101"/>
    <n v="109"/>
    <s v="ATENCION LEGAL Y PSICOLOGICA INTEGRAL"/>
    <d v="2014-06-16T00:00:00"/>
    <n v="300000"/>
    <d v="2014-12-31T00:00:00"/>
    <s v="DUEÑA DE MI DESTINO. REPRESENTACIÓN JURÍDICA PARA LAS MUJERES QUE VIVEN VIOLENCIA FAMILIAR."/>
    <s v="BENEFICENCIA"/>
    <s v="A4"/>
    <m/>
    <m/>
    <m/>
    <n v="300000"/>
    <x v="199"/>
  </r>
  <r>
    <n v="2014"/>
    <x v="9"/>
    <n v="48101"/>
    <n v="11"/>
    <s v="KORAMI COMPARTIR"/>
    <d v="2014-06-05T00:00:00"/>
    <n v="285650"/>
    <d v="2014-12-31T00:00:00"/>
    <s v="RED DE PROMOTORAS COMUNITARIAS EN PREVENCIÓN DE LA VIOLENCIA DE GÉNERO DEL MUNICIPIO DE AXTLA DE TERRAZAS, SAN LUIS POTOSÍ."/>
    <s v="BENEFICENCIA"/>
    <s v="A4"/>
    <m/>
    <m/>
    <m/>
    <n v="285650"/>
    <x v="200"/>
  </r>
  <r>
    <n v="2014"/>
    <x v="9"/>
    <n v="48101"/>
    <n v="110"/>
    <s v="RED DE APOYO A MUJERES MUNICIPALISTAS"/>
    <d v="2014-06-12T00:00:00"/>
    <n v="700000"/>
    <d v="2014-12-31T00:00:00"/>
    <s v="SEGUIMIENTO AL PROCESO DE CONSTRUCCIÓN DE LA AGENDA DE GÉNERO EN EL ESTADO DE ZACATECAS A PARTIR DE LOS APORTES DE LAS MUJERES LÍDERES COMUNITARIAS."/>
    <s v="BENEFICENCIA"/>
    <s v="A4"/>
    <m/>
    <m/>
    <m/>
    <n v="700000"/>
    <x v="201"/>
  </r>
  <r>
    <n v="2014"/>
    <x v="9"/>
    <n v="48101"/>
    <n v="111"/>
    <s v="HUMANAS SIN VIOLENCIA"/>
    <d v="2014-06-13T00:00:00"/>
    <n v="300000"/>
    <d v="2014-12-31T00:00:00"/>
    <s v="EMPODERAMIENTO ECONÓMICO EN MUJERES ADOLESCENTES Y JÓVENES PARA EL FORTALECIMIENTO DE SU DERECHO A DECIDIR. &quot;MI CUERPO ES MÍO, PRODUCTIVO Y REPRODUCTIVO&quot;"/>
    <s v="BENEFICENCIA"/>
    <s v="A4"/>
    <m/>
    <m/>
    <m/>
    <n v="300000"/>
    <x v="202"/>
  </r>
  <r>
    <n v="2014"/>
    <x v="9"/>
    <n v="48101"/>
    <n v="112"/>
    <s v="RED DE MUJERES Y HOMBRES POR UNA OPINION PUBLICA CON PERSPECTIVA DE GENERO EN CAMPECHE"/>
    <d v="2014-06-17T00:00:00"/>
    <n v="300000"/>
    <d v="2014-12-31T00:00:00"/>
    <s v="CIUDADANÍA PLENA PARA LAS MADRES ADOLESCENTES Y MUJERES SOLAS A TRAVÉS DEL ACCESO A LA JUSTICIA Y EL EMPODERAMIENTO ECONÓMICO"/>
    <s v="BENEFICENCIA"/>
    <s v="A4"/>
    <m/>
    <m/>
    <m/>
    <n v="300000"/>
    <x v="203"/>
  </r>
  <r>
    <n v="2014"/>
    <x v="9"/>
    <n v="48101"/>
    <n v="113"/>
    <s v="MUJER Y MEDIO AMBIENTE"/>
    <d v="2014-06-13T00:00:00"/>
    <n v="288800"/>
    <d v="2014-12-31T00:00:00"/>
    <s v="&quot;PARTICIPACIÓN DE MUJERES INDÍGENAS EN PROCESOS DE APROPIACIÓN DE TECNOLOGÍAS DE AGUA Y SANEAMIENTO EN LOS ALTOS DE CHIAPAS&quot;"/>
    <s v="BENEFICENCIA"/>
    <s v="A4"/>
    <m/>
    <m/>
    <m/>
    <n v="288800"/>
    <x v="204"/>
  </r>
  <r>
    <n v="2014"/>
    <x v="9"/>
    <n v="48101"/>
    <n v="114"/>
    <s v="ORG MUHAF"/>
    <d v="2014-06-23T00:00:00"/>
    <n v="150000"/>
    <d v="2014-12-31T00:00:00"/>
    <s v="CAMINO AL EMPODERAMIENTO DE LAS MUJERES DE SAN ANDRÉS AZUMIATLA PARA UNA VIDA LIBRE DE VIOLENCIA"/>
    <s v="BENEFICENCIA"/>
    <s v="A4"/>
    <m/>
    <m/>
    <m/>
    <n v="150000"/>
    <x v="205"/>
  </r>
  <r>
    <n v="2014"/>
    <x v="9"/>
    <n v="48101"/>
    <n v="115"/>
    <s v="FUNDACIÓN DE APOYO INFANTIL, GUANAJUATO"/>
    <d v="2014-06-20T00:00:00"/>
    <n v="498951"/>
    <d v="2014-12-31T00:00:00"/>
    <s v="INTEGRACIÓN DE VICTORIA Y SANTA CATARINA A LA “RED DE JÓVENES MUJERES PROMOTORAS DE LA EQUIDAD DE GÉNERO Y DE LOS DERECHOS SEXUALES Y REPRODUCTIVOS DE LA REGIÓN NORESTE DEL ESTADO DE GUANAJUATO”."/>
    <s v="BENEFICENCIA"/>
    <s v="A4"/>
    <m/>
    <m/>
    <m/>
    <n v="498951"/>
    <x v="206"/>
  </r>
  <r>
    <n v="2014"/>
    <x v="9"/>
    <n v="48101"/>
    <n v="116"/>
    <s v="FUNDACIÓN DE APOYO A LA JUVENTUD"/>
    <d v="2014-06-09T00:00:00"/>
    <n v="700000"/>
    <d v="2014-12-31T00:00:00"/>
    <s v="CONOZCO MIS DERECHOS: IGUALDAD Y NO VIOLENCIA"/>
    <s v="BENEFICENCIA"/>
    <s v="A4"/>
    <m/>
    <m/>
    <m/>
    <n v="700000"/>
    <x v="207"/>
  </r>
  <r>
    <n v="2014"/>
    <x v="9"/>
    <n v="48101"/>
    <n v="117"/>
    <s v="DIALOGOS PARA EL DESARROLLO Y LA EQUIDAD SOCIAL"/>
    <d v="2014-06-10T00:00:00"/>
    <n v="300000"/>
    <d v="2014-12-31T00:00:00"/>
    <s v="TEJIENDO SUEÑOS PARA EL DESARROLLO EMPRESARIAL DE MUJERES ARTESANAS DE COMUNIDADES MARGINADAS DE TOLUCA, ESTADO DE MÉXICO"/>
    <s v="BENEFICENCIA"/>
    <s v="A4"/>
    <m/>
    <m/>
    <m/>
    <n v="300000"/>
    <x v="208"/>
  </r>
  <r>
    <n v="2014"/>
    <x v="9"/>
    <n v="48101"/>
    <n v="118"/>
    <s v="PRO PEDREGALES COYOACAN"/>
    <d v="2014-06-09T00:00:00"/>
    <n v="250000"/>
    <d v="2014-12-31T00:00:00"/>
    <s v="MUJERES EN CAPACITACIÓN CONTINUA"/>
    <s v="BENEFICENCIA"/>
    <s v="A4"/>
    <m/>
    <m/>
    <m/>
    <n v="250000"/>
    <x v="209"/>
  </r>
  <r>
    <n v="2014"/>
    <x v="9"/>
    <n v="48101"/>
    <n v="119"/>
    <s v="SALUD INTEGRAL PARA TODOS"/>
    <d v="2014-06-12T00:00:00"/>
    <n v="300000"/>
    <d v="2014-12-31T00:00:00"/>
    <s v="HOLISTUS: DESARROLLO HUMANO Y SOCIAL PARA EL BIENESTAR Y LA SALUD DE LAS MUJERES"/>
    <s v="BENEFICENCIA"/>
    <s v="A4"/>
    <m/>
    <m/>
    <m/>
    <n v="300000"/>
    <x v="210"/>
  </r>
  <r>
    <n v="2014"/>
    <x v="9"/>
    <n v="48101"/>
    <n v="12"/>
    <s v="FORO CIUDADANO EN ACCIÓN CREANDO ESPACIOS"/>
    <d v="2014-06-10T00:00:00"/>
    <n v="468249"/>
    <d v="2014-12-31T00:00:00"/>
    <s v="EN EL D.F.: EN ASAMBLEA LAS MUJERES CONSTRUIMOS CIUDADANÍA, LEGISLAMOS NUESTROS DERECHOS"/>
    <s v="BENEFICENCIA"/>
    <s v="A4"/>
    <m/>
    <m/>
    <m/>
    <n v="468249"/>
    <x v="211"/>
  </r>
  <r>
    <n v="2014"/>
    <x v="9"/>
    <n v="48101"/>
    <n v="120"/>
    <s v="DEFENSA JURÍDICA Y EDUCACIÓN PARA MUJERES"/>
    <d v="2014-06-10T00:00:00"/>
    <n v="559000"/>
    <d v="2014-12-31T00:00:00"/>
    <s v="CRUZADA A FAVOR DE LOS DERECHOS, EL EMPODERAMIENTO, LA JUSTICIA Y UNA VIDA LIBRE DE VIOLENCIA PARA LAS MUJERES EN MÉXICO."/>
    <s v="BENEFICENCIA"/>
    <s v="A4"/>
    <m/>
    <m/>
    <m/>
    <n v="559000"/>
    <x v="212"/>
  </r>
  <r>
    <n v="2014"/>
    <x v="9"/>
    <n v="48101"/>
    <n v="121"/>
    <s v="CAUCE CIUDADANO"/>
    <d v="2014-06-10T00:00:00"/>
    <n v="300000"/>
    <d v="2014-12-31T00:00:00"/>
    <s v="EQUIDAD: EL RESPETO ES LA RUTA"/>
    <s v="BENEFICENCIA"/>
    <s v="A4"/>
    <m/>
    <m/>
    <m/>
    <n v="300000"/>
    <x v="213"/>
  </r>
  <r>
    <n v="2014"/>
    <x v="9"/>
    <n v="48101"/>
    <n v="122"/>
    <s v="FUNDACIÓN VILLAR LLEDIAS"/>
    <d v="2014-06-18T00:00:00"/>
    <n v="205566"/>
    <d v="2014-12-31T00:00:00"/>
    <s v="REHABILITACIÓN Y APOYO A LA INCLUSIÓN EDUCATIVA DE NIÑAS Y NIÑOS CON DISCAPACIDAD VISUAL RESIDENTES EN EL DISTRITO FEDERAL Y ZONA METROPOLITANA"/>
    <s v="BENEFICENCIA"/>
    <s v="A4"/>
    <m/>
    <m/>
    <m/>
    <n v="205566"/>
    <x v="214"/>
  </r>
  <r>
    <n v="2014"/>
    <x v="9"/>
    <n v="48101"/>
    <n v="13"/>
    <s v="PROYECTO DIFA ALTERNATIVAS Y ACTUALIZACION"/>
    <d v="2014-06-16T00:00:00"/>
    <n v="700000"/>
    <d v="2014-12-31T00:00:00"/>
    <s v="MUJERES JÓVENES INDÍGENAS CONSTRUCTORAS DE CHIAPAS"/>
    <s v="BENEFICENCIA"/>
    <s v="A4"/>
    <m/>
    <m/>
    <m/>
    <n v="700000"/>
    <x v="215"/>
  </r>
  <r>
    <n v="2014"/>
    <x v="9"/>
    <n v="48101"/>
    <n v="14"/>
    <s v="PROGRAMA INTERDISCIPLINARIO DE INVESTIGACION ACCION FEMINISTA"/>
    <d v="2014-06-10T00:00:00"/>
    <n v="689500"/>
    <d v="2014-12-31T00:00:00"/>
    <s v="MUJERES MUNICIPALISTAS INCIDIENDO EN LA CULTURA DEMOCRÁTICA Y DE IGUALDAD EN EL ESTADO DE MORELOS"/>
    <s v="BENEFICENCIA"/>
    <s v="A4"/>
    <m/>
    <m/>
    <m/>
    <n v="689500"/>
    <x v="216"/>
  </r>
  <r>
    <n v="2014"/>
    <x v="9"/>
    <n v="48101"/>
    <n v="15"/>
    <s v="CENTRO DE ASESORÍA Y DESARROLLO ENTRE MUJERES"/>
    <d v="2014-06-11T00:00:00"/>
    <n v="398500"/>
    <d v="2014-12-31T00:00:00"/>
    <s v="CONSOLIDAMOS NUESTRO MODELO DE ATENCIÓN INTEGRAL PARA ATENDER A MUJERES EN SITUACIÓN DE VIOLENCIA DE GÉNERO EN UNA COMUNIDAD INDÍGENA."/>
    <s v="BENEFICENCIA"/>
    <s v="A4"/>
    <m/>
    <m/>
    <m/>
    <n v="398500"/>
    <x v="217"/>
  </r>
  <r>
    <n v="2014"/>
    <x v="9"/>
    <n v="48101"/>
    <n v="16"/>
    <s v="PRO EQUIDAD DURANGO"/>
    <d v="2014-06-16T00:00:00"/>
    <n v="147750"/>
    <d v="2014-12-31T00:00:00"/>
    <s v="CONSTRUYENDO SUEÑOS"/>
    <s v="BENEFICENCIA"/>
    <s v="A4"/>
    <m/>
    <m/>
    <m/>
    <n v="147750"/>
    <x v="218"/>
  </r>
  <r>
    <n v="2014"/>
    <x v="9"/>
    <n v="48101"/>
    <n v="17"/>
    <s v="ASOCIACION NACIONAL DE IMPULSO AL DESARROLLO RURAL SUSTENTABLE"/>
    <d v="2014-06-11T00:00:00"/>
    <n v="400000"/>
    <d v="2014-12-31T00:00:00"/>
    <s v="BALNEARIO AGROECOLÓGICO “LA LLACA”"/>
    <s v="BENEFICENCIA"/>
    <s v="A4"/>
    <m/>
    <m/>
    <m/>
    <n v="400000"/>
    <x v="219"/>
  </r>
  <r>
    <n v="2014"/>
    <x v="9"/>
    <n v="48101"/>
    <n v="18"/>
    <s v="ALIADOS INDIGENAS"/>
    <d v="2014-06-13T00:00:00"/>
    <n v="148000"/>
    <d v="2014-12-31T00:00:00"/>
    <s v="PESKA RI XIFI, YARI SHOMBU. ES CUESTIÓN DE INFORMAR, NO PRESIONAR. ACCIONES DE CAPACITACIÓN PARA PREVENIR LA VIOLENCIA OBSTÉTRICA EN MUJERES INDÍGENAS DE LA CIUDAD DE MÉXICO."/>
    <s v="BENEFICENCIA"/>
    <s v="A4"/>
    <m/>
    <m/>
    <m/>
    <n v="148000"/>
    <x v="220"/>
  </r>
  <r>
    <n v="2014"/>
    <x v="9"/>
    <n v="48101"/>
    <n v="19"/>
    <s v="INFANCIA Y SENECTUD EN PLENITUD"/>
    <d v="2014-06-10T00:00:00"/>
    <n v="300000"/>
    <d v="2014-12-31T00:00:00"/>
    <s v="ATACANDO LA MALNUTRICIÓN EN LA POBLACIÓN INDÍGENA DE LA MONTAÑA ALTA DE GUERRERO"/>
    <s v="BENEFICENCIA"/>
    <s v="A4"/>
    <m/>
    <m/>
    <m/>
    <n v="300000"/>
    <x v="52"/>
  </r>
  <r>
    <n v="2014"/>
    <x v="9"/>
    <n v="48101"/>
    <n v="2"/>
    <s v="CENTRO DE ESTUDIOS ECUMÉNICOS"/>
    <d v="2014-06-10T00:00:00"/>
    <n v="446200"/>
    <d v="2014-12-31T00:00:00"/>
    <s v="PARTICIPACIÓN POLÍTICA DE LAS MUJERES Y TOMA DE DECISIONES INCLUSIVAS EN EL NIVEL COMUNITARIO EN LA COSTA CHICA DE GUERRERO"/>
    <s v="BENEFICENCIA"/>
    <s v="A4"/>
    <m/>
    <m/>
    <m/>
    <n v="446200"/>
    <x v="221"/>
  </r>
  <r>
    <n v="2014"/>
    <x v="9"/>
    <n v="48101"/>
    <n v="20"/>
    <s v="FUNDACIÓN TUKIPA, EQUIDAD Y DESARROLLO"/>
    <d v="2014-06-10T00:00:00"/>
    <n v="300000"/>
    <d v="2014-12-31T00:00:00"/>
    <s v="MODELO PARA EL INCREMENTO DE OPORTUNIDADES DE ACCESO AL DESARROLLO E IMPULSO A LA COMERCIALIZACIÓN ARTESANAL DE MUJERES INDÍGENAS WIXARITARI EN MEZQUITÍC, JALISCO."/>
    <s v="BENEFICENCIA"/>
    <s v="A4"/>
    <m/>
    <m/>
    <m/>
    <n v="300000"/>
    <x v="222"/>
  </r>
  <r>
    <n v="2014"/>
    <x v="9"/>
    <n v="48101"/>
    <n v="21"/>
    <s v="CENTRO DE INNOVACION Y DESARROLLO EMPRENDEDOR HUAXYACAC"/>
    <d v="2014-06-13T00:00:00"/>
    <n v="150000"/>
    <d v="2014-12-31T00:00:00"/>
    <s v="PROYECTO AZUL TURQUESA. MUJERES OAXAQUEÑAS POR UNA VIDA LIBRE DE VIOLENCIA."/>
    <s v="BENEFICENCIA"/>
    <s v="A4"/>
    <m/>
    <m/>
    <m/>
    <n v="150000"/>
    <x v="223"/>
  </r>
  <r>
    <n v="2014"/>
    <x v="9"/>
    <n v="48101"/>
    <n v="22"/>
    <s v="TODOS PARA TODOS"/>
    <d v="2014-06-16T00:00:00"/>
    <n v="300000"/>
    <d v="2014-12-31T00:00:00"/>
    <s v="HABLEMOS DE NOSOTRAS: MUJERES DE LA RESURRECCIÓN"/>
    <s v="BENEFICENCIA"/>
    <s v="A4"/>
    <m/>
    <m/>
    <m/>
    <n v="300000"/>
    <x v="224"/>
  </r>
  <r>
    <n v="2014"/>
    <x v="9"/>
    <n v="48101"/>
    <n v="23"/>
    <s v="GRUPO GESTOR OGAD"/>
    <d v="2014-06-13T00:00:00"/>
    <n v="150000"/>
    <d v="2014-12-31T00:00:00"/>
    <s v="PREVENCIÓN DE EMBARAZOS NO PLANEADOS Y OBESIDAD EN LAS MUJERES JÓVENES Y ADOLECENTES, EN LOS MUNICIPIOS RURALES."/>
    <s v="BENEFICENCIA"/>
    <s v="A4"/>
    <m/>
    <m/>
    <m/>
    <n v="150000"/>
    <x v="225"/>
  </r>
  <r>
    <n v="2014"/>
    <x v="9"/>
    <n v="48101"/>
    <n v="24"/>
    <s v="MUJERES ORGANIZADAS DEL TECOMATE"/>
    <d v="2014-06-13T00:00:00"/>
    <n v="162400"/>
    <d v="2014-12-31T00:00:00"/>
    <s v="LUDOTECAS COMUNITARIAS PARA CONTRIBUIR AL DESARROLLO INTEGRAL DE LAS NIÑAS,NIÑOS Y ADOLECENTES EN 3 MUNICIPIOS DE ALTA MARGINACION DE LA MIXTECA."/>
    <s v="BENEFICENCIA"/>
    <s v="A4"/>
    <m/>
    <m/>
    <m/>
    <n v="162400"/>
    <x v="226"/>
  </r>
  <r>
    <n v="2014"/>
    <x v="9"/>
    <n v="48101"/>
    <n v="25"/>
    <s v="UNION NACIONAL INTEGRADORA DE ORGANIZACIONES SOLIDARIAS Y ECONOMIA SOCIAL"/>
    <d v="2014-06-16T00:00:00"/>
    <n v="589726"/>
    <d v="2014-12-31T00:00:00"/>
    <s v="OBSTÁCULOS PARA EL LIDERAZGO POLÍTICO Y SOCIAL DE LAS MUJERES EN EL ENTORNO RURAL"/>
    <s v="BENEFICENCIA"/>
    <s v="A4"/>
    <m/>
    <m/>
    <m/>
    <n v="589726"/>
    <x v="227"/>
  </r>
  <r>
    <n v="2014"/>
    <x v="9"/>
    <n v="48101"/>
    <n v="26"/>
    <s v="SOLAR DE DERECHOS"/>
    <d v="2014-06-16T00:00:00"/>
    <n v="491000"/>
    <d v="2014-12-31T00:00:00"/>
    <s v="PROGRAMA MULTIDISCIPLINARIO A FAVOR DE LA SALUD, EQUIDAD Y VIDA JUSTA PARA LAS MUJERES EN EL D.F., ESTADO DE MÉXICO Y SAN LUIS POTOSÍ."/>
    <s v="BENEFICENCIA"/>
    <s v="A4"/>
    <m/>
    <m/>
    <m/>
    <n v="491000"/>
    <x v="228"/>
  </r>
  <r>
    <n v="2014"/>
    <x v="9"/>
    <n v="48101"/>
    <n v="27"/>
    <s v="TRANSFORM ARTE"/>
    <d v="2014-06-09T00:00:00"/>
    <n v="699550"/>
    <d v="2014-12-31T00:00:00"/>
    <s v="MUJERES PRODUCTIVAS, TRABAJANDO EL EMPODERAMIENTO ECONÓMICO"/>
    <s v="BENEFICENCIA"/>
    <s v="A4"/>
    <m/>
    <m/>
    <m/>
    <n v="699550"/>
    <x v="229"/>
  </r>
  <r>
    <n v="2014"/>
    <x v="9"/>
    <n v="48101"/>
    <n v="28"/>
    <s v="FORTALEZA CENTRO DE ATENCION INTEGRAL A LA MUJER"/>
    <d v="2014-06-13T00:00:00"/>
    <n v="300000"/>
    <d v="2014-12-31T00:00:00"/>
    <s v="INTEGRANDO ACCIONES DE EQUIDAD Y DIGNIDAD: PROGRAMA DE SALUD INTEGRAL PARA LA PREVENCIÓN Y ATENCIÓN DE LA VIOLENCIA EN MUJERES, SUS HIJOS E HIJAS."/>
    <s v="BENEFICENCIA"/>
    <s v="A4"/>
    <m/>
    <m/>
    <m/>
    <n v="300000"/>
    <x v="230"/>
  </r>
  <r>
    <n v="2014"/>
    <x v="9"/>
    <n v="48101"/>
    <n v="29"/>
    <s v="INSTITUTO DE LIDERAZGO SIMONE DE BEAUVOIR"/>
    <d v="2014-06-09T00:00:00"/>
    <n v="258544"/>
    <d v="2014-12-31T00:00:00"/>
    <s v="PREVINIENDO EL EMBARAZO ADOLESCENTE EN DOS FRENTES: SENSIBILIZANDO A LES JÓVENES Y MONITOREANDO LOS PROGRAMAS GUBERNAMENTALES DE PREVENCIÓN DE EMBARAZO ADOLESCENTE A TRAVÉS DE CONTRALORIAS CIUDADANAS DE JÓVENES, EN PUEBLA, MORELOS Y VERACRUZ."/>
    <s v="BENEFICENCIA"/>
    <s v="A4"/>
    <m/>
    <m/>
    <m/>
    <n v="258544"/>
    <x v="231"/>
  </r>
  <r>
    <n v="2014"/>
    <x v="9"/>
    <n v="48101"/>
    <n v="3"/>
    <s v="PLANETA CAOSS"/>
    <d v="2014-06-09T00:00:00"/>
    <n v="500000"/>
    <d v="2014-12-31T00:00:00"/>
    <s v="“MI FOTO-MI IMAGEN”. PREVENCIÓN DE TRASTORNOS ALIMENTARIOS Y VIOLENCIA DE GÉNERO A TRAVÉS DE FORMACIÓN DE AUDIENCIAS CRÍTICAS Y MEDIOS ARTÍSTICOS EN ESTUDIANTES ADOLESCENTES. 2DA. ETAPA."/>
    <s v="BENEFICENCIA"/>
    <s v="A4"/>
    <m/>
    <m/>
    <m/>
    <n v="500000"/>
    <x v="232"/>
  </r>
  <r>
    <n v="2014"/>
    <x v="9"/>
    <n v="48101"/>
    <n v="30"/>
    <s v="CONSULTORIA INNOVADORA AGROPECUARIA Y FORESTAL"/>
    <d v="2014-06-16T00:00:00"/>
    <n v="150000"/>
    <d v="2014-12-31T00:00:00"/>
    <s v="REVALORIZACIÓN DE LOS SABERES TRADICIONALES DE MUJERES CAMPESINAS EN LA LOCALIDAD DE CANTAMAYEC, YUCATÁN"/>
    <s v="BENEFICENCIA"/>
    <s v="A4"/>
    <m/>
    <m/>
    <m/>
    <n v="150000"/>
    <x v="233"/>
  </r>
  <r>
    <n v="2014"/>
    <x v="9"/>
    <n v="48101"/>
    <n v="31"/>
    <s v="EQUIPOS FEMINISTAS"/>
    <d v="2014-06-16T00:00:00"/>
    <n v="300000"/>
    <d v="2014-12-31T00:00:00"/>
    <s v="ESTRATEGIA INTEGRAL PARA EL FORTALECIMIENTO DE LOS LIDERAZGOS FEMENINOS LOCALES, LA PARTICIPACIÓN POLÍTICA DE LAS MUJERES Y EL CUMPLIMIENTO DE LA PARIDAD DE GÉNERO EN EL ESTADO DE GUERRERO"/>
    <s v="BENEFICENCIA"/>
    <s v="A4"/>
    <m/>
    <m/>
    <m/>
    <n v="300000"/>
    <x v="234"/>
  </r>
  <r>
    <n v="2014"/>
    <x v="9"/>
    <n v="48101"/>
    <n v="32"/>
    <s v="ONYALISTLI CENTRO DE INVESTIGACIÓN, ANÁLISIS Y FORMACIÓN PARA EL DESARROLLO HUMANO"/>
    <d v="2014-06-13T00:00:00"/>
    <n v="149338"/>
    <d v="2014-12-31T00:00:00"/>
    <s v="DESARROLLO DE TRES TALLERES DE LIDERAZGO Y CABILDEO DIRIGIDO A MUJERES CON CARGOS PUBLICOS Y LIDEREZAS COMUNITARIAS DE LA ZONA MEDIA DEL ESTADO DE SAN LUIS POTOSÍ"/>
    <s v="BENEFICENCIA"/>
    <s v="A4"/>
    <m/>
    <m/>
    <m/>
    <n v="149338"/>
    <x v="235"/>
  </r>
  <r>
    <n v="2014"/>
    <x v="9"/>
    <n v="48101"/>
    <n v="33"/>
    <s v="SERVICIOS DEL PUEBLO MIXE"/>
    <d v="2014-06-16T00:00:00"/>
    <n v="300000"/>
    <d v="2014-12-31T00:00:00"/>
    <s v="MUJERES MIXES CREADORAS DE SUSTENTABILIDAD"/>
    <s v="BENEFICENCIA"/>
    <s v="A4"/>
    <m/>
    <m/>
    <m/>
    <n v="300000"/>
    <x v="236"/>
  </r>
  <r>
    <n v="2014"/>
    <x v="9"/>
    <n v="48101"/>
    <n v="34"/>
    <s v="ALTERNATIVA YUCATECA INTEGRAL PARA EL DESARROLLO HUMANO"/>
    <d v="2014-06-16T00:00:00"/>
    <n v="298200"/>
    <d v="2014-12-31T00:00:00"/>
    <s v="MUCHAS SÍ: MACHOS NO. PROGRAMA PREVENTIVO BILINGÜE MAYA-ESPAÑOL DE LA VIOLENCIA A LA MUJER Y VIH EN MUJERES JÓVENES DEL ESTADO DE YUCATÁN."/>
    <s v="BENEFICENCIA"/>
    <s v="A4"/>
    <m/>
    <m/>
    <m/>
    <n v="298200"/>
    <x v="237"/>
  </r>
  <r>
    <n v="2014"/>
    <x v="9"/>
    <n v="48101"/>
    <n v="35"/>
    <s v="FUNDACIÓN CÁNTARO AZUL"/>
    <d v="2014-06-17T00:00:00"/>
    <n v="500000"/>
    <d v="2014-12-31T00:00:00"/>
    <s v="MUJERES POR AGUA SEGURA: ESTRATEGIA INNOVADORA PARA MUJERES EMPRENDEDORAS EN CHIAPAS, A TRAVÉS DE UNA FRANQUICIA SOCIAL."/>
    <s v="BENEFICENCIA"/>
    <s v="A4"/>
    <m/>
    <m/>
    <m/>
    <n v="500000"/>
    <x v="238"/>
  </r>
  <r>
    <n v="2014"/>
    <x v="9"/>
    <n v="48101"/>
    <n v="36"/>
    <s v="COMUNIDADES CAMPESINAS Y URBANAS SOLIDARIAS CON ALTERNATIVAS COMCAUSA"/>
    <d v="2014-06-16T00:00:00"/>
    <n v="300000"/>
    <d v="2014-12-31T00:00:00"/>
    <s v="PROGRAMA PARA EL EMPODERAMIENTO ECONÓMICO Y SOCIAL DE LA MUJERES."/>
    <s v="BENEFICENCIA"/>
    <s v="A4"/>
    <m/>
    <m/>
    <m/>
    <n v="300000"/>
    <x v="239"/>
  </r>
  <r>
    <n v="2014"/>
    <x v="9"/>
    <n v="48101"/>
    <n v="37"/>
    <s v="PRONATURA SUR"/>
    <d v="2014-06-16T00:00:00"/>
    <n v="675570"/>
    <d v="2014-12-31T00:00:00"/>
    <s v="MANEJO COMUNITARIO DE LEÑA, UN PROCESO DE EMPODERAMIENTO DE LAS MUJERES"/>
    <s v="BENEFICENCIA"/>
    <s v="A4"/>
    <m/>
    <m/>
    <m/>
    <n v="675570"/>
    <x v="240"/>
  </r>
  <r>
    <n v="2014"/>
    <x v="9"/>
    <n v="48101"/>
    <n v="38"/>
    <s v="UNIDOS PARA COMPARTIR UNIPCO"/>
    <d v="2014-06-16T00:00:00"/>
    <n v="300000"/>
    <d v="2014-12-31T00:00:00"/>
    <s v="CONTRARRESTANDO LA MUERTE MATERNA Y EMBARAZOS NO PLANEADOS, EN MUJERES INDÍGENAS DEL MUNICIPIO DE LARRAÍNZAR."/>
    <s v="BENEFICENCIA"/>
    <s v="A4"/>
    <m/>
    <m/>
    <m/>
    <n v="300000"/>
    <x v="241"/>
  </r>
  <r>
    <n v="2014"/>
    <x v="9"/>
    <n v="48101"/>
    <n v="39"/>
    <s v="GENTE DIVERSA DE BAJA CALIFORNIA"/>
    <d v="2014-06-17T00:00:00"/>
    <n v="700000"/>
    <d v="2014-12-31T00:00:00"/>
    <s v="MEXICALI SEGURO PARA LAS MUJERES"/>
    <s v="BENEFICENCIA"/>
    <s v="A4"/>
    <m/>
    <m/>
    <m/>
    <n v="700000"/>
    <x v="242"/>
  </r>
  <r>
    <n v="2014"/>
    <x v="9"/>
    <n v="48101"/>
    <n v="4"/>
    <s v="DESARROLLO GENERO Y CIUDADANIA"/>
    <d v="2014-06-12T00:00:00"/>
    <n v="696500"/>
    <d v="2014-12-31T00:00:00"/>
    <s v="FORTALECIMIENTO DE LA AGENCIA ECONÓMICA DE LA RED DE ARTESANAS DE CHIAPAS. APORTES PARA LA CONSTRUCCIÓN DE LA AGENDA DE IGUALDAD."/>
    <s v="BENEFICENCIA"/>
    <s v="A4"/>
    <m/>
    <m/>
    <m/>
    <n v="696500"/>
    <x v="243"/>
  </r>
  <r>
    <n v="2014"/>
    <x v="9"/>
    <n v="48101"/>
    <n v="40"/>
    <s v="INSTITUTO DE LA GRANA COCHINILLA"/>
    <d v="2014-06-16T00:00:00"/>
    <n v="662000"/>
    <d v="2014-12-31T00:00:00"/>
    <s v="CONSTRUCCIÓN DE LIDERAZGOS ENTRE MUJERES OAXAQUEÑAS PARA EL DESARROLLO SOSTENIBLE."/>
    <s v="BENEFICENCIA"/>
    <s v="A4"/>
    <m/>
    <m/>
    <m/>
    <n v="662000"/>
    <x v="244"/>
  </r>
  <r>
    <n v="2014"/>
    <x v="9"/>
    <n v="48101"/>
    <n v="41"/>
    <s v="COLECTIVO ISITAME"/>
    <d v="2014-06-16T00:00:00"/>
    <n v="300000"/>
    <d v="2014-12-31T00:00:00"/>
    <s v="MUJERES DE INVISIBLES A PROACTIVAS. CONSTRUYENDO UNA AGENDA CIUDADANA DESDE LAS TRABAJADORAS DEL HOGAR DE TUXTLA GUTIÉRREZ."/>
    <s v="BENEFICENCIA"/>
    <s v="A4"/>
    <m/>
    <m/>
    <m/>
    <n v="300000"/>
    <x v="245"/>
  </r>
  <r>
    <n v="2014"/>
    <x v="9"/>
    <n v="48101"/>
    <n v="42"/>
    <s v="ACCIONES VOLUNTARIAS SOBRE EDUCACIÓN EN MÉXICO"/>
    <d v="2014-06-11T00:00:00"/>
    <n v="500000"/>
    <d v="2014-12-31T00:00:00"/>
    <s v="DESDE NUESTRAS VOCES: FORTALECIENDO IDENTIDADES Y DERECHOS HACIA LA EQUIDAD DE GENERO, LA VIVENCIA PLENA DE LA SEXUALIDAD Y PREVENCIÓN DE ITS Y VIH EN MUJERES CON DISCAPACIDAD VISUAL."/>
    <s v="BENEFICENCIA"/>
    <s v="A4"/>
    <m/>
    <m/>
    <m/>
    <n v="500000"/>
    <x v="246"/>
  </r>
  <r>
    <n v="2014"/>
    <x v="9"/>
    <n v="48101"/>
    <n v="43"/>
    <s v="CENTRAL DE URGENCIAS MÉDICAS DE YURÉCUARO"/>
    <d v="2014-06-12T00:00:00"/>
    <n v="500000"/>
    <d v="2014-12-31T00:00:00"/>
    <s v="MUJER INFORMADA… MUJER SANA: EXPANSIÓN DE LA CAMPAÑA DE PREVENCIÓN E INFORMACIÓN DE VIH E ITS EN 3 CENTROS DE REINSERCIÓN SOCIAL EN GUANAJUATO Y MICHOACÁN; Y REFORZAMIENTO DE 6 CENTROS EN TEMAS DE EQUIDAD SIN DISCRIMINACIÓN NI HOMOFOBIA."/>
    <s v="BENEFICENCIA"/>
    <s v="A4"/>
    <m/>
    <m/>
    <m/>
    <n v="500000"/>
    <x v="247"/>
  </r>
  <r>
    <n v="2014"/>
    <x v="9"/>
    <n v="48101"/>
    <n v="44"/>
    <s v="HOGARES PROVIDENCIA"/>
    <d v="2014-06-16T00:00:00"/>
    <n v="240000"/>
    <d v="2014-12-31T00:00:00"/>
    <s v="EN EL TEMA DE LA TRATA NO HAY TRATO” PROGRAMA DE ATENCIÓN Y PREVENCIÓN CONTRA LA TRATA DE PERSONAS DIRIGIDO A NIÑOS, NIÑAS Y ADOLESCENTES QUE VIVIERON EN SITUACIÓN DE CALLE Y RIESGO SOCIAL, RESIDENTES EN HOGARES PROVIDENCIA I.A.P., INTEGRANDO A LOS..."/>
    <s v="BENEFICENCIA"/>
    <s v="A4"/>
    <m/>
    <m/>
    <m/>
    <n v="240000"/>
    <x v="248"/>
  </r>
  <r>
    <n v="2014"/>
    <x v="9"/>
    <n v="48101"/>
    <n v="45"/>
    <s v="COORDINACION INTERREGIONAL FEMINISTA RURAL COMALETZIN"/>
    <d v="2014-06-13T00:00:00"/>
    <n v="700000"/>
    <d v="2014-12-31T00:00:00"/>
    <s v="SISTEMATIZACIÓN DEL MODELO DE FORMACIÓN DE INTERVENTORAS RURALES E INDÍGENAS PARA LA CONSTRUCCIÓN DE UNA CULTURA DEL BUEN TRATO, CBT, UNA EXPERIENCIA PARA COMPARTIR."/>
    <s v="BENEFICENCIA"/>
    <s v="A4"/>
    <m/>
    <m/>
    <m/>
    <n v="700000"/>
    <x v="249"/>
  </r>
  <r>
    <n v="2014"/>
    <x v="9"/>
    <n v="48101"/>
    <n v="46"/>
    <s v="PROMOTORES PARA EL DESARROLLO DE LA EMPRESA SOCIAL"/>
    <d v="2014-06-17T00:00:00"/>
    <n v="300000"/>
    <d v="2014-12-31T00:00:00"/>
    <s v="EMPODERAMIENTO DE LAS MUJERES RURALES PARA SU PARTICIPACIÓN EN LAS POLÍTICAS PÚBLICAS Y EN LA PROTECCIÓN DE LOS RECURSOS HIDRICOS."/>
    <s v="BENEFICENCIA"/>
    <s v="A4"/>
    <m/>
    <m/>
    <m/>
    <n v="300000"/>
    <x v="250"/>
  </r>
  <r>
    <n v="2014"/>
    <x v="9"/>
    <n v="48101"/>
    <n v="47"/>
    <s v="UNION INDIGENA OTOMI-TEPEHUA"/>
    <d v="2014-06-11T00:00:00"/>
    <n v="476950"/>
    <d v="2014-12-31T00:00:00"/>
    <s v="PLAN ESTRATÉGICO DE ATENCIÓN Y PREVENCIÓN DE LA DESNUTRICIÓN, OBESIDAD Y TRASTORNOS ALIMENTICIOS EN POBLACIÓN INDÍGENA NÁHUATL DEL MUNICIPIO DE CHICONCUAUTLA, PUEBLA."/>
    <s v="BENEFICENCIA"/>
    <s v="A4"/>
    <m/>
    <m/>
    <m/>
    <n v="476950"/>
    <x v="251"/>
  </r>
  <r>
    <n v="2014"/>
    <x v="9"/>
    <n v="48101"/>
    <n v="48"/>
    <s v="SERVICIOS A LA JUVENTUD"/>
    <d v="2014-06-16T00:00:00"/>
    <n v="698000"/>
    <d v="2014-12-31T00:00:00"/>
    <s v="CENTRO DE INSERCIÓN LABORAL PARA JÓVENES. POR LA EMPLEABILIDAD DE LAS MUJERES."/>
    <s v="BENEFICENCIA"/>
    <s v="A4"/>
    <m/>
    <m/>
    <m/>
    <n v="698000"/>
    <x v="252"/>
  </r>
  <r>
    <n v="2014"/>
    <x v="9"/>
    <n v="48101"/>
    <n v="49"/>
    <s v="INICIATIVAS PARA EL DESARROLLO DE LA MUJER OAXAQUEÑA"/>
    <d v="2014-06-16T00:00:00"/>
    <n v="499400"/>
    <d v="2014-12-31T00:00:00"/>
    <s v="EJERCIENDO LIDERAZGOS, FOMENTANDO LIBERTADES"/>
    <s v="BENEFICENCIA"/>
    <s v="A4"/>
    <m/>
    <m/>
    <m/>
    <n v="499400"/>
    <x v="253"/>
  </r>
  <r>
    <n v="2014"/>
    <x v="9"/>
    <n v="48101"/>
    <n v="5"/>
    <s v="FUNDACIÓN NACIONAL DE MUJERES POR LA SALUD COMUNITARIA"/>
    <d v="2014-06-10T00:00:00"/>
    <n v="643500"/>
    <d v="2014-12-31T00:00:00"/>
    <s v="POR UNA DISMINUCIÓN DE LA MORTALIDAD MATERNA DE MUJERES QUE VIVEN CON VIH, POR UNA GENERACIÓN CON OPORTUNIDADES Y TRATO CON EQUIDAD DE GÉNERO. “CHIA-PAZ”."/>
    <s v="BENEFICENCIA"/>
    <s v="A4"/>
    <m/>
    <m/>
    <m/>
    <n v="643500"/>
    <x v="42"/>
  </r>
  <r>
    <n v="2014"/>
    <x v="9"/>
    <n v="48101"/>
    <n v="50"/>
    <s v="CENTRO DE INVESTIGACION INTERCULTURAL PARA EL DESARROLLO"/>
    <d v="2014-06-17T00:00:00"/>
    <n v="170375"/>
    <d v="2014-12-31T00:00:00"/>
    <s v="INSERCIÓN EQUITATIVA DE MUJERES INDÍGENAS EN EL IMPULSO DE MICROEMPRESAS SOCIALES SOLIDARIAS BAJO UN APROVECHAMIENTO SUSTENTABLE DE LOS RECURSOS LOCALES."/>
    <s v="BENEFICENCIA"/>
    <s v="A4"/>
    <m/>
    <m/>
    <m/>
    <n v="170375"/>
    <x v="254"/>
  </r>
  <r>
    <n v="2014"/>
    <x v="9"/>
    <n v="48101"/>
    <n v="51"/>
    <s v="CONSTRUYENDO ACCIONES PARA EL DESARROLLO Y LA IGUALDAD CONADI"/>
    <d v="2014-06-16T00:00:00"/>
    <n v="149690"/>
    <d v="2014-12-31T00:00:00"/>
    <s v="OPORTUNIDADES PRODUCTIVAS PARA EL DESARROLLO DE LAS MUJERES"/>
    <s v="BENEFICENCIA"/>
    <s v="A4"/>
    <m/>
    <m/>
    <m/>
    <n v="149690"/>
    <x v="255"/>
  </r>
  <r>
    <n v="2014"/>
    <x v="9"/>
    <n v="48101"/>
    <n v="52"/>
    <s v="ALTERNATIVAS PARA EL DESARROLLO AUTOGESTIONARIO"/>
    <d v="2014-06-11T00:00:00"/>
    <n v="150000"/>
    <d v="2014-12-31T00:00:00"/>
    <s v="DESARROLLO DE CAPACIDADES Y CREACIÓN DE OPORTUNIDADES PARA MEJORAR LOS INGRESOS Y LAS RELACIONES DE GÉNERO AL INTERIOR DE LAS FAMILIAS, DE LAS MUJERES CAMPESINAS E INDÍGENAS DE LA SIERRA NORTE DE PUEBLA."/>
    <s v="BENEFICENCIA"/>
    <s v="A4"/>
    <m/>
    <m/>
    <m/>
    <n v="150000"/>
    <x v="256"/>
  </r>
  <r>
    <n v="2014"/>
    <x v="9"/>
    <n v="48101"/>
    <n v="53"/>
    <s v="CENTRO PARA LOS DERECHOS DE LA MUJER NAAXWIIN"/>
    <d v="2014-06-16T00:00:00"/>
    <n v="300000"/>
    <d v="2014-12-31T00:00:00"/>
    <s v="JÓVENES Y ADOLESCENTES INDÍGENAS PROMOVIENDO EL CUIDADO DE SU SALUD SEXUAL Y REPRODUCTIVA Y VIVIENDO SIN VIOLENCIA."/>
    <s v="BENEFICENCIA"/>
    <s v="A4"/>
    <m/>
    <m/>
    <m/>
    <n v="300000"/>
    <x v="257"/>
  </r>
  <r>
    <n v="2014"/>
    <x v="9"/>
    <n v="48101"/>
    <n v="54"/>
    <s v="VICCALI, "/>
    <d v="2014-06-16T00:00:00"/>
    <n v="264000"/>
    <d v="2014-12-31T00:00:00"/>
    <s v="VIVIENDO LOS DERECHOS."/>
    <s v="BENEFICENCIA"/>
    <s v="A4"/>
    <m/>
    <m/>
    <m/>
    <n v="264000"/>
    <x v="71"/>
  </r>
  <r>
    <n v="2014"/>
    <x v="9"/>
    <n v="48101"/>
    <n v="55"/>
    <s v="ENLACE, COMUNICACIÓN Y CAPACITACIÓN"/>
    <d v="2014-06-12T00:00:00"/>
    <n v="700000"/>
    <d v="2014-12-31T00:00:00"/>
    <s v="UNA NUEVA REORIENTACIÓN INTEGRAL PROTAGÓNICA HACIA EL BUEN VIVIR DE LAS MUJERES MAYAS TSELTALES."/>
    <s v="BENEFICENCIA"/>
    <s v="A4"/>
    <m/>
    <m/>
    <m/>
    <n v="700000"/>
    <x v="258"/>
  </r>
  <r>
    <n v="2014"/>
    <x v="9"/>
    <n v="48101"/>
    <n v="56"/>
    <s v="CENTRO DE ACCIÓN PARA EL DESARROLLO CODICE"/>
    <d v="2014-06-16T00:00:00"/>
    <n v="495000"/>
    <d v="2014-12-31T00:00:00"/>
    <s v="COOPERACIÓN TERRITORIAL PARA LA INCIDENCIA DE LAS MUJERES MIXES EN EL MANEJO SUSTENTABLE DE LOS RECURSOS NATURALES Y LA PRODUCTIVIDAD, LIBRES DE VIOLENCIA."/>
    <s v="BENEFICENCIA"/>
    <s v="A4"/>
    <m/>
    <m/>
    <m/>
    <n v="495000"/>
    <x v="259"/>
  </r>
  <r>
    <n v="2014"/>
    <x v="9"/>
    <n v="48101"/>
    <n v="57"/>
    <s v="POR LA SUPERACION DE LA MUJER"/>
    <d v="2014-06-11T00:00:00"/>
    <n v="644176"/>
    <d v="2014-12-31T00:00:00"/>
    <s v="PROYECTO: PREVENIR, DETECTAR Y ATENDER A TRAVÉS DE UN MODELO DE ATENCIÓN A MUJERES SUS HIJAS E HIJOS VICTIMAS DE ABUSO SEXUAL, VIOLACIÓN Y VIOLENCIA FAMILIAR QUE VIVEN EN LAS COMUNIDADES RURALES DE LA ZONA ALTA Y BAJA DEL MUNICIPIO DE TAPACHULA, CHIA..."/>
    <s v="BENEFICENCIA"/>
    <s v="A4"/>
    <m/>
    <m/>
    <m/>
    <n v="644176"/>
    <x v="260"/>
  </r>
  <r>
    <n v="2014"/>
    <x v="9"/>
    <n v="48101"/>
    <n v="58"/>
    <s v="FUNDACIÓN EUDES"/>
    <d v="2014-06-19T00:00:00"/>
    <n v="260500"/>
    <d v="2014-12-31T00:00:00"/>
    <s v="FORMACIÓN Y FORTALECIMIENTO DE REPLICADORAS PARA LA PREVENCIÓN DE LA TRANSMISIÓN DEL VIH/SIDA Y REDUCCIÓN DE LA VIOLENCIA BASADA EN GÉNERO"/>
    <s v="BENEFICENCIA"/>
    <s v="A4"/>
    <m/>
    <m/>
    <m/>
    <n v="260500"/>
    <x v="261"/>
  </r>
  <r>
    <n v="2014"/>
    <x v="9"/>
    <n v="48101"/>
    <n v="59"/>
    <s v="XANVIL CULTURA Y ECOLOGIA"/>
    <d v="2014-06-19T00:00:00"/>
    <n v="299899"/>
    <d v="2014-12-31T00:00:00"/>
    <s v="NUESTRAS RAÍCES: ARTESANÍA Y COMERCIALIZACIÓN JUSTA CON PERSPECTIVA DE GÉNERO PARA LA COMPETITIVIDAD DE 4 GRUPOS DE MUJERES ARTESANAS DE LA HUASTECA POTOSINA, SLP, REGIÓN ORIENTE, HIDALGO Y LA REGIÓN SELVA, CHIAPAS."/>
    <s v="BENEFICENCIA"/>
    <s v="A4"/>
    <m/>
    <m/>
    <m/>
    <n v="299899"/>
    <x v="262"/>
  </r>
  <r>
    <n v="2014"/>
    <x v="9"/>
    <n v="48101"/>
    <n v="6"/>
    <s v="ENTORNOS EDUCATIVOS"/>
    <d v="2014-06-10T00:00:00"/>
    <n v="700000"/>
    <d v="2014-12-31T00:00:00"/>
    <s v="INCLUSIÓN ECONÓMICA, SOCIAL Y PRODUCTIVA DE LAS MUJERES EN EL ÁMBITO FORESTAL"/>
    <s v="BENEFICENCIA"/>
    <s v="A4"/>
    <m/>
    <m/>
    <m/>
    <n v="700000"/>
    <x v="263"/>
  </r>
  <r>
    <n v="2014"/>
    <x v="9"/>
    <n v="48101"/>
    <n v="60"/>
    <s v="ASESORES Y CONSULTORES CALPULLI"/>
    <d v="2014-06-11T00:00:00"/>
    <n v="700000"/>
    <d v="2014-12-31T00:00:00"/>
    <s v="EMPODERAMIENTO DE LA MUJER EN EL SECTOR TURÍSTICO CON PERSPECTIVA SUSTENTABLE"/>
    <s v="BENEFICENCIA"/>
    <s v="A4"/>
    <m/>
    <m/>
    <m/>
    <n v="700000"/>
    <x v="264"/>
  </r>
  <r>
    <n v="2014"/>
    <x v="9"/>
    <n v="48101"/>
    <n v="61"/>
    <s v="FUNDACION ZICARO"/>
    <d v="2014-06-19T00:00:00"/>
    <n v="298600"/>
    <d v="2014-12-31T00:00:00"/>
    <s v="FORTALECIMIENTO DE LAS CAPACIDADES PRODUCTIVAS CON MUJERES INDÍGENAS DE LA SIERRA NORTE DE PUEBLA."/>
    <s v="BENEFICENCIA"/>
    <s v="A4"/>
    <m/>
    <m/>
    <m/>
    <n v="298600"/>
    <x v="265"/>
  </r>
  <r>
    <n v="2014"/>
    <x v="9"/>
    <n v="48101"/>
    <n v="62"/>
    <s v="INICIATIVAS INNOVADORAS PARA EL DESARROLLO SUSTENTABLE"/>
    <d v="2014-06-16T00:00:00"/>
    <n v="300000"/>
    <d v="2014-12-31T00:00:00"/>
    <s v="JARDINES DE ALTURA: MUJERES EMPRENDEDORAS PARA LA PROMOCIÓN DE AZOTEAS VERDES EN LA CIUDAD DE MÉXICO"/>
    <s v="BENEFICENCIA"/>
    <s v="A4"/>
    <m/>
    <m/>
    <m/>
    <n v="300000"/>
    <x v="266"/>
  </r>
  <r>
    <n v="2014"/>
    <x v="9"/>
    <n v="48101"/>
    <n v="63"/>
    <s v="COLECTIVO MUJER Y UTOPIA"/>
    <d v="2014-06-13T00:00:00"/>
    <n v="679500"/>
    <d v="2014-12-31T00:00:00"/>
    <s v="EL MITO DEL AMOR ROMÁNTICO ….. ENGAÑO Y ENGANCHE"/>
    <s v="BENEFICENCIA"/>
    <s v="A4"/>
    <m/>
    <m/>
    <m/>
    <n v="679500"/>
    <x v="267"/>
  </r>
  <r>
    <n v="2014"/>
    <x v="9"/>
    <n v="48101"/>
    <n v="64"/>
    <s v="INSTITUTO DE GESTIÓN Y LIDERAZGO SOCIAL PARA EL FUTURO"/>
    <d v="2014-06-17T00:00:00"/>
    <n v="696000"/>
    <d v="2014-12-31T00:00:00"/>
    <s v="APRENDER EJERCIENDO LA CIUDADANÍA DE LA IGUALDAD: EL MUNDO PRODUCTIVO COMO VÍA DIDÁCTICA PARA EL APRENDIZAJE Y EL EJERCICIO DE LOS ENFOQUES DE LA IGUALDAD DE GÉNERO, EL RESPETO DE LOS DERECHOS HUMANOS Y CIUDADANOS Y DEL DESARROLLO SUSTENTABLE DE L@S ..."/>
    <s v="BENEFICENCIA"/>
    <s v="A4"/>
    <m/>
    <m/>
    <m/>
    <n v="696000"/>
    <x v="268"/>
  </r>
  <r>
    <n v="2014"/>
    <x v="9"/>
    <n v="48101"/>
    <n v="65"/>
    <s v="DAUGE"/>
    <d v="2014-06-17T00:00:00"/>
    <n v="300000"/>
    <d v="2014-12-31T00:00:00"/>
    <s v="CAPACITARSE PARA CRECER"/>
    <s v="BENEFICENCIA"/>
    <s v="A4"/>
    <m/>
    <m/>
    <m/>
    <n v="300000"/>
    <x v="269"/>
  </r>
  <r>
    <n v="2014"/>
    <x v="9"/>
    <n v="48101"/>
    <n v="66"/>
    <s v="ABRIENDO CAMINO UN CENTRO PARA EL DESARROLLO FAMILIAR Y PERSONAL CEDEFAP"/>
    <d v="2014-06-16T00:00:00"/>
    <n v="279000"/>
    <d v="2014-12-31T00:00:00"/>
    <s v="CONSTRUYENDO UN PROYECTO DE VIDA CON IGUALDAD: UNA ESTRATEGIA DE EMPODERAMIENTO PARA LAS MUJERES ADOLESCENTES Y JÓVENES, Y DE FORTALECIMIENTO DE LA JUVENTUD PARA SU PARTICIPACIÓN COMO AGENTES DE TRANSFORMACIÓN SOCIAL."/>
    <s v="BENEFICENCIA"/>
    <s v="A4"/>
    <m/>
    <m/>
    <m/>
    <n v="279000"/>
    <x v="270"/>
  </r>
  <r>
    <n v="2014"/>
    <x v="9"/>
    <n v="48101"/>
    <n v="67"/>
    <s v="ASOCIACIÓN PARA EL DESARROLLO INTEGRAL DE PERSONAS VIOLADAS"/>
    <d v="2014-06-11T00:00:00"/>
    <n v="500000"/>
    <d v="2014-12-31T00:00:00"/>
    <s v="PREVENCIÓN, DETECCIÓN Y ATENCIÓN PSICOTERAPEÚTICA DE LA VIOLENCIA SEXUAL PARA NIÑAS, NIÑOS, ADOLESCENTES Y MUJERES ADULTAS, NIÑAS, NIÑOS Y ADOLESCENTES QUE VIVEN EN LA CIUDAD DE MÉXICO Y SU ZONA CONURBADA"/>
    <s v="BENEFICENCIA"/>
    <s v="A4"/>
    <m/>
    <m/>
    <m/>
    <n v="500000"/>
    <x v="271"/>
  </r>
  <r>
    <n v="2014"/>
    <x v="9"/>
    <n v="48101"/>
    <n v="68"/>
    <s v="POR UN FUTURO DE AMOR Y PAZ"/>
    <d v="2014-06-17T00:00:00"/>
    <n v="141695"/>
    <d v="2014-12-31T00:00:00"/>
    <s v="CONSTRUYENDO EL CAMINO HACIA LA IGUALDAD ENTRE HOMBRES Y MUJERES,CON LA PARTICIPACIÓN DE LA SOCIEDAD CIVIL ORGANIZADA."/>
    <s v="BENEFICENCIA"/>
    <s v="A4"/>
    <m/>
    <m/>
    <m/>
    <n v="141695"/>
    <x v="272"/>
  </r>
  <r>
    <n v="2014"/>
    <x v="9"/>
    <n v="48101"/>
    <n v="69"/>
    <s v="ASOCIACION MEXICANA PARA SUJETOS DE DIVERSOS CONTEXTOS AMPARA"/>
    <d v="2014-06-16T00:00:00"/>
    <n v="295870"/>
    <d v="2014-12-31T00:00:00"/>
    <s v="DESARROLLO DE HABILIDADES PARA EL TRABAJO Y ALTERNATIVAS ECONÓMICAS PARA MUJERES JÓVENES DE LOS MUNICIPIOS DE ECATEPEC DE MORELOS Y SAN FELIPE DEL PROGRESO, ESTADO DE MÉXICO."/>
    <s v="BENEFICENCIA"/>
    <s v="A4"/>
    <m/>
    <m/>
    <m/>
    <n v="295870"/>
    <x v="273"/>
  </r>
  <r>
    <n v="2014"/>
    <x v="9"/>
    <n v="48101"/>
    <n v="7"/>
    <s v="CENTRO OPERACIONAL PARA EL FORTALECIMIENTO DE INICIATIVAS SOCIALES"/>
    <d v="2014-06-10T00:00:00"/>
    <n v="287000"/>
    <d v="2014-12-31T00:00:00"/>
    <s v="IMPULSO A LA AUTONOMÍA ECONÓMICA DE MUJERES INDÍGENAS A TRAVÉS DE LA PRODUCCIÓN LOCAL DE ALIMENTOS NUTRITIVOS EN COMUNIDADES DE MUY ALTA MARGINACIÓN ATRIBUIDA A LA INEQUIDAD POR GÉNERO."/>
    <s v="BENEFICENCIA"/>
    <s v="A4"/>
    <m/>
    <m/>
    <m/>
    <n v="287000"/>
    <x v="274"/>
  </r>
  <r>
    <n v="2014"/>
    <x v="9"/>
    <n v="48101"/>
    <n v="70"/>
    <s v="MISION MUJER"/>
    <d v="2014-06-09T00:00:00"/>
    <n v="700000"/>
    <d v="2014-12-31T00:00:00"/>
    <s v="EMPODERANDO POSITIVAMENTE A ADOLESCENTES CON FORMACIÓN PREVENTIVA EN RIESGOS PSICOSOCIALES PARA FORTALECER SUS CAPACIDADES PARA AMPLIAR SUS OPORTUNIDADES Y MEJORAR SU DESARROLLO SOCIAL."/>
    <s v="BENEFICENCIA"/>
    <s v="A4"/>
    <m/>
    <m/>
    <m/>
    <n v="700000"/>
    <x v="275"/>
  </r>
  <r>
    <n v="2014"/>
    <x v="9"/>
    <n v="48101"/>
    <n v="71"/>
    <s v="CENTRO PARA EL DESARROLLO INTEGRAL DE LA MUJER"/>
    <d v="2014-06-16T00:00:00"/>
    <n v="300000"/>
    <d v="2014-12-31T00:00:00"/>
    <s v="TRABAJANDO CON MADRES DE VÍCTIMAS DE FEMINICIDIO Y MADRES CON HIJAS DESAPARECIDAS DE CIUDAD JUÁREZ, EN SU FORTALECIMIENTO A TRAVÉS DEL DESARROLLO DE HERRAMIENTAS DE CONTRALORÍA SOCIAL Y LA PRESTACIÓN DE SERVICIOS DE ASESORÍA LEGAL Y DE ATENCIÓN A LA ..."/>
    <s v="BENEFICENCIA"/>
    <s v="A4"/>
    <m/>
    <m/>
    <m/>
    <n v="300000"/>
    <x v="276"/>
  </r>
  <r>
    <n v="2014"/>
    <x v="9"/>
    <n v="48101"/>
    <n v="72"/>
    <s v="CENTRO DE ASESORIA Y PROMOCION JUVENIL"/>
    <d v="2014-06-17T00:00:00"/>
    <n v="687000"/>
    <d v="2014-12-31T00:00:00"/>
    <s v="CONSTRUYENDO PROYECTOS DE VIDA Y OPORTUNIDADES CON MUJERES JÓVENES: HACIA UNA AGENDA DE JUVENTUD CON PERSPECTIVA DE GÉNERO."/>
    <s v="BENEFICENCIA"/>
    <s v="A4"/>
    <m/>
    <m/>
    <m/>
    <n v="687000"/>
    <x v="277"/>
  </r>
  <r>
    <n v="2014"/>
    <x v="9"/>
    <n v="48101"/>
    <n v="73"/>
    <s v="ESPACIO DE ENCUENTRO DE LAS CULTURAS ORIGINARIAS"/>
    <d v="2014-06-13T00:00:00"/>
    <n v="700000"/>
    <d v="2014-12-31T00:00:00"/>
    <s v="ADAPTACIÓN AL CAMBIO CLIMÁTICO Y ECONOMÍA SOLIDARIA, UNA VÍA HACIA EL EMPODERAMIENTO ECONÓMICO DE MUJERES INDÍGENAS DE OAXACA."/>
    <s v="BENEFICENCIA"/>
    <s v="A4"/>
    <m/>
    <m/>
    <m/>
    <n v="700000"/>
    <x v="278"/>
  </r>
  <r>
    <n v="2014"/>
    <x v="9"/>
    <n v="48101"/>
    <n v="74"/>
    <s v="CENTRO DE DESARROLLO RURAL QUETZALCÓATL"/>
    <d v="2014-06-17T00:00:00"/>
    <n v="500000"/>
    <d v="2014-12-31T00:00:00"/>
    <s v="FORTALECIMIENTO DEL PROCESO DE DESARROLLO INTEGRAL SUSTENTABLE CON PERSPECTIVA DE GENERO EN COMUNIDADES DE PAPANTLA VERACRUZ MEDIANTE EL DESARROLLO DE CAPACIDADES PARA EL EMPRENDIMIENTO ECONÓMICO Y SOCIAL Y LA IMPLEMENTACIÓN DE ECOTECNOLOGIAS"/>
    <s v="BENEFICENCIA"/>
    <s v="A4"/>
    <m/>
    <m/>
    <m/>
    <n v="500000"/>
    <x v="279"/>
  </r>
  <r>
    <n v="2014"/>
    <x v="9"/>
    <n v="48101"/>
    <n v="75"/>
    <s v="ALIANZA GARANTIZAR A MUJERES Y HOMBRES LA IGUALDAD EN EL GOCE DE TODOS LOS DERECHOS HUMANOS"/>
    <d v="2014-06-11T00:00:00"/>
    <n v="149604"/>
    <d v="2014-12-31T00:00:00"/>
    <s v="GARANTIZAR LA IGUALDAD DE OPORTUNIDADES Y LA SATISFACCIÓN DE LOS DERECHOS ECONÓMICOS, SOCIALES Y CULTURALES A MUJERES JÓVENES QUE NO TRABAJAN NI ESTUDIAN Y A MUJERES TRABAJADORAS DEL HOGAR QUE VIVEN EN COMUNIDAD"/>
    <s v="BENEFICENCIA"/>
    <s v="A4"/>
    <m/>
    <m/>
    <m/>
    <n v="149604"/>
    <x v="280"/>
  </r>
  <r>
    <n v="2014"/>
    <x v="9"/>
    <n v="48101"/>
    <n v="76"/>
    <s v="DESARROLLO COMUNITARIO UNION SANTA CRUZ YODOCONO"/>
    <d v="2014-06-11T00:00:00"/>
    <n v="271000"/>
    <d v="2014-12-31T00:00:00"/>
    <s v="FOMENTO DEL AUTOEMPLEO CON CARÁCTER SUSTENTABLE, A TRAVÉS DE ELABORACIÓN Y ENVASADO DE CONSERVAS, DE LAS MUJERES MIXTECAS."/>
    <s v="BENEFICENCIA"/>
    <s v="A4"/>
    <m/>
    <m/>
    <m/>
    <n v="271000"/>
    <x v="281"/>
  </r>
  <r>
    <n v="2014"/>
    <x v="9"/>
    <n v="48101"/>
    <n v="77"/>
    <s v="INSTITUTO MEXICANOS DE ESTUDIOS PEDAGOGICOS Y POSGRADO"/>
    <d v="2014-06-18T00:00:00"/>
    <n v="300000"/>
    <d v="2014-12-31T00:00:00"/>
    <s v="MUJERES ARTESANAS SUSTENTABLES EN SAN JOSÉ DE GRACIA, AGUASCALIENTES"/>
    <s v="BENEFICENCIA"/>
    <s v="A4"/>
    <m/>
    <m/>
    <m/>
    <n v="300000"/>
    <x v="282"/>
  </r>
  <r>
    <n v="2014"/>
    <x v="9"/>
    <n v="48101"/>
    <n v="78"/>
    <s v="ARTE Y DIVERSIÓN RECORCHOLIS TEATRO"/>
    <d v="2014-06-11T00:00:00"/>
    <n v="300000"/>
    <d v="2014-12-31T00:00:00"/>
    <s v="“YO A LOS 25…” PROGRAMA PARA FOMENTAR LA CREACIÓN DEL PROYECTO DE VIDA FORTALECIENDO LAS CAPACIDADES Y HABILIDADES, ASÍ COMO EL RECONOCIMIENTO DE LOS FACTORES DE RIESGO DE ADOLESCENTES Y JÓVENES DEL CENTRO DE INTERNAMIENTO JUVENIL PARA MUJERES DE SAN…"/>
    <s v="BENEFICENCIA"/>
    <s v="A4"/>
    <m/>
    <m/>
    <m/>
    <n v="300000"/>
    <x v="283"/>
  </r>
  <r>
    <n v="2014"/>
    <x v="9"/>
    <n v="48101"/>
    <n v="79"/>
    <s v="CONSORCIO PARA EL DIÁLOGO PARLAMENTARIO Y LA EQUIDAD OAXACA"/>
    <d v="2014-06-19T00:00:00"/>
    <n v="500000"/>
    <d v="2014-12-31T00:00:00"/>
    <s v="ESCUELA DE GESTIÓN DE OFICIOS Y DERECHOS PARA MUJERES MIXES Y JÓVENES DE OAXACA"/>
    <s v="BENEFICENCIA"/>
    <s v="A4"/>
    <m/>
    <m/>
    <m/>
    <n v="500000"/>
    <x v="284"/>
  </r>
  <r>
    <n v="2014"/>
    <x v="9"/>
    <n v="48101"/>
    <n v="8"/>
    <s v="ESPACIO MUJERES PARA UNA VIDA DIGNA LIBRE DE VIOLENCIA"/>
    <d v="2014-06-10T00:00:00"/>
    <n v="300000"/>
    <d v="2014-12-31T00:00:00"/>
    <s v="EMPODERAMIENTO DE LAS MUJERES VÍCTIMAS DE VIOLENCIA MEDIANTE ACCIONES DE AUTODETERMINACIÓN ECONÓMICA"/>
    <s v="BENEFICENCIA"/>
    <s v="A4"/>
    <m/>
    <m/>
    <m/>
    <n v="300000"/>
    <x v="285"/>
  </r>
  <r>
    <n v="2014"/>
    <x v="9"/>
    <n v="48101"/>
    <n v="80"/>
    <s v="SERVICIO DESARROLLO Y PAZ HUASTECA POTOSINA"/>
    <d v="2014-06-19T00:00:00"/>
    <n v="500000"/>
    <d v="2014-12-31T00:00:00"/>
    <s v="PROTECCIÓN DEL MEDIO AMBIENTE Y LOS DERECHOS DE LAS MUJERES - CONSTRUCCIÓN DE ECOTECNIAS Y CAPACITACIÓN SOBRE EQUIDAD EN LA REGIÓN NAHUA Y TEENEK DE LA HUASTECA"/>
    <s v="BENEFICENCIA"/>
    <s v="A4"/>
    <m/>
    <m/>
    <m/>
    <n v="500000"/>
    <x v="286"/>
  </r>
  <r>
    <n v="2014"/>
    <x v="9"/>
    <n v="48101"/>
    <n v="81"/>
    <s v="CENTRO DE SERVICIOS CSER"/>
    <d v="2014-06-16T00:00:00"/>
    <n v="149960"/>
    <d v="2014-12-31T00:00:00"/>
    <s v="EMPODERAMIENTO ANTE EL VIH"/>
    <s v="BENEFICENCIA"/>
    <s v="A4"/>
    <m/>
    <m/>
    <m/>
    <n v="149960"/>
    <x v="287"/>
  </r>
  <r>
    <n v="2014"/>
    <x v="9"/>
    <n v="48101"/>
    <n v="82"/>
    <s v="ACCION Y PARTICIPACION SOCIAL EN EL DESARROLLO"/>
    <d v="2014-06-10T00:00:00"/>
    <n v="299500"/>
    <d v="2014-12-31T00:00:00"/>
    <s v="MODELO INTEGRAL DE FOMENTO A LA SALUD MEDIANTE LA MEJORA EN LA CALIDAD DE LA ALIMENTACIÓN Y LA PREVENCIÓN Y ATENCIÓN DE LA OBESIDAD Y OTROS TRASTORNOS ALIMENTICIOS"/>
    <s v="BENEFICENCIA"/>
    <s v="A4"/>
    <m/>
    <m/>
    <m/>
    <n v="299500"/>
    <x v="288"/>
  </r>
  <r>
    <n v="2014"/>
    <x v="9"/>
    <n v="48101"/>
    <n v="83"/>
    <s v="EL POZO DE VIDA"/>
    <d v="2014-06-19T00:00:00"/>
    <n v="249685"/>
    <d v="2014-12-31T00:00:00"/>
    <s v="PROGRAMA INTEGRAL DE ATENCIÓN PSICOLÓGICA, EDUCACIÓN SEXUAL Y CAPACITACIÓN EN LA ATENCIÓN A VÍCTIMAS DE TRATA DE PERSONAS"/>
    <s v="BENEFICENCIA"/>
    <s v="A4"/>
    <m/>
    <m/>
    <m/>
    <n v="249685"/>
    <x v="289"/>
  </r>
  <r>
    <n v="2014"/>
    <x v="9"/>
    <n v="48101"/>
    <n v="84"/>
    <s v="ASOCIACION NACIONAL CIVICA FEMENINA"/>
    <d v="2014-06-16T00:00:00"/>
    <n v="681200"/>
    <d v="2014-12-31T00:00:00"/>
    <s v="ESCUELA DE INCIDENCIA POLÍTICA PARA MUJERES LIDERES"/>
    <s v="BENEFICENCIA"/>
    <s v="A4"/>
    <m/>
    <m/>
    <m/>
    <n v="681200"/>
    <x v="290"/>
  </r>
  <r>
    <n v="2014"/>
    <x v="9"/>
    <n v="48101"/>
    <n v="85"/>
    <s v="RED NACIONAL DE INTEGRACION INDIGENA"/>
    <d v="2014-06-18T00:00:00"/>
    <n v="655500"/>
    <d v="2014-12-31T00:00:00"/>
    <s v="IMPULSANDO LIDERAZGO, TALLERES PRÁCTICOS DE LIDERAZGO."/>
    <s v="BENEFICENCIA"/>
    <s v="A4"/>
    <m/>
    <m/>
    <m/>
    <n v="655500"/>
    <x v="291"/>
  </r>
  <r>
    <n v="2014"/>
    <x v="9"/>
    <n v="48101"/>
    <n v="86"/>
    <s v="FUNDACIÓN UNA LUCHA EN COMÚN"/>
    <d v="2014-06-20T00:00:00"/>
    <n v="499550"/>
    <d v="2014-12-31T00:00:00"/>
    <s v="CAMPAÑA DE ATENCIÓN INTEGRAL EN LA SALUD DE LA MUJER CON ÉNFASIS EN VIH-SIDA Y OTRAS ITS."/>
    <s v="BENEFICENCIA"/>
    <s v="A4"/>
    <m/>
    <m/>
    <m/>
    <n v="499550"/>
    <x v="292"/>
  </r>
  <r>
    <n v="2014"/>
    <x v="9"/>
    <n v="48101"/>
    <n v="87"/>
    <s v="CENTRO DE APOYO PARA EL MOVIMIENTO POPULAR DE OCCIDENTE"/>
    <d v="2014-06-20T00:00:00"/>
    <n v="689054"/>
    <d v="2014-12-31T00:00:00"/>
    <s v="JOVENES CREANDO CONDICIONES PARA UNA VIDA LIBRE DE VIOLENCIA"/>
    <s v="BENEFICENCIA"/>
    <s v="A4"/>
    <m/>
    <m/>
    <m/>
    <n v="689054"/>
    <x v="293"/>
  </r>
  <r>
    <n v="2014"/>
    <x v="9"/>
    <n v="48101"/>
    <n v="88"/>
    <s v="DESARROLLO COMUNITARIO DE TLACOTEPEC PARA SALIR ADELANTE"/>
    <d v="2014-06-20T00:00:00"/>
    <n v="220800"/>
    <d v="2014-12-31T00:00:00"/>
    <s v="PROGRAMA PARA LA PREVENCIÓN DE LA VIOLENCIA EN EL NOVIAZGO Y EMBARAZOS NO PLANEADOS EN LAS JÓVENES DE LA MIXTECA ALTA OAXAQUEÑA."/>
    <s v="BENEFICENCIA"/>
    <s v="A4"/>
    <m/>
    <m/>
    <m/>
    <n v="220800"/>
    <x v="294"/>
  </r>
  <r>
    <n v="2014"/>
    <x v="9"/>
    <n v="48101"/>
    <n v="89"/>
    <s v="BRIGADA CALLEJERA DE APOYO A LA MUJER E. M."/>
    <d v="2014-06-09T00:00:00"/>
    <n v="300000"/>
    <d v="2014-12-31T00:00:00"/>
    <s v="“PREVENCIÓN DEL VIH/SIDA Y OTRAS ITS EN CONTEXTOS DE TRABAJO SEXUAL Y TRATA DE PERSONAS.”"/>
    <s v="BENEFICENCIA"/>
    <s v="A4"/>
    <m/>
    <m/>
    <m/>
    <n v="300000"/>
    <x v="295"/>
  </r>
  <r>
    <n v="2014"/>
    <x v="9"/>
    <n v="48101"/>
    <n v="9"/>
    <s v="SERVICIOS PARA EL DESARROLLO HUMANO SUSTENTABLE"/>
    <d v="2014-06-16T00:00:00"/>
    <n v="150000"/>
    <d v="2014-12-31T00:00:00"/>
    <s v="REDES JUVENILES CONTRA LA VIOLENCIA DE GENERO"/>
    <s v="BENEFICENCIA"/>
    <s v="A4"/>
    <m/>
    <m/>
    <m/>
    <n v="150000"/>
    <x v="296"/>
  </r>
  <r>
    <n v="2014"/>
    <x v="9"/>
    <n v="48101"/>
    <n v="90"/>
    <s v="CASA DE APOYO A LA MUJER"/>
    <d v="2014-06-20T00:00:00"/>
    <n v="221960"/>
    <d v="2014-12-31T00:00:00"/>
    <s v="FORTALECIMIENTO DE HABILIDADES Y DESTREZAS EN MUJERES QUE VIVEN VIOLENCIA INTRAFAMILIAR PARA RESOLVER SU SITUACIÓN"/>
    <s v="BENEFICENCIA"/>
    <s v="A4"/>
    <m/>
    <m/>
    <m/>
    <n v="221960"/>
    <x v="297"/>
  </r>
  <r>
    <n v="2014"/>
    <x v="9"/>
    <n v="48101"/>
    <n v="91"/>
    <s v="EL PATRONATO PARA EL CENTRO DE ATENCIÓN A LA VIOLENCIA INTRAFAMILIAR EN MEXICALI"/>
    <d v="2014-06-16T00:00:00"/>
    <n v="389360"/>
    <d v="2014-12-31T00:00:00"/>
    <s v="FORTALECIMIENTO DEL PROCESO DE EMPODERAMIENTO DE LAS MUJERES SOBREVIVIENTES DE VIOLENCIA FAMILIAR."/>
    <s v="BENEFICENCIA"/>
    <s v="A4"/>
    <m/>
    <m/>
    <m/>
    <n v="389360"/>
    <x v="298"/>
  </r>
  <r>
    <n v="2014"/>
    <x v="9"/>
    <n v="48101"/>
    <n v="92"/>
    <s v="CENTRO DE DESARROLLO ECONOMICO ECOLOGICO Y SOCIAL"/>
    <d v="2014-06-20T00:00:00"/>
    <n v="149710"/>
    <d v="2014-12-31T00:00:00"/>
    <s v="EL BORDADO DE TENANGOS: COMO PARTE DE LA TRADICIÓN ARTESANO-CULTURAL E IMPULSO COMERCIAL DE MUJERES INDÍGENAS DE TENANGO DE DORIA, HIDALGO"/>
    <s v="BENEFICENCIA"/>
    <s v="A4"/>
    <m/>
    <m/>
    <m/>
    <n v="149710"/>
    <x v="299"/>
  </r>
  <r>
    <n v="2014"/>
    <x v="9"/>
    <n v="48101"/>
    <n v="93"/>
    <s v="MESTIZAS, GÉNERO Y GESTIÓN CULTURAL"/>
    <d v="2014-06-12T00:00:00"/>
    <n v="150000"/>
    <d v="2014-12-31T00:00:00"/>
    <s v="“CONSTRUYENDO EQUIDAD: FORMACIÓN Y APLICACIÓN DE HERRAMIENTAS PARA LA TRANSVERSALIZACIÓN DEL ENFOQUE DE GÉNERO Y DE DERECHOS HUMANOS, INCIDIENDO EN LA VIOLENCIA HACIA MUJERES Y NIÑAS, DESDE LOS CENTROS DE ACTUALIZACIÓN DEL MAGISTERIO DEL ESTADO DE MÉ..."/>
    <s v="BENEFICENCIA"/>
    <s v="A4"/>
    <m/>
    <m/>
    <m/>
    <n v="150000"/>
    <x v="173"/>
  </r>
  <r>
    <n v="2014"/>
    <x v="9"/>
    <n v="48101"/>
    <n v="94"/>
    <s v="EQUIS JUSTICIA PARA LAS MUJERES"/>
    <d v="2014-06-11T00:00:00"/>
    <n v="150000"/>
    <d v="2014-12-31T00:00:00"/>
    <s v="INSTITUCIONALIZACIÓN DE LA PERSPECTIVA DE GÉNERO EN LOS PODERES JUDICIALES: GUÍA DE CRITERIOS BÁSICOS"/>
    <s v="BENEFICENCIA"/>
    <s v="A4"/>
    <m/>
    <m/>
    <m/>
    <n v="150000"/>
    <x v="300"/>
  </r>
  <r>
    <n v="2014"/>
    <x v="9"/>
    <n v="48101"/>
    <n v="95"/>
    <s v="GENERO Y FLOR DE MAIZ"/>
    <d v="2014-06-10T00:00:00"/>
    <n v="300000"/>
    <d v="2014-12-31T00:00:00"/>
    <s v="MODELO INTEGRAL DE APOYO A MUJERES, NIÑOS Y NIÑAS CON DISCAPACIDAD Y DEBILIDAD VISUAL"/>
    <s v="BENEFICENCIA"/>
    <s v="A4"/>
    <m/>
    <m/>
    <m/>
    <n v="300000"/>
    <x v="301"/>
  </r>
  <r>
    <n v="2014"/>
    <x v="9"/>
    <n v="48101"/>
    <n v="96"/>
    <s v="CENTRO CULTURAL Y EDUCATIVO ZACATELCO"/>
    <d v="2014-06-20T00:00:00"/>
    <n v="490178"/>
    <d v="2014-12-31T00:00:00"/>
    <s v="RED DE MADRES JÓVENES DE TLAXCALA."/>
    <s v="BENEFICENCIA"/>
    <s v="A4"/>
    <m/>
    <m/>
    <m/>
    <n v="490178"/>
    <x v="302"/>
  </r>
  <r>
    <n v="2014"/>
    <x v="9"/>
    <n v="48101"/>
    <n v="97"/>
    <s v="PATRONATO PRO-DEFICIENTE MENTAL"/>
    <d v="2014-06-20T00:00:00"/>
    <n v="161225"/>
    <d v="2014-12-31T00:00:00"/>
    <s v="INSERCIÓN LABORAL A MUJERES CON DISCAPACIDAD, HACIENDO VALER SU DERECHO AL TRABAJO."/>
    <s v="BENEFICENCIA"/>
    <s v="A4"/>
    <m/>
    <m/>
    <m/>
    <n v="161225"/>
    <x v="303"/>
  </r>
  <r>
    <n v="2014"/>
    <x v="9"/>
    <n v="48101"/>
    <n v="98"/>
    <s v="RE CREANDO ALTERNATIVA DE INTEGRACION SOCIAL"/>
    <d v="2014-06-19T00:00:00"/>
    <n v="300000"/>
    <d v="2014-12-31T00:00:00"/>
    <s v="YO SOY TU, TU ERES YO, ATENCIÓN PSICOLOGICA PARA ABATIR LOS EFECTOS DE LA VIOLENCIA FAMILIAR Y DE GÉNERO."/>
    <s v="BENEFICENCIA"/>
    <s v="A4"/>
    <m/>
    <m/>
    <m/>
    <n v="300000"/>
    <x v="304"/>
  </r>
  <r>
    <n v="2014"/>
    <x v="9"/>
    <n v="48101"/>
    <n v="99"/>
    <s v="CENTRO LAS LIBRES DE INFORMACIÓN EN SALUD SEXUAL, REGIÓN CENTRO"/>
    <d v="2014-06-18T00:00:00"/>
    <n v="700000"/>
    <d v="2014-12-31T00:00:00"/>
    <s v="CLÍNICA JURÍDICA DE DERECHOS HUMANOS DE LAS MUJERES"/>
    <s v="BENEFICENCIA"/>
    <s v="A4"/>
    <m/>
    <m/>
    <m/>
    <n v="700000"/>
    <x v="305"/>
  </r>
  <r>
    <n v="2014"/>
    <x v="9"/>
    <n v="48501"/>
    <s v="INMJG1401535"/>
    <s v="ENTIDAD DE LAS NACIONES UNIDAS PARA LA IGUALDAD DE GÉNERO Y EL EMPODERAMIENTO DE LAS MUJERES"/>
    <d v="2014-03-28T00:00:00"/>
    <n v="450000"/>
    <d v="2014-12-31T00:00:00"/>
    <s v="APOYAR LA OPERACIÓN DE LA ENTIDAD DE LAS NACIONES UNIDAS PARA LA IGUALDAD DE GÉNERO Y EL EMPODERAMIENTO DE LAS MUJERES (ONU MUJERES)  EN LA REALIZACIÓN DE ACTIVIDADES SUSTANTIVAS E INSTRUMENTALES."/>
    <s v="NO TIENE ACTIVIDAD A FINANCIAR"/>
    <s v="A10"/>
    <m/>
    <m/>
    <m/>
    <n v="450000"/>
    <x v="306"/>
  </r>
  <r>
    <n v="2014"/>
    <x v="9"/>
    <n v="48501"/>
    <s v="INMJG1401536"/>
    <s v="Comisión Interamericana de Mujeres"/>
    <d v="2014-03-28T00:00:00"/>
    <n v="447800"/>
    <d v="2014-12-31T00:00:00"/>
    <s v="APOYAR LA OPERACIÓN DE LA COMISIÓN INTERAMERICANA DE MUJERES (CIM) EN LA REALIZACIÓN DE ACTIVIDADES SUSTANTIVAS E INSTRUMENTALES"/>
    <s v="NO TIENE ACTIVIDAD A FINANCIAR"/>
    <s v="A10"/>
    <m/>
    <m/>
    <m/>
    <n v="447800"/>
    <x v="307"/>
  </r>
  <r>
    <n v="2014"/>
    <x v="9"/>
    <n v="48501"/>
    <s v="INMJG141534"/>
    <s v="COMISIÓN INTERAMERICANA DE MUJERES (CIM)"/>
    <d v="2014-03-28T00:00:00"/>
    <n v="450000"/>
    <d v="2014-12-31T00:00:00"/>
    <s v="APOYAR LA OPERACIÓN DEL MECANISMO DE SEGUIMIENTO A LA CONVENCIÓN BELÉM DO PARÁ EN CUANTO A SUS GASTOS OPERATIVOS Y ADMINISTRATIVOS.  "/>
    <s v="NO TIENE ACTIVIDAD A FINANCIAR"/>
    <s v="A10"/>
    <m/>
    <m/>
    <m/>
    <n v="450000"/>
    <x v="308"/>
  </r>
  <r>
    <n v="2014"/>
    <x v="10"/>
    <n v="48101"/>
    <s v="DG/CE/0010/2014 GRDS/DD/003/2014"/>
    <s v="FUNDACIÓN JOHN LANGDON DOWN"/>
    <d v="2014-05-16T00:00:00"/>
    <n v="3600000"/>
    <d v="2015-08-15T00:00:00"/>
    <s v="APOYAR A NIÑOS, JOVENES Y ADULTOS CON SÍNDROME DE DOWN A TRAVÉS DE BECAS DE EDUCACIÓN Y CAPACITACIÓN ESPECIAL"/>
    <s v="EDUCATIVAS"/>
    <s v="A7"/>
    <m/>
    <m/>
    <m/>
    <n v="3600000"/>
    <x v="309"/>
  </r>
  <r>
    <n v="2014"/>
    <x v="10"/>
    <n v="48101"/>
    <s v="DG/CE/0014/2014 GRDS/DD/001/2014"/>
    <s v="ASOCIACIÓN DE AMIGOS DEL MUSEO DE ARTE POPULAR"/>
    <d v="2014-05-16T00:00:00"/>
    <n v="2000000"/>
    <d v="2015-08-15T00:00:00"/>
    <s v="LLEVAR A CABO TALLERES DE CAPACITACIÓN, CON EL OBJETIVO DE RESCATAR OFICIOS EN COMUNIDADES PARA EL DESARROLLO ECONÓMICO Y ARTÍSTICO, PROMOVIENDO LA SALVAGUARDA DEL ENTORNO ECOLÓGICO DE CADA COMUNIDAD, INCENTIVÁNDOLOS A LA PROTECCIÓN DE LA FLORA Y LA FAUNA."/>
    <s v="AMBIENTALES"/>
    <s v="A2"/>
    <m/>
    <m/>
    <m/>
    <n v="2000000"/>
    <x v="310"/>
  </r>
  <r>
    <n v="2014"/>
    <x v="10"/>
    <n v="48101"/>
    <s v="DG/CE/0015/2014 GRDS/DD/002/2014"/>
    <s v="SERVI MUSEOS"/>
    <d v="2014-05-16T00:00:00"/>
    <n v="5000000"/>
    <d v="2015-08-15T00:00:00"/>
    <s v="ADQUISICIÓN DE BIENES Y TECNOLOGÍA PARA LA PRODUCCIÓN MUSEOGRÁFICA DEL PROYECTO PAPALOTE VERDE"/>
    <s v="CULTURALES,EDUCATIVAS"/>
    <s v="A5"/>
    <s v="A7"/>
    <m/>
    <m/>
    <n v="5000000"/>
    <x v="78"/>
  </r>
  <r>
    <n v="2014"/>
    <x v="10"/>
    <n v="48101"/>
    <s v="DG/CE/0040/2014 GRDS/DD/005/2014"/>
    <s v="CORAZÓN URBANO"/>
    <d v="2014-07-08T00:00:00"/>
    <n v="5999127"/>
    <d v="2015-10-07T00:00:00"/>
    <s v="APOYAR EL FORTALECIMIENTO DEL TEJIDO SOCIAL DE LAS COLONIAS DE BAJO PERFIL SOCIOECONÓMICO EN LAS QUE PEMEX TIENE UNA FUERTE PRESENCIA SOCIAL EN LOS MUNICIPIOS DE CENTRO, TABASCO; MINATITLÁN Y POZA RICA, VERACRUZ; Y RYNOSA, TAMAULIPAS."/>
    <s v="DESARROLLO COMUNITARIO"/>
    <s v="A6"/>
    <m/>
    <m/>
    <m/>
    <n v="5999127"/>
    <x v="311"/>
  </r>
  <r>
    <n v="2014"/>
    <x v="10"/>
    <n v="48101"/>
    <s v="DG/CE/033/2014 GRDS/DD/007/2014"/>
    <s v="FUNDACIÓN UNIVERSIDAD NACIONAL AUTÓNOMA DE MÉXICO"/>
    <d v="2014-07-07T00:00:00"/>
    <n v="10000000"/>
    <d v="2015-10-06T00:00:00"/>
    <s v="APOYAR EL PROGRAMA NACIONAL DE BECAS Y FINANCIAMIENTO (PRONABES-UNAM) DE LA UNIVERSIDAD NACIONAL AUTÓNOMA DE MÉXICO, CONTRIBUYENDO A LA CREACIÓN DE VOCACIONES CIENTÍFICAS, TECNOLÓGICAS, INGENIERÍA Y TÉCNICAS ENTRE LA POBLACIÓN CON SITUACIÓN ECONÓMICA ADVERSA"/>
    <s v="EDUCATIVAS"/>
    <s v="A7"/>
    <m/>
    <m/>
    <m/>
    <n v="10000000"/>
    <x v="144"/>
  </r>
  <r>
    <n v="2014"/>
    <x v="10"/>
    <n v="48101"/>
    <s v="DG/CE/086/2014 GRDS/DD/014/2014"/>
    <s v="NIÑOS POR LA CIENCIA"/>
    <d v="2014-11-28T00:00:00"/>
    <n v="6500000"/>
    <d v="2016-02-27T00:00:00"/>
    <s v="APOYAR LA REALIZACIÓN DEL PROGRAMA &quot;CONSTRUMÁTICAS&quot; EN 31 ESCUELAS PRIMARIAS DISTRIBUIDAS EN LOS MUNICIPIOS DE CENTRO, NACAJUCA Y CUNDUACÁN DEL ESTADO DE TABASCO."/>
    <s v="EDUCATIVAS"/>
    <s v="A7"/>
    <m/>
    <m/>
    <m/>
    <n v="6500000"/>
    <x v="312"/>
  </r>
  <r>
    <n v="2014"/>
    <x v="10"/>
    <n v="48101"/>
    <s v="DG/CE/086/2014 GRDS/DD/017/2014"/>
    <s v="NATURA Y ECOSISTEMAS MEXICANOS"/>
    <d v="2014-11-28T00:00:00"/>
    <n v="3000000"/>
    <d v="2016-02-27T00:00:00"/>
    <s v="APOYAR EL PROYECTO DE CONSERVACIÓN, MANEJO Y RESTAURACIÓN DE LOS ECOSISTEMAS NATURALES DE LA CUENCA MEDIA DEL RÍO USUMACINTA. SEXTA FASE"/>
    <s v="AMBIENTALES"/>
    <s v="A2"/>
    <m/>
    <m/>
    <m/>
    <n v="3000000"/>
    <x v="313"/>
  </r>
  <r>
    <n v="2014"/>
    <x v="10"/>
    <n v="48101"/>
    <s v="DG/CE/086/2014 GRDS/DD/018/2014"/>
    <s v="CORAZÓN URBANO"/>
    <d v="2014-11-28T00:00:00"/>
    <n v="23200000"/>
    <d v="2016-02-27T00:00:00"/>
    <s v="PROMOVER LA EDUCACIÓN Y EL DESARROLLO DE HABILIDADES EN JÓVENES Y NIÑOS A TRAVÉS DE LA REHABILITACIÓN DE ESPACIOS PARA LA POBLACIÓN BENEFICIADA POR LOS PROGRAMAS &quot;ALBERGUES Y COMEDORES ESCOLARES INDÍGENAS&quot; DE LA COMISIÓN NACIONAL PARA EL DESARROLLO DE LOS PUEBLOS INDÍGENAS (CDI) Y &quot;ESCUELAS DE CALIDAD&quot; DE LA SECRETARÍA DE EDUCACIÓN PÚBLICA (SEP)."/>
    <s v="EDUCATIVAS"/>
    <s v="A7"/>
    <m/>
    <m/>
    <m/>
    <n v="23200000"/>
    <x v="311"/>
  </r>
  <r>
    <n v="2014"/>
    <x v="10"/>
    <n v="48201"/>
    <s v="DG/CE/034/2014 GRDS/DD/008/2014"/>
    <s v="MUNICIPIO DE MINATITLÁN"/>
    <d v="2014-07-10T00:00:00"/>
    <n v="3956761"/>
    <d v="2015-10-09T00:00:00"/>
    <s v="APOYAR LAS OBRAS DE RECONSTRUCCIÓN DEL MURO DE CONTENCIÓN, PAVIMENTO CON CONCRETO HIDRÁULICO, GUARNICIONES Y BANQUETAS DE LA CALLE SALVADOR DÍAZ MIRÓN, EN LA COLONIA OBRERA, DEL MUNICIPIO DE MINATITLÁN, VERACRUZ"/>
    <s v="INFRAESTRUCTURA"/>
    <s v="A8"/>
    <m/>
    <m/>
    <m/>
    <n v="3956761"/>
    <x v="314"/>
  </r>
  <r>
    <n v="2014"/>
    <x v="10"/>
    <n v="48201"/>
    <s v="DG/CE/046/2014 GRDS/DD/009/2014"/>
    <s v="MUNICIPIO DE SLAMANCA"/>
    <d v="2014-07-28T00:00:00"/>
    <n v="8000000"/>
    <d v="2015-10-27T00:00:00"/>
    <s v="APOYAR DIVERSOS PROYECTOS DE INFRAESTRUCTURA URBANA Y VIAL"/>
    <s v="INFRAESTRUCTURA"/>
    <s v="A8"/>
    <m/>
    <m/>
    <m/>
    <n v="8000000"/>
    <x v="315"/>
  </r>
  <r>
    <n v="2014"/>
    <x v="10"/>
    <n v="48201"/>
    <s v="DG/CE/060/2014 GRDS/DD/010/2014"/>
    <s v="gobierno del estado de campeche"/>
    <d v="2014-09-09T00:00:00"/>
    <n v="30000000"/>
    <d v="2015-12-08T00:00:00"/>
    <s v="FOMENTAR EL DESARROLLO INTEGRAL DE LOS SECTORES PESQUEROS DE ALTURA ($15,000,000) Y RIBEREÑOS ($15,000,000) DEL MUNICIPIO DE CARMEN, A TRAVÉS DE LA IMPLEMENTACIÓN DE DIVERSOS PROYECTOS PRODUCTIVOS Y DE ACCIONES."/>
    <s v="DESARROLLO COMUNITARIO"/>
    <s v="A6"/>
    <m/>
    <m/>
    <m/>
    <n v="30000000"/>
    <x v="316"/>
  </r>
  <r>
    <n v="2014"/>
    <x v="10"/>
    <n v="48201"/>
    <s v="DG/CE/086/2014 GRDS/DD/011/2014"/>
    <s v="MUNICIPIO DE CASTILLO DE TEAYO"/>
    <d v="2014-11-28T00:00:00"/>
    <n v="7059213"/>
    <d v="2016-02-27T00:00:00"/>
    <s v="APOYAR LA CONSTRUCCIÓN DE SISTEMAS DE AGUA POTABLE EN LAS LOCALIDADES NUEVO NARANJAL Y TEAYO"/>
    <s v="INFRAESTRUCTURA"/>
    <s v="A8"/>
    <m/>
    <m/>
    <m/>
    <n v="7059213"/>
    <x v="317"/>
  </r>
  <r>
    <n v="2014"/>
    <x v="10"/>
    <n v="48201"/>
    <s v="DG/CE/086/2014 GRDS/DD/019/2014"/>
    <s v="MUNICIPIO DE CADEREYTA JIMÉNEZ"/>
    <d v="2014-11-28T00:00:00"/>
    <n v="10000000"/>
    <d v="2016-02-27T00:00:00"/>
    <s v="APOYAR LA CONSTRUCCIÓN DEL &quot;PUENTE LA UNIDAD&quot; SOBRE EL LECHO DEL RÍO SANTA CATARINA, NUEVO LEÓN"/>
    <s v="INFRAESTRUCTURA"/>
    <s v="A8"/>
    <m/>
    <m/>
    <m/>
    <n v="10000000"/>
    <x v="318"/>
  </r>
  <r>
    <n v="2014"/>
    <x v="10"/>
    <n v="48201"/>
    <s v="DG/CE/086/2014 GRDS/DD/020/2014"/>
    <s v="GOBIERNO DEL ESTADO DE TABASCO"/>
    <d v="2014-11-28T00:00:00"/>
    <n v="50000000"/>
    <d v="2016-02-27T00:00:00"/>
    <s v="APOYAR LA REALIZACIÓN DE PROYECTOS DE DESARROLLO SOCIAL SUSTENTABLE, SUSTENTABILIDAD   AMBIENTAL, DE DESARROLLO E INFRAESTRUCTURA SOCIAL, SEGURIDAD, PROTECCIÓN AMBIENTAL Y PROYECTOS PRODUCTIVOS PARA CONTRIBUIR A ELEVAR LA CALIDAD DE VIDA DE LA POBLACIÓN ASENTADA EN LOS MUNICIPIOS CON ACTIVIDAD PETROLERA EN LA ENTIDAD."/>
    <s v="INFRAESTRUCTURA"/>
    <s v="A8"/>
    <m/>
    <m/>
    <m/>
    <n v="50000000"/>
    <x v="319"/>
  </r>
  <r>
    <n v="2014"/>
    <x v="10"/>
    <n v="48201"/>
    <s v="DG/CE/086/2014 GRDS/DD/022/2014"/>
    <s v="MUNICIPIO DE COATZACOALCOS"/>
    <d v="2014-11-28T00:00:00"/>
    <n v="8000000"/>
    <d v="2016-02-27T00:00:00"/>
    <s v="APOYAR LA PAVIMENTACIÓN DE LA AVENIDA GENERAL ANAYA HASTA LA CALLE CARLOS ROMERO DE DESCHAMPS."/>
    <s v="INFRAESTRUCTURA"/>
    <s v="A8"/>
    <m/>
    <m/>
    <m/>
    <n v="8000000"/>
    <x v="320"/>
  </r>
  <r>
    <n v="2014"/>
    <x v="10"/>
    <n v="48201"/>
    <s v="DG/CE/086/2014 GRDS/DD/023/2014"/>
    <s v="MUNICIPIO DE COATZINTLA"/>
    <d v="2014-11-28T00:00:00"/>
    <n v="2000000"/>
    <d v="2016-02-27T00:00:00"/>
    <s v="APOYAR LA CONSTRUCCIÓN DE LA PRIMERA ETAPA DEL PARQUE RECREATIVA COBOS-FURBERO, EN EL FRACCIONAMIENTO KAWATZIN-VALENCIA."/>
    <s v="INFRAESTRUCTURA"/>
    <s v="A8"/>
    <m/>
    <m/>
    <m/>
    <n v="2000000"/>
    <x v="321"/>
  </r>
  <r>
    <n v="2014"/>
    <x v="10"/>
    <n v="48201"/>
    <s v="DG/CE/086/2014 GRDS/DD/024/2014"/>
    <s v="MUNICIPIO DE MINATITLÁN"/>
    <d v="2014-11-28T00:00:00"/>
    <n v="2733283"/>
    <d v="2016-02-27T00:00:00"/>
    <s v="APOYAR LA CONCLUSIÓN DE LA SEGUNDA ETAPA DEL CENTRO RECREATIVO TACOTENO."/>
    <s v="INFRAESTRUCTURA"/>
    <s v="A8"/>
    <m/>
    <m/>
    <m/>
    <n v="2733283"/>
    <x v="314"/>
  </r>
  <r>
    <n v="2014"/>
    <x v="10"/>
    <n v="48201"/>
    <s v="DG/CE/086/2014 GRDS/DD/025/2014"/>
    <s v="MUNICIPIO DE SOLEDAD DE DOBLADO"/>
    <d v="2014-11-28T00:00:00"/>
    <n v="2000000"/>
    <d v="2016-02-27T00:00:00"/>
    <s v="APOYAR LA CONCLUSIÓN DE LA TERCERA ETAPA DEL CAMINO SOLEDAD DOBLADO-COTAXTLA"/>
    <s v="INFRAESTRUCTURA"/>
    <s v="A8"/>
    <m/>
    <m/>
    <m/>
    <n v="2000000"/>
    <x v="322"/>
  </r>
  <r>
    <n v="2014"/>
    <x v="10"/>
    <n v="48201"/>
    <s v="DG/CE/086/2014 GRDS/DD/027/2014"/>
    <s v="MUNICIPO DE IXTAPALUCA"/>
    <d v="2014-11-28T00:00:00"/>
    <n v="15500000"/>
    <d v="2016-02-27T00:00:00"/>
    <s v="APOYAR OBRAS DE INFRAESTRUCTURA Y EQUIPAMIENTO URBANO EN EL MUNICIPIO"/>
    <s v="INFRAESTRUCTURA"/>
    <s v="A8"/>
    <m/>
    <m/>
    <m/>
    <n v="15500000"/>
    <x v="323"/>
  </r>
  <r>
    <n v="2014"/>
    <x v="10"/>
    <n v="48201"/>
    <s v="DG/CE/086/2014 GRDS/DD/028/2014"/>
    <s v="GOBIERNO DEL ESTADO DE OAXACA"/>
    <d v="2014-11-28T00:00:00"/>
    <n v="3951616"/>
    <d v="2016-02-27T00:00:00"/>
    <s v="APOYAR LA CONSTRUCCIÓN DE UN ESTACIÓN DE BOMBEROS REGIONAL EN EL MUNICIPIO DE MATÍAS ROMERO AVENDAÑO, OAX., PRIMER ETAPA."/>
    <s v="INFRAESTRUCTURA"/>
    <s v="A8"/>
    <m/>
    <m/>
    <m/>
    <n v="3951616"/>
    <x v="324"/>
  </r>
  <r>
    <n v="2014"/>
    <x v="10"/>
    <n v="48201"/>
    <s v="DG/CE/086/2014 GRDS/DD/029/2014"/>
    <s v="MUNICIPIO DE SALINA CRUZ"/>
    <d v="2014-11-28T00:00:00"/>
    <n v="3000000"/>
    <d v="2016-02-27T00:00:00"/>
    <s v="APOYAR LA CONSTRUCCIÓN DE LA ESTACIÓN DE BOMBEROS EN EL MUNICIPIO, PRIMERA ETAPA."/>
    <s v="INFRAESTRUCTURA"/>
    <s v="A8"/>
    <m/>
    <m/>
    <m/>
    <n v="3000000"/>
    <x v="93"/>
  </r>
  <r>
    <n v="2014"/>
    <x v="10"/>
    <n v="48201"/>
    <s v="DG/CE/086/2014 GRDS/DD/032/2014"/>
    <s v="GOBIERNO DEL ESTADO DE VERACRUZ"/>
    <d v="2014-11-28T00:00:00"/>
    <n v="15000000"/>
    <d v="2016-02-27T00:00:00"/>
    <s v="APOYAR LA REALIZACIÓN DE PROYECTOS RELACIONADOS CON LA ASISTENCIA SOCIAL, SALUD, PROTECCIÓN CIVIL, DESARROLLO AGROPECUARIO, DESARROLLO SOCIAL E INFRAESTRUCTURA SOCIAL."/>
    <s v="INFRAESTRUCTURA"/>
    <s v="A8"/>
    <m/>
    <m/>
    <m/>
    <n v="15000000"/>
    <x v="325"/>
  </r>
  <r>
    <n v="2014"/>
    <x v="10"/>
    <n v="48201"/>
    <s v="DG/CE/086/2014 GRDS/DD/033/2014"/>
    <s v="MUNICIPIO DE JUAN RODRÍGUEZ CLARA"/>
    <d v="2014-11-28T00:00:00"/>
    <n v="2000000"/>
    <d v="2016-02-27T00:00:00"/>
    <s v="APOYAR OBRAS DE PAVIMENTACIÓN CON CONCRETO HIDRÁULICO Y LA CONSTRUCCIÓN DE GUARNICIONES Y BANQUETAS DE DIVERSAS CALLES DE LA CABECERA MUNICIPAL."/>
    <s v="INFRAESTRUCTURA"/>
    <s v="A8"/>
    <m/>
    <m/>
    <m/>
    <n v="2000000"/>
    <x v="326"/>
  </r>
  <r>
    <n v="2014"/>
    <x v="10"/>
    <n v="48201"/>
    <s v="DG/CE/086/2014 GRDS/DD/034/2014"/>
    <s v="MUNICIPIO DE PAPANTLA"/>
    <d v="2014-11-28T00:00:00"/>
    <n v="2500000"/>
    <d v="2016-02-27T00:00:00"/>
    <s v="APOYAR LA CONSTRUCCIÓN DE LA PRIMERA ETAPA DEL SISTEMA DE DRENAJE DE LA LOCALIDAD DE LA GRANDEZA."/>
    <s v="INFRAESTRUCTURA"/>
    <s v="A8"/>
    <m/>
    <m/>
    <m/>
    <n v="2500000"/>
    <x v="327"/>
  </r>
  <r>
    <n v="2014"/>
    <x v="10"/>
    <n v="48201"/>
    <s v="DG/CE/086/2014 GRDS/DD/035/2014"/>
    <s v="MUNICIPIO DE XALAPA"/>
    <d v="2014-11-28T00:00:00"/>
    <n v="10000000"/>
    <d v="2016-02-27T00:00:00"/>
    <s v="APOYAR LA CONSTRUCCIÓN DE UNA PLANTA DE TRATAMIENTO DE AGUAS RESIDUALES, COLECTORES Y EMISORES"/>
    <s v="INFRAESTRUCTURA"/>
    <s v="A8"/>
    <m/>
    <m/>
    <m/>
    <n v="10000000"/>
    <x v="328"/>
  </r>
  <r>
    <n v="2014"/>
    <x v="10"/>
    <n v="48201"/>
    <s v="DG/CE/090/2014 GRDS/DD/012/2014"/>
    <s v="MUNICIPIO DE CHINAMECA"/>
    <d v="2014-11-28T00:00:00"/>
    <n v="2500000"/>
    <d v="2016-02-27T00:00:00"/>
    <s v="APOYAR LA PERFORACIÓN DE UN POZO PROFUNDO, SU EQUIPAMIENTO Y UN TANQUE ELEVADO DE AGUA, EN LA COMUNIDAD DE CHACALAPA, PERTENECIENTE AL MUNICIPIO DE CHINAMECA, VER."/>
    <s v="INFRAESTRUCTURA"/>
    <s v="A8"/>
    <m/>
    <m/>
    <m/>
    <n v="2500000"/>
    <x v="329"/>
  </r>
  <r>
    <n v="2014"/>
    <x v="10"/>
    <n v="48201"/>
    <s v="DG/CE/090/2014 GRDS/DD/013/2014"/>
    <s v="MUNICIPIO DE PAJAPAN"/>
    <d v="2014-11-28T00:00:00"/>
    <n v="2500000"/>
    <d v="2016-02-27T00:00:00"/>
    <s v="APOYAR LA CONSTRUCCIÓN DE PAVIMENTO ASFÁLTICO EN LAS CALLES DE LA COMUNIDAD DE MINZAPAN, PERTENECIENTE A ESTE MUNICIPIO."/>
    <s v="INFRAESTRUCTURA"/>
    <s v="A8"/>
    <m/>
    <m/>
    <m/>
    <n v="2500000"/>
    <x v="330"/>
  </r>
  <r>
    <n v="2014"/>
    <x v="10"/>
    <n v="48301"/>
    <s v="DG/CE/0032/2014 GRDS/DD/006/2014"/>
    <s v="FIDEICOMISO F/744942 DE BANORTE"/>
    <d v="2014-06-27T00:00:00"/>
    <n v="10000000"/>
    <d v="2014-09-26T00:00:00"/>
    <s v="APOYAR LA PROMOCIÓN DE LA CULTURA ENERGÉTICA Y TECNOLÓGICA EN MÉXICO, MEDIANTE LA CREACIÓN DEL MUSEO NACIONAL DE ENERGÍA Y TECNOLOGÍA (MUNET), UN ESPACIO DE ENCUENTRO Y CONVIVENCIA PARA LA COMUNIDAD QUE RECONOZCA LA IMPORTACIA DE LA ENERGÍA EN LA VIDA DIARIA Y CONTRIBUYA A LA LABOR EDUCATIVA EN ESTA MATERIA."/>
    <s v="CULTURALES"/>
    <s v="A5"/>
    <m/>
    <m/>
    <m/>
    <n v="10000000"/>
    <x v="331"/>
  </r>
  <r>
    <n v="2014"/>
    <x v="11"/>
    <n v="48101"/>
    <s v="CNCA/CD/03675/14"/>
    <s v="ATENEO MIRAVALLE TUXPAN"/>
    <d v="2014-10-15T00:00:00"/>
    <n v="4086121"/>
    <d v="2015-04-15T00:00:00"/>
    <s v="PARA LA REALIZACIÓN DE LA  IZQUIERDA MEXICANA DEL SIGLO XX "/>
    <s v="CULTURALES"/>
    <s v="A5"/>
    <m/>
    <m/>
    <m/>
    <n v="4086121"/>
    <x v="332"/>
  </r>
  <r>
    <n v="2014"/>
    <x v="11"/>
    <n v="48101"/>
    <s v="CNCA/DGA/CD/00066/14"/>
    <s v="FESTIVAL DE MÉXICO EN EL CENTRO HISTÓRICO"/>
    <d v="2014-03-10T00:00:00"/>
    <n v="9509760"/>
    <d v="2015-04-30T00:00:00"/>
    <s v="FESTIVAL DEL CENTRO HISTÓRICO DE LA CIUDAD DE MÉXICO REALIZA DIVERSAS ACCIONES CON EL FIN DE PRESERVAR EL PATRIMONIO TANGIBLE E INTANGIBLE DE NUESTRO PAÍS"/>
    <s v="CULTURALES"/>
    <s v="A5"/>
    <m/>
    <m/>
    <m/>
    <n v="9509760"/>
    <x v="163"/>
  </r>
  <r>
    <n v="2014"/>
    <x v="11"/>
    <n v="48101"/>
    <s v="CNCA/DGA/CD/00079/14"/>
    <s v="INSTITUTO CULTURAL HELÉNICO"/>
    <d v="2014-11-28T00:00:00"/>
    <n v="2400000"/>
    <d v="2015-09-28T00:00:00"/>
    <s v="LA FORMACIÓN Y PROMOCIÓN DE LA CULTURA A NIVEL DE : MAESTRÍA Y LICENCIATURA CON RECONOCIMIENTO DE VALIDEZ OFICIAL DE LA SECRETARIA DE EDUCACIÓN PÚBLICA , DIPLOMADOS, CURSOS Y TALLERES EN LA ARTES , HISTORIA Y HUMANISMO, CON OBJETO DE QUE LE PÚBLICO ASISTENTE CONOZCA Y APRECIE LAS BELLAS ARTES , LA HISTORIA DE NUESTRO MUNDO Y LA CULTURA EN GENERAL NACIONAL Y MUNDIAL"/>
    <s v="CULTURALES"/>
    <s v="A5"/>
    <m/>
    <m/>
    <m/>
    <n v="2400000"/>
    <x v="333"/>
  </r>
  <r>
    <n v="2014"/>
    <x v="11"/>
    <n v="48101"/>
    <s v="CNCA/DGA/CD/00166/14"/>
    <s v="CERO VARO"/>
    <d v="2014-03-19T00:00:00"/>
    <n v="2200000"/>
    <d v="2014-09-19T00:00:00"/>
    <s v="DRAMAFEST 2014 TIENE COMO OBJETIVO PRINCIPAL, REALIZAR UN INTERCAMBIO CULTURAL A NIVEL INTERNACIONAL ENTRE CREADORES DE MÉXICO Y AUSTRALIA, Y A NIVEL NACIONAL, ENTRE CREADORES DEL ESTADO DE MORELOS Y EL DISTRITO FEDERAL. EL OBJETO DE DICHO INTERCAMBIO Y FOMENTAR EL DESARROLLO DEL TEATRO MEXICANO, AL POSIBILITAR QUE SE LLEVE A CABO UN APRENDIZAJE MUTUO ENTRE LOS PARTICIPANTES TANTO NACIONALES COMO EXTRANJEROS."/>
    <s v="CULTURALES"/>
    <s v="A5"/>
    <m/>
    <m/>
    <m/>
    <n v="2200000"/>
    <x v="334"/>
  </r>
  <r>
    <n v="2014"/>
    <x v="11"/>
    <n v="48101"/>
    <s v="CNCA/DGA/CD/003342/14"/>
    <s v="OAXACA MÚSICA Y CULTURA"/>
    <d v="2014-08-28T00:00:00"/>
    <n v="2000000"/>
    <d v="2015-02-28T00:00:00"/>
    <s v="ESTIMULAR A LA COMUNIDAD MUSICAL MEXICANA A CONTINUAR CON SU FORMACIÓN PROFESIONAL "/>
    <s v="CULTURALES"/>
    <s v="A5"/>
    <m/>
    <m/>
    <m/>
    <n v="2000000"/>
    <x v="335"/>
  </r>
  <r>
    <n v="2014"/>
    <x v="11"/>
    <n v="48101"/>
    <s v="CNCA/DGA/CD/00500/14"/>
    <s v="FUNDACIÓN ALIANZAS POR LA CONCIENCIA"/>
    <d v="2014-04-14T00:00:00"/>
    <n v="2784000"/>
    <d v="2015-01-13T00:00:00"/>
    <s v="PRESENTAR 70 ESPECTÁCULOS DE DIVERSOS ARTISTAS REGIONALES, NACIONALES E INTERNACIONALES, EN DISCIPLINAS COMO LA MÚSICA, DANZA, TEATRO Y PINTURA; EN DIVERSOS ESCENARIOS CON EL FIN DE OFRECER ESPACIOS DE RECREACIÓN Y ESPARCIMIENTO A NIÑOS, JÓVENES Y ADULTOS QUE LES PERMITAN LA SANA CONVIVENCIA. CONSOLIDAR EL FESTIVAL COMO UN ESPACIO SOCIO-CULTURAL QUE APOYE LA PRESENTACIÓN DE ARTISTAS DE ALTA CALIDAD ESCÉNICA."/>
    <s v="CULTURALES"/>
    <s v="A5"/>
    <m/>
    <m/>
    <m/>
    <n v="2784000"/>
    <x v="336"/>
  </r>
  <r>
    <n v="2014"/>
    <x v="11"/>
    <n v="48101"/>
    <s v="CNCA/DGA/CD/00733/14"/>
    <s v="FUNDACIÓN 1896"/>
    <d v="2014-03-09T00:00:00"/>
    <n v="9280000"/>
    <d v="2014-03-15T00:00:00"/>
    <s v="EXHIBIR PELÍCULAS MEXICANAS E INTERNACIONALES, FORTALECER Y FOMENTAR LA DISTRIBUCIÓN DEL CINE NACIONAL._x000d__x000a_EXALTAR LAS BELLEZAS NATURALES DE LA RIVIERA MAYA, SU RIQUEZA CULTURAL Y SU EXPERIENCIA EN EL PERFECTO RECIBIMIENTO Y TRATO AL TURISTA NACIONAL Y EXTRANJERO, GENERANDO DE ESTA MANERA INTERÉS Y VALOR EN EL ESTADO._x000d__x000a_FORTALECER AL ESTADO DE QUINTANA ROO COMO UN DESTINO DE PROYECCIÓN INTERNACIONAL, ESTIMULANDO EL DESARROLLO CINEMATOGRÁFICO Y ECONÓMICO DEL PAÍS."/>
    <s v="CULTURALES"/>
    <s v="A5"/>
    <m/>
    <m/>
    <m/>
    <n v="9280000"/>
    <x v="337"/>
  </r>
  <r>
    <n v="2014"/>
    <x v="11"/>
    <n v="48101"/>
    <s v="CNCA/DGA/CD/01018/14"/>
    <s v="EN PRO DEL TALENTO VERACRUZANO"/>
    <d v="2014-05-07T00:00:00"/>
    <n v="600000"/>
    <d v="2015-05-06T00:00:00"/>
    <s v="PUESTA EN ESCENA DE DOCE PRESENTACIONES DE BALLET QUE BRINDE OPORTUNIDADES DE SUPERACIÓN Y DESARROLLO A NIÑOS DE ESCASOS RECURSOS ENRIQUECIENDO SU CULTURA EN ESTE ARTE."/>
    <s v="CULTURALES"/>
    <s v="A5"/>
    <m/>
    <m/>
    <m/>
    <n v="600000"/>
    <x v="338"/>
  </r>
  <r>
    <n v="2014"/>
    <x v="11"/>
    <n v="48101"/>
    <s v="CNCA/DGA/CD/01043/14"/>
    <s v="ASOCIACIÓN DE AMIGOS DEL MUSEO DE ARTE POPULAR"/>
    <d v="2014-05-06T00:00:00"/>
    <n v="7000000"/>
    <d v="2015-05-05T00:00:00"/>
    <s v="RESCATAR OFICIOS EN COMUNIDADES, PARA EL DESARROLLO ECONÓMICO Y ARTÍSTICO, ASÍ COMO EL PROMOVER LA SALVAGUARDA DE SU ENTORNO ECOLÓGICO DE CADA COMUNIDAD, INCENTIVÁNDOLOS A LA PROTECCIÓN DE LA FLORA Y LA FAUNA. ESTO MEDIANTE TALLERES EDUCATIVOS, EXPOSICIONES, CONFERENCIAS Y RESCATE INTERDISCIPLINARIO."/>
    <s v="CULTURALES"/>
    <s v="A5"/>
    <m/>
    <m/>
    <m/>
    <n v="7000000"/>
    <x v="310"/>
  </r>
  <r>
    <n v="2014"/>
    <x v="11"/>
    <n v="48101"/>
    <s v="CNCA/DGA/CD/01044/14"/>
    <s v="INSTITUTO MÉXICO"/>
    <d v="2014-05-07T00:00:00"/>
    <n v="1000000"/>
    <d v="2014-06-16T00:00:00"/>
    <s v="A TRAVÉS DE LA IMPRESIÓN DE LIBROS Y REALIZACIÓN DE TALLERES DE LITERATURA, FOMENTAR Y FORTALECER LA PRÁCTICA DE LA LECTURA."/>
    <s v="CULTURALES"/>
    <s v="A5"/>
    <m/>
    <m/>
    <m/>
    <n v="1000000"/>
    <x v="339"/>
  </r>
  <r>
    <n v="2014"/>
    <x v="11"/>
    <n v="48101"/>
    <s v="CNCA/DGA/CD/01047/14"/>
    <s v="INDEPENDENT RECORDINGS XXI"/>
    <d v="2014-05-02T00:00:00"/>
    <n v="5000000"/>
    <d v="2014-12-01T00:00:00"/>
    <s v="LLEVAR A CABO PRESENTACIONES DE CONCIERTOS MUSICALES MEDIANTE LOS CUALES SE DIVULGUE LA EXPRESIÓN Y DESARROLLO DE LA CULTURA POPULAR EN MÉXICO, ADECUADA PRINCIPALMENTE AL ESTADO DE JALISCO."/>
    <s v="CULTURALES"/>
    <s v="A5"/>
    <m/>
    <m/>
    <m/>
    <n v="5000000"/>
    <x v="340"/>
  </r>
  <r>
    <n v="2014"/>
    <x v="11"/>
    <n v="48101"/>
    <s v="CNCA/DGA/CD/01048/14"/>
    <s v="MORELIA GOURMET"/>
    <d v="2014-04-10T00:00:00"/>
    <n v="1000000"/>
    <d v="2014-10-09T00:00:00"/>
    <s v="CON LA PARTICIPACIÓN DE UN PROFESIONAL EN MATERIA GASTRONÓMICA, MORELIA EN BOCA EL FESTIVAL INTERNACIONAL DE GASTRONOMÍA Y VINO DE MÉXICO, BUSCA PROMOVER LA CULTURA GASTRONÓMICA TRADICIONAL DEL ESTADO DE MICHOACÁN."/>
    <s v="CULTURALES"/>
    <s v="A5"/>
    <m/>
    <m/>
    <m/>
    <n v="1000000"/>
    <x v="341"/>
  </r>
  <r>
    <n v="2014"/>
    <x v="11"/>
    <n v="48101"/>
    <s v="CNCA/DGA/CD/01062/14"/>
    <s v="EL COLECTIVO MUJERES EN LA MÚSICA"/>
    <d v="2014-05-28T00:00:00"/>
    <n v="800000"/>
    <d v="2015-02-22T00:00:00"/>
    <s v="LA REALIZACIÓN DE UN ENCUENTRO INTERNACIONAL E IBEROAMERICANO QUE SERVIRÁN DE ESCAPARATE PARA VISIBILIZAR LA CREACIÓN ARTÍSTICA DE LA MUJER, A TRAVÉS DE LA REALIZACIÓN DE ACTIVIDADES ARTÍSTICAS MULTIDISCIPLINARIAS EN BUSCAS DE LA IGUALDAD, LA JUSTICIA Y LA PAZ."/>
    <s v="CULTURALES"/>
    <s v="A5"/>
    <m/>
    <m/>
    <m/>
    <n v="800000"/>
    <x v="342"/>
  </r>
  <r>
    <n v="2014"/>
    <x v="11"/>
    <n v="48101"/>
    <s v="CNCA/DGA/CD/01079/14"/>
    <s v="FUNDACIÓN RAFAEL BONILLA, ARTE Y CULTURA"/>
    <d v="2014-05-18T00:00:00"/>
    <n v="2500000"/>
    <d v="2015-07-07T00:00:00"/>
    <s v="FORTALECER LA SEDE DE LA FUNDACIÓN RAFAEL BONILLA ARTE Y CULTURA, A.C. &quot;EL TLAPALCALLI&quot; EN PRO DE LA CULTURA Y ARTE DE LA SIERRA NORTE DE PUEBLA, PARA BRINDAR UNA MEJOR ATENCIÓN AL PÚBLICO QUE ASISTE A LAS DIVERSAS EXPOSICIONES DE LA GALERÍA TLAPALCALLI, ZONA ESCULTÓRICA Y EXPLANADA; ASÍ COMO A LOS BENEFICIOS DE LOS TALLERES MEDIANTE MUESTRAS DANCÍSTICAS, OBRAS DE TEATRO Y CONCIERTOS."/>
    <s v="CULTURALES"/>
    <s v="A5"/>
    <m/>
    <m/>
    <m/>
    <n v="2500000"/>
    <x v="343"/>
  </r>
  <r>
    <n v="2014"/>
    <x v="11"/>
    <n v="48101"/>
    <s v="CNCA/DGA/CD/01147/14"/>
    <s v="EJE SIETE LA VIALIDAD DEL ARTE"/>
    <d v="2014-05-02T00:00:00"/>
    <n v="8934791"/>
    <d v="2014-09-02T00:00:00"/>
    <s v="DOS PRESENTACIONES DE DANZA, UNA DE ELLA A CARGO DE LA BAILARINA ELISA CARRILLO Y OTRA A CARGO DEL BALLET FOLKLÓRICO DE MÉXICO DE AMALIA HERNÁNDEZ. UNA GALA DE ÓPERA CON EL BARÍTONO _x000d__x000a_ALFREDO DAZA Y EL PIANISTA ÁNGEL RODRÍGUEZ. TRES CONCIERTOS: DE ENSAMBLE DE PERCUSIONES TAMBUCO, EL PIANISTA DE JAZZ HÉCTOR INFANZÓN Y LA CANTANTE NATALIA LAFOURCADE. UNA FUNCIÓN DE LA OBRA DE TEATRO JUANA IN A MILLÓN CON LA ACTRIZ Y DIRECTORA VICKY ARAICO. UN ESPECTÁCULO AUDIOVISUAL MULTIMEDIA DEL ARTISTA ELECTRÓNICO MURCOF"/>
    <s v="CULTURALES"/>
    <s v="A5"/>
    <m/>
    <m/>
    <m/>
    <n v="8934791"/>
    <x v="344"/>
  </r>
  <r>
    <n v="2014"/>
    <x v="11"/>
    <n v="48101"/>
    <s v="CNCA/DGA/CD/01269/14"/>
    <s v="PATRONATO AMIGOS DEL MUSEO HACIA UNA NUEVA IMAGEN"/>
    <d v="2014-05-06T00:00:00"/>
    <n v="1000000"/>
    <d v="2015-05-05T00:00:00"/>
    <s v="CONTRIBUIR AL FORTALECIMIENTO DEL TEJIDO SOCIAL DE CIUDAD JUÁREZ ENRIQUECIENDO LA OFERTA CULTURAL DE SU CENTRO HISTÓRICO, A TRAVÉS DEL MUSEO DE LA REVOLUCIÓN EN LA FRONTERA (MUREF). ASI COMO FORTALECER LA INFRAESTRUCTURA Y EQUIPAMIENTO PARA MEJORAR LOS SERVICIOS PERMANENTES. OFRECER UN PROGRAMA CULTURAL GRATUITO A LA POBLACIÓN DE LA CIUDAD DE JUÁREZ Y EL ESPARCIMIENTO ADYACENTE DEL COMPLEJO DE LA EX ADUANA PARA LA CREACIÓN DE PÚBLICOS CULTURALES EN EL CENTRO HISTÓRICO Y DESARROLLAR ACTIVIDADES QUE TRASLADEN LA OFERTA CULTURAL DEL MUREF A DIFERENTES ESPACIOS EDUCATIVOS Y CULTURALES QUE FOMENTEN EL INTERÉS DE LA POBLACIÓN POR LA HISTORIA DE SU CIUDAD."/>
    <s v="CULTURALES"/>
    <s v="A5"/>
    <m/>
    <m/>
    <m/>
    <n v="1000000"/>
    <x v="345"/>
  </r>
  <r>
    <n v="2014"/>
    <x v="11"/>
    <n v="48101"/>
    <s v="CNCA/DGA/CD/01270/14"/>
    <s v="FUNDACIÓN EXPRESIÓN EN CORTO"/>
    <d v="2014-05-08T00:00:00"/>
    <n v="10000000"/>
    <d v="2015-02-07T00:00:00"/>
    <s v="PROMOCIONAR LA INDUSTRIA CINEMATOGRÁFICA NACIONAL A TRAVÉS DEL IMPULSO DE NUEVOS TALENTOS, PROYECTANDO EL CINE NACIONAL A NIVEL MUNDIAL."/>
    <s v="CULTURALES"/>
    <s v="A5"/>
    <m/>
    <m/>
    <m/>
    <n v="10000000"/>
    <x v="346"/>
  </r>
  <r>
    <n v="2014"/>
    <x v="11"/>
    <n v="48101"/>
    <s v="CNCA/DGA/CD/01271/14"/>
    <s v="NOSOTROS HACEMOS TEATRO"/>
    <d v="2014-05-27T00:00:00"/>
    <n v="1000000"/>
    <d v="2014-11-26T00:00:00"/>
    <s v="PRODUCIR Y PRESENTAR GRATUITAMENTE UN TOTAL DE 90 REPRESENTACIONES DE OBRAS DE TEATRO UNIVERSAL CLÁSICO, PARA ESTUDIANTES DE NIVEL MEDIO Y MEDIO SUPERIOR, ASÍ COMO PARA PERSONAS DE ESCASOS RECURSOS. REVISAR LOS VALORES ÉTICOS Y LOS PROCESOS EDUCATIVOS A TRAVÉS DE TEATROS DE CALIDAD, CON EL FIN DE FOMENTAR EL GUSTO ESTÉTICO Y LA PREVENCIÓN DEL DELITO."/>
    <s v="CULTURALES"/>
    <s v="A5"/>
    <m/>
    <m/>
    <m/>
    <n v="1000000"/>
    <x v="347"/>
  </r>
  <r>
    <n v="2014"/>
    <x v="11"/>
    <n v="48101"/>
    <s v="CNCA/DGA/CD/01272/14"/>
    <s v="ACADEMIA DE MÚSICA DEL PALACIO DE MINERÍA"/>
    <d v="2014-05-09T00:00:00"/>
    <n v="2000000"/>
    <d v="2015-05-05T00:00:00"/>
    <s v="REALIZAR CONCIERTOS PROMOVIENDO Y ENRIQUECIENDO LA CULTURA MUSICAL DE LA SOCIEDAD, INCORPORANDO A LOS MEJORES MÚSICOS DE LAS PRINCIPALES ORQUESTAS MEXICANAS."/>
    <s v="CULTURALES"/>
    <s v="A5"/>
    <m/>
    <m/>
    <m/>
    <n v="2000000"/>
    <x v="348"/>
  </r>
  <r>
    <n v="2014"/>
    <x v="11"/>
    <n v="48101"/>
    <s v="CNCA/DGA/CD/01273/14"/>
    <s v="FUNDACIÓN CASA DEL POETA"/>
    <d v="2014-05-31T00:00:00"/>
    <n v="500000"/>
    <d v="2015-08-15T00:00:00"/>
    <s v="REALIZAR HOMENAJES A OCTAVIO PAZ Y EFRAÍN HUERTA POR EL CENTENARIO DE SU NATALICIO, ASÍ COMO PROPICIAR UN CONOCIMIENTO ESTRECHO ENTRE EL PÚBLICO Y EL AUTOR MEDIANTE CICLOS DE POESÍA &quot;LA HORA ACTUAL&quot; Y CICLOS DE LECTURA DE POETAS JÓVENES &quot;LA PRIMERA LUZ&quot; QUE PERMITA DETALLAR LOS PORMENORES QUE EXISTEN EN LA CREACIÓN DE TODA OBRA ESCRITA EN ESPACIOS COMO LA CASA DEL POETA QUE REDUNDEN EN SERVICIOS DE CALIDAD Y CON EL FIN DE FOMENTAR LA COMUNICACIÓN HUMANA A TRAVÉS DE LA PALABRA ESPECIALMENTE CON LA POESÍA."/>
    <s v="CULTURALES"/>
    <s v="A5"/>
    <m/>
    <m/>
    <m/>
    <n v="500000"/>
    <x v="349"/>
  </r>
  <r>
    <n v="2014"/>
    <x v="11"/>
    <n v="48101"/>
    <s v="CNCA/DGA/CD/01274/14"/>
    <s v="PATRONATO DEL CENTRO CULTURAL ROBERTO CANTORAL"/>
    <d v="2014-05-12T00:00:00"/>
    <n v="8000000"/>
    <d v="2015-04-11T00:00:00"/>
    <s v="REALIZAR LA PRODUCCIÓN Y PROMOCIÓN DE 30 CONCIERTOS CON ARTISTAS Y CREADORES DE CALIDAD, ASÍ COMO REALIZAR CAMPAÑAS PUBLICITARIAS EN MEDIOS DE COMUNICACIÓN Y REDES SOCIALES QUE INCITEN A LA PARTICIPACIÓN Y DISFRUTE DE LAS ACTIVIDADES REALIZADAS."/>
    <s v="CULTURALES"/>
    <s v="A5"/>
    <m/>
    <m/>
    <m/>
    <n v="8000000"/>
    <x v="350"/>
  </r>
  <r>
    <n v="2014"/>
    <x v="11"/>
    <n v="48101"/>
    <s v="CNCA/DGA/CD/01293/14"/>
    <s v="MUSITEC"/>
    <d v="2014-05-30T00:00:00"/>
    <n v="3099000"/>
    <d v="2015-02-27T00:00:00"/>
    <s v="ACERCAR Y FOMENTAR EN LA GENTE EL GUSTO POR LAS DIVERSAS EXPRESIONES DE LA MÚSICA PARA OFRECER Y DIFUNDIR MANIFESTACIONES CULTURALES MUSICALES, QUE VAN DESDE NUESTRAS RAÍCES PREHISPÁNICAS HASTA LA INFLUENCIA DE OTRAS CULTURAS MODERNAS, DAR A CONOCER LAS DIFERENTES EXPRESIONES MUSICALES QUE SE ESTÁN GENERANDO EN MÉXICO ASÍ COMO PROMOVER LA CREACIÓN ARTÍSTICA Y QUE PERMITA ALCANZAR LA PLATAFORMA SÓLIDA QUE SE NECESITA PARA LOS TALENTOS MEXICANOS Y PUEDAN CONTAR CON ESPACIOS DONDE PRESENTEN SUS OBRAS. PRESENTAR LAS CORRIENTES ARTÍSTICAS DE CALIDAD PARA ATRAER A LOS NIÑOS, JÓVENES Y ADULTOS DE LOS DIFERENTES EXTRACTOS DE NUESTRA SOCIEDAD."/>
    <s v="CULTURALES"/>
    <s v="A5"/>
    <m/>
    <m/>
    <m/>
    <n v="3099000"/>
    <x v="351"/>
  </r>
  <r>
    <n v="2014"/>
    <x v="11"/>
    <n v="48101"/>
    <s v="CNCA/DGA/CD/01294/14"/>
    <s v="MUSITEC"/>
    <d v="2014-05-30T00:00:00"/>
    <n v="5000000"/>
    <d v="2015-08-28T00:00:00"/>
    <s v="FOMENTAR Y DIFUNDIR EL INTERCAMBIO Y EL DIÁLOGO INTERCULTURAL, CONVOCANDO A POBLADORES Y AUTORIDADES DE LAS DELEGACIONES POLÍTICAS Y MUNICIPIOS DE LA ZONA METROPOLITANA, ASÍ COMO LAS ALIANZAS CON LAS INSTITUCIONES CULTURALES DEL ESTADO DE YUCATÁN Y DEL GOBIERNO DE COLOMBIA, AMPLIANDO CON ELLO LA INFLUENCIA SOCIAL CULTURAL."/>
    <s v="CULTURALES"/>
    <s v="A5"/>
    <m/>
    <m/>
    <m/>
    <n v="5000000"/>
    <x v="351"/>
  </r>
  <r>
    <n v="2014"/>
    <x v="11"/>
    <n v="48101"/>
    <s v="CNCA/DGA/CD/01295/14"/>
    <s v="FESTIVAL INTERNACIONAL DEL CINE EN MORELIA"/>
    <d v="2014-05-14T00:00:00"/>
    <n v="11000000"/>
    <d v="2015-04-13T00:00:00"/>
    <s v="EL FESTIVAL INTERNACIONAL DE CINE DE MORELIA (FICM) TIENE COMO PRINCIPALES OBJETIVOS A LOS TALENTOS EMERGENTES DEL CINE MEXICANO; FOMENTAR EL INTERÉS DEL PÚBLICO POR LAS NUEVAS PROPUESTAS CINEMATOGRÁFICAS; CREAR UN ESPACIO DE ENCUENTRO ENTRE REALIZADORES, PRODUCTORES, CURADORES, DISTRIBUIDORES, PROGRAMADORES DE FESTIVALES INTERNACIONALES, CRÍTICOS, ESTUDIANTES Y PÚBLICO EN GENERAL; ASÍ COMO DIFUNDIR EN OTRAS LATITUDES LA ENORME RIQUEZA DE MÉXICO Y EL ESTADO DE MICHOACÁN. LA ESCENCIA DEL FESTIVAL RESIDE EN SUS SECCIONES EN COMPETENCIA: SECCIÓN MICHOACANA (PARA CINEASTAS RESIDENTES EN MORELIA) CORTOMETRAJE MEXICANO. DOCUMENTAL MEXICANO, Y LARGOMETRAJE MEXICANO."/>
    <s v="CULTURALES"/>
    <s v="A5"/>
    <m/>
    <m/>
    <m/>
    <n v="11000000"/>
    <x v="352"/>
  </r>
  <r>
    <n v="2014"/>
    <x v="11"/>
    <n v="48101"/>
    <s v="CNCA/DGA/CD/01296/14"/>
    <s v="FLADEMMEX"/>
    <d v="2014-05-21T00:00:00"/>
    <n v="1500000"/>
    <d v="2015-05-21T00:00:00"/>
    <s v="PRODUCIR, GRABAR, EJECUTAR, DISTRIBUIR DOS OBRAS SINFÓNICO-CORALES DE GRAN FORMATO DEL AUTOR MEXICANO VENUSTIANO REYES REYES, CONJUNTAR MÚSICOS Y SOLISTAS MEXICANOS DE PRIMER NIVEL QUE EJECUTEN Y GRABEN MATERIAL MUSICAL DE EXTRAORDINARIA CALIDAD ASÍ COMO PRODUCIR DOS CD Y DOS DVD PARA QUE SEAN TRANSMITIDOS EN LA TELEVISIÓN PÚBLICA CUYO CONTENIDO SEAN OBRAS PROPUESTAS, FOMENTAR Y ESTIMULAR EL GÉNERO SINFÓNICO-CORAL EN MÉXICO. FORTALECER LA IMÁGEN INTERNACIONAL DE MÉXICO COMO UN PAÍS GENERADOR DE CULTURA Y ARTE."/>
    <s v="CULTURALES"/>
    <s v="A5"/>
    <m/>
    <m/>
    <m/>
    <n v="1500000"/>
    <x v="353"/>
  </r>
  <r>
    <n v="2014"/>
    <x v="11"/>
    <n v="48101"/>
    <s v="CNCA/DGA/CD/01297/14"/>
    <s v="CONSEJO DE LA MÚSICA EN MÉXICO"/>
    <d v="2014-05-30T00:00:00"/>
    <n v="8889000"/>
    <d v="2015-01-29T00:00:00"/>
    <s v="REALIZAR UNA SERIE DE EVENTOS LOCALES EN BRASIL, ENFOCADOS EN LA PRESENTACIÓN Y DIFUSIÓN DE LA MÚSICA VERNÁCULA, COMO VISIÓN HOLÍSTICA DE LA CULTURA MUSICAL MEXICANA, ASÍ COMO INTERCAMBIAR EXPERIENCIAS Y CONOCIMIENTOS ENTRE MÚSICOS Y BRASILEÑOS."/>
    <s v="CULTURALES"/>
    <s v="A5"/>
    <m/>
    <m/>
    <m/>
    <n v="8889000"/>
    <x v="354"/>
  </r>
  <r>
    <n v="2014"/>
    <x v="11"/>
    <n v="48101"/>
    <s v="CNCA/DGA/CD/01298/14"/>
    <s v="ACADEMIA DE MÚSICA DEL PALACIO DE MINERÍA"/>
    <d v="2014-05-09T00:00:00"/>
    <n v="3000000"/>
    <d v="2015-05-05T00:00:00"/>
    <s v="REALIZAR CONCIERTOS PROMOVIENDO Y ENRIQUECIENDO LA CULTURA MUSICAL DE LA SOCIEDAD, INCORPORANDO A LOS MEJORES MÚSICOS DE LAS PRINCIPALES ORQUESTAS MEXICANAS."/>
    <s v="CULTURALES"/>
    <s v="A5"/>
    <m/>
    <m/>
    <m/>
    <n v="3000000"/>
    <x v="348"/>
  </r>
  <r>
    <n v="2014"/>
    <x v="11"/>
    <n v="48101"/>
    <s v="CNCA/DGA/CD/01299/14"/>
    <s v="TONOI-TSONOYEN, AMBIENTE Y SOCIEDAD"/>
    <d v="2014-05-30T00:00:00"/>
    <n v="1000000"/>
    <d v="2014-12-29T00:00:00"/>
    <s v="FOMENTAR ENTRE NIÑOS Y JÓVENES EN SITUACIÓN DE VULNERABILIDAD SOCIAL, EL GUSTO POR LA MÚSICA DE CONCIERTO, EN LAS CUALES NO EXISTÍA INFRAESTRUCTURA CULTURAL COMO AUDITORIOS Y SALAS DE CONCIERTOS."/>
    <s v="CULTURALES"/>
    <s v="A5"/>
    <m/>
    <m/>
    <m/>
    <n v="1000000"/>
    <x v="355"/>
  </r>
  <r>
    <n v="2014"/>
    <x v="11"/>
    <n v="48101"/>
    <s v="CNCA/DGA/CD/01300/14"/>
    <s v="ASOCIACIÓN PARA LEER, ESCUCHAR, ESCRIBIR Y RECREAR"/>
    <d v="2014-05-12T00:00:00"/>
    <n v="3000000"/>
    <d v="2014-05-17T00:00:00"/>
    <s v="GENERAR CONOCIMIENTOS QUE SIRVAN PARA INSTITUIR PRÁCTICAS A FAVOR DEL FOMENTO A LA LECTURA, A TRAVÉS DEL INTERCAMBIO DE EXPERIENCIAS, TEORÍAS Y METODOLOGÍAS, EN EL MARCO DE UN CONGRESO A CELEBRAR EN LA CIUDAD DE MÉXICO."/>
    <s v="CULTURALES"/>
    <s v="A5"/>
    <m/>
    <m/>
    <m/>
    <n v="3000000"/>
    <x v="356"/>
  </r>
  <r>
    <n v="2014"/>
    <x v="11"/>
    <n v="48101"/>
    <s v="CNCA/DGA/CD/01301/14"/>
    <s v="AMIGOS DEL ARTE DEL DESIERTO"/>
    <d v="2014-05-21T00:00:00"/>
    <n v="2000000"/>
    <d v="2015-05-21T00:00:00"/>
    <s v="RECONSTUIR EL TEJIDO SOCIAL, MEDIANTE ESPECTÁCULOS MUSICALES QUE PERMITAN DESPERTAR EN LAS FAMILIAS DE LOS MUNICIPIOS DE COAHUILA DE ZARAGOZA Y EN LA CAPITAL DEL ESTADO, SALTILLO, PARA INICIARSE O FORMARSE DENTRO DE LA MÚSICA."/>
    <s v="CULTURALES"/>
    <s v="A5"/>
    <m/>
    <m/>
    <m/>
    <n v="2000000"/>
    <x v="357"/>
  </r>
  <r>
    <n v="2014"/>
    <x v="11"/>
    <n v="48101"/>
    <s v="CNCA/DGA/CD/01311/14"/>
    <s v="INDEPENDENT RECORDINGS XXI"/>
    <d v="2014-05-20T00:00:00"/>
    <n v="8000000"/>
    <d v="2015-02-19T00:00:00"/>
    <s v="REALIZAR PRODUCCIONES VINCULADAS A LA PROMOCIÓN DE LA DIVERSIDAD Y RIQUEZA CULTURAL DE MÉXICO MÁS ALLÁ DE LOS ÁMBITOS TRADICIONALES DEL MERCADEO CULTURAL, MIRANDO A LA EXPANSIÓN Y FORTALECIMIENTO DE LAS INDUSTRIAS CREATIVAS, EN LAS RAMAS MUSICAL, AUDIOVISUAL, MULTIDISCIPLINARIO, USO DE TECNOLOGÍAS Y MEDIOS ALTERNOS COMO INTERNET, ETCÉTERA. PRODUCIR SERVICIOS Y PRODUCTOS CULTURALES QUE RESPONDAN A LA NECESIDAD DE CUBRIR LOS ESPACIOS Y CARENCIAS EN OFERTA ARTÍSTICA Y PROPUESTAS ALTERNAS DE FENÓMENOS CULTURALES."/>
    <s v="CULTURALES"/>
    <s v="A5"/>
    <m/>
    <m/>
    <m/>
    <n v="8000000"/>
    <x v="340"/>
  </r>
  <r>
    <n v="2014"/>
    <x v="11"/>
    <n v="48101"/>
    <s v="CNCA/DGA/CD/01312/14"/>
    <s v="PROYECTO POR NAYARIT"/>
    <d v="2014-06-17T00:00:00"/>
    <n v="4000000"/>
    <d v="2014-11-16T00:00:00"/>
    <s v="CONFORMAR UNA FIESTA CULTURAL QUE CONTENGA FUNCIONES TEATRALES, MÚSICA Y TALLERES INFANTILES, OPTIMIZADO RECURSOS HUMANOS Y MATERIALES INVERTIDOS EN CADA UNO DE LOS 20 MUNICIPIOS CON LOS QUE CUENTA EL ESTADO DE NAYARIT."/>
    <s v="CULTURALES"/>
    <s v="A5"/>
    <m/>
    <m/>
    <m/>
    <n v="4000000"/>
    <x v="358"/>
  </r>
  <r>
    <n v="2014"/>
    <x v="11"/>
    <n v="48101"/>
    <s v="CNCA/DGA/CD/01313/14"/>
    <s v="CIUDADANOS POR VERACRUZ"/>
    <d v="2014-05-20T00:00:00"/>
    <n v="1500000"/>
    <d v="2015-03-19T00:00:00"/>
    <s v="CREACIÓN DE LA ORQUESTA JUVENIL DE CÓRDOBA, CON NIÑOS Y JÓVENES, BAJO LOS PRINCIPIOS DE EQUIDAD DE GÉNERO Y CONDICIONES DE IGUALDAD, MEDIANTE EL DESARROLLO CULTURAL Y FOMENTO DE VALORES ARTÍSTICOS, CONSIDERANDO A JÓVENES EN DESVENTAJA DE OPORTUNIDADES Y EN CONDICIONES DESFAVORABLES EN EL ÁMBITO SOCIAL."/>
    <s v="CULTURALES"/>
    <s v="A5"/>
    <m/>
    <m/>
    <m/>
    <n v="1500000"/>
    <x v="359"/>
  </r>
  <r>
    <n v="2014"/>
    <x v="11"/>
    <n v="48101"/>
    <s v="CNCA/DGA/CD/01314/14"/>
    <s v="ASOCIACIÓN NACIONAL DE ARTÍSTAS CON DISCAPACIDAD"/>
    <d v="2014-05-14T00:00:00"/>
    <n v="1500000"/>
    <d v="2014-10-13T00:00:00"/>
    <s v="INTEGRAR A LOS ARTISTAS CON DISCAPACIDAD DE CALIDAD Y EXCELENCIA Y ARTISTAS EN GENERAL, Y LA PROMOCIÓN DE LA CULTURA DE IGUALDAD Y LOS DERECHOS DE LAS PERSONAS CON DISCAPACIDAD, PLASMADOS EN CADA UNA DE LAS BELLAS ARTES COMO SON: EL CANTO, LA MÚSICA Y LA DANZA. REALIZÁNDOSE PRESENTACIONES EN TEATROS, PLAZAS PÚBLICAS, AUDITORIOS Y OTROS RECINTOS DEL D.F."/>
    <s v="CULTURALES"/>
    <s v="A5"/>
    <m/>
    <m/>
    <m/>
    <n v="1500000"/>
    <x v="360"/>
  </r>
  <r>
    <n v="2014"/>
    <x v="11"/>
    <n v="48101"/>
    <s v="CNCA/DGA/CD/01517/14"/>
    <s v="MUSEO DEL OBJETO DEL OBJETO"/>
    <d v="2014-06-30T00:00:00"/>
    <n v="2000000"/>
    <d v="2015-02-27T00:00:00"/>
    <s v="ORGANIZAR Y OFRECER A HISTORIADORES, ACADÉMICOS, INVESTIGADORES, DISEÑADORES, ESTUDIANTES Y PÚBLICO EN GENERAL, ACTIVIDADES CULTURALES COMO TALLERES, CONFERENCIAS Y CONCURSOS A TRAVÉS DE DOS EXPOSICIONES DE INTERPRETACIÓN Y SIGNIFICACIÓN DE OBJETOS COTIDIANOS RELACIONANDO EL DISEÑO, LA CULTURA Y LAS EXPRESIONES ARTÍSTICAS CON LAS FORMAS DE PENSAR."/>
    <s v="CULTURALES"/>
    <s v="A5"/>
    <m/>
    <m/>
    <m/>
    <n v="2000000"/>
    <x v="361"/>
  </r>
  <r>
    <n v="2014"/>
    <x v="11"/>
    <n v="48101"/>
    <s v="CNCA/DGA/CD/01520/14"/>
    <s v="ASOCIACIÓN AZTECA AMIGOS DE LA CULTURA Y LAS ARTES"/>
    <d v="2014-07-15T00:00:00"/>
    <n v="95000000"/>
    <d v="2015-12-22T00:00:00"/>
    <s v="MANTENER LA OPERACIÓN Y CONTINUIDAD CON LA CUARTA ETAPA DE LAS 43 ORQUESTAS SINFÓNICAS ESPERANZA AZTECA EN TERRITORIO NACIONAL, CONTANDO CADA UNA CON 201 NIÑOS Y JÓVENES ENTRE LOS 5 Y 17 AÑOS DE EDAD COMO INTEGRANTES Y EJECUTORES DE LA MÚSICA, PROVENIENTE PRINCIPALMENTE, DE ZONAS MARGINADAS Y DE ESCASOS RECURSOS."/>
    <s v="CULTURALES"/>
    <s v="A5"/>
    <m/>
    <m/>
    <m/>
    <n v="95000000"/>
    <x v="362"/>
  </r>
  <r>
    <n v="2014"/>
    <x v="11"/>
    <n v="48101"/>
    <s v="CNCA/DGA/CD/01527/14"/>
    <s v="TROFEO A LA VIDA"/>
    <d v="2014-07-02T00:00:00"/>
    <n v="2418000"/>
    <d v="2014-12-01T00:00:00"/>
    <s v="APOYAR A JÓVENES QUE PARTICIPAN EN ACTIVIDADES ARTÍSTICAS Y CULTURALES RELACIONADAS CON LA MÚSICA EN LA DELEGACIÓN BENITO JUÁREZ"/>
    <s v="CULTURALES"/>
    <s v="A5"/>
    <m/>
    <m/>
    <m/>
    <n v="2418000"/>
    <x v="363"/>
  </r>
  <r>
    <n v="2014"/>
    <x v="11"/>
    <n v="48101"/>
    <s v="CNCA/DGA/CD/01577/14"/>
    <s v="FUNDACIÓN HERMES MUSIC"/>
    <d v="2014-05-13T00:00:00"/>
    <n v="5000000"/>
    <d v="2015-08-25T00:00:00"/>
    <s v="REALIZAR ACTIVIDADES DIRIGIDAS A DIVERSOS SEGMENTOS DE LA POBLACIÓN, UNIENDO LA CULTURA Y LA MÚSICA EN BENEFICIO DE LA SOCIEDAD, PARA LO CUAL SE DOTARÁ DE INSTRUMENTOS MUSICALES A ESCUELAS DE BAJOS RECURSOS, SE IMPARTIRÁN CURSOS MUSICALES A INSTITUCIONES DESFAVORECIDAS, Y SE REALIZARÁ EL FESTIVAL DE MÚSICA Y EXPOSICIONES NACIONALES DE LA CULTURA HUICHOL."/>
    <s v="CULTURALES"/>
    <s v="A5"/>
    <m/>
    <m/>
    <m/>
    <n v="5000000"/>
    <x v="364"/>
  </r>
  <r>
    <n v="2014"/>
    <x v="11"/>
    <n v="48101"/>
    <s v="CNCA/DGA/CD/01618/14"/>
    <s v="FUNDACIÓN ORGANIZADOS PARA SERVIR"/>
    <d v="2014-07-04T00:00:00"/>
    <n v="6650000"/>
    <d v="2015-02-03T00:00:00"/>
    <s v="REALIZAR UN EXPOSICIÓN HOMENAJE DE LA OBRA DE DIEGO RIVERA Y LA EDICIÓN DE UN LIBRO DE ARTE, CON MOTIVO DE UNA CARTA ENVIADA POR AMADOR OLIVARES EX RECTOR DE LA UNIVERSIDAD DE GUANAJUATO, EN LA QUE SE CONFIRMAN RASGOS DE SU ORIGEN GUANAJUATENSE EN LA CONSTRUCCIÓN PICTÓRICA DE SU OBRA. ACERCAR LA PRESENCIA DE DIEGO A UNA CIUDAD CULTURAL Y UNIVERSITARIA COMO GUANAJUATO PARA TENERLO COMO REFERENTE DE MEXICANO UNIVERSAL."/>
    <s v="CULTURALES"/>
    <s v="A5"/>
    <m/>
    <m/>
    <m/>
    <n v="6650000"/>
    <x v="365"/>
  </r>
  <r>
    <n v="2014"/>
    <x v="11"/>
    <n v="48101"/>
    <s v="CNCA/DGA/CD/01619/14"/>
    <s v="DOCUMENTAL AMBULANTE"/>
    <d v="2014-05-20T00:00:00"/>
    <n v="8000000"/>
    <d v="2015-05-19T00:00:00"/>
    <s v="APOYAR Y DIFUNDIR EL CINE DOCUMENTAL COMO HERRAMIENTA DE TRANSFORMACIÓN SOCIAL Y CULTURAL. INCREMENTAR LA INFORMACIÓN DISPONIBLE DEL CINE DOCUMENTAL PARA EL PÚBLICO EN GENERAL A NIVEL NACIONAL E INTERNACIONAL, EN LA EXPOSICIÓN DEL CINE DOCUMENTAL ENTRE INSTANCIAS DE GOBIERNO, INSTITUCIONES ACADÉMICAS, ORGANIZACIONES INTERNACIONALES, ORGANIZACIONES GUBERNAMENTALES Y LÍDERES DE OPINIÓN EN LOS ESTADOS QUE INCLUYE EL FESTIVAL DE CINE."/>
    <s v="CULTURALES"/>
    <s v="A5"/>
    <m/>
    <m/>
    <m/>
    <n v="8000000"/>
    <x v="366"/>
  </r>
  <r>
    <n v="2014"/>
    <x v="11"/>
    <n v="48101"/>
    <s v="CNCA/DGA/CD/01620/14"/>
    <s v="FLADEMMEX"/>
    <d v="2014-07-04T00:00:00"/>
    <n v="6000000"/>
    <d v="2015-04-04T00:00:00"/>
    <s v="REALIZAR EL CONGRESO INTERNACIONAL DE EDUCACIÓN ARTÍSTICA EN MÉXICO PARA ESTABLECER UN DIAGNÓSTICO A PARTIR DEL INTERCAMBIO DE LAS EXPERIENCIAS, MUESTRAS ARTÍSTICAS Y CAPACITACIÓN, COMPARTIENDO SISTEMAS PEDAGÓGICOS Y METODOLOGÍAS PARA PROPICIAR LA ACTUALIZACIÓN DE MÉTODOS DE CAPACITACIÓN QUE ENRIQUEZCAN LA ACTUALIZACIÓN DE UN DIAGNÓSTICO QUE PERMITA DESARROLLAR Y AJUSTAR EL RECONOCIMIENTO DE LA IMPORTANCIA DE LA EDUACIÓN ARTÍSTICA Y COHESIÓN SOCIAL."/>
    <s v="CULTURALES"/>
    <s v="A5"/>
    <m/>
    <m/>
    <m/>
    <n v="6000000"/>
    <x v="353"/>
  </r>
  <r>
    <n v="2014"/>
    <x v="11"/>
    <n v="48101"/>
    <s v="CNCA/DGA/CD/01621/14"/>
    <s v="LA MÚSICA EN EL BICENTENARIO"/>
    <d v="2014-06-16T00:00:00"/>
    <n v="4889000"/>
    <d v="2015-09-25T00:00:00"/>
    <s v="DESARROLLAR E IMPULSAR ACTIVIDADES CULTURALES MULTIDISCIPLINARIAS Y PEDAGÓGICAS, CON EL FIN DE GENERAR UN CONOCIMIENTO PRÁCTICO SOBRE LOS DIVERSOS ASPECTOS QUE TIENE EL TEATRO, EN COMBINACIÓN CON LAS DIVERSAS ARTES, COMO SON LA MÚSICA, LA FOTOGRAFÍA Y LA DANZA, CON EL PROPÓSITO DE CREAR UN AMPLIO ENTENDIMIENTO SOBRE LAS BELLAS ARTES EN EL PÚBLICO ASISTENTE."/>
    <s v="CULTURALES"/>
    <s v="A5"/>
    <m/>
    <m/>
    <m/>
    <n v="4889000"/>
    <x v="367"/>
  </r>
  <r>
    <n v="2014"/>
    <x v="11"/>
    <n v="48101"/>
    <s v="CNCA/DGA/CD/01622/14"/>
    <s v="FUNDACIÓN OLGA Y RUFINO TAMAYO"/>
    <d v="2014-06-13T00:00:00"/>
    <n v="2000000"/>
    <d v="2015-04-12T00:00:00"/>
    <s v="RESCATAR Y CONSERVAR EL PATRIMONIO TANGIBLE E INTANGIBLE QUE RESGUARDA EL CENTRO DE DOCUMENTACIÓN DEL MUSEO TAMAYO CON LA FINALIDAD DE DESARROLLAR UNA PLATAFORMA DE APRENDIZAJE DE LA VIDA Y OBRA DE RUFINO TAMAYO, ASÍ COMO DE LAS PROPUESTAS DE ARTE CONTEMPORÁNEO QUE SE HAN REALIZADO EN EL MUSEO A TRAVÉS DEL ESPACIO DE CONSULTA INTERSTICIAL LLAMADO &quot;MODULARIO&quot;."/>
    <s v="CULTURALES"/>
    <s v="A5"/>
    <m/>
    <m/>
    <m/>
    <n v="2000000"/>
    <x v="368"/>
  </r>
  <r>
    <n v="2014"/>
    <x v="11"/>
    <n v="48101"/>
    <s v="CNCA/DGA/CD/01623/14"/>
    <s v="SONIDOS Y TRADICIONES XXI"/>
    <d v="2014-05-26T00:00:00"/>
    <n v="6000000"/>
    <d v="2015-01-25T00:00:00"/>
    <s v="REALIZAR ACTIVIDADES CULTURALES Y ARTÍSTICAS (PRESENTADAS EN EL MARCO DE FESTIVALES Y OTRAS PROGRAMACIONES ARTÍSTICAS, CON UNA CURADURÍA PROPIA), QUE BUSCA LA INTEGRACIÓN DE LAS ARTES ESCÉNICAS: (TEATRO Y MÚSICA) ASÍ COMO CON LAS DISCIPLINAS MULTIMEDIA Y PROMOVER LA INTERDISCIPLINARIEDAD: (CINE, VIDEO, INSTALACIONES AUDIOVISUALES Y TEATRO CON MÚSICA EN VIVO, EN NUEVAS PLATAFORMAS Y NUEVAS TECNOLOGÍAS), EN ESPACIOS PÚBLICOS."/>
    <s v="CULTURALES"/>
    <s v="A5"/>
    <m/>
    <m/>
    <m/>
    <n v="6000000"/>
    <x v="369"/>
  </r>
  <r>
    <n v="2014"/>
    <x v="11"/>
    <n v="48101"/>
    <s v="CNCA/DGA/CD/01628/14"/>
    <s v="MAGENTA SIN TIEMPO"/>
    <d v="2014-06-16T00:00:00"/>
    <n v="1225000"/>
    <d v="2015-02-15T00:00:00"/>
    <s v="REGISTRAR Y DIGITALIZAR EL ACERVO FOTOGRÁFICO DE MANUEL RAMOS, CONCRETAR UNA BASE DE DATOS, DIFUNDIR IMÁGENES EN LA PÁGINA WEB, BUSCAR MERCADOS CULTURALES INTERNACIONALES PARA OFERTAR LOS PRODUCTOS CULTURALES DEL ARCHIVO, CONTINUAR CON LA CATALOGACIÓN DE IMÁGENES Y DIFUNDIR LA VIDA, OBRA Y PERIODO HISTÓRICO DE MANUEL RAMOS."/>
    <s v="CULTURALES"/>
    <s v="A5"/>
    <m/>
    <m/>
    <m/>
    <n v="1225000"/>
    <x v="370"/>
  </r>
  <r>
    <n v="2014"/>
    <x v="11"/>
    <n v="48101"/>
    <s v="CNCA/DGA/CD/01629/14"/>
    <s v="ORGANIZACIÓN NAYARITA PARA DESARROLLAR EL ARTE"/>
    <d v="2014-06-23T00:00:00"/>
    <n v="1300000"/>
    <d v="2015-05-22T00:00:00"/>
    <s v="CONTRIBUIR EN EL DESARROLLO DEL TEATRO NAYARITA, POR MEDIO DE UN COLOQUIO QUE PROPICIE LA INCLUSIÓN DE TODOS LOS PARTICIPANTES, MEDIANTE EL INTERCAMBIO DE FORMAS, ESTILOS Y TÉCNICAS TEATRALES, CREANDO EN NUEVOS PÚBLICOS EL INTERÉS POR LAS MANIFESTACIONES ARTÍSTICAS."/>
    <s v="CULTURALES"/>
    <s v="A5"/>
    <m/>
    <m/>
    <m/>
    <n v="1300000"/>
    <x v="371"/>
  </r>
  <r>
    <n v="2014"/>
    <x v="11"/>
    <n v="48101"/>
    <s v="CNCA/DGA/CD/01657/14"/>
    <s v="FUNDACIÓN IBEROAMERICANA PARA EL ARTE Y LA CULTURA"/>
    <d v="2014-07-01T00:00:00"/>
    <n v="9000000"/>
    <d v="2015-03-31T00:00:00"/>
    <s v="DAR A CONOCER LA OBRA ENSAY´´ISTICA Y POÉTICA DE OCTAVIO PAZ POR MEDIO DE UNA GRAN EXPOSICIÓN, UN VIDEO, UNA SERIE DE TELEVISIÓN CON 10 PROGRAMAS, UN CONCIERTO EN EL TEATRO DIANA DE TLAQUEPAQUE JALISCO, LA EDICIÓN DE UN CATÁLOGO DE LUJO DE LA EXPOSICIÓN CON UN TIRAJE DE 1000 EJEMPLARES Y LA REEDICIÓN DE UN LIBRO CONMEMORATIVO CON 5000 EJEMPLARES, EN EL MARCO DE LA FERIA INTERNACIONAL DEL LIBRO EN GUADALAJARA."/>
    <s v="CULTURALES"/>
    <s v="A5"/>
    <m/>
    <m/>
    <m/>
    <n v="9000000"/>
    <x v="372"/>
  </r>
  <r>
    <n v="2014"/>
    <x v="11"/>
    <n v="48101"/>
    <s v="CNCA/DGA/CD/01658/14"/>
    <s v="FUNDACIÓN IBEROAMERICANA PARA EL ARTE Y LA CULTURA"/>
    <d v="2014-07-01T00:00:00"/>
    <n v="10000000"/>
    <d v="2014-10-31T00:00:00"/>
    <s v="PRODUCIR 38 PRESENTACIONES ESCÉNICAS EN FESTIVALES CULTURALES EN PERM Y KRASNOYARSK, RUSIA Y TILBURG, HOLANDA, CON LA PARTICIPACIÓN DE ARTISTAS MEXICANOS Y PROFESIONALES DE LA CULTURA QUE PRESENTARÁN UN PROGRAMA DIVERSO DE MÚSICA CLÁSICA, JAZZ, MÚSICA TRADICIONAL MEXICANA, ASÍ COMO EXPOSICIÓN DE CERÁMICAS, ARTE TRADICIÓN Y DANZA RITUAL. IMPULSAR EL INTERCAMBIO CULTURAL DE MÉXICO CON ESOS PAÍSES, PARA DESARROLLAR PROYECTOS CULTURALES COMUNES EN LOS QUE SE PROMUEVA LA IMÁGEN POSITIVA DE MÉXICO Y SE FOMENTE EL TURISMO CULTURAL."/>
    <s v="CULTURALES"/>
    <s v="A5"/>
    <m/>
    <m/>
    <m/>
    <n v="10000000"/>
    <x v="372"/>
  </r>
  <r>
    <n v="2014"/>
    <x v="11"/>
    <n v="48101"/>
    <s v="CNCA/DGA/CD/01687/14"/>
    <s v="SONIDOS Y TRADICIONES XXI"/>
    <d v="2014-07-01T00:00:00"/>
    <n v="3100000"/>
    <d v="2015-03-27T00:00:00"/>
    <s v="PRESENTAR UN FESTIVAL CON UNA PROGRAMACIÓN Y CURADURÍA BASADA EN LA BÚSQUEDA Y PROPUESTA DE VANGUARDIA, EXPERIMENTACIÓN Y CREACIÓN DE PÚBLICOS. EL FESTIVAL ESTIMULARÁ EL FOMENTO DE INTERCAMBIOS Y DIÁLOGOS INTERCULTURALES ENTRE DISCIPLINAS, CULTURAS, INSTITUCIONES Y ARTISTAS DE LAS MÁS DIVERSAS TENDENCIAS Y ORÍGENES. LAS ACTIVIDADES SE AGRUPARÁN EN TRES GRANDES RUBROS: A) ARTES ESCÉNICAS (MÚSICA Y TEATRO), B) ARTES AUDIOVISUALES (CINE, VIDEO INSTALACIONES Y EXPOSICIONES AUDIOVISUALES) Y C) ARTES MULTIDISCIPLINARIAS O DE INTERDISCIPLINAR Y NUEVAS TECNOLOGÍAS."/>
    <s v="CULTURALES"/>
    <s v="A5"/>
    <m/>
    <m/>
    <m/>
    <n v="3100000"/>
    <x v="369"/>
  </r>
  <r>
    <n v="2014"/>
    <x v="11"/>
    <n v="48101"/>
    <s v="CNCA/DGA/CD/01688/14"/>
    <s v="LA MÚSICA EN EL BICENTENARIO"/>
    <d v="2014-07-01T00:00:00"/>
    <n v="10947758"/>
    <d v="2015-06-30T00:00:00"/>
    <s v="REALIZAR 120 CONCIERTOS EN DIVERSOS ESPACIOS DEL DISTRITO FEDERAL Y OTRAS CIUDADES DEL INTERIOR DE LA REPÚBLICA MEXICANA, CON MÚSICOS DE RENOMBRE, ENFOCADOS A IMPULSAR MÚSICA HECHA EN MÉXICO. INCENTIVAR EL DESARROLLO PROFESIONAL DE MÚSICOS MEXICANOS, PRESENTANDO TÉCNICAS Y TENDENCIAS QUE APORTEN AL DESARROLLO CULTURAL DE NUESTRO PAÍS."/>
    <s v="CULTURALES"/>
    <s v="A5"/>
    <m/>
    <m/>
    <m/>
    <n v="10947758"/>
    <x v="367"/>
  </r>
  <r>
    <n v="2014"/>
    <x v="11"/>
    <n v="48101"/>
    <s v="CNCA/DGA/CD/01689/14"/>
    <s v="FUNDACIÓN ORGANIZADOS PARA SERVIR"/>
    <d v="2014-06-19T00:00:00"/>
    <n v="950000"/>
    <d v="2015-01-18T00:00:00"/>
    <s v="PRODUCIR, DIFUNDIR Y DISTRIBUIR UN DOCUMENTAL Y UN ESCRITO QUE INTEGRE LA OBRA ARTÍSTICA DE JUAN IBÁÑEZ CON UN GUIÓN QUE PERMITA RECUPERAR SU VISIÓN ARTÍSTICA Y CAPACIDAD CRÍTICA COMO APORTACIÓN VALIOSA A LA CULTURA MEXICANA; MANTENER LA VIGENCIA DE SU OBRA COMO REFERENTE A NUEVOS CREADORES."/>
    <s v="CULTURALES"/>
    <s v="A5"/>
    <m/>
    <m/>
    <m/>
    <n v="950000"/>
    <x v="365"/>
  </r>
  <r>
    <n v="2014"/>
    <x v="11"/>
    <n v="48101"/>
    <s v="CNCA/DGA/CD/01690/14"/>
    <s v="MAGENTA SIN TIEMPO"/>
    <d v="2014-06-26T00:00:00"/>
    <n v="700000"/>
    <d v="2015-02-25T00:00:00"/>
    <s v="CONTINUAR CON LOS TRBAAJOS DE INVESTIGACIÓN ICONOGRÁFICA E HISTÓRICA DE MANUEL RAMOS (1874-1945); RESCATAR Y CONSERVAR LAS EXPOSICIONES ITINERANTES QUE YA EXISTEN; SUSTITUIR LOS MATERIALES DAÑADOS; REALIZAR CATÁLOGO DE LA EXPOSICIÓN ITINERANTE DOCUMENTOS Y EPIFANÍAS; PRODUCIR 5,000 EJEMPLARES DEL CUADERNILLO TEMÁTICO QUE ACOMPAÑE LA EXPOSICIÓN ITINERANTE BARRIO DE LA MERCED E INICIAR LA ITINERANCIA DE EXPOSICIONES."/>
    <s v="CULTURALES"/>
    <s v="A5"/>
    <m/>
    <m/>
    <m/>
    <n v="700000"/>
    <x v="370"/>
  </r>
  <r>
    <n v="2014"/>
    <x v="11"/>
    <n v="48101"/>
    <s v="CNCA/DGA/CD/01691/14"/>
    <s v="CRECIMIENTO Y DESARROLLO DE LOS PUEBLOS INDÍGENAS DEL ESTADO DE MÉXICO"/>
    <d v="2014-06-24T00:00:00"/>
    <n v="3100000"/>
    <d v="2015-04-24T00:00:00"/>
    <s v="FORTALECER EL MOVIMIENTO CULTURAL Y SUS EXPRESIONES EN EL ESTADO DE MÉXICO, MEDIANTE LA CAPACITACIÓN ARTÍSTICA Y EL EQUIPAMIENTO DE AGRUPACIONES MUSICALES, FOMENTANDO LA CULTURA POPULAR COMUNITARIA. EQUIPAR Y VESTIR A 20 AGRUPACIONES MUSICALES, DIFUNDIR Y PROMOVER A DICHAS AGRUPACIONES EN PROGRAMAS DE RADIO Y MEDIANTE LA ELABORACIÓN DE MATERIAL GRÁFICOS. REALIZAR 10 PRESENTACIONES CULTURALES REGIONALES Y UNA PRESENTACIÓN FINAL. CREACIÓN DE 20 DISCOS DE LAS AGRUPACIONES MUSICALES."/>
    <s v="CULTURALES"/>
    <s v="A5"/>
    <m/>
    <m/>
    <m/>
    <n v="3100000"/>
    <x v="373"/>
  </r>
  <r>
    <n v="2014"/>
    <x v="11"/>
    <n v="48101"/>
    <s v="CNCA/DGA/CD/01692/14"/>
    <s v="CRECIMIENTO Y DESARROLLO DE LOS PUEBLOS INDÍGENAS DEL ESTADO DE MÉXICO"/>
    <d v="2014-06-13T00:00:00"/>
    <n v="10100000"/>
    <d v="2015-06-13T00:00:00"/>
    <s v="FOMENTAR EL DESARROLLO CULTURAL DE LAS COMUNIDADES DEL MUNICIPIO DE VILLA VICTORIA EN EL ESTADO DE MÉXICO, MEDIANTE LA IMPLEMENTACIÓN DE UN PROGRAMA DE FORMACIÓN ARTÍSTICA EN MATERIAL MUSICAL, ADQUISICIÓN DE INSTRUMENTOS Y EQUIPO, ELABORACIÓN DE GUÍA DE CAPACITACIÓN TÉCNICA PARA CREAR UNA ORQUESTA FILARMÓNICA, 7 AGRUPACIONES DE MARIACHIS Y 3 BANDAS DE VIENTO."/>
    <s v="CULTURALES"/>
    <s v="A5"/>
    <m/>
    <m/>
    <m/>
    <n v="10100000"/>
    <x v="373"/>
  </r>
  <r>
    <n v="2014"/>
    <x v="11"/>
    <n v="48101"/>
    <s v="CNCA/DGA/CD/01705/14"/>
    <s v="FONDO EDITORIAL VENTURA"/>
    <d v="2014-07-09T00:00:00"/>
    <n v="1250000"/>
    <d v="2015-06-08T00:00:00"/>
    <s v="CREAR UN ESPACIO DE ENCUENTRO PARA PROMOVER EL HÁBITO DE LA LECTURA DE NIÑOS, JÓVENES Y ADULTOS MEDIANTE DE 86 STANDS DE VENTA DE LIBROS, 70 PRESENTACIONES DE LIBROS, 2 EXPOSICIONES, 15 TALLERES DE LECTURA, 8 CONCIERTOS Y 2 ESPECTÁCULOS CON LA FINALIDAD DE RESCATAR E IMPULSAR EL ACERVO CULTURAL DEL ESTADO DE OAXACA A TRAVÉS DE LA PROMOCIÓN DE ESCRITORES Y CREADORES DE EXPRESIONES ARTÍSTICAS, ASÍ COMO LIBROS Y EDITORIALES."/>
    <s v="CULTURALES"/>
    <s v="A5"/>
    <m/>
    <m/>
    <m/>
    <n v="1250000"/>
    <x v="374"/>
  </r>
  <r>
    <n v="2014"/>
    <x v="11"/>
    <n v="48101"/>
    <s v="CNCA/DGA/CD/01706/14"/>
    <s v="TOMA, EDICIONES Y PRODUCCIONES ESCÉNICAS Y CINEMATOGRÁFICAS"/>
    <d v="2014-06-30T00:00:00"/>
    <n v="2000000"/>
    <d v="2016-02-28T00:00:00"/>
    <s v="PUBLICAR DOS TEXTOS DE ARTURO NAVA, UNO DE LOS ESCENÓGRAFOS MÁS IMPORTANTES DE MÉXICO, ASÍ COMO 2 ANTOLOGÍAS EN LA SERIE DE DRAMATURGIA E IMPRIMIR 5 TÍTULOS DE LA COLECCIÓN CUADERNOS DE TEATRO QUE PERMITAN IMPULSAR EL TRABAJO DE ARTISTAS MEXICANOS Y EXTRANJEROS A TRAVÉS DE ESTE MATERIAL EDITORIAL."/>
    <s v="CULTURALES"/>
    <s v="A5"/>
    <m/>
    <m/>
    <m/>
    <n v="2000000"/>
    <x v="375"/>
  </r>
  <r>
    <n v="2014"/>
    <x v="11"/>
    <n v="48101"/>
    <s v="CNCA/DGA/CD/01707/14"/>
    <s v="FUNDACIÓN AMOR Y BONDAD"/>
    <d v="2014-07-01T00:00:00"/>
    <n v="12500000"/>
    <d v="2015-07-31T00:00:00"/>
    <s v="TERMINAR LA CONSTRUCCIÓN DEL EDIFICIO DEL CENTRO DE MANUALIDADES Y TALLERES, ASÍ COMO EL CENTRO DE GASTRONOMÍA, BIBLIOTECA Y SALA DE CÓMPUTO; Y SALÓN DE USOS MÚLTIPLES PARA DESARROLLAR LAS HABILIDADES Y AMPLIAR CONOCIMIENTOS DE LA MUJER INDÍGENA, AYUDAN DANDO A LA ECONOMÍA FAMILIAR CON LOS PRODUCTOS QUE ELABOREN EN LOS TALLERES."/>
    <s v="CULTURALES"/>
    <s v="A5"/>
    <m/>
    <m/>
    <m/>
    <n v="12500000"/>
    <x v="376"/>
  </r>
  <r>
    <n v="2014"/>
    <x v="11"/>
    <n v="48101"/>
    <s v="CNCA/DGA/CD/01708/14"/>
    <s v="COMPAÑÍA DE ARTES VITAMINAS"/>
    <d v="2014-06-24T00:00:00"/>
    <n v="3500000"/>
    <d v="2015-01-23T00:00:00"/>
    <s v="FOMENTAR EL PARTIMONIO CULTURAL (MATERIAL E INMATERIAL) Y FORTALECER LAS ENTIDADES TAXCALTECAS, MEDIANTE EL DESARROLLO DE LA SEGUNDA ETAPA DE LA INVESTIGACIÓN ANTROPOLÓGICA E HISTÓRICA DENOMINADA &quot; HISTORIA DE TLAXCALA, ENTRE ESTIGMAS Y MITOS&quot; CON UNA DURACIÓN DE 4 MESES, LA REALIZACIÓN DE UN FORO DE DEVATE ACADÉMICO CON EL MISMO TEMA Y LA CREACIÓN DE MATERIALES DE DIFUSIÓN (3 PUBLICACIONES Y UN VIDEO). ADEMÁS DE LA REALIZACIÓN DE UN RECORRIDO TURÍSTICO Y DE TALLERES ARTÍSTICOS POR LA REGIÓN CULTURAL DE LOS CUATRO SEÑORÍOS, UNA EXPO-VENTA ARTESANAL, UNA MUESTRA GASTRONÓMICA Y JORNADAS CULTURALES DE DIFUSIÓN DE LOS PRODUCTOS GENERADOS EN LA INVESTIGACIÓN Y EL FORO."/>
    <s v="CULTURALES"/>
    <s v="A5"/>
    <m/>
    <m/>
    <m/>
    <n v="3500000"/>
    <x v="377"/>
  </r>
  <r>
    <n v="2014"/>
    <x v="11"/>
    <n v="48101"/>
    <s v="CNCA/DGA/CD/01709/14"/>
    <s v="EL TESORO DE NIÑO PERDIDO"/>
    <d v="2014-06-20T00:00:00"/>
    <n v="1000000"/>
    <d v="2014-11-19T00:00:00"/>
    <s v="CONTRIBUIR A PRESERVAR LA CULTURA POPULAR MEXICANA, OFRECER UN ESPACIO DE EXPRESIÓN A ARTISTAS INDEPENDIENTES Y/O EMERGENTES, FOMENTAR EL COLECCIONISMO POPULAR Y CREAR NUEVOS PÚBLICOS, MEDIANTE LA REALIZACIÓN DE UN FESTIVAL MULTIDISCIPLINARIO DE CULTURA POPULAR EN SUS DIVERSAS EXPRESIONES, EN EL CUAL SE DEN CITA COLECCIONISTAS POPULARES, ANTICUARIOS, ARTISTAS PLÁSTICOS, ARTISTAS DE ARTE URBANO, MÚSICOS, ACTORES, DISEÑADORES, CINEASTAS, ESCULTORES Y PÚBLICO EN GENERAL, DONDE PUEDAN EXPRESAR SU TALENTO ARTÍSTICO, MOSTRAR SUS OBRAS Y COLECCIONES, INTERCAMBIAR OBJETOS DE COLECCIÓN E IMPARTIR TALLERES Y CONFERENCIAS SOBRE SU ESPECIALIDAD."/>
    <s v="CULTURALES"/>
    <s v="A5"/>
    <m/>
    <m/>
    <m/>
    <n v="1000000"/>
    <x v="378"/>
  </r>
  <r>
    <n v="2014"/>
    <x v="11"/>
    <n v="48101"/>
    <s v="CNCA/DGA/CD/01710/14"/>
    <s v="EMILIA PICTURES"/>
    <d v="2014-07-07T00:00:00"/>
    <n v="3000000"/>
    <d v="2015-01-06T00:00:00"/>
    <s v="CREAR UN PROYECTO DE TRES DIFERENTES ACTIVIDADES PARA FOMENTAR EL APRENDIZAJE, PRODUCCIÓN Y DIFUSIÓN DE LAS DISCIPLINAS ARTÍSTICAS Y CULTURALES: UN PROYECTO DIGITAL (SITIO DE INTERNET) SOBRE ARTISTAS MEXICANOS, UN DOCUMENTAL DONDE SE MUESTRE LA ELABORACIÓN DE PIEZAS ARTÍSTICAS Y LA ORGANIZACIÓN DE EVENTOS Y CONCURSOS QUE PERMITA IMPULSAR NUEVOS TALENTOS Y BANDAS DE ROCK."/>
    <s v="CULTURALES"/>
    <s v="A5"/>
    <m/>
    <m/>
    <m/>
    <n v="3000000"/>
    <x v="379"/>
  </r>
  <r>
    <n v="2014"/>
    <x v="11"/>
    <n v="48101"/>
    <s v="CNCA/DGA/CD/01711/14"/>
    <s v="FUNDACIÓN ISLA, DESARROLLO INTEGRAL EN MOVIMIENTO"/>
    <d v="2014-06-12T00:00:00"/>
    <n v="4500000"/>
    <d v="2014-10-26T00:00:00"/>
    <s v="REALIZAR UN FESTIVAL DE MÚSICA MEXICANA CON UNA DURACIÓN DE 3 DÍAS, CON LA PARTICIPACIÓN DE GRUPOS MUSICALES EMERGENTES DE GÉNEROS VARIADOS COMO EL ROCK, JAZZ, BLUES Y MÚSICA DE CÁMARA, CON EL OBJETO DE IMPULSAR A LOS NUEVOS TALENTOS Y GENERAR NUEVOS PÚBLICOS EN EL MUNICIPIO DE TLALNEPANTLA DE BAZ."/>
    <s v="CULTURALES"/>
    <s v="A5"/>
    <m/>
    <m/>
    <m/>
    <n v="4500000"/>
    <x v="380"/>
  </r>
  <r>
    <n v="2014"/>
    <x v="11"/>
    <n v="48101"/>
    <s v="CNCA/DGA/CD/01748/14"/>
    <s v="EL ARTE DE LOS TÍTERES"/>
    <d v="2014-06-18T00:00:00"/>
    <n v="5600000"/>
    <d v="2015-09-29T00:00:00"/>
    <s v="GENERAR UN PROYECTO CULTURAL PARA PROMOVER LA PARTICIPACIÓN CIUDADANA A TRAVÉS DE LA INSTAURACIÓN DE VEINTE SEDES CULTURALES COMO CIRCULOS ESTRATÉGICOS PARA ABATIR SITUACIÓNES DE EXCLUSIÓN, EN 20 COLONIAS DE LA ZONA METROPOLITANA DE GUADALAJARA; UNA RED DE ESCENARIOS, FUNCIONES DE TÍTERES, TALLERES ARTÍSTICOS, DE INTEGRACIÓN ASÍ COMO LA RESTAURACIÓN Y ELABORACIÓN DE TÍTERES."/>
    <s v="CULTURALES"/>
    <s v="A5"/>
    <m/>
    <m/>
    <m/>
    <n v="5600000"/>
    <x v="381"/>
  </r>
  <r>
    <n v="2014"/>
    <x v="11"/>
    <n v="48101"/>
    <s v="CNCA/DGA/CD/01749/14"/>
    <s v="FUNDACIÓN EL FARO DE LA CULTURA QUERÉTARO"/>
    <d v="2014-07-01T00:00:00"/>
    <n v="3500000"/>
    <d v="2014-10-31T00:00:00"/>
    <s v="REALIZAR UN FESTIVAL CULTURAL DE 2 DÍAS DE PROGRAMACIÓN MUSICAL GRATUITA EN LA PLAZA FUNDADORES DE LA CIUDAD DE QUERÉTARO, EN EL CUAL PARTICIPARÁN 20 CANTAUTORES IBEROAMERICANOS. ADEMÁS SE IMPLEMENTARÁN 2 TALLERES: A) METODOLOGÍA PARA LA COMPOSICIÓN DE CANCIONES BASADA EN DISTINTOS RECURSOS LITERARIOS Y POÉTICOS, IMPARTIDO POR EL MAESTRO ADRIÁN GIL (COM´POSITOR, CANTANTE Y POETA CUBANO) Y B) METODOLOGÍA PARA LA COMPOSICIÓN DE CANCIONES BASADA EN LOS DISTINTOS RECURSOS Y GÉNEROS MUSICALES IMPARTIDO POR EL MAESTRO BERNARDO QUESADA ( CANTANTE, COMPOSITOR Y ARREGLISTA COSTARRICENCE)."/>
    <s v="CULTURALES"/>
    <s v="A5"/>
    <m/>
    <m/>
    <m/>
    <n v="3500000"/>
    <x v="382"/>
  </r>
  <r>
    <n v="2014"/>
    <x v="11"/>
    <n v="48101"/>
    <s v="CNCA/DGA/CD/01787/14"/>
    <s v="PODER CIVICO"/>
    <d v="2014-06-12T00:00:00"/>
    <n v="30000000"/>
    <d v="2014-06-15T00:00:00"/>
    <s v="REALIZAR EL EVENTO “LA CIUDAD DE LAS IDEAS” , EL CUAL CONSISTE EN UN FESTIVAL INTERNACIONAL DE MENTES BRILLANTES DE ALTO NIVEL Y AMPLIA REPERCUSIÓN NACIONAL E INTERNACIONAL, LO QUE CONVIERTE EN UN FORO PRIVILEGIADO DE DEBATE Y ANÁLISIS DE DIVERSOS TEMAS CONTEMPORÁNEOS Y EN UN MECANISMO EFICAZ PARA LA DIFUSIÓN DE LAS IDEAS, EN LAS QUE PARTICIPAN DESTACADAS PERSONALIDADES DE LA CULTURA, EL ARTE, LA CIENCIA LA TECNOLOGÍA, EL DISEÑO, LA POLÍTICA Y OTROS ÁMBITOS DEL CONOCIMIENTO, CONVIRTIÉNDOLO EN UNO DE LOS EVENTOS CULTURALES MÁS IMPORTANTES DEL MUNDO, BUSCA FOMENTAR LA CREATIVIDAD, LA SENSIBILIZAR ARTÍSTICA Y LA REVOLUCIÓN PARA GENERAR IDEAS, MEDIANTE EL EMPODERAMIENTO DEL CIUDADANO EN LOS TEMAS QUE SE DEBATIRÁN Y ANALIZARAN EN LA SÉPTIMA EDICIÓN EN 2014, DE UN EVENTO QUE DESDE SU ORIGEN EN 2008, HA VENIDO CRECIENDO ANUALMENTE EN PRESTIGIO Y CALIDAD. ASÍ COMO CREAR UNA “NETWORK” O RED DE TRABAJO DE CIUDADANOS EMPRENDEDORES CREATIVOS DE MAYOR CONOCIMIENTO"/>
    <s v="CULTURALES"/>
    <s v="A5"/>
    <m/>
    <m/>
    <m/>
    <n v="30000000"/>
    <x v="383"/>
  </r>
  <r>
    <n v="2014"/>
    <x v="11"/>
    <n v="48101"/>
    <s v="CNCA/DGA/CD/01898/14"/>
    <s v="ASOCIACIÓN DE ARTISTAS PLÁSTICOS DE MÉXICO"/>
    <d v="2014-07-03T00:00:00"/>
    <n v="4000000"/>
    <d v="2015-07-02T00:00:00"/>
    <s v="COORDINAR Y PROMOVER LAS ARTES PLÁSTICAS MEDIANTE LA REALIZACIÓN DE DISTINTAS ACTIVIDADES COMO: A) MURALES Y TALLERES EN ESCUELAS, COMUNIDADES Y ALBERGUES PARA NIÑOS Y ADOLESCENTES; B) TALLER DE ACTUALIZACIÓN PARA ARTISTAS PLÁSTICOS Y VISUALES DE ARTAC; C) EXPOSICIÓN &quot;CULTURA DE PAZ Y PRINCIPIOS UNESCO&quot; DE OBRAS REALIZADAS POR ARTISTAS DE ARTAC ITINERANTE EN LAS ESCUELAS MEXICANAS DE LA RED PEA; D) DÍA MUNDIAL DEL ARTE 2014-2015; E) EXPOSICIÓN BIENAL INTERNACIONAL DE ARTE CONTEMPORÁNEO DE ARGENTINA; F) HOMENAJE A JAIME TORRES BODET."/>
    <s v="CULTURALES"/>
    <s v="A5"/>
    <m/>
    <m/>
    <m/>
    <n v="4000000"/>
    <x v="384"/>
  </r>
  <r>
    <n v="2014"/>
    <x v="11"/>
    <n v="48101"/>
    <s v="CNCA/DGA/CD/02027/14"/>
    <s v="FUNDACIÓN VIDA Y DESARROLLO RURAL"/>
    <d v="2014-05-14T00:00:00"/>
    <n v="3000000"/>
    <d v="2014-10-13T00:00:00"/>
    <s v="PROGRAMAR 4 JORNADAS PARA LA PROYECCIÓN CONTINUA DENTRO DE UN PLANTEAMIENTO MÓVIL EN PLAZAS PÚBLICAS EN LAS DELEGACIONES BENITO JUÁREZ Y COYOACÁN DEL DISTRITO FEDERAL, CON LA INTENCIÓN DE ACERCAR A LOS NIÑOS Y JÓVENES A UNA EXPRESIÓN CULTURAL Y ARTÍSTICA TOMADA COLOQUIALMENTE COMO ENTRETENIMIENTO."/>
    <s v="CULTURALES"/>
    <s v="A5"/>
    <m/>
    <m/>
    <m/>
    <n v="3000000"/>
    <x v="385"/>
  </r>
  <r>
    <n v="2014"/>
    <x v="11"/>
    <n v="48101"/>
    <s v="CNCA/DGA/CD/02028/14"/>
    <s v="CONSEJO DE LA MÚSICA EN MÉXICO"/>
    <d v="2014-07-22T00:00:00"/>
    <n v="5889000"/>
    <d v="2015-04-21T00:00:00"/>
    <s v="PROPICIAR EL INTERCAMBIO CULTURAL LATINOAMERICANO, Y EL CONOCIMIENTO DE MÉXICO EN OTRAS LATITUDES, MEDIANTE CONCIERTOS, MUESTRAS DE ARTE POPULAR, OFRENDA DE DÍA DE MUERTOS, EXPOSICIONES, VIDEOS CULTURALES Y TURÍSTICOS PRINCIPALMENTE LA GUELAGUETZA OAXAQUEÑA; EN DIFERENTES CIUDADES DE BRASIL CON EL FIN, DE DESPERTAR EL INTERÉS EN LAS ARTESANÍAS Y COSTUMBRES QUE FORMAN PARTE DE NUESTRO ACERVO CULTURAL."/>
    <s v="CULTURALES"/>
    <s v="A5"/>
    <m/>
    <m/>
    <m/>
    <n v="5889000"/>
    <x v="354"/>
  </r>
  <r>
    <n v="2014"/>
    <x v="11"/>
    <n v="48101"/>
    <s v="CNCA/DGA/CD/02029/14"/>
    <s v="TRICICLO ROJO"/>
    <d v="2014-07-10T00:00:00"/>
    <n v="8000000"/>
    <d v="2014-12-10T00:00:00"/>
    <s v="PROMOVER LAS ARTES ESCÉNICAS EN NIÑOS Y NIÑAS DE 2 A 12 AÑOS DE EDAD, CON LA REALIZACIÓN DE LA CARAVANA DEL ELEFANTE POLAR EN 20 MUNICIPIOS DEL ESTADO DE MÉXICO, PRESENTAR UN TOTAL DE 60 ESPECTÁCULOS E IMPARTIR 3 TALLERES DE SENSIBILIZACIÓN ARTÍSTICA EN CADA MUNICIPIO, DONAR UN ESCENARIO MÓVIL AL INSTITUTO MEXIQUENSE DE CULTURA CON LA FINALIDAD DE LLEVARLES E IMPLEMENTAR PROCESOS DE CREACIÓN ESCÉNICA, PRODUCCIÓN Y FORMACIÓN CULTURAL."/>
    <s v="CULTURALES"/>
    <s v="A5"/>
    <m/>
    <m/>
    <m/>
    <n v="8000000"/>
    <x v="386"/>
  </r>
  <r>
    <n v="2014"/>
    <x v="11"/>
    <n v="48101"/>
    <s v="CNCA/DGA/CD/02030/14"/>
    <s v="MUSEO DE ARTE CONTEMPORÁNEO DE MONTERREY"/>
    <d v="2014-07-21T00:00:00"/>
    <n v="3000000"/>
    <d v="2014-10-08T00:00:00"/>
    <s v="EQUIPAR Y MODERNIZAR EL EQUIPO DE REGRIGERACIÓN DEL MUSEO DE ARTE CONTEMPORÁNEO, EL CUAL PERMITIRÁ MEJORAR EL ESPACIO CULTURAL PARA HACER MÁS AGRADABLE LOS RECORRIDOS DE LOS VISITANTES NACIONALES E INTERNACIONALES."/>
    <s v="CULTURALES"/>
    <s v="A5"/>
    <m/>
    <m/>
    <m/>
    <n v="3000000"/>
    <x v="387"/>
  </r>
  <r>
    <n v="2014"/>
    <x v="11"/>
    <n v="48101"/>
    <s v="CNCA/DGA/CD/02031/14"/>
    <s v="HAGAMOS ALGO MEJOR POR VERACRUZ"/>
    <d v="2014-07-17T00:00:00"/>
    <n v="3100000"/>
    <d v="2014-10-16T00:00:00"/>
    <s v="CONSOLIDAR COMO UN PILAR DE DIFUSIÓN CULTURAL LA ZONA CONURBANA VERACRÚZ-BOCA DEL RÍO, PARA LO CUAL SE FOMENTARÁ LA CULTURA Y LAS DIVERSAS FORMAS DE EXPRESIÓN ARTÍSTICA ENTRE SUS HABITANTES Y SE PROMOVERÁ EL TALENTO DE ARTISTAS VERACRUZANOS DE TODO TIPO. EL EVENTO &quot;PROYECTO CULTURAL&quot; SERÁ UN ESPACIO DE INTERACCIÓN CONSTITUIDO POR 48 ACTIVIDADES (DIVIDIDAS EN 5 ÁREAS Y QUE ABARCAN DESDE LO TRADICIONAL HASTA LO CONTEMPORÁNEO) DE DANZA, MÚSICA, CINE, GASTRONOMÍA, PINTURA, FOTOGRAFÍA, TALLERES, ENTRE OTRAS ACCIONES ARTÍSTICAS Y CULTURALES GRATUITAS, QUE SE REALIZARÁN EN 3 DÍAS."/>
    <s v="CULTURALES"/>
    <s v="A5"/>
    <m/>
    <m/>
    <m/>
    <n v="3100000"/>
    <x v="388"/>
  </r>
  <r>
    <n v="2014"/>
    <x v="11"/>
    <n v="48101"/>
    <s v="CNCA/DGA/CD/02032/14"/>
    <s v="MUJERES POR LA LIBERTAD Y UN BIENESTAR PARA TODOS."/>
    <d v="2014-07-17T00:00:00"/>
    <n v="500000"/>
    <d v="2014-10-16T00:00:00"/>
    <s v="EQUIPAR LA CASA DE CULTURA DE LA ASOCIACIÓN CIVIL MUJERES POR LA LIBERTAD Y UN BIENESTAR PARA TODOS A.C., CON LA ADQUISICIÓN DE INSTRUMENTOS MUSICALES DE VIENTOS; CON LA ADECUACIÓN Y EQUIPAMIENTO DEL TALLER DE COCINA; ADECUACIÓN DE INFRAESTRUCTURA DEL SISTEMA DE CIRCUITO DE VIGILANCIA Y PORTÓN ELÉCTRICO; MURO MÓVIL PARA DIVIDIR EL AUDITORIO Y PODER UTILIZARLO COMO AULAS EN DONDE SE IMPARTIRÁN DIVERSAS CLASES."/>
    <s v="CULTURALES"/>
    <s v="A5"/>
    <m/>
    <m/>
    <m/>
    <n v="500000"/>
    <x v="389"/>
  </r>
  <r>
    <n v="2014"/>
    <x v="11"/>
    <n v="48101"/>
    <s v="CNCA/DGA/CD/02033/14"/>
    <s v="FUNDACIÓN ISLA, DESARROLLO INTEGRAL EN MOVIMIENTO"/>
    <d v="2014-07-21T00:00:00"/>
    <n v="3500000"/>
    <d v="2014-12-20T00:00:00"/>
    <s v="DIFUNDIR Y ACERCAR LOS PROCESOS CREATIVOS DEL ARTE CINEMATOGRÁFICO POR MEDIO DE LA IMPARTICIÓN DE 12 TALLERES DE JUGUETES ÓPTICOS, BAJO UNA DINÁMICA DE CURSO DE VERANO, Y 8 JORNADAS DE PROYECCIONES DE PELÍCULAS EDUCATIVAS EN FORMATO FULL DOME DENTRO DE UN PLANETARIO INFALIBLE, DIRIGIDO A NIÑOS Y ADOLESCENTES DE ENTRE 8 Y 17 AÑOS DE LAS DELEGACIONES BENITO JUÁREZ, MAGDALENA CONTRERAS Y GUSTAVO. A. MADERO, EN UN ESPACIO PÚBLICO, GRATUITO Y AL AIRE LIBRE."/>
    <s v="CULTURALES"/>
    <s v="A5"/>
    <m/>
    <m/>
    <m/>
    <n v="3500000"/>
    <x v="380"/>
  </r>
  <r>
    <n v="2014"/>
    <x v="11"/>
    <n v="48101"/>
    <s v="CNCA/DGA/CD/02035/14"/>
    <s v="FUNDACIÓN VIDA Y DESARROLLO RURAL"/>
    <d v="2014-07-18T00:00:00"/>
    <n v="1000000"/>
    <d v="2014-11-17T00:00:00"/>
    <s v="IMPLEMENTAR UN PROGRAMA ARTÍSTICO EDUCATIVO ENFOCADO A LA POBLACIÓN CON DEBILIDAD VISUAL DEL MUNICIPIO DE TLANEPANTLA DE BAZ MEDIANTE 3 EXHIBICIONES DE ARTES VISUALES Y 3 TALLERES DE APRECIACIÓN CON LA FINALIDAD DE CREAR GRUPOS ARTÍSTICOS DONDE PUEDAN PROMOVER, DIFUNDIR Y COMPLEMENTAR SU TRABAJO DE MANERA INTEGRAL."/>
    <s v="CULTURALES"/>
    <s v="A5"/>
    <m/>
    <m/>
    <m/>
    <n v="1000000"/>
    <x v="385"/>
  </r>
  <r>
    <n v="2014"/>
    <x v="11"/>
    <n v="48101"/>
    <s v="CNCA/DGA/CD/02036/14"/>
    <s v="NIÑOS CANTORES DE ACAMBARO"/>
    <d v="2014-07-16T00:00:00"/>
    <n v="300000"/>
    <d v="2015-03-03T00:00:00"/>
    <s v="FORTALECER LA EDUCACIÓN MUSICAL EN LOS NIÑOS Y ADOLESCENETES DE ESCASOS RECURSOS Y EN RIESGO DE MARGINACIÓN SOCIAL, QUE FORMEN PARTE DEL CORO DE NIÑOS CANTORES DE ACÁMBARO, AL RECIBIR CLASES DE SOLFEO, PIANO Y CORO 2 VECES POR SEMANA, LO CUAL PERMITIRÁ AMPLIAR LA CAPACIDAD DE ATENCIÓN DE LOS NIÑOS, INCREMENTO DEL NÚMERO DE PARTICIPANTES Y DE PRESENTACIONES A REALIZAR."/>
    <s v="CULTURALES"/>
    <s v="A5"/>
    <m/>
    <m/>
    <m/>
    <n v="300000"/>
    <x v="390"/>
  </r>
  <r>
    <n v="2014"/>
    <x v="11"/>
    <n v="48101"/>
    <s v="CNCA/DGA/CD/02037/14"/>
    <s v="SOCIEDAD INTERNACIONAL DE VALORES DE ARTE MEXICANO"/>
    <d v="2014-07-11T00:00:00"/>
    <n v="2000000"/>
    <d v="2015-07-10T00:00:00"/>
    <s v="PROMOVER Y DIFUNDIR A NIVEL INTERNACIONAL EL CINE HECHO EN MÉXICO Y EN IBEROAMÉRICA, ASÍ COMO A SUS REALIZADORES, PARA CONTRIBUIR AL FORTALECIMIENTO DE LA CULTURA CINEMATOGRÁFICA. REALIZAR PUBLICACIONES IMPRESAS Y DIGITALES DE 6 NÚMEROS DE LOS CUADERNOS DE CINEMA 23. COMPARTIR EL CONOCIMIENTO RELACIONADO CON EL CINE EN DIVERSOS FOROS CON PÚBLICO EN GENERAL, Y EN LO PARTICULAR, REALIZAR UN PROYECTO PILOTO EN SECUNDARIAS Y PREPARATORIAS PÚBLICAS Y PRIVADAS CON PROYECCIONES DE CINE MEXICANO, ACOMPAÑADAS DE INVITADOS QUE PROPICIEN DEBATES PARA PROMOVER LOS ESCRITOS DE LOS ALUMNOS LOS QUE SERÁN PUBLICADOS EN INTERNET. EN CUANTO A CAPACITACIÓN, SE DARÁ APOYO A LA EJECUCIÓN DE 4 TALLERES DE DIRECCIÓN, GUIÓN, MÚSICA PARA CINE Y DISEÑO DE PRODUCCIÓN."/>
    <s v="CULTURALES"/>
    <s v="A5"/>
    <m/>
    <m/>
    <m/>
    <n v="2000000"/>
    <x v="391"/>
  </r>
  <r>
    <n v="2014"/>
    <x v="11"/>
    <n v="48101"/>
    <s v="CNCA/DGA/CD/02038/14"/>
    <s v="ASAMBLEA PARA LA CULTURA Y LA DEMOCRACIA"/>
    <d v="2014-07-07T00:00:00"/>
    <n v="3000000"/>
    <d v="2015-01-16T00:00:00"/>
    <s v="IMPULSAR EL DESARROLLO CULTURAL EN LAS PERIFERIAS DE LOS PRINCIPALES CENTROS URBANOS DE LA REGIÓN CENTRO DEL PAÍS: ZONAS CONURBADAS DE LA CIUDAD DE MÉXICO, ESTADO DE MÉXICO Y LA CIUDAD DE PUEBLA, MEDIANTE LA EDICIÓN E IMPRESIÓN DE 5,000 EJEMPLARES DEL LIBRO DE LA MÚSICA EN LAS PERIFERIAS; LA REALIZACIÓN DE UNA GIRA-PRESENTACIÓN POR MÁS DE 20 ESPACIOS DE ROCK, MÚSICA ALTERNATIVA Y DE VANGUARDIA; UN ENCUENTRO DE ARTISTAS VISUALES MEXICANOS; EFECTUAR 20 RECITALES DE MÚSICA TRADICIONAL MEXICANA, ASÍ COMO LA PRODUCCIÓN DE UN MEDIOMETRAJE ANIMADO SOBRE EL SISTEMA TRADICIONAL NEPOHUALTZINTZIN Y PROPONER UNA GIRA DE PRESENTACIONES POR MÁS DE 30 PUNTOS DEL DISTRITO FEDERAL Y EL ESTADO DE MÉXICO."/>
    <s v="CULTURALES"/>
    <s v="A5"/>
    <m/>
    <m/>
    <m/>
    <n v="3000000"/>
    <x v="392"/>
  </r>
  <r>
    <n v="2014"/>
    <x v="11"/>
    <n v="48101"/>
    <s v="CNCA/DGA/CD/02039/14"/>
    <s v="110 MERIDIANO"/>
    <d v="2014-07-30T00:00:00"/>
    <n v="1000000"/>
    <d v="2015-01-29T00:00:00"/>
    <s v="PRODUCIR UN CORTOMETRAJE CULTURAL SOBRE EL COMPORTAMIENTO ESCOLAR DENOMINADO &quot;BULL YING&quot; CON UNA DURACIÓN APROXIMADA DE 15, ESTA PROYECCIÓN SE HARÁ EN UN DOMO DIGITAL EN LOS MUNICIPIOS DE TEOTIHUACÁN, ACOLMAN, TLALNEPANTLA Y NICOLÁS ROMERO, PARA LA DIFUSIÓN DE LOS VALORES SOCIALES, TOMANDO EL CINE ITINERANTE COMO UNA ESTRATEGIA PARA ACERCAR Y DIFUNDIR LA CULTURA Y CONTRIBUIR AL DESARROLLO HUMANO, MEDIANTE TEMAS APREMIANTES QUE REQUIEREN ATENCIÓN EN NUESTRO PAÍS."/>
    <s v="CULTURALES"/>
    <s v="A5"/>
    <m/>
    <m/>
    <m/>
    <n v="1000000"/>
    <x v="393"/>
  </r>
  <r>
    <n v="2014"/>
    <x v="11"/>
    <n v="48101"/>
    <s v="CNCA/DGA/CD/02066/14"/>
    <s v="TROFEO A LA VIDA"/>
    <d v="2014-07-08T00:00:00"/>
    <n v="8450000"/>
    <d v="2015-01-07T00:00:00"/>
    <s v="EXALTAR LA IMPORTANCIA CULTURAL DE LOS MUNICIPIOS DE GUANAJUATO, QUERÉTARO, PUEBLA, SAN MIGUEL DE ALLENDE Y OAXACA POR MEDIO DE LA REALIZACIÓN DE CINCO DOCUMENTALES CINEMATOGRÁFICOS DE 25 MINUTOS, LOS CUALES SE DIFUNDIRÁN MEDIANTE UNA PRESENTACIÓN PÚBLICA Y EL DESARROLLO DE UN SITIO WEB DONDE SE REPRODUCIRÁN DE MANERA LIBRE Y GRATUITA."/>
    <s v="CULTURALES"/>
    <s v="A5"/>
    <m/>
    <m/>
    <m/>
    <n v="8450000"/>
    <x v="363"/>
  </r>
  <r>
    <n v="2014"/>
    <x v="11"/>
    <n v="48101"/>
    <s v="CNCA/DGA/CD/02067/14"/>
    <s v="MUSEO DE ARTE CONTEMPORÁNEO DE MONTERREY"/>
    <d v="2014-07-21T00:00:00"/>
    <n v="1500000"/>
    <d v="2014-12-19T00:00:00"/>
    <s v="EXPONER 90 OBRAS ARTÍSTICAS DE LOS FOTÓGRAFOS TINA MODOTTI Y EDWARD WESTON, EN UNA COBERTURA DE MÁS DE 7 MUNICIPIOS DEL ESTADO DE NUEVO LEÓN, 8 ESTADOS DE LA REPÚBLICA MEXICANA Y VARIOS PAÍSES DEL EXTRANJERO MEDIANTE LA REALIZACIÓN DE CONFERENCIAS, CURSOS Y TALLERES CON LA FINALIDAD DE DIFUNDIR EL ARTE CONTEMPORÁNEO."/>
    <s v="CULTURALES"/>
    <s v="A5"/>
    <m/>
    <m/>
    <m/>
    <n v="1500000"/>
    <x v="387"/>
  </r>
  <r>
    <n v="2014"/>
    <x v="11"/>
    <n v="48101"/>
    <s v="CNCA/DGA/CD/02099/14"/>
    <s v="PREVENVIDA FUNDACIÓN"/>
    <d v="2014-07-07T00:00:00"/>
    <n v="2900000"/>
    <d v="2015-07-06T00:00:00"/>
    <s v="PROMOCIONAR Y DESARROLLAR INDUSTRIAS CREATIVAS Y/O CULTURALES; LOCALIZACIÓN DE CREATIVOS Y TALENTOS DE LA ZONA ORIENTE DEL DISTRITO FEDERAL, PARTICULARMENTE IZTAPALAPA Y COYOACÁN EN EL TRAMO CORRESPONDIENTE AL CANAL NACIONAL; EN LAS VERTIENTES CULTURALES COMO PINTURA, HISTORIA, MÚSICA Y TEATRO."/>
    <s v="CULTURALES"/>
    <s v="A5"/>
    <m/>
    <m/>
    <m/>
    <n v="2900000"/>
    <x v="394"/>
  </r>
  <r>
    <n v="2014"/>
    <x v="11"/>
    <n v="48101"/>
    <s v="CNCA/DGA/CD/02100/14"/>
    <s v="FUNDACIÓN MUJERES DE COMUNIDAD EN MOVIMIENTO POR LA EQUIDAD SOCIAL"/>
    <d v="2014-07-01T00:00:00"/>
    <n v="7000000"/>
    <d v="2015-06-30T00:00:00"/>
    <s v="CREAR UNA ORQUESTA MONUMENTAL DE 232 NIÑOS Y JÓVENES DE NEZAHUALCÓYOTL, 152 MIEMBROS INTEGRARÁN LA ORQUESTA SINFÓNICA Y 80 CONFORMARÁN EL CORO, PARA LO CUAL SE DOTARÁ DE INSTRUMENTOS MUSICALES A LA ORUQESTA Y SE PROPORCIONARÁ ENSEÑANZA Y FORMACIÓN MUSICAL. EL OBJETIVO ES FOMENTAR EN LOS NIÑOS Y JÓVENES DEL MUNICIPIO DE NEZAHUALCÓYOTL APTITUDES MUSICALES PARA FORTALECER SU DESARROLLO SOCIAL, VOCACIONAL, RECREATIVO, ESTÉTICO, ÉTICO Y EDUCATIVO."/>
    <s v="CULTURALES"/>
    <s v="A5"/>
    <m/>
    <m/>
    <m/>
    <n v="7000000"/>
    <x v="395"/>
  </r>
  <r>
    <n v="2014"/>
    <x v="11"/>
    <n v="48101"/>
    <s v="CNCA/DGA/CD/02101/14"/>
    <s v="ORGANIZACIÓN OPD"/>
    <d v="2014-07-21T00:00:00"/>
    <n v="1672022"/>
    <d v="2015-04-20T00:00:00"/>
    <s v="EQUIPAR CON INTRUMENTOS MUSICALES AL CENTRO DE MÚSICA INFANTIL TAHMEK (CEMIT), A FIN DE IMPLEMENTAR Y FORTALECER LAS ACTIVIDADES ARTÍSTICAS DE LOS NIÑOS Y JÓVENES QUE INTEGRAN LAS 2 ORQUESTAS SINFÓNICAS, PARA SU PARTICIPACIÓN EN 8 CONCIERTOS; LLEVAR A CABO CLASES DE FORMACIÓN MUSICAL (ORQUESTA Y CORO) EN DIFERENTES GÉNEROS MUSICALES; INTEGRAR UNA PLANTILLA DOCENTE PARA EL DESARROLLO ARTÍSTICO-MUSICAL DE NIÑOS Y JÓVENES A TRAVÉS DE LA ENSEÑANZA EN LAS RESPECTIVAS ÁREAS Y DISCIPLINAS MUSICALES."/>
    <s v="CULTURALES"/>
    <s v="A5"/>
    <m/>
    <m/>
    <m/>
    <n v="1672022"/>
    <x v="396"/>
  </r>
  <r>
    <n v="2014"/>
    <x v="11"/>
    <n v="48101"/>
    <s v="CNCA/DGA/CD/02102/14"/>
    <s v="LA VIVIENDA UN FACTOR DE BIENESTAR SOCIAL"/>
    <d v="2014-07-17T00:00:00"/>
    <n v="4182000"/>
    <d v="2014-12-16T00:00:00"/>
    <s v="BRINDAR AL MUNICIPIO DE COMPOSTELA UNA CASA DE CULTURA MÓVIL QUE PERMIA AMPLIAR LAS POSIBILIDADES DE ACCESO A LA CULTURA Y EDUCACIÓN, AL TRATARSE DE UN ESPACIO FÍSICO ITINERANTE GRATUITO, USANDO LOS MEDIOS TECNOLÓGICOS Y DIGITALES PARA MOTIVAR LA IGUALDAD DE OPORTUNIDADES Y PROMOVER LA DISMINUCIÓN DEL REZAGO EDUCATIVO EN ZONAS MARGINADAS Y ASÍ FOMENTAR LAS ACTIVIDADES DE LECTURA EN LA COMUNIDAD, ASÍ COMO PRÁCTICAS SOCIALES Y CULTURALES INDISPENSABLES PARA LA POBLACIÓN."/>
    <s v="CULTURALES"/>
    <s v="A5"/>
    <m/>
    <m/>
    <m/>
    <n v="4182000"/>
    <x v="397"/>
  </r>
  <r>
    <n v="2014"/>
    <x v="11"/>
    <n v="48101"/>
    <s v="CNCA/DGA/CD/02103/14"/>
    <s v="KALAN GUARDIA EN MAYA"/>
    <d v="2014-07-28T00:00:00"/>
    <n v="10000000"/>
    <d v="2014-10-27T00:00:00"/>
    <s v="DIFUNDIR Y PROMOVER LAS DIVERSAS DISCIPLINAS ARTÍSTICAS QUE EMANAN DE LA CULTURA COMO SON LA MÚSICA, EL TEATRO, LA DANZA, EL CINE, LA FOTOGRAFÍA ARTÍSTICA Y LAS ARTES PLÁSTICAS EN LAS PRINCIPALES PLAZAS CÍVICAS DE LAS DELEGACIONES DE TLALPAN, XOCHIMILCO, MILPA ALTA Y COYOACÁN, EN LA QUE SE PRESENTARÁ UN TOTAL DE 108 Y 36 PUESTAS EN ESCENA DE COMPAÑÍAS DE DANZA Y TEATRO RESPECTIVAMENTE; 72 EXHIBICIONES DE GRUPOS MUSICALES, Y UN TOTAL DE 36 PROYECCIONES DE PELÍCULAS MEXICANAS. SE EJECUTARÁN 6 TALLERES DE ARTES PLÁSTICAS; SE MONTARÁN 2 TALLERES DE ARTES VISUALES, UN TALLER DE LECTURA Y CUENTACUENTOS CON 36 DÍAS DE ACTIVIDAD EN UN TOTAL DE 216 HORAS."/>
    <s v="CULTURALES"/>
    <s v="A5"/>
    <m/>
    <m/>
    <m/>
    <n v="10000000"/>
    <x v="398"/>
  </r>
  <r>
    <n v="2014"/>
    <x v="11"/>
    <n v="48101"/>
    <s v="CNCA/DGA/CD/02104/14"/>
    <s v="ASOCIACIÓN CULTURAL Y ARTÍSTICA DE ACAPULCO"/>
    <d v="2014-07-07T00:00:00"/>
    <n v="2000000"/>
    <d v="2015-03-06T00:00:00"/>
    <s v="FORTALECER LA EXPRESIÓN DE LA CULTURA Y LAS ARTES A TRAVÉS DEL FESTIVAL CULTURAL FANDANGRO, DONDE CADA UNA DE LAS SIETE REGIONES DE GUERRERO (COSTA CHICA, COSTA GRANDE, REGIÓN MONTAÑA, MIXTECA, TIERRA CALIENTE Y ZONA CENTRO Y NORTE) PRESENTARÁ SU FOLKLORE, IDENTIDAD Y ALGARABÍA MEDIANTE SUS DANZAS, MÚSICA, TRAJES TÍPICOS, GASTRONOMÍA, ARTES PLÁSTICAS Y NARRADORES DE CUENTOS, MITOS Y LEYENDAS. EL FESTIVAL ADEMÁS REALIZARÁ EN EL TEATRO PAPAGAYO, EXPOSICIONES GRÁFICAS DE PINTORES, ESCULTORES, ARTESANOS, ASÍ COMO 7 PRESENTACIONES MUSICALES Y 7 PRESENTACIONES DE DANZA Y MUESTRAS GASTRONÓMICAS."/>
    <s v="CULTURALES"/>
    <s v="A5"/>
    <m/>
    <m/>
    <m/>
    <n v="2000000"/>
    <x v="399"/>
  </r>
  <r>
    <n v="2014"/>
    <x v="11"/>
    <n v="48101"/>
    <s v="CNCA/DGA/CD/02105/14"/>
    <s v="FUNDACIÓN CUDEC, CULTURA PARA EL DESARROLLO CREATIVO"/>
    <d v="2014-07-10T00:00:00"/>
    <n v="6000000"/>
    <d v="2014-12-09T00:00:00"/>
    <s v="R Y FOMENTAR LA INICIACIÓN DEL ARTE Y LA CULTURA EN TODAS SUS EXPRESIONES MEDIANTE EL DESARROLLO DE 5 EVENTOS, LOS CUALES CONSISTEN EN LLEVAR A CABO UN CICLO DE ACTIVIDADES CADA TRES SEMANAS DENTRO DEL DISTRITO FEDERAL, EN DISTINTAS SEDES AL AIRE LIBRE; EL FESTIVAL ESTÁ COMPUESTO POR 10 PRESENTACIONES TEATRALES, 10 PRESENTACIONES DE DANZA, 10 PRESENTACIONES MUSICALES Y 25 TALLERES EXPRÉS (5 POR JORNADA) DE CREACIÓN ARTÍSTICA."/>
    <s v="CULTURALES"/>
    <s v="A5"/>
    <m/>
    <m/>
    <m/>
    <n v="6000000"/>
    <x v="400"/>
  </r>
  <r>
    <n v="2014"/>
    <x v="11"/>
    <n v="48101"/>
    <s v="CNCA/DGA/CD/02106/14"/>
    <s v="FUNDACIÓN CUDEC, CULTURA PARA EL DESARROLLO CREATIVO"/>
    <d v="2014-07-10T00:00:00"/>
    <n v="5500000"/>
    <d v="2014-10-15T00:00:00"/>
    <s v="REALIZAR 6 MUESTRAS ARTÍSTICAS EN LOS MUNICIPIOS DE NICOLÁS ROMERO, TLANEPANTLA DE BAZ Y ESTADO DE MÉXICO EN LAS QUE SE EXHIBIRÁN TRABAJOS ARTÍSTICOS DE ARTES VISUALES, MÚSICA, TEATRO, DANZA Y MEDIOS VISUALES MEDIANTE ACTIVIDADES DIVIDIDAS EN 3 PRESENTACIONES ESCÉNICAS, 5 TALLERES DE CREACIÓN ARTÍSTICA, 1 MUESTRA DE ARTES VISUALES Y 5 FUNCIONES DENTRO DEL DOMO DIGITAL."/>
    <s v="CULTURALES"/>
    <s v="A5"/>
    <m/>
    <m/>
    <m/>
    <n v="5500000"/>
    <x v="400"/>
  </r>
  <r>
    <n v="2014"/>
    <x v="11"/>
    <n v="48101"/>
    <s v="CNCA/DGA/CD/02140/14"/>
    <s v="MEMORIA Y TOLERANCIA"/>
    <d v="2014-07-02T00:00:00"/>
    <n v="7000000"/>
    <d v="2014-12-01T00:00:00"/>
    <s v="DIFUNDIR Y PROMOVER EN 35,000 ESTUDIANTES DE ENTRE 10 Y 29 AÑOS DE EDAD DE DIFERENTES ESCUELAS PÚBLICAS, LOS VALORES DE LA CIUDADANÍA Y DEMOCRACIA DE LA SOCIEDAD MEXICANA, MEDIANTE LA EXHIBICIÓN Y LA PRESENTACIÓN DE CONFERENCIAS QUE SE LLEVARÁN A CABO EN EL MUSEO MEMORIA Y TOLERANCIA SOBRE TEMAS DE TOLERANCIA, DISCRIMINACIÓN, DIVERSIDAD Y DERECHOS HUMANOS."/>
    <s v="CULTURALES"/>
    <s v="A5"/>
    <m/>
    <m/>
    <m/>
    <n v="7000000"/>
    <x v="401"/>
  </r>
  <r>
    <n v="2014"/>
    <x v="11"/>
    <n v="48101"/>
    <s v="CNCA/DGA/CD/02141/14"/>
    <s v="MITODELACAVERNA"/>
    <d v="2014-07-07T00:00:00"/>
    <n v="1889000"/>
    <d v="2015-07-06T00:00:00"/>
    <s v="REALIZAR 13 DOCUMENTALES EN FORMATO DE VIDEO DE 30 MINUTOS DE DURACIÓN QUE SE TRANSMITIRÁN EN ESPACIOS TELEVISIVOS DEDICADOS A LA DIFUSIÓN EDUCATIVA Y CULTURAL. LOS DOCUMENTALES OFRECERÁN UN PANORAMA INTEGRAL DEL DESARROLLO CULTURAL DE MÉXICO DURANTE EL SIGLO XIX, COMPAGINARÁ LAS ÉPOCAS POLÍTICAS VIVIDAS EN MÉXICO: LA INDEPENDENCIA, LA GUERRA CIVIL, LA INSTAURACIÓN DE LA REPÚBLICA, EL PORFIRIATO O LA REVOLUCIÓN CON EL CRUCE DE LAS GENERACIONES LITERARIAS."/>
    <s v="CULTURALES"/>
    <s v="A5"/>
    <m/>
    <m/>
    <m/>
    <n v="1889000"/>
    <x v="402"/>
  </r>
  <r>
    <n v="2014"/>
    <x v="11"/>
    <n v="48101"/>
    <s v="CNCA/DGA/CD/02142/14"/>
    <s v="CULTURA CERCA"/>
    <d v="2014-07-09T00:00:00"/>
    <n v="3000000"/>
    <d v="2014-11-08T00:00:00"/>
    <s v="PROMOVER EL SÉPTIMO ARTE MEDIANTE LA EXHIBICIÓN DE DIFERENTES PELÍCULAS DOCUMENTALES Y ARTÍSTICAS EN 9 PLAZAS CÍVICAS DE LAS DELEGACIONES MILPA ALTA, XOCHIMILCO Y TLALPAN DURANTE 27 DÍAS EN UN PERIODO DE 4 MESES, LOS CUALES ALBERGARÁN ALREDEDOR DE 150 A 250 PERSONAS POR FUNCIÓN; SE REALIZARÁ 1 TALLER DE FOTOGRAFÍA POR CADA PLAZA CÍVICA DE LAS DELEGACIONES."/>
    <s v="CULTURALES"/>
    <s v="A5"/>
    <m/>
    <m/>
    <m/>
    <n v="3000000"/>
    <x v="403"/>
  </r>
  <r>
    <n v="2014"/>
    <x v="11"/>
    <n v="48101"/>
    <s v="CNCA/DGA/CD/02143/14"/>
    <s v="CENTROS DE INTEGRACIÓN JUVENIL AGUASCALIENTES"/>
    <d v="2014-07-10T00:00:00"/>
    <n v="3100000"/>
    <d v="2015-03-10T00:00:00"/>
    <s v="FORTALECER LA CULTURA EN EL MUNICIPIO DE AGUASCALIENTES POR MEDIO DE ESPACIOS CULTURALES EN DONDE SE LLEVEN TALLERES PARA NIÑOS, JÓVENES Y ADULTOS, EN DIVERSAS DISCIPLINAS DE TEATRO, DIBUJO, CANTO, GUITARRA, TECLADO, FOTOGRAFÍA, ASÍ COMO DIFUNDIR EL ARTE FÍLMICO, Y CREAR CÍRCULOS DE LECTORES."/>
    <s v="CULTURALES"/>
    <s v="A5"/>
    <m/>
    <m/>
    <m/>
    <n v="3100000"/>
    <x v="404"/>
  </r>
  <r>
    <n v="2014"/>
    <x v="11"/>
    <n v="48101"/>
    <s v="CNCA/DGA/CD/02178/14"/>
    <s v="UNIVERSIDAD AMERICANA DE ACAPULCO"/>
    <d v="2014-07-14T00:00:00"/>
    <n v="2000000"/>
    <d v="2015-07-27T00:00:00"/>
    <s v="REHABILITAR, REMODELAR Y EQUIPAR LAS INSTALACIONES DEL AUDITORIO GUILLERMO SOBERÓN Y EL AUDITORIO HÉCTOR DÁVALOS DE LA UNIVERSIDAD AUTÓNOMA DE ACAPULCO; ACTUALIZAR LA HEMEROGRAFÍA Y BIBLIOGRAFÍA, ADQUISICIÓN Y ACTUALIZACIÓN DE EQUIPO DE CÓMPUTO PARA CONSULTA Y ACCESO A INTERNET EN LA BIBLIOTECA CENTRAL; HABILITAR, REMODELAR Y EQUIPAR EL AULA INTERACTIVA PARA EL DESARROLLO DE ACTIVIDADES ARTÍSTICAS Y CULTURALES CULINARIAS Y POR ÚLTIMO; REHABILITAR Y REMODELAR EL SISTEMA DE VENTILACIÓN DEL SALÓN DE USOS MÚLTIPLES PARA LA PREPARACIÓN DE OBRAS TEATRALES Y DE DANZA DE LA PLANTA BAJA DE LA BIBLIOTECA CENTRAL Y DEL AULA INTERACTIVA."/>
    <s v="CULTURALES"/>
    <s v="A5"/>
    <m/>
    <m/>
    <m/>
    <n v="2000000"/>
    <x v="405"/>
  </r>
  <r>
    <n v="2014"/>
    <x v="11"/>
    <n v="48101"/>
    <s v="CNCA/DGA/CD/02179/14"/>
    <s v="FUNDACIÓN VIDA Y DESARROLLO RURAL"/>
    <d v="2014-07-18T00:00:00"/>
    <n v="3500000"/>
    <d v="2014-12-17T00:00:00"/>
    <s v="DESARROLLAR UN CICLO CULTURAL CONSTITUIDO POR 18 PRESENTACIONES DE ARTES ESCÉNICAS A LO LARGO DE 6 JORNADAS, QUE PERMITA LA SENSIBILIZACIÓN DE LOS NIÑOS Y JÓVENES FRENTE A DISCIPLINAS ARTÍSTICAS COMO LA DANZA, LA MÚSICA Y EL TEATRO. CONTRIBUIR A LA FORMACIÓN DE NUEVOS PÚBLICOS, ASÍ COMO ESTIMULAR EL DESARROLLO Y LA PROMOCIÓN DE EXPRESIONES ARTÍSTICAS Y TRADICIONALES."/>
    <s v="CULTURALES"/>
    <s v="A5"/>
    <m/>
    <m/>
    <m/>
    <n v="3500000"/>
    <x v="385"/>
  </r>
  <r>
    <n v="2014"/>
    <x v="11"/>
    <n v="48101"/>
    <s v="CNCA/DGA/CD/02217/14"/>
    <s v="FEDERACIÓN MEXICANA DE ASOCIACIONES DE AMIGOS DE LOS MUSEOS"/>
    <d v="2014-07-08T00:00:00"/>
    <n v="2000000"/>
    <d v="2016-09-09T00:00:00"/>
    <s v="FOMENTAR EL ARTE, LA CIENCIA Y LA CULTURA QUE SE DIFUNDE EN LOS MUSEOS ENTRE LA POBLACIÓN INFANTIL A TRAVÉS DE VISITAS GUIADAS A DIFERENTES MUSEOS UBICADOS EN LA CIUDAD DE MÉXICO. RECONOCER Y DIFUNDIR EL TRABAJO DE ARTISTAS PLÁSTICOS Y ORGANIZACIONES QUE CONTRIBUYEN AL MEJORAMIENTO DE LOS MUSEOS Y CON ESTO FOMENTAR LA EXPRESIÓN CULTURAL Y ARTÍSTICA, ASÍ COMO LA FILANTROPÍA CULTURAL."/>
    <s v="CULTURALES"/>
    <s v="A5"/>
    <m/>
    <m/>
    <m/>
    <n v="2000000"/>
    <x v="406"/>
  </r>
  <r>
    <n v="2014"/>
    <x v="11"/>
    <n v="48101"/>
    <s v="CNCA/DGA/CD/02218/14"/>
    <s v="FESTIVAL DE MÚSICA MIGUEL BERNAL JIMÉNEZ"/>
    <d v="2014-05-30T00:00:00"/>
    <n v="9000000"/>
    <d v="2014-10-29T00:00:00"/>
    <s v="CONTRIBUIR AL PATRIMONIO CULTURAL DE MÉXICO A TRAVÉS DE LA PROMOCIÓN Y DIFUSIÓN DE SUS VALORES ARTÍSTICOS OFRECIÉNDOLE AL PÚBLICO MÚSICA DE CONCIERTO DE LA MÁS ALTA CALIDAD EN MORELIA Y OTRAS CIUDADES DE LA REPÚBLICA MEXICANA, CON LO ANTERIOR, SE BUSCA HEREDAR UN LEGADO ACADÉMICO Y CULTURAL EN LA SOCIEDAD MEXICANA A TRAVÉS DE LA MÚSICA DE CONCIERTO."/>
    <s v="CULTURALES"/>
    <s v="A5"/>
    <m/>
    <m/>
    <m/>
    <n v="9000000"/>
    <x v="407"/>
  </r>
  <r>
    <n v="2014"/>
    <x v="11"/>
    <n v="48101"/>
    <s v="CNCA/DGA/CD/02219/14"/>
    <s v="CAMERATA DE COAHUILA"/>
    <d v="2014-07-09T00:00:00"/>
    <n v="2000000"/>
    <d v="2015-07-08T00:00:00"/>
    <s v="ROYECTAR Y DIFUNDIR LA MÚSICA CLÁSICA A TRAVÉS DE 47 CONCIERTOS QUE OFRECERÁ LA CAMERATA DE COAHUILA, EN DISTINTOS FOROS COMO: TEATROS, ESCUELAS, AUDITORIOS Y PLAZAS PÚBLICAS DE TORREÓN, LAGUNA DEL REY, NAZAS, SALTILLO, MONCLOVA, PIEDRAS NEGRAS, ACUÑA, ASÍ COMO EN GÓMEZ PALACIOS Y LERDO EN EL ESTADO DE DURANGO."/>
    <s v="CULTURALES"/>
    <s v="A5"/>
    <m/>
    <m/>
    <m/>
    <n v="2000000"/>
    <x v="408"/>
  </r>
  <r>
    <n v="2014"/>
    <x v="11"/>
    <n v="48101"/>
    <s v="CNCA/DGA/CD/02309/14"/>
    <s v="BALLET ARTÍSTICO DE MONTERREY"/>
    <d v="2014-08-01T00:00:00"/>
    <n v="10000000"/>
    <d v="2014-12-21T00:00:00"/>
    <s v="FOMENTAR EN LA COMUNIDAD NEOLEONESA Y DEL NORTE DEL PAÍS EL GUSTO POR EL ARTE Y LA CULTURA, PROMOVER  LA  DANZA CLÁSICA DE CALIDAD INTERNACIONAL ATRACTIVA PARA TODOS, CON PARTICULAR ATENCIÓN A NIÑOS Y A JÓVENES.CONSERVAR A LA COMPAÑÍA COMO FUENTE DE TRABAJO PARA DIRECTORES, MAESTROS, BAILARINES QUE PARTICIPAN EN EL PROYECTO.PROMOVER LA CALIDAD DE LA DANZA CLÁSICA DESEMPEÑADA POR EL BALLET DE MONTERREY EN OTROS ESTADOS A TRAVÉS DE GIRAS TEMPORALES "/>
    <s v="CULTURALES"/>
    <s v="A5"/>
    <m/>
    <m/>
    <m/>
    <n v="10000000"/>
    <x v="409"/>
  </r>
  <r>
    <n v="2014"/>
    <x v="11"/>
    <n v="48101"/>
    <s v="CNCA/DGA/CD/02310/14"/>
    <s v="FUNDACIÓN NOVAL PARA EL FOMENTO DE LA CULTURA Y LAS ARTES"/>
    <d v="2014-08-18T00:00:00"/>
    <n v="1000000"/>
    <d v="2015-09-17T00:00:00"/>
    <s v="EFECTUAR UN TALLER ARTÍSTICO DENOMINADO &quot;SERPIENTES Y ESCALERAS: ARTE Y CULTURA PARA LA MEJORA SOCIAL&quot;, EN 10 MUNICIPIOS DE MORELOS, CON EL FIN DE FOMENTAR EN NIÑOS Y JÓVENES LA SENSIBILIZACIÓN E INICIACIÓN EN ARTES PLÁSTICAS Y FOTOGRAFÍA. LLEVAR A CABO CUATRO EXPOSICIONES ITINERANTES EN PLAZAS PÚBLICAS DE LA ENTIDAD. EXPONER LOS RESULTADOS DEL TALLER EN LA PRIMERA MUESTRA URBANA DE ARTE INFANTIL Y JUVENIL DEL ESTADO. CONSOLIDAR LA PRIMERA ETAPA DEL EQUIPAMIENTO DE LA SALA MULTIMEDIOS DE LA CASA DE CULTURA ATLACHOLOAYA, ASÍ COMO REALIZAR UNA MEMORIA DIGITAL DE TODAS LAS ACTIVIDADES Y RESULTADOS, QUE SIRVA COMO APOYO EN LA DIVULGACIÓN CULTURAL, INVESTIGACIÓN Y DOCENCIA."/>
    <s v="CULTURALES"/>
    <s v="A5"/>
    <m/>
    <m/>
    <m/>
    <n v="1000000"/>
    <x v="410"/>
  </r>
  <r>
    <n v="2014"/>
    <x v="11"/>
    <n v="48101"/>
    <s v="CNCA/DGA/CD/02314/14"/>
    <s v="FUNDACIÓN HIDALGUENSE"/>
    <d v="2014-07-09T00:00:00"/>
    <n v="10000000"/>
    <d v="2016-04-18T00:00:00"/>
    <s v="CONFORMAR LA ORQUESTA SINFÓNICA MUNICIPAL DE TLAXCOAPAN, DOTANDO DE LOS INSTRUMENTOS NECESARIOS A LOS MIEMBROS QUE LA INTEGREN. INSTRUIR A LOS JÓVENES PARA DESARROLLAR EN ELLOS, UNA FORMACIÓN INTEGRAL CON LAS HABILIDADES BÁSICAS, MEDIAS E INTERMEDIAS PARA EL USO CORRECTO DE LOS INSTRUMENTOS. REALIZAR UNA GIRA REGIONAL Y ESTATAL, EN POR LO MENOS, 10 MUNICIPIOS CON LA FINALIDAD DE DIFUNDIR Y POSICIONAR A DICHA AGRUPACIÓN."/>
    <s v="CULTURALES"/>
    <s v="A5"/>
    <m/>
    <m/>
    <m/>
    <n v="10000000"/>
    <x v="411"/>
  </r>
  <r>
    <n v="2014"/>
    <x v="11"/>
    <n v="48101"/>
    <s v="CNCA/DGA/CD/02315/14"/>
    <s v="FLADEMMEX"/>
    <d v="2014-07-23T00:00:00"/>
    <n v="2500000"/>
    <d v="2015-04-22T00:00:00"/>
    <s v="GENERAR ESPACIOS DE RECREACIÓN CULTURAL A TRAVÉS DE LA DIFUSIÓN DE OBRAS NARRATIVAS Y POÉTICAS DE ESCRITORES (AS) MEXICANOS A CARGO DE ACTORES Y ACTRICES DE RECONOCIMIENTO NACIONAL Y REGIONAL, QUE LLEVEN A CABO EVENTOS DE LECTURA EN VOZ ALTA EN 4 MUNICIPIOS DE BAJA CALIFORNIA. LO ANTERIOR, CON EL FIN DE ESTIMULAR EN LOS JÓVENES BAJACALIFORNIANOS EL GUSTO POR LEER ADEMÁS DE PROPICIAR EN LOS ASISTENTES EL CONOCIMIENTO Y DISFRUTE DE LA LITERATURA MEXICANA, A PARTIR DE TEXTOS NARRATIVOS O POÉTICOS SELECCIONADOS."/>
    <s v="CULTURALES"/>
    <s v="A5"/>
    <m/>
    <m/>
    <m/>
    <n v="2500000"/>
    <x v="353"/>
  </r>
  <r>
    <n v="2014"/>
    <x v="11"/>
    <n v="48101"/>
    <s v="CNCA/DGA/CD/02316/14"/>
    <s v="FUNDACIÓN CULTURAL CRISTO REY ACAPULCO"/>
    <d v="2014-07-31T00:00:00"/>
    <n v="6939000"/>
    <d v="2015-01-15T00:00:00"/>
    <s v="MEJORAR Y ACONDICIONAR LAS INSTALACIONES DEL CENTRO CULTURAL CRISTO REY PARA UNA ADECUADA PROMOCIÓN DE LA CULTURA EN LOS MUNICIPIOS DE ACAPULCO Y LAS ZONAS DE LA COSTA CHICA Y COSTA GRANDE DEL ESTA; ELEVANDO ASÍ EL NIVEL CULTURAL DE LA POBLACIÓN. CON ESTA ETAPA SE CONCLUYEN LOS ESPACIOS PARA LOS TALLERES Y SE CONTINÚA CON LA OBRA DEL AUDITORIO PARA 950 PERSONAS."/>
    <s v="CULTURALES"/>
    <s v="A5"/>
    <m/>
    <m/>
    <m/>
    <n v="6939000"/>
    <x v="412"/>
  </r>
  <r>
    <n v="2014"/>
    <x v="11"/>
    <n v="48101"/>
    <s v="CNCA/DGA/CD/02317/14"/>
    <s v="CENTRO CULTURAL AROCENA LAGUNA"/>
    <d v="2014-07-25T00:00:00"/>
    <n v="1000000"/>
    <d v="2015-02-24T00:00:00"/>
    <s v="REHABILITAR Y REMODELAR EL SÓTANO DEL EDIFICIO &quot;BANCO CHINO&quot; (MUROS, PISOS E INSTALACIONES) PARA QUE FUNCIONE COMO BODEGA DE OBRAS ARTÍSTICAS PARA EL MUSEO AROCENA, ESTA ÁREA SERÁ EQUIPADA CON MOBILIARIO MUSEOGRÁFICO ESPECIALIZADO, ASÍ COMO CLIMATIZACIÓN Y EQUIPO DE SEGURIDAD. EL ESPACIO REHABILITADO TENDRÁ COMUNICACIÓN CON EL MUSEO A TRAVÉS DE LA CONSTRUCCIÓN DE UN TÚNEL DE 13 METROS CUADRADOS."/>
    <s v="CULTURALES"/>
    <s v="A5"/>
    <m/>
    <m/>
    <m/>
    <n v="1000000"/>
    <x v="413"/>
  </r>
  <r>
    <n v="2014"/>
    <x v="11"/>
    <n v="48101"/>
    <s v="CNCA/DGA/CD/02318/14"/>
    <s v="DESARROLLO CULTURAL TRILCE"/>
    <d v="2014-07-16T00:00:00"/>
    <n v="1000000"/>
    <d v="2015-10-19T00:00:00"/>
    <s v="DESARROLAR UNA PÁGINA WEB SOBRE EL REBOZO Y EL JASPE EN MÉXICO, POR MEDIO DE UNA LABOR DE DOCUMENTACIÓN Y FOTOGRAFIADO QUE MOSTRARÁ: SU HISTORIA, CENTROS DE PRODUCCIÓN, ASPECTOS TÉCNICOS, REBOCEROS, COLECCIONES, PROCESOS DE ELABORACIÓN, EMPUNTADORAS, INNOVACIONES, USOS Y FIESTAS; CON LA FINALIDAD DE PROMOVER SU CONSUMO."/>
    <s v="CULTURALES"/>
    <s v="A5"/>
    <m/>
    <m/>
    <m/>
    <n v="1000000"/>
    <x v="414"/>
  </r>
  <r>
    <n v="2014"/>
    <x v="11"/>
    <n v="48101"/>
    <s v="CNCA/DGA/CD/02319/14"/>
    <s v="FUNDACIÓN HIDALGUENSE"/>
    <d v="2014-07-09T00:00:00"/>
    <n v="4500000"/>
    <d v="2015-02-23T00:00:00"/>
    <s v="ADQUIRIR INSTRUMENTOS MUSICALES PARA LA ORQUESTA SINFÓNICA, CON EL FIN DE REALIZAR 75 CONCIERTOS EN EL AULA MAGNA &quot;ALFONSO CRAVIOTO MEJORADA&quot; DE LA UNIVERSIDAD AUTÓNOMA DEL ESTADO DE HIDALGO, DIRIGIDOS A ESTUDIANTES DESDE PREESCOLAR HASTA EL NIVEL SUPERIOR INCLUYENDO ALUMNOS DE EDUCACIÓN ESPECIAL. DOTAR DEL MOBILIARIO BÁSICO Y EQUIPO INFORMÁTICO DE OFICINA QUE SE REQUIERE PARA LA OPERACIÓN DE LA ORQUESTA. LOGRAR UN VÍNCULO MÁS ESTRECHO CON LOS GRUPOS ARTÍSTICOS UNIVERSITARIOS, COMO SON: EL CORO MONUMENTAL Y LA COMPAÑÍA DE DANZA FOLKLÓRICA REGIONAL DEL INSTITUTO DE ARTES."/>
    <s v="CULTURALES"/>
    <s v="A5"/>
    <m/>
    <m/>
    <m/>
    <n v="4500000"/>
    <x v="411"/>
  </r>
  <r>
    <n v="2014"/>
    <x v="11"/>
    <n v="48101"/>
    <s v="CNCA/DGA/CD/02320/14"/>
    <s v="CENTRO MEXICANO PARA LA MÚSICA Y LAS ARTES SONORAS"/>
    <d v="2014-08-01T00:00:00"/>
    <n v="1000000"/>
    <d v="2015-05-31T00:00:00"/>
    <s v="OFRECER A LA COMUNIDAD ARTÍSTICA, EDUCATIVA Y PROFESIONAL DE LA CIUDAD DE MORELIA, Y EL PÚBLICO EN GENERAL, UNA PLATAFORMA DE FORMACIÓN, VINCULACIÓN, REFLEXIÓN Y DIFUSIÓN SOBRE LA MÚSICA, LAS ARTES SONORAS Y EL USO DE NUEVAS TECNOLOGÍAS, MEDIANTE 15 ACTIVIDADES EDUCATIVAS DONDE SE DESARROLLARÁN PROGRAMAS SOBRE EL USO DE LA TECNOLOGÍA Y LA EXPERIMENTACIÓN DEL SONIDO PARA NIÑOS Y JÓVENES, ASÍ COMO TALLERES ESPECIALIZADOS EN SONIDO, TECNOLOGÍA DE LA COMUNICACIÓN, MÚSICA, COMPOSICIÓN, PROGRAMACIÓN; SE REALIZARÁN 10 ACTIVIDADES ARTÍSTICAS MEDIANTE PRESENTACIONES DE LIBROS, DISCOS Y MATERIALES DIDÁCTICOS, EXHIBICIONES ARTÍSTICAS, MESAS REDONDAS Y ASESORÍAS TECNOLÓGICAS."/>
    <s v="CULTURALES"/>
    <s v="A5"/>
    <m/>
    <m/>
    <m/>
    <n v="1000000"/>
    <x v="415"/>
  </r>
  <r>
    <n v="2014"/>
    <x v="11"/>
    <n v="48101"/>
    <s v="CNCA/DGA/CD/02321/14"/>
    <s v="FUNDACION ARVORE MEJORES OPCIONES DE VIDA"/>
    <d v="2014-07-23T00:00:00"/>
    <n v="1500000"/>
    <d v="2014-10-10T00:00:00"/>
    <s v="OFRECER A LA COMUNIDAD DE SANTA CRUZ TEPOTZOTLÁN UNA JORNADA DE EVENTOS DE CORTE SOCIAL Y CULTURAL QUE COMBINEN TALLERES DE PINTURA Y TEATRO, UN ESPECTÁCULO TEATRAL CON DANZA AÉREA, ADEMÁS, DE MÚSICA CONTEMPORÁNEA CON EL FIN DE SENSIBILIZAR LOS POBLADORES SOBRE LA PREVENCIÓN DE LA VIOLENCIA Y LA PROMOCIÓN DE LA CULTURA PROVENIENTE DEL MUNICIPIO; CONTRIBUIR CON LA HISTORIA GRÁFICA Y DOCUMENTAL DEL PUEBLO, A TRAVÉS DE LA IMPRESIÓN DE LA MEMORIA FOTOGRÁFICA EN UN LIBRO CONMEMORATIVO."/>
    <s v="CULTURALES"/>
    <s v="A5"/>
    <m/>
    <m/>
    <m/>
    <n v="1500000"/>
    <x v="416"/>
  </r>
  <r>
    <n v="2014"/>
    <x v="11"/>
    <n v="48101"/>
    <s v="CNCA/DGA/CD/02322/14"/>
    <s v="PROMOTORA DE LAS BELLAS ARTES"/>
    <d v="2014-07-28T00:00:00"/>
    <n v="1500000"/>
    <d v="2015-08-24T00:00:00"/>
    <s v="REALIZAR LA 5TA EDICIÓN DEL FESTIVAL, CON UN PROGRAMA ARTÍSTICO EDUCATIVO ENFOCADO A 24 ESCUELAS PRIMARIAS PÚBLICAS UBICADAS EN COLONIAS VULNERABLES DE LA CIUDAD DE TIJUANA, QUE INCLUYA ACTIVIDADES ARTÍSTICAS, COMO SON: PANTOMIMA, ESCULTURA, DIBUJO, MÚSICA CLÁSICA, ELABORACIÓN DE CARTEL, LECTURA Y CLASES DE COROS, ENTRE OTRAS, CON LA FINALIDAD DE FOMENTAR LA DISCIPLINA ARTÍSTICA Y DESARROLLAR EN LOS NIÑOS SU POTENCIAL CREATIVO. DAR CONTINUIDAD AL PROGRAMA DE COROS DE NIÑOS Y LLEVAR A CABO EL CONCURSO &quot;CREA TU INSTRUMENTO MUSICAL DE ORQUESTA&quot; CON EL APOYO DE 9 MEDIOS DE COMUNICACIÓN."/>
    <s v="CULTURALES"/>
    <s v="A5"/>
    <m/>
    <m/>
    <m/>
    <n v="1500000"/>
    <x v="417"/>
  </r>
  <r>
    <n v="2014"/>
    <x v="11"/>
    <n v="48101"/>
    <s v="CNCA/DGA/CD/02323/14"/>
    <s v="ORGANIZACIÓN OPD"/>
    <d v="2014-07-16T00:00:00"/>
    <n v="770852"/>
    <d v="2015-01-15T00:00:00"/>
    <s v="REALIZAR 6 TALLERES DE CESTERÍA, MANTELERÍA, ARTÍCULOS DE DECORACIÓN, SOMBREROS, JARCERÍA Y CONFECCIÓN DE BOLSOS, TODOS EN EL ÁMBITO DE LA PRODUCCIÓN DE ARTESANÍAS CON FIBRA DE HENEQUÉN, CADA UNO CON 400 HORAS DE DURACIÓN, CON LA FINALIDAD DE INCENTIVAR LA PARTICIPACIÓN DE LAS MUJERES ARTESANAS DEL MUNICIPIO DE XOCCHEL, YUCATÁN. PRODUCIR 718 PIEZAS ARTESANALES, LAS CUALES SERÁN EXHIBIDAS EN 2 EXPOSICIONES COLECTIVAS, ASÍ COMO EN FESTIVALES ORGANIZADOS POR LA SECRETARÍA PARA LA CULTURA Y LAS ARTES DEL GOBIERNO DEL ESTADO. IMPLEMENTAR UN CATÁLOGO BÁSICO QUE DEMUESTRE EL DOMINIO DE LAS ARTESANAS EN LA ELABORACIÓN DE LOS PRODUCTOS."/>
    <s v="CULTURALES"/>
    <s v="A5"/>
    <m/>
    <m/>
    <m/>
    <n v="770852"/>
    <x v="396"/>
  </r>
  <r>
    <n v="2014"/>
    <x v="11"/>
    <n v="48101"/>
    <s v="CNCA/DGA/CD/02324/14"/>
    <s v="ALIANZA FRANCO MEXICANA DE TOLUCA"/>
    <d v="2014-07-02T00:00:00"/>
    <n v="1789000"/>
    <d v="2015-01-03T00:00:00"/>
    <s v="REMODELAR Y EQUIPAR EL AUDITORIO HENRI DERVERDUN, CON EL FIN DE REALIZAR AVANCES EN CUANTO A NORMAS DE CALIDAD ACÚSTICA Y AUDIOVISUAL, MEJORANDO SU INFRAESTRUCTURA DE SERVICIOS Y ESPACIOS CULTURALES, QUE PERMITAN LLEVAR A CABO 110 PROYECCIONES CINEMATOGRÁFICAS, 15 CONCIERTOS, 10 CONFERENCIAS, 8 OBRAS DE TEATRO, 6 PRESENTACIONES LITERARIAS Y 6 FESTIVALES; PROPICIANDO Y DIFUNDIENDO EL ARTE Y LA CULTURA ENTRE LOS HABITANTES DEL MUNICIPIO DE TOLUCA."/>
    <s v="CULTURALES"/>
    <s v="A5"/>
    <m/>
    <m/>
    <m/>
    <n v="1789000"/>
    <x v="418"/>
  </r>
  <r>
    <n v="2014"/>
    <x v="11"/>
    <n v="48101"/>
    <s v="CNCA/DGA/CD/02325/14"/>
    <s v="INSTITUCIÓN ROMERO MAC GREGOR"/>
    <d v="2014-07-09T00:00:00"/>
    <n v="1500000"/>
    <d v="2015-02-09T00:00:00"/>
    <s v="REALIZAR UN FESTIVAL MUSICAL GRATUITO CON DURACIÓN DE 2 DÍAS, CON LA FINALIDAD DE CREAR UN ESPACIO DONDE LAS BANDAS INDEPENDIENTES DE JÓVENES TENDRÁN LA OPORTUNIDAD DE MOSTRAR SU TALENTO MUSICAL EN DIFERENTES ESTILOS Y GÉNEROS. LLEVAR A CABO UN CONCURSO DE MÚSICOS ENTRE 15 Y 29 AÑOS QUIENES TENGAN BANDAS DE ROCK, ROCK/POP Y POP. HACER UN STREAMING DEL FESTIVAL EL CUAL SERÁ TRANSMITIDO POR INTERNET EN LA PÁGINA YOUTUBE. PRESENTAR A 7 BANDAS CON UNA TRAYECTORIA RECONOCIDA PARA COMPARTIR LAS VIVENCIAS Y BRINDAR UN EJEMPLO DE ESFUERZO Y DEDICACIÓN A LOS ADOLESCENTES."/>
    <s v="CULTURALES"/>
    <s v="A5"/>
    <m/>
    <m/>
    <m/>
    <n v="1500000"/>
    <x v="419"/>
  </r>
  <r>
    <n v="2014"/>
    <x v="11"/>
    <n v="48101"/>
    <s v="CNCA/DGA/CD/02326/14"/>
    <s v="FUNDACIÓN HIDALGUENSE"/>
    <d v="2014-07-09T00:00:00"/>
    <n v="2437600"/>
    <d v="2016-03-18T00:00:00"/>
    <s v="ESTABLECER UNA COMPAÑÍA MUNICIPAL PARA LA FORMACIÓN TEATRAL DE NIÑOS, JÓVENES Y ADULTOS MAYORES EN EL ARTE DRAMÁTICO, POR MEDIO DE TALLERES DE DIRECCIÓN, ACTUACIÓN, HISTORIA DEL TEATRO, PEDAGOGÍA TEATRAL, EXPRESIÓN CORPORAL Y ARTES PLÁSTICAS; LA CUAL ATENDERÁ A 50 ALUMNOS DE LAS 3 COMUNIDADES, LA CABECERA MUNICIPAL Y LA REGIÓN SUR PONIENTE DEL VALLE DEL MEZQUITAL. CREAR UN TEATRO ITINERANTE QUE SE PRESENTARÁ EN COMUNIDADES DE LA ENTIDAD."/>
    <s v="CULTURALES"/>
    <s v="A5"/>
    <m/>
    <m/>
    <m/>
    <n v="2437600"/>
    <x v="411"/>
  </r>
  <r>
    <n v="2014"/>
    <x v="11"/>
    <n v="48101"/>
    <s v="CNCA/DGA/CD/02327/14"/>
    <s v="FUNDACIÓN AMPARO, INSTITUCIÓN DE BENEFICENCIA PRIVADA"/>
    <d v="2014-08-04T00:00:00"/>
    <n v="4000000"/>
    <d v="2015-02-03T00:00:00"/>
    <s v="BRINDAR UNA GAMA DIVERSA DE ACTIVIDADES PARA EL PÚBLICO LOCA, NACIONAL E INTERNACIONAL, A TRAVÉS DE RECORRIDOS GUIADOS PARA NIÑOS DE ESCUELAS OFICIALES DE LOS MUNICIPIOS DE CHOLULA, CALPAN, ATLIXCO, ZACATLÁN Y HUEJOTZINGO. OFRECER TALLERES DE VERANO Y TALLERES PLÁSTICOS EN EL MES DE DICIEMBRE. PUBLICAR EL LIBRO INFANTIL &quot; EL MÉXICO ANTIGUO&quot; DE LA COLECCIÓN DEL MUSEO AMPARO Y TRADUCCIÓN AL ESPAÑOL DE CUENTOS DE LENGUAS INDÍGENAS EN PUEBLA, LOS QUE SERÁN OBSEQUIADOS EN ESCUELAS PÚBLICAS. REALIZAR UN PROGRAMA DE FOMENTO A LA LECUTRA CON CUENTA-CUENTOS Y LECTURA EN VOZ ALTA PARA NIÑOS Y ADULTOS. ABRIR UN ESPACIO PARA EVENTOS DE MÚSICA, DANZA Y TEATRO EN EL MUSEO AMPARO, CON EL FIN DE TENER UNA MAYOR OFERTA CULTURAL EN LA CIUDAD DE PUEBLA."/>
    <s v="CULTURALES"/>
    <s v="A5"/>
    <m/>
    <m/>
    <m/>
    <n v="4000000"/>
    <x v="420"/>
  </r>
  <r>
    <n v="2014"/>
    <x v="11"/>
    <n v="48101"/>
    <s v="CNCA/DGA/CD/02328/14"/>
    <s v="FUNDACIÓN NOVAL PARA EL FOMENTO DE LA CULTURA Y LAS ARTES"/>
    <d v="2014-07-15T00:00:00"/>
    <n v="750000"/>
    <d v="2015-12-31T00:00:00"/>
    <s v="INVITAR AL PRIMER ENCUENTRO DE ARTE CONTEMPORÁNEO EN MORELOS, A CREADORES JÓVENES Y CON TRAYECTORIA, CRÍTICOS E HISTORIADORES DE ARTE, ALUMNOS, ACADÉMICOS Y COLECTIVOS DE ARTE URBANO DE LOS ESTADOS DE MÉXICO, VERACRÚZ, PUEBLA, TLAXCALA, GUERRERO, MORELOS Y EL DISTRITO FEDERAL, CON EL FIN DE PROMOVER LA INVESTIGACIÓN, CREACIÓN ARTÍSTICA Y FORMACIÓN DE PÚBLICOS, ESTABLECIENDO UN ESCENARIO REFLEXIVO SOBRE EL ARTE CONTEMPORÁNEO E INTRODUCIENDO NUEVAS APORTACIONES TEÓRICAS, METODOLÓGICAS Y ACADÉMICAS EN EL ÁMBITO ARTÍSTICO LOCAL E INTERNACIONAL. ELABORAR EL PRIMER VOLUMEN DEL CAT{ALOGO DE ARTISTAS CONTEMPORÁNEOS DE LA REGIÓN DE LOS VOLCANES CON UN TIRAJE DE 1,000 UNIDADES Y PRODUCIR UNA MEMORIA AUDIOVISUAL CON UNA EDICIÓN DE 500 EJEMPLARES."/>
    <s v="CULTURALES"/>
    <s v="A5"/>
    <m/>
    <m/>
    <m/>
    <n v="750000"/>
    <x v="410"/>
  </r>
  <r>
    <n v="2014"/>
    <x v="11"/>
    <n v="48101"/>
    <s v="CNCA/DGA/CD/02329/14"/>
    <s v="FUNDACIÓN JAVIER MARÍN"/>
    <d v="2014-07-28T00:00:00"/>
    <n v="850000"/>
    <d v="2015-05-27T00:00:00"/>
    <s v="ORGANIZAR 48 ENCUENTROS ENTRE PROFESIONALES DEL ARTE Y JÓVENES ARTISTAS, DONDE PODRÁN MANIFESTAR SUS INQUIETUDES Y PROPUESTAS PARA CONTRIBUIR EN EL DISEÑO DE SU CARRERA PROFESIONAL. REALIZAR UNA INVESTIGACIÓN QUE PERMITA DETECTAR LAS DIFICULTADES CON LAS QUE SE ENCUENTRAN, ASÍ COMO SUS NECESIDADES Y DESEOS CON EL PROPÓSITO DE COADYUVAR EN SU PROCESO DE PROFESIONALIZACIÓN. ELABORAR UN DIRECTORIO ARTÍSTICO CON LOS DATOS DE LOS PARTICIPANTES PARA CONTACTAR DE MANERA DIRECTA A PROFESIONALES Y JÓVENES."/>
    <s v="CULTURALES"/>
    <s v="A5"/>
    <m/>
    <m/>
    <m/>
    <n v="850000"/>
    <x v="421"/>
  </r>
  <r>
    <n v="2014"/>
    <x v="11"/>
    <n v="48101"/>
    <s v="CNCA/DGA/CD/02438/14"/>
    <s v="LOS CABOS ARTE Y CULTURA"/>
    <d v="2014-03-31T00:00:00"/>
    <n v="10000000"/>
    <d v="2015-03-31T00:00:00"/>
    <s v="CONSOLIDAR AL FESTIVAL CON UN RENOMBRE A NIVEL INTERNACIONAL 2. BENEFICIAR A LA CULTURA Y CINE MEXICANO CERRANDO COPRODUCCIONES CON CANADÁ Y ESTADOS UNIDOS 3. ATRAER COMPRADORES DE LAS AGENCIAS DE TALENTO MÁS IMPORTANTES QUE FIRMEN A TALENTO MEXICANO. 4. POSICIONAR AL CINE MEXICANO EN UN NIVEL COMPETITIVO Y QUE A SU VEZ PERMITA UN INTERCAMBIO CULTURAL QUE MUESTRE LAS CUALIDADES FÍLMICAS DE NUESTRO PAÍS 5. CREAR OPORTUNIDADES PARA QUE LOS DIRECTORES Y PRODUCTORES MEXICANOS DERIVADO DE LOS LARGOMETRAJES PROYECTADOS EN EL FESTIVAL PUEDAS SER RECONOCIDO EN EL ÁMBITO CINEMATOGRÁFICO INTERNACIONAL."/>
    <s v="CULTURALES"/>
    <s v="A5"/>
    <m/>
    <m/>
    <m/>
    <n v="10000000"/>
    <x v="422"/>
  </r>
  <r>
    <n v="2014"/>
    <x v="11"/>
    <n v="48101"/>
    <s v="CNCA/DGA/CD/02439/14"/>
    <s v="FUNDACION ARVORE MEJORES OPCIONES DE VIDA"/>
    <d v="2014-07-12T00:00:00"/>
    <n v="5000000"/>
    <d v="2015-04-12T00:00:00"/>
    <s v="OFRECER UN FORO ITINERANTE DE EXPRESIÓN HISTÓRICA-CULTURAL, EL CUAL PRESENTARÁ 12 OBRAS TEATRALES Y DANZA FOLKLÓRICA ORIGINARIA; ORGANIZAR UNA MUESTRA FOTOGRÁFICA, 40 TALLERES DE EXPRESIÓN ARTÍSTICA PARA NIÑOS Y EL MONTAJE DE UNA OBRA INFANTIL MEDIANTE TALLERES DE TEATRO. DAR A CONOCER A LOS POBLADORES DE LOS MUNICIPIOS DE TEOLOYUCAN, CUAUTITLÁN IZCALLI, TOLUCA, PARRAS EN EL ESTADO DE COAHUILA Y EL DISTRITO FEDERAL, LA IMPORTANCIA DE LA FIRMA DE LOS TRATADOS DE TEOLOYUCAN EN LA CONTRUCCIÓN HISTÓRICA DE MÉXICO."/>
    <s v="CULTURALES"/>
    <s v="A5"/>
    <m/>
    <m/>
    <m/>
    <n v="5000000"/>
    <x v="416"/>
  </r>
  <r>
    <n v="2014"/>
    <x v="11"/>
    <n v="48101"/>
    <s v="CNCA/DGA/CD/02449/14"/>
    <s v="PROYECTOS VIVIR MÁS ASOCIADOS"/>
    <d v="2014-08-06T00:00:00"/>
    <n v="3651840"/>
    <d v="2015-08-28T00:00:00"/>
    <s v="FORTALECER EL CONOCIMIENTO Y LA DIVULGACIÓN DEL PATRIMONIO CULTURAL DE EL CAMINO REAL DE TIERRA ADENTRO, MEDIANTE LA REALIZACIÓN DE 4 TALLERES DE INFORMACIÓN Y SENSIBILIZACIÓN, LA EDITACIÓN DE 2 PUBLICACIONES QUE INTEGRAN TEXTOS DE DIFERENTES INVESTIGADORES SOBRE LA IMPORTANCIA DE VINCULAR EL PATRIMONIO CULTURAL Y EL DISEÑO DE UN PROGRAMA DE RECORRIDOS CULTURALES, COMO FORMA DE DIVULGACIÓN EN 3 DELEGACIONES DEL DISTRITO FEDERAL, 8 MUNICIPIOS DEL ESTADO DE MÉXICO, 4 MUNICIPIOS DE QUERÉTARO, 7 MUNICIPIOS DE GUANAJUATO Y 6 MUNICIPIOS DE SAN LUIS POTOSÍ."/>
    <s v="CULTURALES"/>
    <s v="A5"/>
    <m/>
    <m/>
    <m/>
    <n v="3651840"/>
    <x v="423"/>
  </r>
  <r>
    <n v="2014"/>
    <x v="11"/>
    <n v="48101"/>
    <s v="CNCA/DGA/CD/02450/14"/>
    <s v="LIBERALIA COLECTIVO ITINERANTE"/>
    <d v="2014-08-01T00:00:00"/>
    <n v="1000000"/>
    <d v="2015-07-31T00:00:00"/>
    <s v="EDITAR UN LIBRO EL CUAL CONTENDRÁ DATOS HISTÓRICOS, EL SIGNIFICADO DE LOS SIGNOS Y SÍMBOLOS QUE INTEGRAN ESTAS FIESTAS, ASÍ COMO LA ORGANIZACIÓN Y ORIGEN DE LAS MISMAS; REALIZAR UN VIDEO DOCUMENTAL QUE ILUSTRE EL INICIO, EL DESARROLLO Y LA CONCLUSIÓN DE LAS FIESTAS PATRONALES; LLEVAR A CABO UNA PRESENTACIÓN DE LA OBRA EN CADA UNO DE LOS PUEBLOS Y POR ÚLTIMO, ENTREGAR EJEMPLARES A INSTITUCIONES DEDICADAS A TRABAJOS DE INVESTIGACIÓN, CON LA FINALIDAD DE DIFUNDIR, INTERESAR Y CONSERVAR LAS TRADICIONES DE LOS HABITANTES EN LOS NIÑOS Y JÓVENES DE LOS 14 PUEBLOS DE XOCHIMILCO."/>
    <s v="CULTURALES"/>
    <s v="A5"/>
    <m/>
    <m/>
    <m/>
    <n v="1000000"/>
    <x v="424"/>
  </r>
  <r>
    <n v="2014"/>
    <x v="11"/>
    <n v="48101"/>
    <s v="CNCA/DGA/CD/02451/14"/>
    <s v="RIO MAGDALENA"/>
    <d v="2014-07-24T00:00:00"/>
    <n v="6389000"/>
    <d v="2014-12-31T00:00:00"/>
    <s v="IMPARTIR 12 SESIONES DURANTE TRES MESES A NIÑOS Y JÓVENES DE LAS DELEGACIONES MAGDALENA CONTRERAS Y XOCHIMILCO, MEDIANTE LA REALIZACIÓN DE 2 TALLERES DE INICIACIÓN EN ARTES PLÁSTICAS, 2 TALLERES DE INICIACIÓN MUSICAL, 4 TALLERES DE TEATRO PARA JÓVENES ESTUDIANTES DE NIVEL MEDIO Y MEDIO SUPERIOR; CON LA FINALIDAD DE REALIZAR EVENTOS CULTURALES QUE CONSISTAN EN PRESENTACIONES DE DANZA, MÚSICA Y TEATRO JUVENIL QUE REFLEJE Y DIFUNDA EN EXPOSICIONES Y PRESENTACIONES PÚBLICAS EL TRABAJO DE CADA UNO DE LOS ARTISTAS."/>
    <s v="CULTURALES"/>
    <s v="A5"/>
    <m/>
    <m/>
    <m/>
    <n v="6389000"/>
    <x v="425"/>
  </r>
  <r>
    <n v="2014"/>
    <x v="11"/>
    <n v="48101"/>
    <s v="CNCA/DGA/CD/02452/14"/>
    <s v="FUNDACIÓN DÍAZ LAREDO"/>
    <d v="2014-07-24T00:00:00"/>
    <n v="7000000"/>
    <d v="2015-06-01T00:00:00"/>
    <s v="PROMOVER LA IGUALDAD EN EL ACCESO Y EL DISFRUTE DE LA CULTURA, ASÍ COMO FAVORECER LAS EXPRESIONES DE LA DIVERSIDAD CULTURAL COMO PARTE DE LA IDENTIDAD NACIONAL, UNIÓN Y CONVIVENCIA SOCIAL, MEDIANTE LA CELEBRACIÓN DE 3 CONCIERTOS DE ÓPERA EN LAS CIUDADES DE IRAPUATO, GUANAJUATO, ZAMORA, MICHOACÁN, MAZATLÁN Y SINALOA; LA REALIZACIÓN DE 1 CONCURSO DE BANDAS DE ROCK AMATEUR EN LA CIUDAD DE MÉXICO, ASÍ COMO DIFUNDIR EL ARTE MEXICANO A TRAVÉS DE UNA EXPOSICIÓN CULTURAL DE PINTURA Y LA ESCULTURA DE ARTE NEOFIGURATIVO."/>
    <s v="CULTURALES"/>
    <s v="A5"/>
    <m/>
    <m/>
    <m/>
    <n v="7000000"/>
    <x v="426"/>
  </r>
  <r>
    <n v="2014"/>
    <x v="11"/>
    <n v="48101"/>
    <s v="CNCA/DGA/CD/02453/14"/>
    <s v="LOS PEDREGALES EN ACCIÓN"/>
    <d v="2014-08-04T00:00:00"/>
    <n v="10000000"/>
    <d v="2014-12-03T00:00:00"/>
    <s v="REALIZAR 12 EVENTOS CULTURALES, EN LOS QUE SE LLEVARÁN 336 EXHIBICIONES ARTÍSTICAS, SE DARÁN 1,296 HORAS DE TALLERES Y UN TOTAL DE 1,632 HORAS DE ACTIVIDAD CULTURAL EN PLAZAS CÍVICAS DE LAS DELEGACIONES AZCAPOTZALCO, BENITO JUÁREZ, CUAJIMALPA, CUAUHTÉMOC, COYOACÁN, MIGUEL HIDALGO, TLALPAN, TLÁHUAC Y VENUSTIANO CARRANZA. ESTABLECER UN FORO PARA 10 TALLERES PERMANENTES DE ARTES PLÁSTICAS, FOTOGRAFÍA, DANZA, MÚSICA Y LETRAS, CON UN TOTAL DE 1,440 HORAS."/>
    <s v="CULTURALES"/>
    <s v="A5"/>
    <m/>
    <m/>
    <m/>
    <n v="10000000"/>
    <x v="427"/>
  </r>
  <r>
    <n v="2014"/>
    <x v="11"/>
    <n v="48101"/>
    <s v="CNCA/DGA/CD/02454/14"/>
    <s v="FUNDACIÓN DE ARQUITECTURA TAPATÍA LUIS BARRAGÁN"/>
    <d v="2014-08-05T00:00:00"/>
    <n v="600000"/>
    <d v="2015-11-30T00:00:00"/>
    <s v="ADECUAR LOS TALLERES ADJUNTOS A LA CASA LUIS BARRAGÁN PARA IMPARTIR CURSOS GRATUITOS DE JOYERÍA, ARTE Y ARQUITECTURA, PARA NIÑOS JÓVENES DE ESCASOS RECURSOS, CON EL FIN DE DESARROLLAR SU CREATIVIDAD Y APRENDER UN OFICIO QUE LES PERMITA INTEGRARSE A LA SOCIEDAD POSITIVAMENTE. OFRECER ASESORÍA PSICOLÓGICA GRATUITA, IMPARTIR PLÁTICAS SOBRE NUTRICIÓN, EDUCACIÓN SEXUAL Y PREVENCIÓN DE ALCOHOLISMO Y DROGADICCIÓN."/>
    <s v="CULTURALES"/>
    <s v="A5"/>
    <m/>
    <m/>
    <m/>
    <n v="600000"/>
    <x v="428"/>
  </r>
  <r>
    <n v="2014"/>
    <x v="11"/>
    <n v="48101"/>
    <s v="CNCA/DGA/CD/02455/14"/>
    <s v="TROFEO A LA VIDA"/>
    <d v="2014-07-16T00:00:00"/>
    <n v="4500000"/>
    <d v="2015-01-15T00:00:00"/>
    <s v="DIFUNDIR LAS FIESTAS Y TRADICIONES MORISMAS DE BRACHO EN ZACATECAS Y LA FIESTA DE SAN AGUSTÍN EN XILITLA, SAN LUÍS POTOSÍ, CON LA PRODUCCIÓN DE DOS DOCUMENTALES QUE RETRATARÁN ESTAS FESTIVIDADES, LOS CUALES SERÁN PRESENTADOS EN LA CINETECA NACIONAL, CON LA FINALIDAD DE FOMENTAR Y DIFUNDIR LAS EXPRESIONES CULTURALES DE LOS ESTADOS DE ZACATECAS Y SAN LUIS POTOSÍ. CREAR UNA PÁGINA WEB PARA DIVULGAR LOS DOCUMENTALES DE MANERA LIBRE Y GRATUITA."/>
    <s v="CULTURALES"/>
    <s v="A5"/>
    <m/>
    <m/>
    <m/>
    <n v="4500000"/>
    <x v="363"/>
  </r>
  <r>
    <n v="2014"/>
    <x v="11"/>
    <n v="48101"/>
    <s v="CNCA/DGA/CD/02456/14"/>
    <s v="CASA DE LA CULTURA DE COENEO MICHOACÁN"/>
    <d v="2014-07-28T00:00:00"/>
    <n v="2500000"/>
    <d v="2015-07-27T00:00:00"/>
    <s v="REALIZAR 14 TALLERES LÚDICOS Y DE CREACIÓN QUE OFREZCAN A 33 COMUNIDADES DEL MUNICIPIO ACTIVIDADES DE RECREACIÓN, APRECIACIÓN Y CREACIÓN CULTURAL; REHABILITAR ESPACIOS QUE ACCEDAN A LA EXPANSIÓN Y EL USO INTEGRAL DEL CENTRO DE DESARROLLO CULTURAL, QUE PERMITA A TODAS AQUELLAS PERSONAS CON ASPIRACIONES DESARROLLAR SUS MANIFESTACIONES ARTÍSTICAS."/>
    <s v="CULTURALES"/>
    <s v="A5"/>
    <m/>
    <m/>
    <m/>
    <n v="2500000"/>
    <x v="429"/>
  </r>
  <r>
    <n v="2014"/>
    <x v="11"/>
    <n v="48101"/>
    <s v="CNCA/DGA/CD/02457/14"/>
    <s v="FUNDACIÓN JUAN JOSÉ DE LOS REYES MARTINEZ EL PIPILA"/>
    <d v="2014-07-17T00:00:00"/>
    <n v="2850000"/>
    <d v="2015-02-16T00:00:00"/>
    <s v="HABILITAR LAS CASAS AGRARIAS DE LOS MUNICIPIOS DE GUANAJUATO Y LEÓN DE LOS ALDAMA COMO CENTROS COMUNITARIOS DE CULTURA EN DONDE SE REALIZARÁN TALLERES DE DANZA FOLKLÓRICA REGIONAL, DE GUITARRA, ARTES PLÁSTICAS, TÍTERES, Y TALLERES DE APRECIACIÓN CINEMATOGRÁFICA, ASÍ COMO 1 FESTIVAL CULTURAL DENOMINADO &quot;JORNADAS CULTURALES EN LAS CASAS AGRARIAS 2014&quot;, QUE PERMITA FORTALECER LAS TRADICIONES Y COSTUMBRES DE LA POBLACIÓN."/>
    <s v="CULTURALES"/>
    <s v="A5"/>
    <m/>
    <m/>
    <m/>
    <n v="2850000"/>
    <x v="430"/>
  </r>
  <r>
    <n v="2014"/>
    <x v="11"/>
    <n v="48101"/>
    <s v="CNCA/DGA/CD/02506/14"/>
    <s v="FIDEICOMISO DEL ESPACIO CULTURAL Y EDUCATIVO BETLEMITAS"/>
    <d v="2014-05-05T00:00:00"/>
    <n v="3000000"/>
    <d v="2015-05-20T00:00:00"/>
    <s v="PROMOVER EN LOS ALUMNOS DE EDUCACIÓN BÁSICA Y EN LOS DOCENTES LA CULTURA A TRAVÉS DE LOS MUSEOS COMO UN INSTRUMENTO EDUCATIVO EN EL CUAL SE ESTABLEZCA COMO UN SERVICIO ESPECIALIZADO QUE APOYE ACTIVIDADES DENTRO DE LOS MUSEOS. ASIMISMO FORTALECER LA COMUNICACIÓN QUE EXISTE EN EL INTERIOR DE LOS MUSEOS RESALTANDO AQUELLOS QUE TIENEN INFORMACIÓN INTERACTIVA A NIVEL NACIONAL E INTERNACIONAL."/>
    <s v="CULTURALES"/>
    <s v="A5"/>
    <m/>
    <m/>
    <m/>
    <n v="3000000"/>
    <x v="431"/>
  </r>
  <r>
    <n v="2014"/>
    <x v="11"/>
    <n v="48101"/>
    <s v="CNCA/DGA/CD/02507/14"/>
    <s v="SOCIEDAD INTERNACIONAL DE VALORES DE ARTE MEXICANO"/>
    <d v="2014-08-08T00:00:00"/>
    <n v="3000000"/>
    <d v="2015-09-06T00:00:00"/>
    <s v="1.  DESPEDIR A LAS OSEM   RUMBO A SU GIRA POR USA MOSTRANDO ANTES AL PÚBLICO MEXICANO LAS OBRAS QUE SE EJECUTARAN DURANTE DICHA GIRA  2. REFRENDAR LA CALIDAD Y SOLVENCIA MUSICAL DE LA ORQUESTA, MEDIANTE LA PRESENTACIÓN DE 3 CONCIERTOS EN TERRITORIO NACIONAL. 3. LA CONSOLIDACIÓN DE LA OSEM  COMO EMBAJADORA CULTURAL DEL ESTADO DE MÉXICO Y DEL PAÍS EN EL EXTRANJERO, CON UNA GIRA POR LOS ESTADOS UNIDOS DE NORTEAMÉRICA."/>
    <s v="CULTURALES"/>
    <s v="A5"/>
    <m/>
    <m/>
    <m/>
    <n v="3000000"/>
    <x v="391"/>
  </r>
  <r>
    <n v="2014"/>
    <x v="11"/>
    <n v="48101"/>
    <s v="CNCA/DGA/CD/02509/14"/>
    <s v="FIDEICOMISO MUSEO DOLORES OLMEDO PATIÑO"/>
    <d v="2014-10-30T00:00:00"/>
    <n v="3000000"/>
    <d v="2016-02-27T00:00:00"/>
    <s v="PROTEGER, CUIDAR, PRESERVAR Y CONSERVAR EL PATRIMONIO NACIONAL RESGUARDADO EN LAS INSTALACIONES DEL MUSEO; ACTUALIZAR LOS SISTEMAS DE ILUMINACIÓN DE LAS SALAS DE EXHIBICIÓN DE LA COLECCIÓN PERMANENTE Y LAS SALAS DE EXPOSICIONES TEMPORALES, CON LA FINALIDAD DE PROPORCIONAR UNA ILUMINACIÓN ADECUADA A LAS OBRAS DE ARTE; INSTALAR UN SISTEMA DE CLIMATIZACIÓN EN SALAS DE HABITACIONES PRIVADAS."/>
    <s v="CULTURALES"/>
    <s v="A5"/>
    <m/>
    <m/>
    <m/>
    <n v="3000000"/>
    <x v="432"/>
  </r>
  <r>
    <n v="2014"/>
    <x v="11"/>
    <n v="48101"/>
    <s v="CNCA/DGA/CD/02681/14"/>
    <s v="FUNDACIÓN HIDALGUENSE"/>
    <d v="2014-07-09T00:00:00"/>
    <n v="5000000"/>
    <d v="2014-12-08T00:00:00"/>
    <s v="LLEVAR A CABO LA 4TA EDICIÓN DEL FESTIVAL DE LA IMAGEN PARA PROMOVER, DIFUNDIR Y APRECIAR LA CREACIÓN ARTÍSTICA, PERIODISMO GRÁFICO, TECNOLOGÍA, COMUNICACIÓN, Y EL VALOR DE LAS IMÁGENES EN SUS DIVERSOS GÉNEROS; CON ACTIVIDADES COMO: EL CONCURSO INTERNACIONAL DE LA IMAGEN FINI 2014, EL CONCURSO NACIONAL DE FOTOGRAFÍA Y VIDEO A TRAVÉS DE DISPOSITIVOS MÓVILES, EL PRIMER ENCUENTRO INTERNACIONAL DEL MURALISMO FINI. ASIMISMO, EL RECONOCIMIENTO A UN ARTISTA Y EXPOSICIÓN DE SU OBRA, EXHIBICIÓN DE LA OBRA DEL ARTISTA INVITADO, TALLERES ESPECIALIZADOS Y JORNADAS DE DIVULGACIÓN, ESPECTÁCULOS, PROGRAMAS INFANTILES, COLOQUIO INTERNACIONAL; ADEMÁS, EDITAR VIDEOS Y PUBLICAR REVISTAS. LO ANTERIOR, CON EL PROPÓSITO DE ENRIQUECER LOS CONOCIMIENTOS DE LOS ESTUDIANTES Y PROFESIONALES DE LA IMAGEN."/>
    <s v="CULTURALES"/>
    <s v="A5"/>
    <m/>
    <m/>
    <m/>
    <n v="5000000"/>
    <x v="411"/>
  </r>
  <r>
    <n v="2014"/>
    <x v="11"/>
    <n v="48101"/>
    <s v="CNCA/DGA/CD/02749/14"/>
    <s v="FUNDACIÓN ENTIJUANARTE"/>
    <d v="2014-08-20T00:00:00"/>
    <n v="3100000"/>
    <d v="2015-08-19T00:00:00"/>
    <s v="REALIZAR LA DÉCIMA EDICIÓN DEL FESTIVAL, EN EL CUAL SE LLEVARÁN A CABO DIVERSAS ACTIVIDADES ARTÍSTICAS Y CULTURALES, COMO SON: 8 EXPOSICIONES ARTÍSTICAS, 1 ENCUENTRO DE ARTE Y RECONSTRUCCIÓN SOCIAL, 1 CONFERENCIA MAGISTRAL, 20 PRESENTACIONES DE AGRUPACIONES MULTIDISCIPLINARIAS, ESTRENOS DE OBRAS DE TEATRO, CONFERENCIAS DE PRENSA, Y 1 EXPOSICIÓN DE FOTOGRAFÍA. PUBLICAR Y DISTRIBUIR 15,000 EJEMPLARES DE UNA REVISTA CON CONTENIDO CULTURAL, 1,000 DEL CATÁLOGO DE OBRA DE ARTE ENTIJUANARTE 2011, Y 1,000 DEL LIBRO DE MAR A MAR BAJA CALIFORNIA SUR; CON EL PROPÓSITO DE ESTIMULAR EL INTERÉS DE LA POBLACIÓN HACIA LOS BIENES ARTÍSTICO-CULTURALES. ASÍ COMO PROPICIAR ESTRATEGIAS QUE PERMITAN EL ACERCAMIENTO DE LA POBLACIÓN AL HÁBITO DE LA LECTURA."/>
    <s v="CULTURALES"/>
    <s v="A5"/>
    <m/>
    <m/>
    <m/>
    <n v="3100000"/>
    <x v="433"/>
  </r>
  <r>
    <n v="2014"/>
    <x v="11"/>
    <n v="48101"/>
    <s v="CNCA/DGA/CD/02750/14"/>
    <s v="ASOCIACIÓN MANUEL ÁLVAREZ BRAVO"/>
    <d v="2014-07-08T00:00:00"/>
    <n v="500000"/>
    <d v="2015-05-07T00:00:00"/>
    <s v="CONSERVAR, CATALOGAR, ESCANEAR Y CLASIFICAR LOS DOCUMENTOS EXISTENTES EN EL ARCHIVO DE MANUEL ÁLVAREZ BRAVO; CONCLUIR LA BASE DE DATOS PARA DIFUNDIR LA VIDA Y OBRA DE UNA DE LAS FIGURAS MÁS TRASCENDENTES DEL SIGLO XX EN MÉXICO, ADEMÁS, ENRIQUECER Y SUSCITAR NUEVAS EXPOSICIONES ASÍ COMO PUBLICACIONES, CON EL PROPÓSITO DE BRINDAR UN MEJOR SERVICIO AL PÚBLICO ASISTENTE."/>
    <s v="CULTURALES"/>
    <s v="A5"/>
    <m/>
    <m/>
    <m/>
    <n v="500000"/>
    <x v="434"/>
  </r>
  <r>
    <n v="2014"/>
    <x v="11"/>
    <n v="48101"/>
    <s v="CNCA/DGA/CD/02751/14"/>
    <s v="CIUDADANOS UNIDOS PARA AYUDAR"/>
    <d v="2014-07-08T00:00:00"/>
    <n v="2000000"/>
    <d v="2015-04-07T00:00:00"/>
    <s v="ELABORAR 200 FICHAS CATALOGRÁFICAS ACOMPAÑADAS CON 500 FOTOGRAFÍAS DE 10 CIUDADES MEXICANAS, CONSIDERADAS PATRIMONIO MUNDIAL POR LA UNESCO; DESARROLLAR UNA APLICACIÓN PARA DISPOSITIVOS MÓVILES (IOS-ANDROID) CON MAPAS,  FOTOGRAFÍAS, RUTAS DE VIAJE, ADEMÁS, DE OPCIONES TURÍSTICAS; CON LA FINALIDAD DE DIFUNDIR, VALORAR Y PRESERVAR EL PATRIMONIO CULTURAL DE DICHAS CIUDADES, ASÍ COMO PROMOVER EL TURISMO."/>
    <s v="CULTURALES"/>
    <s v="A5"/>
    <m/>
    <m/>
    <m/>
    <n v="2000000"/>
    <x v="435"/>
  </r>
  <r>
    <n v="2014"/>
    <x v="11"/>
    <n v="48101"/>
    <s v="CNCA/DGA/CD/02752/14"/>
    <s v="FUNDACIÓN ISLA, DESARROLLO INTEGRAL EN MOVIMIENTO"/>
    <d v="2014-08-20T00:00:00"/>
    <n v="1000000"/>
    <d v="2015-01-19T00:00:00"/>
    <s v="REALIZAR UN CICLO DE CONFERENCIAS MAGISTRALES, FOROS DE DISCUSIÓN, TALLERES Y PÁNELES EN UN CENTRO CULTURAL DE LA DELEGACIÓN CUAUHTEMOC, CON LA FINALIDAD DE REALIZAR UN BLOG ELECTRÓNICO DONDE SERÁ PUBLICADA UNA CONVOCATORIA PARA LA PRESENTACIÓN DE TEXTOS EN ARTES CONTEMPORÁNEAS. APOYAR A 11 ESPECIALISTAS EN ARTES CONTEMPORÁNEAS PARA DIFUNDIR, DISCUTIR E INVESTIGAR SU TRABAJO."/>
    <s v="CULTURALES"/>
    <s v="A5"/>
    <m/>
    <m/>
    <m/>
    <n v="1000000"/>
    <x v="380"/>
  </r>
  <r>
    <n v="2014"/>
    <x v="11"/>
    <n v="48101"/>
    <s v="CNCA/DGA/CD/02753/14"/>
    <s v="TROFEO A LA VIDA"/>
    <d v="2014-07-29T00:00:00"/>
    <n v="4000000"/>
    <d v="2015-01-28T00:00:00"/>
    <s v="LLEVAR A CABO UN TALLER DE CRACIÓN LITERARIA EN DONDE LOS PARTICIPANTES ADEMÁS DE INCREMENTAR EL HÁBITO DE LA LECTURA; CONOCERÁN SOBRE TÉCNICAS NARRATIVAS Y POÉTICAS; DESARROLLAR UNA PLATAFORMA DIGITAL EN DONDE SE PUEDAN CONSULTAR LAS ACTIVIDADES REALIZADAS EN EL TALLER, ADEMÁS DE 10 FORMATOS AUDIOVISUALES CON DIFERENTES RECOMENDACIONES LITERARIAS; CON EL FIN DE GENERAR CONOCIMIENTO SOBRE DIVERSAS OBRAS Y FOMENTAR EL DESARROLLO DE AUTORES EN LA POBLACIÓN EN GENERAL."/>
    <s v="CULTURALES"/>
    <s v="A5"/>
    <m/>
    <m/>
    <m/>
    <n v="4000000"/>
    <x v="363"/>
  </r>
  <r>
    <n v="2014"/>
    <x v="11"/>
    <n v="48101"/>
    <s v="CNCA/DGA/CD/02754/14"/>
    <s v="FORO LIBERAL DE MÉXICO"/>
    <d v="2014-08-13T00:00:00"/>
    <n v="9300000"/>
    <d v="2014-12-16T00:00:00"/>
    <s v="REALIZAR UNA CONVOCATORIA EN INSTITUCIONES DE EDUCACIÓN SUPERIOR PÚBLICAS Y PRIVADAS DE LA CIUDAD DE MÉXICO Y EL ÁREA METROPOLITANA, CON EL FIN DE INCENTIVAR A LOS JÓVENES A PARTICIPAR EN LA CREACIÓN DE UN GUIÓN PARA ELABORAR UN CORTOMETRAJE. GRABAR Y PRODUCIR CON LOS JÓVENES SELECCIONADOS, LOS 4 MEJORES GUIONES Y PRESENTARLOS EN DIVERSAS PLATAFORMAS ELECTRÓNICAS, INSTITUCIONES ACADÉMICAS DE EDUCACIÓN SUPERIOR Y CENTROS CULTURALES."/>
    <s v="CULTURALES"/>
    <s v="A5"/>
    <m/>
    <m/>
    <m/>
    <n v="9300000"/>
    <x v="436"/>
  </r>
  <r>
    <n v="2014"/>
    <x v="11"/>
    <n v="48101"/>
    <s v="CNCA/DGA/CD/02755/14"/>
    <s v="FUNDACIÓN MÍDETE"/>
    <d v="2014-07-17T00:00:00"/>
    <n v="9300000"/>
    <d v="2014-12-16T00:00:00"/>
    <s v="ORGANIZAR 3 FERIAS GASTRONÓMICAS EN LAS DELEGACIONES COYOACÁN, CUAUHTÉMOC E IZTAPALAPA, EN LAS QUE SE LLEVARÁN A CABO DIVERSAS ACTIVIDADES, COMO SON: EXHIBICIÓN DE 30 PLATILLOS DE DIFERENTES ESTADOS DE LA REPÚBLICA, IMPARTICIÓN DE UNA SERIE DE TALLERES Y 2 CONFERENCIAS, ENTRE OTRAS; CON EL PROPÓSITO DE RESCATAR Y DIFUNDIR LA GASTRONOMÍA MEXICANA TRADICIONAL, MEDIANTE PUBLICACIONES QUE HABLEN SOBRE SU HISTORIA Y TRASCENDENCIA."/>
    <s v="CULTURALES"/>
    <s v="A5"/>
    <m/>
    <m/>
    <m/>
    <n v="9300000"/>
    <x v="437"/>
  </r>
  <r>
    <n v="2014"/>
    <x v="11"/>
    <n v="48101"/>
    <s v="CNCA/DGA/CD/02908/14"/>
    <s v="ASOCIACIÓN AZTECA AMIGOS DE LA CULTURA Y LAS ARTES"/>
    <d v="2014-09-01T00:00:00"/>
    <n v="41000000"/>
    <d v="2015-09-01T00:00:00"/>
    <s v="BRINDAR UNA FORMACIÓN MUSICAL DE NIÑOS Y JÓVENES ENTRE LOS 5 Y 17 AÑOS DE EDAD MEDIANTE LA PRÁCTICA ORQUESTAL Y CORAL DE 4 HORAS DIARIAS DE LUNES A VIERNES. PONER AL ALCANCE DE NIÑOS Y JÓVENES EN SITUACIÓN DE VULNERABILIDAD Y EXCLUSIÓN UNA VÍA ARTÍSTICA Y EDUCATIVA QUE IMPACTARÁ INDIRECTAMENTE AL ENTORNO FAMILIAR Y COMUNITARIO.BRINDAR UNA ALTERNATIVA PARA EL DESARROLLO DE CAPACIDADES CREATIVAS Y CULTURALES EN NIÑOS Y JÓVENES. BENEFICIAR A NIÑOS Y JÓVENES DE ENTRE CINCO Y DIECISIETE AÑOS, PRINCIPALMENTE, DE BAJOS RECURSOS. INCREMENTAR EL NIVEL DE VIDA DE LOS NIÑOS Y JÓVENES EN LAS COMUNIDADES DE LAS CIUDADES SELECCIONADAS"/>
    <s v="CULTURALES"/>
    <s v="A5"/>
    <m/>
    <m/>
    <m/>
    <n v="41000000"/>
    <x v="362"/>
  </r>
  <r>
    <n v="2014"/>
    <x v="11"/>
    <n v="48101"/>
    <s v="CNCA/DGA/CD/02909/14"/>
    <s v="HAGAMOS ALGO ASOCIACIÓN PARA EL DESARROLLO INTEGRAL DE GRUPOS VULNERABLES, CON PERSPECTIVA DE GÉNERO"/>
    <d v="2014-08-01T00:00:00"/>
    <n v="2000000"/>
    <d v="2015-05-31T00:00:00"/>
    <s v="SENSIBILIZAR A TRAVÉS DEL ARTE Y LA EXPRESIÓN ARTÍSTICA, IMPARTIENDO CURSOS DE PINTURA, APRECIACIÓN MUSICAL Y ARTES PLÁSTICAS, PARA NIÑAS, NIÑOS Y ADOLESCENTES ENTRE 4 A 17 AÑOS, CON LA FINALIDAD DE DIFUNDIR EL CONOCIMIENTO DE LOS DERECHOS HUMANOS, EL PRINCIPIO DE IGUALDAD Y LA NO VIOLENCIA Y DISCRIMINACIÓN CONTRA LAS MUJERES Y NIÑAS. REALIZAR DOS OBRAS DE TEATRO QUE ABORDEN LOS TEMAS DE IGUALDAD Y NO VIOLENCIA, Y PREVENCIÓN DE LA TRATA DE PERSONAS, LAS QUE SERÁN PRESENTADAS EN 10 MUNICIPIOS DEL ESTADO DE TLAXCALA."/>
    <s v="CULTURALES"/>
    <s v="A5"/>
    <m/>
    <m/>
    <m/>
    <n v="2000000"/>
    <x v="438"/>
  </r>
  <r>
    <n v="2014"/>
    <x v="11"/>
    <n v="48101"/>
    <s v="CNCA/DGA/CD/02910/14"/>
    <s v="ARTE HOY"/>
    <d v="2014-07-25T00:00:00"/>
    <n v="4000000"/>
    <d v="2015-06-13T00:00:00"/>
    <s v="CREAR 5 PORTAFOLIOS DE 200 FOTOGRAFÍAS, 7 PRODUCTOS CULTURALES DENTRO Y FUERA DEL CENTRO NACIONAL DE LAS ARTES, 1 BITÁCORA VIRTUAL, 1 APLICACIÓN VIRTUAL, 1 VIDEO DOCUMENTAL DEL PROCESO EL CUAL INCLUIRÁ LA PRODUCCIÓN DEL EVENTO Y LOS RESULTADOS DE TODOS LOS PROYECTOS, ASÍ COMO, 1 PÁGINA DE INTERNET; MEDIANTE UNA CONVOCATORIA ABIERTA A JÓVENES CREADORES RECIÉN EGRESADOS DE UNIVERSIDADES DEL DISTRITO FEDERAL QUE DESARROLLEN PROPUESTAS A TRAVÉS DE DIVERSOS TALLERES."/>
    <s v="CULTURALES"/>
    <s v="A5"/>
    <m/>
    <m/>
    <m/>
    <n v="4000000"/>
    <x v="439"/>
  </r>
  <r>
    <n v="2014"/>
    <x v="11"/>
    <n v="48101"/>
    <s v="CNCA/DGA/CD/02911/14"/>
    <s v="MUJERES POR LA LIBERTAD Y UN BIENESTAR PARA TODOS."/>
    <d v="2014-08-20T00:00:00"/>
    <n v="1200000"/>
    <d v="2015-08-19T00:00:00"/>
    <s v="OFRECER CURSOS DE TEATRO, DANZA, DANZÓN, MÚSICA, PINTURA, ESCULTURA, LECTURA, REDACCIÓN, LITERATURA, POESÍA Y AJEDRÉZ; TALLERES DE MANUALIDADES, COCINA, ENTRE OTROS; CONFERENCIAS, PLÁTICAS, PRESENTACIÓN DE GALERÍAS, EVENTOS CULTURALES Y ARTÍSTICOS DE MANERA GRATUITA EN UNA CASA DE CULTURA DEL ESTADO DE AGUASCALIENTES, CON LA FINALIDAD DE PROMOCIONAR Y DIFUNDIR LAS BELLAS ARTES ENTRE LA POBLACIÓN DEL ESTADO Y LOS LUGARES ALEDAÑOS. ADEMÁS, CONFORMAR GRUPOS DE DANZA, TEATRO Y MÚSICA QUE REALIZARÁN PRESENTACIONES DENTRO Y FUERA DE LA DEMARCACIÓN."/>
    <s v="CULTURALES"/>
    <s v="A5"/>
    <m/>
    <m/>
    <m/>
    <n v="1200000"/>
    <x v="389"/>
  </r>
  <r>
    <n v="2014"/>
    <x v="11"/>
    <n v="48101"/>
    <s v="CNCA/DGA/CD/02912/14"/>
    <s v="RIO MAGDALENA"/>
    <d v="2014-07-24T00:00:00"/>
    <n v="1000000"/>
    <d v="2015-01-06T00:00:00"/>
    <s v="EFECTUAR UN VIDEO DOCUMENTAL SOBRE LA MEMORIA Y TRADICIÓN DE LOS HABITANTES DE LA DELEGACIÓN LA MAGDALENA CONTRERAS, A PARTIR DE ENTREVISTAS CON ADULTOS MAYORES NATIVOS DE LA DEMARCACIÓN Y JÓVENES; RECOLECTAR MATERIAL FOTOGRÁFICO ENTRE LAS FAMILIAS DE LOS ENTREVISTADOS PARA SU DIGITALIZACIÓN; PROGRAMAR UNA SERIE DE PROYECCIONES PÚBLICAS DEL DOCUMENTAL EN ESPACIOS COMUNITARIOS, CASAS EJIDALES Y ESCUELAS, ADEMÁS, DE PUBLICAR EL DOCUMENTAL EN SITIOS DE INTERNET."/>
    <s v="CULTURALES"/>
    <s v="A5"/>
    <m/>
    <m/>
    <m/>
    <n v="1000000"/>
    <x v="425"/>
  </r>
  <r>
    <n v="2014"/>
    <x v="11"/>
    <n v="48101"/>
    <s v="CNCA/DGA/CD/02913/14"/>
    <s v="PROMOTORA ARTÍSTICA Y CULTURAL MEXICANA"/>
    <d v="2014-08-01T00:00:00"/>
    <n v="6889000"/>
    <d v="2015-12-31T00:00:00"/>
    <s v="CONSTRUIR Y EQUIPAR 12 AULAS DE PRÁCTICA DE MÚSICA, EN LAS CUALES SE IMPARTIRÁN CLASES DE GUITARRA ACÚSTICA Y ELÉCTRICA, BATERÍA Y PIANO, CON EL FIN DE DIFUNDIR LA CULTURA MUSICAL MEDIANTE LA INTEGRACIÓN DE ESPACIOS QUE VINCULEN LAS ACTIVIDADES DE ENSEÑANZA ACADÉMICA DE LA MÚSICA, LA DIFUSIÓN CULTURAL Y LA PROMOCIÓN DE NUEVOS VALORES."/>
    <s v="CULTURALES"/>
    <s v="A5"/>
    <m/>
    <m/>
    <m/>
    <n v="6889000"/>
    <x v="440"/>
  </r>
  <r>
    <n v="2014"/>
    <x v="11"/>
    <n v="48101"/>
    <s v="CNCA/DGA/CD/02914/14"/>
    <s v="ASAMBLEA PARA LA CULTURA Y LA DEMOCRACIA"/>
    <d v="2014-08-20T00:00:00"/>
    <n v="2489000"/>
    <d v="2015-04-19T00:00:00"/>
    <s v="DESARROLLAR UNA PUESTA EN ESCENA MULTIDISCIPLINARIA ITINERANTE, PRINCIPALMENTE PARA EL PÚBLICO JUVENIL, CON UNA TRAMA QUE SITÚE AL ESPECTADOR EN EL EPISODIO HISTÓRICO DE LA REVOLUCIÓN MEXICANA, EN LA QUE CONVERJAN MANIFESTACIONES COMO ARTE DRAMÁTICO, DANZA, PERFORMANCE, MÚSICA ORIGINAL, ESCENOGRAFÍA, MUSEOGRAFÍA Y ARTE MULTIMEDIA; CON LA FINALIDAD DE LLEVAR 216 PRESENTACIONES A 3 SEDES DE ALTO REZAGO EDUCATIVO, DE LAS DELEGACIONES XOCHIMILCO E IZTACALCO, ASÍ COMO ZONA CONURBADA DE LA CIUDAD DE PACHUCA."/>
    <s v="CULTURALES"/>
    <s v="A5"/>
    <m/>
    <m/>
    <m/>
    <n v="2489000"/>
    <x v="392"/>
  </r>
  <r>
    <n v="2014"/>
    <x v="11"/>
    <n v="48101"/>
    <s v="CNCA/DGA/CD/02915/14"/>
    <s v="BALLET ARTÍSTICO DE MONTERREY"/>
    <d v="2014-07-17T00:00:00"/>
    <n v="10000000"/>
    <d v="2015-03-17T00:00:00"/>
    <s v="PRESENTAR 16 FUNCIONES DEL BALLET &quot;ROMERO Y JULIETA&quot; 2014 Y 12 DEL BALLET &quot;EL CASCANUECES&quot;, EN LA GRAN SALA DEL TEATRO DE LA CIUDAD DE MONTERREY, ASÍ COMO EN EL AUDITORIO LUIS ELIZONDO DEL ITESM CAMPUS MONTERREY, CON EL PROPÓSITO DE CONTRIBUIR AL DESARROLLO CULTURAL DEL NORESTE DEL PAÍS, Y DE OTRAS CIUDADES COMO: LEÓN, TORREÓN, CIUDAD JUÁREZ, CULIACÁN, CIUDAD DE MÉXICO Y ESTADO DE MÉXICO, ENTRE OTRAS."/>
    <s v="CULTURALES"/>
    <s v="A5"/>
    <m/>
    <m/>
    <m/>
    <n v="10000000"/>
    <x v="409"/>
  </r>
  <r>
    <n v="2014"/>
    <x v="11"/>
    <n v="48101"/>
    <s v="CNCA/DGA/CD/02916/14"/>
    <s v="FUNDACIÓN EXCELLENTIAM"/>
    <d v="2014-08-08T00:00:00"/>
    <n v="1000000"/>
    <d v="2015-03-17T00:00:00"/>
    <s v="PROMOVER Y PROYECTAR EL CINE INDEPENDIENTE A NIVEL NACIONAL E INTERNACIONAL MEDIANTE LA REALIZACIÓN DE UNA PELÍCULA, DONDE SE PLANTEÉ LA HISTORIA A PARTIR DE ENTENDIMIENTO Y OBSERVACIÓN DE LA REALIDAD ISTMEÑA; DIFUNDIR LA CULTURA DE JUCHITÁN Y TEHUANTEPEC."/>
    <s v="CULTURALES"/>
    <s v="A5"/>
    <m/>
    <m/>
    <m/>
    <n v="1000000"/>
    <x v="441"/>
  </r>
  <r>
    <n v="2014"/>
    <x v="11"/>
    <n v="48101"/>
    <s v="CNCA/DGA/CD/02917/14"/>
    <s v="DIGNIFICANDO VIDAS"/>
    <d v="2014-08-05T00:00:00"/>
    <n v="750000"/>
    <d v="2015-07-04T00:00:00"/>
    <s v="ESCRIBIR Y DESARROLLAR LOS ELEMENTOS GRÁFICOS DE UN MANUAL PRÁCTICO DE DISEÑO PARA ALFAREROS QUE DOTE A LOS CERAMISTAS, ARTESANOS Y ARTISTAS DE UNA GUÍA COMPLETA, PRÁCTICA Y DE FÁCIL COMPRESIÓN, CON LOS PASOS QUE SE REQUIEREN PARA DISEÑAR UN PRODUCTO EXITOSO EN EL MERCADO; QUE PERMITA PRESERVAR Y FOMENTAR LOS VALORES DE NUESTRA CULTURA POPULAR, ASÍ COMO, FOMENTAR EL ARTE CONTEMPORÁNEO."/>
    <s v="CULTURALES"/>
    <s v="A5"/>
    <m/>
    <m/>
    <m/>
    <n v="750000"/>
    <x v="442"/>
  </r>
  <r>
    <n v="2014"/>
    <x v="11"/>
    <n v="48101"/>
    <s v="CNCA/DGA/CD/03091/14"/>
    <s v="FUNDACIÓN ÓPERA DE TIJUANA"/>
    <d v="2014-07-30T00:00:00"/>
    <n v="800000"/>
    <d v="2015-01-29T00:00:00"/>
    <s v="REALIZAR UN FESTIVAL EN EL QUE SE DESARROLLARÁ UN TEATRO AL AIRE LIBRE, UN PABELLÓN INFANTIL, UN JARDÍN DEL ARTE Y UN ÁREA GASTRONÓMICA; PARA OFRECER DE FORMA GRATUITA, ESPECTÁCULOS PRINCIPALMENTE DE ÓPERA Y TALLERES ARTÍSTICOS. ADEMÁS, PROPORCIONAR ESPACIOS A JÓVENES CANTANTES LOCALES EN ESCENAS DE ÓPERA, ASÍ COMO PROFESIONALES LOCALES, NACIONALES Y EXTRANJEROS DE IMPORTANTE TRAYECTORIA, CON LA FINALIDAD DE QUE PARTICIPEN EN ACTIVIDADES CULTURALES Y ARTÍSTICOS."/>
    <s v="CULTURALES"/>
    <s v="A5"/>
    <m/>
    <m/>
    <m/>
    <n v="800000"/>
    <x v="443"/>
  </r>
  <r>
    <n v="2014"/>
    <x v="11"/>
    <n v="48101"/>
    <s v="CNCA/DGA/CD/03092/14"/>
    <s v="ARTENE"/>
    <d v="2014-09-01T00:00:00"/>
    <n v="3000000"/>
    <d v="2015-08-31T00:00:00"/>
    <s v="MEJORAR LAS INSTALACIONES ACADÉMICAS DEL INSTITUTO ARTENE MEDIANTE LA CONSTRUCCIÓN DE 2 AULAS DE ENSEÑANZA PARA NIÑOS, 1 AULA DE USOS MÚLTIPLES, 2 ESTUDIOS PARA TRABAJOS DE COORDINACIÓN Y PLANEACIÓN ACADÉMICA Y OTRO PARA BIBLIOTECA, ADEMÁS 1 BODEGA PARA ASEGURAR LOS INSTRUMENTOS MUSICALES CON LA FINALIDAD DE CREAR, CONTINUAR Y AMPLIAR SUS PROGRAMAS SOBRE EDUCACIÓN MUSICAL INFANTIL."/>
    <s v="CULTURALES"/>
    <s v="A5"/>
    <m/>
    <m/>
    <m/>
    <n v="3000000"/>
    <x v="444"/>
  </r>
  <r>
    <n v="2014"/>
    <x v="11"/>
    <n v="48101"/>
    <s v="CNCA/DGA/CD/03093/14"/>
    <s v="EJE SIETE LA VIALIDAD DEL ARTE"/>
    <d v="2014-08-01T00:00:00"/>
    <n v="1000000"/>
    <d v="2015-12-17T00:00:00"/>
    <s v="DIFUNDIR LA MÚSICA SINFÓNICA DEL COMPOSITOR ARTURO MÁRQUEZ, REUNIENDO MÚSICOS Y SOLISTAS MEXICANOS DE PRIMER NIVEL, QUE EJECUTEN Y GRABEN UN MATERIAL MUSICAL DE ALTA CALIDAD EN FORMATO DIGITAL CON UN TIRAJE DE 10,000 CD'S, CON LA FINALIDAD DE ABRIR NUEVOS ESPACIOS PARA EL REPERTORIO MEXICANO EN EL ÁMBITO NACIONAL E INTERNACIONAL, A PARTIR DEL RECONOCIMIENTO DE LAS OBRAS DE ESTE PRESTIGIOSO COMPOSITOR."/>
    <s v="CULTURALES"/>
    <s v="A5"/>
    <m/>
    <m/>
    <m/>
    <n v="1000000"/>
    <x v="344"/>
  </r>
  <r>
    <n v="2014"/>
    <x v="11"/>
    <n v="48101"/>
    <s v="CNCA/DGA/CD/03094/14"/>
    <s v="FLICC LATINOAMÉRICA"/>
    <d v="2014-09-01T00:00:00"/>
    <n v="6000000"/>
    <d v="2014-09-04T00:00:00"/>
    <s v="REUNIR A PROFESIONALES DE LA INDUSTRIA CINEMATOGRÁFICA EN UN ESPACIO DONDE SE CONCENTREN SUS PRODUCTOS Y SERVICIOS, CON LA FINALIDAD DE PRESENTAR 15 PROYECTOS CINEMATOGRÁFICOS ANTE ESPECIALISTAS QUE ESTÉN DISPUESTOS A ASESORAR, INVERTIR, COLABORAR Y APOYAR A LOS CREADORES. GENERAR UNA VENTANA COMERCIAL DE 50 TÍTULOS, ASÍ COMO DE 1 VIDEOTECA; DIFUNDIR Y PROMOCIONAR LOS BIENES AUDIOVISUALES DE MÉXICO Y LATINOAMÉRICA MEDIANTE 3 PELÍCULAS CHILENAS, 1 PROYECCIÓN AL AIRE LIBRE Y 3 SALAS ALTERNATIVAS; PLANTEAR Y DISCUTIR TEMAS DE LA INDUSTRIA Y LA CULTURA CINEMATOGRÁFICA A TRAVÉS DE 5 CONFERENCIAS."/>
    <s v="CULTURALES"/>
    <s v="A5"/>
    <m/>
    <m/>
    <m/>
    <n v="6000000"/>
    <x v="445"/>
  </r>
  <r>
    <n v="2014"/>
    <x v="11"/>
    <n v="48101"/>
    <s v="CNCA/DGA/CD/03095/14"/>
    <s v="SOL, ARTE Y SOCIEDAD SOLARYS"/>
    <d v="2014-08-01T00:00:00"/>
    <n v="3210000"/>
    <d v="2015-02-28T00:00:00"/>
    <s v="REALIZAR 6 FESTIVALES CULTURALES Y ARTÍSTICOS DE FORMA ITINERANTE; 7 TALLERES FIJOS DE CARTONERÍA, DANZA, ESCULTURA, ELABORACIÓN DE TÍTERES, FOTOGRAFÍA, APRECIACIÓN CINEMATOGRÁFICA Y GUITARRA; 3 TALLERES ITINERANTES DE PINTURA, AJEDRÉZ Y ESTÉNCIL, EN PLAZAS PÚBLICAS Y URBANAS DE LA DELEGACIÓN GUSTAVO A. MADERO, ASÍ COMO EL ÁREA CONURBADA, CON LA FINALIDAD DE LLEVAR UNA OFERTA CULTURAL, GRATUITA, PROFESIONAL Y DE FÁCIL ACCESO A LOS HABITANTES."/>
    <s v="CULTURALES"/>
    <s v="A5"/>
    <m/>
    <m/>
    <m/>
    <n v="3210000"/>
    <x v="446"/>
  </r>
  <r>
    <n v="2014"/>
    <x v="11"/>
    <n v="48101"/>
    <s v="CNCA/DGA/CD/03096/14"/>
    <s v="HANKILI SO ÁFRICA"/>
    <d v="2014-09-02T00:00:00"/>
    <n v="1000000"/>
    <d v="2015-08-01T00:00:00"/>
    <s v="CREAR UN CENTRO DE APOYO DONDE CONVERGE LA DIVERSIDAD DE EXPRESIONES ARTÍSTICAS, INTELECTUALES, CREATIVAS, ESTÉTICAS Y DE VALORES, TENIENDO AL CONTENIENTE AFRICANO COMO PUNTO DE REFERENCIA; MEDIANTE TALLERES DE DANZA, MÚSICA, CONFERENCIAS, PUBLICACIÓN DE LIBROS SOBRE INVESTIGACIONES DE ÁFRICA Y EXPOSICIONES DE PINTURA Y ESCULTURA, QUE PERMITAN DIFUNDIR LAS DIFERENTES MANIFESTACIONES ESTÉTICAS Y CULTURALES DE ORÍGENES AFRICANOS."/>
    <s v="CULTURALES"/>
    <s v="A5"/>
    <m/>
    <m/>
    <m/>
    <n v="1000000"/>
    <x v="447"/>
  </r>
  <r>
    <n v="2014"/>
    <x v="11"/>
    <n v="48101"/>
    <s v="CNCA/DGA/CD/03097/14"/>
    <s v="LUNA NUEVA PROMOCIÓN CULTURAL"/>
    <d v="2014-09-10T00:00:00"/>
    <n v="3439000"/>
    <d v="2015-03-09T00:00:00"/>
    <s v="DESARROLLAR UNA AGENDA CULTURAL PARA EL APROVECHAMIENTO Y RECUPERACIÓN OPORTUNA DE ESPACIOS PÚBLICOS EN LAS CIUDADES DE MORELIA, PÁTZCUARO, URUAPAN Y APATZINGÁN MEDIANTE LA REALIZACIÓN DE 10 PROYECTOS DE PRODUCCIÓN ESCÉNICA; 20 PROYECTOS DE PRODUCCIÓN VISUAL; 10 PROYECTOS DE PRODUCCIÓN MUSICAL; 10 PROYECTOS DE ARTE URBANO; 10 PROYECTOS DE PRODUCCIÓN LITERARIA Y FOMENTO A LA LECTURA; 60 PRESENTACIONES CULTURALES Y 20 BECAS DESTINADAS A PERSONAL DE SERVICIO SOCIAL PARA SER AGENTES CREATIVOS, CON LA FINALIDAD DE LOGRAR LA INCLUSIÓN Y PARTICIPACIÓN DE JÓVENES CREADORES, ESTUDIANTES Y ARTISTAS LOCALES. SE ESPERA, PROVOCAR LA PRODUCCIÓN CULTURAL Y PARTICIPACIÓN CIUDADANA Y FORTALECER EL TEJIDO SOCIAL EN LAS CIUDADES DESPERTANDO LA CULTURA POR LA PAZ, LA PARTICIPACIÓN SOCIAL Y EL CUIDADO DEL MEDIO AMBIENTE."/>
    <s v="CULTURALES"/>
    <s v="A5"/>
    <m/>
    <m/>
    <m/>
    <n v="3439000"/>
    <x v="448"/>
  </r>
  <r>
    <n v="2014"/>
    <x v="11"/>
    <n v="48101"/>
    <s v="CNCA/DGA/CD/03098/14"/>
    <s v="SONIDOS Y TRADICIONES XXI"/>
    <d v="2014-09-01T00:00:00"/>
    <n v="5000000"/>
    <d v="2015-05-31T00:00:00"/>
    <s v="EALIZAR 74 TALLERES, COMO SON: TALLER DE PROYECTOS DE COMUNICACIÓN A TRAVÉS DE REDES SOCIALES, TALLER DE REVISIÓN DE LA HISTORIA DEL LIBRO Y EL PROGRAMA INTERARTE; Y 156 EVENTOS DE CLAUSURA,"/>
    <s v="CULTURALES"/>
    <s v="A5"/>
    <m/>
    <m/>
    <m/>
    <n v="5000000"/>
    <x v="369"/>
  </r>
  <r>
    <n v="2014"/>
    <x v="11"/>
    <n v="48101"/>
    <s v="CNCA/DGA/CD/03099/14"/>
    <s v="MAS QUIERO HACER X TI"/>
    <d v="2014-08-22T00:00:00"/>
    <n v="9000000"/>
    <d v="2015-09-21T00:00:00"/>
    <s v="IMPULSAR EL DESARROLLO DE ESPACIOS PÚBLICOS CULTURALES EN EL MUNICIPIO DE MONTERREY, MEDIANTE LA REALIZACIÓN DE 1 CONCURSO DE CORTOMETRAJE PARA PERSONAS DE ENTRE 17 A 35 AÑOS DE EDAD Y DIFUNDIR TODOS LOS TRABAJOS INSCRITOS"/>
    <s v="CULTURALES"/>
    <s v="A5"/>
    <m/>
    <m/>
    <m/>
    <n v="9000000"/>
    <x v="449"/>
  </r>
  <r>
    <n v="2014"/>
    <x v="11"/>
    <n v="48101"/>
    <s v="CNCA/DGA/CD/03100/14"/>
    <s v="HOY SOMOS MAÑANA"/>
    <d v="2014-08-15T00:00:00"/>
    <n v="5000000"/>
    <d v="2015-02-15T00:00:00"/>
    <s v="REALIZAR 50 EVENTOS ARTÍSTICOS EN IGUAL NÚMERO DE COLONIAS DE LA CIUDAD DE HERMOSILLO; EN LOS QUE SE EXHIBAN PRESENTACIONES TEATRALES Y MUSICALES; CON LA FINALIDAD DAR A CONOCER A LOS ASISTENTES LAS EXPRESIONES ARTÍSTICAS, COMO UNA HERRAMIENTA DE ESPARCIMIENTO Y FOMENTO CULTURAL."/>
    <s v="CULTURALES"/>
    <s v="A5"/>
    <m/>
    <m/>
    <m/>
    <n v="5000000"/>
    <x v="450"/>
  </r>
  <r>
    <n v="2014"/>
    <x v="11"/>
    <n v="48101"/>
    <s v="CNCA/DGA/CD/03101/14"/>
    <s v="YO TE QUIERO HERMOSILLO"/>
    <d v="2014-07-25T00:00:00"/>
    <n v="5000000"/>
    <d v="2015-01-24T00:00:00"/>
    <s v="REALIZAR 125 REPRESENTACIONES DE LAS OBRAS DE TEATRO: &quot;LAS CANILLAS DEL NORTE&quot; Y &quot;JUGUEMOS A JUGAR&quot;, CON LA PARTICIPACIÓN DE 2 COMPAÑÍAS TEATRALES, EN 125 COLONIAS DE LA CIUDAD DE HERMOSILLO, PARA LLEVAR A LA POBLACIÓN EXPRESIONES ARTÍSTICAS DE MANERA GRATUITA Y ACCESIBLE."/>
    <s v="CULTURALES"/>
    <s v="A5"/>
    <m/>
    <m/>
    <m/>
    <n v="5000000"/>
    <x v="451"/>
  </r>
  <r>
    <n v="2014"/>
    <x v="11"/>
    <n v="48101"/>
    <s v="CNCA/DGA/CD/03166/14"/>
    <s v="MUJERES POR LA LIBERTAD Y UN BIENESTAR PARA TODOS."/>
    <d v="2014-08-22T00:00:00"/>
    <n v="1875729"/>
    <d v="2014-11-21T00:00:00"/>
    <s v="QUIPAR ESPACIOS COMO SON: OFICINAS, BAÑOS, ÁREA COMÚN, CAFETERÍA, ESTACIONAMIENTO, RECEPCIÓN Y AULAS, ADEMÁS ACONDICIONAR EL AUDITORIO CON SISTEMAS DE AUDIO E ILUMINACIÓN, CON EL PROPÓSITO DE CONTAR CON UN CENTRO INTEGRAL "/>
    <s v="CULTURALES"/>
    <s v="A5"/>
    <m/>
    <m/>
    <m/>
    <n v="1875729"/>
    <x v="389"/>
  </r>
  <r>
    <n v="2014"/>
    <x v="11"/>
    <n v="48101"/>
    <s v="CNCA/DGA/CD/03167/14"/>
    <s v="MX FUNDACIÓN PARA LA COOPERACIÓN Y EL DESARROLLO"/>
    <d v="2014-08-31T00:00:00"/>
    <n v="2000000"/>
    <d v="2015-03-30T00:00:00"/>
    <s v="REALIZAR 15 TALLERES DE DIBUJO ARTÍSTICO, BAILE REGIONAL, CANTO, CUENTA CUENTOS Y FABRICACIÓN DE ALEBRIJES, ADEMÁS DE UN FESTIVAL ARTÍSTICO Y CULTURAL &quot;APASIONARTE POR NUESTRA CULTURA&quot; CON EL FIN DE IMPULSAR EL ARTE Y LA CULTURA EN EL MUNICIPIO DE PURÍSIMA DEL RINCÓN, GUANAJUATO."/>
    <s v="CULTURALES"/>
    <s v="A5"/>
    <m/>
    <m/>
    <m/>
    <n v="2000000"/>
    <x v="452"/>
  </r>
  <r>
    <n v="2014"/>
    <x v="11"/>
    <n v="48101"/>
    <s v="CNCA/DGA/CD/03168/14"/>
    <s v="SAN MIGUEL EN MOVIMIENTO"/>
    <d v="2014-09-02T00:00:00"/>
    <n v="10100000"/>
    <d v="2015-09-17T00:00:00"/>
    <s v="CERCAR A LAS COMUNIDADES Y A LAS COLONIAS DE LOS MUNICIPIOS DE DOCTOR MORA, TIERRA BLANCA, COMONFORT, SAN JOSÉ ITURBIDE Y SAN MIGUEL DE ALLENDE LA CULTURA CINEMATOGRÁFICA MEDIANTE LA REALIZACIÓN DE UN CINE MÓVI"/>
    <s v="CULTURALES"/>
    <s v="A5"/>
    <m/>
    <m/>
    <m/>
    <n v="10100000"/>
    <x v="453"/>
  </r>
  <r>
    <n v="2014"/>
    <x v="11"/>
    <n v="48101"/>
    <s v="CNCA/DGA/CD/03169/14"/>
    <s v="FUTURO DEL MURAL ARTE Y ENCUENTRO"/>
    <d v="2014-08-20T00:00:00"/>
    <n v="2000000"/>
    <d v="2015-09-06T00:00:00"/>
    <s v="FOMENTAR LA PARTICIPACIÓN COLECTIVA EN ESTUDIANTES DE ESCUELAS SECUNDARIAS PÚBLICAS DEL MUNICIPIO DE TLALNEPANTLA, ESTADO DE MÉXICO, MEDIANTE LA REALIZACIÓN DE TALLERES DE PINTURA, 16 MURALES Y 720 MINI-MURALES, 17 VIDEOS QUE SERVIRÁN COMO APOYO VISUAL, EXPOSICIONES, CONFERENCIAS, ENTRE OTRAS ACTIVIDADES; CON EL FIN DE CONTRIBUIR EN LA SENSIBILIZACIÓN, UNIÓN Y PARTICIPACIÓN DE JÓVENES, BUSCANDO MEJORAR CON ESTO LA CONVIVENCIA ESCOLAR."/>
    <s v="CULTURALES"/>
    <s v="A5"/>
    <m/>
    <m/>
    <m/>
    <n v="2000000"/>
    <x v="454"/>
  </r>
  <r>
    <n v="2014"/>
    <x v="11"/>
    <n v="48101"/>
    <s v="CNCA/DGA/CD/03170/14"/>
    <s v="BANCO DE MÉXICO FIDEICOMISO PARA LOS MUSEOS DIEGO RIVERA Y FRIDA KAHLO"/>
    <d v="2014-06-19T00:00:00"/>
    <n v="1500000"/>
    <d v="2015-06-04T00:00:00"/>
    <s v="REALIZAR LA 3RA ETAPA DE LA CATALOGACIÓN, CONSERVACIÓN, RESTAURACIÓN, INVESTIGACIÓN, DIGITALIZACIÓN Y DIFUSIÓN DE ARTE POPULAR DE LA DRA. RUTH D. LECHUGA, PARA SU DIFUSIÓN Y EXHIBICIÓN AL PÚBLICO"/>
    <s v="CULTURALES"/>
    <s v="A5"/>
    <m/>
    <m/>
    <m/>
    <n v="1500000"/>
    <x v="455"/>
  </r>
  <r>
    <n v="2014"/>
    <x v="11"/>
    <n v="48101"/>
    <s v="CNCA/DGA/CD/03206/14"/>
    <s v="SUMA POR LA EDUCACIÓN"/>
    <d v="2014-08-27T00:00:00"/>
    <n v="3100000"/>
    <d v="2015-03-26T00:00:00"/>
    <s v="RODUCIR 10 VIDEOS Y ANIMACIONES DIGITALES CON HISTORIETAS Y PERSONAJES TIPO COMIC BASADOS EN HECHOS REALES DE LA COMUNIDAD MAZAHUA; REALIZAR 10 LECCIONES PDF ILUSTRADAS CON PERSONAJES TIPO COMIC"/>
    <s v="CULTURALES"/>
    <s v="A5"/>
    <m/>
    <m/>
    <m/>
    <n v="3100000"/>
    <x v="456"/>
  </r>
  <r>
    <n v="2014"/>
    <x v="11"/>
    <n v="48101"/>
    <s v="CNCA/DGA/CD/03207/14"/>
    <s v="FUNDACIÓN SOMOS GENTE TRABAJANDO POR UN MÉXICO NUEVO"/>
    <d v="2014-09-08T00:00:00"/>
    <n v="1000000"/>
    <d v="2015-08-07T00:00:00"/>
    <s v="PROMOVER EL CONOCIMIENTO Y DIFUSIÓN DE LAS DIVERSAS MANIFESTACIONES ARTÍSTICAS Y CULTURALES DE LOS PUEBLOS ORIGINARIOS Y COMUNIDADES INDÍGENAS DE OAXACA. REALIZAR EL PRIMER FORO SOBRE EL PATRIMONIO CULTURAL Y DIVERSIDAD LINGÜÍSTICA"/>
    <s v="CULTURALES"/>
    <s v="A5"/>
    <m/>
    <m/>
    <m/>
    <n v="1000000"/>
    <x v="457"/>
  </r>
  <r>
    <n v="2014"/>
    <x v="11"/>
    <n v="48101"/>
    <s v="CNCA/DGA/CD/03208/14"/>
    <s v="PECES EN LA CIUDAD"/>
    <d v="2014-09-03T00:00:00"/>
    <n v="4500000"/>
    <d v="2015-10-02T00:00:00"/>
    <s v="EALIZAR Y EXPONER 240 MURALES EN MAMPARAS HABILITADAS EN PLAZAS PÚBLICAS SELECCIONADAS, DONDE SE PLASME EL SIGNIFICADO DE LA TRANSPARENCIA Y RENDICIÓN DE CUENTAS, ADEMÁS DE 45 CONFERENCIAS Y PLÁTICAS INFORMATIVAS"/>
    <s v="CULTURALES"/>
    <s v="A5"/>
    <m/>
    <m/>
    <m/>
    <n v="4500000"/>
    <x v="458"/>
  </r>
  <r>
    <n v="2014"/>
    <x v="11"/>
    <n v="48101"/>
    <s v="CNCA/DGA/CD/03209/14"/>
    <s v="ASOCIACIÓN SINALOENSE PARA EL BIENESTAR SOCIAL"/>
    <d v="2014-09-02T00:00:00"/>
    <n v="3939000"/>
    <d v="2015-10-27T00:00:00"/>
    <s v="DOTAR A LA POBLACIÓN DEL MUNICIPIO DE CULIACÁN, DE UN ACCESO MÓVIL A LOS CONTENIDOS DE LA BIBLIOTECA PÚBLICA VIRTUAL A TRAVÉS DE UNA UNIDAD MÓVIL O BIBLIOBÚS; DESARROLLAR UN PORTAL WEB QUE INTEGRE CONTENIDO EDITORIAL ESPECIALIZADO"/>
    <s v="CULTURALES"/>
    <s v="A5"/>
    <m/>
    <m/>
    <m/>
    <n v="3939000"/>
    <x v="459"/>
  </r>
  <r>
    <n v="2014"/>
    <x v="11"/>
    <n v="48101"/>
    <s v="CNCA/DGA/CD/03211/14"/>
    <s v="CENTRO ARTÍSTICO ANALCO"/>
    <d v="2014-08-18T00:00:00"/>
    <n v="2500000"/>
    <d v="2015-01-05T00:00:00"/>
    <s v="FOMENTAR, PROMOVER Y DIFUNDIR LA IDENTIDAD DURANGUENSE MEDIANTE LA PUBLICACIÓN DE 3 COLECCIONES EDITORIALES (ARTÍSTICA, BIOGRÁFICA E HISTÓRICA) CON UN TOTAL DE 11,000 EJEMPLARES. LLEVAR A CABO 3 PRESENTACIONES CULTURALES Y EDUCATIVAS,"/>
    <s v="CULTURALES"/>
    <s v="A5"/>
    <m/>
    <m/>
    <m/>
    <n v="2500000"/>
    <x v="460"/>
  </r>
  <r>
    <n v="2014"/>
    <x v="11"/>
    <n v="48101"/>
    <s v="CNCA/DGA/CD/03212/14"/>
    <s v="FUNDACIÓN ARTE OLÍN"/>
    <d v="2014-09-03T00:00:00"/>
    <n v="750000"/>
    <d v="2015-02-02T00:00:00"/>
    <s v="PROMOVER DIFERENTES DISCIPLINAS ARTÍSTICAS CON NIÑOS Y NIÑAS DE EDADES DE ENTRE 3 Y 14 AÑOS DE EDAD, MEDIANTE LA REALIZACIÓN DE 8 TALLERES Y 4 ACTIVIDADES ARTÍSTICAS DE LA SIGUIENTE MANERA: 1 TALLER DE PINTURA Y 1 TALLER DE ESCULTURA EN PLASTILINA "/>
    <s v="CULTURALES"/>
    <s v="A5"/>
    <m/>
    <m/>
    <m/>
    <n v="750000"/>
    <x v="461"/>
  </r>
  <r>
    <n v="2014"/>
    <x v="11"/>
    <n v="48101"/>
    <s v="CNCA/DGA/CD/03254/14"/>
    <s v="FONDO CULTURAL HAMEEN COMKAAK"/>
    <d v="2014-09-10T00:00:00"/>
    <n v="6000000"/>
    <d v="2015-08-26T00:00:00"/>
    <s v="REALIZAR UNA EXPOSICIÓN ITINERANTE DEL ACERVO Y RIQUEZA CULTURAL DE LA ETNIA SERI POR MEDIO DE VIDEOS, AUDIOS, MÚSICA, DANZA, ARTESANÍAS Y RITUALES, EN CENTROS EDUCATIVOS DE NIVEL BÁSICO, MEDIO, MEDIO SUPERIOR Y SUPERIOR DE LOS 72 MUNICIPIOS DEL ESTADO DE SONORA."/>
    <s v="CULTURALES"/>
    <s v="A5"/>
    <m/>
    <m/>
    <m/>
    <n v="6000000"/>
    <x v="462"/>
  </r>
  <r>
    <n v="2014"/>
    <x v="11"/>
    <n v="48101"/>
    <s v="CNCA/DGA/CD/03308/14"/>
    <s v="TROFEO A LA VIDA"/>
    <d v="2014-08-27T00:00:00"/>
    <n v="500000"/>
    <d v="2015-02-26T00:00:00"/>
    <s v="REALIZAR UN CUADERNILLO PARA NIÑOS CON INFORMACIÓN CULTURAL SOBRE LAS FECHAS MÁS REPRESENTATIVAS DE NUESTRO PAÍS RELACIONADAS CON LA DANZA, PINTURA, MÚSICA, ARQUITECTURA, ESCULTURA Y CON LAS BELLAS ARTES EN GENERAL. "/>
    <s v="CULTURALES"/>
    <s v="A5"/>
    <m/>
    <m/>
    <m/>
    <n v="500000"/>
    <x v="363"/>
  </r>
  <r>
    <n v="2014"/>
    <x v="11"/>
    <n v="48101"/>
    <s v="CNCA/DGA/CD/03309/14"/>
    <s v="PROTOVECKA"/>
    <d v="2014-09-09T00:00:00"/>
    <n v="8000000"/>
    <d v="2015-09-30T00:00:00"/>
    <s v="CREAR 14 CÁPSULAS AUDIOVISUALES EN VIDEO Y ANIMACIÓN 2D, LAS CUALES SERÁN TRANSMITIDAS EN TELEVISIÓN NACIONAL E INTERNACIONAL, CON LA FINALIDAD DE DAR A CONOCER EL LEGADO DE ALGUNOS DE LOS MÁS IMPORTANTES ARTISTAS MEXICANOS DEL SIGLO XX. "/>
    <s v="CULTURALES"/>
    <s v="A5"/>
    <m/>
    <m/>
    <m/>
    <n v="8000000"/>
    <x v="463"/>
  </r>
  <r>
    <n v="2014"/>
    <x v="11"/>
    <n v="48101"/>
    <s v="CNCA/DGA/CD/03310/14"/>
    <s v="FESTIVAL INTERNACIONAL DE CINE DOCUMENTAL DE LA CIUDAD DE MÉXICO"/>
    <d v="2014-08-27T00:00:00"/>
    <n v="1000000"/>
    <d v="2014-09-06T00:00:00"/>
    <s v="REALIZAR UN FESTIVAL DONDE SE PROYECTARÁN APROXIMADAMENTE 150 DOCUMENTALES EN 12 SEDES. CONFORMAR UNA RED NACIONAL E INTERNACIONAL DE EXHIBICIÓN CON EL PROPÓSITO DE LLEGAR A 180 ESPACIOS NACIONALES Y 30 IBEROAMERICANOS;"/>
    <s v="CULTURALES"/>
    <s v="A5"/>
    <m/>
    <m/>
    <m/>
    <n v="1000000"/>
    <x v="172"/>
  </r>
  <r>
    <n v="2014"/>
    <x v="11"/>
    <n v="48101"/>
    <s v="CNCA/DGA/CD/03311/14"/>
    <s v="LA CUADRA PROVOCA CIUDAD"/>
    <d v="2014-11-24T00:00:00"/>
    <n v="7000000"/>
    <d v="2015-06-23T00:00:00"/>
    <s v="REALIZAR 27 TALLERES (9 DE PINTURA MURAL, 9 DE ARQUITECTURA DE PAISAJE Y 9 DE VINCULACIÓN COMUNITARIA) QUE FOMENTEN EL TRABAJO EN EQUIPO, LA SOLIDARIDAD Y COOPERACIÓN HACIA UN FIN SOCIAL COMÚN. "/>
    <s v="CULTURALES"/>
    <s v="A5"/>
    <m/>
    <m/>
    <m/>
    <n v="7000000"/>
    <x v="464"/>
  </r>
  <r>
    <n v="2014"/>
    <x v="11"/>
    <n v="48101"/>
    <s v="CNCA/DGA/CD/03312/14"/>
    <s v="CERO VARO"/>
    <d v="2014-09-19T00:00:00"/>
    <n v="7682000"/>
    <d v="2015-02-18T00:00:00"/>
    <s v="ORGANIZAR UN CONCURSO ARQUITECTÓNICO PARA EL DISEÑO Y CONSTRUCCIÓN DEL RECINTO FERIAL; CONTAR CON LA PARTICIPACIÓN DE 20 EDITORIALES INDEPENDIENTES ESPECIALIZADAS EN LITERATURA, URBANISMO Y ARQUITECTURA EN STAN DE VENTA DE LIBROS"/>
    <s v="CULTURALES"/>
    <s v="A5"/>
    <m/>
    <m/>
    <m/>
    <n v="7682000"/>
    <x v="334"/>
  </r>
  <r>
    <n v="2014"/>
    <x v="11"/>
    <n v="48101"/>
    <s v="CNCA/DGA/CD/03341/14"/>
    <s v="FUNDACIÓN PROART (ANTES IBERICA CONTEMPORÁNEA EN MEXICO)"/>
    <d v="2014-09-15T00:00:00"/>
    <n v="2000000"/>
    <d v="2015-01-05T00:00:00"/>
    <s v="LA SUMA DE VOLUNTADES DE TODOS LOS EQUIPOS MULTIDISCIPLINARIOS QUE TRABAJARAN EN EL PROYECTO, AVANZAR LA CREACIÓN ARTÍSTICA VISUAL EN TODA LA COLONIA DE ACUERDO AL PROGRAMA PREVISTO."/>
    <s v="CULTURALES"/>
    <s v="A5"/>
    <m/>
    <m/>
    <m/>
    <n v="2000000"/>
    <x v="465"/>
  </r>
  <r>
    <n v="2014"/>
    <x v="11"/>
    <n v="48101"/>
    <s v="CNCA/DGA/CD/03344/14"/>
    <s v="RADIO DIFUSORAS Y TELEVISORAS DE OCCIDENTE"/>
    <d v="2014-08-19T00:00:00"/>
    <n v="5000000"/>
    <d v="2015-03-18T00:00:00"/>
    <s v="CONTINUAR CON LA CONSTRUCCIÓN DEL COMPLEJO ARQUITECTÓNICO DENOMINADO PALACIO DE LA CULTURA Y LA COMUNICACIÓN EN EL ESTADO DE JALISCO, MEDIANTE LA APLICACIÓN DE TRES ACCIONES ESPECÍFICAS"/>
    <s v="CULTURALES"/>
    <s v="A5"/>
    <m/>
    <m/>
    <m/>
    <n v="5000000"/>
    <x v="466"/>
  </r>
  <r>
    <n v="2014"/>
    <x v="11"/>
    <n v="48101"/>
    <s v="CNCA/DGA/CD/03393/14"/>
    <s v="CRECIMIENTO Y PROACCIÓN"/>
    <d v="2014-09-05T00:00:00"/>
    <n v="2250000"/>
    <d v="2015-09-04T00:00:00"/>
    <s v="EALIZAR UN PROGRAMA DE ACTIVIDADES CULTURALES Y ARTÍSTICAS QUE CONTEMPLEN 30 TALLERES, CURSOS Y FESTIVALES QUE FOMENTEN EL ARTE Y LA CULTURA A TRAVÉS DE LA PROMOCIÓN DE LA MÚSICA, LA DANZA, PINTURA, ASÍ COMO LA LECTURA Y LA ESCRITURA"/>
    <s v="CULTURALES"/>
    <s v="A5"/>
    <m/>
    <m/>
    <m/>
    <n v="2250000"/>
    <x v="467"/>
  </r>
  <r>
    <n v="2014"/>
    <x v="11"/>
    <n v="48101"/>
    <s v="CNCA/DGA/CD/03394/14"/>
    <s v="CRECIMIENTO Y PROACCIÓN"/>
    <d v="2014-09-09T00:00:00"/>
    <n v="2500000"/>
    <d v="2015-09-09T00:00:00"/>
    <s v="IMPLEMENTAR UN PROGRAMA ARTÍSTICO EN DONDE SE DESARROLLEN 30 TALLERES TEÓRICOS Y PRÁCTICOS RELATIVOS A LAS ARTES PLÁSTICAS COMO SON: PINTURA, MODELADO EN BARRO Y GRABADO EN MADERA, ADEMÁS, REALIZAR EXPOSICIONES"/>
    <s v="CULTURALES"/>
    <s v="A5"/>
    <m/>
    <m/>
    <m/>
    <n v="2500000"/>
    <x v="467"/>
  </r>
  <r>
    <n v="2014"/>
    <x v="11"/>
    <n v="48101"/>
    <s v="CNCA/DGA/CD/03396/14"/>
    <s v="FUNDACIÓN UNIVERSIDAD NACIONAL AUTÓNOMA DE MÉXICO"/>
    <d v="2014-09-11T00:00:00"/>
    <n v="2000000"/>
    <d v="2014-12-10T00:00:00"/>
    <s v="ADQUIRIR, ALMACENAR Y REGISTRAR LOS DERECHOS PATRIMONIALES DE LA COLECCIÓN DE PELÍCULAS DE JULIO TÉLLEZ, CON LA FINALIDAD DE PRESERVAR LAS IMÁGENES Y SONIDOS EN BÓVEDAS CLIMATIZADAS QUE PERMITAN MANTENER LA TEMPERATURA Y HUMEDAD IDÓNEAS; "/>
    <s v="CULTURALES"/>
    <s v="A5"/>
    <m/>
    <m/>
    <m/>
    <n v="2000000"/>
    <x v="144"/>
  </r>
  <r>
    <n v="2014"/>
    <x v="11"/>
    <n v="48101"/>
    <s v="CNCA/DGA/CD/03415/14"/>
    <s v="PROTOVECKA"/>
    <d v="2014-09-01T00:00:00"/>
    <n v="3000000"/>
    <d v="2015-01-31T00:00:00"/>
    <s v="NERAR UN ESPACIO DE CREACIÓN ARTÍSTICA CONTEMPORÁNEA MULTIDISCIPLINARIA QUE EVOCA EL ENTORNO NATURAL Y METAFÓRICO DEL BOSQUE MEDIANTE LA REALIZACIÓN DE 5 EVENTOS MUSICALES ACÚSTICOS Y ELECTRO ACÚSTICOS"/>
    <s v="CULTURALES"/>
    <s v="A5"/>
    <m/>
    <m/>
    <m/>
    <n v="3000000"/>
    <x v="463"/>
  </r>
  <r>
    <n v="2014"/>
    <x v="11"/>
    <n v="48101"/>
    <s v="CNCA/DGA/CD/03416/14"/>
    <s v="FUNDACIÓN ORGANIZADOS PARA SERVIR"/>
    <d v="2014-09-24T00:00:00"/>
    <n v="2850000"/>
    <d v="2015-07-15T00:00:00"/>
    <s v="REALIZAR 2 EXCURSIONES DE 3 TOURS CULTURALES POR SEMANA, DURANTE 4 MESES A NIÑOS DE QUINTO Y SEXTO GRADO DE ESCUELAS EN ALTA MARGINACIÓN DE LAS COMUNIDADES DEL SUR DEL ESTADO DE GUANAJUATO; "/>
    <s v="CULTURALES"/>
    <s v="A5"/>
    <m/>
    <m/>
    <m/>
    <n v="2850000"/>
    <x v="365"/>
  </r>
  <r>
    <n v="2014"/>
    <x v="11"/>
    <n v="48101"/>
    <s v="CNCA/DGA/CD/03417/14"/>
    <s v="PATRONATO DE LA ESCUELA SUPERIOR DE MÚSICA Y DANZA DE MONTERREY"/>
    <d v="2014-09-10T00:00:00"/>
    <n v="15000000"/>
    <d v="2015-09-10T00:00:00"/>
    <s v="REALIZAR MANTENIMIENTO A LA DUELA DE LA SALA DE PRÁCTICAS ORQUESTALES, DE 2 AULAS Y DE LA SALA CHOPIN; EQUIPAMIENTO DE 6 AULAS DE DANZA CLÁSICA, CONTEMPORÁNEA Y FOLCLÓRICA, DE PANTALLAS Y PROYECTORES PARA 10 AULAS TEÓRICAS"/>
    <s v="CULTURALES"/>
    <s v="A5"/>
    <m/>
    <m/>
    <m/>
    <n v="15000000"/>
    <x v="468"/>
  </r>
  <r>
    <n v="2014"/>
    <x v="11"/>
    <n v="48101"/>
    <s v="CNCA/DGA/CD/03418/14"/>
    <s v="FONDO CULTURAL HAMEEN COMKAAK"/>
    <d v="2014-09-10T00:00:00"/>
    <n v="5000000"/>
    <d v="2014-12-29T00:00:00"/>
    <s v="PROMOVER LA TÉCNICA &quot;ALLEGRO&quot; COMO MEDIO TERAPÉUTICO Y EDUCATIVO CON BASE EN LA MÚSICA Y EL CANTO. PRESERVAR LA MÚSICA ÉTNICA A TRAVÉS DE CONCURSOS Y FOMENTAR, POR MEDIO DE LA CREATIVIDAD, LA CONSERVACIÓN DE LAS LENGUAS INDÍGENAS SONORENSES"/>
    <s v="CULTURALES"/>
    <s v="A5"/>
    <m/>
    <m/>
    <m/>
    <n v="5000000"/>
    <x v="462"/>
  </r>
  <r>
    <n v="2014"/>
    <x v="11"/>
    <n v="48101"/>
    <s v="CNCA/DGA/CD/03419/14"/>
    <s v="JÓVENES MEXICANOS EN FRATERNIDAD"/>
    <d v="2014-10-03T00:00:00"/>
    <n v="3100000"/>
    <d v="2015-04-02T00:00:00"/>
    <s v="REALIZAR 45 EVENTOS, CON 4 FUNCIONES DE TEATRO CADA UNO, CON LA PUESTA EN ESCENA &quot; LA VOZ DE LOS LIBROS&quot;, EN LA CUAL SE ADAPTARÁN OBRAS COMO: &quot;DON QUIJOTE DE LA MANCHA&quot;, &quot;EL PRINCIPITO&quot;, &quot;MOBY DICK&quot; Y &quot;EL CONDE DE MONTECRISTO&quot;, EN 45 ESCUELAS DE LA CIUDAD DE HERMOSILLO"/>
    <s v="CULTURALES"/>
    <s v="A5"/>
    <m/>
    <m/>
    <m/>
    <n v="3100000"/>
    <x v="469"/>
  </r>
  <r>
    <n v="2014"/>
    <x v="11"/>
    <n v="48101"/>
    <s v="CNCA/DGA/CD/03420/14"/>
    <s v="AMIGOS DEL MUSEO DE ARTE CONTEMPORÁNEO DE OAXACA"/>
    <d v="2014-08-07T00:00:00"/>
    <n v="2000000"/>
    <d v="2014-12-06T00:00:00"/>
    <s v="CONSTRUIR Y OFRECER UN ESPACIO CULTURAL QUE FUNCIONE COMO TALLER, LABORATORIO Y MUSEO DE ARTE CONTEMPORÁNEO PARA NIÑOS, EN EL QUE SE IMPARTIRÁN ALREDEDOR DE 50 TALLERES AL MES A GRUPOS DE ENTRE 30 Y 40 NIÑOS"/>
    <s v="CULTURALES"/>
    <s v="A5"/>
    <m/>
    <m/>
    <m/>
    <n v="2000000"/>
    <x v="182"/>
  </r>
  <r>
    <n v="2014"/>
    <x v="11"/>
    <n v="48101"/>
    <s v="CNCA/DGA/CD/03421/14"/>
    <s v="LATEN"/>
    <d v="2014-09-22T00:00:00"/>
    <n v="2988000"/>
    <d v="2015-03-21T00:00:00"/>
    <s v="ACERCAR EL TEATRO A NUEVOS PÚBLICOS POR MEDIO DE UN PROGRAMA DE FUNCIONES, TALLERES Y ACTIVIDADES DE DIVULGACIÓN TEATRAL. DESARROLLAR ACCIONES FORMATIVAS QUE ATRAIGAN AL PÚBLICO JOVEN AL TEATRO POR MEDIO DE CURSOS-TALLERES"/>
    <s v="CULTURALES"/>
    <s v="A5"/>
    <m/>
    <m/>
    <m/>
    <n v="2988000"/>
    <x v="470"/>
  </r>
  <r>
    <n v="2014"/>
    <x v="11"/>
    <n v="48101"/>
    <s v="CNCA/DGA/CD/03422/14"/>
    <s v="CRECIMIENTO Y PROACCIÓN"/>
    <d v="2014-09-19T00:00:00"/>
    <n v="2250000"/>
    <d v="2015-09-18T00:00:00"/>
    <s v="REALIZAR 39 TALLERES ITINERANTES DE LITERATURA EN LOS MUNICIPIOS DE ATEMAJAC DE BRIZUELA, ZACOALCO DE TORRES Y ATOYAC DEL ESTADO DE JALISCO, 13 PARA CADA UNO, CON EL PROPÓSITO DE AMPLIAR LA OFERTA CULTURAL LOCAL "/>
    <s v="CULTURALES"/>
    <s v="A5"/>
    <m/>
    <m/>
    <m/>
    <n v="2250000"/>
    <x v="467"/>
  </r>
  <r>
    <n v="2014"/>
    <x v="11"/>
    <n v="48101"/>
    <s v="CNCA/DGA/CD/03455/14"/>
    <s v="CRECIMIENTO Y PROACCIÓN"/>
    <d v="2014-09-19T00:00:00"/>
    <n v="2700000"/>
    <d v="2015-09-18T00:00:00"/>
    <s v="MPLEMENTAR 30 TALLERES DE TEATRO Y PRESENTAR, POR MEDIO DE COMPAÑÍAS LOCALES, 8 OBRAS EN LOS MUNICIPIOS DE AUTLÁN DE NAVARRO, EL GRULLO Y TONAYA DEL ESTADO DE JALISCO, CON EL PROPÓSITO DE CONVERTIRLAS EN FESTIVIDADES MUNICIPALES; "/>
    <s v="CULTURALES"/>
    <s v="A5"/>
    <m/>
    <m/>
    <m/>
    <n v="2700000"/>
    <x v="467"/>
  </r>
  <r>
    <n v="2014"/>
    <x v="11"/>
    <n v="48101"/>
    <s v="CNCA/DGA/CD/03456/14"/>
    <s v="TROFEO A LA VIDA"/>
    <d v="2014-09-17T00:00:00"/>
    <n v="500000"/>
    <d v="2014-12-16T00:00:00"/>
    <s v="ESCATAR Y DIFUNDIR EL PRIMER ENCUENTRO DIPLOMÁTICO ENTRE DOS CULTURAS: LA MEXICANA Y LA JAPONESA. DESTACAR LA PRESENCIA Y RIQUEZA DE LA CULTURA MÉXICO-JAPONESA POR MEDIO DE ENTREVISTAS A PERSONAJES DESTACADOS"/>
    <s v="CULTURALES"/>
    <s v="A5"/>
    <m/>
    <m/>
    <m/>
    <n v="500000"/>
    <x v="363"/>
  </r>
  <r>
    <n v="2014"/>
    <x v="11"/>
    <n v="48101"/>
    <s v="CNCA/DGA/CD/03457/14"/>
    <s v="PATRONATO DEL CENTRO CULTURAL MULTIMEDIA 2000"/>
    <d v="2014-09-13T00:00:00"/>
    <n v="1000000"/>
    <d v="2015-09-12T00:00:00"/>
    <s v="REHABILITAR, MANTENER Y PRESERVAR EN ÓPTIMAS CONDICIONES EL CENTRO CULTURAL MULTIMEDIA 2000 Y GENERAR ACUERDOS CON DIVERSAS ESCUELAS PRIMARIAS Y SECUNDARIAS, CON EL PROPÓSITO DE INCREMENTAR EL NÚMERO DE VISITANTES"/>
    <s v="CULTURALES"/>
    <s v="A5"/>
    <m/>
    <m/>
    <m/>
    <n v="1000000"/>
    <x v="471"/>
  </r>
  <r>
    <n v="2014"/>
    <x v="11"/>
    <n v="48101"/>
    <s v="CNCA/DGA/CD/03458/14"/>
    <s v="FUNDACIÓN CULTURAL RODOLFO MORALES"/>
    <d v="2014-10-02T00:00:00"/>
    <n v="3000000"/>
    <d v="2015-01-01T00:00:00"/>
    <s v="REHABILITAR E IMPERMEABILIZAR LA AZOTEA DEL MUSEO RODOLFO MORALES, INSTALAR EN EL CUARTO DEL ACERVO SISTEMAS DE ALMACENAJE DE ALTA DENSIDAD, 1 MÓDULO CON 7 MALLAS MÓVILES DE DOBLE CARA;"/>
    <s v="CULTURALES"/>
    <s v="A5"/>
    <m/>
    <m/>
    <m/>
    <n v="3000000"/>
    <x v="472"/>
  </r>
  <r>
    <n v="2014"/>
    <x v="11"/>
    <n v="48101"/>
    <s v="CNCA/DGA/CD/03480/14"/>
    <s v="MÁS LIBROS MEJOR FUTURO"/>
    <d v="2014-09-22T00:00:00"/>
    <n v="9300000"/>
    <d v="2015-03-21T00:00:00"/>
    <s v="DISEÑAR UNA APLICACIÓN DIGITAL INTERACTIVA Y GRATUITA PARA DESARROLLAR EN ADOLESCENTES DE 13 A 20 AÑOS HABILIDADES NARRATIVAS, VISUALES, CREATIVAS, EXPRESIVAS, LECTORAS Y LINGÜÍSTICAS Y DESPERTAR EL INTERÉS POR LA POESÍA"/>
    <s v="CULTURALES"/>
    <s v="A5"/>
    <m/>
    <m/>
    <m/>
    <n v="9300000"/>
    <x v="473"/>
  </r>
  <r>
    <n v="2014"/>
    <x v="11"/>
    <n v="48101"/>
    <s v="CNCA/DGA/CD/03481/14"/>
    <s v="FUNDACIÓN MÍDETE"/>
    <d v="2014-09-29T00:00:00"/>
    <n v="8200000"/>
    <d v="2015-02-28T00:00:00"/>
    <s v="FOMENTAR LA CULTURA GASTRONÓMICA DE LOS ESTADO DE BAJA CALIFORNIA Y BAJA CALIFORNIA SUR POR MEDIO DE 2 EXPOSICIONES DE 3 DÍAS QUE SE MONTARÁN EN ENSENADA. MOSTRAR LOS MÉTODOS TRADICIONALES DE PRODUCCIÓN DE LOS INGREDIENTES"/>
    <s v="CULTURALES"/>
    <s v="A5"/>
    <m/>
    <m/>
    <m/>
    <n v="8200000"/>
    <x v="437"/>
  </r>
  <r>
    <n v="2014"/>
    <x v="11"/>
    <n v="48101"/>
    <s v="CNCA/DGA/CD/03482/14"/>
    <s v="ASOCIACIÓN DE MÚSICOS Y COMPOSITORES DE LA SIERRA DEL TIGRE"/>
    <d v="2014-10-13T00:00:00"/>
    <n v="4937500"/>
    <d v="2015-02-12T00:00:00"/>
    <s v="EALIZAR UN FESTIVAL CULTURAL CON MANIFESTACIONES ARTÍSTICAS TALES COMO MÚSICA, DANZA, ESCULTURA, PINTURA Y ARTESANÍA PARA APOYAR, PROMOVER Y FOMENTAR LAS BELLAS ARTES DE LA ZONA DE LA SIERRA DEL TIGRE"/>
    <s v="CULTURALES"/>
    <s v="A5"/>
    <m/>
    <m/>
    <m/>
    <n v="4937500"/>
    <x v="474"/>
  </r>
  <r>
    <n v="2014"/>
    <x v="11"/>
    <n v="48101"/>
    <s v="CNCA/DGA/CD/03483/14"/>
    <s v="BALLET FOLKLÓRICO DE TLAXCALA"/>
    <d v="2014-10-01T00:00:00"/>
    <n v="2500000"/>
    <d v="2015-03-31T00:00:00"/>
    <s v="ORTALECER LAS TRADICIONES CULTURALES Y LA FORMACIÓN DE VALORES MEDIANTE LA REALIZACIÓN DE 28 PRESENTACIONES DEL BALLET FOLKLÓRICO DE TLAXCALA; CONFECCIONAR Y ELABORAR 8 TRAJES DE ESPAÑOL DE TIZATLÁN"/>
    <s v="CULTURALES"/>
    <s v="A5"/>
    <m/>
    <m/>
    <m/>
    <n v="2500000"/>
    <x v="475"/>
  </r>
  <r>
    <n v="2014"/>
    <x v="11"/>
    <n v="48101"/>
    <s v="CNCA/DGA/CD/03484/14"/>
    <s v="AGRUPACIÓN TEKITIKAN"/>
    <d v="2014-09-10T00:00:00"/>
    <n v="3342142"/>
    <d v="2015-04-09T00:00:00"/>
    <s v="FOMENTAR Y DESARROLLAR LA PRODUCCIÓN ARTESANAL Y SU COMERCIALIZACIÓN ENTRE LA POBLACIÓN INDÍGENA DE OCHO MUNICIPIOS DE LA REGIÓN MIXTECA DE PUEBLA, A TRAVÉS DE CONVENIOS MUNICIPALES Y LA REALIZACIÓN DE CURSOS Y TALLERES"/>
    <s v="CULTURALES"/>
    <s v="A5"/>
    <m/>
    <m/>
    <m/>
    <n v="3342142"/>
    <x v="476"/>
  </r>
  <r>
    <n v="2014"/>
    <x v="11"/>
    <n v="48101"/>
    <s v="CNCA/DGA/CD/03485/14"/>
    <s v="KALAN GUARDIA EN MAYA"/>
    <d v="2014-10-01T00:00:00"/>
    <n v="3000000"/>
    <d v="2014-11-16T00:00:00"/>
    <s v="REALIZAR UN PROGRAMA DE DIFUSIÓN CULTURAL, CON DURACIÓN DE 2 SEMANAS EN DOS PLAZAS CÍVICAS (PARQUE &quot;LA ISLA DE ORABA&quot; Y &quot;PLAZUELA ROSALES&quot;) DEL MUNICIPIO DE CULIACÁN, SINALOA, EN LA QUE SE PRESENTARÁN ACTIVIDADES DE DIVERSAS DISCIPLINAS ARTÍSTICAS"/>
    <s v="CULTURALES"/>
    <s v="A5"/>
    <m/>
    <m/>
    <m/>
    <n v="3000000"/>
    <x v="398"/>
  </r>
  <r>
    <n v="2014"/>
    <x v="11"/>
    <n v="48101"/>
    <s v="CNCA/DGA/CD/03638/14"/>
    <s v="ACADEMIA MEXICANA DE LA HISTORIA CORRESPONDIENTE DE LA REAL DE MADRID."/>
    <d v="2014-11-27T00:00:00"/>
    <n v="1000000"/>
    <d v="2014-11-27T00:00:00"/>
    <s v="PUBLICAR LAS MEMORIAS DE LA ACADEMIA MEXICANA DE LA HISTORIA"/>
    <s v="CULTURALES"/>
    <s v="A5"/>
    <m/>
    <m/>
    <m/>
    <n v="1000000"/>
    <x v="477"/>
  </r>
  <r>
    <n v="2014"/>
    <x v="11"/>
    <n v="48101"/>
    <s v="CNCA/DGA/CD/03669/14"/>
    <s v="JÓVENES ORQUESTAS, ORQUESTANDO LA LUCHA"/>
    <d v="2014-10-01T00:00:00"/>
    <n v="290000"/>
    <d v="2015-09-30T00:00:00"/>
    <s v="MPULSAR Y FORMAR UN CENTRO DE DESARROLLO ARTÍSTICO ORIENTADO A LOS JÓVENES Y POBLACIÓN VULNERABLE DE LA ZONA PERIFÉRICA DEL DISTRITO FEDERAL, INTERESADOS EN LAS ARTES Y LA CULTURA, PARA LLEVAR A CABO DIVERSAS ACTIVIDADES"/>
    <s v="CULTURALES"/>
    <s v="A5"/>
    <m/>
    <m/>
    <m/>
    <n v="290000"/>
    <x v="478"/>
  </r>
  <r>
    <n v="2014"/>
    <x v="11"/>
    <n v="48101"/>
    <s v="CNCA/DGA/CD/03670/14"/>
    <s v="PATRONATO DE LA ORQUESTA SINFÓNICA DEL ESTADO DE MÉXICO"/>
    <d v="2014-10-01T00:00:00"/>
    <n v="12000000"/>
    <d v="2015-07-25T00:00:00"/>
    <s v="ROMOVER UNA GIRA INTERNACIONAL A LOS ESTADOS UNIDOS DE NORTEAMÉRICA MEDIANTE LA PRESENTACIÓN DE 44 CONCIERTOS DE LA ORQUESTA SINFÓNICA DEL ESTADO DE MÉXICO, CON LA FINALIDAD DE CONSOLIDARSE COMO UNA EMBAJADORA CULTURAL Y REFRENDAR LA CALIDAD Y SOLVENCIA MUSICAL DE LA ORQUESTA"/>
    <s v="CULTURALES"/>
    <s v="A5"/>
    <m/>
    <m/>
    <m/>
    <n v="12000000"/>
    <x v="479"/>
  </r>
  <r>
    <n v="2014"/>
    <x v="11"/>
    <n v="48101"/>
    <s v="CNCA/DGA/CD/03671/14"/>
    <s v="CON EL PODER DE HACER KHUBA"/>
    <d v="2014-10-08T00:00:00"/>
    <n v="7035000"/>
    <d v="2014-10-23T00:00:00"/>
    <s v="COLOCAR A PUERTO VALLARTA COMO ÚNICO FESTIVAL INTERNACIONAL DE PIROTECNIA MEDIANTE LA REALIZACIÓN DE 4 ESPECTÁCULOS DE PIROTECNIA COMBINADOS CON MÚSICA TRADICIONAL MEXICANA; REALIZAR 3 ESPECTÁCULOS DE ENCENDIDO DE CASTILLOS EN EL MARCO DE UNA VERBEN"/>
    <s v="CULTURALES"/>
    <s v="A5"/>
    <m/>
    <m/>
    <m/>
    <n v="7035000"/>
    <x v="480"/>
  </r>
  <r>
    <n v="2014"/>
    <x v="11"/>
    <n v="48101"/>
    <s v="CNCA/DGA/CD/03672/14"/>
    <s v="TZONCOYOTL"/>
    <d v="2014-09-24T00:00:00"/>
    <n v="2000000"/>
    <d v="2015-01-23T00:00:00"/>
    <s v="PRESERVAR EL PATRIMONIO ARQUEOLÓGICO Y ARQUITECTÓNICO DE LA ZONA DE TETELICTIC. INVESTIGAR EL SITIO CON LA FINALIDAD DE APROXIMARSE A SU CRONOLOGÍA, SU PATRÓN DE ASENTAMIENTO Y SUS TÉCNICAS Y MATERIALES DE CONSTRUCCIÓN."/>
    <s v="CULTURALES"/>
    <s v="A5"/>
    <m/>
    <m/>
    <m/>
    <n v="2000000"/>
    <x v="481"/>
  </r>
  <r>
    <n v="2014"/>
    <x v="11"/>
    <n v="48101"/>
    <s v="CNCA/DGA/CD/03754/14"/>
    <s v="MÁS LIBROS MEJOR FUTURO"/>
    <d v="2014-10-07T00:00:00"/>
    <n v="8700000"/>
    <d v="2015-01-06T00:00:00"/>
    <s v="REALIZAR UN ENCUENTRO DE 3 DÍAS EN LOS QUE SE PRESENTARÁN 30 POETAS NACIONALES E INTERNACIONALES EN DIVERSOS ESPACIOS PÚBLICOS DE LA CIUDAD DE SAN LUIS POTOSÍ, CON 6 TALLERES DE LECTURA POÉTICA Y 3 CLÍNICAS DE IMAGINACIÓN POÉTICA"/>
    <s v="CULTURALES"/>
    <s v="A5"/>
    <m/>
    <m/>
    <m/>
    <n v="8700000"/>
    <x v="473"/>
  </r>
  <r>
    <n v="2014"/>
    <x v="11"/>
    <n v="48101"/>
    <s v="CNCA/DGA/CD/03755/14"/>
    <s v="LUNA NUEVA PROMOCIÓN CULTURAL"/>
    <d v="2014-10-06T00:00:00"/>
    <n v="7000000"/>
    <d v="2015-02-05T00:00:00"/>
    <s v="ORTALECER LA IDENTIDAD CULTURAL DE LA REGIÓN HUASTECA MEDIANTE LA DIFUSIÓN EN 10 MEDIOS DE COMUNICACIÓN LOCALES A TRAVÉS DE 400 SPOTS DE RADIO, 15 ENTREVISTAS EN TV Y RADIO, 10 CÁPSULAS DE RADIO"/>
    <s v="CULTURALES"/>
    <s v="A5"/>
    <m/>
    <m/>
    <m/>
    <n v="7000000"/>
    <x v="448"/>
  </r>
  <r>
    <n v="2014"/>
    <x v="11"/>
    <n v="48101"/>
    <s v="CNCA/DGA/CD/03756/14"/>
    <s v="ASOCIACIÓN CULTURAL NA BOLOM"/>
    <d v="2014-10-08T00:00:00"/>
    <n v="1000000"/>
    <d v="2015-04-07T00:00:00"/>
    <s v="ESTAURAR LA TECHUMBRE DEL EDIFICIO QUE ALBERGA EL CENTRO CULTURAL CARLOS ZACARÍAS FLORES, LA QUE CONSISTE EN UNA OBRA ARQUITECTÓNICA ÚNICA EN EL ESTADO DE CHIAPAS Y CONSTA DE 2 PLANTAS DE ADOBE CON CIMENTACIÓN DE CONTRAFUERTES"/>
    <s v="CULTURALES"/>
    <s v="A5"/>
    <m/>
    <m/>
    <m/>
    <n v="1000000"/>
    <x v="482"/>
  </r>
  <r>
    <n v="2014"/>
    <x v="11"/>
    <n v="48101"/>
    <s v="CNCA/DGA/CD/03757/14"/>
    <s v="IMAGINA BIBLIOTECA INFANTIL"/>
    <d v="2014-10-08T00:00:00"/>
    <n v="1100000"/>
    <d v="2015-05-07T00:00:00"/>
    <s v="ONSTRUIR UNA PARTE DEL INMUEBLE CORRESPONDIENTE A LA 1A. ETAPA DEL CENTRO CULTURAL IMAGINA, EL CUAL ALBERGARÁ A LOS TALLERES DE ARTE Y LAS CLASES GRUPALES PARA LA ORQUESTA INFANTIL Y JUVENIL IMAGINA."/>
    <s v="CULTURALES"/>
    <s v="A5"/>
    <m/>
    <m/>
    <m/>
    <n v="1100000"/>
    <x v="483"/>
  </r>
  <r>
    <n v="2014"/>
    <x v="11"/>
    <n v="48101"/>
    <s v="CNCA/DGA/CD/03758/14"/>
    <s v="IMAGINA BIBLIOTECA INFANTIL"/>
    <d v="2014-10-08T00:00:00"/>
    <n v="4200000"/>
    <d v="2015-10-07T00:00:00"/>
    <s v="NSTRUIR LA PARTE DEL INMUEBLE CORRESPONDIENTE A LA PRIMERA ETAPA DEL CENTRO CULTURAL IMAGINA, EL CUAL ALBERGARÁ LOS TALLERES DE ARTES Y LAS CLASES GRUPALES PARA LA ORQUESTA INFANTIL Y JUVENIL IMAGINA"/>
    <s v="CULTURALES"/>
    <s v="A5"/>
    <m/>
    <m/>
    <m/>
    <n v="4200000"/>
    <x v="483"/>
  </r>
  <r>
    <n v="2014"/>
    <x v="11"/>
    <n v="48101"/>
    <s v="CNCA/DGA/CD/03759/14"/>
    <s v="MOVIMIENTO DE JÓVENES POR EL AGUA"/>
    <d v="2014-10-10T00:00:00"/>
    <n v="3100000"/>
    <d v="2015-03-09T00:00:00"/>
    <s v="REALIZAR UN BAZAR CULTURAL CON LA PARTICIPACIÓN DE ARTESANOS Y PRODUCTORES DE DISTINTAS RELIGIONES DEL ESTADO DE GUERRERO Y 130 STANDS, CON LA FINALIDAD DE CREAR UN ESPACIO DONDE PUEDAN OFRECER SUS TRABAJOS"/>
    <s v="CULTURALES"/>
    <s v="A5"/>
    <m/>
    <m/>
    <m/>
    <n v="3100000"/>
    <x v="484"/>
  </r>
  <r>
    <n v="2014"/>
    <x v="11"/>
    <n v="48101"/>
    <s v="CNCA/DGA/CD/03760/14"/>
    <s v="ACADEMIA DE ARTES Y OFICIOS RENACIMIENTO"/>
    <d v="2014-10-10T00:00:00"/>
    <n v="1000000"/>
    <d v="2015-03-09T00:00:00"/>
    <s v="CONSTRUIR UN AUDITORIO-SALA DE ENSAYOS QUE FORMARÁ PARTE DE LA ACADEMIA RENACIMIENTO PARA LA ENSEÑANZA MUSICAL GRATUITA, EL CUAL ATENDERÁ A 180 NIÑOS Y JÓVENES DE 16 COMUNIDADES DEL SURESTE DEL MUNICIPIO DE LEÓN DE LOS ALDAMA"/>
    <s v="CULTURALES"/>
    <s v="A5"/>
    <m/>
    <m/>
    <m/>
    <n v="1000000"/>
    <x v="485"/>
  </r>
  <r>
    <n v="2014"/>
    <x v="11"/>
    <n v="48101"/>
    <s v="CNCA/DGA/CD/03761/14"/>
    <s v="FESTIVAL INTERNACIONAL DE TÍTERES MORELIA"/>
    <d v="2014-10-14T00:00:00"/>
    <n v="1000000"/>
    <d v="2014-10-23T00:00:00"/>
    <s v="REALIZAR LA DÉCIMA TERCERA EDICIÓN DEL FESTIVAL, EL CUAL CONTARÁ CON 27 FUNCIONES DE 9 COMPAÑÍAS DE TEATRO DE TÍTERES (8 NACIONALES Y 1 INTERNACIONAL). CONTRIBUIR A LA DIFUSIÓN, PRESERVACIÓN, MANTENIMIENTO Y ARRAIGO DEL PATRIMONIO CULTURAL"/>
    <s v="CULTURALES"/>
    <s v="A5"/>
    <m/>
    <m/>
    <m/>
    <n v="1000000"/>
    <x v="486"/>
  </r>
  <r>
    <n v="2014"/>
    <x v="11"/>
    <n v="48101"/>
    <s v="CNCA/DGA/CD/03762/14"/>
    <s v="ACADEMIA DE ARTES Y OFICIOS RENACIMIENTO"/>
    <d v="2014-10-10T00:00:00"/>
    <n v="2000000"/>
    <d v="2015-03-09T00:00:00"/>
    <s v="CONSTRUIR UN AUDITORIO Y UNA SALA DE ENSAYOS QUE SE INTEGRARÁ AL CONJUNTO DE TRES EDIFICIOS QUE CONFORMAN UNA ACADEMIA DE ENSEÑANZA MUSICAL CON SERVICIOS GRATUITOS PARA 180 NIÑOS Y JÓVENES DE LA POBLACIÓN DE 19 COMUNIDADES DEL SURESTE DEL MUNICIPIO DE LEÓN DE LOS ALDAMA"/>
    <s v="CULTURALES"/>
    <s v="A5"/>
    <m/>
    <m/>
    <m/>
    <n v="2000000"/>
    <x v="485"/>
  </r>
  <r>
    <n v="2014"/>
    <x v="11"/>
    <n v="48101"/>
    <s v="CNCA/DGA/CD/03763/14"/>
    <s v="IMAGINA BIBLIOTECA INFANTIL"/>
    <d v="2014-10-08T00:00:00"/>
    <n v="6733334"/>
    <d v="2016-08-26T00:00:00"/>
    <s v="ONSTRUIR EL INMUEBLE DE UN AUDITORIO DE MÚSICA COMO PARTE DEL CENTRO CULTURAL IMAGINA, EL CUAL OFRECERÁ A LA COMUNIDAD TALLERES DE ARTE, ESPACIO ADECUADO PARA LA ORQUESTA INFANTIL Y JUVENIL IMAGINA CON EL PROPÓSITO DE BRINDAR EDUCACIÓN MUSICAL Y ARTÍSTICA EN GENERA"/>
    <s v="CULTURALES"/>
    <s v="A5"/>
    <m/>
    <m/>
    <m/>
    <n v="6733334"/>
    <x v="483"/>
  </r>
  <r>
    <n v="2014"/>
    <x v="11"/>
    <n v="48101"/>
    <s v="CNCA/DGA/CD/03800/14"/>
    <s v="FUNDACIÓN EMILIANO Y EUFEMIO HERMANOS ZAPATA SALAZAR CON SUS AGRARISTAS"/>
    <d v="2014-10-22T00:00:00"/>
    <n v="3000000"/>
    <d v="2015-01-07T00:00:00"/>
    <s v="REALIZAR UN FESTIVAL CON 80 EVENTOS ARTÍSTICOS, COMO SON: TALLERES, REPRESENTACIONES TEATRALES Y EXPOSICIÓN DE CORTOMETRAJES; EN 5 SEDES DEL MUNICIPIO DE NICOLÁS ROMERO, ESTADO DE MÉXICO, CON LA FINALIDAD DE QUE EL PÚBLICO EN GENERAL"/>
    <s v="CULTURALES"/>
    <s v="A5"/>
    <m/>
    <m/>
    <m/>
    <n v="3000000"/>
    <x v="487"/>
  </r>
  <r>
    <n v="2014"/>
    <x v="11"/>
    <n v="48101"/>
    <s v="CNCA/DGA/CD/03801/14"/>
    <s v="NO ME DA LA VIDA PRODUCCIONES"/>
    <d v="2014-10-14T00:00:00"/>
    <n v="3100000"/>
    <d v="2015-03-13T00:00:00"/>
    <s v="PROPORCIONAR CAPACITACIÓN A FACILITADORES DE ORGANIZACIONES SOCIALES DE LOS MUNICIPIOS DE ENSENADA, MEXICALI, PLAYA EL ROSARITO, TECATE Y TIJUANA, POR MEDIO DE 5 TALLERES DE INTEGRACIÓN DE PROYECTOS CULTURALES Y PRODUCCIÓN ARTÍSTICA "/>
    <s v="CULTURALES"/>
    <s v="A5"/>
    <m/>
    <m/>
    <m/>
    <n v="3100000"/>
    <x v="488"/>
  </r>
  <r>
    <n v="2014"/>
    <x v="11"/>
    <n v="48101"/>
    <s v="CNCA/DGA/CD/03802/14"/>
    <s v="CONTIGO VERACRUZ"/>
    <d v="2014-09-30T00:00:00"/>
    <n v="2250000"/>
    <d v="2015-01-29T00:00:00"/>
    <s v="RESTAURAR EL MURAL &quot; HOMENAJE A LA CULTURA TOTONACA&quot;, REALIZADO POR EL MAESTRO TEODORO CANO, UBICADO EN EL MURO DE CONTENCIÓN DE LA IGLESIA DE NUESTRA SEÑORA DE LA ASUNCIÓN EN LA CIUDAD DE PAPANTLA DE OLARTE, VERACRUZ"/>
    <s v="CULTURALES"/>
    <s v="A5"/>
    <m/>
    <m/>
    <m/>
    <n v="2250000"/>
    <x v="489"/>
  </r>
  <r>
    <n v="2014"/>
    <x v="11"/>
    <n v="48101"/>
    <s v="CNCA/DGA/CD/03803/14"/>
    <s v="MÁS LIBROS MEJOR FUTURO"/>
    <d v="2014-10-07T00:00:00"/>
    <n v="8200000"/>
    <d v="2015-01-06T00:00:00"/>
    <s v="REALIZAR 5 TALLERES DE CREACIÓN POÉTICA CON CAPACIDAD PARA 200 JÓVENES, CON LA FINALIDAD DE BRINDARLES LAS HERRAMIENTAS NECESARIAS EN LA EXPRESIÓN LITERARIA. PUBLICAR LOS TRABAJOS DE LOS 3 MEJORES ESTUDIANTES AL FINALIZAR LAS ACTIVIDADES Y 4 LIBROS CON OBRAS POÉTICAS"/>
    <s v="CULTURALES"/>
    <s v="A5"/>
    <m/>
    <m/>
    <m/>
    <n v="8200000"/>
    <x v="473"/>
  </r>
  <r>
    <n v="2014"/>
    <x v="11"/>
    <n v="48101"/>
    <s v="CNCA/DGA/CD/03804/14"/>
    <s v="ASOCIACIÓN GENTE DE PROVECHO"/>
    <d v="2014-10-16T00:00:00"/>
    <n v="1500000"/>
    <d v="2015-02-15T00:00:00"/>
    <s v="DESARROLLAR FOROS CULTURALES EN LOS QUE LOS ASISTENTES AMPLÍEN SUS APTITUDES ARTÍSTICAS A TRAVÉS DE 8 RECITALES DE MÚSICA, 12 PRESENTACIONES TEATRALES Y 18 DE ARTES VISUALES, ASÍ COMO 11 TALLERES, LOS CUALES SON: ESCULTURA EN PAPEL Y MATERIAL ORGÁNICO"/>
    <s v="CULTURALES"/>
    <s v="A5"/>
    <m/>
    <m/>
    <m/>
    <n v="1500000"/>
    <x v="490"/>
  </r>
  <r>
    <n v="2014"/>
    <x v="11"/>
    <n v="48101"/>
    <s v="CNCA/DGA/CD/03805/14"/>
    <s v="TEATRO DE CIERTOS HABITANTES"/>
    <d v="2014-10-14T00:00:00"/>
    <n v="6650000"/>
    <d v="2015-10-13T00:00:00"/>
    <s v="ONSTRUIR UN CENTRO DE ARTES ESCÉNICAS CON EL PROPÓSITO DE FOMENTAR Y DIFUNDIR EL ARTE ESCÉNICO MEXICANO A NIVEL NACIONAL E INTERNACIONAL. EN ESTA PRIMERA FASE SE LLEVARÁN A CABO: PRELIMINARES, CIMENTACIÓN, ALBAÑILERÍA Y ESTRUCTURA"/>
    <s v="CULTURALES"/>
    <s v="A5"/>
    <m/>
    <m/>
    <m/>
    <n v="6650000"/>
    <x v="491"/>
  </r>
  <r>
    <n v="2014"/>
    <x v="11"/>
    <n v="48101"/>
    <s v="CNCA/DGA/CD/03806/14"/>
    <s v="RED INTERNACIONAL DE GRUPOS ORGANIZADOS MIXTECOS"/>
    <d v="2014-10-13T00:00:00"/>
    <n v="8761000"/>
    <d v="2015-10-12T00:00:00"/>
    <s v="REALIZAR 3 ESTUDIOS DIAGNÓSTICO QUE PERMITA DISEÑAR ESTRATEGIAS DE FORTALECIMIENTO Y TRANSFORMACIÓN DEL PROCESO DE APRENDIZAJE DE LA COMUNIDAD, CON 11 CURSOS A CAPACITADORES PARA ENRIQUECER SUS PERFILES DE MANERA INTEGRA"/>
    <s v="CULTURALES"/>
    <s v="A5"/>
    <m/>
    <m/>
    <m/>
    <n v="8761000"/>
    <x v="492"/>
  </r>
  <r>
    <n v="2014"/>
    <x v="11"/>
    <n v="48101"/>
    <s v="CNCA/DGA/CD/03807/14"/>
    <s v="FUNDACIÓN JOSÉ VASCONCELOS"/>
    <d v="2014-10-09T00:00:00"/>
    <n v="3900000"/>
    <d v="2015-05-22T00:00:00"/>
    <s v="IMPARTIR 8 TALLERES CULTURALES Y ARTÍSTICOS DE : FOTOGRAFÍA BÁSICA, ARTE MEXICANA, ARTE AMBIENTAL, ALFARERÍA BÁSICA, CONSTRUCCIÓN DRAMATURGIA Y MANIPULACIÓN DE TÍTERES, PAPEL PICADO, PIÑATAS Y ALEBRIJES, Y ARTES PLÁSTICAS; Y 8 CURSOS:"/>
    <s v="CULTURALES"/>
    <s v="A5"/>
    <m/>
    <m/>
    <m/>
    <n v="3900000"/>
    <x v="493"/>
  </r>
  <r>
    <n v="2014"/>
    <x v="11"/>
    <n v="48101"/>
    <s v="CNCA/DGA/CD/03843/14"/>
    <s v="PASITOS PRESCOLAR ESPECIAL"/>
    <d v="2014-10-14T00:00:00"/>
    <n v="1000000"/>
    <d v="2014-12-13T00:00:00"/>
    <s v="IMPARTIR 3 TALLERES GRATUITOS DE FORMACIÓN ARTÍSTICA EN COLABORACIÓN CON ALUMNOS DE LA ESCUELA DE ARTES DE LA UNIVERSIDAD AUTÓNOMA DE BAJA CALIFORNIA, QUE INCLUIRÁN ARTES PLÁSTICAS, MÚSICA, EXPRESIÓN CORPORAL Y MÉTODO AUDITIVO TOMATIS"/>
    <s v="CULTURALES"/>
    <s v="A5"/>
    <m/>
    <m/>
    <m/>
    <n v="1000000"/>
    <x v="494"/>
  </r>
  <r>
    <n v="2014"/>
    <x v="11"/>
    <n v="48101"/>
    <s v="CNCA/DGA/CD/04068/14"/>
    <s v="LUZ DE MUJERES"/>
    <d v="2014-10-22T00:00:00"/>
    <n v="600000"/>
    <d v="2014-12-21T00:00:00"/>
    <s v="EALIZAR ALREDEDOR DE 22 PROYECCIONES CINEMATOGRÁFICAS, 14 CÍRCULOS DE LECTURA CON NIÑOS, 16 TALLERES DE FOTOGRAFÍA PARA NIÑOS Y JÓVENES, 20 DEGUSTACIONES GASTRONÓMICAS, 20 EXHIBICIONES DE TRAJES TÍPICOS, 18 REPRESENTACIONES DE DANZAS Y BAILES TÍPICOS LOCALE"/>
    <s v="CULTURALES"/>
    <s v="A5"/>
    <m/>
    <m/>
    <m/>
    <n v="600000"/>
    <x v="495"/>
  </r>
  <r>
    <n v="2014"/>
    <x v="11"/>
    <n v="48101"/>
    <s v="CNCA/DGA/CD/04069/14"/>
    <s v="COORDINADOS ORGANIZAMOS NUESTROS YDEALES"/>
    <d v="2014-10-27T00:00:00"/>
    <n v="2000000"/>
    <d v="2015-05-26T00:00:00"/>
    <s v="HABILITAR EL CENTRO SOCIAL COMUNITARIO &quot;COORDINADOS ORGANIZAMOS NUESTROS IDEALES&quot; Y PODER LLEVAR A CABO 3 TALLERES DE DANZA FOLCLÓRICA, 3 TALLERES DE GUITARRA, 3 TALLERES DE APRECIACIÓN CINEMATOGRÁFICA Y 1 FESTIVAL ARTÍSTICO Y CULTURAL; "/>
    <s v="CULTURALES"/>
    <s v="A5"/>
    <m/>
    <m/>
    <m/>
    <n v="2000000"/>
    <x v="496"/>
  </r>
  <r>
    <n v="2014"/>
    <x v="11"/>
    <n v="48101"/>
    <s v="CNCA/DGA/CD/04070/14"/>
    <s v="FUNDACIÓN MUJERES Y NIÑOS DE MÉXICO"/>
    <d v="2014-10-24T00:00:00"/>
    <n v="7000000"/>
    <d v="2015-10-23T00:00:00"/>
    <s v="CONSTRUIR Y EQUIPAR UNA CASA DE CULTURA PARA OFRECER 10 TALLERES ARTÍSTICOS Y CULTURALES CON LA FINALIDAD DE AMPLIAR Y FORTALECER LAS CAPACIDADES Y HABILIDADES DE LOS JÓVENES PARA QUE ELLOS SE CONVIERTAN EN LOS INICIADORES DE LA PRESERVACIÓN Y DIFUSIÓN DE LA CULTURA DEL MUNICIPIO."/>
    <s v="CULTURALES"/>
    <s v="A5"/>
    <m/>
    <m/>
    <m/>
    <n v="7000000"/>
    <x v="497"/>
  </r>
  <r>
    <n v="2014"/>
    <x v="11"/>
    <n v="48101"/>
    <s v="CNCA/DGA/CD/04071/14"/>
    <s v="BANCO DE MÉXICO FIDEICOMISO PARA LOS MUSEOS DIEGO RIVERA Y FRIDA KAHLO"/>
    <d v="2014-10-28T00:00:00"/>
    <n v="6000000"/>
    <d v="2015-12-12T00:00:00"/>
    <s v="ENOVAR LAS SALAS DE EXPOSICIÓN PERMANENTE DEL MUSEO: LA SALA DE INTRODUCCIÓN, LA SALA DE ARTES DECORATIVOS Y DISEÑO, Y LA SALA DE GRABADO, PINTURA Y ESCULTURA; CON ÉNFASIS EN LA ACTUALIZACIÓN MUSEOGRÁFICA Y CURATORIAL DE CADA ESPACIO"/>
    <s v="CULTURALES"/>
    <s v="A5"/>
    <m/>
    <m/>
    <m/>
    <n v="6000000"/>
    <x v="455"/>
  </r>
  <r>
    <n v="2014"/>
    <x v="11"/>
    <n v="48101"/>
    <s v="CNCA/DGA/CD/04315/13"/>
    <s v="JANDORSY"/>
    <d v="2014-09-12T00:00:00"/>
    <n v="9870500"/>
    <d v="2014-11-13T00:00:00"/>
    <s v="DIFUNDIR ENTRE LA POBLACIÓN MEXICANA, DE MANERA ESPECIAL EL CENTRO DEL PAÍS (EDO. DE MEX., HIDALGO, PUEBLA, MORELOS,GUERRERO Y QUERÉTARO), LAS EXPRESIONES ARTÍSTICAS PROPIAS DE SUS COMUNIDADES."/>
    <s v="CULTURALES"/>
    <s v="A5"/>
    <m/>
    <m/>
    <m/>
    <n v="9870500"/>
    <x v="498"/>
  </r>
  <r>
    <n v="2014"/>
    <x v="11"/>
    <n v="48101"/>
    <s v="CNCA/DGA/CD/04406/14"/>
    <s v="MUSITEC"/>
    <d v="2014-11-10T00:00:00"/>
    <n v="5000000"/>
    <d v="2015-05-09T00:00:00"/>
    <s v="REALIZAR, DENTRO DEL MARCO DEL FESTIVAL, ALREDEDOR DE 30 ACTIVIDADES ESCÉNICAS DE MÚSICA, PSICODRAMA, CIRCO, TEATRO; Y MÁS DE 40 PRODUCCIONES EN ESCENARIOS, CALLES Y ESPACIOS PÚBLICOS, DONDE LAS TEMÁTICAS CULTURALES SEAN LAS FAMILIAS"/>
    <s v="CULTURALES"/>
    <s v="A5"/>
    <m/>
    <m/>
    <m/>
    <n v="5000000"/>
    <x v="351"/>
  </r>
  <r>
    <n v="2014"/>
    <x v="11"/>
    <n v="48101"/>
    <s v="CNCA/DGA/CD/04407/14"/>
    <s v="CEUVOZ"/>
    <d v="2014-11-28T00:00:00"/>
    <n v="1000000"/>
    <d v="2015-11-28T00:00:00"/>
    <s v="PROMOVER Y DIFUNDIR EL ESTUDIO, CREACIÓN, EXPERIMENTACIÓN E INVESTIGACIÓN DE TODAS LAS RAMAS DE LAS BELLAS ARTES Y LA LITERATURA, A TRAVES DE LA APORTACIÓN DEL CONOCIMIENTO DE SUS MIEMBROS"/>
    <s v="CULTURALES"/>
    <s v="A5"/>
    <m/>
    <m/>
    <m/>
    <n v="1000000"/>
    <x v="181"/>
  </r>
  <r>
    <n v="2014"/>
    <x v="11"/>
    <n v="48101"/>
    <s v="CNCA/DGA/CD/04411/14"/>
    <s v="TRANSFORMANDO 360 GRADOS"/>
    <d v="2014-11-03T00:00:00"/>
    <n v="4000000"/>
    <d v="2015-03-02T00:00:00"/>
    <s v="EALIZAR UN FESTIVAL EL CUAL CONTEMPLA 1 CONCIERTO DE MÚSICA CLÁSICA, 8 PRESENTACIONES MUSICALES, 3 ESPECTÁCULOS-TALLER, 2 MESAS INTERACTIVAS ARTÍSTICO-CULTURALES, 1 EXPOSICIÓN DE PRODUCTOS ARTESANALES"/>
    <s v="CULTURALES"/>
    <s v="A5"/>
    <m/>
    <m/>
    <m/>
    <n v="4000000"/>
    <x v="499"/>
  </r>
  <r>
    <n v="2014"/>
    <x v="11"/>
    <n v="48101"/>
    <s v="CNCA/DGA/CD/04433/14"/>
    <s v="RED DE CULTURA PARA CRECER"/>
    <d v="2014-11-11T00:00:00"/>
    <n v="3100000"/>
    <d v="2015-10-10T00:00:00"/>
    <s v="NSTRUIR 2 TEATROS AL AIRE LIBRE, LOS CUALES CONTARÁN CON UNA CAPACIDAD DE 150 ASISTENTES, DONDE LA POBLACIÓN PUEDA PRESENCIAR DIVERSAS EXPRESIONES ARTÍSTICAS Y CULTURALES PRESENTADAS POR ESCUELAS DE LA REGIÓN; PARA CON ELLO PROMOVER EL TALENTO DE LOS ARTISTAS LOCALES."/>
    <s v="CULTURALES"/>
    <s v="A5"/>
    <m/>
    <m/>
    <m/>
    <n v="3100000"/>
    <x v="500"/>
  </r>
  <r>
    <n v="2014"/>
    <x v="11"/>
    <n v="48101"/>
    <s v="CNCA/DGA/CD/04434/14"/>
    <s v="FUNDACIÓN MÍDETE"/>
    <d v="2014-11-19T00:00:00"/>
    <n v="9300000"/>
    <d v="2015-08-18T00:00:00"/>
    <s v="CONVOCAR A UN CONCURSO DE HISTORIA Y GUION TEATRAL ENTRE LA POBLACIÓN ESTUDIANTIL DE ARTES DRAMÁTICAS, PARA OBTENER UN GUION QUE RETRATE PROBLEMAS SOCIALES DE MÉXICO, COMO SON: EL ACOSO ESCOLAR,"/>
    <s v="CULTURALES"/>
    <s v="A5"/>
    <m/>
    <m/>
    <m/>
    <n v="9300000"/>
    <x v="437"/>
  </r>
  <r>
    <n v="2014"/>
    <x v="11"/>
    <n v="48101"/>
    <s v="CNCA/DGA/CD/04435/14"/>
    <s v="ARTE EMERGENTE"/>
    <d v="2014-11-13T00:00:00"/>
    <n v="5025000"/>
    <d v="2015-04-12T00:00:00"/>
    <s v="EALIZAR UN FESTIVAL EN EL MUNICIPIO DE AUTLÁN DE NAVARRO, JALISCO, EL CUAL CONTARÁ CON 20 EVENTOS DE DISTINTOS GÉNEROS MUSICALES, COMO SON: ROCK, JAZZ, FUNK CONTEMPORÁNEO, MÚSICA ALTERNATIVA, ELECTRÓNICA, CONTEMPORÁNEA"/>
    <s v="CULTURALES"/>
    <s v="A5"/>
    <m/>
    <m/>
    <m/>
    <n v="5025000"/>
    <x v="501"/>
  </r>
  <r>
    <n v="2014"/>
    <x v="11"/>
    <n v="48101"/>
    <s v="CNCA/DGA/CD/04436/14"/>
    <s v="FORO LIBERAL DE MÉXICO"/>
    <d v="2014-11-19T00:00:00"/>
    <n v="9300000"/>
    <d v="2015-04-18T00:00:00"/>
    <s v="REALIZAR 3 EVENTOS EN EL DISTRITO FEDERAL, EN EL QUE SE EXHIBIRÁN DIFERENTES TIPOS DE MÚSICA REGIONAL ACOMPAÑADOS DE DANZA FOLCLÓRICA: MÚSICA RANCHERA CON MARIACHI, CALENTANA Y JAROCHA, BANDA SINALOENSE, TAMBORILEROS DE TABASCO, TROVA YUCATECA, Y JARANA YUCATECA"/>
    <s v="CULTURALES"/>
    <s v="A5"/>
    <m/>
    <m/>
    <m/>
    <n v="9300000"/>
    <x v="436"/>
  </r>
  <r>
    <n v="2014"/>
    <x v="11"/>
    <n v="48101"/>
    <s v="CNCA/DGA/CD/04437/14"/>
    <s v="FUNDACIÓN HAGAMOS DEMOCRACIA"/>
    <d v="2014-11-11T00:00:00"/>
    <n v="4000000"/>
    <d v="2015-03-13T00:00:00"/>
    <s v="REALIZAR 11 TALLERES, CON DISTINTAS ACTIVIDADES, COMO SON: CLOWN; TROMBÓN (SOLFEO Y PRÁCTICA); FOTOGRAFÍA; PINTURA, ESCULTURA Y CREACIÓN DE ALEBRIJES; ACROBACIA CON ELEMENTOS CIRCENSES; TUBA, TROMPETA Y CORNO FRANCÉS; SAXOFÓN"/>
    <s v="CULTURALES"/>
    <s v="A5"/>
    <m/>
    <m/>
    <m/>
    <n v="4000000"/>
    <x v="502"/>
  </r>
  <r>
    <n v="2014"/>
    <x v="11"/>
    <n v="48101"/>
    <s v="CNCA/DGA/CD/04438/14"/>
    <s v="FUNDACIÓN DIEZ PARA TIJUANA"/>
    <d v="2014-11-12T00:00:00"/>
    <n v="1639000"/>
    <d v="2015-07-29T00:00:00"/>
    <s v="REAR UNA PROGRAMACIÓN DE ACTIVIDADES CON TEMPORADAS PERMANENTES DE TEATRO Y DANZA, LA CUAL CONTARÁ CON 88 FUNCIONES CON GRUPOS Y COMPAÑÍAS LOCALES Y NACIONALES; CON LA FINALIDAD DE FOMENTAR EL GUSTO POR LAS ACTIVIDADES"/>
    <s v="CULTURALES"/>
    <s v="A5"/>
    <m/>
    <m/>
    <m/>
    <n v="1639000"/>
    <x v="503"/>
  </r>
  <r>
    <n v="2014"/>
    <x v="11"/>
    <n v="48101"/>
    <s v="CNCA/DGA/CD/04439/14"/>
    <s v="APASEO MÁS GRANDE"/>
    <d v="2014-11-21T00:00:00"/>
    <n v="12199397"/>
    <d v="2015-11-20T00:00:00"/>
    <s v="CONSTRUIR 5 FOROS CULTURALES AL AIRE LIBRE EN 5 COMUNIDADES DE LOS MUNICIPIOS DE TIERRA BLANCA, SAN JOSÉ ITURBIDE Y COMONFORT DEL ESTADO DE GUANAJUATO, CON LA FINALIDAD DE OFRECER A LA POBLACIÓN CURSOS, TALLERES, CLÍNICAS Y CONCIERTOS EN DIFERENTES DISCIPLINAS ARTÍSTICAS Y CULTURALES."/>
    <s v="CULTURALES"/>
    <s v="A5"/>
    <m/>
    <m/>
    <m/>
    <n v="12199397"/>
    <x v="504"/>
  </r>
  <r>
    <n v="2014"/>
    <x v="11"/>
    <n v="48101"/>
    <s v="CNCA/DGA/CD/04485/14"/>
    <s v="FUNDACIÓN DÍAZ LAREDO"/>
    <d v="2014-11-14T00:00:00"/>
    <n v="5000000"/>
    <d v="2015-09-13T00:00:00"/>
    <s v="ONSERVAR Y MEJORAR EL ESTADO QUE GUARDA EL EDIFICIO PATRIMONIAL QUE FUERA SEDE DEL ANTIGUO CONVENTO DE MONTSERRAT, OPTIMIZANDO EL APROVECHAMIENTO DE LOS ESPACIOS PARA BRINDAR MEJORES SERVICIOS AL VISITANTE."/>
    <s v="CULTURALES"/>
    <s v="A5"/>
    <m/>
    <m/>
    <m/>
    <n v="5000000"/>
    <x v="426"/>
  </r>
  <r>
    <n v="2014"/>
    <x v="11"/>
    <n v="48101"/>
    <s v="CNCA/DGA/CD/04487/14"/>
    <s v="FORO LIBERAL DE MÉXICO"/>
    <d v="2014-11-19T00:00:00"/>
    <n v="8400000"/>
    <d v="2015-04-18T00:00:00"/>
    <s v="REALIZAR CUATRO EXPOSICIONES GASTRONÓMICAS EN LAS DELEGACIONES IZTAPALAPA, ÁLVARO OBREGÓN Y BENITO JUÁREZ, EN LAS QUE SE PRESENTARÁN PLATILLOS DE TODAS LAS TRADICIONES CULINARIAS DEL PAÍS"/>
    <s v="CULTURALES"/>
    <s v="A5"/>
    <m/>
    <m/>
    <m/>
    <n v="8400000"/>
    <x v="436"/>
  </r>
  <r>
    <n v="2014"/>
    <x v="11"/>
    <n v="48101"/>
    <s v="CNCA/DGA/CD/04488/14"/>
    <s v="RED INTERNACIONAL DE GRUPOS ORGANIZADOS MIXTECOS"/>
    <d v="2014-11-24T00:00:00"/>
    <n v="782300"/>
    <d v="2015-03-23T00:00:00"/>
    <s v="REAR UN ESPACIO MÓVIL HECHO DE CÚPULA INFLABLE, FÁCIL DE MONTAR, CON LA FINALIDAD DE REALIZAR DOS CURSOS DE CERÁMICA UTILITARIA Y DECORATIVA, DOS VECES AL AÑO, PARA NIÑOS Y JÓVENES ENTRE 10 Y 30 AÑOS DE EDAD, ASÍ COMO MUESTRAS, EXPOSICIONES Y CONFERENCIAS."/>
    <s v="CULTURALES"/>
    <s v="A5"/>
    <m/>
    <m/>
    <m/>
    <n v="782300"/>
    <x v="492"/>
  </r>
  <r>
    <n v="2014"/>
    <x v="11"/>
    <n v="48101"/>
    <s v="CNCA/DGA/CD/04489/14"/>
    <s v="FUNDACIÓN CULTURAL INFANTIL U JUVENIL FRAY IVO TONECK"/>
    <d v="2014-11-28T00:00:00"/>
    <n v="11000000"/>
    <d v="2016-02-12T00:00:00"/>
    <s v="ONSTRUIR UN CONSERVATORIO DE MÚSICA EN LA CIUDAD DE GUAYMAS, SONORA, EL CUAL CONTARÁ CON UN TOTAL DE 41 SALONES DE PRÁCTICA, ASÍ COMO VARIOS ESPACIOS PARA PRÁCTICAS GRUPALES, COMO SON: CORO, ENSAMBLES, PERCUSIONES, ENTRE OTRAS; ADEMÁS DE UNA SALA DE CONCIERTOS CON CAPACIDAD PARA 350 PERSONAS CON LOS ESTÁNDARES MÁS AVANZADOS DE INGENIERÍA."/>
    <s v="CULTURALES"/>
    <s v="A5"/>
    <m/>
    <m/>
    <m/>
    <n v="11000000"/>
    <x v="505"/>
  </r>
  <r>
    <n v="2014"/>
    <x v="11"/>
    <n v="48101"/>
    <s v="CNCA/DGA/CD/04514/14"/>
    <s v="FUNDACIÓN ABRAKADABRA"/>
    <d v="2014-11-28T00:00:00"/>
    <n v="3100000"/>
    <d v="2015-03-27T00:00:00"/>
    <s v="ENERAR UN DOCUMENTAL, CON DURACIÓN DE 45 MINUTOS A 1 HORA, QUE PRESENTE EL TRABAJO DE 10 PROPUESTAS DE ARTISTAS URBANOS DEL ESTADO DE QUERÉTARO, QUE INCLUYEN DIVERSAS ACTIVIDADES, COMO SON: GASTRONOMÍA, PINTURA, DANZA, CANTO, ARTES VISUALES Y DIGITALES; ASIMISMO, PROYECTAR DICHO DOCUMENTAL EN UN EVENTO MASIVO Y POR MEDIO DE UNA PÁGINA WEB."/>
    <s v="CULTURALES"/>
    <s v="A5"/>
    <m/>
    <m/>
    <m/>
    <n v="3100000"/>
    <x v="506"/>
  </r>
  <r>
    <n v="2014"/>
    <x v="11"/>
    <n v="48101"/>
    <s v="CNCA/DGA/CD/04515/14"/>
    <s v="FUNDACIÓN VESA"/>
    <d v="2014-11-28T00:00:00"/>
    <n v="3290000"/>
    <d v="2015-07-27T00:00:00"/>
    <s v="REALIZAR 8 TIPOS DE TALLERES: MÚSICA, ESCULTURA, PINTURA, DANZA, TEATRO, LITERATURA, FOTOGRAFÍA, CINE; ACOMPAÑADOS DE UN PROCESO PSICOLÓGICO QUE PERMITA EL DESARROLLO DE LAS HABILIDADES EN LOS TALLERISTAS"/>
    <s v="CULTURALES"/>
    <s v="A5"/>
    <m/>
    <m/>
    <m/>
    <n v="3290000"/>
    <x v="507"/>
  </r>
  <r>
    <n v="2014"/>
    <x v="11"/>
    <n v="48101"/>
    <s v="CNCA/DGA/CD/04516/14"/>
    <s v="SAN MIGUEL EN MOVIMIENTO"/>
    <d v="2014-11-28T00:00:00"/>
    <n v="7000000"/>
    <d v="2016-01-12T00:00:00"/>
    <s v="REALIZAR DISTINTAS ACTIVIDADES EN EL ESTADO DE GUANAJUATO, COMO SON: 1 CONCIERTO POR LA IGUALDAD EN SAN MIGUEL DE ALLENDE, EQUIPAMIENTO DE CENTROS Y CASAS DE CULTURA, ASÍ COMO A BANDAS DE VIENTO"/>
    <s v="CULTURALES"/>
    <s v="A5"/>
    <m/>
    <m/>
    <m/>
    <n v="7000000"/>
    <x v="453"/>
  </r>
  <r>
    <n v="2014"/>
    <x v="11"/>
    <n v="48101"/>
    <s v="CNCA/DGA/CD/04517/14"/>
    <s v="FORO SHAKESPEARE"/>
    <d v="2014-11-29T00:00:00"/>
    <n v="5000000"/>
    <d v="2015-07-28T00:00:00"/>
    <s v="REALIZAR 7 PROPUESTAS ESCÉNICAS, DURANTE IGUAL NÚMERO DE FINES DE SEMANA, EN UN ESCENARIO MÓVIL, QUE SE PRESENTARÁN EN POLÍGONOS DE VIOLENCIA DETECTADOS POR LA SECRETARÍA DE GOBERNACIÓN"/>
    <s v="CULTURALES"/>
    <s v="A5"/>
    <m/>
    <m/>
    <m/>
    <n v="5000000"/>
    <x v="508"/>
  </r>
  <r>
    <n v="2014"/>
    <x v="11"/>
    <n v="48101"/>
    <s v="CNCA/DGA/CD/04518/14"/>
    <s v="ASOCIACIÓN CONVENTO DE TODOS LOS SANTOS ZEMPOALA"/>
    <d v="2014-11-28T00:00:00"/>
    <n v="2000000"/>
    <d v="2015-12-12T00:00:00"/>
    <s v="REHABILITAR, MANTENER Y CONSERVAR EL CONJUNTO DE LA IGLESIA Y EL CONVENTO DEL SIGLO XVI, ÚNICO EN LAS CARACTERÍSTICAS Y ESPACIOS QUE POSEE, CATALOGADO POR EL INSTITUTO NACIONAL DE ANTROPOLOGÍA E HISTORIA COMO MONUMENTO HISTÓRICO"/>
    <s v="CULTURALES"/>
    <s v="A5"/>
    <m/>
    <m/>
    <m/>
    <n v="2000000"/>
    <x v="509"/>
  </r>
  <r>
    <n v="2014"/>
    <x v="11"/>
    <n v="48101"/>
    <s v="CNCA/DGA/CD/04532/14"/>
    <s v="FUNDACIÓN VESA"/>
    <d v="2014-11-28T00:00:00"/>
    <n v="1500000"/>
    <d v="2015-04-26T00:00:00"/>
    <s v="ORGANIZAR EL PRIMER CONGRESO NACIONAL, CON UNA DURACIÓN DE 4 DÍAS, EN EL MUNICIPIO DE CUERNAVACA, MORELOS"/>
    <s v="CULTURALES"/>
    <s v="A5"/>
    <m/>
    <m/>
    <m/>
    <n v="1500000"/>
    <x v="507"/>
  </r>
  <r>
    <n v="2014"/>
    <x v="11"/>
    <n v="48101"/>
    <s v="CNCA/DGA/CD/04533/14"/>
    <s v="FUNDACIÓN VESA"/>
    <d v="2014-11-28T00:00:00"/>
    <n v="750000"/>
    <d v="2015-06-27T00:00:00"/>
    <s v="CONTRIBUIR CON LA ORGANIZACIÓN DEL PRIMER CONGRESO NACIONAL, EL CUAL TENDRÁ UNA DURACIÓN DE 4 DÍAS, EN EL MUNICIPIO DE CUERNAVACA, MORELOS"/>
    <s v="CULTURALES"/>
    <s v="A5"/>
    <m/>
    <m/>
    <m/>
    <n v="750000"/>
    <x v="507"/>
  </r>
  <r>
    <n v="2014"/>
    <x v="11"/>
    <n v="48101"/>
    <s v="CNCA/DGA/CD/2034/14"/>
    <s v="TROFEO A LA VIDA"/>
    <d v="2014-07-08T00:00:00"/>
    <n v="5000000"/>
    <d v="2015-01-06T00:00:00"/>
    <s v="FOMENTAR, DIFUNDIR Y PROMOVER LA PRODUCCIÓN AUDIOVISUAL, PRINCIPALMENTE ENTRE LA POBLACIÓN RESIDENTE DE LA DELEGACIÓN COYOACÁN, PARA LO CUAL SE REALIZARÁ UNA CONVOCATORIA DIRIGIDA A INCENTIVAR A LOS JÓVENES A REALIZAR PRODUCTOS AUDIOVISUALES. SE ELEGIRÁN 10 PROPUESTAS QUE SERÁN PRESENTADAS MUSICALIZADAS EN VIVO EN UN EVENTO PÚBLICO, ADEMÁS EN UNA PLATAFORMA DIGITAL QUE SE DESARROLLARÁ PARA LA REPRODUCCIÓN DE LOS TRABAJOS."/>
    <s v="CULTURALES"/>
    <s v="A5"/>
    <m/>
    <m/>
    <m/>
    <n v="5000000"/>
    <x v="363"/>
  </r>
  <r>
    <n v="2014"/>
    <x v="11"/>
    <n v="48101"/>
    <s v="CNCA/DGA/04605/14"/>
    <s v="AMIGOS DEL ACERVO HISTÓRICO DEL ARCHIVO DE NOTARIAS"/>
    <d v="2014-11-18T00:00:00"/>
    <n v="2320000"/>
    <d v="2015-01-18T00:00:00"/>
    <s v="RESTAURACIÓN, DIGITALIZACIÓN Y CONSERVACIÓN DEL ACERVO NOTARIAL DEL SIGLO XVII. CONSTA DE UN VOLUMEN APROXIMADO DE 92,040 IMÁGENES (REVISAR ANEXO DE DIGITALIZACIÓN) CORRESPONDIENTE A DIVERSOS DOCUMENTOS PERTENECIENTES AL ARCHIVO HISTÓRICO DE NOTARÍAS DE LA CIUDAD DE MÉXICO, DESDE 1544 HASTA 1690.DIFUSIÓN DEL TRABAJO QUE LA ASOCIACIÓN DE AMIGOS DEL ACERVO HISTÓRICO DEL ARCHIVO GENERAL DE NOTARÍAS DE LA CIUDAD DE MÉXICO HA REALIZADO EN MATERIA DE CONSERVACIÓN, PRESERVACIÓN Y DIFUSIÓN DEL PATRIMONIO CULTURAL QUE INTEGRA SU ACERVO, A TRAVÉS DE UN VIDEO – DOCUMENTAL Y UNA PÁGINA ELECTRÓNICA"/>
    <s v="CULTURALES"/>
    <s v="A5"/>
    <m/>
    <m/>
    <m/>
    <n v="2320000"/>
    <x v="510"/>
  </r>
  <r>
    <n v="2014"/>
    <x v="11"/>
    <n v="48101"/>
    <s v="CNCA/DGA/04628/14"/>
    <s v="PATRONATO DE LA ORQUESTA SINFÓNICA DEL ESTADO DE MÉXICO"/>
    <d v="2014-08-19T00:00:00"/>
    <n v="2440933"/>
    <d v="2015-08-19T00:00:00"/>
    <s v="1.  DESPEDIR A LAS OSEM   RUMBO A SU GIRA POR USA MOSTRANDO ANTES AL PÚBLICO MEXICANO LAS OBRAS QUE SE EJECUTARAN DURANTE DICHA GIRA  2. REFRENDAR LA CALIDAD Y SOLVENCIA MUSICAL DE LA ORQUESTA, MEDIANTE LA PRESENTACIÓN DE 3 CONCIERTOS EN TERRITORIO NACIONAL. 3. LA CONSOLIDACIÓN DE LA OSEM  COMO EMBAJADORA CULTURAL DEL ESTADO DE MÉXICO Y DEL PAÍS EN EL EXTRANJERO, CON UNA GIRA POR LOS ESTADOS UNIDOS DE NORTEAMÉRICA."/>
    <s v="CULTURALES"/>
    <s v="A5"/>
    <m/>
    <m/>
    <m/>
    <n v="2440933"/>
    <x v="479"/>
  </r>
  <r>
    <n v="2014"/>
    <x v="11"/>
    <n v="48101"/>
    <n v="1019"/>
    <s v="CONSERVATORIO DE MÚSICA Y ARTES DE CELAYA"/>
    <d v="2014-04-11T00:00:00"/>
    <n v="1000000"/>
    <d v="2015-03-10T00:00:00"/>
    <s v="PROMOVER LA EDUCACIÓN MUSICAL EN NIÑOS Y JÓVENES MEDIANTE CONCIERTOS QUE LES OTORGUEN CONOCIMIENTO DE LA MÚSICA, LA BELLEZA EN SI MISMA Y LA PROFESIÓN DE RECREARLA A GENERACIONES FUTURAS."/>
    <s v="CULTURALES"/>
    <s v="A5"/>
    <m/>
    <m/>
    <m/>
    <n v="1000000"/>
    <x v="511"/>
  </r>
  <r>
    <n v="2014"/>
    <x v="11"/>
    <n v="48101"/>
    <n v="1031"/>
    <s v="CONSORCIO INTERNACIONAL ARTE Y ESCUELA"/>
    <d v="2014-04-22T00:00:00"/>
    <n v="3000000"/>
    <d v="2014-11-20T00:00:00"/>
    <s v="REALIZACIÓN DE UN CURSO-TALLER DE FOTOGRAFÍA PARA LA PRODUCCIÓN Y EDICIÓN DE UN LIBRO Y LA EXHIBICIÓN DE TRABAJOS PRODUCTO DEL TALLER, SE BUSCA EL FORTALECIMIENTO, PRESERVACIÓN Y DIFUSIÓN DE LA MEMORIA CULTURAL MEDIANTE LA FOTOGRAFÍ"/>
    <s v="CULTURALES"/>
    <s v="A5"/>
    <m/>
    <m/>
    <m/>
    <n v="3000000"/>
    <x v="512"/>
  </r>
  <r>
    <n v="2014"/>
    <x v="11"/>
    <n v="48101"/>
    <n v="1032"/>
    <s v="CEUVOZ"/>
    <d v="2014-04-09T00:00:00"/>
    <n v="1000000"/>
    <d v="2015-04-08T00:00:00"/>
    <s v="A TRAVÉS DE LA REALIZACIÓN DEL PRIMER ENCUENTRO IBEROAMERICANO DE LA VOZ Y LA PALABRA, LA PUBLICACIÓN DEL LIBRO MEMORIAS DEL SEXTO ENCUENTRO NACIONAL DE LA VOZ Y LA PALABRA, Y LAS PROMOCIONES XIII Y XIV DE LOS MISMOS, SE BUSCA FORTALECER, CONSOLIDAR Y AMPLIAR EL PROYECTO ACADÉMICO-EDUCATIVO DEL CEUVOZ SOBRE EL USO DE LA VOZ."/>
    <s v="CULTURALES"/>
    <s v="A5"/>
    <m/>
    <m/>
    <m/>
    <n v="1000000"/>
    <x v="181"/>
  </r>
  <r>
    <n v="2014"/>
    <x v="11"/>
    <n v="48101"/>
    <n v="1045"/>
    <s v="FUNDACIÓN PROMOTORA DE LA MÚSICA LÍRICA EN EL ESTADO DE SONORA"/>
    <d v="2014-03-26T00:00:00"/>
    <n v="7378000"/>
    <d v="2015-03-25T00:00:00"/>
    <s v="PROMOVER, IMPULSAR E INTEGRAR DENTRO DE LA COMUNIDAD EL GUSTO POR LA MÚSICA CLÁSICA, A TRAVÉS DE CONCIERTOS, PLÁTICAS DIDÁCTICAS DE MÚSICA, CURSOS Y SESIONES, CON NIVEL ESTATAL, NACIONAL Y DE SER POSIBLE INTERNACIONAL."/>
    <s v="CULTURALES"/>
    <s v="A5"/>
    <m/>
    <m/>
    <m/>
    <n v="7378000"/>
    <x v="513"/>
  </r>
  <r>
    <n v="2014"/>
    <x v="11"/>
    <n v="48101"/>
    <n v="1046"/>
    <s v="FUNDACIÓN ISLA, DESARROLLO INTEGRAL EN MOVIMIENTO"/>
    <d v="2014-05-06T00:00:00"/>
    <n v="2500000"/>
    <d v="2014-08-29T00:00:00"/>
    <s v="PROMOVER, FOMENTAR LA INICIACIÓN Y APRECIACIÓN DEL ARTE Y LA CULTURA EN TODAS SUS EXPRESIONES MEDIANTE 2 EVENTOS QUE INCLUYAN TALLERES, EXPOSICIONES, PRESENTACIONES ESCÉNICAS, DESARROLLO DE PROGRAMAS Y JORNADAS CULTURALES CON UN ENFOQUE PARTICIPATIVO EN ÁMBITOS COMO LA MÚSICA, ARTES PLÁSTICAS, DANZA Y TEA"/>
    <s v="CULTURALES"/>
    <s v="A5"/>
    <m/>
    <m/>
    <m/>
    <n v="2500000"/>
    <x v="380"/>
  </r>
  <r>
    <n v="2014"/>
    <x v="11"/>
    <n v="48101"/>
    <n v="1063"/>
    <s v="ACADEMIA MEXICANA DE ARTES Y CIENCIAS CINEMATOGRÁFICAS"/>
    <d v="2014-05-06T00:00:00"/>
    <n v="8000000"/>
    <d v="2015-01-05T00:00:00"/>
    <s v="CELEBRACIÓN DE LA 56 CEREMONIA DEL ARIEL 2014, MEDIANTE LA CUAL SE IMPULSA EL ENRIQUECIMIENTO, FORTALECIMIENTO, PERMANENCIA Y DESARROLLO DE LA CULTURA CINEMATOGRÁFICA NACIONAL."/>
    <s v="CULTURALES"/>
    <s v="A5"/>
    <m/>
    <m/>
    <m/>
    <n v="8000000"/>
    <x v="148"/>
  </r>
  <r>
    <n v="2014"/>
    <x v="11"/>
    <n v="48101"/>
    <n v="466"/>
    <s v="BAJA PROG"/>
    <d v="2014-04-09T00:00:00"/>
    <n v="500000"/>
    <d v="2014-04-13T00:00:00"/>
    <s v="A TRAVÉS DE LA DIFUSIÓN DE DIVERSAS EXPRESIONES ARTÍSTICAS Y LA PRESENCIA DE ARTISTAS Y MÚSICOS DE TALLA INTERNACIONAL, SE EXPONEN PROPUESTAS MUSICALES, QUE ATRAIGAN EL TURISMO NACIONAL Y EXTRANJERO."/>
    <s v="CULTURALES"/>
    <s v="A5"/>
    <m/>
    <m/>
    <m/>
    <n v="500000"/>
    <x v="514"/>
  </r>
  <r>
    <n v="2014"/>
    <x v="11"/>
    <n v="48101"/>
    <n v="68"/>
    <s v="PATRONATO DEL FESTIVAL INTERNACIONAL DE CINE EN GUADALAJARA,  UNIVERSIDAD DE GUADALAJARA"/>
    <d v="2014-03-13T00:00:00"/>
    <n v="10000000"/>
    <d v="2014-03-23T00:00:00"/>
    <s v="EL FESTIVAL INTERNACIONAL DE CINE EN GUADALAJARA (EN LO SUCESIVO FICG), EN SU EDICIÓN 29 QUE SE LLEVARÁ EN ELMES DE MARZO DE 2014, TIENE COMO OBJETIVO HACER LLEGAR A LOS AMPLIOS SECTORES DE LA POBLACIÓN LOS BENEFICIOS DE LA CULTURA CINEMATOGRÁFICA A TRAVÉS DE DIVERSAS SECCIONES (LARGOMETRAJE DE FICCIÓN, DE DOCUMENTAL; CORTO Y MEDIOMETRAJE, ETC.) CON ESPECIAL ÉNFASIS EN LA DIFUSIÓN DE LAS CINEMATOGRAFÍAS DE MÉXICO E IBEROAMÉRICA."/>
    <s v="CULTURALES"/>
    <s v="A5"/>
    <m/>
    <m/>
    <m/>
    <n v="10000000"/>
    <x v="515"/>
  </r>
  <r>
    <n v="2014"/>
    <x v="11"/>
    <n v="48101"/>
    <n v="69"/>
    <s v="PATRONATO DEL FESTIVAL INTERNACIONAL DE CINE EN GUADALAJARA,  UNIVERSIDAD DE GUADALAJARA"/>
    <d v="2014-03-13T00:00:00"/>
    <n v="2000000"/>
    <d v="2014-03-23T00:00:00"/>
    <s v="EL FESTIVAL INTERNACIONAL DE CINE EN GUADALAJARA (EN LO SUCESIVO FICG), EN SU EDICIÓN 29 QUE SE LLEVARÁ EN ELMES DE MARZO DE 2014, TIENE COMO OBJETIVO HACER LLEGAR A LOS AMPLIOS SECTORES DE LA POBLACIÓN LOS BENEFICIOS DE LA CULTURA CINEMATOGRÁFICA A TRAVÉS DE DIVERSAS SECCIONES (LARGOMETRAJE DE FICCIÓN, DE DOCUMENTAL; CORTO Y MEDIOMETRAJE, ETC.) CON ESPECIAL ÉNFASIS EN LA DIFUSIÓN DE LAS CINEMATOGRAFÍAS DE MÉXICO E IBEROAMÉRICA."/>
    <s v="CULTURALES"/>
    <s v="A5"/>
    <m/>
    <m/>
    <m/>
    <n v="2000000"/>
    <x v="515"/>
  </r>
  <r>
    <n v="2014"/>
    <x v="11"/>
    <n v="48101"/>
    <n v="74"/>
    <s v="MUSEO DE ARTE CONTEMPORÁNEO DE MONTERREY"/>
    <d v="2014-03-13T00:00:00"/>
    <n v="4000000"/>
    <d v="2014-07-12T00:00:00"/>
    <s v="A TRAVÉS DE LA REALIZACIÓN DE ESTE PROYECTO, QUE ABARCA DIFERENTES TEMAS Y CONCEPTOS, SE BUSCA UN MAYOR ACERCAMIENTO DEL PÚBLICO EN GENERALAL ARTE EN SUS DIFERENTES GÉNEROS, BUSCANDO SIEMPRE EL ENRIQUECIMIENTO CULTURAL DE LA SOCIEDAD."/>
    <s v="CULTURALES"/>
    <s v="A5"/>
    <m/>
    <m/>
    <m/>
    <n v="4000000"/>
    <x v="387"/>
  </r>
  <r>
    <n v="2014"/>
    <x v="11"/>
    <n v="48101"/>
    <n v="87"/>
    <s v="FESTIVAL DE MÉXICO EN EL CENTRO HISTÓRICO"/>
    <d v="2014-03-13T00:00:00"/>
    <n v="5000000"/>
    <d v="2014-03-25T00:00:00"/>
    <s v="EL FESTIVAL DEL CENTRO HISTÓRICO DE LA CIUDAD DE MÉXICO REALIZA DIVERSAS ACCIONES CON EL FIN DE PRESERVAR EL PATRIMONIO TANGIBLE E INTANGIBLE DE NUESTRO PAÍS."/>
    <s v="CULTURALES"/>
    <s v="A5"/>
    <m/>
    <m/>
    <m/>
    <n v="5000000"/>
    <x v="163"/>
  </r>
  <r>
    <n v="2014"/>
    <x v="11"/>
    <n v="48101"/>
    <n v="910"/>
    <s v="MUSEO DE ARTE CONTEMPORÁNEO DE MONTERREY"/>
    <d v="2014-05-07T00:00:00"/>
    <n v="2000000"/>
    <d v="2014-08-29T00:00:00"/>
    <s v="DIFUNDIR EL ARTE CONTEMPORÁNEO A LOS DIVERSOS PÚBLICOS DE LA SOCIEDAD, A TRAVÉS DE EXPOSICIONES, CONFERENCIAS, CURSOS Y TALLERES DE DIFERENTES TEMAS Y EXPRESIONES, BUSCANDO SIEMPRE UN MAYOR ACERCAMIENTO DE LA GENTE AL ARTE EN SUS DIFERENTES GÉNEROS."/>
    <s v="CULTURALES"/>
    <s v="A5"/>
    <m/>
    <m/>
    <m/>
    <n v="2000000"/>
    <x v="387"/>
  </r>
  <r>
    <n v="2014"/>
    <x v="11"/>
    <n v="48201"/>
    <s v="CNCA/DGA/CD/00088/14"/>
    <s v="nuevo leon"/>
    <d v="2014-03-19T00:00:00"/>
    <n v="3500000"/>
    <d v="2014-12-31T00:00:00"/>
    <s v="PROMOVER A NUEVO LEÓN COMO UN ESTADO LÍDER EN SU INFRAESTRUCTURA CULTURAL Y DE SERVICIOS, QUE CRECE CON AVANCES SIGNIFICATIVOS EN SU INVERSIÓN EXTRANJERA, EN SUS ÍNDICES DE SEGURIDAD Y CONVIVENCIA SOCIAL._x000d__x000a_ENALTECER LA MARCA DE POLO CULTURAL PARA FAVORECER LA COHESIÓN SOCIAL Y PRIVILEGIAR EL FORTALECIMIENTO DE LA CULTURA._x000d__x000a_DIFUNDIR LA RIQUEZA DE NUESTRAS TRADICIONES Y SEMBRAR LAS BASES PARA LA CONSTRUCCIÓN DE OTRAS NUEVAS._x000d__x000a_INCLUIR LAS EXPRESIONES CULTURALES Y ARTÍSTICAS QUE HAN DADO IDENTIDAD, SENTIDO DE PERTENENCIA Y COMUNIDAD ENTRE LOS NUEVOLEONESES._x000d__x000a_PRESENTAR UN EVENTO QUE NOS AYUDE A PENSARNOS COMO COMUNIDAD, PARTE DE UN GRUPO PARTICIPE DE NUESTRA IDENTIDAD, CON EL CUAL HEMOS COMPARTIDO PASADO Y TRADICIONES, Y CON EL CUAL HABREMOS DE CONSTRUIR UN FUTURO."/>
    <s v="CULTURALES"/>
    <s v="A5"/>
    <m/>
    <m/>
    <m/>
    <n v="3500000"/>
    <x v="516"/>
  </r>
  <r>
    <n v="2014"/>
    <x v="11"/>
    <n v="48201"/>
    <s v="CNCA/DGA/CD/03047/14"/>
    <s v="UNIVERSIDAD DE GUADALAJARA"/>
    <d v="2014-07-28T00:00:00"/>
    <n v="2000000"/>
    <d v="2015-07-28T00:00:00"/>
    <s v="PROMOVER AL CINE MEXICANO E IBEROAMÉRICANO, MEDIANTE LA SELECCIÓN DE LO MÁS REPRESENTATIVO QUE SE EXHIBIÓ EN EL FESTIVAL INTERNACIONAL DE CINE DE GUADALAJARA"/>
    <s v="CULTURALES"/>
    <s v="A5"/>
    <m/>
    <m/>
    <m/>
    <n v="2000000"/>
    <x v="517"/>
  </r>
  <r>
    <n v="2014"/>
    <x v="11"/>
    <n v="48201"/>
    <s v="CNCA/DGA/CD/03395/14"/>
    <s v="SECRETARÍA DE FINANZAS Y TESORERÍA GENERAL DEL ESTADO DE NUEVO LEÓN"/>
    <d v="2014-09-15T00:00:00"/>
    <n v="5000000"/>
    <d v="2015-09-15T00:00:00"/>
    <e v="#NAME?"/>
    <s v="CULTURALES"/>
    <s v="A5"/>
    <m/>
    <m/>
    <m/>
    <n v="5000000"/>
    <x v="518"/>
  </r>
  <r>
    <n v="2014"/>
    <x v="11"/>
    <n v="48301"/>
    <s v="CNCA/DGA/CD/02508/14"/>
    <s v="BANCO DE MÉXICO FIDEICOMISO MUSEOS DIEGO RIVERA FRIDA KAHLO"/>
    <d v="2014-08-29T00:00:00"/>
    <n v="5000000"/>
    <d v="2015-11-28T00:00:00"/>
    <s v="EJORAR LA INFRAESTRUCTURA DE LOS MUSEOS DIEGO RIVERA-ANAHUACALLI Y FRIDA KAHLO A TRAVÉS DE LA MODERNIZACIÓN DE SUS INSTALACIONES. INCREMENTAR LA OFERTA CULTURAL POR MEDIO DE LA RESTAURACIÓN DE OBRA, LA RENOVACIÓN DE SU MUSEOGRAFÍA Y ACTUALIZACIÓN DE LA PÁGINA WEB"/>
    <s v="CULTURALES"/>
    <s v="A5"/>
    <m/>
    <m/>
    <m/>
    <n v="5000000"/>
    <x v="519"/>
  </r>
  <r>
    <n v="2014"/>
    <x v="12"/>
    <n v="48101"/>
    <s v="1699/14"/>
    <s v="FUNDACIÓN EMPRESARIOS POR LA EDUCACIÓN BÁSICA"/>
    <d v="2014-07-30T00:00:00"/>
    <n v="9963771"/>
    <d v="2015-04-30T00:00:00"/>
    <s v="IMPARTIR UNA ESPECIALIZACIÓN EN MEJORA ACADÉMICA MEDIANTE EL DESARROLLO DE CONTENIDOS Y DE UNA PLATAFORMA VIRTUAL, PARA CONTRIBUIR AL FORTALECIMIENTO DEL DESEMPEÑO ESCOLAR DE DOCENTES, DIRECTORES Y SUPERVISORES DE EDUCACIÓN BÁSICA."/>
    <s v="EDUCATIVAS"/>
    <s v="A7"/>
    <m/>
    <m/>
    <m/>
    <n v="9963771"/>
    <x v="520"/>
  </r>
  <r>
    <n v="2014"/>
    <x v="13"/>
    <n v="48301"/>
    <n v="6"/>
    <s v="FIDEICOMISO MUSEO DOLORES OLMEDO PATIÑO"/>
    <d v="2014-10-31T00:00:00"/>
    <n v="6000000"/>
    <d v="2015-10-02T00:00:00"/>
    <s v="“PROYECTO QUE CONSISTE EN OTORGAR UN APOYO PARA EL ACCESO AL MUSEO DOLORES OLMEDO, MEDIANTE LA REDUCCIÓN DEL COSTO EN EL BOLETO DE ENTRADA, QUEDANDO DE $75.00 A $20.00 PARA PÚBLICO MEXICANO EN GENERAL Y DE $75.00 A $10.00 PARA LOS ESTUDIANTES Y MAESTROS Y DE $75.00 A $1.00 PARA LOS NIÑOS MEXICANOS MENORES DE 6 AÑOS Y LOS ADULTOS MAYORES MEXICANOS”"/>
    <s v="CULTURALES"/>
    <s v="A5"/>
    <m/>
    <m/>
    <m/>
    <n v="6000000"/>
    <x v="432"/>
  </r>
  <r>
    <n v="2014"/>
    <x v="14"/>
    <n v="48101"/>
    <s v="NA"/>
    <s v="FUNDACIÓN TV AZTECA"/>
    <d v="2014-04-30T00:00:00"/>
    <n v="5600000"/>
    <d v="2014-12-31T00:00:00"/>
    <s v="CAMPAÑA SOCIAL DENOMINADA &quot;LIMPIEMOS NUETRO MÉXICO 2014&quot; CUYO PROPÓSITO ES UNIFICAR A PERSONAS, EMPRESAS E INSTITUCIONES SOBRE EL PROBLEMA DE LA BASURA."/>
    <s v="AMBIENTALES"/>
    <s v="A2"/>
    <m/>
    <m/>
    <m/>
    <n v="5600000"/>
    <x v="52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2">
  <r>
    <n v="2015"/>
    <x v="0"/>
    <n v="48101"/>
    <d v="2015-03-01T00:00:00"/>
    <s v="Centro de Ayuda Servicio y Apoyo de Durango"/>
    <d v="2015-10-26T00:00:00"/>
    <n v="88200"/>
    <d v="2016-02-29T00:00:00"/>
    <s v="CENAS PARA LLEVAR A LOS FAMILIARES DE LOS PACIENTES INTERNADOS EN EL HOSPITAL"/>
    <s v="SALUD"/>
    <s v="A12"/>
    <m/>
    <m/>
    <m/>
    <n v="88200"/>
    <x v="0"/>
  </r>
  <r>
    <n v="2015"/>
    <x v="0"/>
    <n v="48101"/>
    <d v="2015-09-01T00:00:00"/>
    <s v="Asociación Paso a Pasito"/>
    <d v="2015-10-26T00:00:00"/>
    <n v="172500"/>
    <d v="2016-06-30T00:00:00"/>
    <s v="PROGRAMA TERAPÉUTICO PARA CONTRIBUIR AL DESARROLLO INTEGRAL DE 20 NIÑOS, NIÑAS Y JÓVENES CON DISCAPACIDAD INTELECTUAL Y /O BARRERAS EN EL APRENDIZAJE EN EL CIUDAD DE MÉRIDA, YUCATÁN."/>
    <s v="SALUD"/>
    <s v="A12"/>
    <m/>
    <m/>
    <m/>
    <n v="172500"/>
    <x v="1"/>
  </r>
  <r>
    <n v="2015"/>
    <x v="0"/>
    <n v="48101"/>
    <d v="2015-10-01T00:00:00"/>
    <s v="Coral Centro Oaxaqueño de Rehabilitación de Audición y Lenguaje"/>
    <d v="2015-10-26T00:00:00"/>
    <n v="125000"/>
    <d v="2016-07-30T00:00:00"/>
    <s v="MODELO DE APOYO EDUCATIVO COMPLEMENTARIO Y DE REHABILITACIÓN A NIÑAS Y NIÑOS CON DISCAPACIDAD AUDITIVA EN EDADES DE EDUCACIÓN BÁSICA QUE VIVEN EN LOS VALLES CENTRALES DEL ESTADO DE OAXACA"/>
    <s v="SALUD"/>
    <s v="A12"/>
    <m/>
    <m/>
    <m/>
    <n v="125000"/>
    <x v="2"/>
  </r>
  <r>
    <n v="2015"/>
    <x v="0"/>
    <n v="48101"/>
    <d v="2015-11-01T00:00:00"/>
    <s v="Ayuda Rosa"/>
    <d v="2015-10-26T00:00:00"/>
    <n v="84000"/>
    <d v="2016-04-30T00:00:00"/>
    <s v="EDUCAR PARA SALVAR."/>
    <s v="SALUD"/>
    <s v="A12"/>
    <m/>
    <m/>
    <m/>
    <n v="84000"/>
    <x v="3"/>
  </r>
  <r>
    <n v="2015"/>
    <x v="0"/>
    <n v="48101"/>
    <d v="2015-01-01T00:00:00"/>
    <s v="Acciona Transformando Caminos para Ser y Hacer"/>
    <d v="2015-10-26T00:00:00"/>
    <n v="100000"/>
    <d v="2016-09-30T00:00:00"/>
    <s v="APOYAR PARA LA PREVENCION DE USO DE LAS DROGAS"/>
    <s v="SALUD"/>
    <s v="A12"/>
    <m/>
    <m/>
    <m/>
    <n v="100000"/>
    <x v="4"/>
  </r>
  <r>
    <n v="2015"/>
    <x v="0"/>
    <n v="48101"/>
    <d v="2015-12-01T00:00:00"/>
    <s v="Banco de Alimentos para el Desarrollo Social"/>
    <d v="2015-10-26T00:00:00"/>
    <n v="200000"/>
    <d v="2016-10-31T00:00:00"/>
    <s v="POR UNA MEJOR ALIMENTACIÓN A LOS MENORES DE EDAD"/>
    <s v="SALUD"/>
    <s v="A12"/>
    <m/>
    <m/>
    <m/>
    <n v="200000"/>
    <x v="5"/>
  </r>
  <r>
    <n v="2015"/>
    <x v="0"/>
    <n v="48101"/>
    <s v="13-2015"/>
    <s v="BRIGADA CALLEJERA DE APOYO A LA MUJER E. M."/>
    <d v="2015-10-26T00:00:00"/>
    <n v="135000"/>
    <d v="2016-03-31T00:00:00"/>
    <s v="DETECCIÓN TEMPRANA, ATENCIÓN OPORTUNA Y PREVENCIÓN DE VIH, SIDA Y OTRAS INFECCIONES DE TRANSMISIÓN SEXUAL (ITS), COMO EL VIRUS DEL PAPILOMA HUMANO Y LA SÍFILIS, ENTRE TRABAJADORAS SEXUALES DE LA MERCED"/>
    <s v="SALUD"/>
    <s v="A12"/>
    <m/>
    <m/>
    <m/>
    <n v="135000"/>
    <x v="6"/>
  </r>
  <r>
    <n v="2015"/>
    <x v="0"/>
    <n v="48101"/>
    <s v="14-2015"/>
    <s v="CASA YEKKAN"/>
    <d v="2015-10-26T00:00:00"/>
    <n v="157000"/>
    <d v="2016-03-06T00:00:00"/>
    <s v="PROGRAMA CLÍNICO ASISTENCIAL DE ACOMPAÑAMIENTO DE ADULTOS MAYORES EN BUEN CONTROL, MEJORANDO SU CALIDAD DE VIDA, BUSCANDO UN ENVEJECIMIENTO DIGNO"/>
    <s v="SALUD"/>
    <s v="A12"/>
    <m/>
    <m/>
    <m/>
    <n v="157000"/>
    <x v="7"/>
  </r>
  <r>
    <n v="2015"/>
    <x v="0"/>
    <n v="48101"/>
    <s v="15-2015"/>
    <s v="CÁRITAS MAZATLÁN"/>
    <d v="2015-10-26T00:00:00"/>
    <n v="156000"/>
    <d v="2016-09-30T00:00:00"/>
    <s v="ESTABLECER VIGILANCIAS EN ENFERMEDADES CRÓNICO DEGENERATIVAS EN PERSONAS DESPROTEGIDAS, CON CARENCIA SOCIOECONÓMICA"/>
    <s v="SALUD"/>
    <s v="A12"/>
    <m/>
    <m/>
    <m/>
    <n v="156000"/>
    <x v="8"/>
  </r>
  <r>
    <n v="2015"/>
    <x v="0"/>
    <n v="48101"/>
    <s v="16-2015"/>
    <s v="CENTRO DE ATENCIÓN PARA PERSONAS CON DISCAPACIDAD"/>
    <d v="2015-10-26T00:00:00"/>
    <n v="118700"/>
    <d v="2016-04-01T00:00:00"/>
    <s v="EQUIPAMIENTO DEL ÁREA DE ESTIMULACIÓN TEMPRANA PARA TERAPIA DE PERSONAS EN SITUACIÓN DE VULNERABILIDAD DEL POBLADO GUADALUPE VICTORIA EN MEXICALI"/>
    <s v="SALUD"/>
    <s v="A12"/>
    <m/>
    <m/>
    <m/>
    <n v="118700"/>
    <x v="9"/>
  </r>
  <r>
    <n v="2015"/>
    <x v="0"/>
    <n v="48101"/>
    <s v="17-2015"/>
    <s v="Centro de Desarrollo Integral Enséñame a Caminar por la Vida "/>
    <d v="2015-10-26T00:00:00"/>
    <n v="126760"/>
    <d v="2016-05-20T00:00:00"/>
    <s v="ASISTENCIA  TERAPÉUTICA INTEGRAL A PERSONAS CON DISCAPACIDAD MOTORA E INTELECTUAL"/>
    <s v="SALUD"/>
    <s v="A12"/>
    <m/>
    <m/>
    <m/>
    <n v="126760"/>
    <x v="10"/>
  </r>
  <r>
    <n v="2015"/>
    <x v="0"/>
    <n v="48101"/>
    <s v="18-2015"/>
    <s v="Centro de Solidaridad Juvenil"/>
    <d v="2015-10-26T00:00:00"/>
    <n v="166800"/>
    <d v="2016-10-30T00:00:00"/>
    <s v="SENSIBILIZACIÓN EN EL DERECHO A UNA ALIMENTACIÓN SALUDABLE EN NIÑOS, NIÑAS Y ADOLESCENTES EN SITUACIÓN VULNERABLE DE LA COLONIA SAMULÁ, CAMPECHE PARA MEJORAR LA SALUD NUTRICIONAL."/>
    <s v="SALUD"/>
    <s v="A12"/>
    <m/>
    <m/>
    <m/>
    <n v="166800"/>
    <x v="11"/>
  </r>
  <r>
    <n v="2015"/>
    <x v="0"/>
    <n v="48101"/>
    <s v="19-2015"/>
    <s v="CENTRO INTEGRAL PARA PERSONAS CON DIABETES MELLITUS TIPO 1"/>
    <d v="2015-10-26T00:00:00"/>
    <n v="104100"/>
    <d v="2016-05-30T00:00:00"/>
    <s v="CALIDAD DE VIDA EN EL PACIENTE CON DIABETES MELLITUS TIPO 1"/>
    <s v="SALUD"/>
    <s v="A12"/>
    <m/>
    <m/>
    <m/>
    <n v="104100"/>
    <x v="12"/>
  </r>
  <r>
    <n v="2015"/>
    <x v="0"/>
    <n v="48101"/>
    <s v="20-2015"/>
    <s v="CENTRO JUVENIL DE PROMOCIÓN INTEGRAL"/>
    <d v="2015-10-26T00:00:00"/>
    <n v="127000"/>
    <d v="2016-09-30T00:00:00"/>
    <s v="BRIGADA ESCOLAR &quot;PARA TODO HAY UN TIEMPO, PREVENCIÓN DEL EMBARAZO ADOLESCENTE EN EL CONTEXTO ESCOLAR&quot;"/>
    <s v="SALUD"/>
    <s v="A12"/>
    <m/>
    <m/>
    <m/>
    <n v="127000"/>
    <x v="13"/>
  </r>
  <r>
    <n v="2015"/>
    <x v="0"/>
    <n v="48101"/>
    <s v="21-2015"/>
    <s v="Ciudad del Niño Don Bosco"/>
    <d v="2015-10-26T00:00:00"/>
    <n v="175500"/>
    <d v="2016-09-30T00:00:00"/>
    <s v="ALIMENTACIÓN NUTRICIONAL PARA TODOS; ERES LO QUE COMES, EDUCACIÓN Y ATENCIÓN PARA LA SALUD INTEGRAL DE LOS NIÑOS, NIÑAS, ADOLESCENTES Y JOVENES ATENDIDOS EN CIUDAD DEL NIÑO DON BOSCO, A.C. DE LEÓN, GUANAJUATO."/>
    <s v="SALUD"/>
    <s v="A12"/>
    <m/>
    <m/>
    <m/>
    <n v="175500"/>
    <x v="14"/>
  </r>
  <r>
    <n v="2015"/>
    <x v="0"/>
    <n v="48101"/>
    <d v="2015-02-01T00:00:00"/>
    <s v="acortar distancias"/>
    <d v="2015-10-26T00:00:00"/>
    <n v="129000"/>
    <d v="2016-04-15T00:00:00"/>
    <s v="CAMPAÑA DE PREVENCION DE ADICIONES A SUSTANCIAS PSICOACTIVAS PARA NIÑOS, ADOLESCENTES, JOVENES Y ADULTOS EN SITUACION DE RIESGO, PARA BENEFICIARIOS DE ACORTAR DISTANCIAS Y PARA PERSONAS INTERESADAS EXTERNAS, HABITANTES DE LAS COLONIAS VULNERABLES ALEDAÑAS A NUESTRO CENTRO, UBICADO EN LA COLONIA MIRAMAR, EN ZAPOPAN JALISCO._x000d__x000a_"/>
    <s v="SALUD"/>
    <s v="A12"/>
    <m/>
    <m/>
    <m/>
    <n v="129000"/>
    <x v="15"/>
  </r>
  <r>
    <n v="2015"/>
    <x v="0"/>
    <n v="48101"/>
    <s v="22-2015"/>
    <s v="COMITÉ CIUDADANO DE APOYO AL HOSPITAL PSIQUIÁTRICO FRAY BERNARDINO ÁLVAREZ"/>
    <d v="2015-10-26T00:00:00"/>
    <n v="138500"/>
    <d v="2016-04-30T00:00:00"/>
    <s v="APOYAR A PERSONAS DE ESCASOS RECURSOS QUE PADEZCAN ALGÚN TIPO DE ENFERMEDAD MENTAL, PREFERENTEMENTE PACIENTES DEL HOSPITAL PSIQUIÁTRICO &quot;FRAY BERNARDINO ÁLVAREZ&quot;"/>
    <s v="SALUD"/>
    <s v="A12"/>
    <m/>
    <m/>
    <m/>
    <n v="138500"/>
    <x v="16"/>
  </r>
  <r>
    <n v="2015"/>
    <x v="0"/>
    <n v="48101"/>
    <s v="23-2015"/>
    <s v="CON NOSOTROS"/>
    <d v="2015-10-26T00:00:00"/>
    <n v="182000"/>
    <d v="2016-09-30T00:00:00"/>
    <s v="CRECIENDO EN LA DIFERENCIA: APOYOS PARA NIÑOS Y JÓVENES CON PARÁLISIS CEREBRAL"/>
    <s v="SALUD"/>
    <s v="A12"/>
    <m/>
    <m/>
    <m/>
    <n v="182000"/>
    <x v="17"/>
  </r>
  <r>
    <n v="2015"/>
    <x v="0"/>
    <n v="48101"/>
    <s v="24-2015"/>
    <s v="Construyendo Esperanzas"/>
    <d v="2015-10-26T00:00:00"/>
    <n v="104500"/>
    <d v="2016-06-30T00:00:00"/>
    <s v="CREA, COME Y DISFRUTA."/>
    <s v="SALUD"/>
    <s v="A12"/>
    <m/>
    <m/>
    <m/>
    <n v="104500"/>
    <x v="18"/>
  </r>
  <r>
    <n v="2015"/>
    <x v="0"/>
    <n v="48101"/>
    <s v="25-2015"/>
    <s v="CRUZ ROJA MEXICANA (DURANGO)"/>
    <d v="2015-10-26T00:00:00"/>
    <n v="90000"/>
    <d v="2016-05-23T00:00:00"/>
    <s v="PROMOVER LA PREVENCIÓN Y ATENCIÓN DE NEOPLASIAS MALIGNAS DANDO A CONOCER A LA COMUNIDAD LOS SERVICIOS DE CRUZ ROJA MEXICANA, CENTRO ANTICANCEROSO"/>
    <s v="SALUD"/>
    <s v="A12"/>
    <m/>
    <m/>
    <m/>
    <n v="90000"/>
    <x v="19"/>
  </r>
  <r>
    <n v="2015"/>
    <x v="0"/>
    <n v="48101"/>
    <s v="26-2015"/>
    <s v="CRUZ ROSA"/>
    <d v="2015-10-26T00:00:00"/>
    <n v="245402"/>
    <d v="2016-04-15T00:00:00"/>
    <s v="APOYO A MUJERES DIAGNOSTICADAS CON CÁNCER A TRAVÉS DE MEDICAMENTOS, TRATAMIENTOS Y ESTUDIOS RADIOLÓGICOS, A FIN DE QUE NO DESERTEN DE SUS TRATAMIENTOS, LE DEN CONTINUIDAD A SU PROCESO Y LOGREN LA RECUPERACIÓN DE LA SALUD Y LA REINTEGRACIÓN A SU VIDA COTIDIANA"/>
    <s v="SALUD"/>
    <s v="A12"/>
    <m/>
    <m/>
    <m/>
    <n v="245402"/>
    <x v="20"/>
  </r>
  <r>
    <n v="2015"/>
    <x v="0"/>
    <n v="48101"/>
    <s v="27-2015"/>
    <s v="Cuidarte"/>
    <d v="2015-10-26T00:00:00"/>
    <n v="93135"/>
    <d v="2016-06-15T00:00:00"/>
    <s v="PROMOTORES DE SALUD MENTAL COMUNITARIA EN JALISCO._x000d__x000a_"/>
    <s v="SALUD"/>
    <s v="A12"/>
    <m/>
    <m/>
    <m/>
    <n v="93135"/>
    <x v="21"/>
  </r>
  <r>
    <n v="2015"/>
    <x v="0"/>
    <n v="48101"/>
    <s v="28-2015"/>
    <s v="El Pobrecillo de Asis"/>
    <d v="2015-10-26T00:00:00"/>
    <n v="160000"/>
    <d v="2016-07-01T00:00:00"/>
    <s v="COMIENDO SANO, CUIDO MI CUERPO Y EJERZO MIS DERECHOS PROGRAMA NUTRICIONAL Y ALIMENTARIO PARA NIÑOS EN SITUACIÓN DE CALLE Y RIESGO SOCIAL EN CD. NEZAHUALCÓYOTL."/>
    <s v="SALUD"/>
    <s v="A12"/>
    <m/>
    <m/>
    <m/>
    <n v="160000"/>
    <x v="22"/>
  </r>
  <r>
    <n v="2015"/>
    <x v="0"/>
    <n v="48101"/>
    <s v="29-2015"/>
    <s v="EQUIPO DE EDUCACIÓN PARA LA PAZ Y LOS DERECHOS HUMANOS DEL ESTADO DE DURANGO"/>
    <d v="2015-10-26T00:00:00"/>
    <n v="70108"/>
    <d v="2016-06-30T00:00:00"/>
    <s v="ÁREA DE FORTALECIMIENTO FÍSICO Y ORIENTACIÓN NUTRICIONAL INFANTIL"/>
    <s v="SALUD"/>
    <s v="A12"/>
    <m/>
    <m/>
    <m/>
    <n v="70108"/>
    <x v="23"/>
  </r>
  <r>
    <n v="2015"/>
    <x v="0"/>
    <n v="48101"/>
    <s v="30-2015"/>
    <s v="Esclerosis Múltiple Jalisco"/>
    <d v="2015-10-26T00:00:00"/>
    <n v="145000"/>
    <d v="2016-09-30T00:00:00"/>
    <s v="FORTALECIMIENTO DEL PROGRAMA DE REHABILITACIÓN INTEGRAL A TRAVÉS DE CRIOTERAPIA PARA PACIENTES CON ESCLEROSIS MÚLTIPLE EN LA ZONA METROPOLITANA DE GUADALAJARA."/>
    <s v="SALUD"/>
    <s v="A12"/>
    <m/>
    <m/>
    <m/>
    <n v="145000"/>
    <x v="24"/>
  </r>
  <r>
    <n v="2015"/>
    <x v="0"/>
    <n v="48101"/>
    <s v="31-2015"/>
    <s v="ESPERANZA PARA LA FAMILIA"/>
    <d v="2015-10-26T00:00:00"/>
    <n v="64000"/>
    <d v="2016-03-30T00:00:00"/>
    <s v="HOGARES SATISFECHOS: HOGARES SALUDABLES"/>
    <s v="SALUD"/>
    <s v="A12"/>
    <m/>
    <m/>
    <m/>
    <n v="64000"/>
    <x v="25"/>
  </r>
  <r>
    <n v="2015"/>
    <x v="0"/>
    <n v="48101"/>
    <s v="32-2015"/>
    <s v="FAMILIARES Y AMIGOS DE ENFERMOS DE LA NEURONA MOTORA"/>
    <d v="2015-10-26T00:00:00"/>
    <n v="52000"/>
    <d v="2016-03-31T00:00:00"/>
    <s v="CAMPAÑA DE CONCIENTIZACIÓN E INFORMACIÓN SOBRE LA ESCLEROSIS LATERAL AMIOTRÓFICA"/>
    <s v="SALUD"/>
    <s v="A12"/>
    <m/>
    <m/>
    <m/>
    <n v="52000"/>
    <x v="26"/>
  </r>
  <r>
    <n v="2015"/>
    <x v="0"/>
    <n v="48101"/>
    <s v="33-2015"/>
    <s v="Fundación Cedic"/>
    <d v="2015-10-26T00:00:00"/>
    <n v="109500"/>
    <d v="2016-05-16T00:00:00"/>
    <s v="EL PRESENTE PROYECTO SE DENOMINA &quot;MANOS A LA OBRA&quot; Y BUSCA LA INTEGRACIÓN SOCIAL, FAMILIAR, ESCOLAR E INCLUSIÓN LABORAL DE LAS PERSONAS CON DISCAPACIDAD INTELECTUAL, EN ESPECIAL DE ESCASOS RECURSOS (BAJA Y MEDIA BAJA) QUE HABITAN EN EL DISTRITO FEDERAL Y ÁREA METROPOLITANA, PRINCIPALMENTE EN LAS DELEGACIONES BENITO JUÁREZ Y CIRCUNDANTES A ÉSTA."/>
    <s v="SALUD"/>
    <s v="A12"/>
    <m/>
    <m/>
    <m/>
    <n v="109500"/>
    <x v="27"/>
  </r>
  <r>
    <n v="2015"/>
    <x v="0"/>
    <n v="48101"/>
    <s v="34-2015"/>
    <s v="FUNDACIÓN CIMA CHIHUAHUA"/>
    <d v="2015-10-26T00:00:00"/>
    <n v="160000"/>
    <d v="2016-09-15T00:00:00"/>
    <s v="MEJORAR LAS OPORTUNIDADES DE VIDA DE LOS CHIHUAHUENSES, MEDIANTE LA PREVENCIÓN, DETECCIÓN OPORTUNA Y ATENCIÓN ADECUADA DEL CÁNCER"/>
    <s v="SALUD"/>
    <s v="A12"/>
    <m/>
    <m/>
    <m/>
    <n v="160000"/>
    <x v="28"/>
  </r>
  <r>
    <n v="2015"/>
    <x v="0"/>
    <n v="48101"/>
    <s v="35-2015"/>
    <s v="Fundación Cirujanos Unidos Realizando Altruismo"/>
    <d v="2015-10-26T00:00:00"/>
    <n v="200000"/>
    <d v="2016-03-31T00:00:00"/>
    <s v="EDUCAR Y FOMENTAR LA CORRECTA ALIMENTACIÓN, ASÍ COMO REALIZAR CAMPAÑAS DE CIRUGÍAS DE OBESIDAD PARA DISMINUIR LA INCIDENCIA DE LAS COMORBILIDADES ASOCIADAS DIRECTAMENTE A LA OBESIDAD"/>
    <s v="SALUD"/>
    <s v="A12"/>
    <m/>
    <m/>
    <m/>
    <n v="200000"/>
    <x v="29"/>
  </r>
  <r>
    <n v="2015"/>
    <x v="0"/>
    <n v="48101"/>
    <s v="36-2015"/>
    <s v="Fundación de Apoyo Infantil Yucatán"/>
    <d v="2015-10-26T00:00:00"/>
    <n v="100000"/>
    <d v="2016-09-30T00:00:00"/>
    <s v="APRENDIENDO A PROTEGERME: ESTRATEGIA PARA LA PREVENCIÓN DEL EMBARAZO Y EL FORTALECIMIENTO DE LOS DERECHOS SEXUALES Y REPRODUCTIVOS EN NIÑAS, NIÑOS Y ADOLESCENTES DE MÉRIDA Y KANASIN, YUCATÁN."/>
    <s v="SALUD"/>
    <s v="A12"/>
    <m/>
    <m/>
    <m/>
    <n v="100000"/>
    <x v="30"/>
  </r>
  <r>
    <n v="2015"/>
    <x v="0"/>
    <n v="48101"/>
    <s v="37-2015"/>
    <s v="FUNDACION JUAREZ INTEGRA"/>
    <d v="2015-10-26T00:00:00"/>
    <n v="131999"/>
    <d v="2016-12-30T00:00:00"/>
    <s v="REHABILITACION FISICA A BENEFICIARIOS DE VILLA INTEGRA EN CD.JUÁREZ."/>
    <s v="SALUD"/>
    <s v="A12"/>
    <m/>
    <m/>
    <m/>
    <n v="131999"/>
    <x v="31"/>
  </r>
  <r>
    <n v="2015"/>
    <x v="0"/>
    <n v="48101"/>
    <s v="38-2015"/>
    <s v="Fundación Kristen"/>
    <d v="2015-10-26T00:00:00"/>
    <n v="150000"/>
    <d v="2016-03-31T00:00:00"/>
    <s v="INVIRTIENDO EN LA VIDA HUMANA DESDE SU ORIGEN, CAMPAÑA DE CIRUGÍAS FETALES PARA BEBÉS EN GESTACIÓN ENTRE 15 Y 33 SEMANAS, CON ALGUNA MALFORMACIÓN CONGÉNITA LETAL QUE COMPROMETA SU VIDA."/>
    <s v="SALUD"/>
    <s v="A12"/>
    <m/>
    <m/>
    <m/>
    <n v="150000"/>
    <x v="32"/>
  </r>
  <r>
    <n v="2015"/>
    <x v="0"/>
    <n v="48101"/>
    <s v="39-2015"/>
    <s v="FUNDACIÓN MARK"/>
    <d v="2015-10-26T00:00:00"/>
    <n v="122000"/>
    <d v="2016-10-01T00:00:00"/>
    <s v="CONSTRUCCIÓN DE DOS LUDOTECAS &quot;EL MUNDO DE MARK&quot; EN NUEVA TORRE DE ONCOLOGÍA HOSPITAL INP."/>
    <s v="SALUD"/>
    <s v="A12"/>
    <m/>
    <m/>
    <m/>
    <n v="122000"/>
    <x v="33"/>
  </r>
  <r>
    <n v="2015"/>
    <x v="0"/>
    <n v="48101"/>
    <s v="40-2015"/>
    <s v="Fundación Mexicana de Reintegración Social Reintegra"/>
    <d v="2015-10-26T00:00:00"/>
    <n v="100750"/>
    <d v="2016-09-30T00:00:00"/>
    <s v="PROGRAMA PARA LA PREVENCIÓN DE LAS ADICCIONES CON ADOLESCENTES EN PROCESO LEGAL."/>
    <s v="SALUD"/>
    <s v="A12"/>
    <m/>
    <m/>
    <m/>
    <n v="100750"/>
    <x v="34"/>
  </r>
  <r>
    <n v="2015"/>
    <x v="0"/>
    <n v="48101"/>
    <s v="41-2015"/>
    <s v="FUNDACIÓN OBDULIA MONTES DE MOLINA"/>
    <d v="2015-10-26T00:00:00"/>
    <n v="71300"/>
    <d v="2016-05-16T00:00:00"/>
    <s v="REHABILITACIÓN FÍSICA 2015 EN CASA HOGAR."/>
    <s v="SALUD"/>
    <s v="A12"/>
    <m/>
    <m/>
    <m/>
    <n v="71300"/>
    <x v="35"/>
  </r>
  <r>
    <n v="2015"/>
    <x v="0"/>
    <n v="48101"/>
    <d v="2015-04-01T00:00:00"/>
    <s v="APAPPO DE PUEBLA"/>
    <d v="2015-10-26T00:00:00"/>
    <n v="75000"/>
    <d v="2016-03-31T00:00:00"/>
    <s v="STOCK DE MEDICAMENTOS 2015 DE APAPPO DE PUEBLA, A.C."/>
    <s v="SALUD"/>
    <s v="A12"/>
    <m/>
    <m/>
    <m/>
    <n v="75000"/>
    <x v="36"/>
  </r>
  <r>
    <n v="2015"/>
    <x v="0"/>
    <n v="48101"/>
    <s v="42-2015"/>
    <s v="FUNDACION PARA LA ASISTENCIA EDUCATIVA, FAE,"/>
    <d v="2015-10-26T00:00:00"/>
    <n v="175100"/>
    <d v="2016-09-30T00:00:00"/>
    <s v="PROYECTO NUTRICIONAL: LA DESNUTRICIÓN INFANTIL ES LA FALTA DE UNA ALIMENTACIÓN SANA, ADECUADA Y BALANCEADA, ESPECIALMENTE DURANTE LA GESTACIÓN Y LOS PRIMEROS DOS O TRES AÑOS DE VIDA, AFECTANDO LA CALIDAD DE VIDA DE LAS NIÑAS Y LOS NIÑOS, AUMENTANDO EL RIESGO DE MORBILIDAD Y MORTALIDAD POR ENFERMEDADES INFECCIOSA , ASÍ COMO EL CRECIMIENTO Y EL DESARROLLO MENTAL, LO QUE SE MANIFIESTA EN UNA DISMINUCIÓN DEL DESEMPEÑO ESCOLAR Y EN EL RENDIMIENTO INTELECTUAL A LO LARGO DE LA VIDA."/>
    <s v="SALUD"/>
    <s v="A12"/>
    <m/>
    <m/>
    <m/>
    <n v="175100"/>
    <x v="37"/>
  </r>
  <r>
    <n v="2015"/>
    <x v="0"/>
    <n v="48101"/>
    <s v="44-2015"/>
    <s v="Hogar Integral de Juventud"/>
    <d v="2015-10-26T00:00:00"/>
    <n v="134500"/>
    <d v="2016-09-30T00:00:00"/>
    <s v="CENTRO CULTURAL COMUNITARIO DE INCLUSIÓN SOCIAL."/>
    <s v="SALUD"/>
    <s v="A12"/>
    <m/>
    <m/>
    <m/>
    <n v="134500"/>
    <x v="38"/>
  </r>
  <r>
    <n v="2015"/>
    <x v="0"/>
    <n v="48101"/>
    <s v="45-2015"/>
    <s v="Fundación Queretana Bebé Avance"/>
    <d v="2015-10-26T00:00:00"/>
    <n v="136600"/>
    <d v="2016-03-31T00:00:00"/>
    <s v="SERVICIOS INTEGRALES EN REHABILITACIÓN FÍSICA Y ESTIMULACIÓN TEMPRANA PARA BEBÉS CON RIESGO NEUROLÓGICO ALTO"/>
    <s v="SALUD"/>
    <s v="A12"/>
    <m/>
    <m/>
    <m/>
    <n v="136600"/>
    <x v="39"/>
  </r>
  <r>
    <n v="2015"/>
    <x v="0"/>
    <n v="48101"/>
    <s v="46-2015"/>
    <s v="Fundación Renal Hidalguense Bicentenario México"/>
    <d v="2015-10-26T00:00:00"/>
    <n v="150000"/>
    <d v="2016-02-19T00:00:00"/>
    <s v="PREVENCIÓN DE ENFERMEDAD CRÓNICA DEGENERATIVA (IRC) EN JÓVENES CON FACTOR DE RIESGO."/>
    <s v="SALUD"/>
    <s v="A12"/>
    <m/>
    <m/>
    <m/>
    <n v="150000"/>
    <x v="40"/>
  </r>
  <r>
    <n v="2015"/>
    <x v="0"/>
    <n v="48101"/>
    <s v="47-2015"/>
    <s v="FUNDACIÓN VILLAR LLEDIAS"/>
    <d v="2015-10-26T00:00:00"/>
    <n v="60470"/>
    <d v="2016-02-29T00:00:00"/>
    <s v="DETECCIÓN Y ATENCIÓN OPORTUNA DE ALTERACIONES VISUALES EN NIÑOS, ADOLESCENTES, JÓVENES Y ADULTOS CON ENFERMEDADES CRÓNICAS COMO CÁNCER Y DIABETES ENTRE OTRAS."/>
    <s v="SALUD"/>
    <s v="A12"/>
    <m/>
    <m/>
    <m/>
    <n v="60470"/>
    <x v="41"/>
  </r>
  <r>
    <n v="2015"/>
    <x v="0"/>
    <n v="48101"/>
    <s v="48-2015"/>
    <s v="INSTITUCION ASISTENCIAL BETANIa"/>
    <d v="2015-10-26T00:00:00"/>
    <n v="150000"/>
    <d v="2016-03-30T00:00:00"/>
    <s v="AYUDAR A UNA MUJER ES FORTALECER UNA FAMILIA."/>
    <s v="SALUD"/>
    <s v="A12"/>
    <m/>
    <m/>
    <m/>
    <n v="150000"/>
    <x v="42"/>
  </r>
  <r>
    <n v="2015"/>
    <x v="0"/>
    <n v="48101"/>
    <s v="49-2015"/>
    <s v="LLUVIAS DE AGUA VIVA"/>
    <d v="2015-10-26T00:00:00"/>
    <n v="85000"/>
    <d v="2016-06-30T00:00:00"/>
    <s v="INFORMAR, PREVENIR Y CONCIENTIZAR A 10 MUNICIPIOS DEL ESTADO DE MORELOS, SOBRE LA DROGA QUE CONSUME LA PIEL, CONOCIDA COMO &quot;COCODRILO&quot; (KROKODIL)(DESMORFINA)."/>
    <s v="SALUD"/>
    <s v="A12"/>
    <m/>
    <m/>
    <m/>
    <n v="85000"/>
    <x v="43"/>
  </r>
  <r>
    <n v="2015"/>
    <x v="0"/>
    <n v="48101"/>
    <s v="50-2015"/>
    <s v="NAVIDAD EN EL CAMPO"/>
    <d v="2015-10-26T00:00:00"/>
    <n v="78000"/>
    <d v="2016-02-20T00:00:00"/>
    <s v="ABRIGA CON AMOR."/>
    <s v="SALUD"/>
    <s v="A12"/>
    <m/>
    <m/>
    <m/>
    <n v="78000"/>
    <x v="44"/>
  </r>
  <r>
    <n v="2015"/>
    <x v="0"/>
    <n v="48101"/>
    <s v="51-2015"/>
    <s v="OPORTUNIDAD CIUDADANA"/>
    <d v="2015-10-25T00:00:00"/>
    <n v="165400"/>
    <d v="2016-03-01T00:00:00"/>
    <s v="&quot;POR UNA GENERACIÓN SALUDABLE&quot;. DAR ATENCIÓN INTEGRAL A NIÑOS Y NIÑAS, JÓVENES Y ADULTOS QUE SE ENCUENTRAN EN VULNERABILIDAD ANTE LOS PROBLEMAS DE SOBREPESO Y OBESIDAD DEL MUNICIPIO DE VALLE DE CHALCO Y CHALCO, ESTADO DE MÉXICO."/>
    <s v="SALUD"/>
    <s v="A12"/>
    <m/>
    <m/>
    <m/>
    <n v="165400"/>
    <x v="45"/>
  </r>
  <r>
    <n v="2015"/>
    <x v="0"/>
    <n v="48101"/>
    <d v="2015-05-01T00:00:00"/>
    <s v="Asociacion de Ayuda a Niños con Trastornos en el Desarrollo"/>
    <d v="2015-10-26T00:00:00"/>
    <n v="128500"/>
    <d v="2016-09-30T00:00:00"/>
    <s v="ATENCION TEMPRANA PARA LA REHABILITACION DE NIÑOS CON AUTISMO EN EL MUNICIPIO DE BENITO JUAREZ, QUINTANA ROO."/>
    <s v="SALUD"/>
    <s v="A12"/>
    <m/>
    <m/>
    <m/>
    <n v="128500"/>
    <x v="46"/>
  </r>
  <r>
    <n v="2015"/>
    <x v="0"/>
    <n v="48101"/>
    <s v="52-2015"/>
    <s v="PRO ONCAVI,"/>
    <d v="2015-10-26T00:00:00"/>
    <n v="100000"/>
    <d v="2016-07-30T00:00:00"/>
    <s v="BIGOTE CON CAUSA: PROYECTO DE DETECCIÓN OPORTUNA DEL CÁNCER DE PRÓSTATA."/>
    <s v="SALUD"/>
    <s v="A12"/>
    <m/>
    <m/>
    <m/>
    <n v="100000"/>
    <x v="47"/>
  </r>
  <r>
    <n v="2015"/>
    <x v="0"/>
    <n v="48101"/>
    <s v="53-2015"/>
    <s v="ORGANISMO DE NUTRICIÓN INFANTIL"/>
    <d v="2015-10-26T00:00:00"/>
    <n v="100000"/>
    <d v="2016-05-31T00:00:00"/>
    <s v="CONTINUAR FORTALECIENDO EL ESTADO NUTRICONAL DE LOS NIÑOS DE LA ZONA METROPOLITANA DE GUADALAJARA."/>
    <s v="SALUD"/>
    <s v="A12"/>
    <m/>
    <m/>
    <m/>
    <n v="100000"/>
    <x v="48"/>
  </r>
  <r>
    <n v="2015"/>
    <x v="0"/>
    <n v="48101"/>
    <s v="54-2015"/>
    <s v="Pro-Familia de Jornaleros,"/>
    <d v="2015-10-26T00:00:00"/>
    <n v="100000"/>
    <d v="2016-06-30T00:00:00"/>
    <s v="PLANIFICACIÓN FAMILIAR, PREVENCIÓN DE EMBARAZO PRECOZ Y ENFERMEDADES DE TRANSMISIÓN SEXUAL EN JÓVENES INDÍGENAS MIGRANTES DE LOS VALLES DE CULIACÁN Y NAVOLATO."/>
    <s v="SALUD"/>
    <s v="A12"/>
    <m/>
    <m/>
    <m/>
    <n v="100000"/>
    <x v="49"/>
  </r>
  <r>
    <n v="2015"/>
    <x v="0"/>
    <n v="48101"/>
    <s v="55-2015"/>
    <s v="ROGUIVA"/>
    <d v="2015-10-26T00:00:00"/>
    <n v="140000"/>
    <d v="2016-02-26T00:00:00"/>
    <s v="PROMOVER LA SALUD SEXUAL Y REPRODUCTIVA RESPONSABLE, ASÍ COMO LA PREVENCIÓN DEL VIH Y OTRAS ITS EN MUNICIPIOS DE ALTA MARGINACIÓN Y MIGRACIÓN DEL ESTADO DE PUEBLA."/>
    <s v="SALUD"/>
    <s v="A12"/>
    <m/>
    <m/>
    <m/>
    <n v="140000"/>
    <x v="50"/>
  </r>
  <r>
    <n v="2015"/>
    <x v="0"/>
    <n v="48101"/>
    <s v="56-2015"/>
    <s v="RUEDAS PARA LA HUMANIDAD, I.B.P."/>
    <d v="2015-10-26T00:00:00"/>
    <n v="170000"/>
    <d v="2016-06-15T00:00:00"/>
    <s v="FORTALECIENDO LA INCLUSIÓN SOCIAL DE LAS PERSONAS CON DISCAPACIDAD MOTRIZ."/>
    <s v="SALUD"/>
    <s v="A12"/>
    <m/>
    <m/>
    <m/>
    <n v="170000"/>
    <x v="51"/>
  </r>
  <r>
    <n v="2015"/>
    <x v="0"/>
    <n v="48101"/>
    <s v="57-2015"/>
    <s v="SALUD Y DESARROLLO COMUNITARIO DE CD. JUAREZ,"/>
    <d v="2015-10-26T00:00:00"/>
    <n v="203000"/>
    <d v="2016-07-10T00:00:00"/>
    <s v="DETECCIÓN COMUNITARIA DE CÁNCER CERVICOUTERINO EN MUJERES DE CD. JUÁREZ."/>
    <s v="SALUD"/>
    <s v="A12"/>
    <m/>
    <m/>
    <m/>
    <n v="203000"/>
    <x v="52"/>
  </r>
  <r>
    <n v="2015"/>
    <x v="0"/>
    <n v="48101"/>
    <s v="58-2015"/>
    <s v="Tus Manos, Mis Pasos"/>
    <d v="2015-10-26T00:00:00"/>
    <n v="150000"/>
    <d v="2016-03-30T00:00:00"/>
    <s v="ESPERANZA DE VIDA A NIÑOS(AS) CON PARÁLISIS CEREBRAL INFANTIL EN SITUACIÓN DE VULNERABILIDAD ECONÓMICA."/>
    <s v="SALUD"/>
    <s v="A12"/>
    <m/>
    <m/>
    <m/>
    <n v="150000"/>
    <x v="53"/>
  </r>
  <r>
    <n v="2015"/>
    <x v="0"/>
    <n v="48101"/>
    <s v="59-2015"/>
    <s v="UNIDOS SOMOS IGUALES CUERNAVACA"/>
    <d v="2015-10-26T00:00:00"/>
    <n v="41500"/>
    <d v="2016-04-30T00:00:00"/>
    <s v="PROGRAMA DE SALUD INTEGRAL Y PREVENCIÓN DIRIGIDO A PERSONAS CON DISCAPACIDAD, PADRES DE FAMILIA Y JÓVENES ESTUDIANTES A TRAVÉS DE ACTIVIDADES QUE FOMENTEN EL AUMENTO DE SU CALIDAD DE VIDA EN CUERNAVACA, MORELOS."/>
    <s v="SALUD"/>
    <s v="A12"/>
    <m/>
    <m/>
    <m/>
    <n v="41500"/>
    <x v="54"/>
  </r>
  <r>
    <n v="2015"/>
    <x v="0"/>
    <n v="48101"/>
    <s v="60-2015"/>
    <s v="VICCALI, "/>
    <d v="2015-10-26T00:00:00"/>
    <n v="135000"/>
    <d v="2016-04-30T00:00:00"/>
    <s v="PREVENCIÓN DEL EMBARAZO A TEMPRANA EDAD."/>
    <s v="SALUD"/>
    <s v="A12"/>
    <m/>
    <m/>
    <m/>
    <n v="135000"/>
    <x v="55"/>
  </r>
  <r>
    <n v="2015"/>
    <x v="0"/>
    <n v="48101"/>
    <d v="2015-06-01T00:00:00"/>
    <s v="ASOCIACION DE DISTROFIA MUSCULAR DE OCCIDENTE"/>
    <d v="2015-10-26T00:00:00"/>
    <n v="170000"/>
    <d v="2016-08-01T00:00:00"/>
    <s v="PROGRAMA DE ATENCIÓN INTEGRAL EN SALUD PARA FAMILIAS MEXICANAS CON DISTROFIA MUSCULAR DUCHENNE"/>
    <s v="SALUD"/>
    <s v="A12"/>
    <m/>
    <m/>
    <m/>
    <n v="170000"/>
    <x v="56"/>
  </r>
  <r>
    <n v="2015"/>
    <x v="0"/>
    <n v="48101"/>
    <d v="2015-07-01T00:00:00"/>
    <s v="Asociación de Padres y Compadres"/>
    <d v="2015-10-26T00:00:00"/>
    <n v="120000"/>
    <d v="2016-02-29T00:00:00"/>
    <s v="CAMPAÑA DE PREVENCIÓN DE DAÑO NEUROLÓGICO EN NIÑOS, DIRIGIDA A MUJERES EMBARAZADAS, EN EDAD REPRODUCTIVA, ESTUDIANTES, MÉDICOS ESPECIALISTAS Y A LA POBLACIÓN EN GENERAL A REALIZARSE EN EL MUNICIPIO DE MAZATLÁN, SINALOA"/>
    <s v="SALUD"/>
    <s v="A12"/>
    <m/>
    <m/>
    <m/>
    <n v="120000"/>
    <x v="57"/>
  </r>
  <r>
    <n v="2015"/>
    <x v="0"/>
    <n v="48101"/>
    <d v="2015-08-01T00:00:00"/>
    <s v="Asociación Mexicana de Ayuda a Niños con Cáncer del Estado de México, AMANC"/>
    <d v="2015-10-26T00:00:00"/>
    <n v="100000"/>
    <d v="2016-03-30T00:00:00"/>
    <s v="ESTUDIOS DE LABORATORIO, PARA LA ATENCION OPORTUNA DEL CANCER EN NIÑOS Y ADOLESCENTES QUE PROVIENEN DE DISTINTOS MUNICIPIOS DEL ESTADO DE MÉXICO Y SON DE ESCASOS RECURSOS ECONOMICOS."/>
    <s v="SALUD"/>
    <s v="A12"/>
    <m/>
    <m/>
    <m/>
    <n v="100000"/>
    <x v="58"/>
  </r>
  <r>
    <n v="2015"/>
    <x v="1"/>
    <n v="48301"/>
    <s v="N/A"/>
    <s v="FIDEICOMISO IRREVOCABLE DE ADMINISTRACIÓN 10055"/>
    <d v="2015-03-11T00:00:00"/>
    <n v="1990076"/>
    <d v="2015-12-31T00:00:00"/>
    <s v="SE DESTINA A CUBRIR LOS GASTOS QUE SE MARCAN EN LOS INCISOS H) Y I) DEL CONTRATO DEL FIDEICOMISO, RELATIVOS AL POSICIONAMIENTO DE LA  MARCA EN EL MERCADO, SIENDO ÉSTOS ENUNCIATIVOS Y NO LIMITATIVOS."/>
    <s v="ADMINISTRATIVAS"/>
    <s v="A1"/>
    <m/>
    <m/>
    <m/>
    <n v="1990076"/>
    <x v="59"/>
  </r>
  <r>
    <n v="2015"/>
    <x v="2"/>
    <n v="48101"/>
    <s v="GC/CD/01/2015"/>
    <s v="FUNDACIÓN UNIVERSIDAD NACIONAL AUTÓNOMA DE MÉXICO"/>
    <d v="2015-08-19T00:00:00"/>
    <n v="6000000"/>
    <d v="2016-07-19T00:00:00"/>
    <s v="UN MILLON PARA PREMIO FUNDACION UNAM-CFE DE ENERGIA 2015, Y CINCO MILLLONES AL PROGRAMA DE BECAS DE LA FUNDACION UNAM."/>
    <s v="EDUCATIVAS"/>
    <s v="A7"/>
    <m/>
    <m/>
    <m/>
    <n v="6000000"/>
    <x v="60"/>
  </r>
  <r>
    <n v="2015"/>
    <x v="2"/>
    <n v="48101"/>
    <s v="GC/CD/02/2015"/>
    <s v="ASOCIACIÓN AZTECA AMIGOS DE LA CULTURA Y LAS ARTES"/>
    <d v="2015-08-20T00:00:00"/>
    <n v="3600000"/>
    <d v="2016-08-20T00:00:00"/>
    <s v="CONFORMACIÓN Y DESARROLLO DE LA ORQUESTA SINFONICA INFANTIL ESPERANZA AZTECA"/>
    <s v="CULTURALES,EDUCATIVAS,SOCIALES"/>
    <s v="A5"/>
    <s v="A7"/>
    <s v="A13"/>
    <m/>
    <n v="3600000"/>
    <x v="61"/>
  </r>
  <r>
    <n v="2015"/>
    <x v="2"/>
    <n v="48101"/>
    <s v="GDS/CD/001/2015"/>
    <s v="FONDO DE CONSERVACIÓN EL TRIUNFO"/>
    <d v="2015-03-24T00:00:00"/>
    <n v="1700000"/>
    <d v="2016-03-24T00:00:00"/>
    <s v="LIMPIEZA ANUAL DEL EMBALSE DE LA CENTRAL HIDROELECTRICA ING. MANUELMORENO TORRES, CHICOASEN"/>
    <s v="SOCIALES"/>
    <s v="A13"/>
    <m/>
    <m/>
    <m/>
    <n v="1700000"/>
    <x v="62"/>
  </r>
  <r>
    <n v="2015"/>
    <x v="2"/>
    <n v="48101"/>
    <s v="GDS/CD/013/2015"/>
    <s v="ASOCIACIÓN DE PEQUEÑOS Y MEDIANOS CONCECIONARIOS MINEROS DEL ESTADO DE GUERRERO"/>
    <d v="2015-06-26T00:00:00"/>
    <n v="3000000"/>
    <d v="2016-01-21T00:00:00"/>
    <s v="PROYECTO DE CONSTRUCCIÓN Y EQUIPAMIENTO DE INFRAESTRUCTURA EDUCATIVA, VIVIENDA Y ATENCIÓN A PERSONAS CON CAPACIDADES DIFERENTES EN EL MUNICIPIO DE TETIPAC, GUERRERO."/>
    <s v="DESARROLLO COMUNITARIO"/>
    <s v="A6"/>
    <m/>
    <m/>
    <m/>
    <n v="3000000"/>
    <x v="63"/>
  </r>
  <r>
    <n v="2015"/>
    <x v="2"/>
    <n v="48101"/>
    <s v="GDS/CD/018/2015"/>
    <s v="FUNDACIÓN UNIVERSIDAD NACIONAL AUTÓNOMA DE MÉXICO"/>
    <d v="2015-09-30T00:00:00"/>
    <n v="2000000"/>
    <d v="2016-07-22T00:00:00"/>
    <s v="IMPLEMENTAR PROGRAMAS DE EXPOSICIONES A TRAVÉS DE DIVERSOS PROGRAMAS, LA CULTURA CONTEMPORÁNEA, DESARROLLAR ACTIVIDADES EDUCATIVAS Y ACADÉMICAS, DIFUNDIR LOS PROYECTOS CULTURALES QUE SE GENEREN EN LA UNIVERSIDAD, EN ESPECIAL A NIÑOS Y JÓVENES EXPERIMENTACIÓN DE DEBATE Y CRÍTICA Y MANIFESTACIONES ARTISTICAS DEL MUNDO ACTUAL.  "/>
    <s v="CULTURALES,EDUCATIVAS"/>
    <s v="A5"/>
    <s v="A7"/>
    <m/>
    <m/>
    <n v="2000000"/>
    <x v="60"/>
  </r>
  <r>
    <n v="2015"/>
    <x v="2"/>
    <n v="48101"/>
    <s v="GDS/CD/025/2015"/>
    <s v="FUNDACIÓN TV AZTECA"/>
    <d v="2015-12-15T00:00:00"/>
    <n v="620000"/>
    <d v="2016-04-15T00:00:00"/>
    <s v="EQUIPAMIENTO EN EL EN CENTRO DE SALUD DEL POBLADO VENTA VIEJA EN EL MUNICIPIO DE JUAREZ EN EL ESTADO DE GUERRERO, QUE DARA SERVICIO A LOS POBLADORES DE LAS COMUNIDADES DE VENTA VIEJA, AGUA DE PERRO Y SAN MARTIN"/>
    <s v="DESARROLLO COMUNITARIO,SALUD"/>
    <s v="A6"/>
    <s v="A12"/>
    <m/>
    <m/>
    <n v="620000"/>
    <x v="64"/>
  </r>
  <r>
    <n v="2015"/>
    <x v="2"/>
    <n v="48101"/>
    <s v="MUTEC 001/2015"/>
    <s v="FUNDACION CFE"/>
    <d v="2015-04-14T00:00:00"/>
    <n v="40000000"/>
    <d v="2016-05-25T00:00:00"/>
    <s v="PROYECTOS MUSEOGRÁFICOS SIENDO LOS MAS IMPORTANTES:_x000d__x000a_A) MUSEO MÓVIL/ITINERANTE; PRESENTACIÓN DE DIVERSAS EXPOSICIONES Y ACTUALIZACIÓN DE CONTENIDOS; _x000d__x000a_B) TRANSICIÓN MUTEC/MUNET;_x000d__x000a_C) CONTRATACIÓN DE PERSONAL PROFESIONAL Y TÉCNICO ESPECIALIZADO_x000d__x000a_D) PROYECTO DE PROMOCIÓN Y DIFUSIÓN DE EVENTOS DE CIENCIA, TECNOLOGÍA E INNOVACIÓN;_x000d__x000a_E) CONSERVACIÓN DE LAS DIVERSAS ÁREAS MUSEOGRÁFICAS; _x000d__x000a_F)EQUIPAMIENTO Y MOBILIARIO PARA EL DESARROLLO DE EVENTOS, ACTIVIDADES Y EXPOSICIONES  _x000d__x000a_"/>
    <s v="CULTURALES,EDUCATIVAS"/>
    <s v="A5"/>
    <s v="A7"/>
    <m/>
    <m/>
    <n v="40000000"/>
    <x v="65"/>
  </r>
  <r>
    <n v="2015"/>
    <x v="2"/>
    <n v="48101"/>
    <s v="41-GRPS"/>
    <s v="FONDO DE CONSERVACIÓN EL TRIUNFO"/>
    <d v="2015-09-17T00:00:00"/>
    <n v="2000000"/>
    <d v="2015-11-30T00:00:00"/>
    <s v="REFORESTACIÓN Y BARRERAS DE CONTENCIÓN PARA EVITAR EROSIÓN EN LA RESERVA BIOSFERA EL TRIUNFO."/>
    <s v="AMBIENTALES"/>
    <s v="A2"/>
    <m/>
    <m/>
    <m/>
    <n v="2000000"/>
    <x v="62"/>
  </r>
  <r>
    <n v="2015"/>
    <x v="2"/>
    <n v="48101"/>
    <s v="57-GEOS"/>
    <s v="CENTRO DE ATENCIÓN PARA PERSONAS CON DISCAPACIDAD"/>
    <d v="2015-09-01T00:00:00"/>
    <n v="335000"/>
    <d v="2015-12-31T00:00:00"/>
    <s v="ADQUISICION DE VEHICULO DE CARGA PARA EL PRODUCTO ALIMENTICIO PRODUCIDO EN EL VALLE DE MEXICALI, CON EL FIN DE MANTENERLO REFRIGERADO Y EN BUEN ESTADO HASTA SU ENTREGA FINAL, CON EL PROPOSITO DE APOYAR PROYECTOS PRODUCTIVOS QUE GENERAN EMPLEOS PARA PERSONAS CON DISCAPACIDAD. "/>
    <s v="BENEFICENCIA"/>
    <s v="A4"/>
    <m/>
    <m/>
    <m/>
    <n v="335000"/>
    <x v="9"/>
  </r>
  <r>
    <n v="2015"/>
    <x v="2"/>
    <n v="48201"/>
    <s v="DCO/001/2015"/>
    <s v="JUNGAPEO, MICHIOACAN"/>
    <d v="2015-04-01T00:00:00"/>
    <n v="2500000"/>
    <d v="2016-04-01T00:00:00"/>
    <s v="AULAS DE USOS MÚLTIPLES, REHABILITACIÓN DE ESPACIOS PÚBLICOS Y UNIDAD DEPORTIVA LÁZARO CÁRDENAS."/>
    <s v="DESARROLLO COMUNITARIO"/>
    <s v="A6"/>
    <m/>
    <m/>
    <m/>
    <n v="2500000"/>
    <x v="66"/>
  </r>
  <r>
    <n v="2015"/>
    <x v="2"/>
    <n v="48201"/>
    <s v="DCO/002/2015"/>
    <s v="PÁTZCUARO, MICHOACAN."/>
    <d v="2015-04-01T00:00:00"/>
    <n v="3000000"/>
    <d v="2016-04-01T00:00:00"/>
    <s v="SEGUNDA ETAPA DE LA CASA DE LA CULTURA MUNICIPAL."/>
    <s v="CULTURALES"/>
    <s v="A5"/>
    <m/>
    <m/>
    <m/>
    <n v="3000000"/>
    <x v="67"/>
  </r>
  <r>
    <n v="2015"/>
    <x v="2"/>
    <n v="48201"/>
    <s v="DCO/003/2015"/>
    <s v="ZITÁCUARO, MICHOACAN."/>
    <d v="2015-04-01T00:00:00"/>
    <n v="450000"/>
    <d v="2016-04-01T00:00:00"/>
    <s v="CONSTRUCCIÓN DE PLAZA PÚBLICA"/>
    <s v="INFRAESTRUCTURA"/>
    <s v="A8"/>
    <m/>
    <m/>
    <m/>
    <n v="450000"/>
    <x v="68"/>
  </r>
  <r>
    <n v="2015"/>
    <x v="2"/>
    <n v="48201"/>
    <s v="DCS/001/2015"/>
    <s v="CONTEPEC, MICHOACAN"/>
    <d v="2015-04-01T00:00:00"/>
    <n v="2500000"/>
    <d v="2016-04-01T00:00:00"/>
    <s v="CONSTRUCCIÓN DE LA CASA - FORO DE CULTURA DE USOS MÚLTIPLES."/>
    <s v="CULTURALES"/>
    <s v="A5"/>
    <m/>
    <m/>
    <m/>
    <n v="2500000"/>
    <x v="69"/>
  </r>
  <r>
    <n v="2015"/>
    <x v="2"/>
    <n v="48201"/>
    <s v="DCS/002/2015"/>
    <s v="TLAPUJAHUA DE RAYON, MICHOACAN."/>
    <d v="2015-04-01T00:00:00"/>
    <n v="4000000"/>
    <d v="2016-04-01T00:00:00"/>
    <s v="AULA VIRTUAL Y CULTURAL, PARA FOMENTAR LA CULTURA Y APOYAR EL NUEVO PROGRAMA DEL PRESIDENTE DE LA REPÚBLICA, DE COMUNICACIÓN VIRTUAL QUE PERMITA TENER ACCESO A PROGRAMAS SOCIALES CULTURALES, ASÍ COMO EL INTERCAMBIO CULTURAL CON OTROS ESTADOS Y PAÍSES QUE BENEFICIEN EL DESARROLLO DE NUESTROS HABITANTES."/>
    <s v="APLICACIÓN DE NUEVAS TECNOLOGÍAS,CULTURALES"/>
    <s v="A3"/>
    <s v="A5"/>
    <m/>
    <m/>
    <n v="4000000"/>
    <x v="70"/>
  </r>
  <r>
    <n v="2015"/>
    <x v="2"/>
    <n v="48201"/>
    <s v="GDS/CD/002/2015"/>
    <s v="MUNICIPIO DE CHAMULA, CHIAPAS"/>
    <d v="2015-03-24T00:00:00"/>
    <n v="2500000"/>
    <d v="2015-10-20T00:00:00"/>
    <s v="REMODELACION DE LA PLAZA CULTURAL EN ELPROGRAMA DE MEJORAMIENTO DE ESPACIOS COMUNITARIOS Y ACTIVIDADES CULTURALES EN PRO DE SEGUIR CONSERVANDO LA RIQUEZA HISTORICA DE LA COMUNIDAD"/>
    <s v="SOCIALES"/>
    <s v="A13"/>
    <m/>
    <m/>
    <m/>
    <n v="2500000"/>
    <x v="71"/>
  </r>
  <r>
    <n v="2015"/>
    <x v="2"/>
    <n v="48201"/>
    <s v="GDS/CD/003A/2015 "/>
    <s v="H. Ayuntamiento de Ciudad Ixtepec, Oaxaca."/>
    <d v="2015-09-02T00:00:00"/>
    <n v="5000000"/>
    <d v="2016-10-30T00:00:00"/>
    <s v="PROYECTO DE CONSTRUCCIÓN DEL AUDITORIO MUNICIPAL EN LA CUIDAD DE IXTEPEC, OAXACA."/>
    <s v="DESARROLLO COMUNITARIO,INFRAESTRUCTURA"/>
    <s v="A6"/>
    <s v="A8"/>
    <m/>
    <m/>
    <n v="5000000"/>
    <x v="72"/>
  </r>
  <r>
    <n v="2015"/>
    <x v="2"/>
    <n v="48201"/>
    <s v="GDS/CD/003/2015"/>
    <s v="MUNICIPIO DE SANTIAGO NILTEPEC, OAXACA"/>
    <d v="2015-03-27T00:00:00"/>
    <n v="1160000"/>
    <d v="2015-07-31T00:00:00"/>
    <s v="ADQUISICION DE UN CAMION RECOLECTOR DE BASURA"/>
    <s v="SOCIALES"/>
    <s v="A13"/>
    <m/>
    <m/>
    <m/>
    <n v="1160000"/>
    <x v="73"/>
  </r>
  <r>
    <n v="2015"/>
    <x v="2"/>
    <n v="48201"/>
    <s v="GDS/CD/004/2014"/>
    <s v="H. Ayuntamiento de Santo Domingo Ingenio , Oaxaca."/>
    <d v="2015-09-04T00:00:00"/>
    <n v="3000000"/>
    <d v="2016-09-03T00:00:00"/>
    <s v="CONSTRUCCIÓN DEL CENTRO DE ACONDICIONAMIENTO FÍSICO DE SANTO DOMINGO INGENIO."/>
    <s v="DESARROLLO COMUNITARIO"/>
    <s v="A6"/>
    <m/>
    <m/>
    <m/>
    <n v="3000000"/>
    <x v="74"/>
  </r>
  <r>
    <n v="2015"/>
    <x v="2"/>
    <n v="48201"/>
    <s v="GDS/CD/004/2015"/>
    <s v="MUNICIPIO DE ATLIXCO, PUEBLA"/>
    <d v="2015-03-20T00:00:00"/>
    <n v="436000"/>
    <d v="2015-06-18T00:00:00"/>
    <s v="ADQUIRIR UNA CAMIONETA EQUIPADA PARA TRANSPORTAR A 15 PASAJEROS  EN APOYO A LOS HABITANTES DE LAS ZONAS RURALES DEL MUNICIPIO DE ATLIXCO,PUEBLA"/>
    <s v="SOCIALES"/>
    <s v="A13"/>
    <m/>
    <m/>
    <m/>
    <n v="436000"/>
    <x v="75"/>
  </r>
  <r>
    <n v="2015"/>
    <x v="2"/>
    <n v="48201"/>
    <s v="GDS/CD/005/2015"/>
    <s v="MUNICIPIO DE EL ESPINAL, OAXACA"/>
    <d v="2015-03-27T00:00:00"/>
    <n v="2500000"/>
    <d v="2015-11-30T00:00:00"/>
    <s v="MEJORAMIENTO DE ESPACIOS COMUNITARIOS Y ADQUISICION DE UNA OIPA CON CAPACIDAD DE 10 MIL LITROS DE AGUA"/>
    <s v="SOCIALES"/>
    <s v="A13"/>
    <m/>
    <m/>
    <m/>
    <n v="2500000"/>
    <x v="76"/>
  </r>
  <r>
    <n v="2015"/>
    <x v="2"/>
    <n v="48201"/>
    <s v="GDS/CD/006/2015"/>
    <s v="MUNICIPIO DE SANTO DOMINGO ZANATEPEC, OAXACA"/>
    <d v="2015-04-08T00:00:00"/>
    <n v="1160000"/>
    <d v="2015-08-05T00:00:00"/>
    <s v="ADQUISICION DE  UN CAMION RECOLECTOR DE BASURA"/>
    <s v="SOCIALES"/>
    <s v="A13"/>
    <m/>
    <m/>
    <m/>
    <n v="1160000"/>
    <x v="77"/>
  </r>
  <r>
    <n v="2015"/>
    <x v="2"/>
    <n v="48201"/>
    <s v="GDS/CD/007/2015"/>
    <s v="MUNICIPIO DE LA UNION HIDALGO, OAXACA"/>
    <d v="2015-04-08T00:00:00"/>
    <n v="1160000"/>
    <d v="2015-08-05T00:00:00"/>
    <s v="ADQUISICION DE UN  CAMION RECOLECTOR DE BASURA"/>
    <s v="SOCIALES"/>
    <s v="A13"/>
    <m/>
    <m/>
    <m/>
    <n v="1160000"/>
    <x v="78"/>
  </r>
  <r>
    <n v="2015"/>
    <x v="2"/>
    <n v="48201"/>
    <s v="GDS/CD/009/2015"/>
    <s v="MUNICIPIO CONSTITUCIONAL DE LA HEROICA CIUDAD DE JUCHITAN DE ZARAGOZA, OAXACA."/>
    <d v="2015-06-24T00:00:00"/>
    <n v="1500000"/>
    <d v="2016-01-20T00:00:00"/>
    <s v="INFRAESTRUCTURA EDUCATIVA, AGENCIA MUNICIPAL LA VENTOSA"/>
    <s v="DESARROLLO COMUNITARIO,EDUCATIVAS"/>
    <s v="A6"/>
    <s v="A7"/>
    <m/>
    <m/>
    <n v="1500000"/>
    <x v="79"/>
  </r>
  <r>
    <n v="2015"/>
    <x v="2"/>
    <n v="48201"/>
    <s v="GDS/CD/010/2015"/>
    <s v="EJIDO ASUNCIÓN IXTALTEPEC"/>
    <d v="2015-09-25T00:00:00"/>
    <n v="4510000"/>
    <d v="2015-12-21T00:00:00"/>
    <s v="ADQUISICIÓN DE 2 CAMIONES DE VOLTEO DE 7M, 1 RETROEXCAVADORA Y LA ADQUISICIÓN DE EQUIPO PARA EL BUEN FUNCIONAMIENTO DEL AUDITORIO, BENEFICIANDO EL FORTALECIMIENTO DE LAS ACTIVIDADES DE CONSTRUCCIÓN EN VIVIENDA Y DEL CAMPO."/>
    <s v="CULTURALES,DESARROLLO COMUNITARIO"/>
    <s v="A5"/>
    <s v="A6"/>
    <m/>
    <m/>
    <n v="4510000"/>
    <x v="80"/>
  </r>
  <r>
    <n v="2015"/>
    <x v="2"/>
    <n v="48201"/>
    <s v="GDS/CD/011/2015"/>
    <s v="MUNICIPIO CONSTITUCIONAL DE LA HEROICA CIUDAD DE JUCHITAN DE ZARAGOZA, OAXACA."/>
    <d v="2015-07-10T00:00:00"/>
    <n v="670000"/>
    <d v="2015-10-08T00:00:00"/>
    <s v="ADQUISICIÓN DE UNA AMBULANCIA EQUIPADA"/>
    <s v="DESARROLLO COMUNITARIO"/>
    <s v="A6"/>
    <m/>
    <m/>
    <m/>
    <n v="670000"/>
    <x v="79"/>
  </r>
  <r>
    <n v="2015"/>
    <x v="2"/>
    <n v="48201"/>
    <s v="GDS/CD/012/2015"/>
    <s v="COMISIÓN ESTATAL DEL AGUA DEL ESTADO DE MORELOS "/>
    <d v="2015-07-14T00:00:00"/>
    <n v="2100000"/>
    <d v="2016-01-09T00:00:00"/>
    <s v="REHABILITACIÓN Y MODERNIZACIÓN DE LA RED DE CANALES LATERALES Y SUBLATERALES DE LA ZONA DE INFLUENCIA DEL CANAL PRINCIPAL &quot;EL TÚNEL&quot;, Y DE LOS CANALES LATERALES &quot;LA TIJERA&quot;, &quot;HUITCHILA&quot;, &quot;FRESNAL&quot;, &quot;SOCAVÓN&quot; Y &quot;EMBOCADERO&quot;, TODOS UBICADOS EN EL MODULO DE RIEGO &quot;GRAL. EUFEMIO ZAPATA SALAZAR&quot;, A.C. ASURCO."/>
    <s v="DESARROLLO COMUNITARIO"/>
    <s v="A6"/>
    <m/>
    <m/>
    <m/>
    <n v="2100000"/>
    <x v="81"/>
  </r>
  <r>
    <n v="2015"/>
    <x v="2"/>
    <n v="48201"/>
    <s v="GDS/CD/014/2015"/>
    <s v="MUNICIPIO DE ATLIXCO, PUEBLA"/>
    <d v="2015-07-13T00:00:00"/>
    <n v="1200000"/>
    <d v="2015-10-10T00:00:00"/>
    <s v="ADQUISICIÓN DE INSUMOS PARA EL MEJORAMIENTO AGRÍCOLA, VIVIENDA E INFRAESTRUCTURA EN LA COMUNIDAD DE SAN FELIPE XONACAYUCAN"/>
    <s v="DESARROLLO COMUNITARIO"/>
    <s v="A6"/>
    <m/>
    <m/>
    <m/>
    <n v="1200000"/>
    <x v="75"/>
  </r>
  <r>
    <n v="2015"/>
    <x v="2"/>
    <n v="48201"/>
    <s v="GDS/CD/015/2015"/>
    <s v="GOBIERNO DEL ESTADO DE TLAXCALA"/>
    <d v="2015-08-07T00:00:00"/>
    <n v="15500000"/>
    <d v="2016-08-07T00:00:00"/>
    <s v="CONSTRUCCIÓN, REMODELACIÓN, REHABILITACIÓN Y ADQUISICIONES DIVERSAS PARA EL EQUIPAMIENTO DE TALLERES DEL CENTRO DE LAS ARTES, ASÍ COMO LA COMPRA DE EQUIPO Y MOBILIARIO DEL CENTRO DE LAS ARTES, EN EL MUNICIPIO DE APIZACO, TLAXCALA Y LA CONSTRUCCIÓN DE 3 DESAYUNADORES CON SANITARIOS EN ESCUELAS DE TIEMPO COMPLETO, EN LOS MUNICIPIOS DE TEPETITLA DE LARDIZÁBAL, EMILIANO ZAPATA Y TEÓLOCHOLCO TLAXCALA."/>
    <s v="DESARROLLO COMUNITARIO"/>
    <s v="A6"/>
    <m/>
    <m/>
    <m/>
    <n v="15500000"/>
    <x v="82"/>
  </r>
  <r>
    <n v="2015"/>
    <x v="2"/>
    <n v="48201"/>
    <s v="GDS/CD/016/2015"/>
    <s v="MUNICIPIO VILLA DE SAN JUAN GUICHICOVI, OAXACA"/>
    <d v="2015-09-04T00:00:00"/>
    <n v="857971"/>
    <d v="2015-12-31T00:00:00"/>
    <s v="AMPLIACIÓN Y MEJORAMIENTO DE LA RED DE DISTRIBUCIÓN DE ENERGÍA ELÉCTRICA Y ALUMBRADO DE LA UNIDAD DEPORTIVA, PROYECTO QUE SE VERÁ REFLEJADO EN EL BIENESTAR SOCIAL, CULTURAL Y DEPORTIVO DE LOS HABITANTES DE LA LOCALIDAD DE ESTACIÓN SARABIA"/>
    <s v="DESARROLLO COMUNITARIO"/>
    <s v="A6"/>
    <m/>
    <m/>
    <m/>
    <n v="857971"/>
    <x v="83"/>
  </r>
  <r>
    <n v="2015"/>
    <x v="2"/>
    <n v="48201"/>
    <s v="GDS/CD/017/2015"/>
    <s v="MUNICIPIO VILLA DE SAN JUAN GUICHICOVI, OAXACA"/>
    <d v="2015-09-04T00:00:00"/>
    <n v="755269"/>
    <d v="2015-12-31T00:00:00"/>
    <s v="CONSTRUCCIÓN DE BARDA PERIMETRAL EN EL PANTEÓN DE LA COMUNIDAD DE BOCA DEL MONTE"/>
    <s v="DESARROLLO COMUNITARIO"/>
    <s v="A6"/>
    <m/>
    <m/>
    <m/>
    <n v="755269"/>
    <x v="83"/>
  </r>
  <r>
    <n v="2015"/>
    <x v="2"/>
    <n v="48201"/>
    <s v="GDS/CD/021/2015"/>
    <s v="MUNICIPIO DE COSCOMATEPEC, VERACRUZ."/>
    <d v="2015-11-02T00:00:00"/>
    <n v="2000000"/>
    <d v="2016-04-30T00:00:00"/>
    <s v="REHABILITACIÓN DE UNIDAD DEPORTIVA COSCOMATEPEC DE BRAVO, VERACRUZ."/>
    <s v="DESARROLLO COMUNITARIO"/>
    <s v="A6"/>
    <m/>
    <m/>
    <m/>
    <n v="2000000"/>
    <x v="84"/>
  </r>
  <r>
    <n v="2015"/>
    <x v="2"/>
    <n v="48201"/>
    <s v="GDS/CD/022/2015"/>
    <s v="SISTEMA PARA EL DESARROLLO INTEGRAL DE LA FAMILIA DEL ESTADO DE HIDALGO"/>
    <d v="2015-11-13T00:00:00"/>
    <n v="1000000"/>
    <d v="2016-05-11T00:00:00"/>
    <s v="CASA DE LAS Y  LOS ADOLESCENTES _x000d__x000a_"/>
    <s v="DESARROLLO COMUNITARIO"/>
    <s v="A6"/>
    <m/>
    <m/>
    <m/>
    <n v="1000000"/>
    <x v="85"/>
  </r>
  <r>
    <n v="2015"/>
    <x v="2"/>
    <n v="48201"/>
    <s v="GDS/CD/023/2015"/>
    <s v="santa cruz xoxocotlán, oaxaca"/>
    <d v="2015-11-26T00:00:00"/>
    <n v="2000000"/>
    <d v="2016-05-24T00:00:00"/>
    <s v="PAVIMENTACIÓN CON CONCRETO HIDRÁULICO DE LA CALLE RIVERAS DE LA ATOYAC LA CUAL ES UNA VÍA ALTERNA PARA DESPLAZARSE A ZONAS EDUCATIVAS Y LUGARES DESTACABLES DEL MUNICIPIO DE SANTA CRUZ XOXOCOTLÁN OAXACA"/>
    <s v="DESARROLLO COMUNITARIO"/>
    <s v="A6"/>
    <m/>
    <m/>
    <m/>
    <n v="2000000"/>
    <x v="86"/>
  </r>
  <r>
    <n v="2015"/>
    <x v="2"/>
    <n v="48201"/>
    <s v="GDS/CD/024/2015"/>
    <s v="SECRETARIA DE ADMINISTRACIÓN Y FINANZAS DEL ESTADO DE NAYARIT"/>
    <d v="2015-12-10T00:00:00"/>
    <n v="8000000"/>
    <d v="2017-02-07T00:00:00"/>
    <s v="MEJORAMIENTO DE LA INFRAESTRUCTURA DE LOS MUNICIPIOS DE ACAPONETA Y TUXPAN Y DE LA RED DE COMUNICACIÓN ENTRE POBLADOS."/>
    <s v="DESARROLLO COMUNITARIO"/>
    <s v="A6"/>
    <m/>
    <m/>
    <m/>
    <n v="8000000"/>
    <x v="87"/>
  </r>
  <r>
    <n v="2015"/>
    <x v="2"/>
    <n v="48201"/>
    <s v="GDS/CD/026/2015"/>
    <s v="ACATLAN DE PEREZ FIGUEROA"/>
    <d v="2015-12-17T00:00:00"/>
    <n v="670000"/>
    <d v="2016-03-15T00:00:00"/>
    <s v="ADQUISICIÓN DE AMBULANCIA EQUIPADA"/>
    <s v="DESARROLLO COMUNITARIO"/>
    <s v="A6"/>
    <m/>
    <m/>
    <m/>
    <n v="670000"/>
    <x v="88"/>
  </r>
  <r>
    <n v="2015"/>
    <x v="2"/>
    <n v="48201"/>
    <s v="GDS/CD/027/2015"/>
    <s v="MUNICIPIO DE LA UNION DE ISIDORO MONTES DE OCA"/>
    <d v="2015-12-17T00:00:00"/>
    <n v="2900000"/>
    <d v="2016-12-17T00:00:00"/>
    <s v="PROYECTO CONSTRUCCIÓN DE ESPACIO RECREATIVO PARA ESPARCIMIENTO FAMILIAR"/>
    <s v="DESARROLLO COMUNITARIO"/>
    <s v="A6"/>
    <m/>
    <m/>
    <m/>
    <n v="2900000"/>
    <x v="89"/>
  </r>
  <r>
    <n v="2015"/>
    <x v="2"/>
    <n v="48201"/>
    <s v="GDS/CD/028/2015"/>
    <s v="MUNICIPIO DE LA UNION DE ISIDORO MONTES DE OCA"/>
    <d v="2015-12-17T00:00:00"/>
    <n v="2800000"/>
    <d v="2016-12-17T00:00:00"/>
    <s v="PROYECTO DE RECORRIDOS ECOTURÍSTICOS"/>
    <s v="DESARROLLO COMUNITARIO"/>
    <s v="A6"/>
    <m/>
    <m/>
    <m/>
    <n v="2800000"/>
    <x v="89"/>
  </r>
  <r>
    <n v="2015"/>
    <x v="2"/>
    <n v="48201"/>
    <s v="GDS/CD/029/2015"/>
    <s v="MUNICIPIO DE LA UNION DE ISIDORO MONTES DE OCA"/>
    <d v="2015-12-17T00:00:00"/>
    <n v="2300000"/>
    <d v="2016-12-17T00:00:00"/>
    <s v="PROYECTO DE MANEJO Y APROVECHAMIENTO DEL PEZ DIABLO PARA LA ELABORACIÓN DE DIETAS ALIMENTICIAS PARA  ESPECIES ACUÍCOLAS Y PECUARIOS"/>
    <s v="DESARROLLO COMUNITARIO"/>
    <s v="A6"/>
    <m/>
    <m/>
    <m/>
    <n v="2300000"/>
    <x v="89"/>
  </r>
  <r>
    <n v="2015"/>
    <x v="2"/>
    <n v="48201"/>
    <s v="GDS/CD/030/2015"/>
    <s v="santo domingo tehuantepec"/>
    <d v="2015-12-08T00:00:00"/>
    <n v="2000000"/>
    <d v="2016-06-05T00:00:00"/>
    <s v="MEJORAMIENTO DE ESPACIOS DEPORTIVOS Y RECREATIVOS DE LA UNIDAD DEPORTIVA, GUIENGOLA, PARA LOS BENEFICIO DEL MUNICIPIO DE SANTO DOMINGO TEHUANTEPEC, OAXACA"/>
    <s v="DESARROLLO COMUNITARIO"/>
    <s v="A6"/>
    <m/>
    <m/>
    <m/>
    <n v="2000000"/>
    <x v="90"/>
  </r>
  <r>
    <n v="2015"/>
    <x v="2"/>
    <n v="48201"/>
    <s v="GDS/CD/031/2015"/>
    <s v="COORDINACION ESTATAL DE LA TARAHUMARA "/>
    <d v="2015-12-09T00:00:00"/>
    <n v="3500000"/>
    <d v="2016-03-08T00:00:00"/>
    <s v="ADQUISICION DE DOS VEHICULOS Y CUATROCIENTAS ESTUFAS ECOLOGICAS, PARA EL DESARROLLO DE DIVERSAS ETNIAS "/>
    <s v="DESARROLLO COMUNITARIO"/>
    <s v="A6"/>
    <m/>
    <m/>
    <m/>
    <n v="3500000"/>
    <x v="91"/>
  </r>
  <r>
    <n v="2015"/>
    <x v="2"/>
    <n v="48201"/>
    <s v="GDS/CD/032/2015"/>
    <s v="UNIVERSIDAD NACIONAL AUTONOMA DE MÉXICO"/>
    <d v="2015-12-11T00:00:00"/>
    <n v="500000"/>
    <d v="2016-04-09T00:00:00"/>
    <s v="ENVIÓ DE UN EQUIPO REPRESENTATIVO DE LA MÁXIMA CASA DE ESTUDIOS EN LA TRECEAVA EDICIÓN, DEL CONCURSO UNIVERSITARIO DE DERECHO MERCANTIL INTERNACIONAL Y ARBITRAJE COMERCIAL &quot;WILLEN C.VIS EAST&quot;"/>
    <s v="EDUCATIVAS"/>
    <s v="A7"/>
    <m/>
    <m/>
    <m/>
    <n v="500000"/>
    <x v="92"/>
  </r>
  <r>
    <n v="2015"/>
    <x v="2"/>
    <n v="48201"/>
    <s v="GDS/CD/033/2015"/>
    <s v="MUNICIPIO DE REFORMA DE PINEDA"/>
    <d v="2015-12-18T00:00:00"/>
    <n v="850000"/>
    <d v="2016-03-17T00:00:00"/>
    <s v="ADQUISICIÓN DE UN TRACTOR AGRÍCOLA, EQUIPADO CON IMPLEMENTOS"/>
    <s v="DESARROLLO COMUNITARIO"/>
    <s v="A6"/>
    <m/>
    <m/>
    <m/>
    <n v="850000"/>
    <x v="93"/>
  </r>
  <r>
    <n v="2015"/>
    <x v="2"/>
    <n v="48201"/>
    <s v="GDSTE/001/2015"/>
    <s v="mUNICIPIO pANTELHO, CHIAPAS"/>
    <d v="2015-03-30T00:00:00"/>
    <n v="2500000"/>
    <d v="2015-10-31T00:00:00"/>
    <s v="PROGRAMA DE MEJORAMIENTO DE ESPACIOS COMUNITARIOS."/>
    <s v="DESARROLLO COMUNITARIO"/>
    <s v="A6"/>
    <m/>
    <m/>
    <m/>
    <n v="2500000"/>
    <x v="94"/>
  </r>
  <r>
    <n v="2015"/>
    <x v="2"/>
    <n v="48201"/>
    <s v="GDSTE/002/2015"/>
    <s v="SANTO DOMINGO INGENIO, OAXACA"/>
    <d v="2015-03-30T00:00:00"/>
    <n v="1527040"/>
    <d v="2016-06-03T00:00:00"/>
    <s v="PROYECTO DE MODERNIZACIÓN DEL ACCESO AL MUNICIPIO."/>
    <s v="INFRAESTRUCTURA"/>
    <s v="A8"/>
    <m/>
    <m/>
    <m/>
    <n v="1527040"/>
    <x v="95"/>
  </r>
  <r>
    <n v="2015"/>
    <x v="2"/>
    <n v="48201"/>
    <s v="SDD/CD/008/2015"/>
    <s v="MUNICIPIO DE SAN LUIS ACATLAN, GUERRERO"/>
    <d v="2015-06-05T00:00:00"/>
    <n v="980000"/>
    <d v="2015-09-13T00:00:00"/>
    <s v="CONSTRUCCIÓN DE TALLER PARA EXPLOTACIÓN DE PIEDRA DE GRANITO."/>
    <s v="INFRAESTRUCTURA"/>
    <s v="A8"/>
    <m/>
    <m/>
    <m/>
    <n v="980000"/>
    <x v="96"/>
  </r>
  <r>
    <n v="2015"/>
    <x v="2"/>
    <n v="48201"/>
    <s v="SDD/CD/09/2015"/>
    <s v="MUNICPIO DE MALINALTEPEC, GUERRERO"/>
    <d v="2015-06-05T00:00:00"/>
    <n v="1000000"/>
    <d v="2015-09-13T00:00:00"/>
    <s v="CONSTRUCCIÓN DE UN ESPACIO CULTURAL, LLAMADO &quot;CASA DEL PUEBLO&quot;."/>
    <s v="CULTURALES,DESARROLLO COMUNITARIO"/>
    <s v="A5"/>
    <s v="A6"/>
    <m/>
    <m/>
    <n v="1000000"/>
    <x v="97"/>
  </r>
  <r>
    <n v="2015"/>
    <x v="2"/>
    <n v="48201"/>
    <s v="SDD-CD-10-2015"/>
    <s v="CUTZAMALA DE PINZON, GUERRERO"/>
    <d v="2015-07-17T00:00:00"/>
    <n v="1000000"/>
    <d v="2016-07-17T00:00:00"/>
    <s v="ESTABLECIMIENTO DE UN CENTRO DE PRODUCCIÓN PECUARIA DEDICADA A LA CRIA Y ENGORDA DE PORCINOS."/>
    <s v="NO TIENE ACTIVIDAD A FINANCIAR"/>
    <s v="A10"/>
    <m/>
    <m/>
    <m/>
    <n v="1000000"/>
    <x v="98"/>
  </r>
  <r>
    <n v="2015"/>
    <x v="2"/>
    <n v="48201"/>
    <s v="S/N"/>
    <s v="EJIDO CHICOASEN, ESTADO DE CHIAPAS"/>
    <d v="2015-12-22T00:00:00"/>
    <n v="2300343"/>
    <d v="2016-12-16T00:00:00"/>
    <s v="RASTREO DE CAMINOS DE TERRACERÍA Y CONFORMACIÓN DE CUNETAS EN EL EJIDO DE CHICOASEN"/>
    <s v="DESARROLLO COMUNITARIO"/>
    <s v="A6"/>
    <m/>
    <m/>
    <m/>
    <n v="2300343"/>
    <x v="99"/>
  </r>
  <r>
    <n v="2015"/>
    <x v="2"/>
    <n v="48201"/>
    <s v="39-GEOS"/>
    <s v="Ejido Miguel Hidalgo del Valle de Méxicali,BC"/>
    <d v="2015-03-26T00:00:00"/>
    <n v="5100000"/>
    <d v="2015-09-22T00:00:00"/>
    <s v="PROGRAMA DE MEJORAMIENTO DEL AIRE Y ECOSISTEMA, PROGRAMAS DE REFORESTACIÓN A TRAVÉS DE EMPLEO TEMPORAL EN EL ÁREA DE INFLUENCIA DE LA CENTRAL TERMOELÉCTRICA CERRO PRIETO EN MEXICALI, BC."/>
    <s v="DESARROLLO COMUNITARIO,SOCIALES"/>
    <s v="A6"/>
    <s v="A13"/>
    <m/>
    <m/>
    <n v="5100000"/>
    <x v="100"/>
  </r>
  <r>
    <n v="2015"/>
    <x v="2"/>
    <n v="48201"/>
    <s v="40-GRPS"/>
    <s v="R. AYUNTAMIENTO DE ALTAMIRA,TAMAULIPAS"/>
    <d v="2015-09-04T00:00:00"/>
    <n v="500000"/>
    <d v="2015-12-31T00:00:00"/>
    <s v="CONSTRUCCIÓN DE AULA ACONDICIONADA CON EQUIPO DE COMPUTO."/>
    <s v="DESARROLLO COMUNITARIO,EDUCATIVAS,INFRAESTRUCTURA,SOCIALES"/>
    <s v="A6"/>
    <s v="A7"/>
    <s v="A8"/>
    <s v="A13"/>
    <n v="500000"/>
    <x v="101"/>
  </r>
  <r>
    <n v="2015"/>
    <x v="2"/>
    <n v="48201"/>
    <s v="42-GRPN"/>
    <s v="MUNICIPIO DE ALLENDE, COAHUILA."/>
    <d v="2015-09-18T00:00:00"/>
    <n v="2600000"/>
    <d v="2015-12-31T00:00:00"/>
    <s v="ALUMBRADO DEL LIBRAMIENTO NORPONIENTE. BOULEVARD VENUSTIANO CARRANZA DE ALLENDE, COAHUILA."/>
    <s v="INFRAESTRUCTURA,SOCIALES"/>
    <s v="A8"/>
    <s v="A13"/>
    <m/>
    <m/>
    <n v="1300000"/>
    <x v="102"/>
  </r>
  <r>
    <n v="2015"/>
    <x v="2"/>
    <n v="48201"/>
    <s v="43-GRPN"/>
    <s v="MUNICIPIO DE ACUÑA, COAHUILA."/>
    <d v="2015-10-06T00:00:00"/>
    <n v="5000000"/>
    <d v="2016-04-30T00:00:00"/>
    <s v="MODERNIZACION Y RECONSTRUCCION DEL ACCESO PRINCIPAL DE LA CIUDAD DE ACUÑA, COAHUILA."/>
    <s v="INFRAESTRUCTURA,SOCIALES"/>
    <s v="A8"/>
    <s v="A13"/>
    <m/>
    <m/>
    <n v="2500000"/>
    <x v="103"/>
  </r>
  <r>
    <n v="2015"/>
    <x v="2"/>
    <n v="48201"/>
    <s v="44-GRPO"/>
    <s v="GUERRERO, MUNICIPIO DE LA UNION DE ISIDORO MONTES DE OCA"/>
    <d v="2015-12-04T00:00:00"/>
    <n v="1070000"/>
    <d v="2016-01-02T00:00:00"/>
    <s v="INFRAESTRUCTURA EDUCATIVA. MANTENIMIENTO A INSTALACIONES ESCOLARES: ELÉCTRICAS, CIVILES Y SANITARIAS. MOBILIARIO ESCOLAR Y EQUIPO DE COMPUTO."/>
    <s v="EDUCATIVAS"/>
    <s v="A7"/>
    <m/>
    <m/>
    <m/>
    <n v="1010000"/>
    <x v="104"/>
  </r>
  <r>
    <n v="2015"/>
    <x v="2"/>
    <n v="48201"/>
    <s v="45-GRPO"/>
    <s v="GUERRERO, MUNICIPIO DE LA UNION DE ISIDORO MONTES DE OCA"/>
    <d v="2015-12-04T00:00:00"/>
    <n v="300000"/>
    <d v="2016-01-02T00:00:00"/>
    <s v="EQUIPAMIENTO BÁSICO PARA CLÍNICAS DEL MUNICIPIO."/>
    <s v="SALUD"/>
    <s v="A12"/>
    <m/>
    <m/>
    <m/>
    <n v="300000"/>
    <x v="104"/>
  </r>
  <r>
    <n v="2015"/>
    <x v="2"/>
    <n v="48201"/>
    <s v="46-GRPC"/>
    <s v="TEPETITLAN, HIDALGO."/>
    <d v="2015-09-07T00:00:00"/>
    <n v="3000000"/>
    <d v="2016-03-05T00:00:00"/>
    <s v="CONSTRUCCIÓN DE 4 PROYECTOS PARA EL H. AYUNTAMIENTO DE TEPETITLAN, HGO._x000d__x000a_PARQUE PEDRO MARIA ANAYA._x000d__x000a_"/>
    <s v="DESARROLLO COMUNITARIO,INFRAESTRUCTURA,SOCIALES"/>
    <s v="A6"/>
    <s v="A8"/>
    <s v="A13"/>
    <m/>
    <n v="3000000"/>
    <x v="105"/>
  </r>
  <r>
    <n v="2015"/>
    <x v="2"/>
    <n v="48201"/>
    <s v="47-GEOS"/>
    <s v="EJIDO NUEVO LEON, VALLE DE MEXICALI, BAJA CALIFORNIA."/>
    <d v="2015-10-27T00:00:00"/>
    <n v="3640000"/>
    <d v="2016-08-31T00:00:00"/>
    <s v="CONTRUCCION Y HABILITACION DE CLINICA PARA ATENCION DE ENFERMEDADES DE VIAS RESPIRATORIAS Y ALERGICAS."/>
    <s v="INFRAESTRUCTURA,SALUD,SOCIALES"/>
    <s v="A8"/>
    <s v="A12"/>
    <s v="A13"/>
    <m/>
    <n v="3640000"/>
    <x v="106"/>
  </r>
  <r>
    <n v="2015"/>
    <x v="2"/>
    <n v="48201"/>
    <s v="48-GEOS"/>
    <s v="ESTADO DE BAJA CALIFORNIA, COLEGIO DE BACHILLERES DEL PLANTEL NUEVO LEON "/>
    <d v="2015-09-01T00:00:00"/>
    <n v="700000"/>
    <d v="2016-02-29T00:00:00"/>
    <s v="SUMINISTRO E INSTALACION DE CERCO PERIMETRAL CON EL OBJETIVO DE BRINDAR MAYOR PROTECCION Y SEGURIDAD A LOS ALUMNOS DEL PLANTEL DEL EJIDO NUEVO LEON."/>
    <s v="EDUCATIVAS,SOCIALES"/>
    <s v="A7"/>
    <s v="A13"/>
    <m/>
    <m/>
    <n v="700000"/>
    <x v="107"/>
  </r>
  <r>
    <n v="2015"/>
    <x v="2"/>
    <n v="48201"/>
    <s v="49-GEOS"/>
    <s v="ESCUELA SECUNDARIA TEC. VESP. NO. 6, DEL EJIDO NUEVO LEON, VALLE DE MEXICALI"/>
    <d v="2015-09-01T00:00:00"/>
    <n v="600000"/>
    <d v="2016-01-31T00:00:00"/>
    <s v="REHABILITACION Y EQUIPAMIENTO A TALLERES DE ESCUELA SECUNDARIA TECNICA NO. 6, EJIDO NUEVO LEON, MEXICALI."/>
    <s v="EDUCATIVAS,INFRAESTRUCTURA,SOCIALES"/>
    <s v="A7"/>
    <s v="A8"/>
    <s v="A13"/>
    <m/>
    <n v="600000"/>
    <x v="108"/>
  </r>
  <r>
    <n v="2015"/>
    <x v="2"/>
    <n v="48201"/>
    <s v="50-GEOS"/>
    <s v="ESCUELA PRIMARIA MIGUEL HIDALGO, VVALE DE MEXICALI, B.C. "/>
    <d v="2015-09-01T00:00:00"/>
    <n v="600000"/>
    <d v="2016-01-31T00:00:00"/>
    <s v="CONSTRUCCION DE PISO EN EXPLANADA Y TECHADO, ESCUELA PRIMARIA MIGUEL HIDALGO, MEXICALI."/>
    <s v="EDUCATIVAS,INFRAESTRUCTURA,SOCIALES"/>
    <s v="A7"/>
    <s v="A8"/>
    <s v="A13"/>
    <m/>
    <n v="600000"/>
    <x v="109"/>
  </r>
  <r>
    <n v="2015"/>
    <x v="2"/>
    <n v="48201"/>
    <s v="51-GEOS"/>
    <s v="JARDIN DE NIÑOS JOSE MARIA ,ORELOS Y PAVON, EJIDO MIGUEL HIDALGO, VALLE DE MEXICALI B.C."/>
    <d v="2015-09-01T00:00:00"/>
    <n v="250000"/>
    <d v="2016-01-31T00:00:00"/>
    <s v="CONTRUCCION DE TECHO EN PORTICO DE ENTRADA Y SUMINISTRO E INSTALACION DE MODULOS DE JUEGOS INFALTILES, JARDIN DE NIÑOS JOSE MARIA MORELOS Y PAVON, EJIDO MIGUEL HIDALGO, MEXICALI."/>
    <s v="EDUCATIVAS,INFRAESTRUCTURA,SOCIALES"/>
    <s v="A7"/>
    <s v="A8"/>
    <s v="A13"/>
    <m/>
    <n v="250000"/>
    <x v="110"/>
  </r>
  <r>
    <n v="2015"/>
    <x v="2"/>
    <n v="48201"/>
    <s v="52-GEOS"/>
    <s v="JARDIN DE NIÑOS ANA MARIA LIMA DE LOPEZ, EJIDO DE NUEVO LEON, VALLE DE MEXICALI, B.C."/>
    <d v="2015-09-01T00:00:00"/>
    <n v="255000"/>
    <d v="2016-01-31T00:00:00"/>
    <s v="SUMINISTRO E INSTALACION DE CERCO PERIMETRAL, JARDIN DE NIÑOS ANA MARIA LIMA DE LOPEZ, MEXICALI."/>
    <s v="EDUCATIVAS,INFRAESTRUCTURA,SOCIALES"/>
    <s v="A7"/>
    <s v="A8"/>
    <s v="A13"/>
    <m/>
    <n v="255000"/>
    <x v="111"/>
  </r>
  <r>
    <n v="2015"/>
    <x v="2"/>
    <n v="48201"/>
    <s v="53-GEOS"/>
    <s v="ESCUELA SEC. GENERAL NO. 110 EJIDO PATZCUARO, VALLE DE MEXICALI, B.C."/>
    <d v="2015-09-01T00:00:00"/>
    <n v="250000"/>
    <d v="2016-01-31T00:00:00"/>
    <s v="ADQUISICION DE EQUIPO DE COMPUTO DENTRO DEL PROGRAMA DE ATENCION A ESCUELAS DEL VALLE DE MEXICALI, PARA EL MEJORAMIENTO TECNOLOGICO, ESCUELA SECUNDARIA GENERAL NO. 110, EJIDO PATZCUARO, MEXICALI."/>
    <s v="EDUCATIVAS,INFRAESTRUCTURA,SOCIALES"/>
    <s v="A7"/>
    <s v="A8"/>
    <s v="A13"/>
    <m/>
    <n v="250000"/>
    <x v="112"/>
  </r>
  <r>
    <n v="2015"/>
    <x v="2"/>
    <n v="48201"/>
    <s v="54-GEOS"/>
    <s v="ESCUELA PRIMARIA BENITO JUAREZ, EJIDO OAXACA, VALLE DE MEXICALI, B.C."/>
    <d v="2015-09-01T00:00:00"/>
    <n v="250000"/>
    <d v="2016-01-31T00:00:00"/>
    <s v="REHABILITACION DE SANITARIOS Y FOSA SEPTICA QUE PERMITA BRINDAR AL ALUMNADO UNA MEJOR HIGIENE Y SERVICIO DE LOS SANITARIOS. ESCUELA PRIMARIA BENITO JUAREZ, EJIDO OAXACA, MEXICALI."/>
    <s v="EDUCATIVAS,INFRAESTRUCTURA,SOCIALES"/>
    <s v="A7"/>
    <s v="A8"/>
    <s v="A13"/>
    <m/>
    <n v="250000"/>
    <x v="113"/>
  </r>
  <r>
    <n v="2015"/>
    <x v="2"/>
    <n v="48201"/>
    <s v="55-GEOS"/>
    <s v="ESCUELA PRIMARIA FRANSICO GONZALEZ BOCANEGRA, EJIDO OAXACA, VALLE DE MEXICALI, B.C."/>
    <d v="2015-09-01T00:00:00"/>
    <n v="600000"/>
    <d v="2016-01-31T00:00:00"/>
    <s v="CONSTRUCCION DE TECHO DE EXPLANADA CIVICA EN APOYO A LA CALIDAD EDUCATIVA DE LAS ESCUELES DEL VALLE DE MEXICALI. ESCUELA PRIMARIA FRANCISCO GONZALEZ BOCANEGRA, EJIDO OAXACA."/>
    <s v="EDUCATIVAS,INFRAESTRUCTURA,SOCIALES"/>
    <s v="A7"/>
    <s v="A8"/>
    <s v="A13"/>
    <m/>
    <n v="600000"/>
    <x v="114"/>
  </r>
  <r>
    <n v="2015"/>
    <x v="2"/>
    <n v="48201"/>
    <s v="56-GEOS"/>
    <s v="ESCUELA SECUNDARIA GENERAL NO. 3 EL NIGROMANTE, EJIDO COAHUILA, VALLE DE MEXICALI, B.C."/>
    <d v="2015-09-01T00:00:00"/>
    <n v="250000"/>
    <d v="2016-01-31T00:00:00"/>
    <s v="ADQUISICION DE EQUIPO DE COMPUTO DENTRO DEL PROGRAMA DE ATENCION A ESCUELAS DEL VALLE DE MEXICALI, EN APOYO DE LA CALIDAD EDUCATIVA, ESCUELA SECUNDARIA GENERAL NO. 3 EL NIGROMANTE, EJIDO COAHUILA."/>
    <s v="EDUCATIVAS,INFRAESTRUCTURA,SOCIALES"/>
    <s v="A7"/>
    <s v="A8"/>
    <s v="A13"/>
    <m/>
    <n v="250000"/>
    <x v="115"/>
  </r>
  <r>
    <n v="2015"/>
    <x v="3"/>
    <n v="48101"/>
    <s v="CDDESSA-001-06-2015"/>
    <s v="UNIVERSIDAD AUTÓNOMA DE BAJA CALIFORNIA SUR"/>
    <d v="2015-06-02T00:00:00"/>
    <n v="300000"/>
    <d v="2015-12-31T00:00:00"/>
    <s v="COMPRA DE EQUIPAMIENTO Y BIBLIOGRAFIA_x000d__x000a_PAGO DE ENERGIA ELECTRICA_x000d__x000a_VIATICOS DE PRACTICAS DE CAMPO_x000d__x000a_MANTENIMIENTO A INMUEBLES"/>
    <s v="EDUCATIVAS"/>
    <s v="A7"/>
    <m/>
    <m/>
    <m/>
    <n v="300000"/>
    <x v="116"/>
  </r>
  <r>
    <n v="2015"/>
    <x v="3"/>
    <n v="48101"/>
    <s v="CDDESSA-002-09-2015"/>
    <s v="HOGAR DEL ANCIANO"/>
    <d v="2015-09-01T00:00:00"/>
    <n v="150000"/>
    <d v="2015-12-31T00:00:00"/>
    <s v="COMPRA DE ALIMENTOS_x000d__x000a_MEDICINAS_x000d__x000a_MATERIAL DE ASEO_x000d__x000a_GAS LP"/>
    <s v="BENEFICENCIA"/>
    <s v="A4"/>
    <m/>
    <m/>
    <m/>
    <n v="150000"/>
    <x v="117"/>
  </r>
  <r>
    <n v="2015"/>
    <x v="3"/>
    <n v="48101"/>
    <s v="CDDESSA-003-09-2015"/>
    <s v="VIZCAÍNO"/>
    <d v="2015-09-11T00:00:00"/>
    <n v="200000"/>
    <d v="2015-12-31T00:00:00"/>
    <s v="ACTUALIZACION DE LA SALA DE COMPUTO_x000d__x000a_RENOVACION DE CARTON DEL TECHO DE ALGUNAS AREAS DEL COLEGIO Y COMPRA DE EQUIPO DE SONIDO Y MICROFONOS."/>
    <s v="EDUCATIVAS"/>
    <s v="A7"/>
    <m/>
    <m/>
    <m/>
    <n v="200000"/>
    <x v="118"/>
  </r>
  <r>
    <n v="2015"/>
    <x v="4"/>
    <n v="48101"/>
    <s v="001/01"/>
    <s v="ACADEMIA NACIONAL DE MEDICINA DE MÉXICO"/>
    <d v="2015-12-10T00:00:00"/>
    <n v="1000000"/>
    <d v="2015-12-31T00:00:00"/>
    <s v="DIFUSIÓN DEL CONOCIMIENTO MÉDICO CIENTÍFICO A LOS PROFESIONALES DE LA SALUD, A TRAVÉS DE LAS MEJORAS DEL AUDITORIO DE SESIONES Y DE LA PUBLICACIÓN DE LA REVISTA GACETA MÉDICA IMPRESA EN ESPAÑOL Y DIGITAL EN INGLÉS."/>
    <s v="INVESTIGACIÓN CIENTÍFICA,SALUD"/>
    <s v="A9"/>
    <s v="A12"/>
    <m/>
    <m/>
    <n v="1000000"/>
    <x v="119"/>
  </r>
  <r>
    <n v="2015"/>
    <x v="4"/>
    <n v="48101"/>
    <s v="1150/2015"/>
    <s v="ACADEMIA MEXICANA DE PEDIATRÍA"/>
    <d v="2015-12-14T00:00:00"/>
    <n v="250000"/>
    <d v="2015-12-31T00:00:00"/>
    <s v="APLICACIÓN A LAS CRUZADAS QUIRÚRGICAS PARA TRANSPORTACIÓN, INSUMOS Y VIÁTICOS DEL EQUIPO MÉDICO A ZONAS RURALES Y CONGRESO CONMEMORATIVO 65° ANIVERSARIO REALIZADO EN LA CIUDAD DE JALISCO Y CURSO A FAMILIAS CON SÍNDROME DE DOWN."/>
    <s v="INVESTIGACIÓN CIENTÍFICA,SALUD"/>
    <s v="A9"/>
    <s v="A12"/>
    <m/>
    <m/>
    <n v="250000"/>
    <x v="120"/>
  </r>
  <r>
    <n v="2015"/>
    <x v="4"/>
    <n v="48101"/>
    <s v="1151/2015"/>
    <s v="ACADEMIA MEXICANA DE CIRUGÍA"/>
    <d v="2015-12-10T00:00:00"/>
    <n v="550000"/>
    <d v="2015-12-31T00:00:00"/>
    <s v="PROGRAMA ANUAL DE LAS ACTIVIDADES SEMANALES CIENTÍFICAS PRESENCIALES Y TRANSMISIÓN EN VIVO Y GRABADAS POR INTERNEET, MANTENIMIENTO DE PÁGINA WEB Y REDES SOCIALES PROMOCIONANDO LAS ACTIVIDADES ACADÉMICAS."/>
    <s v="INVESTIGACIÓN CIENTÍFICA,SALUD"/>
    <s v="A9"/>
    <s v="A12"/>
    <m/>
    <m/>
    <n v="550000"/>
    <x v="121"/>
  </r>
  <r>
    <n v="2015"/>
    <x v="4"/>
    <n v="48101"/>
    <s v="1152/2015"/>
    <s v="FUNDACIÓN UNIVERSIDAD NACIONAL AUTÓNOMA DE MÉXICO"/>
    <d v="2015-12-10T00:00:00"/>
    <n v="950000"/>
    <d v="2015-12-31T00:00:00"/>
    <s v="OTORGAR BECAS A ESTUDIANTES DE ELEVADO DESEMPEÑO ACADÉMICO Y ESCASOS RECURSOS ECONÓMICOS, CICLO 2015-2016."/>
    <s v="EDUCATIVAS"/>
    <s v="A7"/>
    <m/>
    <m/>
    <m/>
    <n v="950000"/>
    <x v="60"/>
  </r>
  <r>
    <n v="2015"/>
    <x v="4"/>
    <n v="48101"/>
    <s v="1153/2015"/>
    <s v="SOCIEDAD MEXICANA DE SALUD PÚBLICA"/>
    <d v="2015-12-10T00:00:00"/>
    <n v="250000"/>
    <d v="2015-12-31T00:00:00"/>
    <s v="PROYECTO DENOMINADO &quot;CAPACITACIÓN A PROFESIONALES DE LA SALUD PÚBLICA&quot;, EL MATERIAL Y VIÁTICOS DE LA LXIX REUNIÓN ANUAL EN LA CIUDAD DE MONTERREY."/>
    <s v="INVESTIGACIÓN CIENTÍFICA,SALUD"/>
    <s v="A9"/>
    <s v="A12"/>
    <m/>
    <m/>
    <n v="250000"/>
    <x v="122"/>
  </r>
  <r>
    <n v="2015"/>
    <x v="4"/>
    <n v="48101"/>
    <s v="600-374/2015"/>
    <s v="FUNDACION AUSTIMAX"/>
    <d v="2015-04-29T00:00:00"/>
    <n v="6000000"/>
    <d v="2015-12-31T00:00:00"/>
    <s v="ATENCIÓN A JÓVENES Y NIÑOS CON AUTISMO Y TRASTORNOS GENERALIZADOS DEL DESARROLLO"/>
    <s v="NO TIENE ACTIVIDAD A FINANCIAR"/>
    <s v="A10"/>
    <m/>
    <m/>
    <m/>
    <n v="6000000"/>
    <x v="123"/>
  </r>
  <r>
    <n v="2015"/>
    <x v="4"/>
    <n v="48101"/>
    <s v="666/2015"/>
    <s v="SINDICATO NACIONAL DE TRABAJADORES DE LA EDUCACIÓN"/>
    <d v="2015-07-06T00:00:00"/>
    <n v="1000000"/>
    <d v="2015-12-31T00:00:00"/>
    <s v="PROMOVER LA INTEGRACIÓN SOCIAL, EL MEJORAMIENTO DE LA AUTOESTIMA, Y LA CAPACIDAD DE AUTOGESTIÓN, DE JUBILADOS Y PENSIONADOS DEL MAGISTERIO. FOMENTAR LA ADOPCIÓN DE ESTILOS DE VIDA SALUDABLES COMO BASE PARA DESARROLLAR UN ENVEJECIMIENTO ACTIVO; IMPULSAR LA REVALORIZACIÓN SOCIAL Y EL DESARROLLO INTEGRAL DEL ADULTO MAYOR. FOMENTAR LA PERMANENCIA LABORAL DE LOS TRABAJADORES DE LA EDUCACIÓN, MEDIANTE LA PROMOCIÓN DE LAS VENTAJAS ECONÓMICAS, DE SALUD FÍSICA, PSICOLOGICAS QUE REPRESENTA LA VIDA ACTIVA; PROMOVER LA ESTABILIDAD Y EL CRECIMIENTO LABORAL DE LOS TRABAJADORES DE LA EDUCACIÓN MEDIANTE SU ACTUALIZACIÓN Y PROFESIONALIZACIÓN PERMANENTE, ASÍ COMO ACCIONES DE ORIENTACIÓN, ASESORÍA Y APOYO SOBRE EL NUEVO MARCO LEGAL ESTABLECIDO."/>
    <s v="NO TIENE ACTIVIDAD A FINANCIAR"/>
    <s v="A10"/>
    <m/>
    <m/>
    <m/>
    <n v="1000000"/>
    <x v="124"/>
  </r>
  <r>
    <n v="2015"/>
    <x v="4"/>
    <n v="48101"/>
    <s v="860/2015"/>
    <s v="SINDICATO NACIONAL DE TRABAJADORES DEL ISSSTE"/>
    <d v="2015-08-14T00:00:00"/>
    <n v="7500000"/>
    <d v="2015-12-31T00:00:00"/>
    <s v="CONTINUAR CON LAS MEJORAS DEL CENTRO SOCIAL, CULTURAL Y DEPORTIVO DEL SNTISSSTE, CON EL OBJETO PRINCIPAL DE DESARROLLAR PROGRAMAS SOCIALES, CULTURALES Y DEPORTIVAS, QUE CONTRIBUYAN AL SANO ESPARCIMIENTO, A LA PREVENCIÓN DE ENFERMEDADES, ADICCIONES Y FOMENTO DE LA CULTURA. "/>
    <s v="NO TIENE ACTIVIDAD A FINANCIAR"/>
    <s v="A10"/>
    <m/>
    <m/>
    <m/>
    <n v="7500000"/>
    <x v="125"/>
  </r>
  <r>
    <n v="2015"/>
    <x v="5"/>
    <n v="48101"/>
    <s v="IMC-A-196/14/2014"/>
    <s v="ACADEMIA MEXICANA DE ARTES Y CIENCIAS CINEMATOGRÁFICAS"/>
    <d v="2015-06-16T00:00:00"/>
    <n v="1500000"/>
    <d v="2015-06-16T00:00:00"/>
    <s v="56 CEREMONIA DE ENTREGA DEL PREMIO ARIEL; SELECCIÓN DE LA PELÍCULA MEXICANA A LOS PREMIOS GOYA 2015; SELECCIÓN DE LA PELÍCULA MEXICANA A LOS PRMIOS OSCAR 2015; EDICIÓN IMPRESA DE LA HISTORIA DE LA ACADEMIA MEXICANA DE ARTES Y CIENCIAS CINEMATOGRÁFICAS Y DEL ARIEL; Y 57 ENTREGA DEL ARIEL 2015 DE LA ACADEMIA MEXICANA DE ARTES Y CIENCIAS CINEMATOGRÁFICAS."/>
    <s v="CULTURALES"/>
    <s v="A5"/>
    <m/>
    <m/>
    <m/>
    <n v="1500000"/>
    <x v="126"/>
  </r>
  <r>
    <n v="2015"/>
    <x v="5"/>
    <n v="48101"/>
    <s v="IMC-326/2015"/>
    <s v="CINEMA PLANETA"/>
    <d v="2015-05-11T00:00:00"/>
    <n v="100000"/>
    <d v="2015-05-17T00:00:00"/>
    <s v="REALIZACIÓN DE CINEMA PLANETA, 7° FESTIVAL INTERNACIONAL DE CINE Y MEDIO AMBIENTE DE MÉXICO."/>
    <s v="CULTURALES"/>
    <s v="A5"/>
    <m/>
    <m/>
    <m/>
    <n v="100000"/>
    <x v="127"/>
  </r>
  <r>
    <n v="2015"/>
    <x v="5"/>
    <n v="48101"/>
    <s v="IMC-327/2015"/>
    <s v="JUGUEMOS A GRABAR"/>
    <d v="2015-05-11T00:00:00"/>
    <n v="100000"/>
    <d v="2015-05-31T00:00:00"/>
    <s v="ORGANIZACIÓN Y REALIZACIÓN DE LA 8° EDICIÓN DEL RALLY INFANTIL DOCUMENTAL."/>
    <s v="CULTURALES"/>
    <s v="A5"/>
    <m/>
    <m/>
    <m/>
    <n v="100000"/>
    <x v="128"/>
  </r>
  <r>
    <n v="2015"/>
    <x v="5"/>
    <n v="48101"/>
    <s v="IMC-333/2015"/>
    <s v="NO ME DA LA VIDA PRODUCCIONES"/>
    <d v="2015-05-20T00:00:00"/>
    <n v="100000"/>
    <d v="2015-05-31T00:00:00"/>
    <s v="REALIZACIÓN DEL 8° ANIMASIVO, FESTIVAL DE ANIMACIÓN CONTEMPORÁNEO DE LA CIUDAD DE MÉXICO."/>
    <s v="CULTURALES"/>
    <s v="A5"/>
    <m/>
    <m/>
    <m/>
    <n v="100000"/>
    <x v="129"/>
  </r>
  <r>
    <n v="2015"/>
    <x v="5"/>
    <n v="48101"/>
    <s v="IMC-334/2015"/>
    <s v="LULA CINE"/>
    <d v="2015-05-21T00:00:00"/>
    <n v="210000"/>
    <d v="2015-12-31T00:00:00"/>
    <s v="REALIZACIÓN DE LA 4° EDICIÓN DEL PROYECTO OAXACACINE. FORMACIÓN DE PÚBLICOS Y DIFUSIÓN DE LA CINEMATOGRAFÍA NACIONAL."/>
    <s v="CULTURALES"/>
    <s v="A5"/>
    <m/>
    <m/>
    <m/>
    <n v="210000"/>
    <x v="130"/>
  </r>
  <r>
    <n v="2015"/>
    <x v="5"/>
    <n v="48101"/>
    <s v="IMC-335/2015"/>
    <s v="ASOCIACIÓN DE CINEASTAS DE MORELOS"/>
    <d v="2015-05-21T00:00:00"/>
    <n v="100000"/>
    <d v="2015-12-31T00:00:00"/>
    <s v="REALIZACIÓN DE LA 2DA EDICIÓN CINE MÓVIL SOLAR."/>
    <s v="CULTURALES"/>
    <s v="A5"/>
    <m/>
    <m/>
    <m/>
    <n v="100000"/>
    <x v="131"/>
  </r>
  <r>
    <n v="2015"/>
    <x v="5"/>
    <n v="48101"/>
    <s v="IMC-336/2015"/>
    <s v="LA MATATENA, ASOCIACIÓN DE CINE PARA NIÑAS Y NIÑOS"/>
    <d v="2015-05-22T00:00:00"/>
    <n v="600000"/>
    <d v="2015-08-31T00:00:00"/>
    <s v="REALIZACIÓN DEL 20° FESTIVAL INTERNACIONAL DE CINE PARA NIÑOS (... Y NO TAN NIÑOS)."/>
    <s v="CULTURALES"/>
    <s v="A5"/>
    <m/>
    <m/>
    <m/>
    <n v="600000"/>
    <x v="132"/>
  </r>
  <r>
    <n v="2015"/>
    <x v="5"/>
    <n v="48101"/>
    <s v="IMC-341/2015"/>
    <s v="LA CUADRA PROVOCA CIUDAD"/>
    <d v="2015-05-26T00:00:00"/>
    <n v="50000"/>
    <d v="2015-11-26T00:00:00"/>
    <s v="REALIZACIÓN DE LA 1A. EDICIÓN DE CINE EN EL HUERTO."/>
    <s v="CULTURALES"/>
    <s v="A5"/>
    <m/>
    <m/>
    <m/>
    <n v="50000"/>
    <x v="133"/>
  </r>
  <r>
    <n v="2015"/>
    <x v="5"/>
    <n v="48101"/>
    <s v="IMC-342/2015"/>
    <s v="VOCES CONTRA EL SILENCIO, VIDEO INDEPENDIENTE"/>
    <d v="2015-05-26T00:00:00"/>
    <n v="400000"/>
    <d v="2015-12-18T00:00:00"/>
    <s v="REALIZACIÓN DE LA 3A DIFUSIÓN DE CINE Y VIDEO DOCUMENTAL MEXICANO E HISPANOAMERICANO POR MEDIO DE LA RED ALTERNATIVA DE EXHIBICIÓN DE DOCUMENTALES (RAED) Y EL LANZAMIENTO DE LA CONVOCATORIA AL IX ENCUENTRO HISPANOAMERICANO DE CINE Y VIDEO DOCUMENTAL INDEPENDIENTE: CONTRA EL SILENCIO TODAS LAS VOCES."/>
    <s v="CULTURALES"/>
    <s v="A5"/>
    <m/>
    <m/>
    <m/>
    <n v="400000"/>
    <x v="134"/>
  </r>
  <r>
    <n v="2015"/>
    <x v="5"/>
    <n v="48101"/>
    <s v="IMC-373/2015"/>
    <s v="JUGUEMOS A GRABAR"/>
    <d v="2015-06-11T00:00:00"/>
    <n v="640000"/>
    <d v="2015-12-31T00:00:00"/>
    <s v="REALIZACIÓN DE 4 CURSOS DE CINE INFANTIL: 1) &quot;GRABA TU HISTORIA&quot; (NIÑOS QUE TRABAJAN EN SEMÁFOROS), 2) &quot;NIÑAS Y NIÑOS JORNALEROS DE MICHOACÁN&quot;, 3) &quot;NIÑAS Y NIÑOS DE TALLA BAJA&quot; Y 4) &quot;NIÑAS, NIÑOS Y ADOLESCENTES SUPERDOTADOS&quot;."/>
    <s v="CULTURALES"/>
    <s v="A5"/>
    <m/>
    <m/>
    <m/>
    <n v="640000"/>
    <x v="128"/>
  </r>
  <r>
    <n v="2015"/>
    <x v="5"/>
    <n v="48101"/>
    <s v="IMC-378/2015"/>
    <s v="LABORATORIOS PARA PROFESIONALES DE CINE Y CREACIÓN"/>
    <d v="2015-06-11T00:00:00"/>
    <n v="1332000"/>
    <d v="2015-12-31T00:00:00"/>
    <s v="ORGANIZACIÓN Y REALIZACIÓN DE LOS LABORATORIOS SIGUIENTES: 1) &quot;21° LABORATORIO DE ESCRITURA DE GUIONES CINEMATOGRÁFICOS &quot;PARA UN CINE MEXICANO DE CALIDAD&quot;; 2) &quot;6° LABORATORIO DE MÚSICA PARA CINE&quot;, Y 3) &quot;3ER. LABORATORIO DE ACTOR-DIRECTOR-PERSONAJE&quot;."/>
    <s v="CULTURALES"/>
    <s v="A5"/>
    <m/>
    <m/>
    <m/>
    <n v="1332000"/>
    <x v="135"/>
  </r>
  <r>
    <n v="2015"/>
    <x v="5"/>
    <n v="48101"/>
    <s v="IMC-398/2015"/>
    <s v="RODANDO FILM FESTIVAL SAN LUIS POTOSÍ"/>
    <d v="2015-06-29T00:00:00"/>
    <n v="100000"/>
    <d v="2015-08-15T00:00:00"/>
    <s v="REALIZACIÓN DEL PROYECTO 6° RODANDO FILM FESTIVAL SAN LUIS POTOSÍ."/>
    <s v="CULTURALES"/>
    <s v="A5"/>
    <m/>
    <m/>
    <m/>
    <n v="100000"/>
    <x v="136"/>
  </r>
  <r>
    <n v="2015"/>
    <x v="5"/>
    <n v="48101"/>
    <s v="IMC-402/2015"/>
    <s v="ESCRIBE CINE"/>
    <d v="2015-07-02T00:00:00"/>
    <n v="100000"/>
    <d v="2015-08-22T00:00:00"/>
    <s v="REALIZACIÓN DE LA 2° EDICIÓN DEL FESTIVAL DE GUIÓN CINEMATOGRÁFICO."/>
    <s v="CULTURALES"/>
    <s v="A5"/>
    <m/>
    <m/>
    <m/>
    <n v="100000"/>
    <x v="137"/>
  </r>
  <r>
    <n v="2015"/>
    <x v="5"/>
    <n v="48101"/>
    <s v="IMC-409/2015"/>
    <s v="ASOCIACIÓN MEXICANA DE ARTISTAS Y PROFESIONALES DEL CINE Y EL AUDIOVISUAL"/>
    <d v="2015-07-09T00:00:00"/>
    <n v="94000"/>
    <d v="2015-11-08T00:00:00"/>
    <s v="REALIZACIÓN DE LA 4° EDICIÓN DE LA MUESTRA INTERNACIONAL CON PERSPECTIVA DE GÉNERO, MICGÉNERO 2015."/>
    <s v="CULTURALES"/>
    <s v="A5"/>
    <m/>
    <m/>
    <m/>
    <n v="94000"/>
    <x v="138"/>
  </r>
  <r>
    <n v="2015"/>
    <x v="5"/>
    <n v="48101"/>
    <s v="IMC-422/2015"/>
    <s v="FUNDACIÓN TODO POR EL CINE"/>
    <d v="2015-07-14T00:00:00"/>
    <n v="200000"/>
    <d v="2015-11-30T00:00:00"/>
    <s v="REALIZACIÓN DE LA 8° EDICIÓN DEL FESTIVAL INTERNACIONAL DE CINE EN EL CAMPO."/>
    <s v="CULTURALES"/>
    <s v="A5"/>
    <m/>
    <m/>
    <m/>
    <n v="200000"/>
    <x v="139"/>
  </r>
  <r>
    <n v="2015"/>
    <x v="5"/>
    <n v="48101"/>
    <s v="IMC-427/2015"/>
    <s v="CIENTIKA"/>
    <d v="2015-07-17T00:00:00"/>
    <n v="510000"/>
    <d v="2016-01-29T00:00:00"/>
    <s v="REALIZACIÓN DEL PROYECTO FICCIONES UNIVERSALES/UNIVERSOS PARTICULARES &quot;PRODUCCIÓN Y REALIZACIÓN DE CINE CON BAJO PRESUPUESTO&quot;."/>
    <s v="CULTURALES"/>
    <s v="A5"/>
    <m/>
    <m/>
    <m/>
    <n v="510000"/>
    <x v="140"/>
  </r>
  <r>
    <n v="2015"/>
    <x v="5"/>
    <n v="48101"/>
    <s v="IMC-439/2015"/>
    <s v="LULA CINE"/>
    <d v="2015-07-24T00:00:00"/>
    <n v="107000"/>
    <d v="2016-04-30T00:00:00"/>
    <s v="REALIZACIÓN DEL PROYECTO OAXACACINE. DIPLOMADO HISTORIA DEL CINE MEXICANO."/>
    <s v="CULTURALES"/>
    <s v="A5"/>
    <m/>
    <m/>
    <m/>
    <n v="107000"/>
    <x v="130"/>
  </r>
  <r>
    <n v="2015"/>
    <x v="5"/>
    <n v="48101"/>
    <s v="IMC-441/2015"/>
    <s v="EL PRINCIPIO, CINE Y CULTURA"/>
    <d v="2015-07-30T00:00:00"/>
    <n v="240000"/>
    <d v="2015-11-30T00:00:00"/>
    <s v="REALIZACIÓN DEL 3° CINITO CINEDEBATE."/>
    <s v="CULTURALES"/>
    <s v="A5"/>
    <m/>
    <m/>
    <m/>
    <n v="240000"/>
    <x v="141"/>
  </r>
  <r>
    <n v="2015"/>
    <x v="5"/>
    <n v="48101"/>
    <s v="IMC-454/2015"/>
    <s v="ASOCIACIÓN MEXICANA DE ARTISTAS Y PROFESIONALES DEL CINE Y EL AUDIOVISUAL"/>
    <d v="2015-08-07T00:00:00"/>
    <n v="350000"/>
    <d v="2015-10-30T00:00:00"/>
    <s v="REALIZACIÓN DEL PROYECTO TALLER INTERNACIONAL DE GUIÓN CINEMATOGRÁFICO CINE QUA NON LAB 2015."/>
    <s v="CULTURALES"/>
    <s v="A5"/>
    <m/>
    <m/>
    <m/>
    <n v="350000"/>
    <x v="138"/>
  </r>
  <r>
    <n v="2015"/>
    <x v="5"/>
    <n v="48101"/>
    <s v="IMC-463/2015"/>
    <s v="MÓRBIDO"/>
    <d v="2015-08-18T00:00:00"/>
    <n v="400000"/>
    <d v="2015-11-01T00:00:00"/>
    <s v="REALIZACIÓN DE LA 8° EDICIÓN DE MÓRBIDO, FESTIVAL INTERNACIONAL DE CINE FANTÁSTICO Y DE TERROR."/>
    <s v="CULTURALES"/>
    <s v="A5"/>
    <m/>
    <m/>
    <m/>
    <n v="400000"/>
    <x v="142"/>
  </r>
  <r>
    <n v="2015"/>
    <x v="5"/>
    <n v="48101"/>
    <s v="IMC-465/2015"/>
    <s v="FRONTERA CERO"/>
    <d v="2015-08-18T00:00:00"/>
    <n v="345000"/>
    <d v="2015-12-31T00:00:00"/>
    <s v="REALIZACIÓN DEL TALLER CINEMATOGRÁFICO MANTARRAYA."/>
    <s v="CULTURALES"/>
    <s v="A5"/>
    <m/>
    <m/>
    <m/>
    <n v="345000"/>
    <x v="143"/>
  </r>
  <r>
    <n v="2015"/>
    <x v="5"/>
    <n v="48101"/>
    <s v="IMC-493/2015"/>
    <s v="FUNDACIÓN FESTIVAL DE CINE Y GASTRONOMÍA DE HUATULCO"/>
    <d v="2015-08-21T00:00:00"/>
    <n v="100000"/>
    <d v="2015-11-29T00:00:00"/>
    <s v="REALIZACIÓN  DE LA 10A EDICIÓN DEL FESTIVAL DE CINE Y GASTRONOMÍA DE HUATULCO."/>
    <s v="CULTURALES"/>
    <s v="A5"/>
    <m/>
    <m/>
    <m/>
    <n v="100000"/>
    <x v="144"/>
  </r>
  <r>
    <n v="2015"/>
    <x v="5"/>
    <n v="48101"/>
    <s v="IMC-495/2015"/>
    <s v="FUNDACIÓN MECENAS ARTE Y CULTURA"/>
    <d v="2015-08-21T00:00:00"/>
    <n v="100000"/>
    <d v="2015-09-10T00:00:00"/>
    <s v="REALIZACIÓN DE LA 10° EDICIÓN DEL SHORTS MÉXICO / FESTIVAL INTERNACIONAL DE CORTOMETRAJES DE MÉXICO."/>
    <s v="CULTURALES"/>
    <s v="A5"/>
    <m/>
    <m/>
    <m/>
    <n v="100000"/>
    <x v="145"/>
  </r>
  <r>
    <n v="2015"/>
    <x v="5"/>
    <n v="48101"/>
    <s v="IMC-505/2015"/>
    <s v="ETNOBIOLOGÍA PARA LA CONSERVACIÓN"/>
    <d v="2015-08-26T00:00:00"/>
    <n v="171000"/>
    <d v="2015-12-31T00:00:00"/>
    <s v="REALIZACIÓN DEL PROGRAMA DE PARTICIPACIÓN Y CAPACITACIÓN COMUNITARIA EN MEDIOS AUDIOVISUALES (CINEMATOGRÁFICOS) PARA LA DIFUSIÓN DE CONOCIMIENTO ETNOBIOLÓGICO DEL &quot;PARQUE ECOLÓGICO DE LA CIUDAD DE MÉXICO (SEGUNDA EDICIÓN)."/>
    <s v="CULTURALES"/>
    <s v="A5"/>
    <m/>
    <m/>
    <m/>
    <n v="171000"/>
    <x v="146"/>
  </r>
  <r>
    <n v="2015"/>
    <x v="5"/>
    <n v="48101"/>
    <s v="IMC-508/2015"/>
    <s v="MUJERES EN EL CINE Y LA TELEVISIÓN."/>
    <d v="2015-08-27T00:00:00"/>
    <n v="300000"/>
    <d v="2015-12-31T00:00:00"/>
    <s v="REALIZACIÓN DEL PROYECTO APOYO A LA DIFUSIÓN DEL CINE REALIZADO POR MUJERES."/>
    <s v="CULTURALES"/>
    <s v="A5"/>
    <m/>
    <m/>
    <m/>
    <n v="300000"/>
    <x v="147"/>
  </r>
  <r>
    <n v="2015"/>
    <x v="5"/>
    <n v="48101"/>
    <s v="IMC-516/2015"/>
    <s v="HOMBRE NATURALEZA"/>
    <d v="2015-08-31T00:00:00"/>
    <n v="100000"/>
    <d v="2016-03-04T00:00:00"/>
    <s v="REALIZACIÓN DEL PROYECTO ECOFILM FESTIVAL 2015."/>
    <s v="CULTURALES"/>
    <s v="A5"/>
    <m/>
    <m/>
    <m/>
    <n v="100000"/>
    <x v="148"/>
  </r>
  <r>
    <n v="2015"/>
    <x v="5"/>
    <n v="48101"/>
    <s v="IMC-521/2015"/>
    <s v="FUNDACIÓN MURRIETA"/>
    <d v="2015-09-08T00:00:00"/>
    <n v="200000"/>
    <d v="2015-12-13T00:00:00"/>
    <s v="REALIZACIÓN DE LA 4A EDICIÓN DEL FESTIVAL INTERNACIONAL DE CINE DE HERMOSILLO."/>
    <s v="CULTURALES"/>
    <s v="A5"/>
    <m/>
    <m/>
    <m/>
    <n v="200000"/>
    <x v="149"/>
  </r>
  <r>
    <n v="2015"/>
    <x v="5"/>
    <n v="48101"/>
    <s v="IMC-536/2015"/>
    <s v="ASOCIACIÓN PRO CULTURA"/>
    <d v="2015-09-23T00:00:00"/>
    <n v="100000"/>
    <d v="2015-11-15T00:00:00"/>
    <s v="REALIZACIÓN DE LA 7A EDICIÓN DEL FESTIVAL INTERNACIONAL DE ANIMACIÓN CUTOUT FEST."/>
    <s v="CULTURALES"/>
    <s v="A5"/>
    <m/>
    <m/>
    <m/>
    <n v="100000"/>
    <x v="150"/>
  </r>
  <r>
    <n v="2015"/>
    <x v="5"/>
    <n v="48101"/>
    <s v="IMC-671/2015"/>
    <s v="FLICC LATINOAMÉRICA"/>
    <d v="2015-11-13T00:00:00"/>
    <n v="411000"/>
    <d v="2016-01-31T00:00:00"/>
    <s v="REALIZAR EL 2° CINELABS - RED DE LABORATORIOS CINEMATOGRÁFICOS LATINOAMERICANOS, Y  FLICC MERCADO AUDIOVISUAL LATINOAMERICANO, 2DA EDICION._x000d__x000a_"/>
    <s v="CULTURALES"/>
    <s v="A5"/>
    <m/>
    <m/>
    <m/>
    <n v="411000"/>
    <x v="151"/>
  </r>
  <r>
    <n v="2015"/>
    <x v="5"/>
    <n v="48101"/>
    <s v="IMC-674/2015"/>
    <s v="PROYECTO DIFA ALTERNATIVAS Y ACTUALIZACION"/>
    <d v="2015-11-13T00:00:00"/>
    <n v="290000"/>
    <d v="2016-05-30T00:00:00"/>
    <s v="REALIZAR EL DIPLOMADO EN PRODUCCIÓN Y REALIZACIÓN AUDIOVISUAL._x000d__x000a_"/>
    <s v="CULTURALES"/>
    <s v="A5"/>
    <m/>
    <m/>
    <m/>
    <n v="290000"/>
    <x v="152"/>
  </r>
  <r>
    <n v="2015"/>
    <x v="5"/>
    <n v="48201"/>
    <s v="IMC-324/2015"/>
    <s v="INSTITUTO MUNICIPAL DE CULTURA, ARTE Y TURISMO (IMCATUR)"/>
    <d v="2015-05-11T00:00:00"/>
    <n v="100000"/>
    <d v="2015-05-30T00:00:00"/>
    <s v="ORGANIZACIÓN Y REALIZACIÓN DE LA 5° EDICIÓN DEL FESTIVAL INTERNACIONAL DE CINE EN EL DESIERTO."/>
    <s v="CULTURALES"/>
    <s v="A5"/>
    <m/>
    <m/>
    <m/>
    <n v="100000"/>
    <x v="153"/>
  </r>
  <r>
    <n v="2015"/>
    <x v="6"/>
    <n v="48101"/>
    <s v="DPM/OD/01/2015"/>
    <s v="FUNDACIÓN IMSS"/>
    <d v="2015-03-25T00:00:00"/>
    <n v="11000000"/>
    <d v="2015-12-31T00:00:00"/>
    <s v="FORTALECER LA INVESTIGACIÓN CIENTÍFICA EN SALUD E IMPULSAR LA INNOVACIÓN SOCIAL EN BENEFICIO DE LOS DERECHOHABIENTES DEL INSTITUTO Y LA POBLACIÓN EN GENERAL, A TRAVÉS DE LOS PROGRAMAS: EQUIPAMIENTO HOSPITALARIO, INVESTIGACIÓN EN SALUD Y ACCIÓN SOCIAL. _x000d__x000a_"/>
    <s v="INVESTIGACIÓN CIENTÍFICA"/>
    <s v="A9"/>
    <m/>
    <m/>
    <m/>
    <n v="11000000"/>
    <x v="154"/>
  </r>
  <r>
    <n v="2015"/>
    <x v="6"/>
    <n v="48101"/>
    <s v="DPM/OD/02/2015"/>
    <s v="ACADEMIA MEXICANA DE CIRUGÍA"/>
    <d v="2015-04-07T00:00:00"/>
    <n v="300000"/>
    <d v="2015-12-31T00:00:00"/>
    <s v="LA REALIZACIÓN DE SESIONES ACADÉMICAS CONJUNTAS CON DIFERENTES INSTITUTOS, ASOCIACIONES, COLEGIOS; EN LAS CUALES SE EXPONEN TEMAS EN EL ÁREA MÉDICA GENERAL IMPARTIDOS POR ACADÉMICOS, MIEMBROS DE ESTA CORPORACIÓN Y LA CAPACITACIÓN DEL MÉDICO GENERAL PARA ACTUAR COMO PRIMER CONTACTO EN LA PREVENCIÓN, DIAGNÓSTICO, PRONÓSTICO Y MANEJO DE LAS ENFERMEDADES MÁS FRECUENTES. _x000d__x000a_"/>
    <s v="EDUCATIVAS,INVESTIGACIÓN CIENTÍFICA,SALUD"/>
    <s v="A7"/>
    <s v="A9"/>
    <s v="A12"/>
    <m/>
    <n v="300000"/>
    <x v="121"/>
  </r>
  <r>
    <n v="2015"/>
    <x v="6"/>
    <n v="48101"/>
    <s v="DPM/OD/03/2015"/>
    <s v="ACADEMIA NACIONAL DE MEDICINA DE MÉXICO"/>
    <d v="2015-06-01T00:00:00"/>
    <n v="300000"/>
    <d v="2015-12-31T00:00:00"/>
    <s v="APOYAR LAS TAREAS DEL PROGRAMA ACADÉMICO DE LAS SESIONES DE FEBRERO A NOVIEMBRE 2015, ASÍ COMO EL CONGRESO CONMEMORATIVO DEL CL ANIVERSARIO Y LAS ACTIVIDADES ACADÉMICAS, CULTURALES Y SOCIALES, DONDE TENDRÁN PARTICIPACIÓN FIGURAS DE LA MEDICINA Y CIENCIA DE LA SALUD DEL PAÍS, EN LOS SIGUIENTES EVENTOS: SESIONES ORDINARIAS Y EXTRAORDINARIAS EXTRAMUROS, SESIONES DE IN MEMORIAM, SESIONES CONJUNTAS CON INSTITUCIONES DE SALUD, ACADEMIAS Y OTRAS INSTANCIAS DE SALUD.  _x000d__x000a_"/>
    <s v="INVESTIGACIÓN CIENTÍFICA"/>
    <s v="A9"/>
    <m/>
    <m/>
    <m/>
    <n v="300000"/>
    <x v="119"/>
  </r>
  <r>
    <n v="2015"/>
    <x v="6"/>
    <n v="48101"/>
    <s v="DPM/OD/04/2015"/>
    <s v="ACADEMIA MEXICANA DE PEDIATRÍA"/>
    <d v="2015-03-25T00:00:00"/>
    <n v="200000"/>
    <d v="2015-12-31T00:00:00"/>
    <s v="TRANSPORTACIÓN, INSUMOS Y VIÁTICOS DEL EQUIPO MÉDICO QUIRÚRGICO, EN EL QUE ASISTEN MÉDICOS CIRUJANOS PEDIATRAS, ANESTESIÓLOGOS, ENFERMERAS Y EN ALGUNAS OCASIONES DEPENDIENDO DE LA PATOLOGÍA, MÉDICOS INTENSIVISTAS, PAGO DE HOSPEDAJE Y PAGO DE AUDITORIO PARA LA REALIZACIÓN DEL CONGRESO Y PARA FACILITAR LA EDICIÓN, IMPRESIÓN Y DISTRIBUCIÓN DEL BOLETÍN, ASÍ COMO EL MANTENIMIENTO Y ACTUALIZACIÓN DEL SITIO WEB. _x000d__x000a_"/>
    <s v="INVESTIGACIÓN CIENTÍFICA,SALUD"/>
    <s v="A9"/>
    <s v="A12"/>
    <m/>
    <m/>
    <n v="200000"/>
    <x v="120"/>
  </r>
  <r>
    <n v="2015"/>
    <x v="6"/>
    <n v="48101"/>
    <s v="S/N"/>
    <s v="FUNDACIÓN UNIVERSIDAD NACIONAL AUTÓNOMA DE MÉXICO"/>
    <d v="2015-09-17T00:00:00"/>
    <n v="1500000"/>
    <d v="2016-09-17T00:00:00"/>
    <s v="APOYAR ECONÓMICAMENTE A LOS ESTUDIANTES DE LA UNIVERSIDAD NACIONAL AUTÓNOMA DE MÉXICO, DERECHOHABIENTES DEL INSTITUTO, PROVENIENTES DE FAMILIAS DE RECURSOS MODESTOS, QUE TENGAN BUEN DESEMPEÑO ESCOLAR._x000d__x000a_"/>
    <s v="EDUCATIVAS"/>
    <s v="A7"/>
    <m/>
    <m/>
    <m/>
    <n v="1500000"/>
    <x v="60"/>
  </r>
  <r>
    <n v="2015"/>
    <x v="6"/>
    <n v="48101"/>
    <n v="1"/>
    <s v="APOYO A JUBILADOS Y PENSIONADOS DEL MUNJP"/>
    <d v="2015-06-15T00:00:00"/>
    <n v="3500000"/>
    <d v="2015-12-31T00:00:00"/>
    <s v="FOMENTAR LA SALUD, PREVENIR ENFERMEDADES Y ACCIDENTES; PROMOVER Y DIFUNDIR LOS SERVICIOS DE PRESTACIONES SOCIALES Y ATENCION INTEGRAL A LA SALUD EN EL PRIMER NIVEL_x000d__x000a_"/>
    <s v="SOCIALES"/>
    <s v="A13"/>
    <m/>
    <m/>
    <m/>
    <n v="3500000"/>
    <x v="155"/>
  </r>
  <r>
    <n v="2015"/>
    <x v="7"/>
    <n v="48101"/>
    <n v="1"/>
    <s v="PATRONATO DEL TEATRO ISAURO MARTÍNEZ"/>
    <d v="2015-09-23T00:00:00"/>
    <n v="1030000"/>
    <d v="2015-12-31T00:00:00"/>
    <s v=" PROYECTO DE PRODUCCIÓN DE EVENTOS ARTÍSTICOS Y CULTURALES EN EL TEATRO ISAURO MARTÍNEZ, EN EL ESTADO DE COAHUILA._x000d__x000a_"/>
    <s v="CULTURALES"/>
    <s v="A5"/>
    <m/>
    <m/>
    <m/>
    <n v="1030000"/>
    <x v="156"/>
  </r>
  <r>
    <n v="2015"/>
    <x v="7"/>
    <n v="48101"/>
    <s v="530.DNC.01.DAJ.02/2015"/>
    <s v="FUNDACIÓN MAESTRO JOSÉ LUIS CUEVAS NOVELO"/>
    <d v="2015-11-03T00:00:00"/>
    <n v="1373148"/>
    <d v="2015-11-30T00:00:00"/>
    <s v="APOYAR EN LA REALIZACIÓN DE ACTIVIDADES ARTÍSTICAS Y CULTURALES QUE ORGANIZA EL MUSEO JOSÉ LUIS CUEVAS NOVELO."/>
    <s v="CULTURALES"/>
    <s v="A5"/>
    <m/>
    <m/>
    <m/>
    <n v="1373148"/>
    <x v="157"/>
  </r>
  <r>
    <n v="2015"/>
    <x v="8"/>
    <n v="48101"/>
    <n v="1"/>
    <s v="FUNDACION PARA EL DESARROLLO TECNOLOGICO SUSTENTABLE"/>
    <d v="2015-04-27T00:00:00"/>
    <n v="491600"/>
    <d v="2015-12-31T00:00:00"/>
    <s v="OSC BENEFICIADA EN LA DÉCIMA TERCERA EMISIÓN DEL PROGRAMA PROEQUIDAD"/>
    <s v="BENEFICENCIA"/>
    <s v="A4"/>
    <m/>
    <m/>
    <m/>
    <n v="491600"/>
    <x v="158"/>
  </r>
  <r>
    <n v="2015"/>
    <x v="8"/>
    <n v="48101"/>
    <n v="10"/>
    <s v="GENERO Y FLOR DE MAIZ"/>
    <d v="2015-04-28T00:00:00"/>
    <n v="650000"/>
    <d v="2015-12-31T00:00:00"/>
    <s v="OSC BENEFICIADA EN LA DÉCIMA TERCERA EMISIÓN DEL PROGRAMA PROEQUIDAD_x000d__x000a_"/>
    <s v="BENEFICENCIA"/>
    <s v="A4"/>
    <m/>
    <m/>
    <m/>
    <n v="650000"/>
    <x v="159"/>
  </r>
  <r>
    <n v="2015"/>
    <x v="8"/>
    <n v="48101"/>
    <n v="100"/>
    <s v="CENTRO SOCIOAMBIENTAL PARA EL DESARROLLO SUSTENTABLE"/>
    <d v="2015-05-07T00:00:00"/>
    <n v="250000"/>
    <d v="2015-12-31T00:00:00"/>
    <s v="OSC BENEFICIADA EN LA DÉCIMA TERCERA EMISIÓN DEL PROGRAMA PROEQUIDAD"/>
    <s v="BENEFICENCIA"/>
    <s v="A4"/>
    <m/>
    <m/>
    <m/>
    <n v="250000"/>
    <x v="160"/>
  </r>
  <r>
    <n v="2015"/>
    <x v="8"/>
    <n v="48101"/>
    <n v="101"/>
    <s v="COLECTIVO JUVENTUD ENTRE TULES COJETAC"/>
    <d v="2015-05-07T00:00:00"/>
    <n v="353800"/>
    <d v="2015-12-31T00:00:00"/>
    <s v="OSC BENEFICIADA EN LA DÉCIMA TERCERA EMISIÓN DEL PROGRAMA PROEQUIDAD"/>
    <s v="BENEFICENCIA"/>
    <s v="A4"/>
    <m/>
    <m/>
    <m/>
    <n v="353800"/>
    <x v="161"/>
  </r>
  <r>
    <n v="2015"/>
    <x v="8"/>
    <n v="48101"/>
    <n v="102"/>
    <s v="XANVIL CULTURA Y ECOLOGIA"/>
    <d v="2015-05-08T00:00:00"/>
    <n v="649977"/>
    <d v="2015-12-31T00:00:00"/>
    <s v="OSC BENEFICIADA EN LA DÉCIMA TERCERA EMISIÓN DEL PROGRAMA PROEQUIDAD_x000d__x000a_"/>
    <s v="BENEFICENCIA"/>
    <s v="A4"/>
    <m/>
    <m/>
    <m/>
    <n v="649977"/>
    <x v="162"/>
  </r>
  <r>
    <n v="2015"/>
    <x v="8"/>
    <n v="48101"/>
    <n v="103"/>
    <s v="FORO CIUDADANO EN ACCIÓN CREANDO ESPACIOS"/>
    <d v="2015-05-08T00:00:00"/>
    <n v="395992"/>
    <d v="2015-12-31T00:00:00"/>
    <s v="OSC BENEFICIADA EN LA DÉCIMA TERCERA EMISIÓN DEL PROGRAMA PROEQUIDAD"/>
    <s v="BENEFICENCIA"/>
    <s v="A4"/>
    <m/>
    <m/>
    <m/>
    <n v="395992"/>
    <x v="163"/>
  </r>
  <r>
    <n v="2015"/>
    <x v="8"/>
    <n v="48101"/>
    <n v="104"/>
    <s v="ESPIRAL CREATIVIDAD Y ENCUENTRO SOCIAL"/>
    <d v="2015-05-08T00:00:00"/>
    <n v="250000"/>
    <d v="2015-12-31T00:00:00"/>
    <s v="OSC BENEFICIADA EN LA DÉCIMA TERCERA EMISIÓN DEL PROGRAMA PROEQUIDAD"/>
    <s v="BENEFICENCIA"/>
    <s v="A4"/>
    <m/>
    <m/>
    <m/>
    <n v="250000"/>
    <x v="164"/>
  </r>
  <r>
    <n v="2015"/>
    <x v="8"/>
    <n v="48101"/>
    <n v="105"/>
    <s v="CENTRO DE DESARROLLO E INVESTIGACION SOBRE JUVENTUD"/>
    <d v="2015-05-08T00:00:00"/>
    <n v="300000"/>
    <d v="2015-12-31T00:00:00"/>
    <s v="OSC BENEFICIADA EN LA DÉCIMA TERCERA EMISIÓN DEL PROGRAMA PROEQUIDAD"/>
    <s v="BENEFICENCIA"/>
    <s v="A4"/>
    <m/>
    <m/>
    <m/>
    <n v="300000"/>
    <x v="165"/>
  </r>
  <r>
    <n v="2015"/>
    <x v="8"/>
    <n v="48101"/>
    <n v="106"/>
    <s v="ASOCIACION NACIONAL CIVICA FEMENINA"/>
    <d v="2015-05-08T00:00:00"/>
    <n v="650000"/>
    <d v="2015-12-31T00:00:00"/>
    <s v="OSC BENEFICIADA EN LA DÉCIMA TERCERA EMISIÓN DEL PROGRAMA PROEQUIDAD"/>
    <s v="BENEFICENCIA"/>
    <s v="A4"/>
    <m/>
    <m/>
    <m/>
    <n v="650000"/>
    <x v="166"/>
  </r>
  <r>
    <n v="2015"/>
    <x v="8"/>
    <n v="48101"/>
    <n v="107"/>
    <s v="TRIPLE BALANCE"/>
    <d v="2015-05-08T00:00:00"/>
    <n v="359500"/>
    <d v="2015-12-31T00:00:00"/>
    <s v="OSC BENEFICIADA EN LA DÉCIMA TERCERA EMISIÓN DEL PROGRAMA PROEQUIDAD_x000d__x000a_"/>
    <s v="BENEFICENCIA"/>
    <s v="A4"/>
    <m/>
    <m/>
    <m/>
    <n v="359500"/>
    <x v="167"/>
  </r>
  <r>
    <n v="2015"/>
    <x v="8"/>
    <n v="48101"/>
    <n v="108"/>
    <s v="CENTRO DE DESARROLLO Y COMPETITIVIDAD"/>
    <d v="2015-05-08T00:00:00"/>
    <n v="216500"/>
    <d v="2015-12-31T00:00:00"/>
    <s v="OSC BENEFICIADA EN LA DÉCIMA TERCERA EMISIÓN DEL PROGRAMA PROEQUIDAD"/>
    <s v="BENEFICENCIA"/>
    <s v="A4"/>
    <m/>
    <m/>
    <m/>
    <n v="216500"/>
    <x v="168"/>
  </r>
  <r>
    <n v="2015"/>
    <x v="8"/>
    <n v="48101"/>
    <n v="109"/>
    <s v="GRUPO DE ESTUDIOS SOBRE LA MUJER ROSARIO CASTELLANOS"/>
    <d v="2015-05-08T00:00:00"/>
    <n v="499940"/>
    <d v="2015-12-31T00:00:00"/>
    <s v="OSC BENEFICIADA EN LA DÉCIMA TERCERA EMISIÓN DEL PROGRAMA PROEQUIDAD_x000d__x000a_"/>
    <s v="BENEFICENCIA"/>
    <s v="A4"/>
    <m/>
    <m/>
    <m/>
    <n v="499940"/>
    <x v="169"/>
  </r>
  <r>
    <n v="2015"/>
    <x v="8"/>
    <n v="48101"/>
    <n v="11"/>
    <s v="FUNDACIÓN MOTIVOS QUE DAN FUERZA"/>
    <d v="2015-04-28T00:00:00"/>
    <n v="348000"/>
    <d v="2015-12-31T00:00:00"/>
    <s v="OSC BENEFICIADA EN LA DÉCIMA TERCERA EMISIÓN DEL PROGRAMA PROEQUIDAD"/>
    <s v="BENEFICENCIA"/>
    <s v="A4"/>
    <m/>
    <m/>
    <m/>
    <n v="348000"/>
    <x v="170"/>
  </r>
  <r>
    <n v="2015"/>
    <x v="8"/>
    <n v="48101"/>
    <n v="110"/>
    <s v="DESARROLLO COMUNITARIO UNION SANTA CRUZ YODOCONO"/>
    <d v="2015-05-11T00:00:00"/>
    <n v="650000"/>
    <d v="2015-12-31T00:00:00"/>
    <s v="OSC BENEFICIADA EN LA DÉCIMA TERCERA EMISIÓN DEL PROGRAMA PROEQUIDAD"/>
    <s v="BENEFICENCIA"/>
    <s v="A4"/>
    <m/>
    <m/>
    <m/>
    <n v="650000"/>
    <x v="171"/>
  </r>
  <r>
    <n v="2015"/>
    <x v="8"/>
    <n v="48101"/>
    <n v="111"/>
    <s v="MELEL XOJOBAL"/>
    <d v="2015-05-11T00:00:00"/>
    <n v="262000"/>
    <d v="2015-12-31T00:00:00"/>
    <s v="OSC BENEFICIADA EN LA DÉCIMA TERCERA EMISIÓN DEL PROGRAMA PROEQUIDAD_x000d__x000a_"/>
    <s v="BENEFICENCIA"/>
    <s v="A4"/>
    <m/>
    <m/>
    <m/>
    <n v="262000"/>
    <x v="172"/>
  </r>
  <r>
    <n v="2015"/>
    <x v="8"/>
    <n v="48101"/>
    <n v="112"/>
    <s v="INSTITUTO DE INVESTIGACIÓN Y FOMENTO AL DESARROLLO"/>
    <d v="2015-05-11T00:00:00"/>
    <n v="682000"/>
    <d v="2015-12-31T00:00:00"/>
    <s v="OSC BENEFICIADA EN LA DÉCIMA TERCERA EMISIÓN DEL PROGRAMA PROEQUIDAD_x000d__x000a_"/>
    <s v="BENEFICENCIA"/>
    <s v="A4"/>
    <m/>
    <m/>
    <m/>
    <n v="682000"/>
    <x v="173"/>
  </r>
  <r>
    <n v="2015"/>
    <x v="8"/>
    <n v="48101"/>
    <n v="113"/>
    <s v="FUNDACION ALOHA NUEVA VIDA"/>
    <d v="2015-05-11T00:00:00"/>
    <n v="250000"/>
    <d v="2015-12-31T00:00:00"/>
    <s v="OSC BENEFICIADA EN LA DÉCIMA TERCERA EMISIÓN DEL PROGRAMA PROEQUIDAD"/>
    <s v="BENEFICENCIA"/>
    <s v="A4"/>
    <m/>
    <m/>
    <m/>
    <n v="250000"/>
    <x v="174"/>
  </r>
  <r>
    <n v="2015"/>
    <x v="8"/>
    <n v="48101"/>
    <n v="114"/>
    <s v="CENADIN"/>
    <d v="2015-05-11T00:00:00"/>
    <n v="780600"/>
    <d v="2015-12-31T00:00:00"/>
    <s v="OSC BENEFICIADA EN LA DÉCIMA TERCERA EMISIÓN DEL PROGRAMA PROEQUIDAD"/>
    <s v="BENEFICENCIA"/>
    <s v="A4"/>
    <m/>
    <m/>
    <m/>
    <n v="780600"/>
    <x v="175"/>
  </r>
  <r>
    <n v="2015"/>
    <x v="8"/>
    <n v="48101"/>
    <n v="115"/>
    <s v="PRONIÑOS DE VERACRUZ"/>
    <d v="2015-05-11T00:00:00"/>
    <n v="250000"/>
    <d v="2015-12-31T00:00:00"/>
    <s v="OSC BENEFICIADA EN LA DÉCIMA TERCERA EMISIÓN DEL PROGRAMA PROEQUIDAD_x000d__x000a_"/>
    <s v="BENEFICENCIA"/>
    <s v="A4"/>
    <m/>
    <m/>
    <m/>
    <n v="250000"/>
    <x v="176"/>
  </r>
  <r>
    <n v="2015"/>
    <x v="8"/>
    <n v="48101"/>
    <n v="116"/>
    <s v="HUEYI TONAL"/>
    <d v="2015-05-11T00:00:00"/>
    <n v="499535"/>
    <d v="2015-12-31T00:00:00"/>
    <s v="OSC BENEFICIADA EN LA DÉCIMA TERCERA EMISIÓN DEL PROGRAMA PROEQUIDAD_x000d__x000a_"/>
    <s v="BENEFICENCIA"/>
    <s v="A4"/>
    <m/>
    <m/>
    <m/>
    <n v="499535"/>
    <x v="177"/>
  </r>
  <r>
    <n v="2015"/>
    <x v="8"/>
    <n v="48101"/>
    <n v="117"/>
    <s v="MUJERES DE TLAPA"/>
    <d v="2015-05-12T00:00:00"/>
    <n v="500000"/>
    <d v="2015-12-31T00:00:00"/>
    <s v="OSC BENEFICIADA EN LA DÉCIMA TERCERA EMISIÓN DEL PROGRAMA PROEQUIDAD_x000d__x000a_"/>
    <s v="BENEFICENCIA"/>
    <s v="A4"/>
    <m/>
    <m/>
    <m/>
    <n v="500000"/>
    <x v="178"/>
  </r>
  <r>
    <n v="2015"/>
    <x v="8"/>
    <n v="48101"/>
    <n v="118"/>
    <s v="FUNDACIÓN EUDES"/>
    <d v="2015-05-12T00:00:00"/>
    <n v="158850"/>
    <d v="2015-12-31T00:00:00"/>
    <s v="OSC BENEFICIADA EN LA DÉCIMA TERCERA EMISIÓN DEL PROGRAMA PROEQUIDAD"/>
    <s v="BENEFICENCIA"/>
    <s v="A4"/>
    <m/>
    <m/>
    <m/>
    <n v="158850"/>
    <x v="179"/>
  </r>
  <r>
    <n v="2015"/>
    <x v="8"/>
    <n v="48101"/>
    <n v="119"/>
    <s v="IGUALDAD Y DIVERSIDAD"/>
    <d v="2015-05-12T00:00:00"/>
    <n v="498768"/>
    <d v="2015-12-31T00:00:00"/>
    <s v="OSC BENEFICIADA EN LA DÉCIMA TERCERA EMISIÓN DEL PROGRAMA PROEQUIDAD_x000d__x000a_"/>
    <s v="BENEFICENCIA"/>
    <s v="A4"/>
    <m/>
    <m/>
    <m/>
    <n v="498768"/>
    <x v="180"/>
  </r>
  <r>
    <n v="2015"/>
    <x v="8"/>
    <n v="48101"/>
    <n v="12"/>
    <s v="CENTRO DE COMUNICACION CRISTIANA DE BIENES"/>
    <d v="2015-04-28T00:00:00"/>
    <n v="243000"/>
    <d v="2015-12-31T00:00:00"/>
    <s v="OSC BENEFICIADA EN LA DÉCIMA TERCERA EMISIÓN DEL PROGRAMA PROEQUIDAD"/>
    <s v="BENEFICENCIA"/>
    <s v="A4"/>
    <m/>
    <m/>
    <m/>
    <n v="243000"/>
    <x v="181"/>
  </r>
  <r>
    <n v="2015"/>
    <x v="8"/>
    <n v="48101"/>
    <n v="120"/>
    <s v="ESPACIO DE ENCUENTRO DE LAS CULTURAS ORIGINARIAS"/>
    <d v="2015-05-13T00:00:00"/>
    <n v="215374"/>
    <d v="2015-12-31T00:00:00"/>
    <s v="OSC BENEFICIADA EN LA DÉCIMA TERCERA EMISIÓN DEL PROGRAMA PROEQUIDAD"/>
    <s v="BENEFICENCIA"/>
    <s v="A4"/>
    <m/>
    <m/>
    <m/>
    <n v="215374"/>
    <x v="182"/>
  </r>
  <r>
    <n v="2015"/>
    <x v="8"/>
    <n v="48101"/>
    <n v="13"/>
    <s v="COORDINACION NACIONAL DE EMPRESAS RURALES CONAER"/>
    <d v="2015-04-28T00:00:00"/>
    <n v="500000"/>
    <d v="2015-12-31T00:00:00"/>
    <s v="OSC BENEFICIADA EN LA DÉCIMA TERCERA EMISIÓN DEL PROGRAMA PROEQUIDAD_x000d__x000a_"/>
    <s v="BENEFICENCIA"/>
    <s v="A4"/>
    <m/>
    <m/>
    <m/>
    <n v="500000"/>
    <x v="183"/>
  </r>
  <r>
    <n v="2015"/>
    <x v="8"/>
    <n v="48101"/>
    <n v="14"/>
    <s v="PROYECTO PROMUJER"/>
    <d v="2015-04-28T00:00:00"/>
    <n v="800000"/>
    <d v="2015-12-31T00:00:00"/>
    <s v="OSC BENEFICIADA EN LA DÉCIMA TERCERA EMISIÓN DEL PROGRAMA PROEQUIDAD_x000d__x000a_"/>
    <s v="BENEFICENCIA"/>
    <s v="A4"/>
    <m/>
    <m/>
    <m/>
    <n v="800000"/>
    <x v="184"/>
  </r>
  <r>
    <n v="2015"/>
    <x v="8"/>
    <n v="48101"/>
    <n v="15"/>
    <s v="RED DE JOVENES INDIGENAS PARA EL DESARROLLO"/>
    <d v="2015-04-28T00:00:00"/>
    <n v="248350"/>
    <d v="2015-12-31T00:00:00"/>
    <s v="OSC BENEFICIADA EN LA DÉCIMA TERCERA EMISIÓN DEL PROGRAMA PROEQUIDAD_x000d__x000a_"/>
    <s v="BENEFICENCIA"/>
    <s v="A4"/>
    <m/>
    <m/>
    <m/>
    <n v="248350"/>
    <x v="185"/>
  </r>
  <r>
    <n v="2015"/>
    <x v="8"/>
    <n v="48101"/>
    <n v="16"/>
    <s v="GRUPO DE EDUCACIÓN POPULAR CON MUJERES"/>
    <d v="2015-04-28T00:00:00"/>
    <n v="500000"/>
    <d v="2015-12-31T00:00:00"/>
    <s v="OSC BENEFICIADA EN LA DÉCIMA TERCERA EMISIÓN DEL PROGRAMA PROEQUIDAD_x000d__x000a_"/>
    <s v="BENEFICENCIA"/>
    <s v="A4"/>
    <m/>
    <m/>
    <m/>
    <n v="500000"/>
    <x v="186"/>
  </r>
  <r>
    <n v="2015"/>
    <x v="8"/>
    <n v="48101"/>
    <n v="17"/>
    <s v="ASESORES Y CONSULTORES CALPULLI"/>
    <d v="2015-04-28T00:00:00"/>
    <n v="800000"/>
    <d v="2015-12-31T00:00:00"/>
    <s v="OSC BENEFICIADA EN LA DÉCIMA TERCERA EMISIÓN DEL PROGRAMA PROEQUIDAD"/>
    <s v="BENEFICENCIA"/>
    <s v="A4"/>
    <m/>
    <m/>
    <m/>
    <n v="800000"/>
    <x v="187"/>
  </r>
  <r>
    <n v="2015"/>
    <x v="8"/>
    <n v="48101"/>
    <n v="18"/>
    <s v="ATZIN DESARROLLO COMUNITARIO"/>
    <d v="2015-04-28T00:00:00"/>
    <n v="494500"/>
    <d v="2015-12-31T00:00:00"/>
    <s v="OSC BENEFICIADA EN LA DÉCIMA TERCERA EMISIÓN DEL PROGRAMA PROEQUIDAD"/>
    <s v="BENEFICENCIA"/>
    <s v="A4"/>
    <m/>
    <m/>
    <m/>
    <n v="494500"/>
    <x v="188"/>
  </r>
  <r>
    <n v="2015"/>
    <x v="8"/>
    <n v="48101"/>
    <n v="19"/>
    <s v="ASOCIACIÓN DE CUIDADORES DOMICILIARIOS"/>
    <d v="2015-04-28T00:00:00"/>
    <n v="240000"/>
    <d v="2015-12-31T00:00:00"/>
    <s v="OSC BENEFICIADA EN LA DÉCIMA TERCERA EMISIÓN DEL PROGRAMA PROEQUIDAD"/>
    <s v="BENEFICENCIA"/>
    <s v="A4"/>
    <m/>
    <m/>
    <m/>
    <n v="240000"/>
    <x v="189"/>
  </r>
  <r>
    <n v="2015"/>
    <x v="8"/>
    <n v="48101"/>
    <n v="2"/>
    <s v="CENTRO CULTURAL Y EDUCATIVO ZACATELCO"/>
    <d v="2015-04-27T00:00:00"/>
    <n v="650000"/>
    <d v="2015-12-31T00:00:00"/>
    <s v="OSC BENEFICIADA EN LA DÉCIMA TERCERA EMISIÓN DEL PROGRAMA PROEQUIDAD"/>
    <s v="BENEFICENCIA"/>
    <s v="A4"/>
    <m/>
    <m/>
    <m/>
    <n v="650000"/>
    <x v="190"/>
  </r>
  <r>
    <n v="2015"/>
    <x v="8"/>
    <n v="48101"/>
    <n v="20"/>
    <s v="ONYALISTLI CENTRO DE INVESTIGACIÓN, ANÁLISIS Y FORMACIÓN PARA EL DESARROLLO HUMANO"/>
    <d v="2015-04-28T00:00:00"/>
    <n v="608547"/>
    <d v="2015-12-31T00:00:00"/>
    <s v="OSC BENEFICIADA EN LA DÉCIMA TERCERA EMISIÓN DEL PROGRAMA PROEQUIDAD_x000d__x000a_"/>
    <s v="BENEFICENCIA"/>
    <s v="A4"/>
    <m/>
    <m/>
    <m/>
    <n v="608547"/>
    <x v="191"/>
  </r>
  <r>
    <n v="2015"/>
    <x v="8"/>
    <n v="48101"/>
    <n v="21"/>
    <s v="FUNDACIÓN DE APOYO INFANTIL, GUANAJUATO"/>
    <d v="2015-04-28T00:00:00"/>
    <n v="650000"/>
    <d v="2015-12-31T00:00:00"/>
    <s v="OSC BENEFICIADA EN LA DÉCIMA TERCERA EMISIÓN DEL PROGRAMA PROEQUIDAD"/>
    <s v="BENEFICENCIA"/>
    <s v="A4"/>
    <m/>
    <m/>
    <m/>
    <n v="650000"/>
    <x v="192"/>
  </r>
  <r>
    <n v="2015"/>
    <x v="8"/>
    <n v="48101"/>
    <n v="22"/>
    <s v="CIHAM CENTRO INTERDISCIPLINARIO HUMANISTA PARA EL AVANCE DE LAS MUJERES"/>
    <d v="2015-04-28T00:00:00"/>
    <n v="250000"/>
    <d v="2015-12-31T00:00:00"/>
    <s v="OSC BENEFICIADA EN LA DÉCIMA TERCERA EMISIÓN DEL PROGRAMA PROEQUIDAD"/>
    <s v="BENEFICENCIA"/>
    <s v="A4"/>
    <m/>
    <m/>
    <m/>
    <n v="250000"/>
    <x v="193"/>
  </r>
  <r>
    <n v="2015"/>
    <x v="8"/>
    <n v="48101"/>
    <n v="23"/>
    <s v="CENTRO DE ESTUDIOS AMBIENTALES AGROECOLOGICOS E INVESTIGACION"/>
    <d v="2015-04-28T00:00:00"/>
    <n v="377120"/>
    <d v="2015-12-31T00:00:00"/>
    <s v="OSC BENEFICIADA EN LA DÉCIMA TERCERA EMISIÓN DEL PROGRAMA PROEQUIDAD_x000d__x000a_"/>
    <s v="BENEFICENCIA"/>
    <s v="A4"/>
    <m/>
    <m/>
    <m/>
    <n v="377120"/>
    <x v="194"/>
  </r>
  <r>
    <n v="2015"/>
    <x v="8"/>
    <n v="48101"/>
    <n v="24"/>
    <s v="GENTE DIVERSA DE BAJA CALIFORNIA"/>
    <d v="2015-04-29T00:00:00"/>
    <n v="800000"/>
    <d v="2015-12-31T00:00:00"/>
    <s v="OSC BENEFICIADA EN LA DÉCIMA TERCERA EMISIÓN DEL PROGRAMA PROEQUIDAD_x000d__x000a_"/>
    <s v="BENEFICENCIA"/>
    <s v="A4"/>
    <m/>
    <m/>
    <m/>
    <n v="800000"/>
    <x v="195"/>
  </r>
  <r>
    <n v="2015"/>
    <x v="8"/>
    <n v="48101"/>
    <n v="25"/>
    <s v="INSPIRA CAMBIO"/>
    <d v="2015-04-29T00:00:00"/>
    <n v="250000"/>
    <d v="2015-12-31T00:00:00"/>
    <s v="OSC BENEFICIADA EN LA DÉCIMA TERCERA EMISIÓN DEL PROGRAMA PROEQUIDAD_x000d__x000a_"/>
    <s v="BENEFICENCIA"/>
    <s v="A4"/>
    <m/>
    <m/>
    <m/>
    <n v="250000"/>
    <x v="196"/>
  </r>
  <r>
    <n v="2015"/>
    <x v="8"/>
    <n v="48101"/>
    <n v="26"/>
    <s v="FLOR HUAUTLECA"/>
    <d v="2015-04-29T00:00:00"/>
    <n v="240240"/>
    <d v="2015-12-31T00:00:00"/>
    <s v="OSC BENEFICIADA EN LA DÉCIMA TERCERA EMISIÓN DEL PROGRAMA PROEQUIDAD"/>
    <s v="BENEFICENCIA"/>
    <s v="A4"/>
    <m/>
    <m/>
    <m/>
    <n v="240240"/>
    <x v="197"/>
  </r>
  <r>
    <n v="2015"/>
    <x v="8"/>
    <n v="48101"/>
    <n v="27"/>
    <s v="CENTRO OPERACIONAL PARA EL FORTALECIMIENTO DE INICIATIVAS SOCIALES"/>
    <d v="2015-04-29T00:00:00"/>
    <n v="494000"/>
    <d v="2015-12-31T00:00:00"/>
    <s v="OSC BENEFICIADA EN LA DÉCIMA TERCERA EMISIÓN DEL PROGRAMA PROEQUIDAD"/>
    <s v="BENEFICENCIA"/>
    <s v="A4"/>
    <m/>
    <m/>
    <m/>
    <n v="494000"/>
    <x v="198"/>
  </r>
  <r>
    <n v="2015"/>
    <x v="8"/>
    <n v="48101"/>
    <n v="28"/>
    <s v="FUNDACIÓN TUKIPA, EQUIDAD Y DESARROLLO"/>
    <d v="2015-04-29T00:00:00"/>
    <n v="600000"/>
    <d v="2015-12-31T00:00:00"/>
    <s v="OSC BENEFICIADA EN LA DÉCIMA TERCERA EMISIÓN DEL PROGRAMA PROEQUIDAD"/>
    <s v="BENEFICENCIA"/>
    <s v="A4"/>
    <m/>
    <m/>
    <m/>
    <n v="600000"/>
    <x v="199"/>
  </r>
  <r>
    <n v="2015"/>
    <x v="8"/>
    <n v="48101"/>
    <n v="29"/>
    <s v="KAIROZ ASESORES EN SALUD"/>
    <d v="2015-04-29T00:00:00"/>
    <n v="450695"/>
    <d v="2015-12-31T00:00:00"/>
    <s v="OSC BENEFICIADA EN LA DÉCIMA TERCERA EMISIÓN DEL PROGRAMA PROEQUIDAD_x000d__x000a_"/>
    <s v="BENEFICENCIA"/>
    <s v="A4"/>
    <m/>
    <m/>
    <m/>
    <n v="450695"/>
    <x v="200"/>
  </r>
  <r>
    <n v="2015"/>
    <x v="8"/>
    <n v="48101"/>
    <n v="3"/>
    <s v="FUNDACION LAGUNA DRUMFEST"/>
    <d v="2015-04-27T00:00:00"/>
    <n v="250000"/>
    <d v="2015-12-31T00:00:00"/>
    <s v="OSC BENEFICIADA EN LA DÉCIMA TERCERA EMISIÓN DEL PROGRAMA PROEQUIDAD"/>
    <s v="BENEFICENCIA"/>
    <s v="A4"/>
    <m/>
    <m/>
    <m/>
    <n v="250000"/>
    <x v="201"/>
  </r>
  <r>
    <n v="2015"/>
    <x v="8"/>
    <n v="48101"/>
    <n v="30"/>
    <s v="FRENTE INTERDISCIPLINARIO PARA EL DESARROLLO SOCIAL Y SOLIDARIO FIDSS"/>
    <d v="2015-04-29T00:00:00"/>
    <n v="201750"/>
    <d v="2015-12-31T00:00:00"/>
    <s v="OSC BENEFICIADA EN LA DÉCIMA TERCERA EMISIÓN DEL PROGRAMA PROEQUIDAD"/>
    <s v="BENEFICENCIA"/>
    <s v="A4"/>
    <m/>
    <m/>
    <m/>
    <n v="201750"/>
    <x v="202"/>
  </r>
  <r>
    <n v="2015"/>
    <x v="8"/>
    <n v="48101"/>
    <n v="31"/>
    <s v="ASOCIACION NACIONAL DE IMPULSO AL DESARROLLO RURAL SUSTENTABLE"/>
    <d v="2015-04-29T00:00:00"/>
    <n v="740000"/>
    <d v="2015-12-31T00:00:00"/>
    <s v="OSC BENEFICIADA EN LA DÉCIMA TERCERA EMISIÓN DEL PROGRAMA PROEQUIDAD"/>
    <s v="BENEFICENCIA"/>
    <s v="A4"/>
    <m/>
    <m/>
    <m/>
    <n v="740000"/>
    <x v="203"/>
  </r>
  <r>
    <n v="2015"/>
    <x v="8"/>
    <n v="48101"/>
    <n v="32"/>
    <s v="CONSORCIO PARA EL DIÁLOGO PARLAMENTARIO Y LA EQUIDAD OAXACA"/>
    <d v="2015-04-29T00:00:00"/>
    <n v="800000"/>
    <d v="2015-12-31T00:00:00"/>
    <s v="OSC BENEFICIADA EN LA DÉCIMA TERCERA EMISIÓN DEL PROGRAMA PROEQUIDAD"/>
    <s v="BENEFICENCIA"/>
    <s v="A4"/>
    <m/>
    <m/>
    <m/>
    <n v="800000"/>
    <x v="204"/>
  </r>
  <r>
    <n v="2015"/>
    <x v="8"/>
    <n v="48101"/>
    <n v="33"/>
    <s v="UNION CAMPESINA DE ARTESANOS REGIONALES UCAR"/>
    <d v="2015-04-29T00:00:00"/>
    <n v="370025"/>
    <d v="2015-12-31T00:00:00"/>
    <s v="OSC BENEFICIADA EN LA DÉCIMA TERCERA EMISIÓN DEL PROGRAMA PROEQUIDAD_x000d__x000a_"/>
    <s v="BENEFICENCIA"/>
    <s v="A4"/>
    <m/>
    <m/>
    <m/>
    <n v="370025"/>
    <x v="205"/>
  </r>
  <r>
    <n v="2015"/>
    <x v="8"/>
    <n v="48101"/>
    <n v="34"/>
    <s v="FUNDACION DIVERSA COAHUILA"/>
    <d v="2015-04-29T00:00:00"/>
    <n v="645000"/>
    <d v="2015-12-31T00:00:00"/>
    <s v="OSC BENEFICIADA EN LA DÉCIMA TERCERA EMISIÓN DEL PROGRAMA PROEQUIDAD"/>
    <s v="BENEFICENCIA"/>
    <s v="A4"/>
    <m/>
    <m/>
    <m/>
    <n v="645000"/>
    <x v="206"/>
  </r>
  <r>
    <n v="2015"/>
    <x v="8"/>
    <n v="48101"/>
    <n v="35"/>
    <s v="INICIATIVAS INNOVADORAS PARA EL DESARROLLO SUSTENTABLE"/>
    <d v="2015-04-29T00:00:00"/>
    <n v="650000"/>
    <d v="2015-12-31T00:00:00"/>
    <s v="OSC BENEFICIADA EN LA DÉCIMA TERCERA EMISIÓN DEL PROGRAMA PROEQUIDAD_x000d__x000a_"/>
    <s v="BENEFICENCIA"/>
    <s v="A4"/>
    <m/>
    <m/>
    <m/>
    <n v="650000"/>
    <x v="207"/>
  </r>
  <r>
    <n v="2015"/>
    <x v="8"/>
    <n v="48101"/>
    <n v="36"/>
    <s v="MACHINCUEPA CIRCO SOCIAL"/>
    <d v="2015-04-29T00:00:00"/>
    <n v="497500"/>
    <d v="2015-12-31T00:00:00"/>
    <s v="OSC BENEFICIADA EN LA DÉCIMA TERCERA EMISIÓN DEL PROGRAMA PROEQUIDAD_x000d__x000a_"/>
    <s v="BENEFICENCIA"/>
    <s v="A4"/>
    <m/>
    <m/>
    <m/>
    <n v="497500"/>
    <x v="208"/>
  </r>
  <r>
    <n v="2015"/>
    <x v="8"/>
    <n v="48101"/>
    <n v="37"/>
    <s v="ESPACIO MUJERES PARA UNA VIDA DIGNA LIBRE DE VIOLENCIA"/>
    <d v="2015-04-29T00:00:00"/>
    <n v="645350"/>
    <d v="2015-12-31T00:00:00"/>
    <s v="OSC BENEFICIADA EN LA DÉCIMA TERCERA EMISIÓN DEL PROGRAMA PROEQUIDAD"/>
    <s v="BENEFICENCIA"/>
    <s v="A4"/>
    <m/>
    <m/>
    <m/>
    <n v="645350"/>
    <x v="209"/>
  </r>
  <r>
    <n v="2015"/>
    <x v="8"/>
    <n v="48101"/>
    <n v="38"/>
    <s v="GRUPO INTERDISCIPLINARIO PARA EL DESARROLLO HUMANO GIDEH"/>
    <d v="2015-04-29T00:00:00"/>
    <n v="431900"/>
    <d v="2015-12-31T00:00:00"/>
    <s v="OSC BENEFICIADA EN LA DÉCIMA TERCERA EMISIÓN DEL PROGRAMA PROEQUIDAD_x000d__x000a_"/>
    <s v="BENEFICENCIA"/>
    <s v="A4"/>
    <m/>
    <m/>
    <m/>
    <n v="431900"/>
    <x v="210"/>
  </r>
  <r>
    <n v="2015"/>
    <x v="8"/>
    <n v="48101"/>
    <n v="39"/>
    <s v="ARTICULACION CIUDADANA PARA LA EQUIDAD Y EL DESARROLLO"/>
    <d v="2015-04-30T00:00:00"/>
    <n v="236300"/>
    <d v="2015-12-31T00:00:00"/>
    <s v="OSC BENEFICIADA EN LA DÉCIMA TERCERA EMISIÓN DEL PROGRAMA PROEQUIDAD"/>
    <s v="BENEFICENCIA"/>
    <s v="A4"/>
    <m/>
    <m/>
    <m/>
    <n v="236300"/>
    <x v="211"/>
  </r>
  <r>
    <n v="2015"/>
    <x v="8"/>
    <n v="48101"/>
    <n v="4"/>
    <s v="SOLAR DE DERECHOS"/>
    <d v="2015-04-27T00:00:00"/>
    <n v="649500"/>
    <d v="2015-12-31T00:00:00"/>
    <s v="OSC BENEFICIADA EN LA DÉCIMA TERCERA EMISIÓN DEL PROGRAMA PROEQUIDAD_x000d__x000a_"/>
    <s v="BENEFICENCIA"/>
    <s v="A4"/>
    <m/>
    <m/>
    <m/>
    <n v="649500"/>
    <x v="212"/>
  </r>
  <r>
    <n v="2015"/>
    <x v="8"/>
    <n v="48101"/>
    <n v="40"/>
    <s v="EQUIPOS FEMINISTAS"/>
    <d v="2015-04-30T00:00:00"/>
    <n v="800000"/>
    <d v="2015-12-31T00:00:00"/>
    <s v="OSC BENEFICIADA EN LA DÉCIMA TERCERA EMISIÓN DEL PROGRAMA PROEQUIDAD"/>
    <s v="BENEFICENCIA"/>
    <s v="A4"/>
    <m/>
    <m/>
    <m/>
    <n v="800000"/>
    <x v="213"/>
  </r>
  <r>
    <n v="2015"/>
    <x v="8"/>
    <n v="48101"/>
    <n v="41"/>
    <s v="MUJERES EN FRECUENCIA ASOCIACION CIVIL"/>
    <d v="2015-04-30T00:00:00"/>
    <n v="500000"/>
    <d v="2015-12-31T00:00:00"/>
    <s v="OSC BENEFICIADA EN LA DÉCIMA TERCERA EMISIÓN DEL PROGRAMA PROEQUIDAD_x000d__x000a_"/>
    <s v="BENEFICENCIA"/>
    <s v="A4"/>
    <m/>
    <m/>
    <m/>
    <n v="500000"/>
    <x v="214"/>
  </r>
  <r>
    <n v="2015"/>
    <x v="8"/>
    <n v="48101"/>
    <n v="42"/>
    <s v="FUNDACION ZICARO"/>
    <d v="2015-04-30T00:00:00"/>
    <n v="643900"/>
    <d v="2015-12-31T00:00:00"/>
    <s v="OSC BENEFICIADA EN LA DÉCIMA TERCERA EMISIÓN DEL PROGRAMA PROEQUIDAD"/>
    <s v="BENEFICENCIA"/>
    <s v="A4"/>
    <m/>
    <m/>
    <m/>
    <n v="643900"/>
    <x v="215"/>
  </r>
  <r>
    <n v="2015"/>
    <x v="8"/>
    <n v="48101"/>
    <n v="43"/>
    <s v="acciones educativas para el desarrollo "/>
    <d v="2015-04-30T00:00:00"/>
    <n v="448800"/>
    <d v="2015-12-31T00:00:00"/>
    <s v="OSC BENEFICIADA EN LA DÉCIMA TERCERA EMISIÓN DEL PROGRAMA PROEQUIDAD"/>
    <s v="BENEFICENCIA"/>
    <s v="A4"/>
    <m/>
    <m/>
    <m/>
    <n v="448800"/>
    <x v="216"/>
  </r>
  <r>
    <n v="2015"/>
    <x v="8"/>
    <n v="48101"/>
    <n v="44"/>
    <s v="POR LA SUPERACION DE LA MUJER"/>
    <d v="2015-04-30T00:00:00"/>
    <n v="650000"/>
    <d v="2015-12-31T00:00:00"/>
    <s v="OSC BENEFICIADA EN LA DÉCIMA TERCERA EMISIÓN DEL PROGRAMA PROEQUIDAD_x000d__x000a_"/>
    <s v="BENEFICENCIA"/>
    <s v="A4"/>
    <m/>
    <m/>
    <m/>
    <n v="650000"/>
    <x v="217"/>
  </r>
  <r>
    <n v="2015"/>
    <x v="8"/>
    <n v="48101"/>
    <n v="45"/>
    <s v="CONSEJERÍA, ATENCIÓN PSICOLÓGICA, TRATAMIENTOS ALTERNATIVOS Y APOYO SOCIAL"/>
    <d v="2015-04-30T00:00:00"/>
    <n v="249000"/>
    <d v="2015-12-31T00:00:00"/>
    <s v="OSC BENEFICIADA EN LA DÉCIMA TERCERA EMISIÓN DEL PROGRAMA PROEQUIDAD"/>
    <s v="BENEFICENCIA"/>
    <s v="A4"/>
    <m/>
    <m/>
    <m/>
    <n v="249000"/>
    <x v="218"/>
  </r>
  <r>
    <n v="2015"/>
    <x v="8"/>
    <n v="48101"/>
    <n v="46"/>
    <s v="SERVICIOS A LA JUVENTUD"/>
    <d v="2015-04-30T00:00:00"/>
    <n v="648054"/>
    <d v="2015-12-31T00:00:00"/>
    <s v="OSC BENEFICIADA EN LA DÉCIMA TERCERA EMISIÓN DEL PROGRAMA PROEQUIDAD_x000d__x000a_"/>
    <s v="BENEFICENCIA"/>
    <s v="A4"/>
    <m/>
    <m/>
    <m/>
    <n v="648054"/>
    <x v="219"/>
  </r>
  <r>
    <n v="2015"/>
    <x v="8"/>
    <n v="48101"/>
    <n v="47"/>
    <s v="INSTITUTO MEXICANOS DE ESTUDIOS PEDAGOGICOS Y POSGRADO"/>
    <d v="2015-04-30T00:00:00"/>
    <n v="650000"/>
    <d v="2015-12-31T00:00:00"/>
    <s v="OSC BENEFICIADA EN LA DÉCIMA TERCERA EMISIÓN DEL PROGRAMA PROEQUIDAD_x000d__x000a_"/>
    <s v="BENEFICENCIA"/>
    <s v="A4"/>
    <m/>
    <m/>
    <m/>
    <n v="650000"/>
    <x v="220"/>
  </r>
  <r>
    <n v="2015"/>
    <x v="8"/>
    <n v="48101"/>
    <n v="48"/>
    <s v="COLECTIVO DE MUJERES POR LA EQUIDAD LA SALUD Y LA EDUCACIÓN"/>
    <d v="2015-04-30T00:00:00"/>
    <n v="499986"/>
    <d v="2015-12-31T00:00:00"/>
    <s v="OSC BENEFICIADA EN LA DÉCIMA TERCERA EMISIÓN DEL PROGRAMA PROEQUIDAD"/>
    <s v="BENEFICENCIA"/>
    <s v="A4"/>
    <m/>
    <m/>
    <m/>
    <n v="499986"/>
    <x v="221"/>
  </r>
  <r>
    <n v="2015"/>
    <x v="8"/>
    <n v="48101"/>
    <n v="49"/>
    <s v="MUJER Y MEDIO AMBIENTE"/>
    <d v="2015-04-30T00:00:00"/>
    <n v="472400"/>
    <d v="2015-12-31T00:00:00"/>
    <s v="OSC BENEFICIADA EN LA DÉCIMA TERCERA EMISIÓN DEL PROGRAMA PROEQUIDAD_x000d__x000a_"/>
    <s v="BENEFICENCIA"/>
    <s v="A4"/>
    <m/>
    <m/>
    <m/>
    <n v="472400"/>
    <x v="222"/>
  </r>
  <r>
    <n v="2015"/>
    <x v="8"/>
    <n v="48101"/>
    <n v="5"/>
    <s v="LA VENTANA INVESTIGACION Y DIVULGACION CIENTIFICA PARA EL DESARROLLO REGIONAL"/>
    <d v="2015-04-27T00:00:00"/>
    <n v="800000"/>
    <d v="2015-12-31T00:00:00"/>
    <s v="OSC BENEFICIADA EN LA DÉCIMA TERCERA EMISIÓN DEL PROGRAMA PROEQUIDAD_x000d__x000a_"/>
    <s v="BENEFICENCIA"/>
    <s v="A4"/>
    <m/>
    <m/>
    <m/>
    <n v="800000"/>
    <x v="223"/>
  </r>
  <r>
    <n v="2015"/>
    <x v="8"/>
    <n v="48101"/>
    <n v="50"/>
    <s v="ENTORNOS EDUCATIVOS"/>
    <d v="2015-04-30T00:00:00"/>
    <n v="800000"/>
    <d v="2015-12-31T00:00:00"/>
    <s v="OSC BENEFICIADA EN LA DÉCIMA TERCERA EMISIÓN DEL PROGRAMA PROEQUIDAD"/>
    <s v="BENEFICENCIA"/>
    <s v="A4"/>
    <m/>
    <m/>
    <m/>
    <n v="800000"/>
    <x v="224"/>
  </r>
  <r>
    <n v="2015"/>
    <x v="8"/>
    <n v="48101"/>
    <n v="51"/>
    <s v="COLECTIVO MUJER Y UTOPIA"/>
    <d v="2015-04-30T00:00:00"/>
    <n v="650000"/>
    <d v="2015-12-31T00:00:00"/>
    <s v="OSC BENEFICIADA EN LA DÉCIMA TERCERA EMISIÓN DEL PROGRAMA PROEQUIDAD"/>
    <s v="BENEFICENCIA"/>
    <s v="A4"/>
    <m/>
    <m/>
    <m/>
    <n v="650000"/>
    <x v="225"/>
  </r>
  <r>
    <n v="2015"/>
    <x v="8"/>
    <n v="48101"/>
    <n v="52"/>
    <s v="ARTE Y DIVERSIÓN RECORCHOLIS TEATRO"/>
    <d v="2015-04-30T00:00:00"/>
    <n v="610100"/>
    <d v="2015-12-31T00:00:00"/>
    <s v="OSC BENEFICIADA EN LA DÉCIMA TERCERA EMISIÓN DEL PROGRAMA PROEQUIDAD"/>
    <s v="BENEFICENCIA"/>
    <s v="A4"/>
    <m/>
    <m/>
    <m/>
    <n v="610100"/>
    <x v="226"/>
  </r>
  <r>
    <n v="2015"/>
    <x v="8"/>
    <n v="48101"/>
    <n v="53"/>
    <s v="PSICOLOGIA Y DERECHOS HUMANOS PSYDEH"/>
    <d v="2015-04-30T00:00:00"/>
    <n v="500000"/>
    <d v="2015-12-31T00:00:00"/>
    <s v="OSC BENEFICIADA EN LA DÉCIMA TERCERA EMISIÓN DEL PROGRAMA PROEQUIDAD_x000d__x000a_"/>
    <s v="BENEFICENCIA"/>
    <s v="A4"/>
    <m/>
    <m/>
    <m/>
    <n v="500000"/>
    <x v="227"/>
  </r>
  <r>
    <n v="2015"/>
    <x v="8"/>
    <n v="48101"/>
    <n v="54"/>
    <s v="FUNDACION DE APOYO SOCIAL A LA MUJER"/>
    <d v="2015-04-30T00:00:00"/>
    <n v="244000"/>
    <d v="2015-12-31T00:00:00"/>
    <s v="OSC BENEFICIADA EN LA DÉCIMA TERCERA EMISIÓN DEL PROGRAMA PROEQUIDAD"/>
    <s v="BENEFICENCIA"/>
    <s v="A4"/>
    <m/>
    <m/>
    <m/>
    <n v="244000"/>
    <x v="228"/>
  </r>
  <r>
    <n v="2015"/>
    <x v="8"/>
    <n v="48101"/>
    <n v="55"/>
    <s v="CENTRO ESTRATEGICO DE DESARROLLO HUMANO NAV"/>
    <d v="2015-05-04T00:00:00"/>
    <n v="182000"/>
    <d v="2015-12-31T00:00:00"/>
    <s v="OSC BENEFICIADA EN LA DÉCIMA TERCERA EMISIÓN DEL PROGRAMA PROEQUIDAD"/>
    <s v="BENEFICENCIA"/>
    <s v="A4"/>
    <m/>
    <m/>
    <m/>
    <n v="182000"/>
    <x v="229"/>
  </r>
  <r>
    <n v="2015"/>
    <x v="8"/>
    <n v="48101"/>
    <n v="56"/>
    <s v="APNDRU HIDALGO"/>
    <d v="2015-05-04T00:00:00"/>
    <n v="497600"/>
    <d v="2015-12-31T00:00:00"/>
    <s v="OSC BENEFICIADA EN LA DÉCIMA TERCERA EMISIÓN DEL PROGRAMA PROEQUIDAD"/>
    <s v="BENEFICENCIA"/>
    <s v="A4"/>
    <m/>
    <m/>
    <m/>
    <n v="497600"/>
    <x v="230"/>
  </r>
  <r>
    <n v="2015"/>
    <x v="8"/>
    <n v="48101"/>
    <n v="57"/>
    <s v="COORDINACION INTERREGIONAL FEMINISTA RURAL COMALETZIN"/>
    <d v="2015-05-04T00:00:00"/>
    <n v="649500"/>
    <d v="2015-12-31T00:00:00"/>
    <s v="OSC BENEFICIADA EN LA DÉCIMA TERCERA EMISIÓN DEL PROGRAMA PROEQUIDAD"/>
    <s v="BENEFICENCIA"/>
    <s v="A4"/>
    <m/>
    <m/>
    <m/>
    <n v="649500"/>
    <x v="231"/>
  </r>
  <r>
    <n v="2015"/>
    <x v="8"/>
    <n v="48101"/>
    <n v="58"/>
    <s v="FUNDACIÓN NACIONAL DE MUJERES POR LA SALUD COMUNITARIA"/>
    <d v="2015-05-04T00:00:00"/>
    <n v="646000"/>
    <d v="2015-12-31T00:00:00"/>
    <s v="OSC BENEFICIADA EN LA DÉCIMA TERCERA EMISIÓN DEL PROGRAMA PROEQUIDAD"/>
    <s v="BENEFICENCIA"/>
    <s v="A4"/>
    <m/>
    <m/>
    <m/>
    <n v="646000"/>
    <x v="232"/>
  </r>
  <r>
    <n v="2015"/>
    <x v="8"/>
    <n v="48101"/>
    <n v="59"/>
    <s v="EL PATRONATO PARA EL CENTRO DE ATENCIÓN A LA VIOLENCIA INTRAFAMILIAR EN MEXICALI"/>
    <d v="2015-05-04T00:00:00"/>
    <n v="650000"/>
    <d v="2015-12-31T00:00:00"/>
    <s v="OSC BENEFICIADA EN LA DÉCIMA TERCERA EMISIÓN DEL PROGRAMA PROEQUIDAD_x000d__x000a_"/>
    <s v="BENEFICENCIA"/>
    <s v="A4"/>
    <m/>
    <m/>
    <m/>
    <n v="650000"/>
    <x v="233"/>
  </r>
  <r>
    <n v="2015"/>
    <x v="8"/>
    <n v="48101"/>
    <n v="6"/>
    <s v="COMPROMISO SOLIDARIDAD Y AYUDA SOCIAL"/>
    <d v="2015-04-27T00:00:00"/>
    <n v="800000"/>
    <d v="2015-12-31T00:00:00"/>
    <s v="OSC BENEFICIADA EN LA DÉCIMA TERCERA EMISIÓN DEL PROGRAMA PROEQUIDAD"/>
    <s v="BENEFICENCIA"/>
    <s v="A4"/>
    <m/>
    <m/>
    <m/>
    <n v="800000"/>
    <x v="234"/>
  </r>
  <r>
    <n v="2015"/>
    <x v="8"/>
    <n v="48101"/>
    <n v="60"/>
    <s v="SEIIN. SERVICIOS DE INCLUSION INTEGRAL"/>
    <d v="2015-05-04T00:00:00"/>
    <n v="497000"/>
    <d v="2015-12-31T00:00:00"/>
    <s v="OSC BENEFICIADA EN LA DÉCIMA TERCERA EMISIÓN DEL PROGRAMA PROEQUIDAD_x000d__x000a_"/>
    <s v="BENEFICENCIA"/>
    <s v="A4"/>
    <m/>
    <m/>
    <m/>
    <n v="497000"/>
    <x v="235"/>
  </r>
  <r>
    <n v="2015"/>
    <x v="8"/>
    <n v="48101"/>
    <n v="61"/>
    <s v="FUNDACION VIVE 100% MUJER"/>
    <d v="2015-05-04T00:00:00"/>
    <n v="500000"/>
    <d v="2015-12-31T00:00:00"/>
    <s v="OSC BENEFICIADA EN LA DÉCIMA TERCERA EMISIÓN DEL PROGRAMA PROEQUIDAD"/>
    <s v="BENEFICENCIA"/>
    <s v="A4"/>
    <m/>
    <m/>
    <m/>
    <n v="500000"/>
    <x v="236"/>
  </r>
  <r>
    <n v="2015"/>
    <x v="8"/>
    <n v="48101"/>
    <n v="62"/>
    <s v="UNIENDO CAMINOS"/>
    <d v="2015-05-04T00:00:00"/>
    <n v="161000"/>
    <d v="2015-12-31T00:00:00"/>
    <s v="OSC BENEFICIADA EN LA DÉCIMA TERCERA EMISIÓN DEL PROGRAMA PROEQUIDAD_x000d__x000a_"/>
    <s v="BENEFICENCIA"/>
    <s v="A4"/>
    <m/>
    <m/>
    <m/>
    <n v="161000"/>
    <x v="237"/>
  </r>
  <r>
    <n v="2015"/>
    <x v="8"/>
    <n v="48101"/>
    <n v="63"/>
    <s v="SERVICIO DESARROLLO Y PAZ HUASTECA POTOSINA"/>
    <d v="2015-05-04T00:00:00"/>
    <n v="796977"/>
    <d v="2015-12-31T00:00:00"/>
    <s v="OSC BENEFICIADA EN LA DÉCIMA TERCERA EMISIÓN DEL PROGRAMA PROEQUIDAD_x000d__x000a_"/>
    <s v="BENEFICENCIA"/>
    <s v="A4"/>
    <m/>
    <m/>
    <m/>
    <n v="796977"/>
    <x v="238"/>
  </r>
  <r>
    <n v="2015"/>
    <x v="8"/>
    <n v="48101"/>
    <n v="64"/>
    <s v="CENTRO PARA EL DESARROLLO INTEGRAL DE LA MUJER"/>
    <d v="2015-05-04T00:00:00"/>
    <n v="650000"/>
    <d v="2015-12-31T00:00:00"/>
    <s v="OSC BENEFICIADA EN LA DÉCIMA TERCERA EMISIÓN DEL PROGRAMA PROEQUIDAD"/>
    <s v="BENEFICENCIA"/>
    <s v="A4"/>
    <m/>
    <m/>
    <m/>
    <n v="650000"/>
    <x v="239"/>
  </r>
  <r>
    <n v="2015"/>
    <x v="8"/>
    <n v="48101"/>
    <n v="65"/>
    <s v="SERVICIOS COMUNITARIOS ÑUU SAVI"/>
    <d v="2015-05-04T00:00:00"/>
    <n v="423600"/>
    <d v="2015-12-31T00:00:00"/>
    <s v="OSC BENEFICIADA EN LA DÉCIMA TERCERA EMISIÓN DEL PROGRAMA PROEQUIDAD_x000d__x000a_"/>
    <s v="BENEFICENCIA"/>
    <s v="A4"/>
    <m/>
    <m/>
    <m/>
    <n v="423600"/>
    <x v="240"/>
  </r>
  <r>
    <n v="2015"/>
    <x v="8"/>
    <n v="48101"/>
    <n v="66"/>
    <s v="CENTRO DE DESARROLLO RURAL QUETZALCÓATL"/>
    <d v="2015-05-04T00:00:00"/>
    <n v="649900"/>
    <d v="2015-12-31T00:00:00"/>
    <s v="OSC BENEFICIADA EN LA DÉCIMA TERCERA EMISIÓN DEL PROGRAMA PROEQUIDAD"/>
    <s v="BENEFICENCIA"/>
    <s v="A4"/>
    <m/>
    <m/>
    <m/>
    <n v="649900"/>
    <x v="241"/>
  </r>
  <r>
    <n v="2015"/>
    <x v="8"/>
    <n v="48101"/>
    <n v="67"/>
    <s v="FUNDACION BRUJA VIOLETA"/>
    <d v="2015-05-05T00:00:00"/>
    <n v="500000"/>
    <d v="2015-12-31T00:00:00"/>
    <s v="OSC BENEFICIADA EN LA DÉCIMA TERCERA EMISIÓN DEL PROGRAMA PROEQUIDAD"/>
    <s v="BENEFICENCIA"/>
    <s v="A4"/>
    <m/>
    <m/>
    <m/>
    <n v="500000"/>
    <x v="242"/>
  </r>
  <r>
    <n v="2015"/>
    <x v="8"/>
    <n v="48101"/>
    <n v="68"/>
    <s v="PROYECTO DIFA ALTERNATIVAS Y ACTUALIZACION"/>
    <d v="2015-05-05T00:00:00"/>
    <n v="650000"/>
    <d v="2015-12-31T00:00:00"/>
    <s v="OSC BENEFICIADA EN LA DÉCIMA TERCERA EMISIÓN DEL PROGRAMA PROEQUIDAD_x000d__x000a_"/>
    <s v="BENEFICENCIA"/>
    <s v="A4"/>
    <m/>
    <m/>
    <m/>
    <n v="650000"/>
    <x v="152"/>
  </r>
  <r>
    <n v="2015"/>
    <x v="8"/>
    <n v="48101"/>
    <n v="69"/>
    <s v="CENTRO LAS LIBRES DE INFORMACIÓN EN SALUD SEXUAL, REGIÓN CENTRO"/>
    <d v="2015-05-05T00:00:00"/>
    <n v="650000"/>
    <d v="2015-12-31T00:00:00"/>
    <s v="OSC BENEFICIADA EN LA DÉCIMA TERCERA EMISIÓN DEL PROGRAMA PROEQUIDAD"/>
    <s v="BENEFICENCIA"/>
    <s v="A4"/>
    <m/>
    <m/>
    <m/>
    <n v="650000"/>
    <x v="243"/>
  </r>
  <r>
    <n v="2015"/>
    <x v="8"/>
    <n v="48101"/>
    <n v="7"/>
    <s v="DESARROLLO, SINERGIAS Y EMPODERAMIENTO"/>
    <d v="2015-04-27T00:00:00"/>
    <n v="499999"/>
    <d v="2015-12-31T00:00:00"/>
    <s v="OSC BENEFICIADA EN LA DÉCIMA TERCERA EMISIÓN DEL PROGRAMA PROEQUIDAD"/>
    <s v="BENEFICENCIA"/>
    <s v="A4"/>
    <m/>
    <m/>
    <m/>
    <n v="499999"/>
    <x v="244"/>
  </r>
  <r>
    <n v="2015"/>
    <x v="8"/>
    <n v="48101"/>
    <n v="70"/>
    <s v="HABITAT DESARROLLO DEL TERRITORIO Y LA SOCIEDAD"/>
    <d v="2015-05-05T00:00:00"/>
    <n v="241000"/>
    <d v="2015-12-31T00:00:00"/>
    <s v="OSC BENEFICIADA EN LA DÉCIMA TERCERA EMISIÓN DEL PROGRAMA PROEQUIDAD_x000d__x000a_"/>
    <s v="BENEFICENCIA"/>
    <s v="A4"/>
    <m/>
    <m/>
    <m/>
    <n v="241000"/>
    <x v="245"/>
  </r>
  <r>
    <n v="2015"/>
    <x v="8"/>
    <n v="48101"/>
    <n v="71"/>
    <s v="CENTRAL DE URGENCIAS MÉDICAS DE YURÉCUARO"/>
    <d v="2015-05-05T00:00:00"/>
    <n v="650000"/>
    <d v="2015-12-31T00:00:00"/>
    <s v="OSC BENEFICIADA EN LA DÉCIMA TERCERA EMISIÓN DEL PROGRAMA PROEQUIDAD"/>
    <s v="BENEFICENCIA"/>
    <s v="A4"/>
    <m/>
    <m/>
    <m/>
    <n v="650000"/>
    <x v="246"/>
  </r>
  <r>
    <n v="2015"/>
    <x v="8"/>
    <n v="48101"/>
    <n v="72"/>
    <s v="CON UN MISMO CORAZON"/>
    <d v="2015-05-05T00:00:00"/>
    <n v="774000"/>
    <d v="2015-12-31T00:00:00"/>
    <s v="OSC BENEFICIADA EN LA DÉCIMA TERCERA EMISIÓN DEL PROGRAMA PROEQUIDAD"/>
    <s v="BENEFICENCIA"/>
    <s v="A4"/>
    <m/>
    <m/>
    <m/>
    <n v="774000"/>
    <x v="247"/>
  </r>
  <r>
    <n v="2015"/>
    <x v="8"/>
    <n v="48101"/>
    <n v="73"/>
    <s v="FRONTERAS UNIDAS PRO SALUD"/>
    <d v="2015-05-04T00:00:00"/>
    <n v="413400"/>
    <d v="2015-12-31T00:00:00"/>
    <s v="OSC BENEFICIADA EN LA DÉCIMA TERCERA EMISIÓN DEL PROGRAMA PROEQUIDAD"/>
    <s v="BENEFICENCIA"/>
    <s v="A4"/>
    <m/>
    <m/>
    <m/>
    <n v="413400"/>
    <x v="248"/>
  </r>
  <r>
    <n v="2015"/>
    <x v="8"/>
    <n v="48101"/>
    <n v="74"/>
    <s v="COAS CONSULTORIA Y ASESORIA DEL SURESTE"/>
    <d v="2015-05-05T00:00:00"/>
    <n v="418600"/>
    <d v="2015-12-31T00:00:00"/>
    <s v="OSC BENEFICIADA EN LA DÉCIMA TERCERA EMISIÓN DEL PROGRAMA PROEQUIDAD"/>
    <s v="BENEFICENCIA"/>
    <s v="A4"/>
    <m/>
    <m/>
    <m/>
    <n v="418600"/>
    <x v="249"/>
  </r>
  <r>
    <n v="2015"/>
    <x v="8"/>
    <n v="48101"/>
    <n v="75"/>
    <s v="ALIANZA GARANTIZAR A MUJERES Y HOMBRES LA IGUALDAD EN EL GOCE DE TODOS LOS DERECHOS HUMANOS"/>
    <d v="2015-05-05T00:00:00"/>
    <n v="248572"/>
    <d v="2015-12-31T00:00:00"/>
    <s v="OSC BENEFICIADA EN LA DÉCIMA TERCERA EMISIÓN DEL PROGRAMA PROEQUIDAD"/>
    <s v="BENEFICENCIA"/>
    <s v="A4"/>
    <m/>
    <m/>
    <m/>
    <n v="248572"/>
    <x v="250"/>
  </r>
  <r>
    <n v="2015"/>
    <x v="8"/>
    <n v="48101"/>
    <n v="76"/>
    <s v="FUNDACION DIARQ"/>
    <d v="2015-05-05T00:00:00"/>
    <n v="650000"/>
    <d v="2015-12-31T00:00:00"/>
    <s v="OSC BENEFICIADA EN LA DÉCIMA TERCERA EMISIÓN DEL PROGRAMA PROEQUIDAD"/>
    <s v="BENEFICENCIA"/>
    <s v="A4"/>
    <m/>
    <m/>
    <m/>
    <n v="650000"/>
    <x v="251"/>
  </r>
  <r>
    <n v="2015"/>
    <x v="8"/>
    <n v="48101"/>
    <n v="77"/>
    <s v="ALTERNATIVAS PARA EL DESARROLLO AUTOGESTIONARIO"/>
    <d v="2015-05-05T00:00:00"/>
    <n v="393378"/>
    <d v="2015-12-31T00:00:00"/>
    <s v="OSC BENEFICIADA EN LA DÉCIMA TERCERA EMISIÓN DEL PROGRAMA PROEQUIDAD"/>
    <s v="BENEFICENCIA"/>
    <s v="A4"/>
    <m/>
    <m/>
    <m/>
    <n v="393378"/>
    <x v="252"/>
  </r>
  <r>
    <n v="2015"/>
    <x v="8"/>
    <n v="48101"/>
    <n v="78"/>
    <s v="TRANSFORM ARTE"/>
    <d v="2015-05-05T00:00:00"/>
    <n v="647750"/>
    <d v="2015-12-31T00:00:00"/>
    <s v="OSC BENEFICIADA EN LA DÉCIMA TERCERA EMISIÓN DEL PROGRAMA PROEQUIDAD_x000d__x000a_"/>
    <s v="BENEFICENCIA"/>
    <s v="A4"/>
    <m/>
    <m/>
    <m/>
    <n v="647750"/>
    <x v="253"/>
  </r>
  <r>
    <n v="2015"/>
    <x v="8"/>
    <n v="48101"/>
    <n v="79"/>
    <s v="DESARROLLO AMBIENTAL Y COMUNITARIO"/>
    <d v="2015-05-05T00:00:00"/>
    <n v="383600"/>
    <d v="2015-12-31T00:00:00"/>
    <s v="OSC BENEFICIADA EN LA DÉCIMA TERCERA EMISIÓN DEL PROGRAMA PROEQUIDAD"/>
    <s v="BENEFICENCIA"/>
    <s v="A4"/>
    <m/>
    <m/>
    <m/>
    <n v="383600"/>
    <x v="254"/>
  </r>
  <r>
    <n v="2015"/>
    <x v="8"/>
    <n v="48101"/>
    <n v="8"/>
    <s v="CENTRO PARA LOS DERECHOS DE LA MUJER NAAXWIIN"/>
    <d v="2015-04-27T00:00:00"/>
    <n v="650000"/>
    <d v="2015-12-31T00:00:00"/>
    <s v="OSC BENEFICIADA EN LA DÉCIMA TERCERA EMISIÓN DEL PROGRAMA PROEQUIDAD"/>
    <s v="BENEFICENCIA"/>
    <s v="A4"/>
    <m/>
    <m/>
    <m/>
    <n v="650000"/>
    <x v="255"/>
  </r>
  <r>
    <n v="2015"/>
    <x v="8"/>
    <n v="48101"/>
    <n v="80"/>
    <s v="OIPCIBRE ORGANIZACION INDEPENDIENTE PARA COMUNIDADES INDIGENAS DE BAJOS RECURSOS ECONOMICOS"/>
    <d v="2015-05-05T00:00:00"/>
    <n v="432500"/>
    <d v="2015-12-31T00:00:00"/>
    <s v="OSC BENEFICIADA EN LA DÉCIMA TERCERA EMISIÓN DEL PROGRAMA PROEQUIDAD_x000d__x000a_"/>
    <s v="BENEFICENCIA"/>
    <s v="A4"/>
    <m/>
    <m/>
    <m/>
    <n v="432500"/>
    <x v="256"/>
  </r>
  <r>
    <n v="2015"/>
    <x v="8"/>
    <n v="48101"/>
    <n v="81"/>
    <s v="FUNDACION LAS VARITAS UNIDOS POR EL BARRIO"/>
    <d v="2015-05-06T00:00:00"/>
    <n v="155600"/>
    <d v="2015-12-31T00:00:00"/>
    <s v="OSC BENEFICIADA EN LA DÉCIMA TERCERA EMISIÓN DEL PROGRAMA PROEQUIDAD"/>
    <s v="BENEFICENCIA"/>
    <s v="A4"/>
    <m/>
    <m/>
    <m/>
    <n v="155600"/>
    <x v="257"/>
  </r>
  <r>
    <n v="2015"/>
    <x v="8"/>
    <n v="48101"/>
    <n v="82"/>
    <s v="FUNDACION DE REINTEGRACION SOCIAL DEL ESTADO DE JALISCO"/>
    <d v="2015-05-06T00:00:00"/>
    <n v="800000"/>
    <d v="2015-12-31T00:00:00"/>
    <s v="OSC BENEFICIADA EN LA DÉCIMA TERCERA EMISIÓN DEL PROGRAMA PROEQUIDAD"/>
    <s v="BENEFICENCIA"/>
    <s v="A4"/>
    <m/>
    <m/>
    <m/>
    <n v="800000"/>
    <x v="258"/>
  </r>
  <r>
    <n v="2015"/>
    <x v="8"/>
    <n v="48101"/>
    <n v="83"/>
    <s v="INSTITUTO DE LA GRANA COCHINILLA"/>
    <d v="2015-05-06T00:00:00"/>
    <n v="650000"/>
    <d v="2015-12-31T00:00:00"/>
    <s v="OSC BENEFICIADA EN LA DÉCIMA TERCERA EMISIÓN DEL PROGRAMA PROEQUIDAD_x000d__x000a_"/>
    <s v="BENEFICENCIA"/>
    <s v="A4"/>
    <m/>
    <m/>
    <m/>
    <n v="650000"/>
    <x v="259"/>
  </r>
  <r>
    <n v="2015"/>
    <x v="8"/>
    <n v="48101"/>
    <n v="84"/>
    <s v="FUNDACIÓN CÁNTARO AZUL"/>
    <d v="2015-05-06T00:00:00"/>
    <n v="650000"/>
    <d v="2015-12-31T00:00:00"/>
    <s v="OSC BENEFICIADA EN LA DÉCIMA TERCERA EMISIÓN DEL PROGRAMA PROEQUIDAD"/>
    <s v="BENEFICENCIA"/>
    <s v="A4"/>
    <m/>
    <m/>
    <m/>
    <n v="650000"/>
    <x v="260"/>
  </r>
  <r>
    <n v="2015"/>
    <x v="8"/>
    <n v="48101"/>
    <n v="85"/>
    <s v="FUNDACION CONTIGO OAXACA"/>
    <d v="2015-05-06T00:00:00"/>
    <n v="247375"/>
    <d v="2015-12-31T00:00:00"/>
    <s v="OSC BENEFICIADA EN LA DÉCIMA TERCERA EMISIÓN DEL PROGRAMA PROEQUIDAD"/>
    <s v="BENEFICENCIA"/>
    <s v="A4"/>
    <m/>
    <m/>
    <m/>
    <n v="247375"/>
    <x v="261"/>
  </r>
  <r>
    <n v="2015"/>
    <x v="8"/>
    <n v="48101"/>
    <n v="86"/>
    <s v="UNION INDIGENA OTOMI-TEPEHUA"/>
    <d v="2015-05-06T00:00:00"/>
    <n v="638200"/>
    <d v="2015-12-31T00:00:00"/>
    <s v="OSC BENEFICIADA EN LA DÉCIMA TERCERA EMISIÓN DEL PROGRAMA PROEQUIDAD_x000d__x000a_"/>
    <s v="BENEFICENCIA"/>
    <s v="A4"/>
    <m/>
    <m/>
    <m/>
    <n v="638200"/>
    <x v="262"/>
  </r>
  <r>
    <n v="2015"/>
    <x v="8"/>
    <n v="48101"/>
    <n v="87"/>
    <s v="CENTRO DE ESTUDIOS ECUMÉNICOS"/>
    <d v="2015-05-06T00:00:00"/>
    <n v="247000"/>
    <d v="2015-12-31T00:00:00"/>
    <s v="OSC BENEFICIADA EN LA DÉCIMA TERCERA EMISIÓN DEL PROGRAMA PROEQUIDAD"/>
    <s v="BENEFICENCIA"/>
    <s v="A4"/>
    <m/>
    <m/>
    <m/>
    <n v="247000"/>
    <x v="263"/>
  </r>
  <r>
    <n v="2015"/>
    <x v="8"/>
    <n v="48101"/>
    <n v="88"/>
    <s v="MANOS DE LUZ"/>
    <d v="2015-05-06T00:00:00"/>
    <n v="500000"/>
    <d v="2015-12-31T00:00:00"/>
    <s v="OSC BENEFICIADA EN LA DÉCIMA TERCERA EMISIÓN DEL PROGRAMA PROEQUIDAD_x000d__x000a_"/>
    <s v="BENEFICENCIA"/>
    <s v="A4"/>
    <m/>
    <m/>
    <m/>
    <n v="500000"/>
    <x v="264"/>
  </r>
  <r>
    <n v="2015"/>
    <x v="8"/>
    <n v="48101"/>
    <n v="89"/>
    <s v="SALUD Y BIENESTAR COMUNITARIO"/>
    <d v="2015-05-06T00:00:00"/>
    <n v="500000"/>
    <d v="2015-12-31T00:00:00"/>
    <s v="OSC BENEFICIADA EN LA DÉCIMA TERCERA EMISIÓN DEL PROGRAMA PROEQUIDAD_x000d__x000a_"/>
    <s v="BENEFICENCIA"/>
    <s v="A4"/>
    <m/>
    <m/>
    <m/>
    <n v="500000"/>
    <x v="265"/>
  </r>
  <r>
    <n v="2015"/>
    <x v="8"/>
    <n v="48101"/>
    <n v="9"/>
    <s v="CASA AJUSCO"/>
    <d v="2015-04-28T00:00:00"/>
    <n v="418000"/>
    <d v="2015-12-31T00:00:00"/>
    <s v="OSC BENEFICIADA EN LA DÉCIMA TERCERA EMISIÓN DEL PROGRAMA PROEQUIDAD"/>
    <s v="BENEFICENCIA"/>
    <s v="A4"/>
    <m/>
    <m/>
    <m/>
    <n v="418000"/>
    <x v="266"/>
  </r>
  <r>
    <n v="2015"/>
    <x v="8"/>
    <n v="48101"/>
    <n v="90"/>
    <s v="KORAMI COMPARTIR"/>
    <d v="2015-05-07T00:00:00"/>
    <n v="404537"/>
    <d v="2015-12-31T00:00:00"/>
    <s v="OSC BENEFICIADA EN LA DÉCIMA TERCERA EMISIÓN DEL PROGRAMA PROEQUIDAD_x000d__x000a_"/>
    <s v="BENEFICENCIA"/>
    <s v="A4"/>
    <m/>
    <m/>
    <m/>
    <n v="404537"/>
    <x v="267"/>
  </r>
  <r>
    <n v="2015"/>
    <x v="8"/>
    <n v="48101"/>
    <n v="91"/>
    <s v="MUJER ZMODEM"/>
    <d v="2015-05-07T00:00:00"/>
    <n v="650000"/>
    <d v="2015-12-31T00:00:00"/>
    <s v="OSC BENEFICIADA EN LA DÉCIMA TERCERA EMISIÓN DEL PROGRAMA PROEQUIDAD_x000d__x000a_"/>
    <s v="BENEFICENCIA"/>
    <s v="A4"/>
    <m/>
    <m/>
    <m/>
    <n v="650000"/>
    <x v="268"/>
  </r>
  <r>
    <n v="2015"/>
    <x v="8"/>
    <n v="48101"/>
    <n v="92"/>
    <s v="HUMANAS SIN VIOLENCIA"/>
    <d v="2015-05-07T00:00:00"/>
    <n v="608000"/>
    <d v="2015-12-31T00:00:00"/>
    <s v="OSC BENEFICIADA EN LA DÉCIMA TERCERA EMISIÓN DEL PROGRAMA PROEQUIDAD_x000d__x000a_"/>
    <s v="BENEFICENCIA"/>
    <s v="A4"/>
    <m/>
    <m/>
    <m/>
    <n v="608000"/>
    <x v="269"/>
  </r>
  <r>
    <n v="2015"/>
    <x v="8"/>
    <n v="48101"/>
    <n v="93"/>
    <s v="RED MUJERES DESARROLLO, JUSTICIA Y PAZ"/>
    <d v="2015-05-07T00:00:00"/>
    <n v="799880"/>
    <d v="2015-12-31T00:00:00"/>
    <s v="OSC BENEFICIADA EN LA DÉCIMA TERCERA EMISIÓN DEL PROGRAMA PROEQUIDAD_x000d__x000a_"/>
    <s v="BENEFICENCIA"/>
    <s v="A4"/>
    <m/>
    <m/>
    <m/>
    <n v="799880"/>
    <x v="270"/>
  </r>
  <r>
    <n v="2015"/>
    <x v="8"/>
    <n v="48101"/>
    <n v="94"/>
    <s v="UNIDAD DE ATENCION SICOLOGICA SEXOLOGICA Y EDUCATIVA PARA EL CRECIMIENTO PERSONAL"/>
    <d v="2015-05-07T00:00:00"/>
    <n v="388072"/>
    <d v="2015-12-31T00:00:00"/>
    <s v="OSC BENEFICIADA EN LA DÉCIMA TERCERA EMISIÓN DEL PROGRAMA PROEQUIDAD_x000d__x000a_"/>
    <s v="BENEFICENCIA"/>
    <s v="A4"/>
    <m/>
    <m/>
    <m/>
    <n v="388072"/>
    <x v="271"/>
  </r>
  <r>
    <n v="2015"/>
    <x v="8"/>
    <n v="48101"/>
    <n v="95"/>
    <s v="DAUGE"/>
    <d v="2015-05-07T00:00:00"/>
    <n v="636700"/>
    <d v="2015-12-31T00:00:00"/>
    <s v="OSC BENEFICIADA EN LA DÉCIMA TERCERA EMISIÓN DEL PROGRAMA PROEQUIDAD"/>
    <s v="BENEFICENCIA"/>
    <s v="A4"/>
    <m/>
    <m/>
    <m/>
    <n v="636700"/>
    <x v="272"/>
  </r>
  <r>
    <n v="2015"/>
    <x v="8"/>
    <n v="48101"/>
    <n v="96"/>
    <s v="ABRIENDO VEREDAS"/>
    <d v="2015-05-07T00:00:00"/>
    <n v="431800"/>
    <d v="2015-12-31T00:00:00"/>
    <s v="OSC BENEFICIADA EN LA DÉCIMA TERCERA EMISIÓN DEL PROGRAMA PROEQUIDAD"/>
    <s v="BENEFICENCIA"/>
    <s v="A4"/>
    <m/>
    <m/>
    <m/>
    <n v="431800"/>
    <x v="273"/>
  </r>
  <r>
    <n v="2015"/>
    <x v="8"/>
    <n v="48101"/>
    <n v="97"/>
    <s v="CONSTRUYENDO ACCIONES PARA EL DESARROLLO Y LA IGUALDAD CONADI"/>
    <d v="2015-05-07T00:00:00"/>
    <n v="250000"/>
    <d v="2015-12-31T00:00:00"/>
    <s v="OSC BENEFICIADA EN LA DÉCIMA TERCERA EMISIÓN DEL PROGRAMA PROEQUIDAD"/>
    <s v="BENEFICENCIA"/>
    <s v="A4"/>
    <m/>
    <m/>
    <m/>
    <n v="250000"/>
    <x v="274"/>
  </r>
  <r>
    <n v="2015"/>
    <x v="8"/>
    <n v="48101"/>
    <n v="98"/>
    <s v="DESARROLLO GENERO Y CIUDADANIA"/>
    <d v="2015-05-07T00:00:00"/>
    <n v="650000"/>
    <d v="2015-12-31T00:00:00"/>
    <s v="OSC BENEFICIADA EN LA DÉCIMA TERCERA EMISIÓN DEL PROGRAMA PROEQUIDAD"/>
    <s v="BENEFICENCIA"/>
    <s v="A4"/>
    <m/>
    <m/>
    <m/>
    <n v="650000"/>
    <x v="275"/>
  </r>
  <r>
    <n v="2015"/>
    <x v="8"/>
    <n v="48101"/>
    <n v="99"/>
    <s v="GESTION Y PROMOCION PARA EL DESARROLLO SUSTENTABLE EN LAS COMUNIDADES RURALES E INDIGENAS"/>
    <d v="2015-05-07T00:00:00"/>
    <n v="426007"/>
    <d v="2015-12-31T00:00:00"/>
    <s v="OSC BENEFICIADA EN LA DÉCIMA TERCERA EMISIÓN DEL PROGRAMA PROEQUIDAD_x000d__x000a_"/>
    <s v="BENEFICENCIA"/>
    <s v="A4"/>
    <m/>
    <m/>
    <m/>
    <n v="426007"/>
    <x v="276"/>
  </r>
  <r>
    <n v="2015"/>
    <x v="8"/>
    <n v="48501"/>
    <s v="INMJG1501568"/>
    <s v="COMISIÓN INTERAMERICANA DE MUJERES (CIM)"/>
    <d v="2015-02-06T00:00:00"/>
    <n v="450000"/>
    <d v="2015-12-31T00:00:00"/>
    <s v="APOYAR LA OPERACIÓN DEL MECANISMO DE SEGUIMIENTO DEDICADO A LA IMPLEMENTACIÓN DE LA CONVENCIÓN BELÉM DO PARÁ, EN CUANTO A SUS GASTOS OPERATIVOS Y ADMINISTRATIVOS"/>
    <s v="ADMINISTRATIVAS"/>
    <s v="A1"/>
    <m/>
    <m/>
    <m/>
    <n v="449438"/>
    <x v="277"/>
  </r>
  <r>
    <n v="2015"/>
    <x v="8"/>
    <n v="48501"/>
    <s v="INMJG1501569"/>
    <s v="COMISIÓN INTERAMERICANA DE MUJERES (CIM)"/>
    <d v="2015-02-06T00:00:00"/>
    <n v="450000"/>
    <d v="2015-12-31T00:00:00"/>
    <s v="APOYAR LAS ACTIVIDADES QUE SE REALICEN EN FAVOR DE LA IGUALDAD DE GÉNERO EN LAS AMÉRICAS, ADEMÁS DE IMPULSAR EL CUMPLIMIENTO DEL ACUERDO DE COLABORACIÓN, SUSCRITO EN 2013, ENTRE EL INSTITUTO Y LA SG-OEA, POR MEDIO DE LA COMISIÓN INTERAMERICANA DE MUJERES (CIM)"/>
    <s v="ADMINISTRATIVAS"/>
    <s v="A1"/>
    <m/>
    <m/>
    <m/>
    <n v="449438"/>
    <x v="277"/>
  </r>
  <r>
    <n v="2015"/>
    <x v="8"/>
    <n v="48501"/>
    <s v="INMJG1501570"/>
    <s v="ENTIDAD DE LAS NACIONES UNIDAS PARA LA IGUALDAD DE GÉNERO Y EL EMPODERAMIENTO DE LAS MUJERES"/>
    <d v="2015-02-06T00:00:00"/>
    <n v="450000"/>
    <d v="2015-12-31T00:00:00"/>
    <s v="APOYAR LA OPERACIÓN DE LA ENTIDAD DE LAS NACIONES UNIDAD PARA LA IGUALDAD DE GÉNERO Y EL EMPODERAMIENTO DE LAS MUJERES (ONUMUJERES) EN LA REALIZACIÓN DE ACTIVIDADES SUSTANTIVAS E INSTRUMENTALES EN MATERIA DE IGUALDAD DE GÉNERO"/>
    <s v="ADMINISTRATIVAS"/>
    <s v="A1"/>
    <m/>
    <m/>
    <m/>
    <n v="449438"/>
    <x v="278"/>
  </r>
  <r>
    <n v="2015"/>
    <x v="9"/>
    <n v="48101"/>
    <n v="1"/>
    <s v="la casa del migrante scalabrini"/>
    <d v="2015-12-08T00:00:00"/>
    <n v="2200000"/>
    <d v="2016-04-08T00:00:00"/>
    <s v="CONCLUSIÓN DE LA EDIFICACIÓN DE UNA ESTANCIA DESTINADA EXCLUSIVAMENTE A LA ENSEÑANZA DE OFICIOS PARA EL DESARROLLO HUMANO DE LOS MIGRANTES NACIONALES COMO EXTRANJEROS, CON INDEPENDENCIA DE SU NACIONALIDAD O SITUACIÓN MIGRATOIA, CON ESPECIAL ATENCIÓN A GRUPOS VULNERABLES COMO MENORES DE EDAD, MUJERES, ADOLESCENTES, VÍCTIMAS DE TRATA Y PERSONAS DE LA TERCERA EDAD"/>
    <s v="BENEFICENCIA,EDUCATIVAS"/>
    <s v="A4"/>
    <m/>
    <m/>
    <m/>
    <n v="2200000"/>
    <x v="279"/>
  </r>
  <r>
    <n v="2015"/>
    <x v="10"/>
    <n v="48101"/>
    <s v="DG/CE/0026/2015 GRDS/DD/003/2015"/>
    <s v="NIÑOS POR LA CIENCIA"/>
    <d v="2015-04-13T00:00:00"/>
    <n v="3500000"/>
    <d v="2016-04-12T00:00:00"/>
    <s v="APOYAR LA REALIZACIÓN DEL PROGRAMA &quot;CONSTRUMÁTICAS&quot; EN 16 ESCUELAS PRIMARIAS DISTRIBUIDAS EN LOS MUNICIPIOS DE CENTRO, NACAJUCA Y CUNDUACAN DEL ESTADO DE TABASCO"/>
    <s v="EDUCATIVAS"/>
    <s v="A7"/>
    <m/>
    <m/>
    <m/>
    <n v="3500000"/>
    <x v="280"/>
  </r>
  <r>
    <n v="2015"/>
    <x v="10"/>
    <n v="48101"/>
    <s v="DG/CE/0063/2015 GRDS/DD/016/2015"/>
    <s v="FUNDACIÓN EDUCACIÓN SUPERIOR EMPRESA"/>
    <d v="2015-08-28T00:00:00"/>
    <n v="25000000"/>
    <d v="2016-08-27T00:00:00"/>
    <s v="APOYAR EL PROYECTO ESTUDIO SOBRE LOS IMPACTOS DE LA LEY DE HIDROCARBUROS Y SU REGLAMENTO EN LAS ACTIVIDADES ECONÓMICAS, SOCIALES Y AMBIENTALES DE LAS REGIONES PETROLERAS Y SU VINCULACIÓN CON LOS PROGRAMAS EDUCATIVOS DE LAS INSTITUCIONES PÚBLICAS Y PRIVADAS DE NIVEL SUPERIOR. OPORTUNIDADES Y RETOS PARA UN DESARROLLO SUSTENTABLE."/>
    <s v="INVESTIGACIÓN CIENTÍFICA"/>
    <s v="A9"/>
    <m/>
    <m/>
    <m/>
    <n v="25000000"/>
    <x v="281"/>
  </r>
  <r>
    <n v="2015"/>
    <x v="10"/>
    <n v="48101"/>
    <s v="DG/CE/031/2015 GRDS/DD/005/2015"/>
    <s v="FUNDACIÓN TV AZTECA"/>
    <d v="2015-04-28T00:00:00"/>
    <n v="6500000"/>
    <d v="2016-04-27T00:00:00"/>
    <s v="APOYAR LA CAMPAÑA NACIONAL DE LA SOCIEDAD &quot;LIMPIEMOS NUESTRO MÉXICO 2015&quot;."/>
    <s v="AMBIENTALES"/>
    <s v="A2"/>
    <m/>
    <m/>
    <m/>
    <n v="6500000"/>
    <x v="64"/>
  </r>
  <r>
    <n v="2015"/>
    <x v="10"/>
    <n v="48101"/>
    <s v="DG/CE/055/2015 GRDS/DD/010/2015"/>
    <s v="ESPACIOS NATURALES Y DESARROLLO SUSTENTABLE A.C"/>
    <d v="2015-07-31T00:00:00"/>
    <n v="5500000"/>
    <d v="2016-07-30T00:00:00"/>
    <s v="APOYAR LA EJECUCIÓN DE LOS PROYECTOS DE &quot;EDUCACIÓN AMBIENTAL Y OPERACIÓN DE LA CASA DEL AGUA EN LOS PANTANOS DE CENTLA&quot; ($2,000,000) Y DE &quot;EDUCACIÓN AMBIENTAL Y RESTAURACIÓN FORESTAL EN ÁREAS NATURALES PROTEGIDAS DEL GOLFO DE MÉXICO. SUBREGIÓN PLANICIEN COSTERA&quot; ($3,500,000)."/>
    <s v="AMBIENTALES"/>
    <s v="A2"/>
    <m/>
    <m/>
    <m/>
    <n v="5500000"/>
    <x v="282"/>
  </r>
  <r>
    <n v="2015"/>
    <x v="10"/>
    <n v="48101"/>
    <s v="DG/CE/059/2015 GRDS/DD/007/2015"/>
    <s v="FUNDACIÓN TV AZTECA"/>
    <d v="2015-07-30T00:00:00"/>
    <n v="7500000"/>
    <d v="2016-07-29T00:00:00"/>
    <s v="APOYAR LA CAMPAÑA NACIONAL DE LA SOCIEDAD &quot;LIMPIEMOS NUESTRO MEXICO 2015&quot;"/>
    <s v="AMBIENTALES"/>
    <s v="A2"/>
    <m/>
    <m/>
    <m/>
    <n v="7500000"/>
    <x v="64"/>
  </r>
  <r>
    <n v="2015"/>
    <x v="10"/>
    <n v="48101"/>
    <s v="DG/CE/059/2015 GRDS/DD/008/2015"/>
    <s v="FUNDACIÓN KASPAROV DE AJEDREZ PARA IBEROAMERICA"/>
    <d v="2015-07-31T00:00:00"/>
    <n v="1000000"/>
    <d v="2016-07-30T00:00:00"/>
    <s v="APOYAR EL PROGRAMA PARA LA ENSEÑANZA DEL AJEDREZ DIRIGIDO A NIÑOS Y NIÑAS EN LOS 15 CENTROS DE INTEGRACIÓN FAMILIAR DE PEMEX"/>
    <s v="EDUCATIVAS"/>
    <s v="A7"/>
    <m/>
    <m/>
    <m/>
    <n v="1000000"/>
    <x v="283"/>
  </r>
  <r>
    <n v="2015"/>
    <x v="10"/>
    <n v="48101"/>
    <s v="DG/CE/063/2015 GRDS/DD/014/2015"/>
    <s v="ADOBE HOME AID"/>
    <d v="2015-08-28T00:00:00"/>
    <n v="7500000"/>
    <d v="2016-08-27T00:00:00"/>
    <s v="FORTALECER LA CAPACITACIÓN DE LOS PESCADORES DE CARMEN CAMPECHE, DOTÁNDOLOS DE LOS INSUMOS QUE LES PERMITAN DESARROLLAR PROYECTOS PRODUCTIVOS QUE IMPACTEN EN EL BIENESTAR ECONÓMICO SOCIAL Y AMBIENTAL."/>
    <s v="DESARROLLO COMUNITARIO"/>
    <s v="A6"/>
    <m/>
    <m/>
    <m/>
    <n v="7500000"/>
    <x v="284"/>
  </r>
  <r>
    <n v="2015"/>
    <x v="10"/>
    <n v="48101"/>
    <s v="DG/CE/063/2015 GRDS/DD/015/2015"/>
    <s v="CENTRO MEXICANO PARA LA FILANTROPÍA"/>
    <d v="2015-10-28T00:00:00"/>
    <n v="1800000"/>
    <d v="2016-10-27T00:00:00"/>
    <s v="APOYAR EL PROYECTO &quot;IMPLEMENTACIÓN DE LA RESPONSABILIDAD SOCIAL EMPRESARIAL EN LA CADENA DE SUMINISTROS DE PEMEX&quot;."/>
    <s v="APLICACIÓN DE NUEVAS TECNOLOGÍAS"/>
    <s v="A3"/>
    <m/>
    <m/>
    <m/>
    <n v="1800000"/>
    <x v="285"/>
  </r>
  <r>
    <n v="2015"/>
    <x v="10"/>
    <n v="48101"/>
    <s v="DG/CE/071/2015 GRDS/DD/027/2015"/>
    <s v="ASOCIACIÓN DE AMIGOS DEL MUSEO DE ARTE POPULAR"/>
    <d v="2015-10-09T00:00:00"/>
    <n v="2000000"/>
    <d v="2016-10-08T00:00:00"/>
    <s v="LLEVAR A CABO TALLERES DE CAPACITACIÓN CON FINES EDUCATIVOS Y CULTURALES PARA NIÑOS, JÓVENES, ADULTOS, ARTESANOS Y PERSONAS CON CAPACIDADES DIFERENTES."/>
    <s v="EDUCATIVAS"/>
    <s v="A7"/>
    <m/>
    <m/>
    <m/>
    <n v="2000000"/>
    <x v="286"/>
  </r>
  <r>
    <n v="2015"/>
    <x v="10"/>
    <n v="48101"/>
    <s v="DG/CE/071/2015 GRDS/DD/028/2015"/>
    <s v="FUNDACIÓN JOHN LANGDON DOWN"/>
    <d v="2015-10-09T00:00:00"/>
    <n v="3000000"/>
    <d v="2016-10-08T00:00:00"/>
    <s v="PRUEBA"/>
    <s v="EDUCATIVAS"/>
    <s v="A7"/>
    <m/>
    <m/>
    <m/>
    <n v="3000000"/>
    <x v="287"/>
  </r>
  <r>
    <n v="2015"/>
    <x v="10"/>
    <n v="48101"/>
    <s v="DG/CE/071/2015 GRDS/DD/029/2015"/>
    <s v="NATURA Y ECOSISTEMAS MEXICANOS"/>
    <d v="2015-10-09T00:00:00"/>
    <n v="7000000"/>
    <d v="2016-10-08T00:00:00"/>
    <s v="APOYAR LA CONTINUIDAD EN LA EJECUCIÓN DEL PROYECTO DE CONSERVACIÓN, MANEJO Y RESTAURACIÓN DE LOS ECOSISTEMAS NATURALES DE LA CUENCA MEDIA DEL RÍO USUMACINTA."/>
    <s v="AMBIENTALES"/>
    <s v="A2"/>
    <m/>
    <m/>
    <m/>
    <n v="7000000"/>
    <x v="288"/>
  </r>
  <r>
    <n v="2015"/>
    <x v="10"/>
    <n v="48101"/>
    <s v="DG/CE/071/2015 GRDS/DD/030/2015"/>
    <s v="NIÑOS POR LA CIENCIA"/>
    <d v="2015-10-09T00:00:00"/>
    <n v="23500000"/>
    <d v="2016-10-08T00:00:00"/>
    <s v="APOYAR  LA REALIZACIÓN DEL PROGRAMA “CONSTRUMÁTICAS” EN 227 ESCUELAS PRIMARIAS DISTRIBUIDAS EN LOS ESTADOS DE CAMPECHE, TABASCO Y VERACRUZ."/>
    <s v="EDUCATIVAS"/>
    <s v="A7"/>
    <m/>
    <m/>
    <m/>
    <n v="23500000"/>
    <x v="280"/>
  </r>
  <r>
    <n v="2015"/>
    <x v="10"/>
    <n v="48101"/>
    <s v="DG/CE/080/2015 GRDS/DD/031/2015"/>
    <s v="FUNDACIÓN POR LA PROSPERIDAD Y ESTABILIDAD DEL SUROESTE"/>
    <d v="2015-11-09T00:00:00"/>
    <n v="29000000"/>
    <d v="2016-11-08T00:00:00"/>
    <s v="APOYAR LA CONSTRUCCIÓN DE CENTROS DE ENSEÑANZA Y DESARROLLO SUSTENTABLE, DENTRO DEL PROGRAMA &quot;MEJORES ESPACIOS PARA APRENDER&quot;, DE LA COMISIÓN NACIONAL PARA EL DESARROLLO DE LOS PUEBLOS INDÍGENAS (CDI), EN MUNICIPIOS DEL ISTMO DE TEHUANTEPEC, OAXACA. PRIMERA ETAPA."/>
    <s v="EDUCATIVAS"/>
    <s v="A7"/>
    <m/>
    <m/>
    <m/>
    <n v="29000000"/>
    <x v="289"/>
  </r>
  <r>
    <n v="2015"/>
    <x v="10"/>
    <n v="48101"/>
    <s v="DG/CE/080/2015 GRDS/DD/032/2015"/>
    <s v="FUNDACIÓN ESTRATÉGICA SOCIAL DE MÉXICO"/>
    <d v="2015-11-09T00:00:00"/>
    <n v="20000000"/>
    <d v="2016-11-08T00:00:00"/>
    <s v="APOYAR EL IMPULSO DE PROYECTOS PRODUCTIVOS SOSTENIBLES EN LOS MUNICIPIOS DE FRONTERA, PARAÍSO Y CÁRDENAS, EN EL ESTADO DE TABASCO."/>
    <s v="APLICACIÓN DE NUEVAS TECNOLOGÍAS"/>
    <s v="A3"/>
    <m/>
    <m/>
    <m/>
    <n v="20000000"/>
    <x v="290"/>
  </r>
  <r>
    <n v="2015"/>
    <x v="10"/>
    <n v="48101"/>
    <s v="DG/CE/080/2015 GRDS/DD/033/2015"/>
    <s v="FUNDACIÓN UNIVERSIDAD NACIONAL AUTÓNOMA DE MÉXICO"/>
    <d v="2015-11-09T00:00:00"/>
    <n v="6000000"/>
    <d v="2016-11-11T00:00:00"/>
    <s v="APOYAR EL OTORGAMIENTO DE 1,764 BECAS."/>
    <s v="EDUCATIVAS"/>
    <s v="A7"/>
    <m/>
    <m/>
    <m/>
    <n v="6000000"/>
    <x v="60"/>
  </r>
  <r>
    <n v="2015"/>
    <x v="10"/>
    <n v="48101"/>
    <s v="DG/CE/083/2015 GRDS/DD/015/2015"/>
    <s v="ESPACIOS NATURALES Y DESARROLLO SUSTENTABLE A.C"/>
    <d v="2015-11-24T00:00:00"/>
    <n v="10000000"/>
    <d v="2016-11-23T00:00:00"/>
    <s v="APOYAR EL PROYECTO “PRODUCCIÓN DE HORTALIZAS PARA AUTOABASTECIMIENTO FAMILIAR, AGROINDUSTRIA, NUTRICIÓN Y MANEJO SECUNDARIO AL CULTIVO DEL BANANO”, EN COMUNIDADES UBICADAS EN LA REGIÓN DENOMINADA “LA ISLA”, EN EL MUNICIPIO DE CENTRO, TABASCO."/>
    <s v="APLICACIÓN DE NUEVAS TECNOLOGÍAS"/>
    <s v="A3"/>
    <m/>
    <m/>
    <m/>
    <n v="10000000"/>
    <x v="282"/>
  </r>
  <r>
    <n v="2015"/>
    <x v="10"/>
    <n v="48101"/>
    <s v="DG/CE/083/2015 GRDS/DD/034/2015"/>
    <s v="ESPACIO DE ENCUENTRO DE LAS CULTURAS ORIGINARIAS"/>
    <d v="2015-11-24T00:00:00"/>
    <n v="35000000"/>
    <d v="2016-11-23T00:00:00"/>
    <s v="&quot;APOYAR LA REALIZACIÓN DEL PROYECTO DE “ACCIONES DE MEJORA EN LA INFRAESTRUCTURA Y LAS CAPACIDADES TÉCNICAS ORIENTADAS AL DESARROLLO SUSTENTABLE DE COMUNIDADES DE PESCADORES ORGANIZADOS DEL MUNICIPIO DE CARMEN, CAMPECHE&quot;."/>
    <s v="APLICACIÓN DE NUEVAS TECNOLOGÍAS"/>
    <s v="A3"/>
    <m/>
    <m/>
    <m/>
    <n v="35000000"/>
    <x v="182"/>
  </r>
  <r>
    <n v="2015"/>
    <x v="10"/>
    <n v="48101"/>
    <s v="DG/CE/083/2015 GRDS/DD/038/2015"/>
    <s v="FUNDACIÓN KASPAROV DE AJEDREZ PARA IBEROAMERICA"/>
    <d v="2015-11-24T00:00:00"/>
    <n v="2300000"/>
    <d v="2016-11-23T00:00:00"/>
    <s v="PRUEBA"/>
    <s v="EDUCATIVAS"/>
    <s v="A7"/>
    <m/>
    <m/>
    <m/>
    <n v="2300000"/>
    <x v="283"/>
  </r>
  <r>
    <n v="2015"/>
    <x v="10"/>
    <n v="48101"/>
    <s v="DG/CE/083/2015 GRDS/DD/039/2015"/>
    <s v="UNIÓN DE EMPRESARIOS PARA LA TECNOLOGÍA EN LA EDUCACIÓN"/>
    <d v="2015-11-24T00:00:00"/>
    <n v="12128800"/>
    <d v="2016-11-23T00:00:00"/>
    <s v="DOTAR A 50 ESCUELAS CON UN AULA DE MEDIOS EN 8 MUNICIPIOS PRIORITARIOS EN LOS ESTADOS DE CAMPECHE, TABASCO, TAMAULIPAS Y VERACRUZ."/>
    <s v="EDUCATIVAS"/>
    <s v="A7"/>
    <m/>
    <m/>
    <m/>
    <n v="12128800"/>
    <x v="291"/>
  </r>
  <r>
    <n v="2015"/>
    <x v="10"/>
    <n v="48101"/>
    <s v="DG/CE/085/2015 GRDS/DD/011/2015"/>
    <s v="INVESTIGACIÓN Y SOLUCIONES SOCIOAMBIENTALES"/>
    <d v="2015-11-24T00:00:00"/>
    <n v="4500000"/>
    <d v="2016-11-23T00:00:00"/>
    <s v="APOYAR EL PROYECTO DENOMINADO &quot;MONITOREO ADAPTATIVO: MITIGACIÓN Y ADAPTACIÓN ANTE EL CAMBIO CLIMÁTICO CALAKMUL, CAMPECHE."/>
    <s v="AMBIENTALES"/>
    <s v="A2"/>
    <m/>
    <m/>
    <m/>
    <n v="4500000"/>
    <x v="292"/>
  </r>
  <r>
    <n v="2015"/>
    <x v="10"/>
    <n v="48101"/>
    <s v="DG/CRIRS/004/2015 GRDS/DD/040/2015"/>
    <s v="PRONATURA PENINSULA DE YUCATÁN"/>
    <d v="2015-12-22T00:00:00"/>
    <n v="1585000"/>
    <d v="2016-12-21T00:00:00"/>
    <s v="APOYAR EL PROYECTO DE INVESTIGACIÓN DENOMINADO &quot;SISTEMATIZACIÓN E INTEGRACIÓN DE DATOS DE REGISTROS DE AVES DE LA RESERVA DE LA BIOSFERA DE CALAKMUL, CAMPECHE, MÉXICO&quot;"/>
    <s v="AMBIENTALES"/>
    <s v="A2"/>
    <m/>
    <m/>
    <m/>
    <n v="1585000"/>
    <x v="293"/>
  </r>
  <r>
    <n v="2015"/>
    <x v="10"/>
    <n v="48101"/>
    <s v="DG/CRIRS/004/2015 GRDS/DD/041/2015"/>
    <s v="ORGANIZACIÓN SOCIAL POR LA DEFENSA Y EL PROGRESO DE CHIAPAS"/>
    <d v="2015-12-22T00:00:00"/>
    <n v="3000000"/>
    <d v="2016-12-21T00:00:00"/>
    <s v="LLEVAR A CABO “ESTUDIOS AMBIENTALES DEL PROYECTO MANATARIO EN EL MUNICIPIO DE CATAZAJÁ, CHIAPAS”"/>
    <s v="AMBIENTALES"/>
    <s v="A2"/>
    <m/>
    <m/>
    <m/>
    <n v="3000000"/>
    <x v="294"/>
  </r>
  <r>
    <n v="2015"/>
    <x v="10"/>
    <n v="48201"/>
    <s v="DG/CE/0026/2015 GRDS/DD/002/2015"/>
    <s v="GOBIERNO DEL ESTADO DE TABASCO"/>
    <d v="2015-04-13T00:00:00"/>
    <n v="15000000"/>
    <d v="2016-07-13T00:00:00"/>
    <s v="APOYAR LA REALIZACIÓN DE PROGRAMAS ESTRATÉGICOS ESTATALES EN MATERIA DE SEGURIDAD DE DUCTOS DE PETRÓLEOS MEXICANOS, QUE ATRAVIESAN LOS MUNICIPIOS DE LA ENTIDAD"/>
    <s v="INFRAESTRUCTURA"/>
    <s v="A8"/>
    <m/>
    <m/>
    <m/>
    <n v="15000000"/>
    <x v="295"/>
  </r>
  <r>
    <n v="2015"/>
    <x v="10"/>
    <n v="48201"/>
    <s v="DG/CE/017/2015 GRDS/DD/071/2015"/>
    <s v="MUnicipio de Venustiano carranza"/>
    <d v="2015-10-10T00:00:00"/>
    <n v="5000000"/>
    <d v="2016-10-09T00:00:00"/>
    <s v="APOYAR PARTE DE LA OBRA DE CONSTRUCCIÓN DE LA SEGUNDA ETAPA DE LA UNIDAD DEPORTIVA GENERAL LÁZARO CÁRDENAS DEL RÍO."/>
    <s v="INFRAESTRUCTURA"/>
    <s v="A8"/>
    <m/>
    <m/>
    <m/>
    <n v="5000000"/>
    <x v="296"/>
  </r>
  <r>
    <n v="2015"/>
    <x v="10"/>
    <n v="48201"/>
    <s v="DG/CE/026/2015 GRDS/DD/001/2015"/>
    <s v="gobierno del estado de campeche"/>
    <d v="2015-11-11T00:00:00"/>
    <n v="20000000"/>
    <d v="2016-11-10T00:00:00"/>
    <s v="APOYAR LA CONSTRUCCIÓN DEL MERCADO DE CIUDAD DEL CARMEN &quot;ALONSO FELIPE DE ANDRADE&quot;. SEGUNDA ETAPA."/>
    <s v="INFRAESTRUCTURA"/>
    <s v="A8"/>
    <m/>
    <m/>
    <m/>
    <n v="20000000"/>
    <x v="297"/>
  </r>
  <r>
    <n v="2015"/>
    <x v="10"/>
    <n v="48201"/>
    <s v="DG/CE/026/2015 GRDS/DD/004/2015"/>
    <s v="GOBIERNO DEL ESTADO DE VERACRUZ"/>
    <d v="2015-04-13T00:00:00"/>
    <n v="5000000"/>
    <d v="2016-04-12T00:00:00"/>
    <s v="APOYAR LA REALIZACIÓN DE PROYECTOS RELACIONADOS CON LA ASISTENCIA SOCIAL, SALUD, PROTECCIÓN CIVIL, DESARROLLO AGROPECUARIO, DESARROLLO SOCIAL E INFRAESTRUCTURA SOCIAL"/>
    <s v="DESARROLLO COMUNITARIO"/>
    <s v="A6"/>
    <m/>
    <m/>
    <m/>
    <n v="5000000"/>
    <x v="298"/>
  </r>
  <r>
    <n v="2015"/>
    <x v="10"/>
    <n v="48201"/>
    <s v="DG/CE/053/2015 GRDS/DD/006/2015"/>
    <s v="MUNICIPIO DE ALTAMIRA"/>
    <d v="2015-06-29T00:00:00"/>
    <n v="10000000"/>
    <d v="2016-06-28T00:00:00"/>
    <s v="APOYAR EL PROYECTO DE CONSTRUCCIÓN DEL PAQUE LINEAL EN LOS DERECHOS DE VÍA DEL CORREDOR DE DUCTOS MADERO-CADEREYTA"/>
    <s v="AMBIENTALES"/>
    <s v="A2"/>
    <m/>
    <m/>
    <m/>
    <n v="10000000"/>
    <x v="299"/>
  </r>
  <r>
    <n v="2015"/>
    <x v="10"/>
    <n v="48201"/>
    <s v="DG/CE/055/2015 GRDS/DD/012/2015"/>
    <s v="GOBIERNO DEL ESTADO DE OAXACA"/>
    <d v="2015-11-17T00:00:00"/>
    <n v="4000000"/>
    <d v="2016-11-16T00:00:00"/>
    <s v="APOYAR LA REHABILITACIÓN Y MODERNIZACIÓN DE LA INFRAESTRUCTURA DEL DISTRITO DE RIEGO NÚMERO 19. PROGRAMA DE MODERNIZACIÓN DE CANALES (MUNICIPIOS DE JUCHITÁN DE ZARAGOZA, SAN BIAS ATEMPA, ASUNCIÓN IXTALTEPEC, SAN PEDRO COMITANCILLO, SANTO DOMINGO TEHUANTEPEC, SAN PEDRO HUILOTEPEC Y SANTA MARÍA MIXTEQUILLA, ($2,951,616); Y CONSTRUCCIÓN DE UNA ESTACIÓN DE BOMBEROS REGIONAL EN EL MUNICIPIO DE MATIAS ROMERO AVENDAÑO, OAX., PRIMERA ETAPA ($1,048,384)."/>
    <s v="INFRAESTRUCTURA"/>
    <s v="A8"/>
    <m/>
    <m/>
    <m/>
    <n v="4000000"/>
    <x v="300"/>
  </r>
  <r>
    <n v="2015"/>
    <x v="10"/>
    <n v="48201"/>
    <s v="DG/CE/055/2015 GRDS/DD/013/2015"/>
    <s v="municipio de salina cruz"/>
    <d v="2015-11-17T00:00:00"/>
    <n v="4000000"/>
    <d v="2016-11-16T00:00:00"/>
    <s v="APOYAR LA CONSTRUCCIÓN DE LA ESTACIÓN DE BOMBEROS EN EL MUNICIPIO, PRIMERA ETAPA."/>
    <s v="INFRAESTRUCTURA"/>
    <s v="A8"/>
    <m/>
    <m/>
    <m/>
    <n v="4000000"/>
    <x v="301"/>
  </r>
  <r>
    <n v="2015"/>
    <x v="10"/>
    <n v="48201"/>
    <s v="DG/CE/071/2015 GRDS/DD/018/2015"/>
    <s v="MUNICIPIO DE CIUDAD MADERO"/>
    <d v="2015-10-09T00:00:00"/>
    <n v="10000000"/>
    <d v="2016-10-08T00:00:00"/>
    <s v="APOYAR EL PROYECTO DE CONSTRUCCIÓN DE PARQUE LINEAL EN AVENIDA CUAUHTÉMOC, EN CIUDAD MADERO, TAMAULIPAS."/>
    <s v="INFRAESTRUCTURA"/>
    <s v="A8"/>
    <m/>
    <m/>
    <m/>
    <n v="10000000"/>
    <x v="302"/>
  </r>
  <r>
    <n v="2015"/>
    <x v="10"/>
    <n v="48201"/>
    <s v="DG/CE/071/2015 GRDS/DD/019/2015"/>
    <s v="municipio de álamo temapache"/>
    <d v="2015-10-09T00:00:00"/>
    <n v="3500000"/>
    <d v="2016-10-08T00:00:00"/>
    <s v="APOYAR LA REHABILITACIÓN DE ASFALTADO DEL CAMINO ESTACIÓN CHAPOPOTE-CUICUINACO LA PEDRERA."/>
    <s v="INFRAESTRUCTURA"/>
    <s v="A8"/>
    <m/>
    <m/>
    <m/>
    <n v="3500000"/>
    <x v="303"/>
  </r>
  <r>
    <n v="2015"/>
    <x v="10"/>
    <n v="48201"/>
    <s v="DG/CE/071/2015 GRDS/DD/020/2015"/>
    <s v="MUNICIPIO DE ALVARADO"/>
    <d v="2015-09-29T00:00:00"/>
    <n v="5000000"/>
    <d v="2016-09-28T00:00:00"/>
    <s v="APOYAR EL PROYECTO DE LA LONJA PESQUERA DE ALVARADO."/>
    <s v="INFRAESTRUCTURA"/>
    <s v="A8"/>
    <m/>
    <m/>
    <m/>
    <n v="5000000"/>
    <x v="304"/>
  </r>
  <r>
    <n v="2015"/>
    <x v="10"/>
    <n v="48201"/>
    <s v="DG/CE/071/2015 GRDS/DD/021/2015"/>
    <s v="municipio de chicontepec, veracruz"/>
    <d v="2015-10-09T00:00:00"/>
    <n v="2000000"/>
    <d v="2016-10-08T00:00:00"/>
    <s v="APOYAR UNA PARTE DE LA OBRA DE CONSTRUCCIÓN DEL TRAMO CARRETERO SANTA MARÍA-LA ANTIGUA-LA LAJA."/>
    <s v="INFRAESTRUCTURA"/>
    <s v="A8"/>
    <m/>
    <m/>
    <m/>
    <n v="2000000"/>
    <x v="305"/>
  </r>
  <r>
    <n v="2015"/>
    <x v="10"/>
    <n v="48201"/>
    <s v="DG/CE/071/2015 GRDS/DD/022/2015"/>
    <s v="MUNICIPIO DE COATZACOALCOS"/>
    <d v="2015-10-09T00:00:00"/>
    <n v="10000000"/>
    <d v="2016-10-08T00:00:00"/>
    <s v="APOYAR A LA CONSTRUCCIÓN DEL DEPORTIVO CENTRAL “MIGUEL HIDALGO”."/>
    <s v="INFRAESTRUCTURA"/>
    <s v="A8"/>
    <m/>
    <m/>
    <m/>
    <n v="10000000"/>
    <x v="306"/>
  </r>
  <r>
    <n v="2015"/>
    <x v="10"/>
    <n v="48201"/>
    <s v="DG/CE/071/2015 GRDS/DD/023/2015"/>
    <s v="municipio de juan rodríguez clara"/>
    <d v="2015-10-09T00:00:00"/>
    <n v="2500000"/>
    <d v="2016-10-08T00:00:00"/>
    <s v="APOYAR LA CONSTRUCCIÓN DE PAVIMENTO HIDRÁULICO, GUARNICIONES Y BANQUETAS DE DIVERSAS CALLES Y VIALIDADES DEL MUNICIPIO."/>
    <s v="INFRAESTRUCTURA"/>
    <s v="A8"/>
    <m/>
    <m/>
    <m/>
    <n v="2500000"/>
    <x v="307"/>
  </r>
  <r>
    <n v="2015"/>
    <x v="10"/>
    <n v="48201"/>
    <s v="DG/CE/071/2015 GRDS/DD/024/2015"/>
    <s v="municipio de minatitlán "/>
    <d v="2015-10-09T00:00:00"/>
    <n v="2000000"/>
    <d v="2016-10-08T00:00:00"/>
    <s v="APOYAR LA CONSTRUCCIÓN DEL SALÓN DE USOS MÚLTIPLES Y CANCHA DEL CENTRO RECREATIVO TACOTENO."/>
    <s v="INFRAESTRUCTURA"/>
    <s v="A8"/>
    <m/>
    <m/>
    <m/>
    <n v="2000000"/>
    <x v="308"/>
  </r>
  <r>
    <n v="2015"/>
    <x v="10"/>
    <n v="48201"/>
    <s v="DG/CE/071/2015 GRDS/DD/025/2015"/>
    <s v="municipio de puente nacional, veracruz"/>
    <d v="2015-10-09T00:00:00"/>
    <n v="2500000"/>
    <d v="2016-10-08T00:00:00"/>
    <s v="APOYAR PARTE DE LA OBRA DE PAVIMENTACIÓN DE LA CALLE PRINCIPAL, EN LA LOCALIDAD DE NARANJOS."/>
    <s v="INFRAESTRUCTURA"/>
    <s v="A8"/>
    <m/>
    <m/>
    <m/>
    <n v="2500000"/>
    <x v="309"/>
  </r>
  <r>
    <n v="2015"/>
    <x v="10"/>
    <n v="48201"/>
    <s v="DG/CE/071/2015 GRDS/DD/026/2015"/>
    <s v="municipio de soledad de doblado"/>
    <d v="2015-10-09T00:00:00"/>
    <n v="2500000"/>
    <d v="2016-10-08T00:00:00"/>
    <s v="APOYAR LA CONSTRUCCIÓN DE CENTROS COMUNITARIOS EN DIVERSAS LOCALIDADES DEL MUNICIPIO."/>
    <s v="INFRAESTRUCTURA"/>
    <s v="A8"/>
    <m/>
    <m/>
    <m/>
    <n v="2500000"/>
    <x v="310"/>
  </r>
  <r>
    <n v="2015"/>
    <x v="10"/>
    <n v="48201"/>
    <s v="DG/CE/083/2015 GRDS/DD/035/2015"/>
    <s v="gobierno del estado de oaxaca"/>
    <d v="2015-11-24T00:00:00"/>
    <n v="5000000"/>
    <d v="2016-11-23T00:00:00"/>
    <s v="APOYAR OBRAS DE INFRAESTRUCTURA SOCIAL BÁSICA  EN DIVERSOS MUNICIPIOS DEL ESTADO."/>
    <s v="INFRAESTRUCTURA"/>
    <s v="A8"/>
    <m/>
    <m/>
    <m/>
    <n v="5000000"/>
    <x v="300"/>
  </r>
  <r>
    <n v="2015"/>
    <x v="10"/>
    <n v="48201"/>
    <s v="DG/CE/083/2015 GRDS/DD/037/2015"/>
    <s v="municipio de altamira"/>
    <d v="2015-11-24T00:00:00"/>
    <n v="10000000"/>
    <d v="2016-11-23T00:00:00"/>
    <s v="APOYAR EL PROYECTO DE CONSTRUCCIÓN UNA CICLO VÍA CONURBADA."/>
    <s v="INFRAESTRUCTURA"/>
    <s v="A8"/>
    <m/>
    <m/>
    <m/>
    <n v="10000000"/>
    <x v="299"/>
  </r>
  <r>
    <n v="2015"/>
    <x v="10"/>
    <n v="48201"/>
    <s v="DG/CRIRS/04/2015 GRDS/DD/042/2015"/>
    <s v="GOBIERNO DEL ESTADO DE TABASCO"/>
    <d v="2015-12-22T00:00:00"/>
    <n v="15686200"/>
    <d v="2016-12-21T00:00:00"/>
    <s v="APOYAR LA ADQUISICIÓN DE UN HELICÓPTERO PARA LA REALIZACIÓN DE ACTIVIDADES DE VIGILANCIA DE DUCTOS E INSTALACIONES DE PETRÓLEOS MEXICANOS, ASÍ COMO DE AUXILIO EN ACTIVIDADES DE PROTECCIÓN CIVIL EN LA ENTIDAD."/>
    <s v="SOCIALES"/>
    <s v="A13"/>
    <m/>
    <m/>
    <m/>
    <n v="15686200"/>
    <x v="295"/>
  </r>
  <r>
    <n v="2015"/>
    <x v="11"/>
    <n v="48101"/>
    <s v="CNCA/DGA/CD/00065/15"/>
    <s v="MUSEO DE ARTE CONTEMPORÁNEO DE MONTERREY"/>
    <d v="2015-02-16T00:00:00"/>
    <n v="7500000"/>
    <d v="2015-10-15T00:00:00"/>
    <s v="PRESENTAR UNA EXPOSICIÓN INTEGRADA POR MATERIAL INÉDITO Y DE ARCHIVO, STORYBOARDS, RECREACIÓN DE SETS DE FILMACIÓN, FRAGMENTOS DE PELÍCULAS, PROPS Y OBJETOS DE PRODUCCIÓN"/>
    <s v="CULTURALES"/>
    <s v="A5"/>
    <m/>
    <m/>
    <m/>
    <n v="7500000"/>
    <x v="311"/>
  </r>
  <r>
    <n v="2015"/>
    <x v="11"/>
    <n v="48101"/>
    <s v="CNCA/DGA/CD/00066/15"/>
    <s v="FESTIVAL CULTURAL DE MALINALCO"/>
    <d v="2015-02-16T00:00:00"/>
    <n v="2000000"/>
    <d v="2015-06-15T00:00:00"/>
    <s v="REALIZAR LA SEGUNDA EDICIÓN DEL FESTIVAL CULTURAL DE MALINALCO, EN EL CUAL SE PRESENTARÁN MÁS DE 60 EVENTOS CULTURALES DE MÚSICA, TEATRO, DANZA, EXPOSICIONES DE ARTE, STREET ART"/>
    <s v="CULTURALES"/>
    <s v="A5"/>
    <m/>
    <m/>
    <m/>
    <n v="2000000"/>
    <x v="312"/>
  </r>
  <r>
    <n v="2015"/>
    <x v="11"/>
    <n v="48101"/>
    <s v="CNCA/DGA/CD/00110/15"/>
    <s v="PATRONATO DEL FESTIVAL INTERNACIONAL DE CINE EN GUADALAJARA,  UNIVERSIDAD DE GUADALAJARA"/>
    <d v="2015-02-20T00:00:00"/>
    <n v="15000000"/>
    <d v="2015-06-20T00:00:00"/>
    <s v="DIFUNDIR E IMPULSAR LO MEJOR DEL CINE REALIZADO EN MÉXICO E IBEROAMÉRICA, POR MEDIO DE GALARDONES Y PREMIOS"/>
    <s v="CULTURALES"/>
    <s v="A5"/>
    <m/>
    <m/>
    <m/>
    <n v="15000000"/>
    <x v="313"/>
  </r>
  <r>
    <n v="2015"/>
    <x v="11"/>
    <n v="48101"/>
    <s v="CNCA/DGA/CD/00118/15"/>
    <s v="FESTIVAL INTERNACIONAL DEL CINE EN MORELIA"/>
    <d v="2015-02-18T00:00:00"/>
    <n v="11231200"/>
    <d v="2016-01-31T00:00:00"/>
    <s v="REALIZAR LA NUEVA EDICIÓN DEL FESTIVAL, EN LA CUAL SE LLEVARÁN A CABO 400 EXHIBICIONES PÚBLICAS, CON APROXIMADAMENTE 200 PELÍCULAS NACIONALES E INTERNACIONALES"/>
    <s v="CULTURALES"/>
    <s v="A5"/>
    <m/>
    <m/>
    <m/>
    <n v="11231200"/>
    <x v="314"/>
  </r>
  <r>
    <n v="2015"/>
    <x v="11"/>
    <n v="48101"/>
    <s v="CNCA/DGA/CD/00119/15"/>
    <s v="ACADEMIA MEXICANA DE ARTES Y CIENCIAS CINEMATOGRÁFICAS"/>
    <d v="2015-02-19T00:00:00"/>
    <n v="7820800"/>
    <d v="2016-02-17T00:00:00"/>
    <s v="REALIZAR LA PREMIACIÓN 2015 A LO MEJOR DE LA CINEMATOGRAFÍA NACIONAL, LLEVAR A CABO EL PROCESO DE ELECCIÓN DE PELÍCULAS MEXICANAS"/>
    <s v="CULTURALES"/>
    <s v="A5"/>
    <m/>
    <m/>
    <m/>
    <n v="7820800"/>
    <x v="126"/>
  </r>
  <r>
    <n v="2015"/>
    <x v="11"/>
    <n v="48101"/>
    <s v="CNCA/DGA/CD/00139/15"/>
    <s v="FUNDACIÓN PARA LAS LETRAS MEXICANAS"/>
    <d v="2015-02-20T00:00:00"/>
    <n v="2000000"/>
    <d v="2015-12-20T00:00:00"/>
    <s v="SE DOTARÁ DE MAYOR INFRAESTRUCTURA PARA EL ESTUDIO Y DIVULGACIÓN DE LA LITERATURA EN MÉXICO"/>
    <s v="CULTURALES"/>
    <s v="A5"/>
    <m/>
    <m/>
    <m/>
    <n v="2000000"/>
    <x v="315"/>
  </r>
  <r>
    <n v="2015"/>
    <x v="11"/>
    <n v="48101"/>
    <s v="CNCA/DGA/CD/00204/15"/>
    <s v="FUNDACIÓN PEDRO LÓPEZ ELÍAS"/>
    <d v="2015-03-03T00:00:00"/>
    <n v="1000000"/>
    <d v="2016-01-02T00:00:00"/>
    <s v="IMPARTIR 6 CURSOS DE INICIACIÓN ARTÍSTICA: TEATRO, DIBUJO, PINTURA, FOMENTO A LA LECTURA, DANZA, ESCULTURA Y ARTESANIAS; 5 TALLERES DE CREACIÓN LITERARIA"/>
    <s v="CULTURALES"/>
    <s v="A5"/>
    <m/>
    <m/>
    <m/>
    <n v="1000000"/>
    <x v="316"/>
  </r>
  <r>
    <n v="2015"/>
    <x v="11"/>
    <n v="48101"/>
    <s v="CNCA/DGA/CD/00213/15"/>
    <s v="CONSORCIO INTERNACIONAL ARTE Y ESCUELA"/>
    <d v="2015-03-06T00:00:00"/>
    <n v="4888000"/>
    <d v="2015-10-05T00:00:00"/>
    <s v="IMPARTIR DIFERENTES ACTIVIDADES ARTÍSTICAS, COMO SON: TALLERES DE ENSAMBLES MUSICALES, FOTOGRAFÍA Y VIDEO; EXHIBICIONES, PRESENTACIONES Y ENCUENTROS, ENTRE OTRAS; CON EL PROPÓSITO DE CONTRIBUIR A LA FORMACIÓN CULTURAL DE MAESTROS, ARTISTAS, NIÑOS Y ADOLESCENTES; EN LA CIUDAD DE MÉXICO, CIUDAD JUÁREZ, TAPACHULA Y TLALNEPANTLA."/>
    <s v="CULTURALES"/>
    <s v="A5"/>
    <m/>
    <m/>
    <m/>
    <n v="4888000"/>
    <x v="317"/>
  </r>
  <r>
    <n v="2015"/>
    <x v="11"/>
    <n v="48101"/>
    <s v="CNCA/DGA/CD/00214/15"/>
    <s v="ACADEMIA MEXICANA DE ARTES Y CIENCIAS CINEMATOGRÁFICAS"/>
    <d v="2015-03-03T00:00:00"/>
    <n v="555000"/>
    <d v="2016-03-02T00:00:00"/>
    <s v="DOTAR DE BASES METODOLÓGICAS Y HERRAMIENTAS PEDAGÓGICAS A 15 DOCENTES EN EXPRESIÓN VERBAL PARA LA ENSEÑANZA DE LA COMPRENSIÓN DE LECTURA"/>
    <s v="CULTURALES"/>
    <s v="A5"/>
    <m/>
    <m/>
    <m/>
    <n v="555000"/>
    <x v="126"/>
  </r>
  <r>
    <n v="2015"/>
    <x v="11"/>
    <n v="48101"/>
    <s v="CNCA/DGA/CD/00215/15"/>
    <s v="ORGANIZACIÓN OPD"/>
    <d v="2015-03-03T00:00:00"/>
    <n v="1072800"/>
    <d v="2015-11-30T00:00:00"/>
    <s v="CNCA/DGA/CD/00215/15"/>
    <s v="CULTURALES"/>
    <s v="A5"/>
    <m/>
    <m/>
    <m/>
    <n v="1072800"/>
    <x v="318"/>
  </r>
  <r>
    <n v="2015"/>
    <x v="11"/>
    <n v="48101"/>
    <s v="CNCA/DGA/CD/00216/15"/>
    <s v="ORGANIZACIÓN OPD"/>
    <d v="2015-03-03T00:00:00"/>
    <n v="3000000"/>
    <d v="2015-07-23T00:00:00"/>
    <s v="REALIZAR UN MONTAJE DE ESPECTÁCULO DANCÍSTICO CON HISTORIA ORIGINAL, ELABORADO POR JÓVENES GUIONISTAS ELEGIDOS POR MEDIO DE UNA CONVOCATORIA"/>
    <s v="CULTURALES"/>
    <s v="A5"/>
    <m/>
    <m/>
    <m/>
    <n v="3000000"/>
    <x v="318"/>
  </r>
  <r>
    <n v="2015"/>
    <x v="11"/>
    <n v="48101"/>
    <s v="CNCA/DGA/CD/00217/15"/>
    <s v="RED DE CULTURA"/>
    <d v="2015-03-03T00:00:00"/>
    <n v="4000000"/>
    <d v="2016-04-16T00:00:00"/>
    <s v="CONSOLIDAR UN PROGRAMA ANUAL, CULTURAL, EDUCATIVO Y DINÁMICO, CONFORMANDO 47 GRUPOS DE TODAS LAS ENTIDADES FEDERATIVAS DEL PAÍS, ASÍ COMO UN GRAN CORO NACIONAL MEXICANO; CON EL PROPÓSITO DE REALIZAR 148 EVENTOS DIDÁCTICOS GRATUITOS PARA TODO EL PÚBLICO. EFECTUAR UNA GIRA QUE PERMITA CONSOLIDAR LOS LOGROS Y CONOCIMIENTO DEL PROYECTO ANTE ORGANISMOS INTERNACIONALES. ELABORAR 1 FILM DEL MAKING-OF Y 1 DISCO GRABADO EN ESTUDI"/>
    <s v="CULTURALES"/>
    <s v="A5"/>
    <m/>
    <m/>
    <m/>
    <n v="4000000"/>
    <x v="319"/>
  </r>
  <r>
    <n v="2015"/>
    <x v="11"/>
    <n v="48101"/>
    <s v="CNCA/DGA/CD/00252/15"/>
    <s v="FESTIVAL DE MÚSICA MIGUEL BERNAL JIMÉNEZ"/>
    <d v="2015-03-02T00:00:00"/>
    <n v="1000013"/>
    <d v="2015-12-31T00:00:00"/>
    <s v="PROMOVER LA IGUALDAD EN EL ACCESO Y DISFRUTE DE LA CULTURA DE CALIDAD ASÍ COMO FAVORECER LAS EXPRESIONES DE LA DIVERSIDAD CULTURAL COMO BASE DE UNIÓN Y CONVIVENCIA SOCIALES"/>
    <s v="CULTURALES"/>
    <s v="A5"/>
    <m/>
    <m/>
    <m/>
    <n v="1000013"/>
    <x v="320"/>
  </r>
  <r>
    <n v="2015"/>
    <x v="11"/>
    <n v="48101"/>
    <s v="CNCA/DGA/CD/00253/15"/>
    <s v="CON EL PODER DE HACER KHUBA"/>
    <d v="2015-03-03T00:00:00"/>
    <n v="2000000"/>
    <d v="2015-09-02T00:00:00"/>
    <s v="CREAR UNA ORQUESTA SINFÓNICA JUVENIL, CON 80 NIÑOS Y JÓVENES, LA CUAL SERÁ EQUIPADA CON LOS INSTRUMENTOS BÁSICOS NECESARIOS PARA SU ENSEÑANZA; CON LA FINALIDAD DE IMPULSAR LAS ACTIVIDADES ARTÍSTICAS Y CULTURALES Y REALIZAR ESPECTÁCULOS FORMALES."/>
    <s v="CULTURALES"/>
    <s v="A5"/>
    <m/>
    <m/>
    <m/>
    <n v="2000000"/>
    <x v="321"/>
  </r>
  <r>
    <n v="2015"/>
    <x v="11"/>
    <n v="48101"/>
    <s v="CNCA/DGA/CD/00254/15"/>
    <s v="ASOCIACIÓN MEXICANA DE ARTISTAS Y PROFESIONALES DEL CINE Y EL AUDIOVISUAL"/>
    <d v="2015-03-04T00:00:00"/>
    <n v="471264"/>
    <d v="2015-08-12T00:00:00"/>
    <s v="ONTINUAR CON LA POSPRODUCCIÓN DEL DOCUMENTAL &quot;DISPOSITIO&quot;, PROYECTO DE GRAN IMPORTANCIA PARA LA COMUNIDAD ARCHIVISTICA Y LA CONSERVACIÓN FÍLMICA"/>
    <s v="CULTURALES"/>
    <s v="A5"/>
    <m/>
    <m/>
    <m/>
    <n v="471264"/>
    <x v="138"/>
  </r>
  <r>
    <n v="2015"/>
    <x v="11"/>
    <n v="48101"/>
    <s v="CNCA/DGA/CD/00255/15"/>
    <s v="SCHOLA CANTORUM DE MÉXICO"/>
    <d v="2015-03-03T00:00:00"/>
    <n v="3000000"/>
    <d v="2016-09-19T00:00:00"/>
    <s v="IMPLEMENTAR Y DIFUNDIR ENTRE 25 DOCENTES EL &quot;MÉTODO EDUCANTO&quot; DE FORMACIÓN MÚSICO-VOCAL"/>
    <s v="CULTURALES"/>
    <s v="A5"/>
    <m/>
    <m/>
    <m/>
    <n v="3000000"/>
    <x v="322"/>
  </r>
  <r>
    <n v="2015"/>
    <x v="11"/>
    <n v="48101"/>
    <s v="CNCA/DGA/CD/00312/15"/>
    <s v="VERACRUZ POR EL ARTE"/>
    <d v="2015-03-17T00:00:00"/>
    <n v="3000000"/>
    <d v="2015-12-06T00:00:00"/>
    <s v="MPARTIR 27 TALLERES DE SENSIBILIZACIÓN ARTÍSTICA;"/>
    <s v="CULTURALES"/>
    <s v="A5"/>
    <m/>
    <m/>
    <m/>
    <n v="3000000"/>
    <x v="323"/>
  </r>
  <r>
    <n v="2015"/>
    <x v="11"/>
    <n v="48101"/>
    <s v="CNCA/DGA/CD/00313/15"/>
    <s v="FUNDACION PEDRO MEYER"/>
    <d v="2015-03-13T00:00:00"/>
    <n v="7000000"/>
    <d v="2016-03-13T00:00:00"/>
    <s v="HABILITAR, EQUIPAR E INAUGURAR AL FOTO MUSEO CUATRO CAMINOS"/>
    <s v="CULTURALES"/>
    <s v="A5"/>
    <m/>
    <m/>
    <m/>
    <n v="7000000"/>
    <x v="324"/>
  </r>
  <r>
    <n v="2015"/>
    <x v="11"/>
    <n v="48101"/>
    <s v="CNCA/DGA/CD/00324/15"/>
    <s v="CON EL PODER DE HACER KHUBA"/>
    <d v="2015-03-13T00:00:00"/>
    <n v="4000000"/>
    <d v="2015-08-27T00:00:00"/>
    <s v="REALIZAR 4 JORNADAS ARTÍSTICO-CULTURALES, LAS CUALES SE INTEGRAN POR  4 PRESENTACIONES DE MÚSICA, DANZA Y TEATRO; 4 TALLERES DE PINTURA Y DIBUJO; Y 4 PROYECCIONES AUDIOVISUALES"/>
    <s v="CULTURALES"/>
    <s v="A5"/>
    <m/>
    <m/>
    <m/>
    <n v="4000000"/>
    <x v="321"/>
  </r>
  <r>
    <n v="2015"/>
    <x v="11"/>
    <n v="48101"/>
    <s v="CNCA/DGA/CD/00325/15"/>
    <s v="DOCUMENTAL AMBULANTE"/>
    <d v="2015-03-13T00:00:00"/>
    <n v="7820800"/>
    <d v="2016-04-12T00:00:00"/>
    <s v="PROGRAMAR 650 EVENTOS GRATUITOS,"/>
    <s v="CULTURALES"/>
    <s v="A5"/>
    <m/>
    <m/>
    <m/>
    <n v="7820800"/>
    <x v="325"/>
  </r>
  <r>
    <n v="2015"/>
    <x v="11"/>
    <n v="48101"/>
    <s v="CNCA/DGA/CD/00326/15"/>
    <s v="FUNDACIÓN EXPRESIÓN EN CORTO"/>
    <d v="2015-03-13T00:00:00"/>
    <n v="10000000"/>
    <d v="2015-11-12T00:00:00"/>
    <s v="REALIZAR DISTINTAS ACTIVIDADES EN EL MARCO DEL FESTIVAL"/>
    <s v="CULTURALES"/>
    <s v="A5"/>
    <m/>
    <m/>
    <m/>
    <n v="10000000"/>
    <x v="326"/>
  </r>
  <r>
    <n v="2015"/>
    <x v="11"/>
    <n v="48101"/>
    <s v="CNCA/DGA/CD/00327/15"/>
    <s v="EL COLECTIVO MUJERES EN LA MÚSICA"/>
    <d v="2015-03-13T00:00:00"/>
    <n v="500000"/>
    <d v="2016-03-12T00:00:00"/>
    <s v="REALIZAR DIFERENTES ACTIVIDADES CULTURALES"/>
    <s v="CULTURALES"/>
    <s v="A5"/>
    <m/>
    <m/>
    <m/>
    <n v="500000"/>
    <x v="327"/>
  </r>
  <r>
    <n v="2015"/>
    <x v="11"/>
    <n v="48101"/>
    <s v="CNCA/DGA/CD/00337/15"/>
    <s v="FUNDACIÓN IBEROAMERICANA PARA EL ARTE Y LA CULTURA"/>
    <d v="2015-03-13T00:00:00"/>
    <n v="10753600"/>
    <d v="2015-10-12T00:00:00"/>
    <s v="PRODUCIR APROXIMADAMENTE 48 PRESENTACIONES ESCÉNICAS, LAS CUALES SERÁN MOSTRADAS EN EL FESTIVAL DE LAS CULTURAS DEL MUNDO EN TILBURG, HOLANDA"/>
    <s v="CULTURALES"/>
    <s v="A5"/>
    <m/>
    <m/>
    <m/>
    <n v="10753600"/>
    <x v="328"/>
  </r>
  <r>
    <n v="2015"/>
    <x v="11"/>
    <n v="48101"/>
    <s v="CNCA/DGA/CD/00338/15"/>
    <s v="MUSEO DE ARTE CONTEMPORÁNEO DE MONTERREY"/>
    <d v="2015-03-17T00:00:00"/>
    <n v="2500000"/>
    <d v="2016-04-16T00:00:00"/>
    <s v="DESARROLLAR UN PROGRAMA DE FERIAS CULTURALES EN 50 INSTITUCIONES DE NIVEL PRIMARIA Y SECUNDARIA"/>
    <s v="CULTURALES"/>
    <s v="A5"/>
    <m/>
    <m/>
    <m/>
    <n v="2500000"/>
    <x v="311"/>
  </r>
  <r>
    <n v="2015"/>
    <x v="11"/>
    <n v="48101"/>
    <s v="CNCA/DGA/CD/00370/15"/>
    <s v="EL ARTE DE LOS TÍTERES"/>
    <d v="2015-03-20T00:00:00"/>
    <n v="2000000"/>
    <d v="2016-12-16T00:00:00"/>
    <s v="CREAR Y PRODUCIR UNA ÓPERA DE MÚSICA CLÁSICA CONTEMPÓRANEA, CON ELEMENTOS DE DRAMATURGIA, TEATRO FÍSICO Y DE TÍTERES"/>
    <s v="CULTURALES"/>
    <s v="A5"/>
    <m/>
    <m/>
    <m/>
    <n v="2000000"/>
    <x v="329"/>
  </r>
  <r>
    <n v="2015"/>
    <x v="11"/>
    <n v="48101"/>
    <s v="CNCA/DGA/CD/00371/15"/>
    <s v="FUNDACIÓN EXCELLENTIAM"/>
    <d v="2015-03-20T00:00:00"/>
    <n v="550000"/>
    <d v="2015-07-19T00:00:00"/>
    <s v="REALIZAR DIFERENTES TALLERES DE CANTO, GUITARRA, PINTURA Y DANZA REGIONAL,"/>
    <s v="CULTURALES"/>
    <s v="A5"/>
    <m/>
    <m/>
    <m/>
    <n v="550000"/>
    <x v="330"/>
  </r>
  <r>
    <n v="2015"/>
    <x v="11"/>
    <n v="48101"/>
    <s v="CNCA/DGA/CD/00432/15"/>
    <s v="FORO SHAKESPEARE"/>
    <d v="2015-03-20T00:00:00"/>
    <n v="6000000"/>
    <d v="2016-06-16T00:00:00"/>
    <s v="REALIZAR 5 PRODUCCIONES TEATRALES, UNA CONVOCATORIA DE PRODUCCIÓN DE 2 OBRAS DE CREADORES ESCÉNICOS MENORES DE 30 AÑOS, Y 2 COPRODUCCIONES CON CREADORES ESCÉNICOS INTERNACIONALES"/>
    <s v="CULTURALES"/>
    <s v="A5"/>
    <m/>
    <m/>
    <m/>
    <n v="6000000"/>
    <x v="331"/>
  </r>
  <r>
    <n v="2015"/>
    <x v="11"/>
    <n v="48101"/>
    <s v="CNCA/DGA/CD/00433/15"/>
    <s v="EN PRO DEL TALENTO VERACRUZANO"/>
    <d v="2015-03-20T00:00:00"/>
    <n v="600000"/>
    <d v="2016-03-19T00:00:00"/>
    <s v="MONTAR 20 COREOGRAFÍAS CON ALUMNOS DE PROVER PARA PARTICIPAR EN 2 CONCURSOS INTERNACIONALES; REALIZAR 1 PUESTA EN ESCENA DEL &quot;BALLET BAILE DE GRADUADOS ACOMPAÑADOS POR LA ORQUESTA JUVENIL DE CÓRDOBA&quot;"/>
    <s v="CULTURALES"/>
    <s v="A5"/>
    <m/>
    <m/>
    <m/>
    <n v="600000"/>
    <x v="332"/>
  </r>
  <r>
    <n v="2015"/>
    <x v="11"/>
    <n v="48101"/>
    <s v="CNCA/DGA/CD/00481/15"/>
    <s v="CREANDO CULTURA"/>
    <d v="2015-03-25T00:00:00"/>
    <n v="4000000"/>
    <d v="2015-12-31T00:00:00"/>
    <s v="REALIZAR 8 CONCIERTOS DE ÓPERA CROSSOVER"/>
    <s v="CULTURALES"/>
    <s v="A5"/>
    <m/>
    <m/>
    <m/>
    <n v="4000000"/>
    <x v="333"/>
  </r>
  <r>
    <n v="2015"/>
    <x v="11"/>
    <n v="48101"/>
    <s v="CNCA/DGA/CD/00482/15"/>
    <s v="CREANDO CULTURA"/>
    <d v="2015-03-25T00:00:00"/>
    <n v="4000000"/>
    <d v="2015-12-31T00:00:00"/>
    <s v="REALIZAR 8 CONCIERTOS DE MÚSICA MEXICANA EN DIFERENTES MUNICIPIOS DEL PAÍS, DE MANERA GRATUITA, A FIN DE PROMOVER LA MÚSICA Y LAS TRADICIONES DEL PAÍS"/>
    <s v="CULTURALES"/>
    <s v="A5"/>
    <m/>
    <m/>
    <m/>
    <n v="4000000"/>
    <x v="333"/>
  </r>
  <r>
    <n v="2015"/>
    <x v="11"/>
    <n v="48101"/>
    <s v="CNCA/DGA/CD/00483/15"/>
    <s v="ART BALEA AZUL"/>
    <d v="2015-03-25T00:00:00"/>
    <n v="117052"/>
    <d v="2016-01-24T00:00:00"/>
    <s v="REALIZAR 2 TALLERES SEMANALES, CON 2 GRUPOS DE 25 PERSONAS CADA UNO"/>
    <s v="CULTURALES"/>
    <s v="A5"/>
    <m/>
    <m/>
    <m/>
    <n v="117052"/>
    <x v="334"/>
  </r>
  <r>
    <n v="2015"/>
    <x v="11"/>
    <n v="48101"/>
    <s v="CNCA/DGA/CD/00490/15"/>
    <s v="ACADEMIA DE MÚSICA DEL PALACIO DE MINERÍA"/>
    <d v="2015-03-25T00:00:00"/>
    <n v="2000000"/>
    <d v="2016-03-24T00:00:00"/>
    <s v="OFRECER 12 CONCIERTOS DURANTE LA TEMPORADA DE VERANO 2015"/>
    <s v="CULTURALES"/>
    <s v="A5"/>
    <m/>
    <m/>
    <m/>
    <n v="2000000"/>
    <x v="335"/>
  </r>
  <r>
    <n v="2015"/>
    <x v="11"/>
    <n v="48101"/>
    <s v="CNCA/DGA/CD/00546/15"/>
    <s v="SWINKIL CHONAB COMITÁN. GENTE DE COMITÁN"/>
    <d v="2015-03-27T00:00:00"/>
    <n v="15000000"/>
    <d v="2016-04-13T00:00:00"/>
    <s v="REALIZAR 800 SESIONES DE TALLER DE MARIMBA PARA PROMOCIÓN, FORMACIÓN Y DESARROLLO DE HABILIDADES ENTRE JÓVENES Y NIÑOS"/>
    <s v="CULTURALES"/>
    <s v="A5"/>
    <m/>
    <m/>
    <m/>
    <n v="15000000"/>
    <x v="336"/>
  </r>
  <r>
    <n v="2015"/>
    <x v="11"/>
    <n v="48101"/>
    <s v="CNCA/DGA/CD/00547/15"/>
    <s v="CENTRO INTERDISCIPLINARIO PARA EL DESARROLLO Y PROMOCIÓN DE LA CULTURA EN EL SURESTE MEXICANO"/>
    <d v="2015-03-27T00:00:00"/>
    <n v="20000000"/>
    <d v="2016-03-26T00:00:00"/>
    <s v="EALIZAR EL PRIMER FESTIVAL CULTURAL MESOAMERICANO DE LA MARIMBA"/>
    <s v="CULTURALES"/>
    <s v="A5"/>
    <m/>
    <m/>
    <m/>
    <n v="20000000"/>
    <x v="337"/>
  </r>
  <r>
    <n v="2015"/>
    <x v="11"/>
    <n v="48101"/>
    <s v="CNCA/DGA/CD/00548/15"/>
    <s v="INSITE CASA GALLINA"/>
    <d v="2015-03-27T00:00:00"/>
    <n v="1000000"/>
    <d v="2015-10-26T00:00:00"/>
    <s v="EALIZAR 7 PROYECTOS DE ARTE PÚBLICO EFÍMEROS; LLEVAR A CABO 4 TALLERES DE CAPACITACIÓN TÉCNICA"/>
    <s v="CULTURALES"/>
    <s v="A5"/>
    <m/>
    <m/>
    <m/>
    <n v="1000000"/>
    <x v="338"/>
  </r>
  <r>
    <n v="2015"/>
    <x v="11"/>
    <n v="48101"/>
    <s v="CNCA/DGA/CD/00549/15"/>
    <s v="FESTIVAL INTERNACIONAL DE CINE JUDÍO"/>
    <d v="2015-03-27T00:00:00"/>
    <n v="2000000"/>
    <d v="2015-09-26T00:00:00"/>
    <s v="REALIZAR LA EDICIÓN ESTELAR DEL FESTIVAL, PROYECTANDO FILMES DE LO MEJOR DE LOS 4 FESTIVALES MÁS IMPORTANTES DEL MUNDO"/>
    <s v="CULTURALES"/>
    <s v="A5"/>
    <m/>
    <m/>
    <m/>
    <n v="2000000"/>
    <x v="339"/>
  </r>
  <r>
    <n v="2015"/>
    <x v="11"/>
    <n v="48101"/>
    <s v="CNCA/DGA/CD/00550/15"/>
    <s v="LOS PEDREGALES EN ACCIÓN"/>
    <d v="2015-03-27T00:00:00"/>
    <n v="3100000"/>
    <d v="2015-09-22T00:00:00"/>
    <s v="REALIZAR 70 FUNCIONES DE CINE NACIONAL, CORTOMETRAJES Y DOCUMENTALES"/>
    <s v="CULTURALES"/>
    <s v="A5"/>
    <m/>
    <m/>
    <m/>
    <n v="3100000"/>
    <x v="340"/>
  </r>
  <r>
    <n v="2015"/>
    <x v="11"/>
    <n v="48101"/>
    <s v="CNCA/DGA/CD/00559/15"/>
    <s v="FUNDACIÓN HIDALGUENSE"/>
    <d v="2015-03-25T00:00:00"/>
    <n v="6799778"/>
    <d v="2016-02-24T00:00:00"/>
    <s v="DQUIRIR UN NUEVO ARCHIVO MUSICAL ORIGINAL; DOTAR CON ACCESORIOS, VESTUARIO E INSTRUMENTOS A LOS INTEGRANTES DE LA ORQUESTA"/>
    <s v="CULTURALES"/>
    <s v="A5"/>
    <m/>
    <m/>
    <m/>
    <n v="6799778"/>
    <x v="341"/>
  </r>
  <r>
    <n v="2015"/>
    <x v="11"/>
    <n v="48101"/>
    <s v="CNCA/DGA/CD/00572/15"/>
    <s v="FUNDACIÓN ORGANIZADOS PARA SERVIR"/>
    <d v="2015-03-15T00:00:00"/>
    <n v="3732104"/>
    <d v="2016-02-28T00:00:00"/>
    <s v="ABILITAR LA EX HACIENDA DE SANTO TOMÁS HUATZINDEO COMO UN ESPACIO ARTÍSTICO Y CULTURAL."/>
    <s v="CULTURALES"/>
    <s v="A5"/>
    <m/>
    <m/>
    <m/>
    <n v="3732104"/>
    <x v="342"/>
  </r>
  <r>
    <n v="2015"/>
    <x v="11"/>
    <n v="48101"/>
    <s v="CNCA/DGA/CD/00573/15"/>
    <s v="FESTIVAL DE MÉXICO EN EL CENTRO HISTÓRICO"/>
    <d v="2015-03-25T00:00:00"/>
    <n v="2000000"/>
    <d v="2015-04-12T00:00:00"/>
    <s v="1. REALIZAR 2 CONCIERTOS SINFÓNICOS QUE CONTRIBUYAN A BRINDAR AL PÚBLICO UNA PROGRAMACIÓN QUE OFREZCA UNA VISIÓN GENERAL DE LOS MEJORES EXPONENTES NACIONALES E INTERNACIONALES._x000d__x000a_2. RECIBIR A UN PÚBLICO DE 2,500 PERSONAS ENTRE JÓVENES._x000d__x000a_3. FOMENTAR EL TURISMO CULTURAL EN LA CIUDAD DE MÉXICO A TRAVÉS DEL FESTIVAL, UBICÁNDOLO COMO UN REFERENTE Y ATRACTIVO CULTURAL EN LA SEMANA SANTA Y SEMANA DE PASCUA."/>
    <s v="CULTURALES"/>
    <s v="A5"/>
    <m/>
    <m/>
    <m/>
    <n v="2000000"/>
    <x v="343"/>
  </r>
  <r>
    <n v="2015"/>
    <x v="11"/>
    <n v="48101"/>
    <s v="CNCA/DGA/CD/00574/15"/>
    <s v="CERO VARO"/>
    <d v="2015-03-25T00:00:00"/>
    <n v="6000000"/>
    <d v="2016-08-31T00:00:00"/>
    <s v="REALIZAR UN MÍNIMO DE 50 PRESENTACIONES DE 7 PRODUCCIONES TEATRALES MEXICANAS"/>
    <s v="CULTURALES"/>
    <s v="A5"/>
    <m/>
    <m/>
    <m/>
    <n v="6000000"/>
    <x v="344"/>
  </r>
  <r>
    <n v="2015"/>
    <x v="11"/>
    <n v="48101"/>
    <s v="CNCA/DGA/CD/00599/15"/>
    <s v="CEUVOZ"/>
    <d v="2015-03-27T00:00:00"/>
    <n v="700000"/>
    <d v="2016-03-26T00:00:00"/>
    <s v="REALIZAR EL OCTAVO ENCUENTRO DE LA VOZ Y LA PALABRA"/>
    <s v="CULTURALES"/>
    <s v="A5"/>
    <m/>
    <m/>
    <m/>
    <n v="700000"/>
    <x v="345"/>
  </r>
  <r>
    <n v="2015"/>
    <x v="11"/>
    <n v="48101"/>
    <s v="CNCA/DGA/CD/00618/15"/>
    <s v="FUNDACIÓN IBEROAMERICANA PARA EL ARTE Y LA CULTURA"/>
    <d v="2015-04-08T00:00:00"/>
    <n v="10753600"/>
    <d v="2015-12-31T00:00:00"/>
    <s v="REALIZAR UNA PRODUCCIÓN OPERÍSTICA DE MONTAJE VERSÁTIL,"/>
    <s v="CULTURALES"/>
    <s v="A5"/>
    <m/>
    <m/>
    <m/>
    <n v="10753600"/>
    <x v="328"/>
  </r>
  <r>
    <n v="2015"/>
    <x v="11"/>
    <n v="48101"/>
    <s v="CNCA/DGA/CD/00619/15"/>
    <s v="NIÑOS CANTORES DE ACAMBARO"/>
    <d v="2015-04-03T00:00:00"/>
    <n v="400000"/>
    <d v="2016-02-02T00:00:00"/>
    <s v="MPARTIR CLASES DE CORO, SOLFEO, PIANO Y GUITARRA A LOS NIÑOS QUE FORMAN PARTE DEL CORO"/>
    <s v="CULTURALES"/>
    <s v="A5"/>
    <m/>
    <m/>
    <m/>
    <n v="400000"/>
    <x v="346"/>
  </r>
  <r>
    <n v="2015"/>
    <x v="11"/>
    <n v="48101"/>
    <s v="CNCA/DGA/CD/00620/15"/>
    <s v="CREANDO CULTURA"/>
    <d v="2015-04-01T00:00:00"/>
    <n v="1000000"/>
    <d v="2015-12-31T00:00:00"/>
    <s v="REALIZAR 2 CONCIERTOS DE ÓPERA, CON ACCESO GRATUITO AL PÚBLICO"/>
    <s v="CULTURALES"/>
    <s v="A5"/>
    <m/>
    <m/>
    <m/>
    <n v="1000000"/>
    <x v="333"/>
  </r>
  <r>
    <n v="2015"/>
    <x v="11"/>
    <n v="48101"/>
    <s v="CNCA/DGA/CD/00621/15"/>
    <s v="FUNDACIÓN FRANCISCO GABILONDO SOLER CRI CRI"/>
    <d v="2015-03-31T00:00:00"/>
    <n v="2000000"/>
    <d v="2015-11-14T00:00:00"/>
    <s v="EDITAR E IMPRIMIR UN LIBRO, CON UN TIRAJE DE 1,000 EJEMPLARES"/>
    <s v="CULTURALES"/>
    <s v="A5"/>
    <m/>
    <m/>
    <m/>
    <n v="2000000"/>
    <x v="347"/>
  </r>
  <r>
    <n v="2015"/>
    <x v="11"/>
    <n v="48101"/>
    <s v="CNCA/DGA/CD/00629/15"/>
    <s v="ABUELOS TOSEPANKALI"/>
    <d v="2015-04-08T00:00:00"/>
    <n v="3100000"/>
    <d v="2015-10-07T00:00:00"/>
    <s v="EDITAR 1,500 EJEMPLARES DEL LIBRO TITULADO &quot;PIEDRAS NEGRAS, SITIO, VIDA Y MEMORIA&quot;"/>
    <s v="CULTURALES"/>
    <s v="A5"/>
    <m/>
    <m/>
    <m/>
    <n v="3100000"/>
    <x v="348"/>
  </r>
  <r>
    <n v="2015"/>
    <x v="11"/>
    <n v="48101"/>
    <s v="CNCA/DGA/CD/00634/15"/>
    <s v="CASA DE LA CULTURA DE COENEO MICHOACÁN"/>
    <d v="2015-04-01T00:00:00"/>
    <n v="2000000"/>
    <d v="2016-03-31T00:00:00"/>
    <s v="REALIZAR 14 TALLERES PERMANENTES Y 4 DE VACACIONES DE VERANO"/>
    <s v="CULTURALES"/>
    <s v="A5"/>
    <m/>
    <m/>
    <m/>
    <n v="2000000"/>
    <x v="349"/>
  </r>
  <r>
    <n v="2015"/>
    <x v="11"/>
    <n v="48101"/>
    <s v="CNCA/DGA/CD/00682/15"/>
    <s v="ASOCIACIÓN AZTECA AMIGOS DE LA CULTURA Y LAS ARTES"/>
    <d v="2015-03-31T00:00:00"/>
    <n v="31611600"/>
    <d v="2016-11-30T00:00:00"/>
    <s v="MANTENER LA OPERACIÓN DE LA QUINTA ETAPA DE 13 ORQUESTAS SINFÓNICAS ESPERANZA AZTECA EN LA ZONA CENTRO DEL TERRITORIO NACIONAL"/>
    <s v="CULTURALES"/>
    <s v="A5"/>
    <m/>
    <m/>
    <m/>
    <n v="31611600"/>
    <x v="61"/>
  </r>
  <r>
    <n v="2015"/>
    <x v="11"/>
    <n v="48101"/>
    <s v="CNCA/DGA/CD/00683/15"/>
    <s v="ASOCIACIÓN AZTECA AMIGOS DE LA CULTURA Y LAS ARTES"/>
    <d v="2015-03-31T00:00:00"/>
    <n v="24043600"/>
    <d v="2016-11-30T00:00:00"/>
    <s v="ANTENER LA OPERACIÓN DE LA QUINTA ETAPA DE 10 ORQUESTAS SINFÓNICAS ESPERANZA AZTECA EN LA ZONA SUR DEL TERRITORIO NACIONAL"/>
    <s v="CULTURALES"/>
    <s v="A5"/>
    <m/>
    <m/>
    <m/>
    <n v="24043600"/>
    <x v="61"/>
  </r>
  <r>
    <n v="2015"/>
    <x v="11"/>
    <n v="48101"/>
    <s v="CNCA/DGA/CD/00684/15"/>
    <s v="ASOCIACIÓN AZTECA AMIGOS DE LA CULTURA Y LAS ARTES"/>
    <d v="2015-03-31T00:00:00"/>
    <n v="24043600"/>
    <d v="2016-11-30T00:00:00"/>
    <s v="MANTENER LA OPERACIÓN DE LA QUINTA ETAPA DE 10 ORQUESTAS SINFÓNICAS ESPERANZA AZTECA EN LA ZONA ESTE DEL TERRITORIO NACIONAL"/>
    <s v="CULTURALES"/>
    <s v="A5"/>
    <m/>
    <m/>
    <m/>
    <n v="24043600"/>
    <x v="61"/>
  </r>
  <r>
    <n v="2015"/>
    <x v="11"/>
    <n v="48101"/>
    <s v="CNCA/DGA/CD/00685/15"/>
    <s v="ASOCIACIÓN AZTECA AMIGOS DE LA CULTURA Y LAS ARTES"/>
    <d v="2015-03-31T00:00:00"/>
    <n v="24043600"/>
    <d v="2016-11-30T00:00:00"/>
    <s v="MANTENER LA OPERACIÓN DE LA QUINTA ETAPA DE 10 ORQUESTAS SINFÓNICAS ESPERANZA AZTECA EN LA ZONA NORTE DEL TERRITORIO NACIONAL"/>
    <s v="CULTURALES"/>
    <s v="A5"/>
    <m/>
    <m/>
    <m/>
    <n v="24043600"/>
    <x v="61"/>
  </r>
  <r>
    <n v="2015"/>
    <x v="11"/>
    <n v="48101"/>
    <s v="CNCA/DGA/CD/00686/15"/>
    <s v="ASOCIACIÓN AZTECA AMIGOS DE LA CULTURA Y LAS ARTES"/>
    <d v="2015-03-31T00:00:00"/>
    <n v="24043600"/>
    <d v="2016-11-30T00:00:00"/>
    <s v="MANTENER LA OPERACIÓN DE LA QUINTA ETAPA DE 11 ORQUESTAS SINFÓNICAS ESPERANZA AZTECA EN LA ZONA OESTE DEL TERRITORIO NACIONAL"/>
    <s v="CULTURALES"/>
    <s v="A5"/>
    <m/>
    <m/>
    <m/>
    <n v="24043600"/>
    <x v="61"/>
  </r>
  <r>
    <n v="2015"/>
    <x v="11"/>
    <n v="48101"/>
    <s v="CNCA/DGA/CD/00719/15"/>
    <s v="CENTRO DE ESTUDIOS, BIBLIOTECA Y MUSEO VICENTE FOX QUESADA"/>
    <d v="2015-03-25T00:00:00"/>
    <n v="2000000"/>
    <d v="2015-04-15T00:00:00"/>
    <s v="1. FORMAR MUSICALMENTE DE 100 A 160 NIÑOS Y JÓVENES QUE FLUCTÚAN DE ENTRE LOS 6 Y 18 AÑOS DE EDAD QUE CONFORMEN LA ORQUESTA INFANTIL Y JUVENIL._x000d__x000a_2. CONSOLIDAR E INTEGRAR LOS DIVERSOS ENSAMBLES MÚSICALES A LOS PROGRAMAS Y PRESENTACIONES DE LA ORQUESTA._x000d__x000a_3. FORMAR DOS GRUPOS CORALES ENTRE 90 NIÑOS Y NIÑAS QUE FORTALEZCA A LAS AGRUPACIONES MUSICALES."/>
    <s v="CULTURALES"/>
    <s v="A5"/>
    <m/>
    <m/>
    <m/>
    <n v="2000000"/>
    <x v="350"/>
  </r>
  <r>
    <n v="2015"/>
    <x v="11"/>
    <n v="48101"/>
    <s v="CNCA/DGA/CD/00749/15"/>
    <s v="ESPACIO DE VINCULACION"/>
    <d v="2015-09-15T00:00:00"/>
    <n v="30000000"/>
    <d v="2017-05-31T00:00:00"/>
    <s v="REALIZAR UN PROYECTO DE DIFUSION CULTURAL QUE CONTRIBUYA A QUE UN AMPLIO SEGMENTO DE LA POBLACION "/>
    <s v="CULTURALES"/>
    <s v="A5"/>
    <m/>
    <m/>
    <m/>
    <n v="30000000"/>
    <x v="351"/>
  </r>
  <r>
    <n v="2015"/>
    <x v="11"/>
    <n v="48101"/>
    <s v="CNCA/DGA/CD/00769/15"/>
    <s v="CONSERVATORIO DE MÚSICA Y ARTES DE CELAYA"/>
    <d v="2015-03-31T00:00:00"/>
    <n v="8000000"/>
    <d v="2016-03-19T00:00:00"/>
    <s v="REALIZAR TALLERES Y CONCIERTOS PARA CONSOLIDAR EL CONOCIMIENTO Y DIFUSIÓN DE LA MÚSICA DE MARIACHI EN 6 SEDES DE BRASIL"/>
    <s v="CULTURALES"/>
    <s v="A5"/>
    <m/>
    <m/>
    <m/>
    <n v="8000000"/>
    <x v="352"/>
  </r>
  <r>
    <n v="2015"/>
    <x v="11"/>
    <n v="48101"/>
    <s v="CNCA/DGA/CD/00770/15"/>
    <s v="LA MÚSICA EN EL BICENTENARIO"/>
    <d v="2015-04-01T00:00:00"/>
    <n v="5000000"/>
    <d v="2016-05-19T00:00:00"/>
    <s v="LLEVAR A CABO MÁS DE 130 CONCIERTOS, EN UN PERIODO DE 12 MESES, DE MANERA GRATUITA"/>
    <s v="CULTURALES"/>
    <s v="A5"/>
    <m/>
    <m/>
    <m/>
    <n v="5000000"/>
    <x v="353"/>
  </r>
  <r>
    <n v="2015"/>
    <x v="11"/>
    <n v="48101"/>
    <s v="CNCA/DGA/CD/00786/15"/>
    <s v="MUSEO DEL OBJETO DEL OBJETO"/>
    <d v="2015-03-31T00:00:00"/>
    <n v="2000000"/>
    <d v="2016-04-24T00:00:00"/>
    <s v="OFRECER 2 EXPOSICIONES TEMPORALES QUE GENEREN NUEVAS LÍNEAS DE LECTURA, INTERPRETACIÓN Y SIGNIFICACIÓN DE LOS OBJETOS COTIDIANOS."/>
    <s v="CULTURALES"/>
    <s v="A5"/>
    <m/>
    <m/>
    <m/>
    <n v="2000000"/>
    <x v="354"/>
  </r>
  <r>
    <n v="2015"/>
    <x v="11"/>
    <n v="48101"/>
    <s v="CNCA/DGA/CD/00801/15"/>
    <s v="KENICH AHAU INTERDISCIPLINAS"/>
    <d v="2015-03-31T00:00:00"/>
    <n v="1000000"/>
    <d v="2015-10-30T00:00:00"/>
    <s v="VAR A CABO UN ENCUENTRO CULTURAL EN LA DELEGACIÓN TLALPAN, QUE CONTEMPLARÁ 12 PRESENTACIONES DE MÚSICA Y DANZA, 4 OBRAS DE TEATRO, Y 1 EXPOSICIÓN DE FOTOGRAFÍA DOCUMENTAL DE GRUPOS VULNERABLES"/>
    <s v="CULTURALES"/>
    <s v="A5"/>
    <m/>
    <m/>
    <m/>
    <n v="1000000"/>
    <x v="355"/>
  </r>
  <r>
    <n v="2015"/>
    <x v="11"/>
    <n v="48101"/>
    <s v="CNCA/DGA/CD/00841/15"/>
    <s v="ESCENOLOGÍA"/>
    <d v="2015-04-13T00:00:00"/>
    <n v="1300000"/>
    <d v="2016-04-12T00:00:00"/>
    <s v="ELABORAR UN REGISTRO HISTÓRICO DE LAS ARTES ESCÉNICAS EN MÉXICO DURANTE EL SIGLO XX"/>
    <s v="CULTURALES"/>
    <s v="A5"/>
    <m/>
    <m/>
    <m/>
    <n v="1300000"/>
    <x v="356"/>
  </r>
  <r>
    <n v="2015"/>
    <x v="11"/>
    <n v="48101"/>
    <s v="CNCA/DGA/CD/00842/15"/>
    <s v="CULTURAL JIKAU"/>
    <d v="2015-04-10T00:00:00"/>
    <n v="4000000"/>
    <d v="2015-09-09T00:00:00"/>
    <s v="REALIZAR LA CUARTA EDICIÓN DEL FESTIVAL INTERNACIONAL, CON UN TOTAL DE 17 ACTIVIDADES ARTÍSTICAS"/>
    <s v="CULTURALES"/>
    <s v="A5"/>
    <m/>
    <m/>
    <m/>
    <n v="4000000"/>
    <x v="357"/>
  </r>
  <r>
    <n v="2015"/>
    <x v="11"/>
    <n v="48101"/>
    <s v="CNCA/DGA/CD/00843/15"/>
    <s v="CENTRO CULTURAL AROCENA LAGUNA"/>
    <d v="2015-04-09T00:00:00"/>
    <n v="777000"/>
    <d v="2016-05-18T00:00:00"/>
    <s v="OFRECER 1 TRANSPORTE GRATUITO A TODOS LOS NIÑOS DE EDUCACIÓN BÁSICA, EN ESCUELAS PÚBLICAS Y PRIVADAS DEL MUNICIPIO DE TORREÓN Y DE LA COMARCA LAGUNERA"/>
    <s v="CULTURALES"/>
    <s v="A5"/>
    <m/>
    <m/>
    <m/>
    <n v="777000"/>
    <x v="358"/>
  </r>
  <r>
    <n v="2015"/>
    <x v="11"/>
    <n v="48101"/>
    <s v="CNCA/DGA/CD/00844/15"/>
    <s v="FUNDACIÓN TATA CHENCHO"/>
    <d v="2015-04-09T00:00:00"/>
    <n v="1000000"/>
    <d v="2016-02-08T00:00:00"/>
    <s v="FRECER CAPACITACIÓN MUSICAL A 200 NIÑOS Y JÓVENES, CON LA FINALIDAD DE TOCAR UN INSTRUMENTO Y FORMAR PARTE PERMANENTE DE UNA BANDA JUVENIL-INFANTIL"/>
    <s v="CULTURALES"/>
    <s v="A5"/>
    <m/>
    <m/>
    <m/>
    <n v="1000000"/>
    <x v="359"/>
  </r>
  <r>
    <n v="2015"/>
    <x v="11"/>
    <n v="48101"/>
    <s v="CNCA/DGA/CD/00845/15"/>
    <s v="LA CALENDA AUDIOVISUAL"/>
    <d v="2015-04-10T00:00:00"/>
    <n v="300000"/>
    <d v="2016-09-25T00:00:00"/>
    <s v="OFRECER ESPECIALIZACIÓN EN INICIACIÓN, DESARROLLO DE PROYECTOS PARA PRODUCCIÓN Y TALLER DE ANIMACIÓN PARA 41 JÓVENES MEXICANOS Y 15 NIÑAS Y NIÑOS"/>
    <s v="CULTURALES"/>
    <s v="A5"/>
    <m/>
    <m/>
    <m/>
    <n v="300000"/>
    <x v="360"/>
  </r>
  <r>
    <n v="2015"/>
    <x v="11"/>
    <n v="48101"/>
    <s v="CNCA/DGA/CD/00856/15"/>
    <s v="FESTIVAL INTERNACIONAL DE CINE DOCUMENTAL DE LA CIUDAD DE MÉXICO"/>
    <d v="2015-04-09T00:00:00"/>
    <n v="2000000"/>
    <d v="2016-04-08T00:00:00"/>
    <s v="EALIZAR LA DÉCIMA EDICIÓN, EN LA CUAL SE LLEVARÁN A CABO DISTINTAS ACTIVIDADES"/>
    <s v="CULTURALES"/>
    <s v="A5"/>
    <m/>
    <m/>
    <m/>
    <n v="2000000"/>
    <x v="361"/>
  </r>
  <r>
    <n v="2015"/>
    <x v="11"/>
    <n v="48101"/>
    <s v="CNCA/DGA/CD/00857/15"/>
    <s v="LUNA NUEVA PROMOCIÓN CULTURAL"/>
    <d v="2015-04-09T00:00:00"/>
    <n v="5000000"/>
    <d v="2015-12-08T00:00:00"/>
    <s v="EALIZAR UNA EXHIBICIÓN DE MAPPING EN LA CIUDAD DE MORELIA, MICHOACÁN"/>
    <s v="CULTURALES"/>
    <s v="A5"/>
    <m/>
    <m/>
    <m/>
    <n v="5000000"/>
    <x v="362"/>
  </r>
  <r>
    <n v="2015"/>
    <x v="11"/>
    <n v="48101"/>
    <s v="CNCA/DGA/CD/00858/15"/>
    <s v="FUNDACION ARVORE MEJORES OPCIONES DE VIDA"/>
    <d v="2015-04-09T00:00:00"/>
    <n v="1500000"/>
    <d v="2015-09-08T00:00:00"/>
    <s v="EALIZAR 9 TALLERES DE 3 ESPECIALIDADES ARTÍSTICAS: DANZA, TEATRO Y ARTES PLÁSTICAS, DIRIGIDOS A 20 PARTICIPANTES POR CADA UNO"/>
    <s v="CULTURALES"/>
    <s v="A5"/>
    <m/>
    <m/>
    <m/>
    <n v="1500000"/>
    <x v="363"/>
  </r>
  <r>
    <n v="2015"/>
    <x v="11"/>
    <n v="48101"/>
    <s v="CNCA/DGA/CD/00885/15"/>
    <s v="EL TESORO DE NIÑO PERDIDO"/>
    <d v="2015-04-10T00:00:00"/>
    <n v="1500000"/>
    <d v="2015-11-09T00:00:00"/>
    <s v="REALIZAR 2 EXPOSICIONES, 3 TALLERES DE CULTURA POPULAR Y 3 DE JUGUETES MEXICANOS, 3 CONCIERTOS Y 3 PINTAS DE MURALES EN GRAN FORMATO"/>
    <s v="CULTURALES"/>
    <s v="A5"/>
    <m/>
    <m/>
    <m/>
    <n v="1500000"/>
    <x v="364"/>
  </r>
  <r>
    <n v="2015"/>
    <x v="11"/>
    <n v="48101"/>
    <s v="CNCA/DGA/CD/00886/15"/>
    <s v="ASOCIACIÓN NACIONAL DE ARTÍSTAS CON DISCAPACIDAD"/>
    <d v="2015-04-11T00:00:00"/>
    <n v="1000000"/>
    <d v="2015-09-10T00:00:00"/>
    <s v="PRODUCIR Y EJECUTAR UN DOCUMENTAL DE CORTOMETRAJE, EN FORMATO DIGITAL HD, CON DURACIÓN DE 29 MINUTOS"/>
    <s v="CULTURALES"/>
    <s v="A5"/>
    <m/>
    <m/>
    <m/>
    <n v="1000000"/>
    <x v="365"/>
  </r>
  <r>
    <n v="2015"/>
    <x v="11"/>
    <n v="48101"/>
    <s v="CNCA/DGA/CD/00887/15"/>
    <s v="INSTITUCIÓN ROMERO MAC GREGOR"/>
    <d v="2015-04-15T00:00:00"/>
    <n v="1500000"/>
    <d v="2015-11-15T00:00:00"/>
    <s v="CREAR UN FORO DE EXPRESIÓN ARTÍSTICA CULTURAL, DIRIGIDO A JÓVENES QUE HABITAN EN EL DISTRITO FEDERAL"/>
    <s v="CULTURALES"/>
    <s v="A5"/>
    <m/>
    <m/>
    <m/>
    <n v="1500000"/>
    <x v="366"/>
  </r>
  <r>
    <n v="2015"/>
    <x v="11"/>
    <n v="48101"/>
    <s v="CNCA/DGA/CD/00888/15"/>
    <s v="GP SOONA"/>
    <d v="2015-04-10T00:00:00"/>
    <n v="1000000"/>
    <d v="2016-04-09T00:00:00"/>
    <s v="REALIZAR LA 4ª EDICIÓN DEL FESTIVAL INTERNACIONAL, EN EL PUEBLO MÁGICO DE TLALPUJAHUA"/>
    <s v="CULTURALES"/>
    <s v="A5"/>
    <m/>
    <m/>
    <m/>
    <n v="1000000"/>
    <x v="367"/>
  </r>
  <r>
    <n v="2015"/>
    <x v="11"/>
    <n v="48101"/>
    <s v="CNCA/DGA/CD/00903/15"/>
    <s v="FUNDACIÓN MUJERES DE COMUNIDAD EN MOVIMIENTO POR LA EQUIDAD SOCIAL"/>
    <d v="2015-04-14T00:00:00"/>
    <n v="7000000"/>
    <d v="2016-06-13T00:00:00"/>
    <s v="CREAR UN CORO Y UNA ORQUESTA SINFÓNICA INFANTIL Y JUVENIL, CON UN TOTAL DE 125 INTEGRANTES VECINOS DEL MUNICIPIO DE NEZAHUALCOYOTL"/>
    <s v="CULTURALES"/>
    <s v="A5"/>
    <m/>
    <m/>
    <m/>
    <n v="7000000"/>
    <x v="368"/>
  </r>
  <r>
    <n v="2015"/>
    <x v="11"/>
    <n v="48101"/>
    <s v="CNCA/DGA/CD/00904/15"/>
    <s v="FUNDACIÓN DIEZ PARA TIJUANA"/>
    <d v="2015-04-14T00:00:00"/>
    <n v="1000000"/>
    <d v="2016-01-13T00:00:00"/>
    <s v="REALIZAR 3 TEMPORADAS DE DANZA, CON UN TOTAL DE 11 PRESENTACIONES, A CARGO DE LA COMPAÑÍA DE DANZA DE BAJA CALIFORNIA"/>
    <s v="CULTURALES"/>
    <s v="A5"/>
    <m/>
    <m/>
    <m/>
    <n v="1000000"/>
    <x v="369"/>
  </r>
  <r>
    <n v="2015"/>
    <x v="11"/>
    <n v="48101"/>
    <s v="CNCA/DGA/CD/00905/15"/>
    <s v="EN PRO DEL TALENTO VERACRUZANO"/>
    <d v="2015-04-14T00:00:00"/>
    <n v="2500000"/>
    <d v="2015-10-13T00:00:00"/>
    <s v="EALIZAR LA SÉPTIMA EDICIÓN DEL FESTIVAL, EL CUAL INTEGRARÁ TALLERES DE DANZA, ENSAYOS, CONFERENCIAS"/>
    <s v="CULTURALES"/>
    <s v="A5"/>
    <m/>
    <m/>
    <m/>
    <n v="2500000"/>
    <x v="332"/>
  </r>
  <r>
    <n v="2015"/>
    <x v="11"/>
    <n v="48101"/>
    <s v="CNCA/DGA/CD/00906/15"/>
    <s v="FUNDACIÓN HIDALGUENSE"/>
    <d v="2015-04-14T00:00:00"/>
    <n v="6000000"/>
    <d v="2016-05-03T00:00:00"/>
    <s v="COMPARTIR UN ESPACIO DE ENCUENTRO, DIFUSIÓN Y DIVULGACIÓN EDITORIAL, CON LAS MÁS PRESTIGIADAS EDITORIALES Y AUTORES."/>
    <s v="CULTURALES"/>
    <s v="A5"/>
    <m/>
    <m/>
    <m/>
    <n v="6000000"/>
    <x v="341"/>
  </r>
  <r>
    <n v="2015"/>
    <x v="11"/>
    <n v="48101"/>
    <s v="CNCA/DGA/CD/00922/15"/>
    <s v="FUNDACIÓN ABRAKADABRA"/>
    <d v="2015-04-15T00:00:00"/>
    <n v="3000000"/>
    <d v="2015-07-29T00:00:00"/>
    <s v="PRESENTAR 3 CONCIERTOS EN VIVO CON ORQUESTA SINFÓNICA, ACOMPAÑADOS DE PRODUCTOS VISUALES,"/>
    <s v="CULTURALES"/>
    <s v="A5"/>
    <m/>
    <m/>
    <m/>
    <n v="3000000"/>
    <x v="370"/>
  </r>
  <r>
    <n v="2015"/>
    <x v="11"/>
    <n v="48101"/>
    <s v="CNCA/DGA/CD/00923/15"/>
    <s v="COLORADO CULTURE"/>
    <d v="2015-04-15T00:00:00"/>
    <n v="3000000"/>
    <d v="2015-09-14T00:00:00"/>
    <s v="REALIZAR 2 FESTIVALES DENOMINADOS: &quot;DESÉRTICA&quot; Y &quot;DÍA DE MUERTOS&quot;"/>
    <s v="CULTURALES"/>
    <s v="A5"/>
    <m/>
    <m/>
    <m/>
    <n v="3000000"/>
    <x v="371"/>
  </r>
  <r>
    <n v="2015"/>
    <x v="11"/>
    <n v="48101"/>
    <s v="CNCA/DGA/CD/00924/15"/>
    <s v="FUNDACIÓN ENTIJUANARTE"/>
    <d v="2015-04-15T00:00:00"/>
    <n v="3100000"/>
    <d v="2015-09-14T00:00:00"/>
    <s v="CONFORMAR UNA AGRUPACIÓN, CON 100 NIÑAS, NIÑOS Y JÓVENES, ENTRE LOS 10 Y 15 AÑOS, DE LA REGIÓN DEL VALLE DEL MEZQUITAL, LA CUAL SERÁ EQUIPADA CON INSTRUMENTOS DE ALIENTOS METAL Y MADERA, PERCUSIÓN, CUERDAS Y CORO, CON LA FINALIDAD DE BRINDAR CONCIERTOS CULTURALES DURANTE 12 MESES. "/>
    <s v="CULTURALES"/>
    <s v="A5"/>
    <m/>
    <m/>
    <m/>
    <n v="3100000"/>
    <x v="372"/>
  </r>
  <r>
    <n v="2015"/>
    <x v="11"/>
    <n v="48101"/>
    <s v="CNCA/DGA/CD/00951/15"/>
    <s v="FUNDACIÓN HIDALGUENSE"/>
    <d v="2015-04-09T00:00:00"/>
    <n v="9000000"/>
    <d v="2016-05-18T00:00:00"/>
    <s v="ONFORMAR UNA AGRUPACIÓN, CON 100 NIÑAS, NIÑOS Y JÓVENES, ENTRE LOS 10 Y 15 AÑOS"/>
    <s v="CULTURALES"/>
    <s v="A5"/>
    <m/>
    <m/>
    <m/>
    <n v="9000000"/>
    <x v="341"/>
  </r>
  <r>
    <n v="2015"/>
    <x v="11"/>
    <n v="48101"/>
    <s v="CNCA/DGA/CD/00952/15"/>
    <s v="LA POSADA DEL BUEN SAMARITANO"/>
    <d v="2015-04-09T00:00:00"/>
    <n v="2500000"/>
    <d v="2016-04-08T00:00:00"/>
    <s v="DOTAR DE INFRAESTRUCTURA CULTURAL A COLONIAS MARGINADAS, POR MEDIO DEL EQUIPAMIENTO DE CENTROS COMUNITARIOS"/>
    <s v="CULTURALES"/>
    <s v="A5"/>
    <m/>
    <m/>
    <m/>
    <n v="2500000"/>
    <x v="373"/>
  </r>
  <r>
    <n v="2015"/>
    <x v="11"/>
    <n v="48101"/>
    <s v="CNCA/DGA/CD/00954/15"/>
    <s v="FUNDACIÓN HERMES MUSIC"/>
    <d v="2015-04-09T00:00:00"/>
    <n v="4500000"/>
    <d v="2016-04-08T00:00:00"/>
    <s v="ESARROLLAR UN PROGRAMA DE EDUCACIÓN MUSICAL GRATUITA PARA COMUNIDADES INDÍGENAS, NIÑOS Y JÓVENES DE ESCASOS RECURSOS"/>
    <s v="CULTURALES"/>
    <s v="A5"/>
    <m/>
    <m/>
    <m/>
    <n v="4500000"/>
    <x v="374"/>
  </r>
  <r>
    <n v="2015"/>
    <x v="11"/>
    <n v="48101"/>
    <s v="CNCA/DGA/CD/00968/15"/>
    <s v="EXPANSIÓN JOVEN"/>
    <d v="2015-04-01T00:00:00"/>
    <n v="5660400"/>
    <d v="2016-02-29T00:00:00"/>
    <s v="ADQUIRIR EQUIPAMIENTO E INSTRUMENTAL MUSICAL PARA IMPLEMENTAR Y FORTALECER PROCESOS EDUCATIVOS Y FORMATIVOS DE LOS NIÑOS QUE ASISTAN AL CENTRO"/>
    <s v="CULTURALES"/>
    <s v="A5"/>
    <m/>
    <m/>
    <m/>
    <n v="5660400"/>
    <x v="375"/>
  </r>
  <r>
    <n v="2015"/>
    <x v="11"/>
    <n v="48101"/>
    <s v="CNCA/DGA/CD/01039/15"/>
    <s v="ASOCIACIÓN PARA LEER, ESCUCHAR, ESCRIBIR Y RECREAR"/>
    <d v="2015-04-17T00:00:00"/>
    <n v="1666578"/>
    <d v="2015-10-16T00:00:00"/>
    <s v="ADQUIRIR EL EQUIPO TECNOLÓGICO ADECUADO PARA LAS ÁREAS QUE REQUIEREN MODERNIZACIÓN"/>
    <s v="CULTURALES"/>
    <s v="A5"/>
    <m/>
    <m/>
    <m/>
    <n v="1666578"/>
    <x v="376"/>
  </r>
  <r>
    <n v="2015"/>
    <x v="11"/>
    <n v="48101"/>
    <s v="CNCA/DGA/CD/01040/15"/>
    <s v="FESTIVAL DE MÚSICA MIGUEL BERNAL JIMÉNEZ"/>
    <d v="2015-05-19T00:00:00"/>
    <n v="8298400"/>
    <d v="2016-05-18T00:00:00"/>
    <s v="REALIZAR 47 CONCIERTOS EN MORELIA, CON ARTISTAS NACIONALES E INTERNACIONALES, ASÍ COMO 21 DE EXTENSIÓN EN CIUDADES DEL INTERIOR DEL ESTADO Y DEL PAÍS"/>
    <s v="CULTURALES"/>
    <s v="A5"/>
    <m/>
    <m/>
    <m/>
    <n v="8298400"/>
    <x v="320"/>
  </r>
  <r>
    <n v="2015"/>
    <x v="11"/>
    <n v="48101"/>
    <s v="CNCA/DGA/CD/01041/15"/>
    <s v="FIDEICOMISO DEL ESPACIO CULTURAL Y EDUCATIVO BETLEMITAS"/>
    <d v="2015-04-17T00:00:00"/>
    <n v="3000000"/>
    <d v="2016-06-16T00:00:00"/>
    <s v="EFECTUAR 5 PROYECTOS ESCÉNICOS Y TEATRALES QUE TENGAN COMO TEMAS LA ECONOMÍA, LAS FINANZAS, LA HISTORIA DEL EDIFICIO Y LA SUSTENTABILIDAD"/>
    <s v="CULTURALES"/>
    <s v="A5"/>
    <m/>
    <m/>
    <m/>
    <n v="3000000"/>
    <x v="377"/>
  </r>
  <r>
    <n v="2015"/>
    <x v="11"/>
    <n v="48101"/>
    <s v="CNCA/DGA/CD/01042/15"/>
    <s v="FUNDACIÓN HIDALGUENSE"/>
    <d v="2015-04-17T00:00:00"/>
    <n v="8000000"/>
    <d v="2015-09-16T00:00:00"/>
    <s v="REALIZAR UNA JORNADA CULTURAL DE INFORMACIÓN GENERAL, RELACIONADA CON LA FOTOGRAFÍA Y SU APLICACIÓN EN REDES SOCIALES "/>
    <s v="CULTURALES"/>
    <s v="A5"/>
    <m/>
    <m/>
    <m/>
    <n v="8000000"/>
    <x v="341"/>
  </r>
  <r>
    <n v="2015"/>
    <x v="11"/>
    <n v="48101"/>
    <s v="CNCA/DGA/CD/01043/15"/>
    <s v="FESTIVAL DE MÉXICO EN EL CENTRO HISTÓRICO"/>
    <d v="2015-03-23T00:00:00"/>
    <n v="4300000"/>
    <d v="2015-08-22T00:00:00"/>
    <s v="REALIZAR 4 PROYECCIONES DE CINE CON MÚSICA EN VIVO, 4 CONCIERTOS DE MÚSICA POPULAR, 2 DE MÚSICA FOLCLÓRICA"/>
    <s v="CULTURALES"/>
    <s v="A5"/>
    <m/>
    <m/>
    <m/>
    <n v="4300000"/>
    <x v="343"/>
  </r>
  <r>
    <n v="2015"/>
    <x v="11"/>
    <n v="48101"/>
    <s v="CNCA/DGA/CD/01044/15"/>
    <s v="FESTIVAL DE MÉXICO EN EL CENTRO HISTÓRICO"/>
    <d v="2015-03-23T00:00:00"/>
    <n v="4888000"/>
    <d v="2016-01-14T00:00:00"/>
    <s v="REALIZAR 30 EVENTOS EN LAS DISCIPLINAS DE TEATRO, MÚSICA DE CÁMARA Y ACTIVIDADES INFANTILES QUE CONTRIBUYAN AL FESTIVAL DEL CENTRO HISTÓRICO"/>
    <s v="CULTURALES"/>
    <s v="A5"/>
    <m/>
    <m/>
    <m/>
    <n v="4888000"/>
    <x v="343"/>
  </r>
  <r>
    <n v="2015"/>
    <x v="11"/>
    <n v="48101"/>
    <s v="CNCA/DGA/CD/01045/15"/>
    <s v="TRICICLO ROJO"/>
    <d v="2015-04-17T00:00:00"/>
    <n v="8000000"/>
    <d v="2016-02-02T00:00:00"/>
    <s v="PRESENTAR 70 ESPECTÁCULOS PARA PÚBLICO INFANTIL, EN 35 MUNICIPIOS DEL ESTADO DE MÉXICO"/>
    <s v="CULTURALES"/>
    <s v="A5"/>
    <m/>
    <m/>
    <m/>
    <n v="8000000"/>
    <x v="378"/>
  </r>
  <r>
    <n v="2015"/>
    <x v="11"/>
    <n v="48101"/>
    <s v="CNCA/DGA/CD/01099/15"/>
    <s v="TALLER DE ESCRITORES CINEMATOGRÁFICOS EL GARFIO"/>
    <d v="2015-04-22T00:00:00"/>
    <n v="1500000"/>
    <d v="2016-01-21T00:00:00"/>
    <s v="REALIZAR LA TERCERA EDICIÓN DEL ENCUENTRO, EL CUAL CONTARÁ CON DIFERENTES ACTIVIDADES,"/>
    <s v="CULTURALES"/>
    <s v="A5"/>
    <m/>
    <m/>
    <m/>
    <n v="1500000"/>
    <x v="379"/>
  </r>
  <r>
    <n v="2015"/>
    <x v="11"/>
    <n v="48101"/>
    <s v="CNCA/DGA/CD/01104/15"/>
    <s v="CENTRO DE ORIENTACIÓN FAMILIAR FOMENTANDO ESPERANZAS"/>
    <d v="2015-04-22T00:00:00"/>
    <n v="4000283"/>
    <d v="2015-06-09T00:00:00"/>
    <s v="DIFUNDIR DIFERENTES PRESENTACIONES ARTÍSTICAS"/>
    <s v="CULTURALES"/>
    <s v="A5"/>
    <m/>
    <m/>
    <m/>
    <n v="4000283"/>
    <x v="380"/>
  </r>
  <r>
    <n v="2015"/>
    <x v="11"/>
    <n v="48101"/>
    <s v="CNCA/DGA/CD/01115/15"/>
    <s v="FUNDACIÓN PROMOTORA DE LA MÚSICA LÍRICA EN EL ESTADO DE SONORA"/>
    <d v="2015-04-24T00:00:00"/>
    <n v="2500000"/>
    <d v="2016-03-27T00:00:00"/>
    <s v="IMPULSAR LA PERMANENCIA DE LA COMPAÑÍA DE ÓPERA DE HERMOSILLO"/>
    <s v="CULTURALES"/>
    <s v="A5"/>
    <m/>
    <m/>
    <m/>
    <n v="2500000"/>
    <x v="381"/>
  </r>
  <r>
    <n v="2015"/>
    <x v="11"/>
    <n v="48101"/>
    <s v="CNCA/DGA/CD/01116/15"/>
    <s v="MUSITEC"/>
    <d v="2015-04-22T00:00:00"/>
    <n v="4000000"/>
    <d v="2016-10-10T00:00:00"/>
    <s v="ESARROLLAR 3 PROGRAMAS MÚSICO-CULTURALES, CON UNA SELECCIÓN DE PROPUESTAS ARTÍSTICAS DE DIVERSOS GÉNEROS"/>
    <s v="CULTURALES"/>
    <s v="A5"/>
    <m/>
    <m/>
    <m/>
    <n v="4000000"/>
    <x v="382"/>
  </r>
  <r>
    <n v="2015"/>
    <x v="11"/>
    <n v="48101"/>
    <s v="CNCA/DGA/CD/01117/15"/>
    <s v="FLADEMMEX"/>
    <d v="2015-04-22T00:00:00"/>
    <n v="16000000"/>
    <d v="2016-09-25T00:00:00"/>
    <s v="REALIZAR UNA GIRA ARTÍSTICA ESTATAL, UN FESTIVAL DE ÓPERA EN 25 MUNICIPIOS DE ESTADO DE MÉXICO"/>
    <s v="CULTURALES"/>
    <s v="A5"/>
    <m/>
    <m/>
    <m/>
    <n v="16000000"/>
    <x v="383"/>
  </r>
  <r>
    <n v="2015"/>
    <x v="11"/>
    <n v="48101"/>
    <s v="CNCA/DGA/CD/01118/15"/>
    <s v="FLADEMMEX"/>
    <d v="2015-04-22T00:00:00"/>
    <n v="1500000"/>
    <d v="2016-12-26T00:00:00"/>
    <s v="FUNDIR EN MÉXICO Y EN EL EXTRANJERO LAS OBRAS DEL COMPOSITOR VENUSTIANO REYES REYES"/>
    <s v="CULTURALES"/>
    <s v="A5"/>
    <m/>
    <m/>
    <m/>
    <n v="1500000"/>
    <x v="383"/>
  </r>
  <r>
    <n v="2015"/>
    <x v="11"/>
    <n v="48101"/>
    <s v="CNCA/DGA/CD/01135/15"/>
    <s v="FUNDACIÓN EMILIANO Y EUFEMIO HERMANOS ZAPATA SALAZAR CON SUS AGRARISTAS"/>
    <d v="2015-04-22T00:00:00"/>
    <n v="6000000"/>
    <d v="2015-07-29T00:00:00"/>
    <s v="LLEVAR A CABO UN FESTIVAL ITINERANTE EN 7 SEDES DE LOS MUNICIPIOS DE CUAUTITLÁN IZCALLI, ISIDRO FABELA Y NICOLÁS ROMERO EN EL ESTADO DE MÉXICO"/>
    <s v="CULTURALES"/>
    <s v="A5"/>
    <m/>
    <m/>
    <m/>
    <n v="6000000"/>
    <x v="384"/>
  </r>
  <r>
    <n v="2015"/>
    <x v="11"/>
    <n v="48101"/>
    <s v="CNCA/DGA/CD/01157/15"/>
    <s v="BANCO DE MÉXICO FIDEICOMISO PARA LOS MUSEOS DIEGO RIVERA Y FRIDA KAHLO"/>
    <d v="2015-04-24T00:00:00"/>
    <n v="1500000"/>
    <d v="2016-08-31T00:00:00"/>
    <s v="ONTINUAR CON LOS PROCESOS TÉCNICOS DE CATALOGACIÓN DE LAS COLECCIONES: ARTE POPULAR, BIBLIOTECA, ACERVO FOTOGRÁFICO PERSONAL Y ACERVO DOCUMENTAL PERSONAL"/>
    <s v="CULTURALES"/>
    <s v="A5"/>
    <m/>
    <m/>
    <m/>
    <n v="1500000"/>
    <x v="385"/>
  </r>
  <r>
    <n v="2015"/>
    <x v="11"/>
    <n v="48101"/>
    <s v="CNCA/DGA/CD/01178/15"/>
    <s v="HOY SOMOS MAÑANA"/>
    <d v="2015-04-24T00:00:00"/>
    <n v="5000000"/>
    <d v="2015-10-23T00:00:00"/>
    <s v="REALIZAR 50 EVENTOS ARTÍSTICOS"/>
    <s v="CULTURALES"/>
    <s v="A5"/>
    <m/>
    <m/>
    <m/>
    <n v="5000000"/>
    <x v="386"/>
  </r>
  <r>
    <n v="2015"/>
    <x v="11"/>
    <n v="48101"/>
    <s v="CNCA/DGA/CD/01186/15"/>
    <s v="YO TE QUIERO HERMOSILLO"/>
    <d v="2015-04-27T00:00:00"/>
    <n v="8000000"/>
    <d v="2015-10-26T00:00:00"/>
    <s v="REALIZAR 125 EVENTOS ARTÍSTICOS EN LOS QUE HABRÁ PRESENTACIONES TEATRALES Y MUSICALES"/>
    <s v="CULTURALES"/>
    <s v="A5"/>
    <m/>
    <m/>
    <m/>
    <n v="8000000"/>
    <x v="387"/>
  </r>
  <r>
    <n v="2015"/>
    <x v="11"/>
    <n v="48101"/>
    <s v="CNCA/DGA/CD/01187/15"/>
    <s v="PROMOTORA DE LAS BELLAS ARTES"/>
    <d v="2015-04-27T00:00:00"/>
    <n v="1500000"/>
    <d v="2016-07-15T00:00:00"/>
    <s v="RESENTAR LA SEXTA EDICIÓN DEL FESTIVAL, PROGRAMA ARTÍSTICO EDUCATIVO ENFOCADO A 24 ESCUELAS PRIMARIAS DE COLONIAS VULNERABLES DE LA CIUDAD DE TIJUANA"/>
    <s v="CULTURALES"/>
    <s v="A5"/>
    <m/>
    <m/>
    <m/>
    <n v="1500000"/>
    <x v="388"/>
  </r>
  <r>
    <n v="2015"/>
    <x v="11"/>
    <n v="48101"/>
    <s v="CNCA/DGA/CD/01193/15"/>
    <s v="JÓVENES MEXICANOS EN FRATERNIDAD"/>
    <d v="2015-05-05T00:00:00"/>
    <n v="3100000"/>
    <d v="2015-11-04T00:00:00"/>
    <s v="EALIZAR 80 PRESENTACIONES DE OBRAS DE TEATRO DE COMPAÑÍAS LOCALE"/>
    <s v="CULTURALES"/>
    <s v="A5"/>
    <m/>
    <m/>
    <m/>
    <n v="3100000"/>
    <x v="389"/>
  </r>
  <r>
    <n v="2015"/>
    <x v="11"/>
    <n v="48101"/>
    <s v="CNCA/DGA/CD/01194/15"/>
    <s v="FUNDACIÓN LUMIERE"/>
    <d v="2015-04-25T00:00:00"/>
    <n v="1100000"/>
    <d v="2015-11-01T00:00:00"/>
    <s v="ORGANIZAR UNA EXPOSICIÓN, MOSTRANDO EXPRESIONES REPRESENTATIVAS DEL ARTE MULTIMEDIA, DURANTE CINCO SEMANAS"/>
    <s v="CULTURALES"/>
    <s v="A5"/>
    <m/>
    <m/>
    <m/>
    <n v="1100000"/>
    <x v="390"/>
  </r>
  <r>
    <n v="2015"/>
    <x v="11"/>
    <n v="48101"/>
    <s v="CNCA/DGA/CD/01195/15"/>
    <s v="CONSEJO DE LA MÚSICA EN MÉXICO"/>
    <d v="2015-05-04T00:00:00"/>
    <n v="3500000"/>
    <d v="2015-12-03T00:00:00"/>
    <s v="REALIZAR 3 TALLERES DE NARRACIÓN, 3 DE FOTOGRAFÍA, 1 DE CINE, 3 DE EXPRESIÓN PLÁSTICA Y 3 DE ESCULTURA EN BARRO"/>
    <s v="CULTURALES"/>
    <s v="A5"/>
    <m/>
    <m/>
    <m/>
    <n v="3500000"/>
    <x v="391"/>
  </r>
  <r>
    <n v="2015"/>
    <x v="11"/>
    <n v="48101"/>
    <s v="CNCA/DGA/CD/01196/15"/>
    <s v="FLOR Y CANTO REY NEZAHUALCÓYOTL"/>
    <d v="2015-04-27T00:00:00"/>
    <n v="2000000"/>
    <d v="2016-05-26T00:00:00"/>
    <s v="EALIZAR 3 TALLERES DE NARRACIÓN, 3 DE FOTOGRAFÍA, 1 DE CINE, 3 DE EXPRESIÓN PLÁSTICA Y 3 DE ESCULTURA EN BARRO"/>
    <s v="CULTURALES"/>
    <s v="A5"/>
    <m/>
    <m/>
    <m/>
    <n v="2000000"/>
    <x v="392"/>
  </r>
  <r>
    <n v="2015"/>
    <x v="11"/>
    <n v="48101"/>
    <s v="CNCA/DGA/CD/01197/15"/>
    <s v="RJCG"/>
    <d v="2015-04-27T00:00:00"/>
    <n v="2000000"/>
    <d v="2016-04-26T00:00:00"/>
    <s v="REALIZAR UNA GIRA CON 10 PRESENTACIONES DE TEATRO, EN LAS COMUNIDADES DE XALAPA, VERACRUZ,"/>
    <s v="CULTURALES"/>
    <s v="A5"/>
    <m/>
    <m/>
    <m/>
    <n v="2000000"/>
    <x v="393"/>
  </r>
  <r>
    <n v="2015"/>
    <x v="11"/>
    <n v="48101"/>
    <s v="CNCA/DGA/CD/01198/15"/>
    <s v="PROTOVECKA"/>
    <d v="2015-04-27T00:00:00"/>
    <n v="4000000"/>
    <d v="2015-12-26T00:00:00"/>
    <s v="ESARROLLAR UNA PROPUESTA DE VANGUARDIA QUE ABARCA LA PUESTA EN ESCENA Y ESTRENO DE UNA VERSIÓN ACTUALIZADA DE UNA COMPOSICIÓN MUSICAL Y TEXTO REALIZADOS EN 2013"/>
    <s v="CULTURALES"/>
    <s v="A5"/>
    <m/>
    <m/>
    <m/>
    <n v="4000000"/>
    <x v="394"/>
  </r>
  <r>
    <n v="2015"/>
    <x v="11"/>
    <n v="48101"/>
    <s v="CNCA/DGA/CD/01218/15"/>
    <s v="FIDEICOMISO NO. 3061, DENOMINADO &quot;FIDEICOMISO MUSEO DEL ESTANQUILLO&quot;"/>
    <d v="2015-07-07T00:00:00"/>
    <n v="1132800"/>
    <d v="2015-11-06T00:00:00"/>
    <s v="MONTAR UNA EXPOSICIÓN CON 400 FOTOGRAFÍAS, LA CUAL TENDRÁ UNA DURACIÓN DE 4 MESES"/>
    <s v="CULTURALES"/>
    <s v="A5"/>
    <m/>
    <m/>
    <m/>
    <n v="1132800"/>
    <x v="395"/>
  </r>
  <r>
    <n v="2015"/>
    <x v="11"/>
    <n v="48101"/>
    <s v="CNCA/DGA/CD/01258/15"/>
    <s v="ASOCIACIÓN CULTURAL Y ARTÍSTICA DE ACAPULCO"/>
    <d v="2015-04-28T00:00:00"/>
    <n v="2000000"/>
    <d v="2016-04-27T00:00:00"/>
    <s v="REALIZAR 39 BAILES TÍPICOS, CON LA PARTICIPACIÓN DE 8 GRUPOS DE DANZA; PRESENTAR 30 DANZAS TRADICIONALES"/>
    <s v="CULTURALES"/>
    <s v="A5"/>
    <m/>
    <m/>
    <m/>
    <n v="2000000"/>
    <x v="396"/>
  </r>
  <r>
    <n v="2015"/>
    <x v="11"/>
    <n v="48101"/>
    <s v="CNCA/DGA/CD/01289/15"/>
    <s v="FUNDACIÓN CULTURAL LIBRE CREACIÓN"/>
    <d v="2015-05-11T00:00:00"/>
    <n v="2000000"/>
    <d v="2015-12-10T00:00:00"/>
    <s v="ORGANIZAR UN FESTIVAL, EL CUAL INCLUIRÁ 21 CONCIERTOS CON ARTISTAS DE ALTA CALIDAD EN LA CIUDAD DE MÉXICO Y OAXACA."/>
    <s v="CULTURALES"/>
    <s v="A5"/>
    <m/>
    <m/>
    <m/>
    <n v="2000000"/>
    <x v="397"/>
  </r>
  <r>
    <n v="2015"/>
    <x v="11"/>
    <n v="48101"/>
    <s v="CNCA/DGA/CD/01290/15"/>
    <s v="ASOCIACIÓN SIHUAME TLAYECANQUE"/>
    <d v="2015-05-06T00:00:00"/>
    <n v="3204472"/>
    <d v="2016-01-05T00:00:00"/>
    <s v="REALIZAR 10 TALLERES DE ARTES Y OFICIOS, COMO SON: JOYERÍA, ELABORACIÓN DE VITRALES, RECICLADO, GASTRONOMÍA, DANZA FOLCLÓRICA, GUITARRA Y TECLADO"/>
    <s v="CULTURALES"/>
    <s v="A5"/>
    <m/>
    <m/>
    <m/>
    <n v="3204472"/>
    <x v="398"/>
  </r>
  <r>
    <n v="2015"/>
    <x v="11"/>
    <n v="48101"/>
    <s v="CNCA/DGA/CD/01291/15"/>
    <s v="ASOCIACIÓN DE CINEASTAS DE MORELOS"/>
    <d v="2015-05-06T00:00:00"/>
    <n v="5000000"/>
    <d v="2015-12-05T00:00:00"/>
    <s v="DOTAR DE UN ACCESO MÓVIL A LOS ELEMENTOS ARTÍSTICOS DE LA UNIDAD DE IXTLÁN DEL RÍO"/>
    <s v="CULTURALES"/>
    <s v="A5"/>
    <m/>
    <m/>
    <m/>
    <n v="5000000"/>
    <x v="131"/>
  </r>
  <r>
    <n v="2015"/>
    <x v="11"/>
    <n v="48101"/>
    <s v="CNCA/DGA/CD/01307/15"/>
    <s v="FUNDACIÓN BOLO"/>
    <d v="2015-05-07T00:00:00"/>
    <n v="1000000"/>
    <d v="2016-03-06T00:00:00"/>
    <s v="DOTAR DE UN ACCESO MÓVIL A LOS ELEMENTOS ARTÍSTICOS DE LA UNIDAD DE IXTLÁN DEL RÍO; CON LA FINALIDAD DE REALIZAR UNA CARAVANA AMBULANTE QUE PERMITA AMPLIAR LAS POSIBILIDADES DE ACCESO A LA CULTURA Y LA EDUCACIÓN, ACERCANDO LAS ACTIVIDADES ARTÍSTICAS A LA POBLACIÓN."/>
    <s v="CULTURALES"/>
    <s v="A5"/>
    <m/>
    <m/>
    <m/>
    <n v="1000000"/>
    <x v="399"/>
  </r>
  <r>
    <n v="2015"/>
    <x v="11"/>
    <n v="48101"/>
    <s v="CNCA/DGA/CD/01320/15"/>
    <s v="VERACRUZ POR EL ARTE"/>
    <d v="2015-05-08T00:00:00"/>
    <n v="1500000"/>
    <d v="2015-12-28T00:00:00"/>
    <s v="ILMAR UN CORTOMETRAJE DE ALTA CALIDAD, EL CUAL DARÁ A CONOCER MATERIALES INÉDITOS DE MARÍA FÉLIX EN XALAPA "/>
    <s v="CULTURALES"/>
    <s v="A5"/>
    <m/>
    <m/>
    <m/>
    <n v="1500000"/>
    <x v="323"/>
  </r>
  <r>
    <n v="2015"/>
    <x v="11"/>
    <n v="48101"/>
    <s v="CNCA/DGA/CD/01321/15"/>
    <s v="PROTOVECKA"/>
    <d v="2015-05-08T00:00:00"/>
    <n v="4000000"/>
    <d v="2016-01-07T00:00:00"/>
    <s v="EALIZAR 1 COLOQUIO INTERNACIONAL MULTIDISCIPLINARIO; PRESENTAR LA ÓPERA RIESGO,"/>
    <s v="CULTURALES"/>
    <s v="A5"/>
    <m/>
    <m/>
    <m/>
    <n v="4000000"/>
    <x v="394"/>
  </r>
  <r>
    <n v="2015"/>
    <x v="11"/>
    <n v="48101"/>
    <s v="CNCA/DGA/CD/01322/15"/>
    <s v="ASAMBLEA PARA LA CULTURA Y LA DEMOCRACIA"/>
    <d v="2015-05-08T00:00:00"/>
    <n v="1000000"/>
    <d v="2016-05-16T00:00:00"/>
    <s v="PRODUCIR 1 LARGOMETRAJE DE 90 MINUTOS DE DURACIÓN, CON EL PROPÓSITO DE INSCRIBIRLO EN DISTINTOS FESTIVALES"/>
    <s v="CULTURALES"/>
    <s v="A5"/>
    <m/>
    <m/>
    <m/>
    <n v="1000000"/>
    <x v="400"/>
  </r>
  <r>
    <n v="2015"/>
    <x v="11"/>
    <n v="48101"/>
    <s v="CNCA/DGA/CD/01337/15"/>
    <s v="FUNDACIÓN INBA"/>
    <d v="2015-04-30T00:00:00"/>
    <n v="2000000"/>
    <d v="2015-12-14T00:00:00"/>
    <s v="DESARROLLAR UNA PLATAFORMA DE EDUCACIÓN A DISTANCIA QUE PERMITA LA PRODUCCIÓN DE CONTENIDOS "/>
    <s v="CULTURALES"/>
    <s v="A5"/>
    <m/>
    <m/>
    <m/>
    <n v="2000000"/>
    <x v="401"/>
  </r>
  <r>
    <n v="2015"/>
    <x v="11"/>
    <n v="48101"/>
    <s v="CNCA/DGA/CD/01338/15"/>
    <s v="MORELIA GOURMET"/>
    <d v="2015-04-30T00:00:00"/>
    <n v="1500000"/>
    <d v="2015-08-29T00:00:00"/>
    <s v="REALIZAR LA 5ª EDICIÓN DEL FESTIVAL, EL CUAL CONTARÁ CON 12 DEMOSTRACIONES DE COCINA, 16 CATAS Y TALLERES"/>
    <s v="CULTURALES"/>
    <s v="A5"/>
    <m/>
    <m/>
    <m/>
    <n v="1500000"/>
    <x v="402"/>
  </r>
  <r>
    <n v="2015"/>
    <x v="11"/>
    <n v="48101"/>
    <s v="CNCA/DGA/CD/01339/15"/>
    <s v="PATRONATO DEL CENTRO CULTURAL ROBERTO CANTORAL"/>
    <d v="2015-04-30T00:00:00"/>
    <n v="8000000"/>
    <d v="2016-07-29T00:00:00"/>
    <s v="RODUCIR Y PROMOCIONAR 8 CONCIERTOS"/>
    <s v="CULTURALES"/>
    <s v="A5"/>
    <m/>
    <m/>
    <m/>
    <n v="8000000"/>
    <x v="403"/>
  </r>
  <r>
    <n v="2015"/>
    <x v="11"/>
    <n v="48101"/>
    <s v="CNCA/DGA/CD/01340/15"/>
    <s v="CONSERVATORIO DE MÚSICA Y ARTES DE CELAYA"/>
    <d v="2015-05-07T00:00:00"/>
    <n v="3000000"/>
    <d v="2016-04-08T00:00:00"/>
    <s v="CAPACITAR A LOS INTEGRANTES DE LA ORQUESTA CON 31 DOCENTES ESPECIALIZADOS EN DIFERENTES ÁREAS"/>
    <s v="CULTURALES"/>
    <s v="A5"/>
    <m/>
    <m/>
    <m/>
    <n v="3000000"/>
    <x v="352"/>
  </r>
  <r>
    <n v="2015"/>
    <x v="11"/>
    <n v="48101"/>
    <s v="CNCA/DGA/CD/01341/15"/>
    <s v="CONSERVATORIO DE MÚSICA Y ARTES DE CELAYA"/>
    <d v="2015-05-07T00:00:00"/>
    <n v="1000000"/>
    <d v="2016-07-06T00:00:00"/>
    <s v="PACITAR A LOS INTEGRANTES DE LA ORQUESTA CON 31 DOCENTES ESPECIALIZADOS EN DIFERENTES ÁREA"/>
    <s v="CULTURALES"/>
    <s v="A5"/>
    <m/>
    <m/>
    <m/>
    <n v="1000000"/>
    <x v="352"/>
  </r>
  <r>
    <n v="2015"/>
    <x v="11"/>
    <n v="48101"/>
    <s v="CNCA/DGA/CD/01343/15"/>
    <s v="SENDERO DE VIDA NAMAC"/>
    <d v="2015-05-08T00:00:00"/>
    <n v="2000000"/>
    <d v="2015-10-07T00:00:00"/>
    <s v="REAR UN ESPACIO VIRTUAL PARA APOYAR CON LIBROS Y MATERIALES DIDÁCTICO"/>
    <s v="CULTURALES"/>
    <s v="A5"/>
    <m/>
    <m/>
    <m/>
    <n v="2000000"/>
    <x v="404"/>
  </r>
  <r>
    <n v="2015"/>
    <x v="11"/>
    <n v="48101"/>
    <s v="CNCA/DGA/CD/01344/15"/>
    <s v="C.M. CULTURA"/>
    <d v="2015-05-08T00:00:00"/>
    <n v="2500000"/>
    <d v="2016-02-25T00:00:00"/>
    <s v="CREAR UN ESCENARIO ITINERANTE, DONDE SE IMPARTIRÁN TALLERES"/>
    <s v="CULTURALES"/>
    <s v="A5"/>
    <m/>
    <m/>
    <m/>
    <n v="2500000"/>
    <x v="405"/>
  </r>
  <r>
    <n v="2015"/>
    <x v="11"/>
    <n v="48101"/>
    <s v="CNCA/DGA/CD/01345/15"/>
    <s v="ACTUA ASOCIACIÓN DE CAMPESINO Y TRABAJADORES PARA LA UNIDAD Y PROGRESO DE AMÉRICA"/>
    <d v="2015-05-08T00:00:00"/>
    <n v="200000"/>
    <d v="2015-12-07T00:00:00"/>
    <s v="REALIZAR 5 EVENTOS DE DIFUSIÓN Y FORMAR 5 GRUPOS DE DANZANTES"/>
    <s v="CULTURALES"/>
    <s v="A5"/>
    <m/>
    <m/>
    <m/>
    <n v="200000"/>
    <x v="406"/>
  </r>
  <r>
    <n v="2015"/>
    <x v="11"/>
    <n v="48101"/>
    <s v="CNCA/DGA/CD/01346/15"/>
    <s v="FUNDACIÓN HANOGA"/>
    <d v="2015-05-08T00:00:00"/>
    <n v="3000000"/>
    <d v="2015-11-07T00:00:00"/>
    <s v="REALIZAR 5 EVENTOS QUE INCLUYAN EXPOSICIONES Y PRESENTACIONES ESCÉNICAS"/>
    <s v="CULTURALES"/>
    <s v="A5"/>
    <m/>
    <m/>
    <m/>
    <n v="3000000"/>
    <x v="407"/>
  </r>
  <r>
    <n v="2015"/>
    <x v="11"/>
    <n v="48101"/>
    <s v="CNCA/DGA/CD/01347/15"/>
    <s v="ANAHUACALLI, LA CULTURA PARA UNIR AL PUEBLO"/>
    <d v="2015-05-08T00:00:00"/>
    <n v="5000000"/>
    <d v="2015-09-26T00:00:00"/>
    <s v="PRESENTAR 6 EVENTOS CULTURALE"/>
    <s v="CULTURALES"/>
    <s v="A5"/>
    <m/>
    <m/>
    <m/>
    <n v="5000000"/>
    <x v="408"/>
  </r>
  <r>
    <n v="2015"/>
    <x v="11"/>
    <n v="48101"/>
    <s v="CNCA/DGA/CD/01351/15"/>
    <s v="SERVI MUSEOS"/>
    <d v="2015-05-11T00:00:00"/>
    <n v="45000000"/>
    <d v="2015-11-10T00:00:00"/>
    <s v="ONSTRUIR 2 DOMOS, HABILITAR UN SISTEMA HVAC COMPLETO Y 1 DE INSTALACIONES ESPECIALES;"/>
    <s v="CULTURALES"/>
    <s v="A5"/>
    <m/>
    <m/>
    <m/>
    <n v="45000000"/>
    <x v="409"/>
  </r>
  <r>
    <n v="2015"/>
    <x v="11"/>
    <n v="48101"/>
    <s v="CNCA/DGA/CD/01434/15"/>
    <s v="EJE SIETE LA VIALIDAD DEL ARTE"/>
    <d v="2015-03-25T00:00:00"/>
    <n v="2000000"/>
    <d v="2016-01-02T00:00:00"/>
    <s v="ORGANIZAR UNA EXPOSICIÓN EN LA PLANTA BAJA DEL ANTIGUO COLEGIO DE SAN ILDEFONSO"/>
    <s v="CULTURALES"/>
    <s v="A5"/>
    <m/>
    <m/>
    <m/>
    <n v="2000000"/>
    <x v="410"/>
  </r>
  <r>
    <n v="2015"/>
    <x v="11"/>
    <n v="48101"/>
    <s v="CNCA/DGA/CD/01435/15"/>
    <s v="EJE SIETE LA VIALIDAD DEL ARTE"/>
    <d v="2015-05-11T00:00:00"/>
    <n v="1500000"/>
    <d v="2017-01-04T00:00:00"/>
    <s v="PRESERVAR Y DIFUNDIR LA MÚSICA MEXICANA DE CONCIERTO POR MEDIO DE GRABACIONES DE ALTA CALIDAD A CARGO DE ARTISTAS Y REALIZADORES MEXICANO"/>
    <s v="CULTURALES"/>
    <s v="A5"/>
    <m/>
    <m/>
    <m/>
    <n v="1500000"/>
    <x v="410"/>
  </r>
  <r>
    <n v="2015"/>
    <x v="11"/>
    <n v="48101"/>
    <s v="CNCA/DGA/CD/01441/15"/>
    <s v="ARTE CONTEMPORANEO DE LA CIUDAD DE MEXICO"/>
    <d v="2015-01-01T00:00:00"/>
    <n v="750000"/>
    <d v="2015-12-01T00:00:00"/>
    <s v="PROMOVER Y PROPICIAR LA CREATIVIDAD DE LOS POBLADORES EN EL ÁREA DE INFLUENCIA DE CASA WABI, PRINCIPALMENTE DE LOS NIÑOS Y ADOLESCENTES."/>
    <s v="CULTURALES"/>
    <s v="A5"/>
    <m/>
    <m/>
    <m/>
    <n v="750000"/>
    <x v="411"/>
  </r>
  <r>
    <n v="2015"/>
    <x v="11"/>
    <n v="48101"/>
    <s v="CNCA/DGA/CD/01442/15"/>
    <s v="PODER CIVICO"/>
    <d v="2015-05-11T00:00:00"/>
    <n v="20000000"/>
    <d v="2016-11-12T00:00:00"/>
    <s v="1.-FOMENTAR LA CREATIVIDAD, LA SENSIBILIDAD ARTÍSTICA Y LA REVOLUCIÓN PARA GENERAR IDEAS Y EMPODERAR AL CIUDADANO, EN TEMAS QUE INCURSIONEN EN EL ÁMBITO ARTÍSTICO, CULTURAL, CIENTÍFICO Y SOCIAL._x000d__x000a_2.-INCENTIVAR EN LOS ASISTENTES DEL FESTIVAL LA CURIOSIDAD INTELECTUAL Y EL VALOR CREATIVO, CON EL FIN DE CRISTALIZAR IDEAS DE VANGUARDIA QUE IMPACTEN EN LA SOCIEDAD, EL ARTE, LA CULTURA, LA CIENCIA, LA POLÍTICA, LA ECONOMÍA, LA ECOLOGÍA"/>
    <s v="CULTURALES"/>
    <s v="A5"/>
    <m/>
    <m/>
    <m/>
    <n v="20000000"/>
    <x v="412"/>
  </r>
  <r>
    <n v="2015"/>
    <x v="11"/>
    <n v="48101"/>
    <s v="CNCA/DGA/CD/01455/15"/>
    <s v="CENTRO CULTURAL AROCENA LAGUNA"/>
    <d v="2015-05-14T00:00:00"/>
    <n v="1000000"/>
    <d v="2015-09-25T00:00:00"/>
    <s v="ATALOGAR Y RESGUARDAR LAS COLECCIONES CON CRITERIOS ESPECÍFICOS"/>
    <s v="CULTURALES"/>
    <s v="A5"/>
    <m/>
    <m/>
    <m/>
    <n v="1000000"/>
    <x v="358"/>
  </r>
  <r>
    <n v="2015"/>
    <x v="11"/>
    <n v="48101"/>
    <s v="CNCA/DGA/CD/01456/15"/>
    <s v="LA MÚSICA EN EL BICENTENARIO"/>
    <d v="2015-05-14T00:00:00"/>
    <n v="1500000"/>
    <d v="2016-03-13T00:00:00"/>
    <s v="ROPORCIONAR UN ESPACIO PARA QUE LAS COMPAÑÍAS DE TEATRO MONTEN SUS OBRAS,"/>
    <s v="CULTURALES"/>
    <s v="A5"/>
    <m/>
    <m/>
    <m/>
    <n v="1500000"/>
    <x v="353"/>
  </r>
  <r>
    <n v="2015"/>
    <x v="11"/>
    <n v="48101"/>
    <s v="CNCA/DGA/CD/01457/15"/>
    <s v="FUNDACION ARVORE MEJORES OPCIONES DE VIDA"/>
    <d v="2015-05-14T00:00:00"/>
    <n v="2500000"/>
    <d v="2016-01-13T00:00:00"/>
    <s v="REALIZAR 1 EVENTO MASIVO, EL CUAL CONTARÁ CON: 6 TALLERES, 2 PRESENTACIONES DE NARRACIÓN ORAL, 1 DE DANZA FOLCLÓRICA Y 1 DE TEATRO."/>
    <s v="CULTURALES"/>
    <s v="A5"/>
    <m/>
    <m/>
    <m/>
    <n v="2500000"/>
    <x v="363"/>
  </r>
  <r>
    <n v="2015"/>
    <x v="11"/>
    <n v="48101"/>
    <s v="CNCA/DGA/CD/01486/15"/>
    <s v="FUNDACION ARVORE MEJORES OPCIONES DE VIDA"/>
    <d v="2015-05-14T00:00:00"/>
    <n v="4500000"/>
    <d v="2015-12-13T00:00:00"/>
    <s v="IMPLEMENTAR 24 TALLERES DE INICIACIÓN ARTÍSTICA, CON UNA DURACIÓN DE 20 SESIONES"/>
    <s v="CULTURALES"/>
    <s v="A5"/>
    <m/>
    <m/>
    <m/>
    <n v="4500000"/>
    <x v="363"/>
  </r>
  <r>
    <n v="2015"/>
    <x v="11"/>
    <n v="48101"/>
    <s v="CNCA/DGA/CD/01487/15"/>
    <s v="ARCUMO INTEGRANDO"/>
    <d v="2015-05-14T00:00:00"/>
    <n v="1000000"/>
    <d v="2015-12-13T00:00:00"/>
    <s v="EALIZAR 1 DOCUMENTAL DE LA CULTURA DE JAMILTEPEC Y 1 MONOGRAFÍA CON LOS RASGOS QUE CARACTERIZAN A CADA UNA DE LAS 26 LOCALIDADES DEL MUNICIPIO"/>
    <s v="CULTURALES"/>
    <s v="A5"/>
    <m/>
    <m/>
    <m/>
    <n v="1000000"/>
    <x v="413"/>
  </r>
  <r>
    <n v="2015"/>
    <x v="11"/>
    <n v="48101"/>
    <s v="CNCA/DGA/CD/01488/15"/>
    <s v="IMAGINA BIBLIOTECA INFANTIL"/>
    <d v="2015-05-14T00:00:00"/>
    <n v="5100000"/>
    <d v="2016-05-13T00:00:00"/>
    <s v="CONTINUAR CON LA SEGUNDA ETAPA DE LA CONSTRUCCIÓN DEL CENTRO CULTURAL IMAGIN"/>
    <s v="CULTURALES"/>
    <s v="A5"/>
    <m/>
    <m/>
    <m/>
    <n v="5100000"/>
    <x v="414"/>
  </r>
  <r>
    <n v="2015"/>
    <x v="11"/>
    <n v="48101"/>
    <s v="CNCA/DGA/CD/01489/15"/>
    <s v="FUNDACIÓN DEBER, DESARROLLO CULTURAL"/>
    <d v="2015-05-14T00:00:00"/>
    <n v="3500000"/>
    <d v="2016-02-13T00:00:00"/>
    <s v="CREAR UN PROGRAMA DIRIGIDO A NIÑOS Y ADOLESCENTES, ENTRE 6 Y 16 AÑOS DE EDAD"/>
    <s v="CULTURALES"/>
    <s v="A5"/>
    <m/>
    <m/>
    <m/>
    <n v="3500000"/>
    <x v="415"/>
  </r>
  <r>
    <n v="2015"/>
    <x v="11"/>
    <n v="48101"/>
    <s v="CNCA/DGA/CD/01501/15"/>
    <s v="REALIZANDO IDEAD"/>
    <d v="2015-05-19T00:00:00"/>
    <n v="2044200"/>
    <d v="2016-02-28T00:00:00"/>
    <s v="LLEVAR A CABO 3 RESIDENCIAS, LAS CUALES CONTARÁN CON: 5 PRODUCCIONES ESCÉNICAS, 48 FUNCIONES AL PÚBLICO, "/>
    <s v="CULTURALES"/>
    <s v="A5"/>
    <m/>
    <m/>
    <m/>
    <n v="2044200"/>
    <x v="416"/>
  </r>
  <r>
    <n v="2015"/>
    <x v="11"/>
    <n v="48101"/>
    <s v="CNCA/DGA/CD/01502/15"/>
    <s v="RECUDEMEX"/>
    <d v="2015-05-25T00:00:00"/>
    <n v="5100000"/>
    <d v="2015-10-01T00:00:00"/>
    <s v="REALIZAR 7 EVENTOS EN DIFERENTES PLAZAS CÍVICAS Y COLONIAS"/>
    <s v="CULTURALES"/>
    <s v="A5"/>
    <m/>
    <m/>
    <m/>
    <n v="5100000"/>
    <x v="417"/>
  </r>
  <r>
    <n v="2015"/>
    <x v="11"/>
    <n v="48101"/>
    <s v="CNCA/DGA/CD/01514/15"/>
    <s v="CON EL PODER DE HACER KHUBA"/>
    <d v="2015-05-21T00:00:00"/>
    <n v="1000000"/>
    <d v="2015-11-20T00:00:00"/>
    <s v="CREAR 1 BANDA FILARMÓNICA INFANTIL DE 60 ELEMENTOS"/>
    <s v="CULTURALES"/>
    <s v="A5"/>
    <m/>
    <m/>
    <m/>
    <n v="1000000"/>
    <x v="321"/>
  </r>
  <r>
    <n v="2015"/>
    <x v="11"/>
    <n v="48101"/>
    <s v="CNCA/DGA/CD/01521/15"/>
    <s v="FUNDACIÓN LÓPEZ DE LA ROSA"/>
    <d v="2015-05-15T00:00:00"/>
    <n v="3000000"/>
    <d v="2016-02-14T00:00:00"/>
    <s v="IMPARTIR TALLERES SEMANALES DE PINTURA, MÚSICA, TEATRO, DERECHOS DE AUTOR, RECICLAJE, TEÑIDO Y BATIK, Y &quot;VENCER AL PAPEL&quot;"/>
    <s v="CULTURALES"/>
    <s v="A5"/>
    <m/>
    <m/>
    <m/>
    <n v="3000000"/>
    <x v="418"/>
  </r>
  <r>
    <n v="2015"/>
    <x v="11"/>
    <n v="48101"/>
    <s v="CNCA/DGA/CD/01526/15"/>
    <s v="FLADEMMEX"/>
    <d v="2015-05-19T00:00:00"/>
    <n v="2000000"/>
    <d v="2016-03-18T00:00:00"/>
    <s v="REALIZAR UN CONGRESO, EL CUAL CONTARÁ CON DIFERENTES ACTIVIDADES"/>
    <s v="CULTURALES"/>
    <s v="A5"/>
    <m/>
    <m/>
    <m/>
    <n v="2000000"/>
    <x v="383"/>
  </r>
  <r>
    <n v="2015"/>
    <x v="11"/>
    <n v="48101"/>
    <s v="CNCA/DGA/CD/01531/15"/>
    <s v="MEMORIA Y TOLERANCIA"/>
    <d v="2015-05-15T00:00:00"/>
    <n v="6000000"/>
    <d v="2016-01-14T00:00:00"/>
    <s v="REALIZAR RECORRIDOS Y VISITAS GUIADAS EN LAS SALAS DE EXPOSICIÓN DEL MUSEO"/>
    <s v="CULTURALES"/>
    <s v="A5"/>
    <m/>
    <m/>
    <m/>
    <n v="6000000"/>
    <x v="419"/>
  </r>
  <r>
    <n v="2015"/>
    <x v="11"/>
    <n v="48101"/>
    <s v="CNCA/DGA/CD/01532/15"/>
    <s v="FUNDACIÓN UNIVERSIDAD NACIONAL AUTÓNOMA DE MÉXICO"/>
    <d v="2015-05-11T00:00:00"/>
    <n v="1000000"/>
    <d v="2016-05-10T00:00:00"/>
    <s v="DESARROLLAR 1 PROGRAMA DE EXPOSICIONES PARA LA DIFUSIÓN DE LA PRODUCCIÓN ARTÍSTICA CONTEMPORÁNEA"/>
    <s v="CULTURALES"/>
    <s v="A5"/>
    <m/>
    <m/>
    <m/>
    <n v="1000000"/>
    <x v="60"/>
  </r>
  <r>
    <n v="2015"/>
    <x v="11"/>
    <n v="48101"/>
    <s v="CNCA/DGA/CD/01533/15"/>
    <s v="LA INTERNACIONAL CINEMATOGRAFICA, IBEROCINE"/>
    <d v="2015-05-15T00:00:00"/>
    <n v="10000000"/>
    <d v="2015-12-31T00:00:00"/>
    <s v="PROMOVER Y DAR VISIBILIDAD A NIVEL INTERNACIONAL AL CINE HECHO EN MÉXICO"/>
    <s v="CULTURALES"/>
    <s v="A5"/>
    <m/>
    <m/>
    <m/>
    <n v="10000000"/>
    <x v="420"/>
  </r>
  <r>
    <n v="2015"/>
    <x v="11"/>
    <n v="48101"/>
    <s v="CNCA/DGA/CD/01534/15"/>
    <s v="MOVIMIENTO CINTALAPANECO PARA LA PROMOCIÓN DE LAS CULTURAS"/>
    <d v="2015-05-23T00:00:00"/>
    <n v="5500000"/>
    <d v="2016-12-19T00:00:00"/>
    <s v="QUIPAR CON INSTRUMENTOS MUSICALES, SONIDO, VESTUARIO Y MOBILIARIO A LAS DIFERENTES CASAS DE CULTURA DE DIVERSOS MUNICIPIOS DE CHIAPAS"/>
    <s v="CULTURALES"/>
    <s v="A5"/>
    <m/>
    <m/>
    <m/>
    <n v="5500000"/>
    <x v="421"/>
  </r>
  <r>
    <n v="2015"/>
    <x v="11"/>
    <n v="48101"/>
    <s v="CNCA/DGA/CD/01538/15"/>
    <s v="LA CASA DEL TEATRO"/>
    <d v="2015-05-14T00:00:00"/>
    <n v="1000000"/>
    <d v="2015-06-15T00:00:00"/>
    <s v="POSICIONAR LA IMAGEN DE MÉXICO EN EL EXTRANJERO COMO UNA POTENCIA A NIVEL MUNDIAL EN EL DISEÑO TEATRAL Y LAS ARTES ESCÉNICAS."/>
    <s v="CULTURALES"/>
    <s v="A5"/>
    <m/>
    <m/>
    <m/>
    <n v="1000000"/>
    <x v="422"/>
  </r>
  <r>
    <n v="2015"/>
    <x v="11"/>
    <n v="48101"/>
    <s v="CNCA/DGA/CD/01540/15"/>
    <s v="ETNOBIOLOGÍA PARA LA CONSERVACIÓN"/>
    <d v="2015-05-19T00:00:00"/>
    <n v="1500000"/>
    <d v="2016-07-27T00:00:00"/>
    <s v="EALIZAR 80 FUNCIONES DE CINE"/>
    <s v="CULTURALES"/>
    <s v="A5"/>
    <m/>
    <m/>
    <m/>
    <n v="1500000"/>
    <x v="146"/>
  </r>
  <r>
    <n v="2015"/>
    <x v="11"/>
    <n v="48101"/>
    <s v="CNCA/DGA/CD/01547/15"/>
    <s v="PROMESA EDUCATIVA PARA MÉXICO"/>
    <d v="2015-05-19T00:00:00"/>
    <n v="2000000"/>
    <d v="2016-12-18T00:00:00"/>
    <s v="IMPARTIR CLASES DE MÚSICA A NIÑOS Y JÓVENES CHIHUAHUENSES, BRINDANDO LOS ESPACIOS, ENTRE 80 Y 100 INSTRUMENTOS Y MATERIALES PARA LA ENSEÑANZA;"/>
    <s v="CULTURALES"/>
    <s v="A5"/>
    <m/>
    <m/>
    <m/>
    <n v="2000000"/>
    <x v="423"/>
  </r>
  <r>
    <n v="2015"/>
    <x v="11"/>
    <n v="48101"/>
    <s v="CNCA/DGA/CD/01560/15"/>
    <s v="ASOCIACIÓN DE AMIGOS DE LA SALA DE ARTE PÚBLICO SIQUEIROS Y LA TALLERA"/>
    <d v="2015-06-10T00:00:00"/>
    <n v="1000000"/>
    <d v="2016-05-08T00:00:00"/>
    <s v="UNDAR UNA ESCUELA DE ARTE Y DESARROLLAR UNA SERIE DE REFLEXIONES EN TORNO AL ESTADO"/>
    <s v="CULTURALES"/>
    <s v="A5"/>
    <m/>
    <m/>
    <m/>
    <n v="1000000"/>
    <x v="424"/>
  </r>
  <r>
    <n v="2015"/>
    <x v="11"/>
    <n v="48101"/>
    <s v="CNCA/DGA/CD/01567/15"/>
    <s v="SIEMBRA CULTURA Y COSECHA ROCK"/>
    <d v="2015-05-21T00:00:00"/>
    <n v="2500000"/>
    <d v="2016-02-20T00:00:00"/>
    <s v="CONVOCAR A 47 JÓVENES INTÉRPRETES DE MÚSICA CLÁSICA Y A 30 JÓVENES TALENTO DE LA DELEGACIÓN AZCAPOTZALCO"/>
    <s v="CULTURALES"/>
    <s v="A5"/>
    <m/>
    <m/>
    <m/>
    <n v="2500000"/>
    <x v="425"/>
  </r>
  <r>
    <n v="2015"/>
    <x v="11"/>
    <n v="48101"/>
    <s v="CNCA/DGA/CD/01568/15"/>
    <s v="FUNDACIÓN CULTURAL LA LLORONA"/>
    <d v="2015-05-21T00:00:00"/>
    <n v="1500000"/>
    <d v="2015-11-20T00:00:00"/>
    <s v="REALIZAR UN FESTIVAL, EL CUAL CONTARÁ CON: 6 PRESENTACIONES TEATRALES, 2 DE DANZA Y 2 MUSICALES"/>
    <s v="CULTURALES"/>
    <s v="A5"/>
    <m/>
    <m/>
    <m/>
    <n v="1500000"/>
    <x v="426"/>
  </r>
  <r>
    <n v="2015"/>
    <x v="11"/>
    <n v="48101"/>
    <s v="CNCA/DGA/CD/01569/15"/>
    <s v="FUNDACIÓN ABRAKADABRA"/>
    <d v="2015-05-21T00:00:00"/>
    <n v="500000"/>
    <d v="2015-09-04T00:00:00"/>
    <s v="REALIZAR 1 CUADERNILLO ILUSTRADO"/>
    <s v="CULTURALES"/>
    <s v="A5"/>
    <m/>
    <m/>
    <m/>
    <n v="500000"/>
    <x v="370"/>
  </r>
  <r>
    <n v="2015"/>
    <x v="11"/>
    <n v="48101"/>
    <s v="CNCA/DGA/CD/01570/15"/>
    <s v="FUNDACIÓN ISLA, DESARROLLO INTEGRAL EN MOVIMIENTO"/>
    <d v="2015-05-21T00:00:00"/>
    <n v="3500000"/>
    <d v="2015-12-20T00:00:00"/>
    <s v="REALIZAR 4 PROGRAMAS ARTÍSTICOS, LOS CUALES INCLUIRÁN 40 SESIONES DE TALLERES DE CREACIÓN ARTÍSTICA "/>
    <s v="CULTURALES"/>
    <s v="A5"/>
    <m/>
    <m/>
    <m/>
    <n v="3500000"/>
    <x v="427"/>
  </r>
  <r>
    <n v="2015"/>
    <x v="11"/>
    <n v="48101"/>
    <s v="CNCA/DGA/CD/01595/15"/>
    <s v="CENTRO DE ASISTENCIA SOCIAL Y DESARROLLO HUMANO RAFAEL CAMPUZANO"/>
    <d v="2015-05-21T00:00:00"/>
    <n v="2000000"/>
    <d v="2015-11-20T00:00:00"/>
    <s v="CONSTRUIR UN EDIFICIO DE UNA SOLA PLANTA"/>
    <s v="CULTURALES"/>
    <s v="A5"/>
    <m/>
    <m/>
    <m/>
    <n v="2000000"/>
    <x v="428"/>
  </r>
  <r>
    <n v="2015"/>
    <x v="11"/>
    <n v="48101"/>
    <s v="CNCA/DGA/CD/01596/15"/>
    <s v="FUNDACIÓN CUDEC, CULTURA PARA EL DESARROLLO CREATIVO"/>
    <d v="2015-05-21T00:00:00"/>
    <n v="5000000"/>
    <d v="2015-12-20T00:00:00"/>
    <s v="REALIZAR 6 CURSOS ARTÍSTICOS"/>
    <s v="CULTURALES"/>
    <s v="A5"/>
    <m/>
    <m/>
    <m/>
    <n v="5000000"/>
    <x v="429"/>
  </r>
  <r>
    <n v="2015"/>
    <x v="11"/>
    <n v="48101"/>
    <s v="CNCA/DGA/CD/01597/15"/>
    <s v="FUNDACIÓN CUDEC, CULTURA PARA EL DESARROLLO CREATIVO"/>
    <d v="2015-05-21T00:00:00"/>
    <n v="4729000"/>
    <d v="2015-10-20T00:00:00"/>
    <s v="ORGANIZAR 5 JORNADAS DE ACTIVIDADES CULTURALES"/>
    <s v="CULTURALES"/>
    <s v="A5"/>
    <m/>
    <m/>
    <m/>
    <n v="4729000"/>
    <x v="429"/>
  </r>
  <r>
    <n v="2015"/>
    <x v="11"/>
    <n v="48101"/>
    <s v="CNCA/DGA/CD/01598/15"/>
    <s v="LUZ DE MUJERES"/>
    <d v="2015-05-21T00:00:00"/>
    <n v="1000000"/>
    <d v="2015-09-20T00:00:00"/>
    <s v="REALIZAR 33 TALLERES DE ELABORACIÓN DE ARTESANÍAS NAHUAS, MAZAHUAS Y OTOMÍES PARA NIÑOS."/>
    <s v="CULTURALES"/>
    <s v="A5"/>
    <m/>
    <m/>
    <m/>
    <n v="1000000"/>
    <x v="430"/>
  </r>
  <r>
    <n v="2015"/>
    <x v="11"/>
    <n v="48101"/>
    <s v="CNCA/DGA/CD/01612/15"/>
    <s v="CASA DE CULTURA Y CAPACITACIÓN VERACRUZ ANA"/>
    <d v="2015-06-01T00:00:00"/>
    <n v="1200000"/>
    <d v="2016-07-26T00:00:00"/>
    <s v="OFRECER 1 PROGRAMA DE RESIDENCIAS PARA 36 ARTISTAS AL AÑO"/>
    <s v="CULTURALES"/>
    <s v="A5"/>
    <m/>
    <m/>
    <m/>
    <n v="1200000"/>
    <x v="431"/>
  </r>
  <r>
    <n v="2015"/>
    <x v="11"/>
    <n v="48101"/>
    <s v="CNCA/DGA/CD/01613/15"/>
    <s v="CASA DE CULTURA Y CAPACITACIÓN VERACRUZ ANA"/>
    <d v="2015-06-01T00:00:00"/>
    <n v="1000000"/>
    <d v="2015-10-03T00:00:00"/>
    <s v="EEDITAR 1 LIBRO, CON UN TIRAJE DE 1,000 EJEMPLARES, "/>
    <s v="CULTURALES"/>
    <s v="A5"/>
    <m/>
    <m/>
    <m/>
    <n v="1000000"/>
    <x v="431"/>
  </r>
  <r>
    <n v="2015"/>
    <x v="11"/>
    <n v="48101"/>
    <s v="CNCA/DGA/CD/01619/15"/>
    <s v="FUNDACIÓN ARTE OLÍN"/>
    <d v="2015-05-25T00:00:00"/>
    <n v="3100000"/>
    <d v="2015-11-24T00:00:00"/>
    <s v="REALIZAR 3 CONCIERTOS DE MÚSICA"/>
    <s v="CULTURALES"/>
    <s v="A5"/>
    <m/>
    <m/>
    <m/>
    <n v="3100000"/>
    <x v="432"/>
  </r>
  <r>
    <n v="2015"/>
    <x v="11"/>
    <n v="48101"/>
    <s v="CNCA/DGA/CD/01620/15"/>
    <s v="FUNDACIÓN NOVAL PARA EL FOMENTO DE LA CULTURA Y LAS ARTES"/>
    <d v="2015-05-25T00:00:00"/>
    <n v="2000000"/>
    <d v="2016-10-31T00:00:00"/>
    <s v="EALIZAR UN FESTIVAL,"/>
    <s v="CULTURALES"/>
    <s v="A5"/>
    <m/>
    <m/>
    <m/>
    <n v="2000000"/>
    <x v="433"/>
  </r>
  <r>
    <n v="2015"/>
    <x v="11"/>
    <n v="48101"/>
    <s v="CNCA/DGA/CD/01621/15"/>
    <s v="FUNDACIÓN DÍAZ LAREDO"/>
    <d v="2015-05-25T00:00:00"/>
    <n v="700000"/>
    <d v="2016-04-02T00:00:00"/>
    <s v="EALIZAR 1 CONCIERTO DE MÚSICA MEXICAN"/>
    <s v="CULTURALES"/>
    <s v="A5"/>
    <m/>
    <m/>
    <m/>
    <n v="700000"/>
    <x v="434"/>
  </r>
  <r>
    <n v="2015"/>
    <x v="11"/>
    <n v="48101"/>
    <s v="CNCA/DGA/CD/01628/15"/>
    <s v="FIDEICOMISO MUSEO DOLORES OLMEDO PATIÑO"/>
    <d v="2015-05-22T00:00:00"/>
    <n v="2000000"/>
    <d v="2016-04-30T00:00:00"/>
    <s v="ADECUAR LAS SALAS PERMANENTES DE HABITACIONES PRIVADAS COMO SALONES DE EXPOSICIONES TEMPORALES, RESPETANDO LA ACTUAL SALA DE ANGELINA BELOFF"/>
    <s v="CULTURALES"/>
    <s v="A5"/>
    <m/>
    <m/>
    <m/>
    <n v="2000000"/>
    <x v="435"/>
  </r>
  <r>
    <n v="2015"/>
    <x v="11"/>
    <n v="48101"/>
    <s v="CNCA/DGA/CD/01634/15"/>
    <s v="EDUCACIÓN E INTEGRACIÓN NUEVA INGLATERRA"/>
    <d v="2015-05-21T00:00:00"/>
    <n v="2000000"/>
    <d v="2016-06-18T00:00:00"/>
    <s v="ADAPTAR 5 AULAS CON EL MATERIAL Y EQUIPAMIENTO NECESARIO PARA IMPARTIR 5 TALLERES DE EXPRESIÓN CORPORAL"/>
    <s v="CULTURALES"/>
    <s v="A5"/>
    <m/>
    <m/>
    <m/>
    <n v="2000000"/>
    <x v="436"/>
  </r>
  <r>
    <n v="2015"/>
    <x v="11"/>
    <n v="48101"/>
    <s v="CNCA/DGA/CD/01645/15"/>
    <s v="CENTRO DE INVESTIGACIÓN Y ACCIÓN SOCIAL PARA EL DESARROLLO DE CHIAPAS"/>
    <d v="2015-06-16T00:00:00"/>
    <n v="4000000"/>
    <d v="2015-10-15T00:00:00"/>
    <s v="ONSTRUCCIÓN DE 3 ESPACIOS Y REMODELACIÓN DEL IMUEBLE"/>
    <s v="CULTURALES"/>
    <s v="A5"/>
    <m/>
    <m/>
    <m/>
    <n v="4000000"/>
    <x v="437"/>
  </r>
  <r>
    <n v="2015"/>
    <x v="11"/>
    <n v="48101"/>
    <s v="CNCA/DGA/CD/01665/15"/>
    <s v="PATRONATO FONDO DE ARTE CONTEMPORÁNEO"/>
    <d v="2015-05-27T00:00:00"/>
    <n v="3000000"/>
    <d v="2016-05-26T00:00:00"/>
    <s v="DQUIRIR ACERVO ARTÍSTICO PARA EL MUSEO UNIVERSITARIO ARTE CONTEMPORÁNEO: "/>
    <s v="CULTURALES"/>
    <s v="A5"/>
    <m/>
    <m/>
    <m/>
    <n v="3000000"/>
    <x v="438"/>
  </r>
  <r>
    <n v="2015"/>
    <x v="11"/>
    <n v="48101"/>
    <s v="CNCA/DGA/CD/01672/15"/>
    <s v="GP SOONA"/>
    <d v="2015-06-02T00:00:00"/>
    <n v="1927269"/>
    <d v="2016-05-01T00:00:00"/>
    <s v="REALIZAR UNA PRODUCCIÓN AUDIOVISUAL "/>
    <s v="CULTURALES"/>
    <s v="A5"/>
    <m/>
    <m/>
    <m/>
    <n v="1927269"/>
    <x v="367"/>
  </r>
  <r>
    <n v="2015"/>
    <x v="11"/>
    <n v="48101"/>
    <s v="CNCA/DGA/CD/01673/15"/>
    <s v="RED DE GESTORES PARA EL DESARROLLO CULTURAL"/>
    <d v="2015-05-27T00:00:00"/>
    <n v="2500000"/>
    <d v="2016-03-19T00:00:00"/>
    <s v="LEVAR A CABO 1 CICLO DE 56 EVENTOS DE LECTURA EN VOZ ALTA,"/>
    <s v="CULTURALES"/>
    <s v="A5"/>
    <m/>
    <m/>
    <m/>
    <n v="2500000"/>
    <x v="439"/>
  </r>
  <r>
    <n v="2015"/>
    <x v="11"/>
    <n v="48101"/>
    <s v="CNCA/DGA/CD/01679/15"/>
    <s v="PROMOTORA DE CULTURA INÉDITA"/>
    <d v="2015-05-25T00:00:00"/>
    <n v="2800000"/>
    <d v="2016-01-31T00:00:00"/>
    <s v="CONTINUAR CON LA CONSTRUCCIÓN DE 1 AUDITORIO Y 1 SALA DE ENSAYOS QUE SE INTEGRARÁ AL CONJUNTO DE 3 EDIFICIOS."/>
    <s v="CULTURALES"/>
    <s v="A5"/>
    <m/>
    <m/>
    <m/>
    <n v="2800000"/>
    <x v="440"/>
  </r>
  <r>
    <n v="2015"/>
    <x v="11"/>
    <n v="48101"/>
    <s v="CNCA/DGA/CD/01697/15"/>
    <s v="FUNDACIÓN DÍAZ LAREDO"/>
    <d v="2015-05-29T00:00:00"/>
    <n v="2000000"/>
    <d v="2015-09-28T00:00:00"/>
    <s v="ESTABLECER 1 PROGRAMA, DIRIGIDO A PERSONAS QUE VIVEN EN ZONAS RURALES"/>
    <s v="CULTURALES"/>
    <s v="A5"/>
    <m/>
    <m/>
    <m/>
    <n v="2000000"/>
    <x v="434"/>
  </r>
  <r>
    <n v="2015"/>
    <x v="11"/>
    <n v="48101"/>
    <s v="CNCA/DGA/CD/01698/15"/>
    <s v="SIEMBRA CULTURA Y COSECHA ROCK"/>
    <d v="2015-05-29T00:00:00"/>
    <n v="1000000"/>
    <d v="2015-09-28T00:00:00"/>
    <s v="REALIZAR 1 CONCURSO DE CONVOCATORIA ABIERTA PARA COREÓGRAFOS DE DANZA CONTEMPORÁNEA"/>
    <s v="CULTURALES"/>
    <s v="A5"/>
    <m/>
    <m/>
    <m/>
    <n v="1000000"/>
    <x v="425"/>
  </r>
  <r>
    <n v="2015"/>
    <x v="11"/>
    <n v="48101"/>
    <s v="CNCA/DGA/CD/01700/15"/>
    <s v="FUNDACIÓN IDENTIDAD VERACRUZANA"/>
    <d v="2015-04-14T00:00:00"/>
    <n v="2500000"/>
    <d v="2015-10-13T00:00:00"/>
    <s v="LLEVAR A CABO EL MONTAJE DE ESTE OBRA DE LA COMPAÑÍA NACIONAL DE DANZA DEL INSTITUTO NACIONAL DE LAS BELLAS ARTES"/>
    <s v="CULTURALES"/>
    <s v="A5"/>
    <m/>
    <m/>
    <m/>
    <n v="2500000"/>
    <x v="441"/>
  </r>
  <r>
    <n v="2015"/>
    <x v="11"/>
    <n v="48101"/>
    <s v="CNCA/DGA/CD/01701/15"/>
    <s v="TOMA, EDICIONES Y PRODUCCIONES ESCÉNICAS Y CINEMATOGRÁFICAS"/>
    <d v="2015-06-01T00:00:00"/>
    <n v="1500000"/>
    <d v="2016-09-24T00:00:00"/>
    <s v="PUBLICAR 3 TEXTOS DE ARTES ESCÉNICA"/>
    <s v="CULTURALES"/>
    <s v="A5"/>
    <m/>
    <m/>
    <m/>
    <n v="1500000"/>
    <x v="442"/>
  </r>
  <r>
    <n v="2015"/>
    <x v="11"/>
    <n v="48101"/>
    <s v="CNCA/DGA/CD/01705/15"/>
    <s v="RED INTERNACIONAL DE GRUPOS ORGANIZADOS MIXTECOS"/>
    <d v="2015-06-04T00:00:00"/>
    <n v="750000"/>
    <d v="2015-08-03T00:00:00"/>
    <s v="EVAR A CABO UN ESPECTÁCULO CULTURAL DE CALIDAD, "/>
    <s v="CULTURALES"/>
    <s v="A5"/>
    <m/>
    <m/>
    <m/>
    <n v="750000"/>
    <x v="443"/>
  </r>
  <r>
    <n v="2015"/>
    <x v="11"/>
    <n v="48101"/>
    <s v="CNCA/DGA/CD/01706/15"/>
    <s v="ACADEMIA DE ARTES Y OFICIOS RENACIMIENTO"/>
    <d v="2015-05-28T00:00:00"/>
    <n v="1000000"/>
    <d v="2016-03-27T00:00:00"/>
    <s v="CONTINUAR CON LA CONSTRUCCIÓN DE 1 AUDITORIO Y 1 SALA DE ENSAYOS QUE SE INTEGRARÁ AL CONJUNTO DE 3 EDIFICIOS"/>
    <s v="CULTURALES"/>
    <s v="A5"/>
    <m/>
    <m/>
    <m/>
    <n v="1000000"/>
    <x v="444"/>
  </r>
  <r>
    <n v="2015"/>
    <x v="11"/>
    <n v="48101"/>
    <s v="CNCA/DGA/CD/01707/15"/>
    <s v="ACADEMIA DE ARTES Y OFICIOS RENACIMIENTO"/>
    <d v="2015-05-26T00:00:00"/>
    <n v="3400000"/>
    <d v="2016-03-27T00:00:00"/>
    <s v="ONTINUAR CON LA CONSTRUCCIÓN DE 1 AUDITORIO Y 1 SALA DE ENSAYOS QUE SE INTEGRARÁ AL CONJUNTO DE 3 EDIFICIOS"/>
    <s v="CULTURALES"/>
    <s v="A5"/>
    <m/>
    <m/>
    <m/>
    <n v="3400000"/>
    <x v="444"/>
  </r>
  <r>
    <n v="2015"/>
    <x v="11"/>
    <n v="48101"/>
    <s v="CNCA/DGA/CD/01708/15"/>
    <s v="ACADEMIA DE ARTES Y OFICIOS RENACIMIENTO"/>
    <d v="2015-05-28T00:00:00"/>
    <n v="1100000"/>
    <d v="2016-03-27T00:00:00"/>
    <s v="NTINUAR CON LA CONSTRUCCIÓN DE 1 AUDITORIO Y 1 SALA DE ENSAYOS QUE SE INTEGRARÁ AL CONJUNTO DE 3 EDIFICIOS. "/>
    <s v="CULTURALES"/>
    <s v="A5"/>
    <m/>
    <m/>
    <m/>
    <n v="1100000"/>
    <x v="444"/>
  </r>
  <r>
    <n v="2015"/>
    <x v="11"/>
    <n v="48101"/>
    <s v="CNCA/DGA/CD/01715/15"/>
    <s v="ASOCIACIÓN DE AMIGOS DEL MUSEO DE ARTE POPULAR"/>
    <d v="2015-05-29T00:00:00"/>
    <n v="7000000"/>
    <d v="2016-05-28T00:00:00"/>
    <s v="EALIZAR DISTINTAS EXPOSICIONES TEMPORALES E ITINERANTES"/>
    <s v="CULTURALES"/>
    <s v="A5"/>
    <m/>
    <m/>
    <m/>
    <n v="7000000"/>
    <x v="286"/>
  </r>
  <r>
    <n v="2015"/>
    <x v="11"/>
    <n v="48101"/>
    <s v="CNCA/DGA/CD/01723/15"/>
    <s v="CASA DE CULTURA Y CAPACITACIÓN VERACRUZ ANA"/>
    <d v="2015-06-01T00:00:00"/>
    <n v="1200000"/>
    <d v="2016-01-19T00:00:00"/>
    <s v="IMPRIMIR 3,000 PIEZAS DEL JUEGO DE MESA &quot;JAROCHILANDIA&quot;,"/>
    <s v="CULTURALES"/>
    <s v="A5"/>
    <m/>
    <m/>
    <m/>
    <n v="1200000"/>
    <x v="431"/>
  </r>
  <r>
    <n v="2015"/>
    <x v="11"/>
    <n v="48101"/>
    <s v="CNCA/DGA/CD/01724/15"/>
    <s v="FORO SHAKESPEARE"/>
    <d v="2015-05-29T00:00:00"/>
    <n v="1000000"/>
    <d v="2017-03-23T00:00:00"/>
    <s v="ALIZAR UNA CAPACITACIÓN PROFESIONAL PARA JÓVENES EN CONFLICTO CON LA LEY"/>
    <s v="CULTURALES"/>
    <s v="A5"/>
    <m/>
    <m/>
    <m/>
    <n v="1000000"/>
    <x v="331"/>
  </r>
  <r>
    <n v="2015"/>
    <x v="11"/>
    <n v="48101"/>
    <s v="CNCA/DGA/CD/01725/15"/>
    <s v="ASESORÍA ESTRATÉGICA PÚBLICA"/>
    <d v="2015-07-02T00:00:00"/>
    <n v="1300000"/>
    <d v="2016-02-01T00:00:00"/>
    <s v="IMPARTIR 5 TALLERES DE CULTURA MUSICAL Y 5 DE GRAFITI, TODOS SOBRE LA CULTURA HIP-HOP Y REALIZAR MURALES DE ARTE URBANO."/>
    <s v="CULTURALES"/>
    <s v="A5"/>
    <m/>
    <m/>
    <m/>
    <n v="1300000"/>
    <x v="445"/>
  </r>
  <r>
    <n v="2015"/>
    <x v="11"/>
    <n v="48101"/>
    <s v="CNCA/DGA/CD/01726/15"/>
    <s v="ABUELOS TOSEPANKALI"/>
    <d v="2015-06-03T00:00:00"/>
    <n v="1000000"/>
    <d v="2016-01-02T00:00:00"/>
    <s v="INVESTIGAR EL TRABAJO INÉDITO DEL INGENIERO AGRÓNOMO EZEQUIEL M. GRACIA LIMA"/>
    <s v="NO TIENE ACTIVIDAD A FINANCIAR"/>
    <s v="A10"/>
    <m/>
    <m/>
    <m/>
    <n v="1000000"/>
    <x v="348"/>
  </r>
  <r>
    <n v="2015"/>
    <x v="11"/>
    <n v="48101"/>
    <s v="CNCA/DGA/CD/01734/15"/>
    <s v="TEATRO DE CIERTOS HABITANTES"/>
    <d v="2015-06-02T00:00:00"/>
    <n v="4500000"/>
    <d v="2016-06-01T00:00:00"/>
    <s v="REALIZAR LA SEGUNDA ETAPA DE LA CONSTRUCCIÓN DEL CENTRO DE ARTES ESCÉNICAS"/>
    <s v="CULTURALES"/>
    <s v="A5"/>
    <m/>
    <m/>
    <m/>
    <n v="4500000"/>
    <x v="446"/>
  </r>
  <r>
    <n v="2015"/>
    <x v="11"/>
    <n v="48101"/>
    <s v="CNCA/DGA/CD/01735/15"/>
    <s v="MUJERES POR LA LIBERTAD Y UN BIENESTAR PARA TODOS."/>
    <d v="2015-06-02T00:00:00"/>
    <n v="2500000"/>
    <d v="2016-07-28T00:00:00"/>
    <s v="PREPARAR 4 OBRAS TEATRALES PARA PRESENTARLAS EN UNA TEMPORADA EN LOS 11 MUNICIPIOS DEL ESTADO"/>
    <s v="CULTURALES"/>
    <s v="A5"/>
    <m/>
    <m/>
    <m/>
    <n v="2500000"/>
    <x v="447"/>
  </r>
  <r>
    <n v="2015"/>
    <x v="11"/>
    <n v="48101"/>
    <s v="CNCA/DGA/CD/01744/15"/>
    <s v="FUNDACIÓN EMILIANO Y EUFEMIO HERMANOS ZAPATA SALAZAR CON SUS AGRARISTAS"/>
    <d v="2015-06-02T00:00:00"/>
    <n v="15000000"/>
    <d v="2015-12-02T00:00:00"/>
    <s v="PRODUCIR  3,500 EJEMPLARES EN EDICIÓN IMPRESA"/>
    <s v="CULTURALES"/>
    <s v="A5"/>
    <m/>
    <m/>
    <m/>
    <n v="15000000"/>
    <x v="384"/>
  </r>
  <r>
    <n v="2015"/>
    <x v="11"/>
    <n v="48101"/>
    <s v="CNCA/DGA/CD/01745/15"/>
    <s v="FUNDACIÓN EMILIANO Y EUFEMIO HERMANOS ZAPATA SALAZAR CON SUS AGRARISTAS"/>
    <d v="2015-06-02T00:00:00"/>
    <n v="2000000"/>
    <d v="2015-08-18T00:00:00"/>
    <s v="REALIZAR 1 FESTIVAL, EL CUAL CONTARÁ CON 52 EVENTOS: CONCIERTOS DE BOLEROS,"/>
    <s v="CULTURALES"/>
    <s v="A5"/>
    <m/>
    <m/>
    <m/>
    <n v="2000000"/>
    <x v="384"/>
  </r>
  <r>
    <n v="2015"/>
    <x v="11"/>
    <n v="48101"/>
    <s v="CNCA/DGA/CD/01783/15"/>
    <s v="RIO MAGDALENA"/>
    <d v="2015-06-02T00:00:00"/>
    <n v="500000"/>
    <d v="2015-12-01T00:00:00"/>
    <s v="REALIZAR 4 TALLERES DE FORMACIÓN DE CINE DOCUMENTAL PARA JÓVENES DEL DISTRITO FEDER"/>
    <s v="CULTURALES"/>
    <s v="A5"/>
    <m/>
    <m/>
    <m/>
    <n v="500000"/>
    <x v="448"/>
  </r>
  <r>
    <n v="2015"/>
    <x v="11"/>
    <n v="48101"/>
    <s v="CNCA/DGA/CD/01784/15"/>
    <s v="LA VIVIENDA UN FACTOR DE BIENESTAR SOCIAL"/>
    <d v="2015-06-02T00:00:00"/>
    <n v="11400000"/>
    <d v="2015-12-02T00:00:00"/>
    <s v="MPRIMIR LA OBRA DE CARÁCTER CULTURAL, HISTÓRICO Y REGIONAL: &quot;COAHUILA: HISTORIA, CULTURA E IDENTIDAD"/>
    <s v="CULTURALES"/>
    <s v="A5"/>
    <m/>
    <m/>
    <m/>
    <n v="11400000"/>
    <x v="449"/>
  </r>
  <r>
    <n v="2015"/>
    <x v="11"/>
    <n v="48101"/>
    <s v="CNCA/DGA/CD/01785/15"/>
    <s v="INSTITUTO DE ANÁLISIS Y PARTICIPACIÓN EN EL RESCATE  DE LA INFRAESTRUCTURA CULTURAL"/>
    <d v="2015-05-29T00:00:00"/>
    <n v="1000000"/>
    <d v="2015-09-28T00:00:00"/>
    <s v="EALIZAR UNA SERIE DE EVENTOS EN PLAZAS PÚBLICAS; CONVOCAR A NIÑOS A UN CONCURSO A FIN DE CREAR UNA PEQUEÑA OBRA LITERARIA DENOMINADA"/>
    <s v="CULTURALES"/>
    <s v="A5"/>
    <m/>
    <m/>
    <m/>
    <n v="1000000"/>
    <x v="450"/>
  </r>
  <r>
    <n v="2015"/>
    <x v="11"/>
    <n v="48101"/>
    <s v="CNCA/DGA/CD/01786/15"/>
    <s v="ASOCIACIÓN DE ARTISTAS PLÁSTICOS DE MÉXICO"/>
    <d v="2015-05-29T00:00:00"/>
    <n v="4000000"/>
    <d v="2016-05-28T00:00:00"/>
    <s v="DESARROLLAR, COORDINAR Y PROMOVER PROGRAMAS CULTURALES NACIONALES E INTERNACIONALES, "/>
    <s v="CULTURALES"/>
    <s v="A5"/>
    <m/>
    <m/>
    <m/>
    <n v="4000000"/>
    <x v="451"/>
  </r>
  <r>
    <n v="2015"/>
    <x v="11"/>
    <n v="48101"/>
    <s v="CNCA/DGA/CD/01790/15"/>
    <s v="PATRONATO DE LA ESCUELA SUPERIOR DE MÚSICA Y DANZA DE MONTERREY"/>
    <d v="2015-06-02T00:00:00"/>
    <n v="8798400"/>
    <d v="2016-09-30T00:00:00"/>
    <s v="EQUIPAR 12 AULAS DE DANZA Y RESTAURAR Y ACONDICIONAR LA DUELA DE 24; REFORESTAR,"/>
    <s v="CULTURALES"/>
    <s v="A5"/>
    <m/>
    <m/>
    <m/>
    <n v="8798400"/>
    <x v="452"/>
  </r>
  <r>
    <n v="2015"/>
    <x v="11"/>
    <n v="48101"/>
    <s v="CNCA/DGA/CD/01791/15"/>
    <s v="FUNDACIÓN EL MONOCICLO"/>
    <d v="2015-06-02T00:00:00"/>
    <n v="1466084"/>
    <d v="2016-02-01T00:00:00"/>
    <s v="LLEVAR AL MUNICIPIO DE TULTITLÁN 1 CARAVANA ARTÍSTICA Y CULTURAL, LA CUAL CONTARÁ CO"/>
    <s v="CULTURALES"/>
    <s v="A5"/>
    <m/>
    <m/>
    <m/>
    <n v="1466084"/>
    <x v="453"/>
  </r>
  <r>
    <n v="2015"/>
    <x v="11"/>
    <n v="48101"/>
    <s v="CNCA/DGA/CD/01792/15"/>
    <s v="MITODELACAVERNA"/>
    <d v="2015-06-02T00:00:00"/>
    <n v="7000000"/>
    <d v="2016-09-19T00:00:00"/>
    <s v="REALIZAR 1 EXPOSICIÓN-HOMENAJE EN UN RECINTO CULTURAL DE IMPORTANCIA NACIONAL"/>
    <s v="CULTURALES"/>
    <s v="A5"/>
    <m/>
    <m/>
    <m/>
    <n v="7000000"/>
    <x v="454"/>
  </r>
  <r>
    <n v="2015"/>
    <x v="11"/>
    <n v="48101"/>
    <s v="CNCA/DGA/CD/01793/15"/>
    <s v="MAS QUIERO HACER X TI"/>
    <d v="2015-06-04T00:00:00"/>
    <n v="6000000"/>
    <d v="2016-06-03T00:00:00"/>
    <s v="REALIZAR 1 CONCIERTO EN EL QUE PARTICIPEN BANDAS MONTERREY"/>
    <s v="CULTURALES"/>
    <s v="A5"/>
    <m/>
    <m/>
    <m/>
    <n v="6000000"/>
    <x v="455"/>
  </r>
  <r>
    <n v="2015"/>
    <x v="11"/>
    <n v="48101"/>
    <s v="CNCA/DGA/CD/01802/15"/>
    <s v="FUNDACIÓN AMPARO, INSTITUCIÓN DE BENEFICENCIA PRIVADA"/>
    <d v="2015-06-04T00:00:00"/>
    <n v="3000000"/>
    <d v="2016-01-03T00:00:00"/>
    <s v="PRESENTAR AL PÚBLICO DE PUEBLA LA VIDA Y OBRA DE UNO DE LOS ARTISTAS MÁS REPRESENTATIVOS DEL ARTE MODERNO EN MÉXICO"/>
    <s v="CULTURALES"/>
    <s v="A5"/>
    <m/>
    <m/>
    <m/>
    <n v="3000000"/>
    <x v="456"/>
  </r>
  <r>
    <n v="2015"/>
    <x v="11"/>
    <n v="48101"/>
    <s v="CNCA/DGA/CD/01803/15"/>
    <s v="MUSEO NACIONAL DE LA ACUARELA ALFREDO GUATI ROJO"/>
    <d v="2015-06-04T00:00:00"/>
    <n v="1000000"/>
    <d v="2016-05-03T00:00:00"/>
    <s v="CONSERVAR POR MEDIO DE UN PROGRAMA COMPLETO DE PREVENCIÓN DE DAÑOS Y RESTAURACIÓN, LA COLECCIÓN COMPLETA DE OBRAS"/>
    <s v="CULTURALES"/>
    <s v="A5"/>
    <m/>
    <m/>
    <m/>
    <n v="1000000"/>
    <x v="457"/>
  </r>
  <r>
    <n v="2015"/>
    <x v="11"/>
    <n v="48101"/>
    <s v="CNCA/DGA/CD/01817/15"/>
    <s v="SERVICIO Y DESARROLLO INTEGRAL SEDERIAC"/>
    <d v="2015-06-05T00:00:00"/>
    <n v="2828463"/>
    <d v="2015-09-04T00:00:00"/>
    <s v="REALIZAR 1 FESTIVAL, DE 2 DÍAS DE DURACIÓN, CON 14 AGRUPACIONES MUSICALES"/>
    <s v="CULTURALES"/>
    <s v="A5"/>
    <m/>
    <m/>
    <m/>
    <n v="2828463"/>
    <x v="458"/>
  </r>
  <r>
    <n v="2015"/>
    <x v="11"/>
    <n v="48101"/>
    <s v="CNCA/DGA/CD/01818/15"/>
    <s v="SERVICIO Y DESARROLLO INTEGRAL SEDERIAC"/>
    <d v="2015-06-04T00:00:00"/>
    <n v="2000000"/>
    <d v="2015-10-03T00:00:00"/>
    <s v="EALIZAR 10 CARAVANAS ARTÍSTICAS, A LO LARGO DE 4 MESES, LAS CUALES INCLUIRÁN"/>
    <s v="CULTURALES"/>
    <s v="A5"/>
    <m/>
    <m/>
    <m/>
    <n v="2000000"/>
    <x v="458"/>
  </r>
  <r>
    <n v="2015"/>
    <x v="11"/>
    <n v="48101"/>
    <s v="CNCA/DGA/CD/01883/15"/>
    <s v="PATRONATO DE LA ESCUELA SUPERIOR DE MÚSICA Y DANZA DE MONTERREY"/>
    <d v="2015-06-10T00:00:00"/>
    <n v="12708800"/>
    <d v="2016-09-30T00:00:00"/>
    <s v="ADQUIRIR E INSTALAR 1 SISTEMA DE ILUMINACIÓN DE SEGURIDAD"/>
    <s v="CULTURALES"/>
    <s v="A5"/>
    <m/>
    <m/>
    <m/>
    <n v="12708800"/>
    <x v="452"/>
  </r>
  <r>
    <n v="2015"/>
    <x v="11"/>
    <n v="48101"/>
    <s v="CNCA/DGA/CD/01884/15"/>
    <s v="MAMÁ DIGITAL"/>
    <d v="2015-06-08T00:00:00"/>
    <n v="4056972"/>
    <d v="2016-01-14T00:00:00"/>
    <s v="EVAR A CABO 1 DIAGNÓSTICO SOBRE PROBLEMAS Y COMPORTAMIENTOS DE NIÑOS;"/>
    <s v="CULTURALES"/>
    <s v="A5"/>
    <m/>
    <m/>
    <m/>
    <n v="4056972"/>
    <x v="459"/>
  </r>
  <r>
    <n v="2015"/>
    <x v="11"/>
    <n v="48101"/>
    <s v="CNCA/DGA/CD/01885/15"/>
    <s v="ACADEMIA MEXICANA DE ARTES Y CIENCIAS CINEMATOGRÁFICAS"/>
    <d v="2015-05-15T00:00:00"/>
    <n v="5000000"/>
    <d v="2016-01-31T00:00:00"/>
    <s v="RECONOCER Y PREMIAR PÚBLICAMENTE A LOS REALIZADORES, CREADORES, INTÉRPRETES, TÉCNICOS DE LAS PELÍCULAS MEXICANAS."/>
    <s v="CULTURALES"/>
    <s v="A5"/>
    <m/>
    <m/>
    <m/>
    <n v="5000000"/>
    <x v="126"/>
  </r>
  <r>
    <n v="2015"/>
    <x v="11"/>
    <n v="48101"/>
    <s v="CNCA/DGA/CD/01889/15"/>
    <s v="FUNDACIÓN ABRAKADABRA"/>
    <d v="2015-06-12T00:00:00"/>
    <n v="4276000"/>
    <d v="2015-12-11T00:00:00"/>
    <s v="DISEÑAR Y LANZAR 1 CONVOCATORIA PARA SELECCIONAR A 6 REALIZADORES CINEMATOGRÁFICO"/>
    <s v="CULTURALES"/>
    <s v="A5"/>
    <m/>
    <m/>
    <m/>
    <n v="4276000"/>
    <x v="370"/>
  </r>
  <r>
    <n v="2015"/>
    <x v="11"/>
    <n v="48101"/>
    <s v="CNCA/DGA/CD/01907/15"/>
    <s v="HAGAMOS ALGO MEJOR POR VERACRUZ"/>
    <d v="2015-06-10T00:00:00"/>
    <n v="3100000"/>
    <d v="2015-08-17T00:00:00"/>
    <s v="EALIZAR 1 EVENTO DE INTEGRACIÓN Y DIFUSIÓN CULTURAL"/>
    <s v="CULTURALES"/>
    <s v="A5"/>
    <m/>
    <m/>
    <m/>
    <n v="3100000"/>
    <x v="460"/>
  </r>
  <r>
    <n v="2015"/>
    <x v="11"/>
    <n v="48101"/>
    <s v="CNCA/DGA/CD/01908/15"/>
    <s v="NOSOTROS HACEMOS TEATRO"/>
    <d v="2015-06-10T00:00:00"/>
    <n v="1500000"/>
    <d v="2016-07-14T00:00:00"/>
    <s v="DISEÑAR 3 PUESTAS EN ESCENA QUE MUESTREN CONDUCTAS DE PREVENCIÓN DEL DELITO, CONSUMO DE DROGAS Y ALCOHOL, ENTRE OTROS PROBLEMAS SOCIALES"/>
    <s v="CULTURALES"/>
    <s v="A5"/>
    <m/>
    <m/>
    <m/>
    <n v="1500000"/>
    <x v="461"/>
  </r>
  <r>
    <n v="2015"/>
    <x v="11"/>
    <n v="48101"/>
    <s v="CNCA/DGA/CD/01909/15"/>
    <s v="ARTE HOY"/>
    <d v="2015-06-10T00:00:00"/>
    <n v="3000000"/>
    <d v="2016-03-01T00:00:00"/>
    <s v="ONVOCAR A ARTISTAS EMERGENTES DEL ESTADO DE TAMAULIPAS Y SELECCIONAR A 30 PARA QUE PARTICIPEN EN TALLERES, "/>
    <s v="CULTURALES"/>
    <s v="A5"/>
    <m/>
    <m/>
    <m/>
    <n v="3000000"/>
    <x v="462"/>
  </r>
  <r>
    <n v="2015"/>
    <x v="11"/>
    <n v="48101"/>
    <s v="CNCA/DGA/CD/01912/15"/>
    <s v="INDÍGENAS Y GRUPOS VULNERABLES POR MÉXICO"/>
    <d v="2015-06-10T00:00:00"/>
    <n v="2000000"/>
    <d v="2015-06-13T00:00:00"/>
    <s v="REAR 1 FORO DE EXPRESIÓN"/>
    <s v="CULTURALES"/>
    <s v="A5"/>
    <m/>
    <m/>
    <m/>
    <n v="2000000"/>
    <x v="463"/>
  </r>
  <r>
    <n v="2015"/>
    <x v="11"/>
    <n v="48101"/>
    <s v="CNCA/DGA/CD/01914/15"/>
    <s v="FUNDACIÓN DE CORAZÓN POR GUANAJUATO"/>
    <d v="2015-06-11T00:00:00"/>
    <n v="7000000"/>
    <d v="2015-11-27T00:00:00"/>
    <s v="ORTALECER Y REHABILITAR EL CENTRO EDUCATIVO Y CULTURAL MARIEL"/>
    <s v="CULTURALES"/>
    <s v="A5"/>
    <m/>
    <m/>
    <m/>
    <n v="7000000"/>
    <x v="464"/>
  </r>
  <r>
    <n v="2015"/>
    <x v="11"/>
    <n v="48101"/>
    <s v="CNCA/DGA/CD/01915/15"/>
    <s v="MAGENTA SIN TIEMPO"/>
    <d v="2015-06-19T00:00:00"/>
    <n v="1500000"/>
    <d v="2016-02-18T00:00:00"/>
    <s v="EALIZAR 1 DOCUMENTAL"/>
    <s v="CULTURALES"/>
    <s v="A5"/>
    <m/>
    <m/>
    <m/>
    <n v="1500000"/>
    <x v="465"/>
  </r>
  <r>
    <n v="2015"/>
    <x v="11"/>
    <n v="48101"/>
    <s v="CNCA/DGA/CD/01916/15"/>
    <s v="CENTRO DE ORIENTACIÓN FAMILIAR FOMENTANDO ESPERANZAS"/>
    <d v="2015-06-17T00:00:00"/>
    <n v="3500000"/>
    <d v="2016-02-16T00:00:00"/>
    <s v="SEÑAR Y DESARROLLAR 2 LIBROS CON TRADUCCIONES DE POEMAS Y CUENTOS DE LA OBRA DE OCTAVIO PAZ EN 8 LENGUAS INDÍGENAS,"/>
    <s v="CULTURALES"/>
    <s v="A5"/>
    <m/>
    <m/>
    <m/>
    <n v="3500000"/>
    <x v="380"/>
  </r>
  <r>
    <n v="2015"/>
    <x v="11"/>
    <n v="48101"/>
    <s v="CNCA/DGA/CD/01961/15"/>
    <s v="FUNDACIÓN EL FARO DE LA CULTURA QUERÉTARO"/>
    <d v="2015-06-19T00:00:00"/>
    <n v="5000000"/>
    <d v="2015-11-19T00:00:00"/>
    <s v="REALIZAR 1 FESTIVAL DE CANTAUTORES, CON DURACIÓN DE 3 DÍAS, EN LA PLAZA FUNDADORES DE LA CIUDAD DE QUERÉTARO"/>
    <s v="CULTURALES"/>
    <s v="A5"/>
    <m/>
    <m/>
    <m/>
    <n v="5000000"/>
    <x v="466"/>
  </r>
  <r>
    <n v="2015"/>
    <x v="11"/>
    <n v="48101"/>
    <s v="CNCA/DGA/CD/01969/15"/>
    <s v="LUNA NUEVA PROMOCIÓN CULTURAL"/>
    <d v="2015-06-23T00:00:00"/>
    <n v="3500000"/>
    <d v="2015-11-22T00:00:00"/>
    <s v="REALIZAR EL PRIMER ENCUENTRO INTERCULTURAL Y ARTÍSTICO HUICHOL Y ACTIVIDADES ARTÍSTICAS, SOCIALES Y CULTURALES DE LOS HUICHOLES Y PURÉPECHAS INICIANDO EN EL ESTADO DE NAYARIT "/>
    <s v="CULTURALES"/>
    <s v="A5"/>
    <m/>
    <m/>
    <m/>
    <n v="3500000"/>
    <x v="362"/>
  </r>
  <r>
    <n v="2015"/>
    <x v="11"/>
    <n v="48101"/>
    <s v="CNCA/DGA/CD/02005/15"/>
    <s v="LA MÚSICA EN EL BICENTENARIO"/>
    <d v="2015-06-26T00:00:00"/>
    <n v="3000000"/>
    <d v="2015-11-25T00:00:00"/>
    <s v="REALIZAR UN PROYECTO MULTIDISCIPLINARIO, QUE INVOLUCRE A TODO TIPO DE ARTISTAS INDÍGENA"/>
    <s v="CULTURALES"/>
    <s v="A5"/>
    <m/>
    <m/>
    <m/>
    <n v="3000000"/>
    <x v="353"/>
  </r>
  <r>
    <n v="2015"/>
    <x v="11"/>
    <n v="48101"/>
    <s v="CNCA/DGA/CD/02006/15"/>
    <s v="FUNDACIÓN AMPARO, INSTITUCIÓN DE BENEFICENCIA PRIVADA"/>
    <d v="2015-06-26T00:00:00"/>
    <n v="1000000"/>
    <d v="2015-11-25T00:00:00"/>
    <s v="EXHIBIR LA GRANDEZA DE LAS CIUDADES DE LA ÉPOCA PRECOLOMBINA, POR MEDIO DE LA COLECCIÓN DE ARTE PREHISPÁNICO DEL MUSEO AMPARO"/>
    <s v="CULTURALES"/>
    <s v="A5"/>
    <m/>
    <m/>
    <m/>
    <n v="1000000"/>
    <x v="456"/>
  </r>
  <r>
    <n v="2015"/>
    <x v="11"/>
    <n v="48101"/>
    <s v="CNCA/DGA/CD/02008/15"/>
    <s v="LUNA NUEVA PROMOCIÓN CULTURAL"/>
    <d v="2015-06-26T00:00:00"/>
    <n v="1000000"/>
    <d v="2016-01-24T00:00:00"/>
    <s v="REALIZAR UN CORTOMETRAJE DOCUMENTAL FICCIONADO, CON UNA DURACIÓN DE 25 MINUTOS, SOBRE LA DISCRIMINACIÓN SOCIAL, EDUCATIVA, LABORAL Y FAMILIAR QUE VIVEN LAS PERSONAS TRANSGÉNERO"/>
    <s v="CULTURALES"/>
    <s v="A5"/>
    <m/>
    <m/>
    <m/>
    <n v="1000000"/>
    <x v="362"/>
  </r>
  <r>
    <n v="2015"/>
    <x v="11"/>
    <n v="48101"/>
    <s v="CNCA/DGA/CD/02032/15"/>
    <s v="FUNDACIÓN DEBER, DESARROLLO CULTURAL"/>
    <d v="2015-06-30T00:00:00"/>
    <n v="2250000"/>
    <d v="2016-01-29T00:00:00"/>
    <s v="DESARROLLAR 3 EVENTOS CULTURALES, CON 6 AGRUPACIONES MUSICALES CADA UNO Y APOYAR A 18 GRUPOS QUE ESTÁN INTEGRADOS POR 7 A 20 MIEMBROS"/>
    <s v="CULTURALES"/>
    <s v="A5"/>
    <m/>
    <m/>
    <m/>
    <n v="2250000"/>
    <x v="415"/>
  </r>
  <r>
    <n v="2015"/>
    <x v="11"/>
    <n v="48101"/>
    <s v="CNCA/DGA/CD/02035/15"/>
    <s v="DIRECTORES, COMPOSITORES Y BANDA INFANTIL JUVENIL DEL ESTADO DE OAXACA"/>
    <d v="2015-06-29T00:00:00"/>
    <n v="1000000"/>
    <d v="2016-01-28T00:00:00"/>
    <s v="IMPARTIR DE MANERA GRATUITA Y POR CUARTO AÑO CONSECUTIVO TALLERES PARA LA ESPECIALIZACIÓN EN ARTES PLÁSTICAS CONTEMPORÁNEAS."/>
    <s v="CULTURALES"/>
    <s v="A5"/>
    <m/>
    <m/>
    <m/>
    <n v="1000000"/>
    <x v="467"/>
  </r>
  <r>
    <n v="2015"/>
    <x v="11"/>
    <n v="48101"/>
    <s v="CNCA/DGA/CD/02049/15"/>
    <s v="MUJERES POR LA LIBERTAD Y UN BIENESTAR PARA TODOS."/>
    <d v="2015-06-28T00:00:00"/>
    <n v="600000"/>
    <d v="2015-09-25T00:00:00"/>
    <s v="INSTALAR UN SISTEMA FOTOVOLTÁICO PARA LA GENERACIÓN DE ENERGÍA ELÉCTRICA MEDIANTE UNA FUENTE RENOVABLE COMO ES EL SOL"/>
    <s v="CULTURALES"/>
    <s v="A5"/>
    <m/>
    <m/>
    <m/>
    <n v="600000"/>
    <x v="447"/>
  </r>
  <r>
    <n v="2015"/>
    <x v="11"/>
    <n v="48101"/>
    <s v="CNCA/DGA/CD/02050/15"/>
    <s v="BANCO DE MÉXICO FIDEICOMISO PARA LOS MUSEOS DIEGO RIVERA Y FRIDA KAHLO"/>
    <d v="2015-06-30T00:00:00"/>
    <n v="5000000"/>
    <d v="2017-07-31T00:00:00"/>
    <s v="INCREMENTAR LA PROTECCIÓN DE LA COLECCIÓN, INVESTIGAR Y CATALOGAR, MEJORAR LA ESTÉTICA Y CALIDAD DE LAS EXHIBICIONES DE LOS MUSEOS"/>
    <s v="CULTURALES"/>
    <s v="A5"/>
    <m/>
    <m/>
    <m/>
    <n v="5000000"/>
    <x v="385"/>
  </r>
  <r>
    <n v="2015"/>
    <x v="11"/>
    <n v="48101"/>
    <s v="CNCA/DGA/CD/02051/15"/>
    <s v="FUNDACIÓN OLGA Y RUFINO TAMAYO"/>
    <d v="2015-06-30T00:00:00"/>
    <n v="2000000"/>
    <d v="2016-07-29T00:00:00"/>
    <s v="DESARROLLAR 1 PROGRAMA DE ACTIVIDADES, CONTENIDOS Y HERRAMIENTAS, CONFORMADO POR: 1 CURSO DE VERANO, EL PROGRAMA DE COMUNIDADES CREATIVAS CON ADOLESCENTES, LA PLATAFORMA EDUCATIVA PARA LA ACTIVACIÓN DE LA COLECCIÓN PERMANENTE DEL MUSEO (MICROSITIO), LA CONTINUIDAD Y EXTENSIÓN DEL PROGRAMA &quot;JUGANDO CON TAMAYO&quot;, EL CANAL TAMAYO Y LA SEGUNDA ETAPA DE DIGITALIZACIÓN DEL ACERVO."/>
    <s v="CULTURALES"/>
    <s v="A5"/>
    <m/>
    <m/>
    <m/>
    <n v="2000000"/>
    <x v="468"/>
  </r>
  <r>
    <n v="2015"/>
    <x v="11"/>
    <n v="48101"/>
    <s v="CNCA/DGA/CD/02052/15"/>
    <s v="GESTIÓN Y PROGRESO"/>
    <d v="2015-06-30T00:00:00"/>
    <n v="3830000"/>
    <d v="2016-05-29T00:00:00"/>
    <s v="ADQUIRIR MATERIALES Y EQUIPAMIENTO PARA ACOMPAÑAR LOS PROCESOS LÚDICOS DE NIÑOS Y ADOLESCENTES QUE ASISTEN A LA CASA DE CULTURA DEL MUNICIPIO DE TEKIT"/>
    <s v="CULTURALES"/>
    <s v="A5"/>
    <m/>
    <m/>
    <m/>
    <n v="3830000"/>
    <x v="469"/>
  </r>
  <r>
    <n v="2015"/>
    <x v="11"/>
    <n v="48101"/>
    <s v="CNCA/DGA/CD/02067/15"/>
    <s v="ARTE CONTEMPORANEO DE LA CIUDAD DE MEXICO"/>
    <d v="2015-06-26T00:00:00"/>
    <n v="2000000"/>
    <d v="2016-07-30T00:00:00"/>
    <s v="REALIZAR 31 TALLERES CON 5 SECCIONES, 17 PARA NIÑOS Y 10 PARA ADOLESCENTES, COMPUESTOS POR IGUAL NÚMERO DE SESIONES"/>
    <s v="CULTURALES"/>
    <s v="A5"/>
    <m/>
    <m/>
    <m/>
    <n v="2000000"/>
    <x v="411"/>
  </r>
  <r>
    <n v="2015"/>
    <x v="11"/>
    <n v="48101"/>
    <s v="CNCA/DGA/CD/02094/15"/>
    <s v="FUNDACIÓN ABRAKADABRA"/>
    <d v="2015-07-02T00:00:00"/>
    <n v="10100000"/>
    <d v="2016-01-01T00:00:00"/>
    <s v="REALIZAR LA TERCERA EDICIÓN DE LA FERIA INTERNACIONAL DEL LIBRO, EN LA EXPLANADA DE LA DELEGACIÓN BENITO JUÁREZ"/>
    <s v="CULTURALES"/>
    <s v="A5"/>
    <m/>
    <m/>
    <m/>
    <n v="10100000"/>
    <x v="370"/>
  </r>
  <r>
    <n v="2015"/>
    <x v="11"/>
    <n v="48101"/>
    <s v="CNCA/DGA/CD/02095/15"/>
    <s v="SERVICIO Y DESARROLLO INTEGRAL SEDERIAC"/>
    <d v="2015-07-03T00:00:00"/>
    <n v="3000000"/>
    <d v="2015-11-02T00:00:00"/>
    <s v="REALIZAR 1 FESTIVAL CON 3 DÍAS DE DURACIÓN"/>
    <s v="CULTURALES"/>
    <s v="A5"/>
    <m/>
    <m/>
    <m/>
    <n v="3000000"/>
    <x v="458"/>
  </r>
  <r>
    <n v="2015"/>
    <x v="11"/>
    <n v="48101"/>
    <s v="CNCA/DGA/CD/02166/15"/>
    <s v="LEÓN, ARTE Y GALERÍA"/>
    <d v="2015-06-30T00:00:00"/>
    <n v="600000"/>
    <d v="2016-01-29T00:00:00"/>
    <s v="CATALOGAR TEMÁTICA Y DESCRIPTIVAMENTE, POR MEDIO DE SISTEMAS DE AUTOMATIZACIÓN, EL ACERVO BIBLIOGRÁFICO DE ORDENACIÓN RELIGIOSA Y OTROS TEMAS QUE DATAN DE LOS SIGLOS XVIII, XIX Y XX"/>
    <s v="CULTURALES"/>
    <s v="A5"/>
    <m/>
    <m/>
    <m/>
    <n v="600000"/>
    <x v="470"/>
  </r>
  <r>
    <n v="2015"/>
    <x v="11"/>
    <n v="48101"/>
    <s v="CNCA/DGA/CD/02167/15"/>
    <s v="MISIONES COLONIALES DE CHIHUAHUA"/>
    <d v="2015-07-13T00:00:00"/>
    <n v="500000"/>
    <d v="2016-07-12T00:00:00"/>
    <s v="LIBERAR MATERIALES Y ELEMENTOS AJENOS A LOS SISTEMAS CONSTRUCTIVOS DE LA CAPILLA DE LA DOLOROSA"/>
    <s v="CULTURALES"/>
    <s v="A5"/>
    <m/>
    <m/>
    <m/>
    <n v="500000"/>
    <x v="471"/>
  </r>
  <r>
    <n v="2015"/>
    <x v="11"/>
    <n v="48101"/>
    <s v="CNCA/DGA/CD/02188/15"/>
    <s v="FUNDACIÓN PROART (ANTES IBERICA CONTEMPORÁNEA EN MEXICO)"/>
    <d v="2015-07-07T00:00:00"/>
    <n v="4000000"/>
    <d v="2016-07-06T00:00:00"/>
    <s v="REALIZAR LA QUINTA EDICIÓN DEL FESTIVAL DE DANZA IBÉRICA, EL CUAL CONTARÁ CON 4 EJES: CURSO INTERNACIONAL DE DANZA, ENCUENTRO COREOGRÁFICO DE GRUPOS Y ACADEMIAS, FORO INTERNACIONAL DE DANZA E INTERDISCIPLINAS"/>
    <s v="CULTURALES"/>
    <s v="A5"/>
    <m/>
    <m/>
    <m/>
    <n v="4000000"/>
    <x v="472"/>
  </r>
  <r>
    <n v="2015"/>
    <x v="11"/>
    <n v="48101"/>
    <s v="CNCA/DGA/CD/02189/15"/>
    <s v="FUNDACIÓN PROART (ANTES IBERICA CONTEMPORÁNEA EN MEXICO)"/>
    <d v="2015-07-07T00:00:00"/>
    <n v="2000000"/>
    <d v="2016-01-06T00:00:00"/>
    <s v="REALIZAR UNA INTERVENCIÓN PICTÓRICA, BASADA EN UNA PROPUESTA DE ARTE URBANO COMUNITARIO APLICADA APROXIMADAMENTE A 1,000 VIVIENDAS DE LA COLONIA LAS AMÉRICAS"/>
    <s v="CULTURALES"/>
    <s v="A5"/>
    <m/>
    <m/>
    <m/>
    <n v="2000000"/>
    <x v="472"/>
  </r>
  <r>
    <n v="2015"/>
    <x v="11"/>
    <n v="48101"/>
    <s v="CNCA/DGA/CD/02190/15"/>
    <s v="CRECIMIENTO Y DESARROLLO DE LOS PUEBLOS INDÍGENAS DEL ESTADO DE MÉXICO"/>
    <d v="2015-07-07T00:00:00"/>
    <n v="13200000"/>
    <d v="2016-05-06T00:00:00"/>
    <s v="CREAR 1 ORQUESTA FILARMÓNICA MAZAHUA, 7 GRUPOS DE MARIACHIS Y 3 BANDAS DE VIENTO; REALIZAR 12 EVENTOS CULTURALES REGIONALES; EQUIPAR Y DIFUNDIR EN LOS MEDIOS DE COMUNICACIÓN A 20 AGRUPACIONES"/>
    <s v="CULTURALES"/>
    <s v="A5"/>
    <m/>
    <m/>
    <m/>
    <n v="13200000"/>
    <x v="473"/>
  </r>
  <r>
    <n v="2015"/>
    <x v="11"/>
    <n v="48101"/>
    <s v="CNCA/DGA/CD/02234/15"/>
    <s v="FUNDACIÓN ABRAKADABRA"/>
    <d v="2015-07-07T00:00:00"/>
    <n v="7000000"/>
    <d v="2016-02-06T00:00:00"/>
    <s v="PRODUCIR 3 MEDIOMETRAJES Y 1 PUESTA EN ESCENA DE FICCIÓN, CON EL USO DE NUEVAS TECNOLOGÍAS"/>
    <s v="CULTURALES"/>
    <s v="A5"/>
    <m/>
    <m/>
    <m/>
    <n v="7000000"/>
    <x v="370"/>
  </r>
  <r>
    <n v="2015"/>
    <x v="11"/>
    <n v="48101"/>
    <s v="CNCA/DGA/CD/02243/15"/>
    <s v="FUNDACIÓN AMOR Y BONDAD"/>
    <d v="2015-07-14T00:00:00"/>
    <n v="9500000"/>
    <d v="2016-07-13T00:00:00"/>
    <s v="CONSTRUIR UN CENTRO ARTÍSTICO, QUE INCLUIRÁ: MANUALIDADES, TALLERES, CENTRO GASTRONÓMICO, BIBLIOTECA, SALAS DE CÓMPUTO Y RESIDENCIA"/>
    <s v="CULTURALES"/>
    <s v="A5"/>
    <m/>
    <m/>
    <m/>
    <n v="9500000"/>
    <x v="474"/>
  </r>
  <r>
    <n v="2015"/>
    <x v="11"/>
    <n v="48101"/>
    <s v="CNCA/DGA/CD/02244/15"/>
    <s v="REFUGIO DEL CORAZÓN DE MARÍA"/>
    <d v="2015-07-14T00:00:00"/>
    <n v="750000"/>
    <d v="2015-10-13T00:00:00"/>
    <s v="ONSTRUIR UN AUDITORIO Y UNA GALERÍA DE ARTE, EL CUAL OFRECERÁ UN ESPACIO PARA LA EXPOSICIÓN DEL TRABAJO CREATIVO REALIZADO POR NIÑOS"/>
    <s v="CULTURALES"/>
    <s v="A5"/>
    <m/>
    <m/>
    <m/>
    <n v="750000"/>
    <x v="475"/>
  </r>
  <r>
    <n v="2015"/>
    <x v="11"/>
    <n v="48101"/>
    <s v="CNCA/DGA/CD/02245/15"/>
    <s v="REFUGIO DEL CORAZÓN DE MARÍA"/>
    <d v="2015-07-14T00:00:00"/>
    <n v="250000"/>
    <d v="2016-04-13T00:00:00"/>
    <s v="OBTENER MATERIAL PRESUPUESTADO PARA IMPARTIR CLASES DE DIBUJO, PINTURA, MÚSICA Y BAILE, INFORMANDO SOBRE LA CULTURA REGIONAL"/>
    <s v="CULTURALES"/>
    <s v="A5"/>
    <m/>
    <m/>
    <m/>
    <n v="250000"/>
    <x v="475"/>
  </r>
  <r>
    <n v="2015"/>
    <x v="11"/>
    <n v="48101"/>
    <s v="CNCA/DGA/CD/02246/15"/>
    <s v="CLUB DE NIÑOS Y NIÑAS DE NUEVO LEÓN"/>
    <d v="2015-07-14T00:00:00"/>
    <n v="2000000"/>
    <d v="2016-07-13T00:00:00"/>
    <s v="RANSFORMAR ESPACIOS FÍSICOS EXISTENTES EN LAS INSTALACIONES DE CLUB DE NIÑOS Y NIÑAS DE NUEVO LEÓN"/>
    <s v="CULTURALES"/>
    <s v="A5"/>
    <m/>
    <m/>
    <m/>
    <n v="2000000"/>
    <x v="476"/>
  </r>
  <r>
    <n v="2015"/>
    <x v="11"/>
    <n v="48101"/>
    <s v="CNCA/DGA/CD/02254/15"/>
    <s v="SERVICIO Y DESARROLLO INTEGRAL SEDERIAC"/>
    <d v="2015-07-15T00:00:00"/>
    <n v="2800000"/>
    <d v="2016-05-14T00:00:00"/>
    <s v="REALIZAR EN LOS MUNICIPIOS DE ATEJAMAC DE BRIZUELA, COCULA Y VILLA CORONA UNA SERIE DE 27 CAPACITACIONES CULTURALES "/>
    <s v="CULTURALES"/>
    <s v="A5"/>
    <m/>
    <m/>
    <m/>
    <n v="2800000"/>
    <x v="458"/>
  </r>
  <r>
    <n v="2015"/>
    <x v="11"/>
    <n v="48101"/>
    <s v="CNCA/DGA/CD/02263/15"/>
    <s v="CENTRO DE ORIENTACIÓN FAMILIAR FOMENTANDO ESPERANZAS"/>
    <d v="2015-07-16T00:00:00"/>
    <n v="4064197"/>
    <d v="2015-09-03T00:00:00"/>
    <s v="REALIZAR UN FESTIVAL EN EL MUNICIPIO DE LINARES, NUEVO LEÓN"/>
    <s v="CULTURALES"/>
    <s v="A5"/>
    <m/>
    <m/>
    <m/>
    <n v="4064197"/>
    <x v="380"/>
  </r>
  <r>
    <n v="2015"/>
    <x v="11"/>
    <n v="48101"/>
    <s v="CNCA/DGA/CD/02269/15"/>
    <s v="CONSEJO PARA EL ARTE Y LA CULTURA DE LA REGIÓN PURÉPECHA"/>
    <d v="2015-07-10T00:00:00"/>
    <n v="1200000"/>
    <d v="2016-03-09T00:00:00"/>
    <s v="REALIZAR LA DECIMA EDICIÓN DEL FESTIVAL EN PARACHO, MICHOACÁN"/>
    <s v="CULTURALES"/>
    <s v="A5"/>
    <m/>
    <m/>
    <m/>
    <n v="1200000"/>
    <x v="477"/>
  </r>
  <r>
    <n v="2015"/>
    <x v="11"/>
    <n v="48101"/>
    <s v="CNCA/DGA/CD/02270/15"/>
    <s v="LIBERALIA COLECTIVO ITINERANTE"/>
    <d v="2015-07-15T00:00:00"/>
    <n v="2389862"/>
    <d v="2016-07-14T00:00:00"/>
    <s v="DESARROLLAR 4 TALLERES DE REALIZACIÓN AUDIOVISUAL EN 4 PUEBLOS DISTINTOS; PRODUCIR AL MENOS 3 CORTOMETRAJES POR TALLER; DIFUNDIR AL MENOS 12 CORTOMETRAJES"/>
    <s v="CULTURALES"/>
    <s v="A5"/>
    <m/>
    <m/>
    <m/>
    <n v="2389862"/>
    <x v="478"/>
  </r>
  <r>
    <n v="2015"/>
    <x v="11"/>
    <n v="48101"/>
    <s v="CNCA/DGA/CD/02279/15"/>
    <s v="ASOCIACIÓN CAUSA COMÚN AGUASCALIENTES"/>
    <d v="2015-07-16T00:00:00"/>
    <n v="1000000"/>
    <d v="2016-08-17T00:00:00"/>
    <s v="CONSOLIDAR A LOS GRUPOS ARTÍSTICOS DEL ESTADO DE AGUASCALIENTES, ESPECÍFICAMENTE DE DANZA FOLCLÓRICA TRADICIONAL Y MÚSICA"/>
    <s v="CULTURALES"/>
    <s v="A5"/>
    <m/>
    <m/>
    <m/>
    <n v="1000000"/>
    <x v="479"/>
  </r>
  <r>
    <n v="2015"/>
    <x v="11"/>
    <n v="48101"/>
    <s v="CNCA/DGA/CD/02285/15"/>
    <s v="RED DE CULTURA PARA CRECER"/>
    <d v="2015-07-15T00:00:00"/>
    <n v="3100000"/>
    <d v="2016-07-14T00:00:00"/>
    <s v="CONSTRUIR 2 SANITARIOS EN LOS TEATROS AL AIRE LIBRE Y PROMOVER 173 FUNCIONES TEATRALES, DURANTE 11 MESES"/>
    <s v="CULTURALES"/>
    <s v="A5"/>
    <m/>
    <m/>
    <m/>
    <n v="3100000"/>
    <x v="480"/>
  </r>
  <r>
    <n v="2015"/>
    <x v="11"/>
    <n v="48101"/>
    <s v="CNCA/DGA/CD/02286/15"/>
    <s v="DESARROLLO EMPRENDEDOR, COMPROMISO SOCIAL Y JÓVENES EN ACCIÓN"/>
    <d v="2015-07-07T00:00:00"/>
    <n v="1000000"/>
    <d v="2016-04-06T00:00:00"/>
    <s v="REALIZAR 1 CONCURSO DE DOCUMENTAL"/>
    <s v="CULTURALES"/>
    <s v="A5"/>
    <m/>
    <m/>
    <m/>
    <n v="1000000"/>
    <x v="481"/>
  </r>
  <r>
    <n v="2015"/>
    <x v="11"/>
    <n v="48101"/>
    <s v="CNCA/DGA/CD/02287/15"/>
    <s v="BONBAJEL MAYAETIC"/>
    <d v="2015-07-21T00:00:00"/>
    <n v="10100000"/>
    <d v="2016-03-20T00:00:00"/>
    <s v="REALIZAR DISTINTAS ACTIVIDADES EN CHIAPAS, COMO SON: FESTIVAL INTERNACIONAL DE ARTE SOBRE PISO, MUSEO ITINERANTE &quot;LA MAGIA DE CHIAPAS SOBRE RUEDAS&quot;"/>
    <s v="CULTURALES"/>
    <s v="A5"/>
    <m/>
    <m/>
    <m/>
    <n v="10100000"/>
    <x v="482"/>
  </r>
  <r>
    <n v="2015"/>
    <x v="11"/>
    <n v="48101"/>
    <s v="CNCA/DGA/CD/02288/15"/>
    <s v="FUNDACIÓN CAMPO CULTURAL DE MÉXICO"/>
    <d v="2015-07-04T00:00:00"/>
    <n v="4400000"/>
    <d v="2016-02-09T00:00:00"/>
    <s v="FORMAR A PERSONAS, POR MEDIO DE LA EDUCACIÓN ARTÍSTICA Y CULTURAL; FOMENTAR LA RECUPERACIÓN DEL PATRIMONIO CULTURAL DE LA REGIÓN CENTRO DE MORELOS"/>
    <s v="CULTURALES"/>
    <s v="A5"/>
    <m/>
    <m/>
    <m/>
    <n v="4400000"/>
    <x v="483"/>
  </r>
  <r>
    <n v="2015"/>
    <x v="11"/>
    <n v="48101"/>
    <s v="CNCA/DGA/CD/02289/15"/>
    <s v="SUBSIDIARIEDAD CON NUESTRO PAÍS"/>
    <d v="2015-07-10T00:00:00"/>
    <n v="6000000"/>
    <d v="2015-09-09T00:00:00"/>
    <s v="EALIZAR UN FESTIVAL CULTURAL, CON DIFERENTES ACTIVIDADES ARTÍSTICAS DE DANZA, MÚSICA, TEATRO, ARTES PLÁSTICAS, FOTOGRAFÍA, PINTURA, ESCULTURA, GASTRONOMÍA Y ARTESANÍAS"/>
    <s v="CULTURALES"/>
    <s v="A5"/>
    <m/>
    <m/>
    <m/>
    <n v="6000000"/>
    <x v="484"/>
  </r>
  <r>
    <n v="2015"/>
    <x v="11"/>
    <n v="48101"/>
    <s v="CNCA/DGA/CD/02290/15"/>
    <s v="PLATAFORMA INTEGRAL DE DESARROLLO SUSTENTABLE PIDES"/>
    <d v="2015-07-10T00:00:00"/>
    <n v="4993961"/>
    <d v="2016-07-09T00:00:00"/>
    <s v="CNCA/DGA/CD/02290/15"/>
    <s v="CULTURALES"/>
    <s v="A5"/>
    <m/>
    <m/>
    <m/>
    <n v="4993961"/>
    <x v="485"/>
  </r>
  <r>
    <n v="2015"/>
    <x v="11"/>
    <n v="48101"/>
    <s v="CNCA/DGA/CD/02294/15"/>
    <s v="ARTENE"/>
    <d v="2015-07-15T00:00:00"/>
    <n v="2500000"/>
    <d v="2017-07-31T00:00:00"/>
    <s v="REALIZAR LA SEGUNDA ETAPA DE LA CONSTRUCCIÓN DEL INSTITUTO ARTENE"/>
    <s v="CULTURALES"/>
    <s v="A5"/>
    <m/>
    <m/>
    <m/>
    <n v="2500000"/>
    <x v="486"/>
  </r>
  <r>
    <n v="2015"/>
    <x v="11"/>
    <n v="48101"/>
    <s v="CNCA/DGA/CD/02305/15"/>
    <s v="LOS CABOS ARTE Y CULTURA"/>
    <d v="2015-07-21T00:00:00"/>
    <n v="4000000"/>
    <d v="2016-04-30T00:00:00"/>
    <s v="REAR UN FESTIVAL CINEMATOGRÁFICO CON UNA PROGRAMACIÓN DE CALIDAD"/>
    <s v="CULTURALES"/>
    <s v="A5"/>
    <m/>
    <m/>
    <m/>
    <n v="4000000"/>
    <x v="487"/>
  </r>
  <r>
    <n v="2015"/>
    <x v="11"/>
    <n v="48101"/>
    <s v="CNCA/DGA/CD/02308/15"/>
    <s v="AMIGOS DE LA LETRA IMPRESA"/>
    <d v="2015-07-20T00:00:00"/>
    <n v="6000000"/>
    <d v="2016-08-10T00:00:00"/>
    <s v="EALIZAR DIFERENTES ACTIVIDADES DE FOMENTO A LA LECTURA"/>
    <s v="CULTURALES"/>
    <s v="A5"/>
    <m/>
    <m/>
    <m/>
    <n v="6000000"/>
    <x v="488"/>
  </r>
  <r>
    <n v="2015"/>
    <x v="11"/>
    <n v="48101"/>
    <s v="CNCA/DGA/CD/02359/15"/>
    <s v="SOCIEDAD AMIGOS DE DELFOS"/>
    <d v="2015-07-22T00:00:00"/>
    <n v="3100000"/>
    <d v="2015-11-21T00:00:00"/>
    <s v="IMPARTIR 40 TALLERES MULTIDISCIPLINARIOS DE DANZA, MÚSICA, PINTURA, Y EXPRESIÓN CORPORAL"/>
    <s v="CULTURALES"/>
    <s v="A5"/>
    <m/>
    <m/>
    <m/>
    <n v="3100000"/>
    <x v="489"/>
  </r>
  <r>
    <n v="2015"/>
    <x v="11"/>
    <n v="48101"/>
    <s v="CNCA/DGA/CD/02415/15"/>
    <s v="CONSEJO PARA EL ARTE Y LA CULTURA DE LA REGIÓN PURÉPECHA"/>
    <d v="2015-06-28T00:00:00"/>
    <n v="3800000"/>
    <d v="2016-06-28T00:00:00"/>
    <s v="PUBLICAR 4 OBRAS DE GRAN VALOR HISTÓRICO PARA EL PUEBLO P’UREPECHA"/>
    <s v="CULTURALES"/>
    <s v="A5"/>
    <m/>
    <m/>
    <m/>
    <n v="3800000"/>
    <x v="477"/>
  </r>
  <r>
    <n v="2015"/>
    <x v="11"/>
    <n v="48101"/>
    <s v="CNCA/DGA/CD/02416/15"/>
    <s v="FUNDACIÓN UNIVERSIDAD NACIONAL AUTÓNOMA DE MÉXICO"/>
    <d v="2015-07-31T00:00:00"/>
    <n v="1000000"/>
    <d v="2016-09-25T00:00:00"/>
    <s v="REALIZAR DIFERENTES ACTIVIDADES, COMO SON: EXPOSICIONES, OBRAS DE TEATRO E INTERACTIVOS"/>
    <s v="CULTURALES"/>
    <s v="A5"/>
    <m/>
    <m/>
    <m/>
    <n v="1000000"/>
    <x v="60"/>
  </r>
  <r>
    <n v="2015"/>
    <x v="11"/>
    <n v="48101"/>
    <s v="CNCA/DGA/CD/02444/15"/>
    <s v="ASOCIACIÓN DE BENEFICENCIA PRIVADA DE COLIMA"/>
    <d v="2015-07-29T00:00:00"/>
    <n v="1150000"/>
    <d v="2015-11-28T00:00:00"/>
    <s v="CONSTRUIR TRES ESPACIOS RECREATIVOS Y CULTURALES"/>
    <s v="CULTURALES"/>
    <s v="A5"/>
    <m/>
    <m/>
    <m/>
    <n v="1150000"/>
    <x v="490"/>
  </r>
  <r>
    <n v="2015"/>
    <x v="11"/>
    <n v="48101"/>
    <s v="CNCA/DGA/CD/02445/15"/>
    <s v="CORONA TEATRAL PRODUCCIONES"/>
    <d v="2015-07-29T00:00:00"/>
    <n v="1500000"/>
    <d v="2015-10-03T00:00:00"/>
    <s v="REALIZAR LA FERIA AGRÍCOLA, GANADERA, ARTESANAL Y ESCOLAR DE TLÁHUAC 2015"/>
    <s v="CULTURALES"/>
    <s v="A5"/>
    <m/>
    <m/>
    <m/>
    <n v="1500000"/>
    <x v="491"/>
  </r>
  <r>
    <n v="2015"/>
    <x v="11"/>
    <n v="48101"/>
    <s v="CNCA/DGA/CD/02446/15"/>
    <s v="CORONA TEATRAL PRODUCCIONES"/>
    <d v="2015-07-29T00:00:00"/>
    <n v="1500000"/>
    <d v="2016-04-19T00:00:00"/>
    <s v="REALIZAR 60 JORNADAS DE CULTURA Y BIENESTAR"/>
    <s v="CULTURALES"/>
    <s v="A5"/>
    <m/>
    <m/>
    <m/>
    <n v="1500000"/>
    <x v="491"/>
  </r>
  <r>
    <n v="2015"/>
    <x v="11"/>
    <n v="48101"/>
    <s v="CNCA/DGA/CD/02447/15"/>
    <s v="CORONA TEATRAL PRODUCCIONES"/>
    <d v="2015-07-29T00:00:00"/>
    <n v="2000000"/>
    <d v="2016-02-28T00:00:00"/>
    <s v="INCREMENTAR LA PARTICIPACIÓN DE NIÑOS, JÓVENES Y ADULTOS EN LAS 24 COMPARSAS TRADICIONALES DE LOS PUEBLOS DE TLÁHUAC"/>
    <s v="CULTURALES"/>
    <s v="A5"/>
    <m/>
    <m/>
    <m/>
    <n v="2000000"/>
    <x v="491"/>
  </r>
  <r>
    <n v="2015"/>
    <x v="11"/>
    <n v="48101"/>
    <s v="CNCA/DGA/CD/02448/15"/>
    <s v="CORONA TEATRAL PRODUCCIONES"/>
    <d v="2015-07-30T00:00:00"/>
    <n v="2000000"/>
    <d v="2015-11-29T00:00:00"/>
    <s v="REALIZAR UNA SEMANA CULTURAL EN LA COMUNIDAD DE SAN ANDRÉS MIXQUIC"/>
    <s v="CULTURALES"/>
    <s v="A5"/>
    <m/>
    <m/>
    <m/>
    <n v="2000000"/>
    <x v="491"/>
  </r>
  <r>
    <n v="2015"/>
    <x v="11"/>
    <n v="48101"/>
    <s v="CNCA/DGA/CD/02449/15"/>
    <s v="FUNDACIÓN LEÓN"/>
    <d v="2015-07-29T00:00:00"/>
    <n v="3400000"/>
    <d v="2016-07-28T00:00:00"/>
    <s v="ONSTRUIR Y EQUIPAR 11 AULAS EN EL CENTRO DE DESARROLLO &quot;LAS HILAMAS&quot;"/>
    <s v="CULTURALES"/>
    <s v="A5"/>
    <m/>
    <m/>
    <m/>
    <n v="3400000"/>
    <x v="492"/>
  </r>
  <r>
    <n v="2015"/>
    <x v="11"/>
    <n v="48101"/>
    <s v="CNCA/DGA/CD/02450/15"/>
    <s v="ASOCIACIÓN PARA LA INVESTIGACIÓN Y APOYO AL DESARROLLO SOCIAL DE GRUPOS VULNERABLES DE TIJUANA"/>
    <d v="2015-07-30T00:00:00"/>
    <n v="900000"/>
    <d v="2016-02-04T00:00:00"/>
    <s v="REALIZAR 10 CONCURSOS EN DISTINTAS ACTIVIDADES CULTURALES"/>
    <s v="CULTURALES"/>
    <s v="A5"/>
    <m/>
    <m/>
    <m/>
    <n v="900000"/>
    <x v="493"/>
  </r>
  <r>
    <n v="2015"/>
    <x v="11"/>
    <n v="48101"/>
    <s v="CNCA/DGA/CD/02451/15"/>
    <s v="AGRUPACIÓN TEKITIKAN"/>
    <d v="2015-07-30T00:00:00"/>
    <n v="1500000"/>
    <d v="2015-11-29T00:00:00"/>
    <s v="RESTAURAR Y REESTRUCTURAR EL TEMPLO DE SANTA MARÍA DE LA NATIVIDAD"/>
    <s v="CULTURALES"/>
    <s v="A5"/>
    <m/>
    <m/>
    <m/>
    <n v="1500000"/>
    <x v="494"/>
  </r>
  <r>
    <n v="2015"/>
    <x v="11"/>
    <n v="48101"/>
    <s v="CNCA/DGA/CD/02461/15"/>
    <s v="ESPACIO DE VINCULACION"/>
    <d v="2015-07-30T00:00:00"/>
    <n v="10000000"/>
    <d v="2015-12-30T00:00:00"/>
    <s v="APOYAR CON RECURSOS ECONÓMICOS Y VISIBILIDAD A LOS MEJORES FOTÓGRAFO"/>
    <s v="CULTURALES"/>
    <s v="A5"/>
    <m/>
    <m/>
    <m/>
    <n v="10000000"/>
    <x v="351"/>
  </r>
  <r>
    <n v="2015"/>
    <x v="11"/>
    <n v="48101"/>
    <s v="CNCA/DGA/CD/02462/15"/>
    <s v="PROGRESALE"/>
    <d v="2015-08-03T00:00:00"/>
    <n v="4000000"/>
    <d v="2016-06-02T00:00:00"/>
    <s v="GENERAR UNA PLATAFORMA WEB PARA TRANSMITIR CONTENIDOS CULTURALES MULTIMEDIA"/>
    <s v="CULTURALES"/>
    <s v="A5"/>
    <m/>
    <m/>
    <m/>
    <n v="4000000"/>
    <x v="495"/>
  </r>
  <r>
    <n v="2015"/>
    <x v="11"/>
    <n v="48101"/>
    <s v="CNCA/DGA/CD/02463/15"/>
    <s v="FUNDACIÓN 1896"/>
    <d v="2015-08-04T00:00:00"/>
    <n v="3000000"/>
    <d v="2016-08-03T00:00:00"/>
    <s v="DESARROLLAR UN FESTIVAL INTERNACIONAL DE CINEMATOGRAFÍA"/>
    <s v="CULTURALES"/>
    <s v="A5"/>
    <m/>
    <m/>
    <m/>
    <n v="3000000"/>
    <x v="496"/>
  </r>
  <r>
    <n v="2015"/>
    <x v="11"/>
    <n v="48101"/>
    <s v="CNCA/DGA/CD/02464/15"/>
    <s v="FLOR Y CANTO REY NEZAHUALCÓYOTL"/>
    <d v="2015-08-03T00:00:00"/>
    <n v="4000000"/>
    <d v="2016-03-02T00:00:00"/>
    <s v="DESARROLLAR CUATRO FERIAS ARTÍSTICO-CULTURALES ITINERANTES"/>
    <s v="CULTURALES"/>
    <s v="A5"/>
    <m/>
    <m/>
    <m/>
    <n v="4000000"/>
    <x v="392"/>
  </r>
  <r>
    <n v="2015"/>
    <x v="11"/>
    <n v="48101"/>
    <s v="CNCA/DGA/CD/02465/15"/>
    <s v="RIO MAGDALENA"/>
    <d v="2015-08-03T00:00:00"/>
    <n v="4000000"/>
    <d v="2016-02-02T00:00:00"/>
    <s v="REALIZAR PRESENTACIONES ARTÍSTICAS DE DANZA, TEATRO Y MÚSICA"/>
    <s v="CULTURALES"/>
    <s v="A5"/>
    <m/>
    <m/>
    <m/>
    <n v="4000000"/>
    <x v="448"/>
  </r>
  <r>
    <n v="2015"/>
    <x v="11"/>
    <n v="48101"/>
    <s v="CNCA/DGA/CD/02468/15"/>
    <s v="FUNDACIÓN PARTICIPACIÓN Y ACCIÓN CIUDADANA"/>
    <d v="2015-08-06T00:00:00"/>
    <n v="1500000"/>
    <d v="2015-10-05T00:00:00"/>
    <s v="REALIZAR 6 FUNCIONES DE 2 OBRAS DE TEATRO, PROFESIONALES, CREATIVAS Y ORIGINALES, DENTRO DEL FESTIVAL QUE SE REALIZARÁ EN EL MUNICIPIO DE BENITO JUÁREZ, VERACRUZ"/>
    <s v="CULTURALES"/>
    <s v="A5"/>
    <m/>
    <m/>
    <m/>
    <n v="1500000"/>
    <x v="497"/>
  </r>
  <r>
    <n v="2015"/>
    <x v="11"/>
    <n v="48101"/>
    <s v="CNCA/DGA/CD/02469/15"/>
    <s v="POTENCIA VERDE"/>
    <d v="2015-08-05T00:00:00"/>
    <n v="5000000"/>
    <d v="2016-03-04T00:00:00"/>
    <s v="DQUIRIR EQUIPO, MAQUINARIA Y HERRAMIENTAS CON NUEVAS TECNOLOGÍAS PARA ABORDAR LOS PROCESOS ARTESANALES"/>
    <s v="CULTURALES"/>
    <s v="A5"/>
    <m/>
    <m/>
    <m/>
    <n v="5000000"/>
    <x v="498"/>
  </r>
  <r>
    <n v="2015"/>
    <x v="11"/>
    <n v="48101"/>
    <s v="CNCA/DGA/CD/02470/15"/>
    <s v="AL RESCATE DEL TEMPLO LA ASUNCIÓN"/>
    <d v="2015-08-05T00:00:00"/>
    <n v="2000000"/>
    <d v="2016-08-19T00:00:00"/>
    <s v="DAR MANTENIMIENTO Y CONSERVAR EL TEMPLO COMO UN REFERENTE DEL ESTILO DE ARQUITECTURA DE SU ÉPOCA"/>
    <s v="CULTURALES"/>
    <s v="A5"/>
    <m/>
    <m/>
    <m/>
    <n v="2000000"/>
    <x v="499"/>
  </r>
  <r>
    <n v="2015"/>
    <x v="11"/>
    <n v="48101"/>
    <s v="CNCA/DGA/CD/02471/15"/>
    <s v="POTENCIA VERDE"/>
    <d v="2015-08-05T00:00:00"/>
    <n v="2000000"/>
    <d v="2015-12-04T00:00:00"/>
    <s v="EQUIPAR LA INFRAESTRUCTURA DEL TALLER DE CERÁMICA CON TRES HORNOS DE ALTO RENDIMIENTO Y CAPACIDAD OPERATIVA QUE PERMITAN DESARROLLAR ACTIVIDADES CIENTÍFICA"/>
    <s v="CULTURALES"/>
    <s v="A5"/>
    <m/>
    <m/>
    <m/>
    <n v="2000000"/>
    <x v="498"/>
  </r>
  <r>
    <n v="2015"/>
    <x v="11"/>
    <n v="48101"/>
    <s v="CNCA/DGA/CD/02472/15"/>
    <s v="FONDO EDITORIAL VENTURA"/>
    <d v="2015-08-05T00:00:00"/>
    <n v="2000000"/>
    <d v="2016-07-04T00:00:00"/>
    <s v="CONFORMAR UN ESPACIO DE ENCUENTRO DE IDEAS, EN EL CUAL SE REALIZARÁN DISTINTAS ACTIVIDADES"/>
    <s v="CULTURALES"/>
    <s v="A5"/>
    <m/>
    <m/>
    <m/>
    <n v="2000000"/>
    <x v="500"/>
  </r>
  <r>
    <n v="2015"/>
    <x v="11"/>
    <n v="48101"/>
    <s v="CNCA/DGA/CD/02552/15"/>
    <s v="RED DE GESTORES PARA EL DESARROLLO CULTURAL"/>
    <d v="2015-08-12T00:00:00"/>
    <n v="1000000"/>
    <d v="2016-01-11T00:00:00"/>
    <s v="PRODUCIR 10 PROGRAMAS DE 27 MINUTOS PARA MOSTRAR EL TRABAJO DE 30 JÓVENES CREADORES DEL FONCA"/>
    <s v="CULTURALES"/>
    <s v="A5"/>
    <m/>
    <m/>
    <m/>
    <n v="1000000"/>
    <x v="439"/>
  </r>
  <r>
    <n v="2015"/>
    <x v="11"/>
    <n v="48101"/>
    <s v="CNCA/DGA/CD/02553/15"/>
    <s v="FUNDACIÓN CULTURATO,"/>
    <d v="2015-08-12T00:00:00"/>
    <n v="3000000"/>
    <d v="2016-02-11T00:00:00"/>
    <s v="IMPARTIR NUEVE TALLERES DE PINTURA, FOTOGRAFÍA ANALÓGICA, GRABADO, MÚSICA POPULAR, ALEBRIJES Y CARTONERÍA, CREACIÓN DE ESTÉNCIL"/>
    <s v="CULTURALES"/>
    <s v="A5"/>
    <m/>
    <m/>
    <m/>
    <n v="3000000"/>
    <x v="501"/>
  </r>
  <r>
    <n v="2015"/>
    <x v="11"/>
    <n v="48101"/>
    <s v="CNCA/DGA/CD/02554/15"/>
    <s v="APASEO MÁS GRANDE"/>
    <d v="2015-08-13T00:00:00"/>
    <n v="2000000"/>
    <d v="2016-03-29T00:00:00"/>
    <s v="MONTAR UN CINE MÓVIL PARA LLEVAR A CABO 6 PROYECCIONES EN ESPACIOS PÚBLICOS"/>
    <s v="CULTURALES"/>
    <s v="A5"/>
    <m/>
    <m/>
    <m/>
    <n v="2000000"/>
    <x v="502"/>
  </r>
  <r>
    <n v="2015"/>
    <x v="11"/>
    <n v="48101"/>
    <s v="CNCA/DGA/CD/02555/15"/>
    <s v="APASEO MÁS GRANDE"/>
    <d v="2015-08-13T00:00:00"/>
    <n v="300000"/>
    <d v="2015-11-21T00:00:00"/>
    <s v=" MONTAR UN CINE MÓVIL PARA VISITAR ESPACIOS PÚBLICOS DURANTE 3 MESES"/>
    <s v="CULTURALES"/>
    <s v="A5"/>
    <m/>
    <m/>
    <m/>
    <n v="300000"/>
    <x v="502"/>
  </r>
  <r>
    <n v="2015"/>
    <x v="11"/>
    <n v="48101"/>
    <s v="CNCA/DGA/CD/02556/15"/>
    <s v="CENTRO DE INVESTIGACIÓN Y ACCIÓN SOCIAL PARA EL DESARROLLO DE CHIAPAS"/>
    <d v="2015-08-12T00:00:00"/>
    <n v="7300000"/>
    <d v="2016-08-11T00:00:00"/>
    <s v="REALIZAR DIVERSAS PRESENTACIONES ARTÍSTICAS Y CULTURALES CON EL GRUPO ALIANZA CULTURAL TUXTLECA"/>
    <s v="CULTURALES"/>
    <s v="A5"/>
    <m/>
    <m/>
    <m/>
    <n v="7300000"/>
    <x v="437"/>
  </r>
  <r>
    <n v="2015"/>
    <x v="11"/>
    <n v="48101"/>
    <s v="CNCA/DGA/CD/02557/15"/>
    <s v="APASEO MÁS GRANDE"/>
    <d v="2015-08-13T00:00:00"/>
    <n v="3100000"/>
    <d v="2016-07-19T00:00:00"/>
    <s v="MONTAR UN CINE MÓVIL PARA VISITAR ESPACIOS PÚBLICOS ABIERTOS DURANTE 12 MESES"/>
    <s v="CULTURALES"/>
    <s v="A5"/>
    <m/>
    <m/>
    <m/>
    <n v="3100000"/>
    <x v="502"/>
  </r>
  <r>
    <n v="2015"/>
    <x v="11"/>
    <n v="48101"/>
    <s v="CNCA/DGA/CD/02558/15"/>
    <s v="FUNDACIÓN DE CULTURA QUETZALCÓATL"/>
    <d v="2015-08-12T00:00:00"/>
    <n v="2000000"/>
    <d v="2016-06-25T00:00:00"/>
    <s v="PRODUCIR 26 DOCUMENTALES DE EVENTOS CULTURALES DE NUESTRO PAÍS"/>
    <s v="CULTURALES"/>
    <s v="A5"/>
    <m/>
    <m/>
    <m/>
    <n v="2000000"/>
    <x v="503"/>
  </r>
  <r>
    <n v="2015"/>
    <x v="11"/>
    <n v="48101"/>
    <s v="CNCA/DGA/CD/02576/15"/>
    <s v="ASOCIACIÓN GENTE DE PROVECHO"/>
    <d v="2015-08-13T00:00:00"/>
    <n v="2250000"/>
    <d v="2015-10-13T00:00:00"/>
    <s v="REALIZAR TRES EVENTOS CULTURALES, CON IGUAL NÚMERO DE DÍAS DE DURACIÓN, EN PLAZAS CÍVICAS DE LA DELEGACIÓN XOCHIMILCO"/>
    <s v="CULTURALES"/>
    <s v="A5"/>
    <m/>
    <m/>
    <m/>
    <n v="2250000"/>
    <x v="504"/>
  </r>
  <r>
    <n v="2015"/>
    <x v="11"/>
    <n v="48101"/>
    <s v="CNCA/DGA/CD/02591/15"/>
    <s v="PROMOTORA ARTÍSTICA Y CULTURAL MEXICANA"/>
    <d v="2015-08-14T00:00:00"/>
    <n v="4000000"/>
    <d v="2016-03-13T00:00:00"/>
    <s v="ONSTRUIR EN OBRA CIVIL, OFICINAS PARA LA ADMINISTRACIÓN Y DIRECCIÓN"/>
    <s v="CULTURALES"/>
    <s v="A5"/>
    <m/>
    <m/>
    <m/>
    <n v="4000000"/>
    <x v="505"/>
  </r>
  <r>
    <n v="2015"/>
    <x v="11"/>
    <n v="48101"/>
    <s v="CNCA/DGA/CD/02609/15"/>
    <s v="FUNDACIÓN CULTURAL INFANTIL U JUVENIL FRAY IVO TONECK"/>
    <d v="2015-08-14T00:00:00"/>
    <n v="9000000"/>
    <d v="2016-01-13T00:00:00"/>
    <s v="FINALIZAR LA CONSTRUCCIÓN DE UN CONSERVATORIO DE MÚSICA EN LA CIUDAD DE GUAYMAS"/>
    <s v="CULTURALES"/>
    <s v="A5"/>
    <m/>
    <m/>
    <m/>
    <n v="9000000"/>
    <x v="506"/>
  </r>
  <r>
    <n v="2015"/>
    <x v="11"/>
    <n v="48101"/>
    <s v="CNCA/DGA/CD/02610/15"/>
    <s v="KALAN GUARDIA EN MAYA"/>
    <d v="2015-09-01T00:00:00"/>
    <n v="8250000"/>
    <d v="2015-12-01T00:00:00"/>
    <s v="PROMOVER Y DIFUNDIR LAS DIFERENTES MANIFESTACIONES ARTISITICAS DE LA CULTURA COMO SON LA DANZA, LA MUSICA, EL TEATRO "/>
    <s v="CULTURALES"/>
    <s v="A5"/>
    <m/>
    <m/>
    <m/>
    <n v="8250000"/>
    <x v="507"/>
  </r>
  <r>
    <n v="2015"/>
    <x v="11"/>
    <n v="48101"/>
    <s v="CNCA/DGA/CD/02631/15"/>
    <s v="FUNDACIÓN HANOGA"/>
    <d v="2015-08-19T00:00:00"/>
    <n v="5000000"/>
    <d v="2016-01-18T00:00:00"/>
    <s v="REALIZAR UN FESTIVAL, CON DURACIÓN DE DOCE DÍAS, EN LAS DELEGACIONES MILPA ALTA, XOCHIMILCO, TLÁHUAC Y GUSTAVO A. MADERO"/>
    <s v="CULTURALES"/>
    <s v="A5"/>
    <m/>
    <m/>
    <m/>
    <n v="5000000"/>
    <x v="407"/>
  </r>
  <r>
    <n v="2015"/>
    <x v="11"/>
    <n v="48101"/>
    <s v="CNCA/DGA/CD/02726/15"/>
    <s v="ACADEMIA MEXICANA DE LA HISTORIA CORRESPONDIENTE DE LA REAL DE MADRID."/>
    <d v="2015-08-04T00:00:00"/>
    <n v="750000"/>
    <d v="2016-03-31T00:00:00"/>
    <s v="CICLOS DE CONFERENCIAS Y DIPLOMADO."/>
    <s v="CULTURALES"/>
    <s v="A5"/>
    <m/>
    <m/>
    <m/>
    <n v="750000"/>
    <x v="508"/>
  </r>
  <r>
    <n v="2015"/>
    <x v="11"/>
    <n v="48101"/>
    <s v="CNCA/DGA/CD/02743/15"/>
    <s v="LA MÚSICA EN EL BICENTENARIO"/>
    <d v="2015-08-24T00:00:00"/>
    <n v="3500000"/>
    <d v="2016-08-15T00:00:00"/>
    <s v="ADQUIRIR UNA BIBLIOTECA MÓVIL"/>
    <s v="CULTURALES"/>
    <s v="A5"/>
    <m/>
    <m/>
    <m/>
    <n v="3500000"/>
    <x v="353"/>
  </r>
  <r>
    <n v="2015"/>
    <x v="11"/>
    <n v="48101"/>
    <s v="CNCA/DGA/CD/02751/15"/>
    <s v="FUNDACIÓN EXCELLENTIAM"/>
    <d v="2015-08-25T00:00:00"/>
    <n v="3000000"/>
    <d v="2016-03-24T00:00:00"/>
    <s v="REALIZAR UNA PELÍCULA HABLADA EN ZAPOTECO"/>
    <s v="CULTURALES"/>
    <s v="A5"/>
    <m/>
    <m/>
    <m/>
    <n v="3000000"/>
    <x v="330"/>
  </r>
  <r>
    <n v="2015"/>
    <x v="11"/>
    <n v="48101"/>
    <s v="CNCA/DGA/CD/02752/15"/>
    <s v="SOL, ARTE Y SOCIEDAD SOLARYS"/>
    <d v="2015-08-24T00:00:00"/>
    <n v="1000000"/>
    <d v="2016-02-23T00:00:00"/>
    <s v="ALIZAR UN EVENTO CULTURAL Y ARTÍSTICO"/>
    <s v="CULTURALES"/>
    <s v="A5"/>
    <m/>
    <m/>
    <m/>
    <n v="1000000"/>
    <x v="509"/>
  </r>
  <r>
    <n v="2015"/>
    <x v="11"/>
    <n v="48101"/>
    <s v="CNCA/DGA/CD/02753/15"/>
    <s v="SEMBRANDO CULTURA AMBIENTAL"/>
    <d v="2015-08-24T00:00:00"/>
    <n v="300000"/>
    <d v="2016-06-22T00:00:00"/>
    <s v="DISEÑAR Y CONSTRUIR UN RECINTO TEATRAL ITINERANTE PARA REALIZAR 30 JORNADAS CULTURALES"/>
    <s v="CULTURALES"/>
    <s v="A5"/>
    <m/>
    <m/>
    <m/>
    <n v="300000"/>
    <x v="510"/>
  </r>
  <r>
    <n v="2015"/>
    <x v="11"/>
    <n v="48101"/>
    <s v="CNCA/DGA/CD/02754/15"/>
    <s v="SIEMBRA CULTURA Y COSECHA ROCK"/>
    <d v="2015-08-26T00:00:00"/>
    <n v="2000000"/>
    <d v="2016-04-25T00:00:00"/>
    <s v="CREAR UNA BIBLIOTECA MÓVIL DIGITAL Y EQUIPARLA"/>
    <s v="CULTURALES"/>
    <s v="A5"/>
    <m/>
    <m/>
    <m/>
    <n v="2000000"/>
    <x v="425"/>
  </r>
  <r>
    <n v="2015"/>
    <x v="11"/>
    <n v="48101"/>
    <s v="CNCA/DGA/CD/02788/15"/>
    <s v="PATRONATO DEL MUSEO DE SAN CARLOS"/>
    <d v="2015-08-28T00:00:00"/>
    <n v="1000000"/>
    <d v="2017-10-19T00:00:00"/>
    <s v="DQUIRIR UN CAMIÓN CON CAJA MODIFICADA CON EL PROPÓSITO DE BRINDAR SERVICIOS EDUCATIVOS MÓVILES"/>
    <s v="CULTURALES"/>
    <s v="A5"/>
    <m/>
    <m/>
    <m/>
    <n v="1000000"/>
    <x v="511"/>
  </r>
  <r>
    <n v="2015"/>
    <x v="11"/>
    <n v="48101"/>
    <s v="CNCA/DGA/CD/02826/15"/>
    <s v="BALLET ARTÍSTICO DE MONTERREY"/>
    <d v="2015-09-01T00:00:00"/>
    <n v="4000000"/>
    <d v="2016-01-01T00:00:00"/>
    <s v="ROMOVER ENTRE LA COMUNIDAD DEL NORESTE DEL PAÍS EL GUSTO POR LAS ARTE"/>
    <s v="CULTURALES"/>
    <s v="A5"/>
    <m/>
    <m/>
    <m/>
    <n v="4000000"/>
    <x v="512"/>
  </r>
  <r>
    <n v="2015"/>
    <x v="11"/>
    <n v="48101"/>
    <s v="CNCA/DGA/CD/02827/15"/>
    <s v="ACTUADF"/>
    <d v="2015-08-31T00:00:00"/>
    <n v="3000000"/>
    <d v="2016-06-30T00:00:00"/>
    <s v="REALIZAR 20 PRESENTACIONES, 70 INTERVENCIONES TEATRALES Y CINEMATOGRÁFICAS"/>
    <s v="CULTURALES"/>
    <s v="A5"/>
    <m/>
    <m/>
    <m/>
    <n v="3000000"/>
    <x v="513"/>
  </r>
  <r>
    <n v="2015"/>
    <x v="11"/>
    <n v="48101"/>
    <s v="CNCA/DGA/CD/02828/15"/>
    <s v="CON EL PODER DE HACER KHUBA"/>
    <d v="2015-09-01T00:00:00"/>
    <n v="4000000"/>
    <d v="2016-02-29T00:00:00"/>
    <s v="REALIZAR UN FESTIVAL"/>
    <s v="CULTURALES"/>
    <s v="A5"/>
    <m/>
    <m/>
    <m/>
    <n v="4000000"/>
    <x v="321"/>
  </r>
  <r>
    <n v="2015"/>
    <x v="11"/>
    <n v="48101"/>
    <s v="CNCA/DGA/CD/02829/15"/>
    <s v="FUNDACIÓN ORGANIZADOS PARA SERVIR"/>
    <d v="2015-09-01T00:00:00"/>
    <n v="3000000"/>
    <d v="2016-01-31T00:00:00"/>
    <s v="ADQUIRIR UN AULA ITINERANTE PARA USO EN LA REGIÓN DEL CENTRO DEL BAJÍO"/>
    <s v="CULTURALES"/>
    <s v="A5"/>
    <m/>
    <m/>
    <m/>
    <n v="3000000"/>
    <x v="342"/>
  </r>
  <r>
    <n v="2015"/>
    <x v="11"/>
    <n v="48101"/>
    <s v="CNCA/DGA/CD/02897/15"/>
    <s v="EL CENTRO DE LAS ARTES CONTEMPORÁNEAS DE SAN MIGUEL"/>
    <d v="2015-09-09T00:00:00"/>
    <n v="500000"/>
    <d v="2016-03-08T00:00:00"/>
    <s v="PRESENTAR EN EL MARCO DEL FESTIVAL 5 OBRAS TEATRALES DE DIFERENTES COMPAÑÍAS DE JÓVENES"/>
    <s v="CULTURALES"/>
    <s v="A5"/>
    <m/>
    <m/>
    <m/>
    <n v="500000"/>
    <x v="514"/>
  </r>
  <r>
    <n v="2015"/>
    <x v="11"/>
    <n v="48101"/>
    <s v="CNCA/DGA/CD/02943/15"/>
    <s v="CENTRO COMUNITARIO MONTENEGRO"/>
    <d v="2015-09-09T00:00:00"/>
    <n v="2100000"/>
    <d v="2016-03-08T00:00:00"/>
    <s v="REALIZAR 10 EVENTOS MASIVOS DE TEATRO Y MÚSICA CON CAPACIDAD PARA 200 PERSONAS"/>
    <s v="CULTURALES"/>
    <s v="A5"/>
    <m/>
    <m/>
    <m/>
    <n v="2100000"/>
    <x v="515"/>
  </r>
  <r>
    <n v="2015"/>
    <x v="11"/>
    <n v="48101"/>
    <s v="CNCA/DGA/CD/02944/15"/>
    <s v="110 MERIDIANO"/>
    <d v="2015-09-09T00:00:00"/>
    <n v="1500000"/>
    <d v="2016-07-29T00:00:00"/>
    <s v="REALIZAR UN CORTOMETRAJE SOCIOCULTURAL QUE ABORDE LA PROBLEMÁTICA DE PREVENCIÓN DEL DELITO"/>
    <s v="CULTURALES"/>
    <s v="A5"/>
    <m/>
    <m/>
    <m/>
    <n v="1500000"/>
    <x v="516"/>
  </r>
  <r>
    <n v="2015"/>
    <x v="11"/>
    <n v="48101"/>
    <s v="CNCA/DGA/CD/03052/15"/>
    <s v="ASOCIACIÓN DE MÚSICOS Y COMPOSITORES DE LA SIERRA DEL TIGRE"/>
    <d v="2015-09-22T00:00:00"/>
    <n v="4000000"/>
    <d v="2016-02-21T00:00:00"/>
    <s v="REALIZAR 12 PRESENTACIONES MUSICALES, 3 DE NUEVOS TALENTOS MUSICALES, 3 DE DANZAS TÍPICAS DE MÉXICO"/>
    <s v="CULTURALES"/>
    <s v="A5"/>
    <m/>
    <m/>
    <m/>
    <n v="4000000"/>
    <x v="517"/>
  </r>
  <r>
    <n v="2015"/>
    <x v="11"/>
    <n v="48101"/>
    <s v="CNCA/DGA/CD/03239/15"/>
    <s v="LUNA NUEVA PROMOCIÓN CULTURAL"/>
    <d v="2015-10-06T00:00:00"/>
    <n v="3500000"/>
    <d v="2016-03-05T00:00:00"/>
    <s v="REALIZAR 20 EVENTOS ARTÍSTICOS Y CULTURALES"/>
    <s v="CULTURALES"/>
    <s v="A5"/>
    <m/>
    <m/>
    <m/>
    <n v="3500000"/>
    <x v="362"/>
  </r>
  <r>
    <n v="2015"/>
    <x v="11"/>
    <n v="48101"/>
    <s v="CNCA/DGA/CD/03253/15"/>
    <s v="REALIDADES PARALELAS"/>
    <d v="2015-10-06T00:00:00"/>
    <n v="1000000"/>
    <d v="2016-05-05T00:00:00"/>
    <s v="LLEVAR A CABO UN EVENTO CULTURAL DE DOS DÍAS DE DURACIÓN, CON ACCESO GRATUITO, EN LA ALAMEDA NORTE UBICADA EN LA DELEGACIÓN AZCAPOTZALCO DE LA CIUDAD DE MÉXICO"/>
    <s v="CULTURALES"/>
    <s v="A5"/>
    <m/>
    <m/>
    <m/>
    <n v="1000000"/>
    <x v="518"/>
  </r>
  <r>
    <n v="2015"/>
    <x v="11"/>
    <n v="48101"/>
    <s v="CNCA/DGA/CD/03260/15"/>
    <s v="FUNDACIÓN ABRAKADABRA"/>
    <d v="2015-10-06T00:00:00"/>
    <n v="3100000"/>
    <d v="2016-03-05T00:00:00"/>
    <s v="REALIZAR 5 PRESENTACIONES PÚBLICAS DE PRODUCCIONES CINEMATOGRÁFICAS CULTURALES ITINERANTES EN CADA UNO DE LOS 11 MUNICIPIOS DEL ESTADO CAMPECHE"/>
    <s v="CULTURALES"/>
    <s v="A5"/>
    <m/>
    <m/>
    <m/>
    <n v="3100000"/>
    <x v="370"/>
  </r>
  <r>
    <n v="2015"/>
    <x v="11"/>
    <n v="48101"/>
    <s v="CNCA/DGA/CD/03261/15"/>
    <s v="BALLET ARTÍSTICO DE MONTERREY"/>
    <d v="2015-10-06T00:00:00"/>
    <n v="4326679"/>
    <d v="2016-04-05T00:00:00"/>
    <s v="ONSTRUIR UN SALÓN DE 14 X 14.5 METROS CON UNA DIVISIÓN MÓVIL, QUE SIRVA PARA ENSAYO Y PREPARACIÓN DE LOS MÁS DE 40 BAILARINES"/>
    <s v="CULTURALES"/>
    <s v="A5"/>
    <m/>
    <m/>
    <m/>
    <n v="4326679"/>
    <x v="512"/>
  </r>
  <r>
    <n v="2015"/>
    <x v="11"/>
    <n v="48101"/>
    <s v="CNCA/DGA/CD/03276/15"/>
    <s v="FUNDACIÓN VESA"/>
    <d v="2015-10-06T00:00:00"/>
    <n v="4500000"/>
    <d v="2016-04-05T00:00:00"/>
    <s v="LIZAR UNA SERIE DE EVENTOS CULTURALES Y MESAS DE TRABAJO, MISMOS QUE TIENEN COMO TEMÁTICA PRINCIPAL EL RESPETO A LAS MUJERES"/>
    <s v="CULTURALES"/>
    <s v="A5"/>
    <m/>
    <m/>
    <m/>
    <n v="4500000"/>
    <x v="519"/>
  </r>
  <r>
    <n v="2015"/>
    <x v="11"/>
    <n v="48101"/>
    <s v="CNCA/DGA/CD/03299/15"/>
    <s v="FUNDACIÓN CASA DEL POETA"/>
    <d v="2015-10-13T00:00:00"/>
    <n v="500000"/>
    <d v="2016-10-12T00:00:00"/>
    <s v="REALIZAR UN CICLO DE TERTULÍAS, TALLERES DE POESÍA, ADQUIRIR MOBILIARIO PARA LOS ESPACIOS CULTURALES Y RESTAURAR LAS VENTANAS, PUERTAS DE MADERA Y ALUMBRADO EN LA CASA DEL POETA"/>
    <s v="CULTURALES"/>
    <s v="A5"/>
    <m/>
    <m/>
    <m/>
    <n v="500000"/>
    <x v="520"/>
  </r>
  <r>
    <n v="2015"/>
    <x v="11"/>
    <n v="48101"/>
    <s v="CNCA/DGA/CD/03358/15"/>
    <s v="ASOCIACIÓN AZTECA AMIGOS DE LA CULTURA Y LAS ARTES"/>
    <d v="2015-10-15T00:00:00"/>
    <n v="42000000"/>
    <d v="2016-10-15T00:00:00"/>
    <s v="DESARROLLAR HABILIDADES MUSICALES Y CORALES EN NIÑOS Y JOVENES PREFERENTEMENTE DE ESCASOS RECURSOS A TRAVÉS DE LA CREACIÓN DE 2 ORQUESTAS SINFÓNICAS ESPERANZA AZTECA.L"/>
    <s v="CULTURALES"/>
    <s v="A5"/>
    <m/>
    <m/>
    <m/>
    <n v="42000000"/>
    <x v="61"/>
  </r>
  <r>
    <n v="2015"/>
    <x v="11"/>
    <n v="48101"/>
    <s v="CNCA/DGA/CD/03369/15"/>
    <s v="SAN MIGUEL EN MOVIMIENTO"/>
    <d v="2015-10-19T00:00:00"/>
    <n v="10100000"/>
    <d v="2016-10-18T00:00:00"/>
    <s v="REALIZAR POR LO MENOS 800 PROYECCIONES DE CINE, EN ESPACIOS PÚBLICOS ABIERTOS DE LAS MÁS DE 500 COMUNIDADES Y COLONIAS VULNERABLES DEL MUNICIPIO DE SAN MIGUEL DE ALLENDE"/>
    <s v="CULTURALES"/>
    <s v="A5"/>
    <m/>
    <m/>
    <m/>
    <n v="10100000"/>
    <x v="521"/>
  </r>
  <r>
    <n v="2015"/>
    <x v="11"/>
    <n v="48101"/>
    <s v="CNCA/DGA/CD/03477/15"/>
    <s v="SOCIEDAD INTERNACIONAL DE VALORES DE ARTE MEXICANO"/>
    <d v="2015-10-01T00:00:00"/>
    <n v="2000000"/>
    <d v="2016-10-01T00:00:00"/>
    <s v="CONTRIBUIR AL FORTALECIMIENTO Y PROMOCION CULTURAL EN MÉXICO,"/>
    <s v="CULTURALES"/>
    <s v="A5"/>
    <m/>
    <m/>
    <m/>
    <n v="2000000"/>
    <x v="522"/>
  </r>
  <r>
    <n v="2015"/>
    <x v="11"/>
    <n v="48101"/>
    <s v="CNCA/DGA/CD/03478/15"/>
    <s v="ASOCIACIÓN NACIONAL DE SÍNDROME DE WILLIAMS"/>
    <d v="2015-10-21T00:00:00"/>
    <n v="500000"/>
    <d v="2016-05-20T00:00:00"/>
    <s v="DESPERTAR EL GUSTO Y DESARROLLAR HABILIDADES PARA EL TEATRO, LA MÚSICA, LA DANZA"/>
    <s v="CULTURALES"/>
    <s v="A5"/>
    <m/>
    <m/>
    <m/>
    <n v="500000"/>
    <x v="523"/>
  </r>
  <r>
    <n v="2015"/>
    <x v="11"/>
    <n v="48101"/>
    <s v="CNCA/DGA/CD/03480/15"/>
    <s v="FUNDACIÓN SEBASTIAN"/>
    <d v="2015-10-19T00:00:00"/>
    <n v="1000000"/>
    <d v="2017-07-09T00:00:00"/>
    <s v="DISEÑAR Y CONSTRUIR LA CIMENTACIÓN QUE SOPORTARÁ UN MONUMENTO QUE MEDIRÁ 48 METROS DE ALTURA EN LA GARITA INTERNACIONAL &quot;EL CHAPARRAL&quot;"/>
    <s v="CULTURALES"/>
    <s v="A5"/>
    <m/>
    <m/>
    <m/>
    <n v="1000000"/>
    <x v="524"/>
  </r>
  <r>
    <n v="2015"/>
    <x v="11"/>
    <n v="48101"/>
    <s v="CNCA/DGA/CD/03500/15"/>
    <s v="FUNDACIÓN HAGAMOS DEMOCRACIA"/>
    <d v="2015-10-20T00:00:00"/>
    <n v="5000000"/>
    <d v="2016-03-19T00:00:00"/>
    <s v="REALIZAR 3 FESTIVALES CULTURALES"/>
    <s v="CULTURALES"/>
    <s v="A5"/>
    <m/>
    <m/>
    <m/>
    <n v="5000000"/>
    <x v="525"/>
  </r>
  <r>
    <n v="2015"/>
    <x v="11"/>
    <n v="48101"/>
    <s v="CNCA/DGA/CD/03585/15"/>
    <s v="FOMENTO CULTURAL BANAMEX"/>
    <d v="2015-10-01T00:00:00"/>
    <n v="5000000"/>
    <d v="2016-10-01T00:00:00"/>
    <s v=" INSERTAR LAS PIEZAS DE ARTE POPULAR CONTEMPORÁNEO DENTRO DE LOS CIRCUITOS DE ARTE, DÁNDOLES UNA CALIDAD DE OBJETO ARTÍSTICO Y ESTÉTICO"/>
    <s v="CULTURALES"/>
    <s v="A5"/>
    <m/>
    <m/>
    <m/>
    <n v="4000000"/>
    <x v="526"/>
  </r>
  <r>
    <n v="2015"/>
    <x v="11"/>
    <n v="48101"/>
    <s v="CNCA/DGA/CD/03588/15"/>
    <s v="BIBLIOTECA DIGITAL MEXICANA"/>
    <d v="2015-11-02T00:00:00"/>
    <n v="2000000"/>
    <d v="2016-11-02T00:00:00"/>
    <s v="EL ACOPIO RECOPILACIÓN, ANÁLISIS Y ESTRUCTURACIÓN DE LA INFORMACIÓN QUE CONTRIBUYA A LA EXPANSIÓN"/>
    <s v="CULTURALES"/>
    <s v="A5"/>
    <m/>
    <m/>
    <m/>
    <n v="2000000"/>
    <x v="527"/>
  </r>
  <r>
    <n v="2015"/>
    <x v="11"/>
    <n v="48101"/>
    <s v="CNCA/DGA/CD/03589/15"/>
    <s v="OAXACA MÚSICA Y CULTURA"/>
    <d v="2015-09-18T00:00:00"/>
    <n v="1000000"/>
    <d v="2016-03-18T00:00:00"/>
    <s v="PROMOVER Y DIVULGAR LA MÚSICA A TRAVÉS DE CONCIERTOS EN ESPACIOS ABIERTOS Y CERRADOS A LAS NUEVAS GENERACIONES OAXAQUEÑAS Y DE LAS COMUNIDADES CHINANTECAS, MIXTECAS, ZAPOTECAS Y MIXES CON UN MAYOR ACERCAMIENTO A LA MÚSICA DE CONCIERTO._x000d__x000a_2.- ESTIMULAR A LA COMUNIDAD MUSICAL MEXICANA A CONTINUAR CON SU FORMACIÓN PROFESIONAL A TRAVÉS DE LA PARTICIPACIÓN DE LAS CONVOCATORIAS, SELECCIÓN Y CURSOS DE FORTALECIMIENTO Y PERFECCIONAMIENTO MUSICAL CON FIGURAS DE PRIMER NIVEL INTERNACIONAL._x000d__x000a_3.- IMPULSAR LA EDUCACIÓN MUSICAL DE EXCELENCIA QUE COADYUVE A ENRIQUECER LA FORMACIÓN DE LAS NUEVAS GENERACIONES DE MÚSICOS, LA ENSEÑANZA DEL PATRIMONIO INTANGIBLE Y LA DIFUSIÓN MUSICAL TANTO DE LA CIUDAD DE OAXACA COMO DE LAS REGIONES Y ETNIAS CHINANTECAS, MIXES, MIXTECOS Y ZAPOTECOS DEL VALLE."/>
    <s v="CULTURALES"/>
    <s v="A5"/>
    <m/>
    <m/>
    <m/>
    <n v="1000000"/>
    <x v="528"/>
  </r>
  <r>
    <n v="2015"/>
    <x v="11"/>
    <n v="48101"/>
    <s v="CNCA/DGA/CD/03677/15"/>
    <s v="FUNDACION MUUCHI XIIMBAL"/>
    <d v="2015-11-17T00:00:00"/>
    <n v="550000"/>
    <d v="2016-01-16T00:00:00"/>
    <s v="REALIZAR UNA CONVOCATORIA POR INVITACIÓN DIRECTA Y PÚBLICA A MÚSICOS, QUIENES INTERPRETARÁN OBRAS REGIONALES"/>
    <s v="CULTURALES"/>
    <s v="A5"/>
    <m/>
    <m/>
    <m/>
    <n v="550000"/>
    <x v="529"/>
  </r>
  <r>
    <n v="2015"/>
    <x v="11"/>
    <n v="48101"/>
    <s v="CNCA/DGA/CD/03678/15"/>
    <s v="EL ARTE DE LOS TÍTERES"/>
    <d v="2015-11-09T00:00:00"/>
    <n v="4000000"/>
    <d v="2016-11-08T00:00:00"/>
    <s v="REHABILITAR UNA FINCA DEL SIGLO XVIII PARA EQUIPAR Y PONER EN USO UN TEATRO Y UNA LUDOTECA"/>
    <s v="CULTURALES"/>
    <s v="A5"/>
    <m/>
    <m/>
    <m/>
    <n v="4000000"/>
    <x v="329"/>
  </r>
  <r>
    <n v="2015"/>
    <x v="11"/>
    <n v="48101"/>
    <s v="CNCA/DGA/CD/03785/15"/>
    <s v="IMPULSORA DE LA CULTURA Y DE LAS ARTES"/>
    <d v="2015-11-17T00:00:00"/>
    <n v="35000000"/>
    <d v="2016-02-17T00:00:00"/>
    <s v="POSICIONAL EL VALOR DEL APRENDIZAJE Y LA CULTURA EN LA COMUNIDAD MEDIANTE LA CONCLUSION DE LA INSTALACION DE TRAPICHE:"/>
    <s v="CULTURALES"/>
    <s v="A5"/>
    <m/>
    <m/>
    <m/>
    <n v="35000000"/>
    <x v="530"/>
  </r>
  <r>
    <n v="2015"/>
    <x v="11"/>
    <n v="48101"/>
    <s v="CNCA/DGA/CD/03810/15"/>
    <s v="PATRONATO RESTAURADOR DE LOS MONUMENTOS RELIGIOSOS CATÓLICOS DE ZACATLÁN"/>
    <d v="2015-11-20T00:00:00"/>
    <n v="2000000"/>
    <d v="2016-02-19T00:00:00"/>
    <s v="REALIZAR UNA SERIE DE ACCIONES DIRIGIDAS A CONSERVAR LA PINTURA MURAL EXISTENTE EN EL ÁBSIDE DEL TEMPLO"/>
    <s v="CULTURALES"/>
    <s v="A5"/>
    <m/>
    <m/>
    <m/>
    <n v="2000000"/>
    <x v="531"/>
  </r>
  <r>
    <n v="2015"/>
    <x v="11"/>
    <n v="48101"/>
    <s v="CNCA/DGA/CD/03814/15"/>
    <s v="FUNDACIÓN ORGANIZADOS PARA SERVIR"/>
    <d v="2015-11-27T00:00:00"/>
    <n v="3560999"/>
    <d v="2016-06-27T00:00:00"/>
    <s v="ORTALECER LA FORMACIÓN HISTÓRICA Y CULTURAL DE NIÑOS GUANAJUATENSES"/>
    <s v="CULTURALES"/>
    <s v="A5"/>
    <m/>
    <m/>
    <m/>
    <n v="3560999"/>
    <x v="342"/>
  </r>
  <r>
    <n v="2015"/>
    <x v="11"/>
    <n v="48101"/>
    <s v="CNCA/DGA/CD/03851/15"/>
    <s v="PATRONATO PRO RESTAURACIÓN Y CONSERVACIÓN FRAY DIEGO DE BASALENQUE"/>
    <d v="2015-11-07T00:00:00"/>
    <n v="1000000"/>
    <d v="2016-11-07T00:00:00"/>
    <s v="CONCLUIR EL SALVAMENTO Y LA RECUPERACIÓN DE UN TESORO ARQUITECTÓNICO"/>
    <s v="CULTURALES"/>
    <s v="A5"/>
    <m/>
    <m/>
    <m/>
    <n v="1000000"/>
    <x v="532"/>
  </r>
  <r>
    <n v="2015"/>
    <x v="11"/>
    <n v="48101"/>
    <s v="CNCA/DGA/CD/03897/15"/>
    <s v="DESARROLLO CULTURAL TRILCE"/>
    <d v="2015-11-20T00:00:00"/>
    <n v="200000"/>
    <d v="2016-11-20T00:00:00"/>
    <s v="PROMOVER LA SUBCULTURA DE LOS CHOLOMBIANOS COMO UNA EXPRESIÓN MODERNA DE LA CREATIVIDAD DEL MEXICANO"/>
    <s v="CULTURALES"/>
    <s v="A5"/>
    <m/>
    <m/>
    <m/>
    <n v="200000"/>
    <x v="533"/>
  </r>
  <r>
    <n v="2015"/>
    <x v="11"/>
    <n v="48101"/>
    <s v="CNCA/DGCP/CD/03209/15"/>
    <s v="MACHINCUEPA CIRCO SOCIAL"/>
    <d v="2015-09-02T00:00:00"/>
    <n v="1080000"/>
    <d v="2017-12-04T00:00:00"/>
    <s v="IMPULSAR EN ESTA REGIÓN EL RESCATE Y LA PROFESIONALIZACIÓN DE LA TÉCNICA DE EQUILIBRIO TRADICIONAL"/>
    <s v="CULTURALES"/>
    <s v="A5"/>
    <m/>
    <m/>
    <m/>
    <n v="1080000"/>
    <x v="208"/>
  </r>
  <r>
    <n v="2015"/>
    <x v="11"/>
    <n v="48101"/>
    <s v="CNCA/DGCP/CD/03222/15"/>
    <s v="CONSORCIO INTERNACIONAL ARTE Y ESCUELA"/>
    <d v="2015-09-02T00:00:00"/>
    <n v="1240000"/>
    <d v="2017-12-04T00:00:00"/>
    <s v="NTERCAMBIAR EXPERIENCIAS COMUNITARIAS A TRAVÉS DE UN DIAGNÓSTICO DE MAESTROS, A FIN DE INCORPORAR NUEVAS HERRAMIENTAS DIDÁCTICAS.  REALIZAR UN RECORRIDO EN LOS ESPACIOS EN LOS QUE SE IMPLEMENTARÁN LOS TALLERES, PARA VISUALIZAR POSIBLES ESTRATEGIAS DE COHESIÓN SOCIAL, DE ACUERDO AL INTERÉS DE LA COMUNIDAD Y NECESIDADES ACADEMICAS. DISEÑAR UN PLAN DE ACTIVIDADES REFERENTE A LA FORMACIÓN METODOLÓGICA, QUE PERMITA CONOCER LA DISPOSICIÓN DE LA COMUNIDAD Y AYUDE A REFRENDAR EL COMPROMISO DE LOS ACTORES PARA EL INICIO DE LAS ACTIVIDADES Y DAR CONTINUIDAD A LOS CINE SILLITAS, QUE DE MANERA COMUNITARIA, RECUPERA LOS ESPACIOS PÚBLICOS A TRAVÉS DE ENCUENTROS DEL ARTE, EDUCACIÓN Y DIVERSIDAD CULTURAL."/>
    <s v="CULTURALES"/>
    <s v="A5"/>
    <m/>
    <m/>
    <m/>
    <n v="1240000"/>
    <x v="317"/>
  </r>
  <r>
    <n v="2015"/>
    <x v="11"/>
    <n v="48201"/>
    <s v="CNCA/DGA/CD/01582/15"/>
    <s v="INSTITUTO ESTATAL DE LA CULTURA DE GUANAJUATO"/>
    <d v="2015-05-20T00:00:00"/>
    <n v="10000000"/>
    <d v="2016-09-25T00:00:00"/>
    <s v="LA ADQUISICIÓN Y USO DE ESTOS INSTRUMENTOS Y EQUIPAMIENTO PERMITIRÁN A LOS ALUMNOS DESARROLLAR CON CALIDAD LA EXPLORACIÓN DEL REPERTORIO SINFÓNICO REGIONAL"/>
    <s v="CULTURALES"/>
    <s v="A5"/>
    <m/>
    <m/>
    <m/>
    <n v="10000000"/>
    <x v="534"/>
  </r>
  <r>
    <n v="2015"/>
    <x v="11"/>
    <n v="48201"/>
    <s v="CNCA/DGA/CD/01629/15"/>
    <s v="SECRETARÍA DE FINANZAS Y TESORERÍA GENERAL DEL ESTADO DE NUEVO LEÓN"/>
    <d v="2015-05-01T00:00:00"/>
    <n v="1000000"/>
    <d v="2015-12-14T00:00:00"/>
    <s v="OFRECER PRESENTACIONES AL AIRE LIBRE DE ÍNDOLE CULTURAL Y ARTÍSTICA"/>
    <s v="CULTURALES"/>
    <s v="A5"/>
    <m/>
    <m/>
    <m/>
    <n v="1000000"/>
    <x v="535"/>
  </r>
  <r>
    <n v="2015"/>
    <x v="11"/>
    <n v="48201"/>
    <s v="CNCA/DGA/CD/02534/15"/>
    <s v="CONSEJO ESTATAL PARA LA CULTURA Y LAS ARTES DE PUEBLA"/>
    <d v="2015-08-10T00:00:00"/>
    <n v="40000000"/>
    <d v="2016-06-10T00:00:00"/>
    <s v="RESCATE ARQUITECTÓNICO DEL INMUEBLE OCUPADO ACTUALMENTE POR EL MUSEO IMAGINA."/>
    <s v="CULTURALES"/>
    <s v="A5"/>
    <m/>
    <m/>
    <m/>
    <n v="40000000"/>
    <x v="536"/>
  </r>
  <r>
    <n v="2015"/>
    <x v="11"/>
    <n v="48201"/>
    <s v="CNCA/DGA/CD/02535/15"/>
    <s v="SECRETARIA DE CULTURA DEL GOBIERNO DEL DISTRITO FEDERAL"/>
    <d v="2015-08-20T00:00:00"/>
    <n v="2000000"/>
    <d v="2015-12-31T00:00:00"/>
    <s v="PRESENTAR UNA EXPOSICIÓN"/>
    <s v="CULTURALES"/>
    <s v="A5"/>
    <m/>
    <m/>
    <m/>
    <n v="2000000"/>
    <x v="537"/>
  </r>
  <r>
    <n v="2015"/>
    <x v="11"/>
    <n v="48201"/>
    <s v="CNCA/DGA/CD/03225/15"/>
    <s v="INSTITUTO DE HISTORIA Y MUSEOS DE YUCATÁN"/>
    <d v="2015-10-01T00:00:00"/>
    <n v="10000000"/>
    <d v="2016-03-31T00:00:00"/>
    <s v="EL FIC MAYA BUSCA POTENCIAR EL TRABAJO CULTURAL, ARTÍSTICO Y EDUCATIVO EN RED PROMOVIENDO NUEVAS INTERACCIONES ENTRE PARTICIPANTES, INSTITUCIONES Y PAÍSES"/>
    <s v="CULTURALES"/>
    <s v="A5"/>
    <m/>
    <m/>
    <m/>
    <n v="10000000"/>
    <x v="538"/>
  </r>
  <r>
    <n v="2015"/>
    <x v="11"/>
    <n v="48201"/>
    <s v="CNCA/DGA/CD/03676/15"/>
    <s v="INSTITUTO DE HISTORIA Y MUSEOS DE YUCATÁN"/>
    <d v="2015-10-01T00:00:00"/>
    <n v="9000000"/>
    <d v="2017-01-08T00:00:00"/>
    <s v="CREAR UN ESPACIO URBANO DE ARTE Y CULTURA, QUE PUEDA SER VISTO Y APRECIADO POR LA CIUDADANÍA DE METEPEC"/>
    <s v="CULTURALES"/>
    <s v="A5"/>
    <m/>
    <m/>
    <m/>
    <n v="9000000"/>
    <x v="538"/>
  </r>
  <r>
    <n v="2015"/>
    <x v="11"/>
    <n v="48201"/>
    <s v="CNCA/DGA/CD/03765/15"/>
    <s v="INSTITUTO ZACATECANO DE CULTURA RAMÓN LÓPEZ VELARDE"/>
    <d v="2015-11-17T00:00:00"/>
    <n v="600000"/>
    <d v="2015-11-21T00:00:00"/>
    <s v="1.- RENDIR UN HOMENAJE AL COMPOSITOR ZACATECANO MANUEL M. PONCE. 2.- PROMOVER NUEVAS PROPUESTAS MUSICALES A TRAVÉS DEL LANZAMIENTO DE LA CONVOCATORIA DEL CONCURSO NACIONAL DE COMPOSICIÓN MANUEL M. PONCE. 3.- DIFUNDIR EL TRABAJO ARTÍSTICO DEL MÚSICO UNIVERSAL A DIVERSOS SECTORES DE LA SOCIEDAD QUE TENDRÁ COMO RESULTADOS: LA FORMACIÓN Y CREACIÓN DE PÚBLICOS PARA MÚSICA DE CONCIERTO. 4.- GENERAR UN AMBIENTE DE DIALOGO Y REFLEXIÓN SOBRE EL TRABAJO DE ESTE MÚSICO A TRAVÉS DE UN PROGRAMA ACADÉMICO. 5.- PRESENTAR UNA PROGRAMACIÓN MUSICAL VARIADA QUE MUESTRE LA RIQUEZA DE SU LEGADO MUSICAL."/>
    <s v="CULTURALES"/>
    <s v="A5"/>
    <m/>
    <m/>
    <m/>
    <n v="600000"/>
    <x v="539"/>
  </r>
  <r>
    <n v="2015"/>
    <x v="11"/>
    <n v="48201"/>
    <s v="CNCA/DGA/CD/03812/15"/>
    <s v="UNIVERSIDAD DE GUADALAJARA"/>
    <d v="2015-10-27T00:00:00"/>
    <n v="2000000"/>
    <d v="2016-01-27T00:00:00"/>
    <s v="PROMOVER, PRODUCIR Y DIFUNDIR DIVERSAS EXPRESIONES ARTÍSTICAS ENTRE LOS ASISTENTES DE LA FERIA INTERNACIONAL DEL LIBRO DE GUADALAJARA"/>
    <s v="CULTURALES"/>
    <s v="A5"/>
    <m/>
    <m/>
    <m/>
    <n v="2000000"/>
    <x v="540"/>
  </r>
  <r>
    <n v="2015"/>
    <x v="11"/>
    <n v="48401"/>
    <s v="CNCA/DGA/CD/02533/15"/>
    <s v="NACIONAL FINANCIERA, SOCIEDAD NACIONAL DE CRÉDITO, INSTITUCIÓN DE BANCA DE DESARROLLO EN SU CARÁCTER DE FIDUCIARIA DEL FIDEICOMISO DENOMINADO “CENTRO HISTÓRICO DE LA CIUDAD DE MÉXICO”"/>
    <d v="2015-10-01T00:00:00"/>
    <n v="200000"/>
    <d v="2016-01-31T00:00:00"/>
    <s v="FOMENTAR LA CULTURA Y EL ESPARCIMIENTO, MEDIANTE ACTIVIDADES QUE PERMITAN LA PRESERVACIÓN DEL CENTRO HISTÓRICO"/>
    <s v="CULTURALES"/>
    <s v="A5"/>
    <m/>
    <m/>
    <m/>
    <n v="200000"/>
    <x v="541"/>
  </r>
  <r>
    <n v="2015"/>
    <x v="11"/>
    <n v="48401"/>
    <s v="CNCA/DGA/CD/02896/15"/>
    <s v="INSTITUCIÓN DE BANCA MÚLTIPLE, GRUPO FINANCIERO INTERACCIONES, EN SU CARÁCTER DE FIDUCIARIA DEL FIDEICOMISO NO. 3061, DENOMINADO “FIDEICOMISO MUSEO DEL ESTANQUILLO"/>
    <d v="2015-10-01T00:00:00"/>
    <n v="1500000"/>
    <d v="2016-01-16T00:00:00"/>
    <s v="XPOSICIÓN: LOS DÍAS DEL TERREMOTO."/>
    <s v="CULTURALES"/>
    <s v="A5"/>
    <m/>
    <m/>
    <m/>
    <n v="1500000"/>
    <x v="542"/>
  </r>
  <r>
    <n v="2015"/>
    <x v="11"/>
    <n v="48401"/>
    <s v="CNCA/DGA/CD/03527/15"/>
    <s v="BANCO INTERACCIONES, S.A., INSTITUCIÓN DE BANCA MÚLTIPLE, GRUPO FINANCIERO INTERACCIONES, EN SU CARÁCTER DE FIDUCIARIA DEL FIDEICOMISO NO. 2723, DENOMINADO “FIDEICOMISO PÚBLICO MUSEO DE ARTE POPULAR M"/>
    <d v="2015-10-01T00:00:00"/>
    <n v="4000000"/>
    <d v="2016-09-01T00:00:00"/>
    <s v="LOGRAR QUE LAS AUTORIDADES EDUCATIVAS Y MAESTROS DE LAS ESCUELAS DEL DISTRITO FEDERAL CONOZCAN EL MAP Y COLABOREN PARA QUE LOS ALUMNOS VISITEN EL MUSEO"/>
    <s v="CULTURALES"/>
    <s v="A5"/>
    <m/>
    <m/>
    <m/>
    <n v="4000000"/>
    <x v="543"/>
  </r>
  <r>
    <n v="2015"/>
    <x v="11"/>
    <n v="48401"/>
    <s v="CNCA/DGA/CD/04588/14"/>
    <s v="BANCO INTERACCIONES, S.A., INSTITUCIÓN DE BANCA MÚLTIPLE, GRUPO FINANCIERO INTERACCIONES, EN SU CARÁCTER DE FIDUCIARIA DEL FIDEICOMISO NO. 2723, DENOMINADO “FIDEICOMISO MUSEO DE ARTE POPULAR MEXICANO”"/>
    <d v="2015-01-01T00:00:00"/>
    <n v="7000000"/>
    <d v="2015-11-28T00:00:00"/>
    <s v="LOGRAR QUE LAS AUTORIDADES EDUCATIVAS Y MAESTROS DE LAS ESCUELAS DEL DISTRITO FEDERAL CONOZCAN EL MAP Y COLABOREN PARA QUE LOS ALUMNOS VISITEN EL MUSEO."/>
    <s v="CULTURALES"/>
    <s v="A5"/>
    <m/>
    <m/>
    <m/>
    <n v="7000000"/>
    <x v="544"/>
  </r>
  <r>
    <n v="2015"/>
    <x v="11"/>
    <n v="48401"/>
    <s v="CNCA/DGA/CD/04773/14"/>
    <s v="BANCO INTERACCIONES, S.A., INSTITUCIÓN DE BANCA MÚLTIPLE, GRUPO FINANCIERO INTERACCIONES, EN SU CARÁCTER DE FIDUCIARIA DEL FIDEICOMISO NO.3061, DENOMINADO “FIDEICOMISO MUSEO DEL ESTANQUILLO”"/>
    <d v="2015-01-28T00:00:00"/>
    <n v="1050000"/>
    <d v="2015-01-28T00:00:00"/>
    <s v="PRESENTAR CORRESPONDENCIA ENTRE ROJO Y MONSIVÁIS QUE NO HA SIDO PUBLICADA NI DADA A CONOCER ANTERIORMENTE."/>
    <s v="CULTURALES"/>
    <s v="A5"/>
    <m/>
    <m/>
    <m/>
    <n v="1050000"/>
    <x v="545"/>
  </r>
  <r>
    <n v="2015"/>
    <x v="11"/>
    <n v="48401"/>
    <s v="CNCA/DGA/CD/04774/14"/>
    <s v="BANCO INTERACCIONES, S.A., INSTITUCIÓN DE BANCA MÚLTIPLE, GRUPO FINANCIERO INTERACCIONES, EN SU CARÁCTER DE FIDUCIARIA DEL FIDEICOMISO NO.3061, DENOMINADO “FIDEICOMISO MUSEO DEL ESTANQUILLO”"/>
    <d v="2015-01-28T00:00:00"/>
    <n v="1185000"/>
    <d v="2015-01-28T00:00:00"/>
    <s v="DAR CONTINUIDAD A LA LABOR DE PRESENTACIÓN, INVESTIGACIÓN, CONSERVACIÓN Y DIFUSIÓN DE LAS COLECCIONES CARLOS MONSIVÁIS, QUE SE REPRESENTAN EN EL MUSEO DEL ESTANQUILLO._x000d__x000a__x000d__x000a_OTORGAR HERRAMIENTAS DIDÁCTICAS PARA LA COMPRESIÓN DE LOS CONCEPTOS COSTUMBRISMO Y MEXICANISMO, A PARTIR DEL GUION CURATORIAL, MATERIALES GRÁFICOS Y DIDÁCTICOS DE LA EXPOSICIÓN, ASÍ COMO A TRAVÉS DE ACTIVIDADES COMO TALLERES, CONFERENCIAS Y VISITAS GUIADAS, CON EL FIN DE QUE EL PÚBLICO DEL MUSEO APRECIE LOS ALCANCES CULTURALES DE LA OBRA DE LOS CARICATURISTAS QUE CONFORMAN LA EXPOSICIÓN."/>
    <s v="CULTURALES"/>
    <s v="A5"/>
    <m/>
    <m/>
    <m/>
    <n v="1185000"/>
    <x v="545"/>
  </r>
  <r>
    <n v="2015"/>
    <x v="11"/>
    <n v="48401"/>
    <s v="CNCA/DGA/CD/04775/14"/>
    <s v="BANCO INTERACCIONES, S.A., INSTITUCIÓN DE BANCA MÚLTIPLE, GRUPO FINANCIERO INTERACCIONES, EN SU CARÁCTER DE FIDUCIARIA DEL FIDEICOMISO NO.3061, DENOMINADO “FIDEICOMISO MUSEO DEL ESTANQUILLO”"/>
    <d v="2015-01-28T00:00:00"/>
    <n v="696500"/>
    <d v="2015-01-28T00:00:00"/>
    <s v="GENERAR UN DIÁLOGO ENTRE LOS BOCETOS U OBRAS ORIGINALES DE EDUARDO DEL RÍO CON LA VERSIÓN IMPRESA DE LAS MISMAS PARA DAR A CONOCER EL PROCESO ENTRE LA CONCEPCIÓN DE LA IMAGEN Y SU PUBLICACIÓN._x000d__x000a__x000d__x000a_ENFATIZAR LA CONTRIBUCIÓN DEL AUTOR AL GÉNERO DE LA CARICATURA DE CORTE POLÍTICO, ASÍ COMO A LA DIVULGACIÓN DE LA HISTORIA, FILOSOFÍA, CIENCIA Y ACTUALIDAD DE MÉXICO PARA DIMENSIONAR SUS ALCANCES COMO GENERADOS DE OPINIÓN PÚBLICA."/>
    <s v="CULTURALES"/>
    <s v="A5"/>
    <m/>
    <m/>
    <m/>
    <n v="696500"/>
    <x v="545"/>
  </r>
  <r>
    <n v="2015"/>
    <x v="12"/>
    <n v="48101"/>
    <s v="0230/15"/>
    <s v="FUNDACIÓN JOHN LANGDON DOWN"/>
    <d v="2015-03-03T00:00:00"/>
    <n v="10000000"/>
    <d v="2015-11-30T00:00:00"/>
    <s v="1. FORTALECER LAS HABILIDADES, HÁBITOS Y VALORES DE LAS PERSONAS CON SÍNDROME DE DOWN Y SUS FAMILIAS; A TRAVÉS DE LA EDUCACIÓN INTEGRAL ESPECIAL PARA EL DESARROLLO DE SU AUTONOMÍA PERSONAL._x000d__x000a_2. ACONDICIONAR LAS INSTALACIONES MEDIANTE LA ADQUISICIÓN DEL MATERIAL Y EQUIPO NECESARIOS QUE PERMITAN LA CREACIÓN AMBIENTES DE APRENDIZAJE APTOS PARA LAS PERSONAS CON SÍNDROME DE DOWN."/>
    <s v="EDUCATIVAS"/>
    <s v="A7"/>
    <m/>
    <m/>
    <m/>
    <n v="10000000"/>
    <x v="287"/>
  </r>
  <r>
    <n v="2015"/>
    <x v="12"/>
    <n v="48101"/>
    <s v="2109/15"/>
    <s v="UNIVERSIDAD TECNOLÓGICA DEL VALLE DE CHALCO"/>
    <d v="2015-09-15T00:00:00"/>
    <n v="7000000"/>
    <d v="2015-12-31T00:00:00"/>
    <s v="PROMOVER EL NIVEL DE TÉCNICO SUPERIOR UNIVERSITARIO ENTRE LOS JÓVENES DE LA ZONA ORIENTE DEL ESTADO DE MÉXICO, MEDIANTE DISTRIBUCIÓN DE MATERIAL INFORMATIVO Y ACTIVIDADES DE DIVULGACIÓN, PARA QUE CONOZCAN LOS PROGRAMAS ACADÉMICOS DE LA UNIVERSIDAD TECNOLÓGICA DEL VALLE DE CHALCO, .A.C Y CONSIDEREN REALIZAR SUS ESTUDIOS EN NUESTRA INSTITUCIÓN._x000d__x000a_CONTRIBUIR CON LA FORMACIÓN ACADÉMICA DE LOS ALUMNOS, MEDIANTE LA IMPARTICIÓN DE HORAS CLASE POR PROFESORES CAPACITADOS EN LAS ASIGNATURAS QUE INTEGRAN LAS DIVERSAS CARRERAS, PROPORCIONANDO LA INFRAESTRUCTURA, HERRAMIENTAS, MATERIALES, EQUIPOS Y BIBLIOGRAFÍA NECESARIOS PARA QUE SE DESARROLLEN EN ÓPTIMAS CONDICIONES."/>
    <s v="EDUCATIVAS"/>
    <s v="A7"/>
    <m/>
    <m/>
    <m/>
    <n v="7000000"/>
    <x v="546"/>
  </r>
  <r>
    <n v="2015"/>
    <x v="12"/>
    <n v="48101"/>
    <s v="2604/15"/>
    <s v="FUNDACIÓN BBVA BANCOMER"/>
    <d v="2015-11-30T00:00:00"/>
    <n v="7500000"/>
    <d v="2015-12-31T00:00:00"/>
    <s v="RECONOCER EL RENDIMIENTO ACADÉMICO DE ESTUDIANTES DE EDUCACIÓN BÁSICA EN EL NIVEL DE SECUNDARIA, A TRAVÉS DE UN APOYO ECONÓMICO ÚNICO, PARA QUE MANTENGAN O INCREMENTEN SU APROVECHAMIENTO ACADÉMICO."/>
    <s v="EDUCATIVAS"/>
    <s v="A7"/>
    <m/>
    <m/>
    <m/>
    <n v="7500000"/>
    <x v="547"/>
  </r>
  <r>
    <n v="2015"/>
    <x v="12"/>
    <n v="48101"/>
    <s v="2605/15"/>
    <s v="UNIVERSIDAD PONTIFICIA DE MÉXICO"/>
    <d v="2015-11-30T00:00:00"/>
    <n v="2258460"/>
    <d v="2015-12-31T00:00:00"/>
    <s v="IMPULSAR LA MODERNIZACIÓN EN LA INFRAESTRUCTURA DE INSTALACIONES UNIVERSITARIAS, MEDIANTE LA REALIZACIÓN DE TRABAJOS ARQUITECTÓNICOS PRELIMINARES QUE PERMITIRÁ FOMENTAR EL DESARROLLO ACADÉMICO."/>
    <s v="EDUCATIVAS"/>
    <s v="A7"/>
    <m/>
    <m/>
    <m/>
    <n v="2258460"/>
    <x v="548"/>
  </r>
  <r>
    <n v="2015"/>
    <x v="13"/>
    <n v="48101"/>
    <s v="N A"/>
    <s v="FUNDACIÓN TV AZTECA"/>
    <d v="2015-08-21T00:00:00"/>
    <n v="2800000"/>
    <d v="2015-12-31T00:00:00"/>
    <s v="RECURSOS DESTINADOS A LA CAMPAÑA SOCIAL DENOMINADA &quot;LIMPIEMOS NUESTRO MÉXICO 2015&quot; CON EL PROPÓSITO DE UNIFICAR A LAS PERSONAS, EMPRESAS E INSTITUCIONES PARA TRABAJAR EN EQUIPO POR UNA CAUSA SOCIAL Y ECOLÓGICA."/>
    <s v="AMBIENTALES"/>
    <s v="A2"/>
    <m/>
    <m/>
    <m/>
    <n v="2800000"/>
    <x v="64"/>
  </r>
  <r>
    <n v="2015"/>
    <x v="13"/>
    <n v="48101"/>
    <s v="S N"/>
    <s v="ESPACIO DE VINCULACION"/>
    <d v="2015-08-28T00:00:00"/>
    <n v="2200000"/>
    <d v="2015-12-31T00:00:00"/>
    <s v="RECURSOS DESTINADOS A &quot;POR EL PLANETA&quot; PARA PROMOVER LA CONSERVACIÓN NATURAL Y LA APRECIACION POR LA BIODIVERSIDAD."/>
    <s v="AMBIENTALES"/>
    <s v="A2"/>
    <m/>
    <m/>
    <m/>
    <n v="2200000"/>
    <x v="351"/>
  </r>
  <r>
    <n v="2015"/>
    <x v="13"/>
    <n v="48101"/>
    <s v="S/N"/>
    <s v="HOMBRE NATURALEZA"/>
    <d v="2015-08-24T00:00:00"/>
    <n v="1500000"/>
    <d v="2015-12-31T00:00:00"/>
    <s v="RECURSOS DESTINADOS AL PROYECTO &quot;ECOFILM FESTIVAL 2015&quot; CON EL PROPOSITO DE SER UN ESPACIO DE EXHIBICION CINEMATOGRAFICA EN TORNO A TEMAS AMBIENTALES Y SUSTENTABLES."/>
    <s v="AMBIENTALES"/>
    <s v="A2"/>
    <m/>
    <m/>
    <m/>
    <n v="1500000"/>
    <x v="14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4">
  <r>
    <n v="2016"/>
    <x v="0"/>
    <n v="48101"/>
    <s v="APBP-00001-2016"/>
    <s v="abrazos fraternos "/>
    <d v="2016-08-30T00:00:00"/>
    <n v="95000"/>
    <d v="2016-12-31T00:00:00"/>
    <s v="PROYECTO PARA IMPULSAR ACCIONES PARA LA PREVENCIÓN DE LAS ADICCIONES EN NIÑOS(AS), ADOLESCENTES Y JOVENES DE 1° A 3° DE SECUNDARIA, EN BARRIOS Y COLONIAS DE LA DELEGACIÓN MAGDALENA CONTRERAS."/>
    <s v="SALUD"/>
    <s v="A12"/>
    <m/>
    <m/>
    <m/>
    <n v="95000"/>
    <x v="0"/>
  </r>
  <r>
    <n v="2016"/>
    <x v="0"/>
    <n v="48101"/>
    <s v="APBP-00002-2016"/>
    <s v="AGRUPACION GEORGE PAPANICOLAOU DE NAVOJOA"/>
    <d v="2016-08-30T00:00:00"/>
    <n v="144615"/>
    <d v="2017-06-20T00:00:00"/>
    <s v="PREVENCIÓN DE CÁNCER DE MAMA, CÉRVICO-UTERINO Y TRATAMIENTOS ONCOLÓGICOS A ENFERMOS DE CÁNCER EN EL MUNICIPIO DE NAVOJOA, SONORA"/>
    <s v="SALUD"/>
    <s v="A12"/>
    <m/>
    <m/>
    <m/>
    <n v="144615"/>
    <x v="1"/>
  </r>
  <r>
    <n v="2016"/>
    <x v="0"/>
    <n v="48101"/>
    <s v="APBP-00003-2016"/>
    <s v="ASOCIACIÓN MEXICANA DE LA ENFERMEDAD DE HUNTINGTON"/>
    <d v="2016-08-30T00:00:00"/>
    <n v="127541"/>
    <d v="2017-03-31T00:00:00"/>
    <s v="CENTRO DE ATENCIÓN DIURNO PARA PACIENTES CON LA ENFERMEDAD DE HUNTINGTON."/>
    <s v="SALUD"/>
    <s v="A12"/>
    <m/>
    <m/>
    <m/>
    <n v="127541"/>
    <x v="2"/>
  </r>
  <r>
    <n v="2016"/>
    <x v="0"/>
    <n v="48101"/>
    <s v="APBP-00004-2016"/>
    <s v="ASOCIACIÓN PRO-FORMACIÓN Y ORIENTACIÓN DE LA MUJER"/>
    <d v="2016-08-30T00:00:00"/>
    <n v="163000"/>
    <d v="2016-12-31T00:00:00"/>
    <s v="JORNADAS MEDICAS, SALUD BUCAL Y NUTRICIÓN A LAS FAMILIAS JORNALERAS AGRÍCOLAS MIGRANTES."/>
    <s v="SALUD"/>
    <s v="A12"/>
    <m/>
    <m/>
    <m/>
    <n v="163000"/>
    <x v="3"/>
  </r>
  <r>
    <n v="2016"/>
    <x v="0"/>
    <n v="48101"/>
    <s v="APBP-00005-2016"/>
    <s v="ASOCIACIÓN SINALOENSE DE AUTISMO"/>
    <d v="2016-08-30T00:00:00"/>
    <n v="153100"/>
    <d v="2017-02-28T00:00:00"/>
    <s v="TERAPIAS DE MODIFICACIÓN DE CONDUCTA Y LENGUAJE A NIÑOS Y JÓVENES CON AUTISMO, PARA LOGRAR SU INCLUSIÓN A LA SOCIEDAD EN SINALOA."/>
    <s v="SALUD"/>
    <s v="A12"/>
    <m/>
    <m/>
    <m/>
    <n v="153100"/>
    <x v="4"/>
  </r>
  <r>
    <n v="2016"/>
    <x v="0"/>
    <n v="48101"/>
    <s v="APBP-00006-2016"/>
    <s v="CAMBIANDO UNA VIDA"/>
    <d v="2016-08-30T00:00:00"/>
    <n v="208000"/>
    <d v="2017-01-31T00:00:00"/>
    <s v="DETECTANDO Y ATENDIENDO LOS CASOS DE MALFORMACIONES CONGÉNITAS QUE ORIGINAN DISCAPACIDADES EN EL ESTADO DE AGUASCALIENTES."/>
    <s v="SALUD"/>
    <s v="A12"/>
    <m/>
    <m/>
    <m/>
    <n v="208000"/>
    <x v="5"/>
  </r>
  <r>
    <n v="2016"/>
    <x v="0"/>
    <n v="48101"/>
    <s v="APBP-00007-2016"/>
    <s v="CENTRO DE ATENCIÓN INTEGRAL"/>
    <d v="2016-08-30T00:00:00"/>
    <n v="62673"/>
    <d v="2016-12-30T00:00:00"/>
    <s v="POR UNA VERDADERA INCLUSIÓN DE LAS PERSONAS CON ALGUNA DISCAPACIDAD"/>
    <s v="SALUD"/>
    <s v="A12"/>
    <m/>
    <m/>
    <m/>
    <n v="62673"/>
    <x v="6"/>
  </r>
  <r>
    <n v="2016"/>
    <x v="0"/>
    <n v="48101"/>
    <s v="APBP-00008-2016"/>
    <s v="CENTROS DE PREVENCIÓN COMUNITARIA REINTEGRA"/>
    <d v="2016-08-30T00:00:00"/>
    <n v="77500"/>
    <d v="2016-12-31T00:00:00"/>
    <s v="PREVENCIÓN DE ADICCIONES EN NIÑAS, NIÑOS Y ADOLESCENTES EN SITUACIÓN DE RIESGO PSICOSOCIAL DE LA COLONIA GUERRERO Y DEL BARRIO DE LA LAGUNILLA."/>
    <s v="SALUD"/>
    <s v="A12"/>
    <m/>
    <m/>
    <m/>
    <n v="77500"/>
    <x v="7"/>
  </r>
  <r>
    <n v="2016"/>
    <x v="0"/>
    <n v="48101"/>
    <s v="APBP-00009-2016"/>
    <s v="CLÍNICA DE REHABILITACIÓN INTEGRAL ZOO- TERAPÉUTICA DE AMÉRICA LATINA"/>
    <d v="2016-08-30T00:00:00"/>
    <n v="160000"/>
    <d v="2017-06-30T00:00:00"/>
    <s v="UN PLATO SALUDABLE DE LA ESCUELA A LA CASA. CAMPAÑA DE EDUCACIÓN NUTRICIONAL Y HÁBITOS ALIMENTICIOS SALUDABLES DESDE LA PRIMERA INFANCIA EN EL JARDÍN DE NIÑOS ?CÁMARA JUNIOR? PARA FAMILIAS, NIÑOS Y NIÑAS, SUS DOCENTES Y COMUNIDAD ESCOLAR"/>
    <s v="SALUD"/>
    <s v="A12"/>
    <m/>
    <m/>
    <m/>
    <n v="160000"/>
    <x v="8"/>
  </r>
  <r>
    <n v="2016"/>
    <x v="0"/>
    <n v="48101"/>
    <s v="APBP-00010-2016"/>
    <s v="CRUZ ROJA MEXICANA (DURANGO)"/>
    <d v="2016-08-30T00:00:00"/>
    <n v="135000"/>
    <d v="2017-06-30T00:00:00"/>
    <s v="ESTABLECER UN BANCO DE MEDICAMENTOS QUE BRINDE LA OPORTUNIDAD DE MEJORAR LA CALIDAD DE VIDA DE NIÑOS MENORES, ADULTOS MAYORES Y PERSONAS CON CAPACIDADES DIFERENTES."/>
    <s v="SALUD"/>
    <s v="A12"/>
    <m/>
    <m/>
    <m/>
    <n v="135000"/>
    <x v="9"/>
  </r>
  <r>
    <n v="2016"/>
    <x v="0"/>
    <n v="48101"/>
    <s v="APBP-00011-2016"/>
    <s v="DISPENSARIO SAN ANTONIO"/>
    <d v="2016-08-30T00:00:00"/>
    <n v="125000"/>
    <d v="2017-06-20T00:00:00"/>
    <s v="SALUD MENTAL RECUPERADA"/>
    <s v="SALUD"/>
    <s v="A12"/>
    <m/>
    <m/>
    <m/>
    <n v="125000"/>
    <x v="10"/>
  </r>
  <r>
    <n v="2016"/>
    <x v="0"/>
    <n v="48101"/>
    <s v="APBP-00012-2016"/>
    <s v="EDNICA"/>
    <d v="2016-08-30T00:00:00"/>
    <n v="100000"/>
    <d v="2017-06-30T00:00:00"/>
    <s v="MÁS VALE PREVENIR QUE BAUTIZAR?.PREVENCIÓN DE EMBARAZOS EN ADOLESCENTES Y JÓVENES EN SITUACIÓN DE CALLE."/>
    <s v="SALUD"/>
    <s v="A12"/>
    <m/>
    <m/>
    <m/>
    <n v="100000"/>
    <x v="11"/>
  </r>
  <r>
    <n v="2016"/>
    <x v="0"/>
    <n v="48101"/>
    <s v="APBP-00013-2016"/>
    <s v="EDÚCATE YUCATÁN"/>
    <d v="2016-08-30T00:00:00"/>
    <n v="71600"/>
    <d v="2017-02-24T00:00:00"/>
    <s v="&quot;PROYECTO PARA FORTALECER LAS HABILIDADES SOCIALES Y EMOCIONALES DE ESTUDIANTES DE SECUNDARIA: CONSTRUYO MI FUTURO&quot;"/>
    <s v="SALUD"/>
    <s v="A12"/>
    <m/>
    <m/>
    <m/>
    <n v="71600"/>
    <x v="12"/>
  </r>
  <r>
    <n v="2016"/>
    <x v="0"/>
    <n v="48101"/>
    <s v="APBP-00014-2016"/>
    <s v="ESPERANZA PARA LA FAMILIA"/>
    <d v="2016-08-30T00:00:00"/>
    <n v="100000"/>
    <d v="2016-12-31T00:00:00"/>
    <s v="FAMILIAS SALUDABLES"/>
    <s v="SALUD"/>
    <s v="A12"/>
    <m/>
    <m/>
    <m/>
    <n v="100000"/>
    <x v="13"/>
  </r>
  <r>
    <n v="2016"/>
    <x v="0"/>
    <n v="48101"/>
    <s v="APBP-00015-2016"/>
    <s v="FUNDACIÓN BORQUEZ SCHWARZBECK ALMADA"/>
    <d v="2016-08-30T00:00:00"/>
    <n v="76150"/>
    <d v="2017-06-16T00:00:00"/>
    <s v="EMBARAZO, UN RIESGO PARA LA VIDA DE LOS ADOLESCENTES"/>
    <s v="SALUD"/>
    <s v="A12"/>
    <m/>
    <m/>
    <m/>
    <n v="76150"/>
    <x v="14"/>
  </r>
  <r>
    <n v="2016"/>
    <x v="0"/>
    <n v="48101"/>
    <s v="APBP-00018-2016"/>
    <s v="FUNDACIÓN GIST MÉXICO"/>
    <d v="2016-08-30T00:00:00"/>
    <n v="100000"/>
    <d v="2017-06-01T00:00:00"/>
    <s v="CAPACITACIÓN PARA ESTUDIANTES DE MEDICINA EN EL DIAGNÓSTICO OPORTUNO DE TUMORES DEL ESTROMA GASTROINTESTINAL (GIST)"/>
    <s v="SALUD"/>
    <s v="A12"/>
    <m/>
    <m/>
    <m/>
    <n v="100000"/>
    <x v="15"/>
  </r>
  <r>
    <n v="2016"/>
    <x v="0"/>
    <n v="48101"/>
    <s v="APBP-00019-2016"/>
    <s v="FUNDACIÓN  INTERNACIONAL DE LA COMUNIDAD"/>
    <d v="2016-08-30T00:00:00"/>
    <n v="112000"/>
    <d v="2017-07-29T00:00:00"/>
    <s v="TRATAMIENTO LÁSER ARGÓN PARA ADULTOS MAYORES DE ESCASOS RECURSOS CON RETINOPATÍA DIABÉTICA DEL MUNICIPIO DE CHIHUAHUA, CHIHUAHUA"/>
    <s v="SALUD"/>
    <s v="A12"/>
    <m/>
    <m/>
    <m/>
    <n v="112000"/>
    <x v="16"/>
  </r>
  <r>
    <n v="2016"/>
    <x v="0"/>
    <n v="48101"/>
    <s v="APBP-00020-2016"/>
    <s v="FUNDACIÓN LATTUADA DEL INSUFICIENTE RENAL"/>
    <d v="2016-08-30T00:00:00"/>
    <n v="250000"/>
    <d v="2017-03-15T00:00:00"/>
    <s v="APOYOS QUE DAN VIDA"/>
    <s v="SALUD"/>
    <s v="A12"/>
    <m/>
    <m/>
    <m/>
    <n v="250000"/>
    <x v="17"/>
  </r>
  <r>
    <n v="2016"/>
    <x v="0"/>
    <n v="48101"/>
    <s v="APBP-00021-2016"/>
    <s v="FUNDACIÓN MEXICANA TATO PARA LA INVESTIGACIÓN Y TRATAMIENTO DEL AUTISMO Y OTROS TRASTORNOS DEL DESARROLLO"/>
    <d v="2016-08-30T00:00:00"/>
    <n v="185030"/>
    <d v="2017-03-17T00:00:00"/>
    <s v="COMPRA DE EQUIPO MÉDICO Y MOBILIARIO PARA EL DIAGNÓSTICO, TRATAMIENTO Y SEGUIMIENTO DEL TRASTORNO DEL ESPECTRO AUTISTA Y TRASTORNOS DEL DESARROLLO, ASÍ COMO LA ADECUACIÓN DEL ÁREA MEDICA DE LA INSTITUCIÓN."/>
    <s v="SALUD"/>
    <s v="A12"/>
    <m/>
    <m/>
    <m/>
    <n v="185030"/>
    <x v="18"/>
  </r>
  <r>
    <n v="2016"/>
    <x v="0"/>
    <n v="48101"/>
    <s v="APBP-00022-2016"/>
    <s v="FUNDACIÓN PILAR DE ESPERANZA"/>
    <d v="2016-08-30T00:00:00"/>
    <n v="181750"/>
    <d v="2016-12-30T00:00:00"/>
    <s v="DI SÍ A LA DETECCIÓN PARA LA PREVENCIÓN DE LA DIABETES"/>
    <s v="SALUD"/>
    <s v="A12"/>
    <m/>
    <m/>
    <m/>
    <n v="181750"/>
    <x v="19"/>
  </r>
  <r>
    <n v="2016"/>
    <x v="0"/>
    <n v="48101"/>
    <s v="APBP-00023-2016"/>
    <s v="FUNDACIÓN SAMUEL"/>
    <d v="2016-08-30T00:00:00"/>
    <n v="70000"/>
    <d v="2017-03-17T00:00:00"/>
    <s v="ENRIQUECER LA REHABILITACIÓN DE PACIENTES CON DISCAPACIDAD AYUDADOS DE NUEVAS HERRAMIENTAS TECNOLÓGICAS Y DE USO DIARIO"/>
    <s v="SALUD"/>
    <s v="A12"/>
    <m/>
    <m/>
    <m/>
    <n v="70000"/>
    <x v="20"/>
  </r>
  <r>
    <n v="2016"/>
    <x v="0"/>
    <n v="48101"/>
    <s v="APBP-00024-2016"/>
    <s v="INSTITUTO ALTEÑO PARA EL DESARROLLO DE JALISCO"/>
    <d v="2016-08-30T00:00:00"/>
    <n v="170897"/>
    <d v="2017-06-30T00:00:00"/>
    <s v="NUTRICIÓN INTEGRAL Y SUSTENTABLE (NIS)"/>
    <s v="SALUD"/>
    <s v="A12"/>
    <m/>
    <m/>
    <m/>
    <n v="170897"/>
    <x v="21"/>
  </r>
  <r>
    <n v="2016"/>
    <x v="0"/>
    <n v="48101"/>
    <s v="APBP-00025-2016"/>
    <s v="MEDICINA Y ASISTENCIA SOCIAL"/>
    <d v="2016-08-30T00:00:00"/>
    <n v="220000"/>
    <d v="2017-02-19T00:00:00"/>
    <s v="MEJOR VISIÓN PARA LA MONTAÑA DE GUERRERO, PROGRAMA VISUAL DE PREVENCION, DETECCION, DIAGNOSTICO Y ATENCION QUIRURGICA"/>
    <s v="SALUD"/>
    <s v="A12"/>
    <m/>
    <m/>
    <m/>
    <n v="220000"/>
    <x v="22"/>
  </r>
  <r>
    <n v="2016"/>
    <x v="0"/>
    <n v="48101"/>
    <s v="APBP-00027-2016"/>
    <s v="MÉXICO EN LA PIEL"/>
    <d v="2016-08-30T00:00:00"/>
    <n v="140000"/>
    <d v="2016-12-31T00:00:00"/>
    <s v="ADQUISICIÓN Y DONACIÓN DE APARATOS AUDITIVOS PARA PERSONAS CON DISCAPACIDAD AUDITIVA DE ESCASOS RECURSOS."/>
    <s v="SALUD"/>
    <s v="A12"/>
    <m/>
    <m/>
    <m/>
    <n v="140000"/>
    <x v="23"/>
  </r>
  <r>
    <n v="2016"/>
    <x v="0"/>
    <n v="48101"/>
    <s v="APBP-00028-2016"/>
    <s v="PASITOS PRESCOLAR ESPECIAL"/>
    <d v="2016-08-30T00:00:00"/>
    <n v="135000"/>
    <d v="2016-12-31T00:00:00"/>
    <s v="PROGRAMA DE CAPACITACIÓN PASITOS EXTRAMUROS."/>
    <s v="SALUD"/>
    <s v="A12"/>
    <m/>
    <m/>
    <m/>
    <n v="135000"/>
    <x v="24"/>
  </r>
  <r>
    <n v="2016"/>
    <x v="0"/>
    <n v="48101"/>
    <s v="APBP-00029-2016"/>
    <s v="PREVENVIDA FUNDACIÓN"/>
    <d v="2016-08-30T00:00:00"/>
    <n v="100000"/>
    <d v="2016-12-30T00:00:00"/>
    <s v="LOS VALORES EN LA EDUCACIÓN: TÉCNICAS PARA PREVENIR LA VIOLENCIA ESCOLAR &quot;BULLYING&quot;"/>
    <s v="SALUD"/>
    <s v="A12"/>
    <m/>
    <m/>
    <m/>
    <n v="100000"/>
    <x v="25"/>
  </r>
  <r>
    <n v="2016"/>
    <x v="0"/>
    <n v="48101"/>
    <s v="APBP-00030-2016"/>
    <s v="SERVICIOS DE BIENESTAR EN SALUD (SER BIEN)"/>
    <d v="2016-08-30T00:00:00"/>
    <n v="128000"/>
    <d v="2017-02-28T00:00:00"/>
    <s v="EDUCACIÓN PARA LA OBESIDAD Y DIABETES, MEJORANDO EL AUTO-CUIDADO Y CALIDAD DE VIDA DE PERSONAS QUE VIVEN CON DIABETES TIPO 2, A TRAVÉS DE UN MEJOR ACCESO A LA EDUCACIÓN Y LA DETECCIÓN PRECOZ DE LA ENFERMEDAD EN EL ÁREA METROPOLITANA DE LA CIUDAD DE MÉXICO."/>
    <s v="SALUD"/>
    <s v="A12"/>
    <m/>
    <m/>
    <m/>
    <n v="128000"/>
    <x v="26"/>
  </r>
  <r>
    <n v="2016"/>
    <x v="0"/>
    <n v="48101"/>
    <s v="APBP-00031-2016"/>
    <s v="UN NUEVO AMANECER EN PRO DEL DISCAPACITADO"/>
    <d v="2016-08-30T00:00:00"/>
    <n v="150000"/>
    <d v="2017-02-28T00:00:00"/>
    <s v="LUDOTECA COMUNITARIA: DESARROLLO DE HABILIDADES PARA LA VIDA COMO MEDIO DE PROMOCIÓN DE CONDUCTAS SALUDABLES."/>
    <s v="SALUD"/>
    <s v="A12"/>
    <m/>
    <m/>
    <m/>
    <n v="150000"/>
    <x v="27"/>
  </r>
  <r>
    <n v="2016"/>
    <x v="0"/>
    <n v="48101"/>
    <s v="APBP-00032-2016"/>
    <s v="UNIDAD DE REHABILITACIÓN VISUAL INTEGRAL"/>
    <d v="2016-08-30T00:00:00"/>
    <n v="177750"/>
    <d v="2017-05-30T00:00:00"/>
    <s v="CAMPAÑAS DE DETECCIÓN DE DISCAPACIDAD VISUAL EN ORGANIZACIONES DE LA SOCIEDAD CIVIL QUE ATIENDEN A NIÑOS Y JÓVENES CON DISCAPACIDAD MÚLTIPLE Y CONTINUIDAD DEL PROGRAMA DE ATENCIÓN INTEGRAL DE PERSONAS CON DEBILIDAD VISUAL DE LA ZONA METROPOLITANA DE GUADALAJARA."/>
    <s v="SALUD"/>
    <s v="A12"/>
    <m/>
    <m/>
    <m/>
    <n v="177750"/>
    <x v="28"/>
  </r>
  <r>
    <n v="2016"/>
    <x v="0"/>
    <n v="48101"/>
    <s v="APBP-00033-2016"/>
    <s v="VIDA EN ABUNDANCIA DE MÉXICO"/>
    <d v="2016-08-30T00:00:00"/>
    <n v="196430"/>
    <d v="2017-06-30T00:00:00"/>
    <s v="PREVENIR Y ATENDER EL DESARROLLO DE ADICCIONES Y CONDUCTAS ANTISOCIALES ENTRE UN GRUPO DE NIÑOS Y ADOLESCENTES EN RIESGO DE LA ZONA OESTE DE LA CIUDAD DE XALAPA, VER."/>
    <s v="SALUD"/>
    <s v="A12"/>
    <m/>
    <m/>
    <m/>
    <n v="196430"/>
    <x v="29"/>
  </r>
  <r>
    <n v="2016"/>
    <x v="0"/>
    <n v="48101"/>
    <s v="APBP-00034-2016"/>
    <s v="VIOLET UNIDAD MÉDICO DENTAL"/>
    <d v="2016-08-30T00:00:00"/>
    <n v="100000"/>
    <d v="2017-06-30T00:00:00"/>
    <s v="PROGRAMA PERMANENTE DE PRÓTESIS DENTALES PARA ADULTOS MAYORES EN EL ESTADO DE JALISCO"/>
    <s v="SALUD"/>
    <s v="A12"/>
    <m/>
    <m/>
    <m/>
    <n v="100000"/>
    <x v="30"/>
  </r>
  <r>
    <n v="2016"/>
    <x v="0"/>
    <n v="48101"/>
    <s v="APBP-00035-2016"/>
    <s v="ASOCIACIÓN DE BENEFICENCIA PRIVADA DE COLIMA"/>
    <d v="2016-08-30T00:00:00"/>
    <n v="120000"/>
    <d v="2017-05-31T00:00:00"/>
    <s v="IMPLEMENTAR UN PROGRAMA DE SALUD ENFOCADO PRINCIPALMENTE A LA PREVENCIÓN DE LA SALUD DE LOS ANCIANOS."/>
    <s v="SALUD"/>
    <s v="A12"/>
    <m/>
    <m/>
    <m/>
    <n v="120000"/>
    <x v="31"/>
  </r>
  <r>
    <n v="2016"/>
    <x v="0"/>
    <n v="48101"/>
    <s v="APBP-00036-2016"/>
    <s v="ASOCIACIÓN MULTIDISCIPLINARIA PARA EL MEJORAMIENTO DE LAS FUNCIONES Y CAPACIDADES DEL CEREBRO HUMANO"/>
    <d v="2016-08-30T00:00:00"/>
    <n v="198000"/>
    <d v="2017-04-30T00:00:00"/>
    <s v="ASOCIACION MULTIDISCIPLINARIA PARA EL MEJORAMIENTO DE LAS FUNCIONES Y CAPACIDADES DEL CEREBRO HUMANO"/>
    <s v="SALUD"/>
    <s v="A12"/>
    <m/>
    <m/>
    <m/>
    <n v="198000"/>
    <x v="32"/>
  </r>
  <r>
    <n v="2016"/>
    <x v="0"/>
    <n v="48101"/>
    <s v="APBP-00037-2016"/>
    <s v="CASA HOGAR MAMA ESTEFANA"/>
    <d v="2016-08-30T00:00:00"/>
    <n v="138640"/>
    <d v="2016-12-31T00:00:00"/>
    <s v="PARA LOS ADULTOS MAYORES, ASILO, ALIMENTACIÓN Y RECREACIÓN"/>
    <s v="SALUD"/>
    <s v="A12"/>
    <m/>
    <m/>
    <m/>
    <n v="138640"/>
    <x v="33"/>
  </r>
  <r>
    <n v="2016"/>
    <x v="0"/>
    <n v="48101"/>
    <s v="APBP-00038-2016"/>
    <s v="FUNDACIÓN HÉCTOR VELEZ  DE LA ROSA"/>
    <d v="2016-08-30T00:00:00"/>
    <n v="137000"/>
    <d v="2017-03-15T00:00:00"/>
    <s v="FUNDACION HECTOR VELEZ Y DE LA ROSA, I. A. P."/>
    <s v="SALUD"/>
    <s v="A12"/>
    <m/>
    <m/>
    <m/>
    <n v="137000"/>
    <x v="34"/>
  </r>
  <r>
    <n v="2016"/>
    <x v="0"/>
    <n v="48101"/>
    <s v="APBP-00039-2016"/>
    <s v="INFANCIA Y SENECTUD EN PLENITUD"/>
    <d v="2016-08-30T00:00:00"/>
    <n v="125000"/>
    <d v="2017-01-13T00:00:00"/>
    <s v="PROMOCIÓN DE UNA APROPIADA ALIMENTACIÓN Y HÁBITOS SALUDABLES PARA UNA BUENA VIDA. ATENCIÓN INTEGRAL PARA LOCALIDADES NAHUAS DE LA REGIÓN DE LA MONTAÑA ALTA DE GUERRERO."/>
    <s v="SALUD"/>
    <s v="A12"/>
    <m/>
    <m/>
    <m/>
    <n v="125000"/>
    <x v="35"/>
  </r>
  <r>
    <n v="2016"/>
    <x v="0"/>
    <n v="48101"/>
    <s v="APBP-00040-2016"/>
    <s v="HERRAMIENTAS DE LA EXPERIENCIA"/>
    <d v="2016-08-30T00:00:00"/>
    <n v="130000"/>
    <d v="2016-12-31T00:00:00"/>
    <s v="PROGRAMA PARA UNA VIDA DIGNA CON ACCIÓN A FORTALECER, PREVENIR UNA BUENA SALUD Y FOMENTAR UNA MEJOR CALIDAD DE VIDA EN ADULTOS Y ADULTOS MAYORES DE 35 A 60 AÑOS EN ADELANTE. CARENTES DE SEGURIDAD SOCIAL EN LA DELEGACIÓN ÁLVARO OBREGÓN."/>
    <s v="SALUD"/>
    <s v="A12"/>
    <m/>
    <m/>
    <m/>
    <n v="130000"/>
    <x v="36"/>
  </r>
  <r>
    <n v="2016"/>
    <x v="0"/>
    <n v="48101"/>
    <s v="APBP-00041-2016"/>
    <s v="T.E.P.E. (TOD@S ESTAMOS POR UNA ESPERANZA)"/>
    <d v="2016-08-30T00:00:00"/>
    <n v="91138"/>
    <d v="2017-02-28T00:00:00"/>
    <s v="LUDOTECA COMUNITARIA: DESARROLLO DE HABILIDADES PARA LA VIDA COMO MEDIO DE PROMOCIÓN DE CONDUCTAS SALUDABLES."/>
    <s v="SALUD"/>
    <s v="A12"/>
    <m/>
    <m/>
    <m/>
    <n v="91138"/>
    <x v="37"/>
  </r>
  <r>
    <n v="2016"/>
    <x v="0"/>
    <n v="48101"/>
    <s v="APBP-00042-2016"/>
    <s v="FUNDACIÓN SÓLO POR AYUDAR"/>
    <d v="2016-08-30T00:00:00"/>
    <n v="10000000"/>
    <d v="2017-06-30T00:00:00"/>
    <s v="PROGRAMA DE SALUD"/>
    <s v="SALUD"/>
    <s v="A12"/>
    <m/>
    <m/>
    <m/>
    <n v="10000000"/>
    <x v="38"/>
  </r>
  <r>
    <n v="2016"/>
    <x v="1"/>
    <n v="48101"/>
    <s v="DA/CD/001/2016"/>
    <s v="FUNDACION CFE"/>
    <d v="2016-10-28T00:00:00"/>
    <n v="40000000"/>
    <d v="2017-10-28T00:00:00"/>
    <s v="“VOLTIANDO A LA TECNOLOGÍA CULTURA Y EDUCACIÓN” "/>
    <s v="APLICACIÓN DE NUEVAS TECNOLOGÍAS,CULTURALES,EDUCATIVAS"/>
    <s v="A3"/>
    <s v="A5"/>
    <s v="A7"/>
    <m/>
    <n v="40000000"/>
    <x v="39"/>
  </r>
  <r>
    <n v="2016"/>
    <x v="1"/>
    <n v="48101"/>
    <s v="GC/CD/001/2016"/>
    <s v="FUNDACIÓN UNIVERSIDAD NACIONAL AUTÓNOMA DE MÉXICO"/>
    <d v="2016-07-25T00:00:00"/>
    <n v="6000000"/>
    <d v="2017-07-25T00:00:00"/>
    <s v="UN MILLÓN DESTINADO AL PREMIO FUNDACIÓN UNAM-CFE DE ENERGÍA 2016, Y CINCO MILLONES AL PROGRAMA DE BECAS DE LA FUNDACIÓN UNAM, A.C."/>
    <s v="EDUCATIVAS"/>
    <s v="A7"/>
    <m/>
    <m/>
    <m/>
    <n v="6000000"/>
    <x v="40"/>
  </r>
  <r>
    <n v="2016"/>
    <x v="1"/>
    <n v="48101"/>
    <s v="GC/CD/02/20016"/>
    <s v="ASOCIACIÓN AZTECA AMIGOS DE LA CULTURA Y LAS ARTES"/>
    <d v="2016-08-26T00:00:00"/>
    <n v="2500000"/>
    <d v="2017-08-26T00:00:00"/>
    <s v="PARA CUBRIR MANTENIMIENTO, LAS ADQUISICIONES DEL INSUMO QUE SE REALICE Y DIVERSOS SERVICIOS QUE SEAN PROPORCIONADOS PARA EL PROYECTO RELATIVO AL DESARROLLO DE LA ORQUESTA SINFÓNICA INFANTIL ESPERANZA AZTECA  "/>
    <s v="CULTURALES,SOCIALES"/>
    <s v="A5"/>
    <s v="A13"/>
    <m/>
    <m/>
    <n v="2500000"/>
    <x v="41"/>
  </r>
  <r>
    <n v="2016"/>
    <x v="1"/>
    <n v="48101"/>
    <s v="GDS/CD/001/2016"/>
    <s v="CENTRO CULTURAL SAN FRANCISCO TZALCALHÁ"/>
    <d v="2016-01-22T00:00:00"/>
    <n v="3000000"/>
    <d v="2016-05-21T00:00:00"/>
    <s v="ORGANIZACIÓN DE LA CLAUSURA DEL AÑO INTERNACIONAL DE LA LUZ EN LA CIUDAD DE MÉRIDA, YUCATÁN"/>
    <s v="CULTURALES"/>
    <s v="A5"/>
    <m/>
    <m/>
    <m/>
    <n v="3000000"/>
    <x v="42"/>
  </r>
  <r>
    <n v="2016"/>
    <x v="1"/>
    <n v="48101"/>
    <s v="GDS/CD/002/2016"/>
    <s v="KARDIAS"/>
    <d v="2016-03-01T00:00:00"/>
    <n v="1500000"/>
    <d v="2016-04-29T00:00:00"/>
    <s v="APOYO EN LA ORGANIZACIÓN DE LA PRIMERA RODADA CICLISTA KARDIAS “POR EL CORAZÓN DE LOS NIÑOS DE MÉXICO”"/>
    <s v="SOCIALES"/>
    <s v="A13"/>
    <m/>
    <m/>
    <m/>
    <n v="1500000"/>
    <x v="43"/>
  </r>
  <r>
    <n v="2016"/>
    <x v="1"/>
    <n v="48101"/>
    <s v="GDS/CD/008/2016"/>
    <s v="FONDO DE CONSERVACIÓN EL TRIUNFO"/>
    <d v="2016-06-29T00:00:00"/>
    <n v="8200000"/>
    <d v="2017-12-31T00:00:00"/>
    <s v="LIMPIEZA ANUAL DEL EMBALSE DE LA CENTRAL HIDROELÉCTRICA DE CHICOASEN"/>
    <s v="AMBIENTALES,SOCIALES"/>
    <s v="A2"/>
    <s v="A13"/>
    <m/>
    <m/>
    <n v="8200000"/>
    <x v="44"/>
  </r>
  <r>
    <n v="2016"/>
    <x v="1"/>
    <n v="48101"/>
    <s v="GDS/CD/009/2016"/>
    <s v="TRANSFORMANDO 360 GRADOS"/>
    <d v="2016-07-08T00:00:00"/>
    <n v="1650000"/>
    <d v="2016-12-06T00:00:00"/>
    <s v="APOYOS PARA EL MEJORAMIENTO DE VIVIENDAS"/>
    <s v="DESARROLLO COMUNITARIO"/>
    <s v="A6"/>
    <m/>
    <m/>
    <m/>
    <n v="1650000"/>
    <x v="45"/>
  </r>
  <r>
    <n v="2016"/>
    <x v="1"/>
    <n v="48101"/>
    <s v="GDS/CD/016/2016"/>
    <s v="FUNDACIÓN TV AZTECA"/>
    <d v="2016-08-16T00:00:00"/>
    <n v="6000000"/>
    <d v="2017-01-31T00:00:00"/>
    <s v="ART ECO DE LIMPIEMOS NUESTRO MÉXICO"/>
    <s v="AMBIENTALES,SOCIALES"/>
    <s v="A2"/>
    <s v="A13"/>
    <m/>
    <m/>
    <n v="6000000"/>
    <x v="46"/>
  </r>
  <r>
    <n v="2016"/>
    <x v="1"/>
    <n v="48101"/>
    <s v="GDS/CD/017/2016"/>
    <s v="FUNDACIÓN DE REHABILITACIÓN INFANTIL TELETÓN"/>
    <d v="2016-08-04T00:00:00"/>
    <n v="10000000"/>
    <d v="2017-08-05T00:00:00"/>
    <s v="PROYECTO DE MANTENIMIENTO AL SISTEMA INFANTIL Y DE INCLUSIÓN TELETÓN "/>
    <s v="BENEFICENCIA,SOCIALES"/>
    <s v="A4"/>
    <s v="A13"/>
    <m/>
    <m/>
    <n v="10000000"/>
    <x v="47"/>
  </r>
  <r>
    <n v="2016"/>
    <x v="1"/>
    <n v="48101"/>
    <s v="GDS/CD/019/2016"/>
    <s v="VERDF. Voltear a Ver"/>
    <d v="2016-08-08T00:00:00"/>
    <n v="1100000"/>
    <d v="2016-12-07T00:00:00"/>
    <s v="PROYECTO DE APOYOS CON SISTEMAS DE REFRIGERACIÓN PARA EL EJIDO MIGUEL HIDALGO "/>
    <s v="SOCIALES"/>
    <s v="A13"/>
    <m/>
    <m/>
    <m/>
    <n v="1100000"/>
    <x v="48"/>
  </r>
  <r>
    <n v="2016"/>
    <x v="1"/>
    <n v="48101"/>
    <s v="GDS/CD/020/2016"/>
    <s v="Juntos Logrando un México Nuevo"/>
    <d v="2016-10-05T00:00:00"/>
    <n v="6000000"/>
    <d v="2017-06-02T00:00:00"/>
    <s v="ABASTECIMIENTO DE AGUA PARA TRES COMUNIDADES (TINAJILLA, PALMAS DE ABAJO Y LOS BAÑOS), EN EL MUNICIPIO DE ACTOPAN VERACRUZ"/>
    <s v="SOCIALES"/>
    <s v="A13"/>
    <m/>
    <m/>
    <m/>
    <n v="6000000"/>
    <x v="49"/>
  </r>
  <r>
    <n v="2016"/>
    <x v="1"/>
    <n v="48101"/>
    <s v="GDS/CD/021/2016"/>
    <s v="Parque Temático de las Energías Alternas"/>
    <d v="2016-08-12T00:00:00"/>
    <n v="450000"/>
    <d v="2016-12-11T00:00:00"/>
    <s v="SISTEMA SOLAR FOTOVOLTAICO EN FOMENTO AL DESARROLLO SUSTENTABLE DE LA COMUNIDAD INDÍGENA EL MAYOR CUCAPAH"/>
    <s v="DESARROLLO COMUNITARIO"/>
    <s v="A6"/>
    <m/>
    <m/>
    <m/>
    <n v="450000"/>
    <x v="50"/>
  </r>
  <r>
    <n v="2016"/>
    <x v="1"/>
    <n v="48101"/>
    <s v="GDS/CD/022/2016"/>
    <s v="TRANSFORMANDO 360 GRADOS"/>
    <d v="2016-08-12T00:00:00"/>
    <n v="3100000"/>
    <d v="2017-01-19T00:00:00"/>
    <s v="PROYECTO DE DESARROLLO COMUNITARIO Y APOYO A LA CRUZADA NACIONAL CONTRA EL HAMBRE"/>
    <s v="SOCIALES"/>
    <s v="A13"/>
    <m/>
    <m/>
    <m/>
    <n v="3100000"/>
    <x v="45"/>
  </r>
  <r>
    <n v="2016"/>
    <x v="1"/>
    <n v="48101"/>
    <s v="GDS/CD/023/2016"/>
    <s v="Fundación Dime"/>
    <d v="2016-09-05T00:00:00"/>
    <n v="1650000"/>
    <d v="2017-04-03T00:00:00"/>
    <s v="PROYECTO DE DESARROLLO COMUNITARIO DE OMITLÁN GUERRERO"/>
    <s v="DESARROLLO COMUNITARIO"/>
    <s v="A6"/>
    <m/>
    <m/>
    <m/>
    <n v="1650000"/>
    <x v="51"/>
  </r>
  <r>
    <n v="2016"/>
    <x v="1"/>
    <n v="48101"/>
    <s v="GDS/CD/026/2016"/>
    <s v="Fundación Comparte tus Alas para Seguir Volando"/>
    <d v="2016-12-05T00:00:00"/>
    <n v="3500000"/>
    <d v="2017-06-03T00:00:00"/>
    <s v="MEJORAMIENTO DE LA VIVIENDA POR LA DIGNIDAD DE ACAYUCAN, Y LAS LOCALIDADES IXHUAPAN, CORRAL NUEVO, CONGREGACIÓN DE HIDALGO Y QUIAMOLOAPAN."/>
    <s v="DESARROLLO COMUNITARIO,SOCIALES"/>
    <s v="A6"/>
    <s v="A13"/>
    <m/>
    <m/>
    <n v="3500000"/>
    <x v="52"/>
  </r>
  <r>
    <n v="2016"/>
    <x v="1"/>
    <n v="48101"/>
    <s v="GDS/CD/039/2016"/>
    <s v="OPERATION SMILE MÉXICO"/>
    <d v="2016-12-05T00:00:00"/>
    <n v="1000000"/>
    <d v="2017-06-27T00:00:00"/>
    <s v="PROGRAMA PARA LA OPERATIVIDAD DE CAMPAÑAS DE CIRUGÍAS GRATUITAS Y REHABILITACIÓN INTEGRAL MULTIDISCIPLINARIA PARA PERSONAS CON LABIO Y/O PALADAR HENDIDO"/>
    <s v="SALUD,SOCIALES"/>
    <s v="A12"/>
    <s v="A13"/>
    <m/>
    <m/>
    <n v="1000000"/>
    <x v="53"/>
  </r>
  <r>
    <n v="2016"/>
    <x v="1"/>
    <n v="48201"/>
    <s v="GDS/CD/006/2016"/>
    <s v="Municipio de Coatlán del RIÓ, Morelos"/>
    <d v="2016-06-29T00:00:00"/>
    <n v="2000000"/>
    <d v="2017-06-30T00:00:00"/>
    <s v="PROYECTO DE INVERNADERO, CAPACITACIÓN A AGRICULTORES CON LA IMPLEMENTACIÓN DE TECNIFICACIÓN DE RIEGO DE INNOVACIONES PRODUCTIVAS DE ALTO RENDIMIENTO"/>
    <s v="DESARROLLO COMUNITARIO,SOCIALES"/>
    <s v="A6"/>
    <s v="A13"/>
    <m/>
    <m/>
    <n v="2000000"/>
    <x v="54"/>
  </r>
  <r>
    <n v="2016"/>
    <x v="1"/>
    <n v="48201"/>
    <s v="GDS/CD/007/2016"/>
    <s v="GOBIERNO DEL ESTADO DE COLIMA"/>
    <d v="2016-06-29T00:00:00"/>
    <n v="500000"/>
    <d v="2017-04-18T00:00:00"/>
    <s v="ADQUISICIÓN DE DESPENSAS PARA EL PROGRAMA DE APOYO ALIMENTARIO A LOS POBLADORES DE LA COLONIA ALAMEDA EN MANZANILLO COLIMA"/>
    <s v="SOCIALES"/>
    <s v="A13"/>
    <m/>
    <m/>
    <m/>
    <n v="500000"/>
    <x v="55"/>
  </r>
  <r>
    <n v="2016"/>
    <x v="1"/>
    <n v="48201"/>
    <s v="GDS/CD/010/2016"/>
    <s v="H. AYUNTAMIENTO CONSTITUCIONAL, MUNICIPIO DE LA UNION ISIDORO MONTES DE OCA, GUERRERO"/>
    <d v="2016-07-05T00:00:00"/>
    <n v="10000000"/>
    <d v="2017-03-03T00:00:00"/>
    <s v="ADQUISICIÓN Y MEJORAMIENTO DE HATO DE GANADO DE DOBLE PROPÓSITO"/>
    <s v="DESARROLLO COMUNITARIO"/>
    <s v="A6"/>
    <m/>
    <m/>
    <m/>
    <n v="10000000"/>
    <x v="56"/>
  </r>
  <r>
    <n v="2016"/>
    <x v="1"/>
    <n v="48201"/>
    <s v="GDS/CD/011/2016"/>
    <s v="H. AYUNTAMIENTO CONSTITUCIONAL, MUNICIPIO DE LA UNION ISIDORO MONTES DE OCA, GUERRERO"/>
    <d v="2016-07-05T00:00:00"/>
    <n v="6500000"/>
    <d v="2017-01-02T00:00:00"/>
    <s v="CONSERVACIÓN Y MANTENIMIENTO DE CERCOS PERIMETRALES, CAMINOS DE ACCESO A LAS PARCELAS Y VIVIENDAS DE LOS VECINOS DEL EJIDO LA COFRADÍA"/>
    <s v="DESARROLLO COMUNITARIO"/>
    <s v="A6"/>
    <m/>
    <m/>
    <m/>
    <n v="6500000"/>
    <x v="56"/>
  </r>
  <r>
    <n v="2016"/>
    <x v="1"/>
    <n v="48201"/>
    <s v="GDS/CD/012/2016"/>
    <s v="H. AYUNTAMIENTO CONSTITUCIONAL, MUNICIPIO DE LA UNION ISIDORO MONTES DE OCA, GUERRERO"/>
    <d v="2016-07-14T00:00:00"/>
    <n v="4368720"/>
    <d v="2017-01-12T00:00:00"/>
    <s v="CONSTRUCCIÓN DE LA UNIDAD DEPORTIVA EL CHICO"/>
    <s v="DESARROLLO COMUNITARIO"/>
    <s v="A6"/>
    <m/>
    <m/>
    <m/>
    <n v="4368720"/>
    <x v="56"/>
  </r>
  <r>
    <n v="2016"/>
    <x v="1"/>
    <n v="48201"/>
    <s v="GDS/CD/014/2016"/>
    <s v="GOBIERNO DEL ESTADO DE TLAXCALA"/>
    <d v="2016-07-19T00:00:00"/>
    <n v="1460000"/>
    <d v="2016-10-18T00:00:00"/>
    <s v="ADQUISICIÓN DE DOS AMBULANCIAS EQUIPADAS"/>
    <s v="SOCIALES"/>
    <s v="A13"/>
    <m/>
    <m/>
    <m/>
    <n v="1460000"/>
    <x v="57"/>
  </r>
  <r>
    <n v="2016"/>
    <x v="1"/>
    <n v="48201"/>
    <s v="GDS/CD/025/2016"/>
    <s v="MUNICIPIO DE COSCOMATEPEC, VERACRUZ."/>
    <d v="2016-10-04T00:00:00"/>
    <n v="4000000"/>
    <d v="2017-04-02T00:00:00"/>
    <s v="PAVIMENTACIÓN DE 5,250 M2 CON CONCRETO HIDRÁULICO EN EL CAMINO DE HUILOTLA"/>
    <s v="DESARROLLO COMUNITARIO"/>
    <s v="A6"/>
    <m/>
    <m/>
    <m/>
    <n v="4000000"/>
    <x v="58"/>
  </r>
  <r>
    <n v="2016"/>
    <x v="1"/>
    <n v="48201"/>
    <s v="GDS/CD/027/2016"/>
    <s v="Ejido Chignautla Puebla"/>
    <d v="2016-12-05T00:00:00"/>
    <n v="700000"/>
    <d v="2017-03-05T00:00:00"/>
    <s v="ADQUISICIÓN DE UNA BOMBA DE HIDRÁULICA DE 40 HP, PARA POZO DE AGUA PROFUNDO"/>
    <s v="DESARROLLO COMUNITARIO"/>
    <s v="A6"/>
    <m/>
    <m/>
    <m/>
    <n v="700000"/>
    <x v="59"/>
  </r>
  <r>
    <n v="2016"/>
    <x v="1"/>
    <n v="48201"/>
    <s v="GDS/CD/028/2016"/>
    <s v="H. AYUNTAMIENTO CONSTITUCIONAL, MUNICIPIO DE LA UNION ISIDORO MONTES DE OCA, GUERRERO"/>
    <d v="2016-12-05T00:00:00"/>
    <n v="950000"/>
    <d v="2017-06-03T00:00:00"/>
    <s v="PROYECTOS DIVERSOS DE REHABILITACIÓN, MEJORAMIENTO Y EQUIPAMIENTO ESCOLAR Y DEPORTIVO DIVERSO DE INFRAESTRUCTURA EDUCATIVA DE LOS CENTRO EDUCATIVOS, BIBLIOTECA VIRTUAL Y SALONES DE USOS MÚLTIPLES DE LA TERCERA EDAD, EXISTENTES EN LAS COMUNIDADES DEL MUNICIPIO DE LA UNIÓN, GUERRERO"/>
    <s v="DESARROLLO COMUNITARIO"/>
    <s v="A6"/>
    <m/>
    <m/>
    <m/>
    <n v="950000"/>
    <x v="56"/>
  </r>
  <r>
    <n v="2016"/>
    <x v="1"/>
    <n v="48201"/>
    <s v="GDS/CD/029/2016"/>
    <s v="H. AYUNTAMIENTO CONSTITUCIONAL, MUNICIPIO DE LA UNION ISIDORO MONTES DE OCA, GUERRERO"/>
    <d v="2016-12-05T00:00:00"/>
    <n v="150000"/>
    <d v="2017-04-04T00:00:00"/>
    <s v="ADQUISICIONES DE EQUIPAMIENTO DIVERSO PARA CLÍNICAS DEL SECTOR SALUD DE COMUNIDADES DEL MUNICIPIO DE LA UNIÓN, GUERRERO"/>
    <s v="DESARROLLO COMUNITARIO,SALUD"/>
    <s v="A6"/>
    <s v="A12"/>
    <m/>
    <m/>
    <n v="150000"/>
    <x v="56"/>
  </r>
  <r>
    <n v="2016"/>
    <x v="1"/>
    <n v="48201"/>
    <s v="GDS/CD/030/2016"/>
    <s v="H. AYUNTAMIENTO CONSTITUCIONAL, MUNICIPIO DE LA UNION ISIDORO MONTES DE OCA, GUERRERO"/>
    <d v="2016-12-05T00:00:00"/>
    <n v="1400000"/>
    <d v="2017-06-03T00:00:00"/>
    <s v="REHABILITACIÓN DE LA PLANTA DE TRATAMIENTO DE AGUAS NEGRAS Y DESAZOLVE DE LA RED DE DRENAJE PLUVIAL Y ALCANTARILLADO DEL POBLADO DE PETACALCO, MUNICIPIO DE LA UNIÓN, GUERRERO"/>
    <s v="DESARROLLO COMUNITARIO"/>
    <s v="A6"/>
    <m/>
    <m/>
    <m/>
    <n v="1400000"/>
    <x v="56"/>
  </r>
  <r>
    <n v="2016"/>
    <x v="1"/>
    <n v="48201"/>
    <s v="GDS/CD/031/2016"/>
    <s v="H. AYUNTAMIENTO CONSTITUCIONAL, MUNICIPIO DE LA UNION ISIDORO MONTES DE OCA, GUERRERO"/>
    <d v="2016-12-05T00:00:00"/>
    <n v="1000000"/>
    <d v="2017-04-04T00:00:00"/>
    <s v="ADQUISICIONES DIVERSAS PARA LA COMUNIDAD PESQUERA DEL MUNICIPIO DE LA UNIÓN, GUERRERO"/>
    <s v="DESARROLLO COMUNITARIO"/>
    <s v="A6"/>
    <m/>
    <m/>
    <m/>
    <n v="1000000"/>
    <x v="56"/>
  </r>
  <r>
    <n v="2016"/>
    <x v="1"/>
    <n v="48201"/>
    <s v="GDS/CD/033/2016"/>
    <s v="EJIDO CHICOASEN, ESTADO DE CHIAPAS"/>
    <d v="2016-12-05T00:00:00"/>
    <n v="1800000"/>
    <d v="2017-06-03T00:00:00"/>
    <s v="CONSERVACIÓN DE CERCOS PARCELARIOS, DESMONTES, LIMPIEZA Y CONSERVACIÓN DE LAS PASTURAS PARA EL GANADO EN CHICOASÉN, CHIAPAS"/>
    <s v="DESARROLLO COMUNITARIO"/>
    <s v="A6"/>
    <m/>
    <m/>
    <m/>
    <n v="1800000"/>
    <x v="60"/>
  </r>
  <r>
    <n v="2016"/>
    <x v="1"/>
    <n v="48201"/>
    <s v="GDS/CD/037/2016"/>
    <s v="EJIDO DE SAN IGNACIO ARARECO"/>
    <d v="2016-12-05T00:00:00"/>
    <n v="650000"/>
    <d v="2017-04-04T00:00:00"/>
    <s v="ADQUISICIÓN DE UNA CAMIONETA PARA EL TRANSPORTE COMUNITARIO"/>
    <s v="DESARROLLO COMUNITARIO"/>
    <s v="A6"/>
    <m/>
    <m/>
    <m/>
    <n v="650000"/>
    <x v="61"/>
  </r>
  <r>
    <n v="2016"/>
    <x v="1"/>
    <n v="48201"/>
    <s v="GDS/CD/038/2016"/>
    <s v="EJIDO DE SAN IGNACIO ARARECO"/>
    <d v="2016-12-05T00:00:00"/>
    <n v="950000"/>
    <d v="2017-04-04T00:00:00"/>
    <s v="AMBULANCIA 4X4 EQUIPADA PARA RESCATE Y EMERGENCIAS PARA LA COMUNIDAD DE CUSÁRERE Y ADQUISICIÓN DE EQUIPO DE CÓMPUTO DIVERSO"/>
    <s v="DESARROLLO COMUNITARIO"/>
    <s v="A6"/>
    <m/>
    <m/>
    <m/>
    <n v="950000"/>
    <x v="61"/>
  </r>
  <r>
    <n v="2016"/>
    <x v="1"/>
    <n v="48201"/>
    <s v="58-GEOS"/>
    <s v="EJIDO NUEVO LEON, VALLE DE MEXICALI"/>
    <d v="2016-02-04T00:00:00"/>
    <n v="6300000"/>
    <d v="2016-09-30T00:00:00"/>
    <s v="DIAGNOSTICO, DISEÑO Y CONSTRUCCIÓN DE SISTEMA DE DRENAJE SUPERFICIAL Y/O SUBSUPERFICIAL PARA RESOLVER PROBLEMAS DE CONTROL Y/O COMBATE DEL ENSALITRAMIENTO EN ZONAS ÁRIDAS DE RIEGO PERTENECIENTES AL EJIDO NUEVO LEÓN COLINDANTES CON EL CAMPO GEOTÉRMICO DE CERRO PRIETO, MEDIANTE LA PREVENCIÓN DEL ASCENSO O EL ABATIMIENTO DE NIVELES FREÁTICOS."/>
    <s v="BENEFICENCIA,DESARROLLO COMUNITARIO,INFRAESTRUCTURA"/>
    <s v="A4"/>
    <s v="A6"/>
    <s v="A8"/>
    <m/>
    <n v="6300000"/>
    <x v="62"/>
  </r>
  <r>
    <n v="2016"/>
    <x v="1"/>
    <n v="48201"/>
    <s v="59-GRPN"/>
    <s v="H. AYUNTAMIENTO DE CIUDAD ACUÑA, COAHUILA"/>
    <d v="2016-03-09T00:00:00"/>
    <n v="2500000"/>
    <d v="2016-12-31T00:00:00"/>
    <s v="CONSTRUCCION DE CENTRO COMUNITARIO FUNDADORES, EN EL MUNICIPIO ACUÑA, COAHUILA."/>
    <s v="DESARROLLO COMUNITARIO,INFRAESTRUCTURA"/>
    <s v="A6"/>
    <s v="A8"/>
    <m/>
    <m/>
    <n v="2500000"/>
    <x v="63"/>
  </r>
  <r>
    <n v="2016"/>
    <x v="1"/>
    <n v="48201"/>
    <s v="60-GRPN"/>
    <s v="H. AYUNTAMIENTO DE ALLENDE, COAHUILA"/>
    <d v="2016-03-09T00:00:00"/>
    <n v="1300000"/>
    <d v="2016-12-31T00:00:00"/>
    <s v="ALUMBRADO DEL LIBRAMIENTO NORPONIENTE (BOULEVARD VENUSTIANO CARRRANZA) DE ALLENDE, COAHUILA"/>
    <s v="DESARROLLO COMUNITARIO,INFRAESTRUCTURA"/>
    <s v="A6"/>
    <s v="A8"/>
    <m/>
    <m/>
    <n v="1300000"/>
    <x v="64"/>
  </r>
  <r>
    <n v="2016"/>
    <x v="1"/>
    <n v="48201"/>
    <s v="61-GEOS"/>
    <s v="ejido morelia, mexicali, baja california"/>
    <d v="2016-09-07T00:00:00"/>
    <n v="700000"/>
    <d v="2017-03-31T00:00:00"/>
    <s v="REMODELACIÓN DEL SALÓN EJIDAL  DEL EJIDO MORELIA, EN BENEFICIO DE LOS HABITANTES DEL VALLE DE MEXICALI, CON EL OBJETIVO DE CONTAR CON UN ESPACIO DIGNO QUE SIRVA COMO CENTRO DE ACTIVIDADES CÍVICAS TRADICIONALES DE ÉSTA HISTÓRICA COMUNIDAD."/>
    <s v="BENEFICENCIA"/>
    <s v="A4"/>
    <m/>
    <m/>
    <m/>
    <n v="700000"/>
    <x v="65"/>
  </r>
  <r>
    <n v="2016"/>
    <x v="1"/>
    <n v="48201"/>
    <s v="62-GEOS"/>
    <s v="Ejido Nuevo León, Mexicali, Baja California"/>
    <d v="2016-09-07T00:00:00"/>
    <n v="1450000"/>
    <d v="2017-03-31T00:00:00"/>
    <s v=" NIVELACIÓN DE TIERRAS PARA EL  MEJORAMIENTO DE SUELOS EN PARCELAS DEL EJIDO NUEVO LEÓN COLINDANTES CON EL CAMPO GEOTÉRMICO DE CERRO PRIETO."/>
    <s v="APLICACIÓN DE NUEVAS TECNOLOGÍAS"/>
    <s v="A3"/>
    <m/>
    <m/>
    <m/>
    <n v="1450000"/>
    <x v="66"/>
  </r>
  <r>
    <n v="2016"/>
    <x v="1"/>
    <n v="48201"/>
    <s v="63-GEOS"/>
    <s v="Ejido Michoacán de Ocampo, Mexicali, Baja California"/>
    <d v="2016-09-12T00:00:00"/>
    <n v="900000"/>
    <d v="2017-03-31T00:00:00"/>
    <s v="REMODELACIÓN DEL SALÓN EJIDAL  DEL EJIDO MICHOACÁN DE OCAMPO, EN BENEFICIO DE LOS HABITANTES DEL VALLE DE MEXICALI, CON EL OBJETIVO DE CONTAR CON UN ESPACIO DIGNO QUE SIRVA COMO CENTRO DE ACTIVIDADES CÍVICAS TRADICIONALES DE ÉSTA HISTÓRICA COMUNIDAD."/>
    <s v="BENEFICENCIA"/>
    <s v="A4"/>
    <m/>
    <m/>
    <m/>
    <n v="900000"/>
    <x v="67"/>
  </r>
  <r>
    <n v="2016"/>
    <x v="1"/>
    <n v="48201"/>
    <s v="64-GEOS"/>
    <s v="Ejido Miguel Hidalgo, Mexicali, Baja California"/>
    <d v="2016-09-07T00:00:00"/>
    <n v="1500000"/>
    <d v="2017-10-31T00:00:00"/>
    <s v="PROYECTO DE APOYO A HUERTOS PARCELARIOS Y FAMILIARES EN EL EJIDO MIGUEL HIDALGO, EJIDO NUEVO LEÓN Y EJIDO MORELIA."/>
    <s v="APLICACIÓN DE NUEVAS TECNOLOGÍAS"/>
    <s v="A3"/>
    <m/>
    <m/>
    <m/>
    <n v="1500000"/>
    <x v="68"/>
  </r>
  <r>
    <n v="2016"/>
    <x v="1"/>
    <n v="48201"/>
    <s v="65-GEOS"/>
    <s v="Ejido Miguel Hidalgo, Mexicali, Baja California"/>
    <d v="2016-09-12T00:00:00"/>
    <n v="440000"/>
    <d v="2017-10-31T00:00:00"/>
    <s v="PROYECTO DE DISEÑO, CONSTRUCCIÓN E INSTALACIÓN DE UN SISTEMA DE PLANTACIÓN CON CULTIVO PALMA DATILERA, EN TERRENOS DEL CAMPO GEOTÉRMICO CERRO PRIETO."/>
    <s v="APLICACIÓN DE NUEVAS TECNOLOGÍAS"/>
    <s v="A3"/>
    <m/>
    <m/>
    <m/>
    <n v="440000"/>
    <x v="68"/>
  </r>
  <r>
    <n v="2016"/>
    <x v="2"/>
    <n v="48101"/>
    <s v="CDDESSA-001-07-2016"/>
    <s v="ESPACIOS NATURALES Y DESARROLLO SUSTENTABLE A.C"/>
    <d v="2016-07-07T00:00:00"/>
    <n v="1500000"/>
    <d v="2016-12-31T00:00:00"/>
    <s v="AUMENTO Y FORTALECIMIENTO DE LA POBLACIÓN DE BERRENDO PENINSULAR EN EL LLANO BC Y BCS"/>
    <s v="AMBIENTALES"/>
    <s v="A2"/>
    <m/>
    <m/>
    <m/>
    <n v="1500000"/>
    <x v="69"/>
  </r>
  <r>
    <n v="2016"/>
    <x v="2"/>
    <n v="48101"/>
    <s v="CDDESSA-002-09-2016"/>
    <s v="VIZCAÍNO"/>
    <d v="2016-09-14T00:00:00"/>
    <n v="100000"/>
    <d v="2016-12-31T00:00:00"/>
    <s v="RENOVACIÓN DEL PISO DE LA CANCHA DE     BASQUETBOL._x000d__x000a_RENOVACIÓN DEL TECHO DE PRIMARIA._x000d__x000a_INICIAR CON EL PROYECTO DE LA CANCHA TECHADA._x000d__x000a_"/>
    <s v="EDUCATIVAS"/>
    <s v="A7"/>
    <m/>
    <m/>
    <m/>
    <n v="100000"/>
    <x v="70"/>
  </r>
  <r>
    <n v="2016"/>
    <x v="2"/>
    <n v="48101"/>
    <s v="CDDESSA-003-09-2016"/>
    <s v="HOGAR DEL ANCIANO"/>
    <d v="2016-09-19T00:00:00"/>
    <n v="75000"/>
    <d v="2016-12-31T00:00:00"/>
    <s v="COMPRA DE ALIMENTOS_x000d__x000a_MEDICINAS_x000d__x000a_MATERIAL DE ASEO_x000d__x000a_GAS LP"/>
    <s v="BENEFICENCIA"/>
    <s v="A4"/>
    <m/>
    <m/>
    <m/>
    <n v="75000"/>
    <x v="71"/>
  </r>
  <r>
    <n v="2016"/>
    <x v="3"/>
    <n v="48101"/>
    <s v="DONACION-DA-SRMS-003/2016"/>
    <s v="FUNDACIÓN ISSSTE"/>
    <d v="2016-12-28T00:00:00"/>
    <n v="5000000"/>
    <d v="2016-12-31T00:00:00"/>
    <s v="LLEVAR A CABO ACTIVIDADES DE TIPO ASISTENCIAL Y DE INVESTIGACIÓN CIENTÍFICA Y/O TECNOLOGICA, CON EL PROPÓSITO DE MEJORAR SUS CONDICIONES DE SUBSISTENCIA Y DESARROLLO, A TRAVÉS DE CONFERENCIAS, CURSOS, TALLERES, PLÁTICAS.  LO QUE CORRESPONDE A: 1.- ADQUISICIÓN DE 600 SILLAS DE ACOMPAÑAMIENTO, USO RUDO QUE DE DÍA FUNCIONEN COMO SILLA Y DE NOCHE COMO ACOMPAÑAMIENTO A FAMILIARES DE HOSPITALIZADOS. 2.- DAR CURSO DE MAESTRÍA EN LÍNEA PARA 15 CANDIDATOS, DE SALUD PÚBLICA CON ESPECIALIZACIÓN EN GERIATRÍA. 3.- EQUIPAMIENTO Y ACONDICIONAMIENTO DE OFICINA. 4.- ADQUISICIÓN DE 204 SILLAS DE USO RUDO PARA HOSPITAL. 5.- DAR TALLER ELABORADO POR EL DR. PAYASO, A.C. Y 6.- CREAR CAPSULAS DE ANIUMACIÓN Y FOLLETO CON TEMAS DE NUTRICIÓN."/>
    <s v="INVESTIGACIÓN CIENTÍFICA,SOCIALES"/>
    <s v="A9"/>
    <s v="A13"/>
    <m/>
    <m/>
    <n v="5000000"/>
    <x v="72"/>
  </r>
  <r>
    <n v="2016"/>
    <x v="3"/>
    <n v="48101"/>
    <s v="1028/2016"/>
    <s v="SINDICATO NACIONAL DE TRABAJADORES DEL ISSSTE"/>
    <d v="2016-09-01T00:00:00"/>
    <n v="7500000"/>
    <d v="2016-12-31T00:00:00"/>
    <s v="REMODELACIÓN Y/O REHABILITACIÓN DEL &quot;TEATRO DE LA CIUDADELA&quot; ASÍ COMO CONTINUAR CON LAS MEJORAS DEL CENTRO SOCIAL, CULTURAL Y DEPORTIVO DEL SNTISSSTE, CON EL OBJETO PRINCIPAL DE DESARROLLAR PROGRAMAS SOCIALES, CULTURALES Y DEPORTIVAS, QUE CONTRIBUYAN AL SANO ESPARCIMIENTO, A LA PREVENCIÓN DE ENFERMEDADES ADICCIONES Y FOMENTO DE LA CULTURA. "/>
    <s v="SALUD"/>
    <s v="A12"/>
    <m/>
    <m/>
    <m/>
    <n v="7500000"/>
    <x v="73"/>
  </r>
  <r>
    <n v="2016"/>
    <x v="3"/>
    <n v="48101"/>
    <s v="1284/2016"/>
    <s v="ACADEMIA NACIONAL DE MEDICINA DE MÉXICO"/>
    <d v="2016-11-14T00:00:00"/>
    <n v="550000"/>
    <d v="2016-12-31T00:00:00"/>
    <s v="COSTOS EDICIÓN Y PUBLICACIÓN DE LA REVISTA GACETA MÉDICA IMPRESA EN ESPAÑOL Y DIGITAL EN INGLÉS, TRADUCCIÓN EN INGLÉS DE DOS NÚMEROS DE LA REVISTA Y CINCO NÚMEROS DEL BOLETÍN CLÍNICO TERAPÉUTICO Y COSTOS DE DIFUSIÓN "/>
    <s v="INVESTIGACIÓN CIENTÍFICA,SALUD"/>
    <s v="A9"/>
    <s v="A12"/>
    <m/>
    <m/>
    <n v="550000"/>
    <x v="74"/>
  </r>
  <r>
    <n v="2016"/>
    <x v="3"/>
    <n v="48101"/>
    <s v="1285/2016"/>
    <s v="ACADEMIA MEXICANA DE PEDIATRÍA"/>
    <d v="2016-11-14T00:00:00"/>
    <n v="175000"/>
    <d v="2016-12-31T00:00:00"/>
    <s v="APLICACIÓN A LAS CRUZADAS QUIRÚRGICAS PARA TRANSPORTACIÓN, INSUMOS Y VIÁTICOS DEL EQUIPO MÉDICO A ZONAS RURALES Y CONGRESO CONMEMORATIVO 66° ANIVERSARIO REALIZADO EN VILLAHERMOSA, TABASCO"/>
    <s v="INVESTIGACIÓN CIENTÍFICA,SALUD"/>
    <s v="A9"/>
    <s v="A12"/>
    <m/>
    <m/>
    <n v="175000"/>
    <x v="75"/>
  </r>
  <r>
    <n v="2016"/>
    <x v="3"/>
    <n v="48101"/>
    <s v="1286/2016"/>
    <s v="ACADEMIA MEXICANA DE CIRUGÍA"/>
    <d v="2016-11-14T00:00:00"/>
    <n v="350000"/>
    <d v="2016-12-31T00:00:00"/>
    <s v="PROGRAMA ANUAL DE LAS ACTIVIDADES SEMANALES CIENTÍFICAS PRESENCIALES Y TRANSMISIÓN EN VIVO Y GRABADAS POR INTERNET, MANTENIMIENTO DE PÁGINA WEB Y REDES SOCIALES PROMOCIONANDO LAS ACTIVIDADES ACADÉMICAS Y 58° SEMANA QUIRÚRGICA NACIONAL"/>
    <s v="INVESTIGACIÓN CIENTÍFICA,SALUD"/>
    <s v="A9"/>
    <s v="A12"/>
    <m/>
    <m/>
    <n v="350000"/>
    <x v="76"/>
  </r>
  <r>
    <n v="2016"/>
    <x v="3"/>
    <n v="48101"/>
    <s v="1287/2016"/>
    <s v="SOCIEDAD MEXICANA DE SALUD PÚBLICA"/>
    <d v="2016-11-14T00:00:00"/>
    <n v="175000"/>
    <d v="2016-12-30T00:00:00"/>
    <s v="CAPACITACIÓN A PROFESIONALES DE LA SALUD PÚBLICA, RENTA DE EQUIPO AUDIOVISUAL, MATERIAL Y VIÁTICOS DE LA LXX REUNIÓN ANUAL EN LA RIVIERA DE NAYARIT"/>
    <s v="INVESTIGACIÓN CIENTÍFICA,SALUD"/>
    <s v="A9"/>
    <s v="A12"/>
    <m/>
    <m/>
    <n v="175000"/>
    <x v="77"/>
  </r>
  <r>
    <n v="2016"/>
    <x v="3"/>
    <n v="48101"/>
    <s v="434/2016"/>
    <s v="SINDICATO NACIONAL DE TRABAJADORES DE LA EDUCACIÓN"/>
    <d v="2016-05-16T00:00:00"/>
    <n v="2000000"/>
    <d v="2016-11-30T00:00:00"/>
    <s v="PROMOVER LA INTEGRACIÓN SOCIAL, EL MEJORAMIENTO DE LA AUTOESTIMA, Y LA CAPACIDAD DE AUTOGESTIÓN, DE JUBILADOS Y PENSIONADOS DEL MAGISTERIO. FOMENTAR LA ADOPCIÓN DE ESTILOS DE VIDA SALUDABLES COMO BASE PARA DESARROLLAR UN ENVEJECIMIENTO ACTIVO. IMPULSAR LA REVALORIZACIÓN SOCIAL Y EL DESARROLLO INTEGRAL DEL ADULTO MAYOR. FOMENTAR LA PERMANENCIA LABORAL DE LOS TRABAJADORES DE LA EDUCACIÓN, MEDIANTE LA PROMOCIÓN DE LAS VENTAJAS ECONÓMICAS, DE SALUD FÍSICA, PSICOLÓGICAS QUE REPRESENTA LA VIDA ACTIVA. PROMOVER LA ESTABILIDAD Y EL CRECIMIENTO LABORAL DE LOS TRABAJADORES DE LA EDUCACIÓN MEDIANTE SU ACTUALIZACIÓN Y PROFESIONALIZACIÓN PERMANENTE, ASÍ COMO ACCIONES DE ORIENTACIÓN, ASESORÍA Y APOYO SOBRE EL NUEVO MARCO LEGAL ESTABLECIDO."/>
    <s v="SOCIALES"/>
    <s v="A13"/>
    <m/>
    <m/>
    <m/>
    <n v="2000000"/>
    <x v="78"/>
  </r>
  <r>
    <n v="2016"/>
    <x v="4"/>
    <n v="48101"/>
    <s v="IMC-261/2016"/>
    <s v="PERIPECIA"/>
    <d v="2016-04-14T00:00:00"/>
    <n v="100000"/>
    <d v="2016-12-26T00:00:00"/>
    <s v="REALIZACIÓN DE LA SEGUNDA CARAVANA DE EXHIBICIÓN DE CINE Y VIDEO DOCUMENTAL, &quot;CINE PARA TODXS&quot;."/>
    <s v="CULTURALES"/>
    <s v="A5"/>
    <m/>
    <m/>
    <m/>
    <n v="100000"/>
    <x v="79"/>
  </r>
  <r>
    <n v="2016"/>
    <x v="4"/>
    <n v="48101"/>
    <s v="IMC-279/2016"/>
    <s v="COMISIÓN DE FILMACIONES DE MÉRIDA Y YUCATAN, MÉXICO"/>
    <d v="2016-04-21T00:00:00"/>
    <n v="100000"/>
    <d v="2016-07-28T00:00:00"/>
    <s v="REALIZACIÓN DEL PROYECTO EL CINE TE MUEVE EN TU COMUNIDAD 2A EDICIÓN."/>
    <s v="CULTURALES"/>
    <s v="A5"/>
    <m/>
    <m/>
    <m/>
    <n v="100000"/>
    <x v="80"/>
  </r>
  <r>
    <n v="2016"/>
    <x v="4"/>
    <n v="48101"/>
    <s v="IMC-285/2016"/>
    <s v="CRÁTER INVERTIDO"/>
    <d v="2016-04-26T00:00:00"/>
    <n v="400000"/>
    <d v="2017-03-15T00:00:00"/>
    <s v="REALIZACIÓN DEL PROYECTO VACACIONES DE TRABAJO-TALLER DE FORMACIÓN DE ANIMADORES."/>
    <s v="CULTURALES"/>
    <s v="A5"/>
    <m/>
    <m/>
    <m/>
    <n v="400000"/>
    <x v="81"/>
  </r>
  <r>
    <n v="2016"/>
    <x v="4"/>
    <n v="48101"/>
    <s v="IMC-287/2016"/>
    <s v="RODANDO FILM FESTIVAL SAN LUIS POTOSÍ"/>
    <d v="2016-04-27T00:00:00"/>
    <n v="125000"/>
    <d v="2016-07-26T00:00:00"/>
    <s v="REALIZACIÓN DE LA 7A EDICIÓN DE RODANDO FILM FESTIVAL SAN LUIS POTOSÍ."/>
    <s v="CULTURALES"/>
    <s v="A5"/>
    <m/>
    <m/>
    <m/>
    <n v="125000"/>
    <x v="82"/>
  </r>
  <r>
    <n v="2016"/>
    <x v="4"/>
    <n v="48101"/>
    <s v="IMC-290/2016"/>
    <s v="MESTIZAS, GÉNERO Y GESTIÓN CULTURAL"/>
    <d v="2016-04-28T00:00:00"/>
    <n v="100000"/>
    <d v="2016-11-14T00:00:00"/>
    <s v="REALIZACIÓN DEL PROYECTO CINEFÓRUMS PARA LA SENSIBILIZACIÓN Y PREVENCIÓN DE LA VIOLENCIA HACIA LAS MUJERES EN ESCUELAS SECUNDARIAS DEL ESTADO DE MÉXICO, 1A EDICIÓN."/>
    <s v="CULTURALES"/>
    <s v="A5"/>
    <m/>
    <m/>
    <m/>
    <n v="100000"/>
    <x v="83"/>
  </r>
  <r>
    <n v="2016"/>
    <x v="4"/>
    <n v="48101"/>
    <s v="IMC-291/2016"/>
    <s v="EL PRINCIPIO, CINE Y CULTURA"/>
    <d v="2016-04-29T00:00:00"/>
    <n v="240000"/>
    <d v="2016-12-30T00:00:00"/>
    <s v="REALIZACIÓN DE LA 4A EDICIÓN DE CINITO CINEDEBATE."/>
    <s v="CULTURALES"/>
    <s v="A5"/>
    <m/>
    <m/>
    <m/>
    <n v="240000"/>
    <x v="84"/>
  </r>
  <r>
    <n v="2016"/>
    <x v="4"/>
    <n v="48101"/>
    <s v="IMC-296/2016"/>
    <s v="GP SOONA"/>
    <d v="2016-05-03T00:00:00"/>
    <n v="400000"/>
    <d v="2016-11-09T00:00:00"/>
    <s v="REALIZACIÓN DE LA 5° EDICIÓN FERATUM, FESTIVAL INTERNACIONAL DE CINE FANTÁSTICO, TERROR Y CIENCIA FICCIÓN DE TLALPUJAHUA."/>
    <s v="CULTURALES"/>
    <s v="A5"/>
    <m/>
    <m/>
    <m/>
    <n v="400000"/>
    <x v="85"/>
  </r>
  <r>
    <n v="2016"/>
    <x v="4"/>
    <n v="48101"/>
    <s v="IMC-297/2016"/>
    <s v="FLORA, FAUNA Y CULTURA DE MÉXICO"/>
    <d v="2016-05-03T00:00:00"/>
    <n v="100000"/>
    <d v="2016-12-30T00:00:00"/>
    <s v="REALIZACIÓN DE LA GIRA ITINERANTE COMPARTIENDO CINE 4A EDICIÓN EL CINECLUB EN CENTROS ESCOLARES PÚBLICOS DE PLAYA DEL CARMEN Y COMUNIDADES DE QUINTANA ROO."/>
    <s v="CULTURALES"/>
    <s v="A5"/>
    <m/>
    <m/>
    <m/>
    <n v="100000"/>
    <x v="86"/>
  </r>
  <r>
    <n v="2016"/>
    <x v="4"/>
    <n v="48101"/>
    <s v="IMC-325/2016"/>
    <s v="MUJERES EN EL CINE Y LA TELEVISIÓN."/>
    <d v="2016-05-04T00:00:00"/>
    <n v="300000"/>
    <d v="2017-01-31T00:00:00"/>
    <s v="REALIZACIÓN DEL PROYECTO APOYO A LA DIFUSIÓN DEL CINE REALIZADO POR MUJERES/2016, 12A EDICIÓN."/>
    <s v="CULTURALES"/>
    <s v="A5"/>
    <m/>
    <m/>
    <m/>
    <n v="300000"/>
    <x v="87"/>
  </r>
  <r>
    <n v="2016"/>
    <x v="4"/>
    <n v="48101"/>
    <s v="IMC-342/2016"/>
    <s v="ESCRIBE CINE"/>
    <d v="2016-05-12T00:00:00"/>
    <n v="100000"/>
    <d v="2016-09-27T00:00:00"/>
    <s v="3° EDICIÓN DEL FESTIVAL DE GUIÓN CINEMATOGRÁFICO."/>
    <s v="CULTURALES"/>
    <s v="A5"/>
    <m/>
    <m/>
    <m/>
    <n v="100000"/>
    <x v="88"/>
  </r>
  <r>
    <n v="2016"/>
    <x v="4"/>
    <n v="48101"/>
    <s v="IMC-346/2016"/>
    <s v="FUNDACIÓN MECENAS ARTE Y CULTURA"/>
    <d v="2016-05-18T00:00:00"/>
    <n v="125000"/>
    <d v="2016-10-08T00:00:00"/>
    <s v="REALIZACIÓN DEL FESTIVAL INTERNACIONAL DE CORTOMETRAJES DE MÉXICO (FICMEX) 11A EDICIÓN / SHORTS MÉXICO 2016."/>
    <s v="CULTURALES"/>
    <s v="A5"/>
    <m/>
    <m/>
    <m/>
    <n v="125000"/>
    <x v="89"/>
  </r>
  <r>
    <n v="2016"/>
    <x v="4"/>
    <n v="48101"/>
    <s v="IMC-355/2016"/>
    <s v="ASOCIACIÓN DE CINEASTAS DE MORELOS"/>
    <d v="2016-05-20T00:00:00"/>
    <n v="100000"/>
    <d v="2016-12-10T00:00:00"/>
    <s v="CINE MÓVIL SOLAR 3° EDICIÓN_x000d__x000a_"/>
    <s v="CULTURALES"/>
    <s v="A5"/>
    <m/>
    <m/>
    <m/>
    <n v="100000"/>
    <x v="90"/>
  </r>
  <r>
    <n v="2016"/>
    <x v="4"/>
    <n v="48101"/>
    <s v="IMC-358/2016"/>
    <s v="TALLER DE ESCRITORES CINEMATOGRÁFICOS EL GARFIO"/>
    <d v="2016-05-25T00:00:00"/>
    <n v="500000"/>
    <d v="2017-01-16T00:00:00"/>
    <s v="REALIZACIÓN DEL LABORATORIO DE GUIÓN CINEMATOGRÁFICO GARFIO LAB. 2016."/>
    <s v="CULTURALES"/>
    <s v="A5"/>
    <m/>
    <m/>
    <m/>
    <n v="500000"/>
    <x v="91"/>
  </r>
  <r>
    <n v="2016"/>
    <x v="4"/>
    <n v="48101"/>
    <s v="IMC-359/2016"/>
    <s v="ETNOBIOLOGÍA PARA LA CONSERVACIÓN"/>
    <d v="2016-05-25T00:00:00"/>
    <n v="300000"/>
    <d v="2017-03-31T00:00:00"/>
    <s v="REALIZACIÓN DEL PROGRAMA DE PARTICIPACIÓN Y CAPACITACIÓN COMUNITARIA EN MEDIOS AUDIOVISUALES (CINEMATOGRÁFICOS) PARA LA DIFUSIÓN DE CONOCIMIENTO ETNOBIOLÓGICO DEL &quot;PARQUE ECOLÓGICO DE LA CIUDAD DE MÉXICO&quot; (TERCERA EDICIÓN)."/>
    <s v="CULTURALES"/>
    <s v="A5"/>
    <m/>
    <m/>
    <m/>
    <n v="300000"/>
    <x v="92"/>
  </r>
  <r>
    <n v="2016"/>
    <x v="4"/>
    <n v="48101"/>
    <s v="IMC-363/2016"/>
    <s v="ASOCIACIÓN MEXICANA DE ARTISTAS Y PROFESIONALES DEL CINE Y EL AUDIOVISUAL"/>
    <d v="2016-05-30T00:00:00"/>
    <n v="500000"/>
    <d v="2016-11-16T00:00:00"/>
    <s v="8° TALLER INTERNACIONAL DE GUIÓN CINEMATOGRÁFICO CINE QUA NON LAB 2016_x000d__x000a_"/>
    <s v="CULTURALES"/>
    <s v="A5"/>
    <m/>
    <m/>
    <m/>
    <n v="500000"/>
    <x v="93"/>
  </r>
  <r>
    <n v="2016"/>
    <x v="4"/>
    <n v="48101"/>
    <s v="IMC-366/2016"/>
    <s v="FLICC LATINOAMÉRICA"/>
    <d v="2016-05-30T00:00:00"/>
    <n v="380000"/>
    <d v="2016-10-31T00:00:00"/>
    <s v="FLIC FORO DE COPRODUCCION AUDIOVISUAL LATINOAMERICANO 3° EDICIÓN_x000d__x000a_"/>
    <s v="CULTURALES"/>
    <s v="A5"/>
    <m/>
    <m/>
    <m/>
    <n v="380000"/>
    <x v="94"/>
  </r>
  <r>
    <n v="2016"/>
    <x v="4"/>
    <n v="48101"/>
    <s v="IMC-371/2016"/>
    <s v="LA MATATENA, ASOCIACIÓN DE CINE PARA NIÑAS Y NIÑOS"/>
    <d v="2016-06-03T00:00:00"/>
    <n v="600000"/>
    <d v="2016-11-30T00:00:00"/>
    <s v="FESTIVAL INTERNACIONAL DE CINE PARA NIÑOS (...Y NO TAN NIÑOS) 21° EDICIÓN."/>
    <s v="CULTURALES"/>
    <s v="A5"/>
    <m/>
    <m/>
    <m/>
    <n v="600000"/>
    <x v="95"/>
  </r>
  <r>
    <n v="2016"/>
    <x v="4"/>
    <n v="48101"/>
    <s v="IMC-373/2016"/>
    <s v="MÓRBIDO"/>
    <d v="2016-06-03T00:00:00"/>
    <n v="400000"/>
    <d v="2016-12-02T00:00:00"/>
    <s v="MÓRBIDO, FESTIVAL INTERNACIONAL DE CINE FANTÁSTICO Y DE TERROR 9° EDICIÓN_x000d__x000a_"/>
    <s v="CULTURALES"/>
    <s v="A5"/>
    <m/>
    <m/>
    <m/>
    <n v="400000"/>
    <x v="96"/>
  </r>
  <r>
    <n v="2016"/>
    <x v="4"/>
    <n v="48101"/>
    <s v="IMC-374/2016"/>
    <s v="NO ME DA LA VIDA PRODUCCIONES"/>
    <d v="2016-06-03T00:00:00"/>
    <n v="125000"/>
    <d v="2016-12-20T00:00:00"/>
    <s v="9° EDICIÓN DEL ANIMASIVO-FESTIVAL DE ANIMACIÓN CONTEMPORANEA DE LA CIUDAD DE MÉXICO_x000d__x000a_"/>
    <s v="CULTURALES"/>
    <s v="A5"/>
    <m/>
    <m/>
    <m/>
    <n v="125000"/>
    <x v="97"/>
  </r>
  <r>
    <n v="2016"/>
    <x v="4"/>
    <n v="48101"/>
    <s v="IMC-375/2016"/>
    <s v="FRONTERA CERO"/>
    <d v="2016-06-03T00:00:00"/>
    <n v="300000"/>
    <d v="2016-08-15T00:00:00"/>
    <s v="REALIZACIÓN DEL TALLER CINEMATOGRÁFICO MANTARRAYA_x000d__x000a_"/>
    <s v="CULTURALES"/>
    <s v="A5"/>
    <m/>
    <m/>
    <m/>
    <n v="300000"/>
    <x v="98"/>
  </r>
  <r>
    <n v="2016"/>
    <x v="4"/>
    <n v="48101"/>
    <s v="IMC-389/2016"/>
    <s v="FUNDACIÓN TODO POR EL CINE"/>
    <d v="2016-06-09T00:00:00"/>
    <n v="225000"/>
    <d v="2016-12-20T00:00:00"/>
    <s v="FESTIVAL INTERNACIONAL DE CINE EN EL CAMPO 9° EDICIÓN_x000d__x000a_"/>
    <s v="CULTURALES"/>
    <s v="A5"/>
    <m/>
    <m/>
    <m/>
    <n v="225000"/>
    <x v="99"/>
  </r>
  <r>
    <n v="2016"/>
    <x v="4"/>
    <n v="48101"/>
    <s v="IMC-401/2016"/>
    <s v="LA CUADRA PROVOCA CIUDAD"/>
    <d v="2016-06-24T00:00:00"/>
    <n v="100000"/>
    <d v="2016-12-27T00:00:00"/>
    <s v="FESTIVAL DEL HUERTO ROMA VERDE 2016 - CINE DEL HUERTO 2° EDICIÓN_x000d__x000a_"/>
    <s v="CULTURALES"/>
    <s v="A5"/>
    <m/>
    <m/>
    <m/>
    <n v="100000"/>
    <x v="100"/>
  </r>
  <r>
    <n v="2016"/>
    <x v="4"/>
    <n v="48101"/>
    <s v="IMC-402/2016"/>
    <s v="CULTURA AL HILO"/>
    <d v="2016-06-24T00:00:00"/>
    <n v="75000"/>
    <d v="2017-01-16T00:00:00"/>
    <s v="PERÍMETRO CINE EXPANDIDO (CICLOS DE PROYECCIONES CINEMATOGRÁFICAS EN VIVO Y TALLERES) 3° EDICIÓN"/>
    <s v="CULTURALES"/>
    <s v="A5"/>
    <m/>
    <m/>
    <m/>
    <n v="75000"/>
    <x v="101"/>
  </r>
  <r>
    <n v="2016"/>
    <x v="4"/>
    <n v="48101"/>
    <s v="IMC-407/2016"/>
    <s v="ASOCIACIÓN MEXICANA DE ARTISTAS Y PROFESIONALES DEL CINE Y EL AUDIOVISUAL"/>
    <d v="2016-06-27T00:00:00"/>
    <n v="75000"/>
    <d v="2016-12-27T00:00:00"/>
    <s v="FESTIVAL DEL PUERTO 2° EDICIÓN_x000d__x000a_"/>
    <s v="CULTURALES"/>
    <s v="A5"/>
    <m/>
    <m/>
    <m/>
    <n v="75000"/>
    <x v="93"/>
  </r>
  <r>
    <n v="2016"/>
    <x v="4"/>
    <n v="48101"/>
    <s v="IMC-411/2016"/>
    <s v="FUNDACIÓN CINÉPOLIS"/>
    <d v="2016-06-28T00:00:00"/>
    <n v="75000"/>
    <d v="2016-08-10T00:00:00"/>
    <s v="PROYECTO DHBUS 1° EDICIÓN_x000d__x000a_"/>
    <s v="CULTURALES"/>
    <s v="A5"/>
    <m/>
    <m/>
    <m/>
    <n v="75000"/>
    <x v="102"/>
  </r>
  <r>
    <n v="2016"/>
    <x v="4"/>
    <n v="48101"/>
    <s v="IMC-415/2016"/>
    <s v="IMPULSORA PARA EL DESARROLLO DE ORGANIZACIONES CIVILES"/>
    <d v="2016-06-30T00:00:00"/>
    <n v="75000"/>
    <d v="2016-12-20T00:00:00"/>
    <s v="FESTIVAL INTERNACIONAL DE CORTOMETRAJES DE LA DIVERSIDAD SOCIAL TODOS SOMOS OTROS 5° EDICIÓN_x000d__x000a_"/>
    <s v="CULTURALES"/>
    <s v="A5"/>
    <m/>
    <m/>
    <m/>
    <n v="75000"/>
    <x v="103"/>
  </r>
  <r>
    <n v="2016"/>
    <x v="4"/>
    <n v="48101"/>
    <s v="IMC-422-2016"/>
    <s v="JUGUEMOS A GRABAR"/>
    <d v="2016-07-08T00:00:00"/>
    <n v="100000"/>
    <d v="2016-08-30T00:00:00"/>
    <s v="9° EDICIÓN DEL RALLY INFANTIL DOCUMENTAL_x000d__x000a_"/>
    <s v="CULTURALES"/>
    <s v="A5"/>
    <m/>
    <m/>
    <m/>
    <n v="100000"/>
    <x v="104"/>
  </r>
  <r>
    <n v="2016"/>
    <x v="4"/>
    <n v="48101"/>
    <s v="IMC-449/2016"/>
    <s v="CAMBIANDO FAMILIAS PARA MÉXICO"/>
    <d v="2016-08-08T00:00:00"/>
    <n v="125000"/>
    <d v="2017-01-04T00:00:00"/>
    <s v="FESTIVAL INTERNACIONAL DE CINE DE HERMOSILLO 5° EDICIÓN_x000d__x000a_"/>
    <s v="CULTURALES"/>
    <s v="A5"/>
    <m/>
    <m/>
    <m/>
    <n v="125000"/>
    <x v="105"/>
  </r>
  <r>
    <n v="2016"/>
    <x v="4"/>
    <n v="48101"/>
    <s v="IMC-450/2016"/>
    <s v="JUGUEMOS A GRABAR"/>
    <d v="2016-08-08T00:00:00"/>
    <n v="640000"/>
    <d v="2017-02-28T00:00:00"/>
    <s v="CURSOS DE CINE INFANTIL Y JUVENIL TITULADOS 1. &quot;EL VIH EN MI VIDA&quot;, 2. &quot;LA MIGRACIÓN EN MI PUEBLO&quot;, 3. &quot;ASÍ SE VIVE EN MI COLONIA DE PARACAIDISTAS&quot; Y 4. &quot;EMBARAZO EN LA ADOLECENCIA&quot;_x000d__x000a_"/>
    <s v="CULTURALES"/>
    <s v="A5"/>
    <m/>
    <m/>
    <m/>
    <n v="640000"/>
    <x v="104"/>
  </r>
  <r>
    <n v="2016"/>
    <x v="4"/>
    <n v="48101"/>
    <s v="IMC-476/2016"/>
    <s v="ESCRIBE CINE"/>
    <d v="2016-08-09T00:00:00"/>
    <n v="100000"/>
    <d v="2016-10-05T00:00:00"/>
    <s v="FESTIVAL DE GUIÓN CINEMATOGRÁFICO 3° EDICIÓN_x000d__x000a_"/>
    <s v="CULTURALES"/>
    <s v="A5"/>
    <m/>
    <m/>
    <m/>
    <n v="100000"/>
    <x v="88"/>
  </r>
  <r>
    <n v="2016"/>
    <x v="4"/>
    <n v="48101"/>
    <s v="IMC-489/2016"/>
    <s v="VOCES CONTRA EL SILENCIO, VIDEO INDEPENDIENTE"/>
    <d v="2016-08-23T00:00:00"/>
    <n v="400000"/>
    <d v="2017-01-14T00:00:00"/>
    <s v="PROYECTO DE DIFUSIÓN DE CINE Y VIDEO DOCUMENTAL MEXICANO E HISPANOAMERICANO POR MEDIO DE LA RED ALTERNATIVA DE EXHIBICIÓN DE DOCUMENTALES (RAED) Y DEL CINE TLALPAN; MUESTRA DE DOCUMENTALES MEXICANOS DE LA SELECCIÓN OFICIAL DEL IX ENCUENTRO HISPANOAMERICANO DE CINE Y VIDEO DOCUMENTAL INDEPENDIENTE CONTRA EL SILENCIO TODAS LAS VOCES Y MUESTRA DE DOCUMENTALES GANADORES EN EL IX ENCUENTRO HISPANOAMERICANO DE CINE Y VIDEO DOCUMENTAL INDEPENDIENTE CONTRA EL SILENCIO TODAS LAS VOCES_x000d__x000a_"/>
    <s v="CULTURALES"/>
    <s v="A5"/>
    <m/>
    <m/>
    <m/>
    <n v="400000"/>
    <x v="106"/>
  </r>
  <r>
    <n v="2016"/>
    <x v="4"/>
    <n v="48101"/>
    <s v="IMC-490/2016"/>
    <s v="FUNDACIÓN  INTERNACIONAL DE LA COMUNIDAD"/>
    <d v="2016-08-23T00:00:00"/>
    <n v="318884"/>
    <d v="2016-12-30T00:00:00"/>
    <s v="EMERGENTE-TALLER DE GUIÓN_x000d__x000a_"/>
    <s v="CULTURALES"/>
    <s v="A5"/>
    <m/>
    <m/>
    <m/>
    <n v="318884"/>
    <x v="16"/>
  </r>
  <r>
    <n v="2016"/>
    <x v="4"/>
    <n v="48101"/>
    <s v="IMC-496/2016"/>
    <s v="PROYECTO DIFA ALTERNATIVAS Y ACTUALIZACION"/>
    <d v="2016-08-25T00:00:00"/>
    <n v="206116"/>
    <d v="2017-01-16T00:00:00"/>
    <s v="ALTERNATIVAS-LAB: LABORATORIO DE ALTERNATIVAS PARA LA DIFUSIÓN Y DISTRIBUCIÓN DEL DOCUMENTAL MEXICANO_x000d__x000a_"/>
    <s v="CULTURALES"/>
    <s v="A5"/>
    <m/>
    <m/>
    <m/>
    <n v="206116"/>
    <x v="107"/>
  </r>
  <r>
    <n v="2016"/>
    <x v="4"/>
    <n v="48201"/>
    <s v="IMC-213/2016"/>
    <s v="INSTITUTO SUDCALIFORNIANO DE CULTURA"/>
    <d v="2016-03-14T00:00:00"/>
    <n v="125000"/>
    <d v="2016-06-15T00:00:00"/>
    <s v="ORGANIZACIÓN Y REALIZACIÓN DE LA 13A EDICIÓN DEL FESTIVAL DE CINE TODOS LOS SANTOS-LA PAZ."/>
    <s v="CULTURALES"/>
    <s v="A5"/>
    <m/>
    <m/>
    <m/>
    <n v="125000"/>
    <x v="108"/>
  </r>
  <r>
    <n v="2016"/>
    <x v="4"/>
    <n v="48201"/>
    <s v="IMC-281/2016"/>
    <s v="INSTITUTO municipal DE CULTURA, arte y turismo (imcatur)"/>
    <d v="2016-04-22T00:00:00"/>
    <n v="125000"/>
    <d v="2016-06-15T00:00:00"/>
    <s v="ORGANIZACIÓN Y REALIZACIÓN DE LA 6A EDICIÓN DEL FESTIVAL INTERNACIONAL DE CINE EN EL DESIERTO."/>
    <s v="CULTURALES"/>
    <s v="A5"/>
    <m/>
    <m/>
    <m/>
    <n v="125000"/>
    <x v="109"/>
  </r>
  <r>
    <n v="2016"/>
    <x v="4"/>
    <n v="48201"/>
    <s v="IMC-283/2016"/>
    <s v="INSTITUTO DE CULTURA DEL ESTADO DE DURANGO"/>
    <d v="2016-04-25T00:00:00"/>
    <n v="200000"/>
    <d v="2016-06-22T00:00:00"/>
    <s v="ORGANIZACIÓN Y REALIZACIÓN DEL 8° FESTIVAL DE CINE MEXICANO EN DURANGO."/>
    <s v="CULTURALES"/>
    <s v="A5"/>
    <m/>
    <m/>
    <m/>
    <n v="200000"/>
    <x v="110"/>
  </r>
  <r>
    <n v="2016"/>
    <x v="4"/>
    <n v="48201"/>
    <s v="IMC-399/2016"/>
    <s v="universidad autónoma del estado de méxico"/>
    <d v="2016-06-20T00:00:00"/>
    <n v="65000"/>
    <d v="2017-01-16T00:00:00"/>
    <s v="DIPLOMADO EN GUIÓN CINEMATOGRÁFICO 3° EDICIÓN_x000d__x000a_"/>
    <s v="CULTURALES"/>
    <s v="A5"/>
    <m/>
    <m/>
    <m/>
    <n v="65000"/>
    <x v="111"/>
  </r>
  <r>
    <n v="2016"/>
    <x v="4"/>
    <n v="48201"/>
    <s v="IMC-418/2016"/>
    <s v="INSTITUTO ZACATECANO DE CULTURA RAMÓN LÓPEZ VELARDE"/>
    <d v="2016-07-06T00:00:00"/>
    <n v="250000"/>
    <d v="2016-08-16T00:00:00"/>
    <s v="FESTIVAL DE CINE EN FRESNILLO 8° EDICIÓN_x000d__x000a_"/>
    <s v="CULTURALES"/>
    <s v="A5"/>
    <m/>
    <m/>
    <m/>
    <n v="250000"/>
    <x v="112"/>
  </r>
  <r>
    <n v="2016"/>
    <x v="5"/>
    <n v="48101"/>
    <s v="DPM/OD/01/2016"/>
    <s v="FUNDACIÓN IMSS"/>
    <d v="2016-04-25T00:00:00"/>
    <n v="11000000"/>
    <d v="2016-12-31T00:00:00"/>
    <s v="FORTALECER LA INVESTIGACIÓN CIENTÍFICA EN SALUD E IMPULSAR LA INNOVACIÓN TECNOLÓGICA; ASÍ COMO PROMOVER LA VINCULACIÓN INSTITUCIONAL Y EL EQUIPAMIENTO HOSPITALARIO EN BENEFICIO DE LOS DERECHOHABIENTES DEL INSTITUTO MEXICANO DEL SEGURO SOCIAL. _x000d__x000a_"/>
    <s v="INVESTIGACIÓN CIENTÍFICA"/>
    <s v="A9"/>
    <m/>
    <m/>
    <m/>
    <n v="11000000"/>
    <x v="113"/>
  </r>
  <r>
    <n v="2016"/>
    <x v="5"/>
    <n v="48101"/>
    <s v="DPM/OD/02/2016"/>
    <s v="ACADEMIA MEXICANA DE CIRUGÍA"/>
    <d v="2016-04-25T00:00:00"/>
    <n v="300000"/>
    <d v="2016-12-31T00:00:00"/>
    <s v="CAPACITAR AL MÉDICO GENERAL PARA ACTUAR COMO PRIMER CONTACTO EN LA PREVENCIÓN, DIAGNÓSTICO, PRONÓSTICO Y MANEJO DE LAS ENFERMEDADES MÁS FRECUENTES. ESTA ORIENTADO A DECIDIR CUÁNDO, CÓMO Y DÓNDE REFERIR SUS PACIENTES A OTRO NIVEL DE ATENCIÓN.    _x000d__x000a_"/>
    <s v="INVESTIGACIÓN CIENTÍFICA"/>
    <s v="A9"/>
    <m/>
    <m/>
    <m/>
    <n v="300000"/>
    <x v="76"/>
  </r>
  <r>
    <n v="2016"/>
    <x v="5"/>
    <n v="48101"/>
    <s v="DPM/OD/03/2016"/>
    <s v="ACADEMIA MEXICANA DE PEDIATRÍA"/>
    <d v="2016-04-25T00:00:00"/>
    <n v="200000"/>
    <d v="2016-12-31T00:00:00"/>
    <s v="TRANSPORTACIÓN, INSUMOS Y VIÁTICOS DEL EQUIPO MÉDICO QUIRÚRGICO, EN EL QUE ASISTEN MÉDICOS CIRUJANOS PEDIATRAS, ANESTESIÓLOGOS, ENFERMERAS Y EN ALGUNAS OCASIONES DEPENDIENDO DE LA PATOLOGÍA QUE SE OPERE, MÉDICOS INTENSIVISTAS; ADICIONALMENTE EL PAGO DE HOSPEDAJE Y CONTRATACIÓN DE AUDITORIO PARA LA REALIZACIÓN DE UN CONGRESO. _x000d__x000a_"/>
    <s v="INVESTIGACIÓN CIENTÍFICA"/>
    <s v="A9"/>
    <m/>
    <m/>
    <m/>
    <n v="200000"/>
    <x v="75"/>
  </r>
  <r>
    <n v="2016"/>
    <x v="5"/>
    <n v="48101"/>
    <n v="1"/>
    <s v="APOYO A JUBILADOS Y PENSIONADOS DEL MUNJP"/>
    <d v="2016-09-06T00:00:00"/>
    <n v="5250000"/>
    <d v="2016-12-31T00:00:00"/>
    <s v="FOMENTAR LA SALUD, PREVENIR ENFERMEDADES Y ACCIDENTES; PROMOVER Y DIFUNDIR LOS SERVICIOS DE PRESTACIONES SOCIALES Y, ATENCIÓN INTEGRAL A LA SALUD EN EL PRIMER NIVEL._x000d__x000a_"/>
    <s v="CULTURALES,SALUD,SOCIALES"/>
    <s v="A5"/>
    <s v="A12"/>
    <s v="A13"/>
    <m/>
    <n v="3250000"/>
    <x v="114"/>
  </r>
  <r>
    <n v="2016"/>
    <x v="5"/>
    <n v="48101"/>
    <n v="2"/>
    <s v="FUNDACIÓN IMSS"/>
    <d v="2016-07-18T00:00:00"/>
    <n v="1750000"/>
    <d v="2016-12-31T00:00:00"/>
    <s v="EL APOYO ECONÓMICO TENDRÁ LA FINALIDAD DE APOYAR LAS TAREAS DEL PROGRAMA “MI LUCHA ES ROSA”, COMO SON, ENTRE OTRAS, LA REALIZACIÓN DE UN LIBRO CON MOTIVO DE LA PREVENCIÓN DEL CÁNCER DE MAMA, LA CEREMONIA DE ENCENDIDO EN ROSA DE LA FACHADA PRINCIPAL DEL EDIFICIO DE REFORMA DEL INSTITUTO MEXICANO DEL SEGURO SOCIAL, EL EVENTO &quot;MI LUCHA ES ROSA&quot;, LA FERIA DE LA SALUD ORGANIZADA POR EL MISMO ORGANISMO DURANTE EL MES DE OCTUBRE Y HACER UN LAZO ROSA HUMANO._x000d__x000a_"/>
    <s v="SALUD"/>
    <s v="A12"/>
    <m/>
    <m/>
    <m/>
    <n v="1750000"/>
    <x v="113"/>
  </r>
  <r>
    <n v="2016"/>
    <x v="5"/>
    <n v="48101"/>
    <n v="3"/>
    <s v="FUNDACIÓN UNIVERSIDAD NACIONAL AUTÓNOMA DE MÉXICO"/>
    <d v="2016-09-26T00:00:00"/>
    <n v="2000000"/>
    <d v="2016-12-31T00:00:00"/>
    <s v="BENEFICIAR A ESTUDIANTES DE EXCELENCIA ACADÉMICA A TRAVÉS DEL OTORGAMIENTO DE BECAS."/>
    <s v="EDUCATIVAS"/>
    <s v="A7"/>
    <m/>
    <m/>
    <m/>
    <n v="2000000"/>
    <x v="40"/>
  </r>
  <r>
    <n v="2016"/>
    <x v="6"/>
    <n v="48101"/>
    <s v="530.DNC.02.DAJ.14/2016"/>
    <s v="FUNDACIÓN MAESTRO JOSÉ LUIS CUEVAS NOVELO"/>
    <d v="2016-08-15T00:00:00"/>
    <n v="1373148"/>
    <d v="2016-11-30T00:00:00"/>
    <s v="PROYECTO PARA LA REALIZACIÓN DE ACTIVIDADES ARTÍSTICAS Y CULTURALES QUE ORGANIZA EL MUSEO JOSÉ LUIS CUEVAS NOVELO"/>
    <s v="CULTURALES"/>
    <s v="A5"/>
    <m/>
    <m/>
    <m/>
    <n v="1373148"/>
    <x v="115"/>
  </r>
  <r>
    <n v="2016"/>
    <x v="7"/>
    <n v="48101"/>
    <s v="PROEQUIDAD 2016/100"/>
    <s v="TRANSFORMARSE JUNTOS"/>
    <d v="2016-05-17T00:00:00"/>
    <n v="499000"/>
    <d v="2016-12-31T00:00:00"/>
    <s v="DESARROLLO DEL PROYECTO INCUBADORA DE SUEÑOS,TALLER DE EMPODERAMIENTO Y EMPRENDURISMO PARA MUJERES"/>
    <s v="BENEFICENCIA"/>
    <s v="A4"/>
    <m/>
    <m/>
    <m/>
    <n v="499000"/>
    <x v="116"/>
  </r>
  <r>
    <n v="2016"/>
    <x v="7"/>
    <n v="48101"/>
    <s v="PROEQUIDAD 2016/101"/>
    <s v="COLECTIVO EMPRENDIENDO PARA CRECER JUNTOS"/>
    <d v="2016-05-17T00:00:00"/>
    <n v="719076"/>
    <d v="2016-12-31T00:00:00"/>
    <s v="DESARROLLO DEL PROYECTO ¡JÓVENES POBLANAS POR UNA SEXUALIDAD RESPONSABLE! ESTRATEGIAS PARA LA PREVENCIÓN DE EMBARAZOS ADOLESCENTES EN COLONIAS URBANO MARGINADAS DEL MUNICIPIO DE PUEBLA."/>
    <s v="BENEFICENCIA"/>
    <s v="A4"/>
    <m/>
    <m/>
    <m/>
    <n v="719076"/>
    <x v="117"/>
  </r>
  <r>
    <n v="2016"/>
    <x v="7"/>
    <n v="48101"/>
    <s v="PROEQUIDAD 2016/102"/>
    <s v="ALIANZA GARANTIZAR A MUJERES Y HOMBRES LA IGUALDAD EN EL GOCE DE TODOS LOS DERECHOS HUMANOS"/>
    <d v="2016-05-23T00:00:00"/>
    <n v="643700"/>
    <d v="2016-12-31T00:00:00"/>
    <s v="DESARROLLO DEL PROYECTO JORNADAS DE ATENCION DE MUJERES INDIGENAS EN SU COMUNIDAD: POR LA SALUD INTEGRAL, LA NO VIOLENCIA Y LA EQUIDAD DE GÉNERO"/>
    <s v="BENEFICENCIA"/>
    <s v="A4"/>
    <m/>
    <m/>
    <m/>
    <n v="643700"/>
    <x v="118"/>
  </r>
  <r>
    <n v="2016"/>
    <x v="7"/>
    <n v="48101"/>
    <s v="PROEQUIDAD 2016/103"/>
    <s v="CANATLAN NUESTRA TIERRA"/>
    <d v="2016-05-17T00:00:00"/>
    <n v="418000"/>
    <d v="2016-12-31T00:00:00"/>
    <s v="DESARROLLO DEL PROYECTO EMPODERAMIENTO PRODUCTIVO DE LAS MUJERES RURALES DURANGUENSES EN EL CULTIVO SUSTENTABLE DE HORTALIZAS PARA ALCANZAR LA SEGURIDAD ALIMENTARIA DE SUS FAMILIAS EN LAS LOCALIDADES DE SAN BENITO, MESAS DE URBINA Y SAN PEDRO DE LA MÁQUINA DEL MUNICIPIO."/>
    <s v="BENEFICENCIA"/>
    <s v="A4"/>
    <m/>
    <m/>
    <m/>
    <n v="418000"/>
    <x v="119"/>
  </r>
  <r>
    <n v="2016"/>
    <x v="7"/>
    <n v="48101"/>
    <s v="PROEQUIDAD 2016/104"/>
    <s v="CENTRO HERIBERTO JARA"/>
    <d v="2016-05-17T00:00:00"/>
    <n v="500000"/>
    <d v="2016-12-31T00:00:00"/>
    <s v="DESARROLLO DEL PROYECTO LA CIUDADANÍA DE NIÑAS, NIÑOS Y ADOLESCENTES PARA EL EJERCICIO DE SUS DERECHOS SEXUALES Y REPRODUCTIVOS EN XALAPA, VERACRUZ."/>
    <s v="BENEFICENCIA"/>
    <s v="A4"/>
    <m/>
    <m/>
    <m/>
    <n v="500000"/>
    <x v="120"/>
  </r>
  <r>
    <n v="2016"/>
    <x v="7"/>
    <n v="48101"/>
    <s v="PROEQUIDAD 2016/105"/>
    <s v="AGORA DE HIPATIA"/>
    <d v="2016-05-13T00:00:00"/>
    <n v="250000"/>
    <d v="2016-12-31T00:00:00"/>
    <s v="GENERACIÓN DE REDES SORORAS DE EMPRENDIMIENTO PRODUCTIVO Y CO-WORKING."/>
    <s v="BENEFICENCIA"/>
    <s v="A4"/>
    <m/>
    <m/>
    <m/>
    <n v="250000"/>
    <x v="121"/>
  </r>
  <r>
    <n v="2016"/>
    <x v="7"/>
    <n v="48101"/>
    <s v="PROEQUIDAD 2016/106"/>
    <s v="ESFUERZOS IGUALES"/>
    <d v="2016-05-17T00:00:00"/>
    <n v="485000"/>
    <d v="2016-12-31T00:00:00"/>
    <s v="DESARROLLO DEL PROYECTO TALLER DE COSTURA PARA LAS MUJERES JEFAS DE FAMILIA DESEMPLEADAS DE LOS MUNICIPIOS DE POZA RICA Y COATZINTLA DEL ESTADO DE VERACRUZ."/>
    <s v="BENEFICENCIA"/>
    <s v="A4"/>
    <m/>
    <m/>
    <m/>
    <n v="485000"/>
    <x v="122"/>
  </r>
  <r>
    <n v="2016"/>
    <x v="7"/>
    <n v="48101"/>
    <s v="PROEQUIDAD 2016/107"/>
    <s v="FORTALEZA Y EQUIDAD PARA LAS MUJERES"/>
    <d v="2016-05-18T00:00:00"/>
    <n v="477122"/>
    <d v="2016-12-31T00:00:00"/>
    <s v="DESARROLLO DEL PROYECTO PROGRAMA DE EMPODERAMIENTO ECONÓMICO A TRAVÉS DE FORMACIÓN EMPRESARIAL Y DE CAPACITACIÓN EN NUEVAS TECNOLOGÍAS CON OPCIÓN PRODUCTIVA PARA MUJERES EN SITUACIÓN DE POBREZA E INGRESARLAS EN EL ÁMBITO PRODUCTIVO Y LABORAL EN EL MUNICIPIO DE GÓMEZ PALACIO."/>
    <s v="BENEFICENCIA"/>
    <s v="A4"/>
    <m/>
    <m/>
    <m/>
    <n v="477122"/>
    <x v="123"/>
  </r>
  <r>
    <n v="2016"/>
    <x v="7"/>
    <n v="48101"/>
    <s v="PROEQUIDAD 2016/108"/>
    <s v="PICANDO PIEDRA POR LA MADRE TIERRA"/>
    <d v="2016-05-18T00:00:00"/>
    <n v="467000"/>
    <d v="2016-12-31T00:00:00"/>
    <s v="DESARROLLO DEL PROYECTO IMPULSAR LA AUTONOMÍA ECONÓMICA DE LAS MUJERES INDÍGENAS DEL MUNICIPIO DE LLANO DE LA CANOA, SAN JUAN TAMAZOLA OAXACA A TRAVÉS DE LA CAPACITACIÓN Y MANEJO DE LOS RECURSOS ECONÓMICOS QUE GENEREN CON EL TALLER DE COSTURA COMUNITARIO."/>
    <s v="BENEFICENCIA"/>
    <s v="A4"/>
    <m/>
    <m/>
    <m/>
    <n v="467000"/>
    <x v="124"/>
  </r>
  <r>
    <n v="2016"/>
    <x v="7"/>
    <n v="48101"/>
    <s v="PROEQUIDAD 2016/109"/>
    <s v="MUJERES UNIDAS POR LA JUSTICIA Y EQUIDAD REAL ASOCIACION CIVIL"/>
    <d v="2016-05-18T00:00:00"/>
    <n v="799900"/>
    <d v="2016-12-31T00:00:00"/>
    <s v="DESARROLLO DEL PROYECTO INCREMENTO DE LA ECONOMÍA Y PROCURACIÓN DE LA SEGURIDAD ALIMENTARIA DE LAS MUJERES ORIZABEÑAS EN SITUACIÓN DE POBREZA, MEDIANTE EL CULTIVO DE COMIDA ORGÁNICA Y LA PRODUCCIÓN DE ARTE EN MAÍZ."/>
    <s v="BENEFICENCIA"/>
    <s v="A4"/>
    <m/>
    <m/>
    <m/>
    <n v="799900"/>
    <x v="125"/>
  </r>
  <r>
    <n v="2016"/>
    <x v="7"/>
    <n v="48101"/>
    <s v="PROEQUIDAD 2016/11."/>
    <s v="ALIADOS INDIGENAS"/>
    <d v="2016-05-11T00:00:00"/>
    <n v="470000"/>
    <d v="2016-12-31T00:00:00"/>
    <s v="DESARROLLO DEL PROYECTO PESKA RI XIFI, YARI SHOMBU. ES CUESTIÓN DE INFORMAR, NO PRESIONAR. ACCIONES DE DIFUSIÓN Y CAPACITACIÓN DE LOS DERECHOS SEXUALES Y REPRODUCTIVOS CON ATENCIÓN ESPECIAL EN LA PREVENCIÓN DE LA VIOLENCIA OBSTRETRICA EN COMUNIDADES INDÍGENAS."/>
    <s v="BENEFICENCIA"/>
    <s v="A4"/>
    <m/>
    <m/>
    <m/>
    <n v="470000"/>
    <x v="126"/>
  </r>
  <r>
    <n v="2016"/>
    <x v="7"/>
    <n v="48101"/>
    <s v="PROEQUIDAD 2016/110"/>
    <s v="TRANSFORM ARTE"/>
    <d v="2016-05-18T00:00:00"/>
    <n v="798400"/>
    <d v="2016-12-31T00:00:00"/>
    <s v="FORTALECIENDO LAS CAPACIDADES DE LAS MUJERES, GENERANDO IGUALDAD, EMPODERAMIENTO Y PRODUCTIVIDAD_x000d__x000a_"/>
    <s v="BENEFICENCIA"/>
    <s v="A4"/>
    <m/>
    <m/>
    <m/>
    <n v="798400"/>
    <x v="127"/>
  </r>
  <r>
    <n v="2016"/>
    <x v="7"/>
    <n v="48101"/>
    <s v="PROEQUIDAD 2016/111"/>
    <s v="FRONTERAS UNIDAS PRO SALUD"/>
    <d v="2016-05-18T00:00:00"/>
    <n v="611000"/>
    <d v="2016-12-31T00:00:00"/>
    <s v="DESARROLLO DEL PROYECTO PROMOCIÓN Y DESARROLLO DE CAPACIDADES PERSONALES EN MUJERES JÓVENES DE TIJUANA QUE NO ESTUDIAN NI TRABAJAN: UN MODELO INTEGRAL DE EQUIDAD Y SOSTENIBILIDAD PARA LA INSERCIÓN LABORAL Y/O ESCOLAR."/>
    <s v="BENEFICENCIA"/>
    <s v="A4"/>
    <m/>
    <m/>
    <m/>
    <n v="611000"/>
    <x v="128"/>
  </r>
  <r>
    <n v="2016"/>
    <x v="7"/>
    <n v="48101"/>
    <s v="PROEQUIDAD 2016/112"/>
    <s v="CENTRO DE ESTUDIOS ECUMÉNICOS"/>
    <d v="2016-05-18T00:00:00"/>
    <n v="437950"/>
    <d v="2016-12-31T00:00:00"/>
    <s v="HACIA UNA PROPUESTA EDUCATIVA PROPIA DE LAS MUJERES DE GUERRERO"/>
    <s v="BENEFICENCIA"/>
    <s v="A4"/>
    <m/>
    <m/>
    <m/>
    <n v="437950"/>
    <x v="129"/>
  </r>
  <r>
    <n v="2016"/>
    <x v="7"/>
    <n v="48101"/>
    <s v="PROEQUIDAD 2016/113"/>
    <s v="YOLTIKA"/>
    <d v="2016-05-18T00:00:00"/>
    <n v="246000"/>
    <d v="2016-12-31T00:00:00"/>
    <s v="CREANDO CONDICIONES FORMATIVAS PARA LA PROMOCIÓN DE LOS DERECHOS SEXUALES Y REPRODUCTIVOS EN COMUNIDADES INDÍGENAS."/>
    <s v="BENEFICENCIA"/>
    <s v="A4"/>
    <m/>
    <m/>
    <m/>
    <n v="246000"/>
    <x v="130"/>
  </r>
  <r>
    <n v="2016"/>
    <x v="7"/>
    <n v="48101"/>
    <s v="PROEQUIDAD 2016/114"/>
    <s v="SOMOS SOLIDARIOS CON TODOS"/>
    <d v="2016-05-18T00:00:00"/>
    <n v="488000"/>
    <d v="2016-12-31T00:00:00"/>
    <s v="FORTALECIMIENTO PRODUCTIVO Y EMPODERAMIENTO DE LA MUJER MEDIANTE EL DESARROLLO DE CAPACITACIÓN PARA EL TRABAJO DE JOVENES EN EL ALBERGUE &quot;TU CASA&quot; EN EL EJIDO BELISARIO DOMÍNGUEZ, MOTOZINTLA, CHIAPAS."/>
    <s v="BENEFICENCIA"/>
    <s v="A4"/>
    <m/>
    <m/>
    <m/>
    <n v="488000"/>
    <x v="131"/>
  </r>
  <r>
    <n v="2016"/>
    <x v="7"/>
    <n v="48101"/>
    <s v="PROEQUIDAD 2016/115"/>
    <s v="CENTRO OAXAQUEÑO PARA LA IGUALDAD "/>
    <d v="2016-05-18T00:00:00"/>
    <n v="500000"/>
    <d v="2016-12-31T00:00:00"/>
    <s v="CUIDANDO MI CUERPO Y EL AMBIENTE"/>
    <s v="BENEFICENCIA"/>
    <s v="A4"/>
    <m/>
    <m/>
    <m/>
    <n v="500000"/>
    <x v="132"/>
  </r>
  <r>
    <n v="2016"/>
    <x v="7"/>
    <n v="48101"/>
    <s v="PROEQUIDAD 2016/116"/>
    <s v="COMUNICACION INTERCAMBIO Y DESARROLLO HUMANO EN AMERICA LATINA CIDHAL"/>
    <d v="2016-05-18T00:00:00"/>
    <n v="799740"/>
    <d v="2016-12-31T00:00:00"/>
    <s v="DESARROLLO DEL PROYECTO EMPODERANDO LA PARTICIPACIÓN DE LAS MUJERES EN LA AGENDA LEGISLATIVA DE GENERO Y EN LA PROMOCION DE POLITICAS PUBLICAS CON ENFASIS EN LA VIDA LIBRE DE VIOLENCIA DE LOS ESTADOS DE MORELOS Y GUERRERO."/>
    <s v="BENEFICENCIA"/>
    <s v="A4"/>
    <m/>
    <m/>
    <m/>
    <n v="799740"/>
    <x v="133"/>
  </r>
  <r>
    <n v="2016"/>
    <x v="7"/>
    <n v="48101"/>
    <s v="PROEQUIDAD 2016/118"/>
    <s v="SOLIDARIA MEXICO"/>
    <d v="2016-05-18T00:00:00"/>
    <n v="433000"/>
    <d v="2016-12-31T00:00:00"/>
    <s v="DESARROLLO DEL PROYECTO COWORKING MUJER: EMPRENDIMIENTO SOLIDARIO."/>
    <s v="BENEFICENCIA"/>
    <s v="A4"/>
    <m/>
    <m/>
    <m/>
    <n v="433000"/>
    <x v="134"/>
  </r>
  <r>
    <n v="2016"/>
    <x v="7"/>
    <n v="48101"/>
    <s v="PROEQUIDAD 2016/119"/>
    <s v="CENTRO DE ASESORIA PARA EL DESARROLLO INDIGENA"/>
    <d v="2016-05-18T00:00:00"/>
    <n v="405225"/>
    <d v="2016-12-31T00:00:00"/>
    <s v="DESARROLLO DEL PROYECTO PARA QUE TE DIVIERTAS SIN RIESGO: ESTRATEGIA DE ACERCAMIENTO Y DIFUSIÓN DE LOS DERECHOS SEXUALES Y REPRODUCTIVOS."/>
    <s v="BENEFICENCIA"/>
    <s v="A4"/>
    <m/>
    <m/>
    <m/>
    <n v="405225"/>
    <x v="135"/>
  </r>
  <r>
    <n v="2016"/>
    <x v="7"/>
    <n v="48101"/>
    <s v="PROEQUIDAD 2016/120"/>
    <s v="GRUPO DE ESTUDIOS AMBIENTALES Y ASESORIA TECNICA COMUNITARIA"/>
    <d v="2016-05-18T00:00:00"/>
    <n v="499952"/>
    <d v="2016-12-31T00:00:00"/>
    <s v="DESARROLLO DEL PROYECTO MEJORANDO LA CALIDAD DE VIDA DE FAMILIAS MIXTECAS, A TRAVÉS DEL ENFOQUE DE GÉNERO Y EL SANEAMIENTO AMBIENTAL CON EL USO DE ECOTÉCNIAS, EN SANTA MARÍA PEÑOLES, OAXACA."/>
    <s v="BENEFICENCIA"/>
    <s v="A4"/>
    <m/>
    <m/>
    <m/>
    <n v="499952"/>
    <x v="136"/>
  </r>
  <r>
    <n v="2016"/>
    <x v="7"/>
    <n v="48101"/>
    <s v="PROEQUIDAD 2016/121"/>
    <s v="COORDINACION NACIONAL DE EMPRESAS RURALES CONAER"/>
    <d v="2016-05-18T00:00:00"/>
    <n v="650000"/>
    <d v="2016-12-31T00:00:00"/>
    <s v="DESARROLLO DEL PROYECTO ESCUELA DE ARTES Y OFICIOS PARA EL DESARROLLO EMPRESARIAL DE MUJERES EN CONDICION DE VULNERABILIDAD."/>
    <s v="BENEFICENCIA"/>
    <s v="A4"/>
    <m/>
    <m/>
    <m/>
    <n v="650000"/>
    <x v="137"/>
  </r>
  <r>
    <n v="2016"/>
    <x v="7"/>
    <n v="48101"/>
    <s v="PROEQUIDAD 2016/122"/>
    <s v="INSTITUTO GRISELDA ALVAREZ"/>
    <d v="2016-05-18T00:00:00"/>
    <n v="764700"/>
    <d v="2016-12-31T00:00:00"/>
    <s v="DESARROLLO DEL PROYECTO 3ER FORO NACIONAL DE MUJERES MUNÍCIPES “DONDE ESTÉS, ERES PARTE DE NOSOTRAS”, DEL INSTITUTO GRISELDA ÁLVAREZ, A. C."/>
    <s v="BENEFICENCIA"/>
    <s v="A4"/>
    <m/>
    <m/>
    <m/>
    <n v="764700"/>
    <x v="138"/>
  </r>
  <r>
    <n v="2016"/>
    <x v="7"/>
    <n v="48101"/>
    <s v="PROEQUIDAD 2016/123"/>
    <s v="ASESORIA INTEGRAL Y LITIGIOS ESTRATEGICOS A PUEBLOS ORIGINARIOS ASER LITIGIO"/>
    <d v="2016-05-18T00:00:00"/>
    <n v="240000"/>
    <d v="2016-12-31T00:00:00"/>
    <s v="DESARROLLO DEL PROYECTO PARIDAD DE GENERO, ACCCION AFIRMATIVA COMO AGENTES DE CAMBIOS EN LAS MUJERES INDIGENAS DEL ESTADO DE OAXACA."/>
    <s v="BENEFICENCIA"/>
    <s v="A4"/>
    <m/>
    <m/>
    <m/>
    <n v="240000"/>
    <x v="139"/>
  </r>
  <r>
    <n v="2016"/>
    <x v="7"/>
    <n v="48101"/>
    <s v="PROEQUIDAD 2016/124"/>
    <s v="ASOCIACION MEXICANA PARA SUJETOS DE DIVERSOS CONTEXTOS AMPARA"/>
    <d v="2016-05-18T00:00:00"/>
    <n v="415000"/>
    <d v="2016-12-31T00:00:00"/>
    <s v="DESARROLLO DEL PROYECTO MUJERES JÓVENES, CIUDADANIA Y EMPODERAMIENTO: DESARROLLO DE HABILIDADES PARA EL TRABAJO Y LA ORGANIZACIÓN COMUNITARIA EN EL ORIENTE DE LA ZONA METROPOLITANA DEL VALLE DE MÉXICO (ECATEPEC DE MORELOS, GUSTAVO A. MADERO, IZTAPALAPA, NEZAHUALCÓYOTL."/>
    <s v="BENEFICENCIA"/>
    <s v="A4"/>
    <m/>
    <m/>
    <m/>
    <n v="415000"/>
    <x v="140"/>
  </r>
  <r>
    <n v="2016"/>
    <x v="7"/>
    <n v="48101"/>
    <s v="PROEQUIDAD 2016/125"/>
    <s v="ASOCIACION ALTER INT DE LA PENINSULA DE YUCATAN"/>
    <d v="2016-05-18T00:00:00"/>
    <n v="248550"/>
    <d v="2016-12-31T00:00:00"/>
    <s v="DESARROLLO DEL PROYECTO ACCIONES PARA EL DESARROLLO: PROGRAMA DE TRABAJO BILINGÜE MAYA-ESPAÑOL SOBRE GÉNERO, POBREZA Y DESARROLLO EN MUJERES DE 5 LOCALIDADES DEL ESTADO DE YUCATÁN."/>
    <s v="BENEFICENCIA"/>
    <s v="A4"/>
    <m/>
    <m/>
    <m/>
    <n v="248550"/>
    <x v="141"/>
  </r>
  <r>
    <n v="2016"/>
    <x v="7"/>
    <n v="48101"/>
    <s v="PROEQUIDAD 2016/126"/>
    <s v="FUNDACIÓN CÁNTARO AZUL"/>
    <d v="2016-05-18T00:00:00"/>
    <n v="799995"/>
    <d v="2016-12-31T00:00:00"/>
    <s v="MUJERES Y AGUA SEGURA: EMPRENDEDORAS RURALES DE LA MESETA COMITECA TOJOLABAL, CHIAPAS MEJORANDO SUS CONDICIONES DE SALUD, ECONOMÍA Y MEDIO AMBIENTE A TRAVÉS DE NUESTRAGUA FRANQUICIA SOCIAL."/>
    <s v="BENEFICENCIA"/>
    <s v="A4"/>
    <m/>
    <m/>
    <m/>
    <n v="799995"/>
    <x v="142"/>
  </r>
  <r>
    <n v="2016"/>
    <x v="7"/>
    <n v="48101"/>
    <s v="PROEQUIDAD 2016/127"/>
    <s v="CENTRO DE INVESTIGACION Y ESTUDIOS PARA EL DESARROLLO Y LA IGUALDAD SOCIAL"/>
    <d v="2016-05-18T00:00:00"/>
    <n v="500000"/>
    <d v="2016-12-31T00:00:00"/>
    <s v="DESARROLLO DEL PROYECTO INCIDENCIA POLÍTICA PARA EL CUMPLIMIENTO DE LOS DERECHOS HUMANOS DE LAS MUJERES Y DE UNA AGENDA LEGISLATIVA DE GÉNERO EN 17 ENTIDADES FEDERATIVAS."/>
    <s v="BENEFICENCIA"/>
    <s v="A4"/>
    <m/>
    <m/>
    <m/>
    <n v="500000"/>
    <x v="143"/>
  </r>
  <r>
    <n v="2016"/>
    <x v="7"/>
    <n v="48101"/>
    <s v="PROEQUIDAD 2016/128"/>
    <s v="CONPACRE"/>
    <d v="2016-05-18T00:00:00"/>
    <n v="250000"/>
    <d v="2016-12-31T00:00:00"/>
    <s v="SALUD SEXUAL Y REPRODUCTIVA CON PERSPECTIVA DE GÉNERO, PARA LA PREVENCIÓN DEL EMBARAZO EN JÓVENES Y ADOLESCENTES DEL MUNICIPIO DE ANGOSTURA_x000d__x000a_"/>
    <s v="BENEFICENCIA"/>
    <s v="A4"/>
    <m/>
    <m/>
    <m/>
    <n v="250000"/>
    <x v="144"/>
  </r>
  <r>
    <n v="2016"/>
    <x v="7"/>
    <n v="48101"/>
    <s v="PROEQUIDAD 2016/129"/>
    <s v="IXMUCANE"/>
    <d v="2016-05-19T00:00:00"/>
    <n v="500000"/>
    <d v="2016-12-31T00:00:00"/>
    <s v="DESARROLLO DEL PROYECTO MUJERES ZAPOTECAS(ISTMO, SIERRA SUR) Y MIXTECAS POR EL FORTALECIMIENTO DE SU CIUDADANA."/>
    <s v="SOCIALES"/>
    <s v="A13"/>
    <m/>
    <m/>
    <m/>
    <n v="500000"/>
    <x v="145"/>
  </r>
  <r>
    <n v="2016"/>
    <x v="7"/>
    <n v="48101"/>
    <s v="PROEQUIDAD 2016/13"/>
    <s v="FUNDACIÓN NACIONAL DE MUJERES POR LA SALUD COMUNITARIA"/>
    <d v="2016-05-11T00:00:00"/>
    <n v="793000"/>
    <d v="2016-12-31T00:00:00"/>
    <s v="DESARROLLO DEL PROYECTO POR UNA DISMINUCIÓN DE LA MORTALIDAD MATERNA DE MUJERES QUE VIVEN CON VIH, POR UNA GENERACIÓN CON OPORTUNIDADES Y TRATO CON EQUIDAD DE GÉNERO. CHIAPAS Y VERACRUZ. CONTINUIDAD."/>
    <s v="BENEFICENCIA"/>
    <s v="A4"/>
    <m/>
    <m/>
    <m/>
    <n v="793000"/>
    <x v="146"/>
  </r>
  <r>
    <n v="2016"/>
    <x v="7"/>
    <n v="48101"/>
    <s v="PROEQUIDAD 2016/130"/>
    <s v="JUCHARI MOTZITARAKUA"/>
    <d v="2016-05-19T00:00:00"/>
    <n v="456400"/>
    <d v="2016-12-31T00:00:00"/>
    <s v="DESARROLLO DEL PROYECTO LIDERAZGOS ACTIVOS DE MUJERES INDÍGENAS JÓVENES DE LA ESCUELA NORMAL RURAL &quot;JUSTO SIERRA MÉNDEZ&quot;, EJERCIENDO EL DERECHO A UNA VIDA LIBRE DE VIOLENCIA."/>
    <s v="BENEFICENCIA"/>
    <s v="A4"/>
    <m/>
    <m/>
    <m/>
    <n v="456400"/>
    <x v="147"/>
  </r>
  <r>
    <n v="2016"/>
    <x v="7"/>
    <n v="48101"/>
    <s v="PROEQUIDAD 2016/131"/>
    <s v="ORGANIZACION REGIONAL DE CAMPESINOS SOLIDARIOS"/>
    <d v="2016-05-19T00:00:00"/>
    <n v="438250"/>
    <d v="2016-12-31T00:00:00"/>
    <s v="DESARROLLO DEL PROYECTO PROMOCIÓN DE LA EQUIDAD DE GÉNERO PARA EL FORTALECIMIENTO DE CAPACIDADES TÉCNICO-ORGANIZATIVAS EN EL IMPULSO DE INICIATIVAS DE PARA LA AUTOSUFICIENCIA FAMILIAR Y GENERACIÓN DE INGRESOS CON MUJERES Y HOMBRES DE FAMILIAS INDÍGENAS CAMPESINAS."/>
    <s v="BENEFICENCIA"/>
    <s v="A4"/>
    <m/>
    <m/>
    <m/>
    <n v="438250"/>
    <x v="148"/>
  </r>
  <r>
    <n v="2016"/>
    <x v="7"/>
    <n v="48101"/>
    <s v="PROEQUIDAD 2016/132"/>
    <s v="DESARROLLO, SINERGIAS Y EMPODERAMIENTO"/>
    <d v="2016-05-19T00:00:00"/>
    <n v="650000"/>
    <d v="2016-12-31T00:00:00"/>
    <s v="CAPACITACIÓN A JÓVENES PARA INICIAR PROCESOS DE EMPODERAMIENTO EN SU PROYECTO DE VIDA."/>
    <s v="BENEFICENCIA"/>
    <s v="A4"/>
    <m/>
    <m/>
    <m/>
    <n v="650000"/>
    <x v="149"/>
  </r>
  <r>
    <n v="2016"/>
    <x v="7"/>
    <n v="48101"/>
    <s v="PROEQUIDAD 2016/133"/>
    <s v="YOLTLI"/>
    <d v="2016-05-19T00:00:00"/>
    <n v="499860"/>
    <d v="2016-12-31T00:00:00"/>
    <s v="DESARROLLO DEL PROYECTO EMPODERAMIENTO ECONÓMICO DE MUJERES NAHUAS, TOTONACAS, POPOLOCAS Y CAMPESINAS DE LOS ESTADOS DE PUEBLA Y GUERRERO."/>
    <s v="BENEFICENCIA"/>
    <s v="A4"/>
    <m/>
    <m/>
    <m/>
    <n v="499860"/>
    <x v="150"/>
  </r>
  <r>
    <n v="2016"/>
    <x v="7"/>
    <n v="48101"/>
    <s v="PROEQUIDAD 2016/134"/>
    <s v="SUMATE APOYANDO A LOS DEMAS"/>
    <d v="2016-05-19T00:00:00"/>
    <n v="250000"/>
    <d v="2016-12-31T00:00:00"/>
    <s v="DESARROLLO DEL PROYECTO “EMPRENDEDORAS: FORMACIÓN Y CAPACITACIÓN A MUJER RURAL PARA EL DESARROLLO ECONÓMICO Y PRODUCTIVO”"/>
    <s v="BENEFICENCIA"/>
    <s v="A4"/>
    <m/>
    <m/>
    <m/>
    <n v="250000"/>
    <x v="151"/>
  </r>
  <r>
    <n v="2016"/>
    <x v="7"/>
    <n v="48101"/>
    <s v="PROEQUIDAD 2016/135"/>
    <s v="OBSERVATORIO DE LA GOBERNANZA PARA LA COOPERACION Y EL DESARROLLO"/>
    <d v="2016-05-19T00:00:00"/>
    <n v="249900"/>
    <d v="2016-12-31T00:00:00"/>
    <s v="PROGRAMA DE EMPODERAMIENTO CON ENFOQUE DE IGUALDAD DE GÉNERO PARA MICRO Y PEQUEÑAS EMPRESARIAS EN LOS MUNICIPIOS DE OTHÓN P BLANCO, SOLIDARIDAD Y BENITO JUÁREZ EN EL ESTADO DE QUINTANA ROO_x000d__x000a_"/>
    <s v="BENEFICENCIA"/>
    <s v="A4"/>
    <m/>
    <m/>
    <m/>
    <n v="249900"/>
    <x v="152"/>
  </r>
  <r>
    <n v="2016"/>
    <x v="7"/>
    <n v="48101"/>
    <s v="PROEQUIDAD 2016/136"/>
    <s v="COMITE DE MADRES ASOCIACION CIVIL"/>
    <d v="2016-05-19T00:00:00"/>
    <n v="499500"/>
    <d v="2016-12-31T00:00:00"/>
    <s v="DESARROLLO DEL PROYECTO MUJERES PRODUCTIVAS, MUJERES EMPODERADAS."/>
    <s v="BENEFICENCIA"/>
    <s v="A4"/>
    <m/>
    <m/>
    <m/>
    <n v="499500"/>
    <x v="153"/>
  </r>
  <r>
    <n v="2016"/>
    <x v="7"/>
    <n v="48101"/>
    <s v="PROEQUIDAD 2016/137"/>
    <s v="INSTITUTO DE INVESTIGACIÓN Y FOMENTO AL DESARROLLO"/>
    <d v="2016-05-19T00:00:00"/>
    <n v="622600"/>
    <d v="2016-12-31T00:00:00"/>
    <s v="DESARROLLO DEL PROYECTO ESTABLECIMIENTO DE UNA EMPRESA SOCIAL TEXTIL PARA LA AUTONOMÍA ECONÓMICA DE MUJERES INDIGENAS DE SOTEAPAN, VERACRUZ."/>
    <s v="BENEFICENCIA"/>
    <s v="A4"/>
    <m/>
    <m/>
    <m/>
    <n v="622600"/>
    <x v="154"/>
  </r>
  <r>
    <n v="2016"/>
    <x v="7"/>
    <n v="48101"/>
    <s v="PROEQUIDAD 2016/138"/>
    <s v="LIDERES CON VISION DE AYUDAR Y TRANSFORMAR"/>
    <d v="2016-05-19T00:00:00"/>
    <n v="249996"/>
    <d v="2016-12-31T00:00:00"/>
    <s v="DESARROLLO DEL PROYECTO ¡MUJERES INFORMADAS! ESTRATEGIA DE COMUNICACIÓN PARA PREVENIR LOS EMBARAZOS, EL ABUSO SEXUAL Y LAS DESIGUALDADES DE GÉNERO."/>
    <s v="BENEFICENCIA"/>
    <s v="A4"/>
    <m/>
    <m/>
    <m/>
    <n v="249996"/>
    <x v="155"/>
  </r>
  <r>
    <n v="2016"/>
    <x v="7"/>
    <n v="48101"/>
    <s v="PROEQUIDAD 2016/139"/>
    <s v="BINIZA GUNAA LU XHONO GUBIDXA BEU RIGUIBASHIGAA GRUPO DE MUJERES DE MARZO"/>
    <d v="2016-05-19T00:00:00"/>
    <n v="450000"/>
    <d v="2016-12-31T00:00:00"/>
    <s v="DESARROLLO DEL PROYECTO ACCESO A LA SALUD SEXUAL Y REPRODUCTIVA DE LAS MUJERES INDÍGENAS DEL ISTMO, ESTRATEGIAS PARA LA PREVENCIÓN DEL VPH, HACIA EL EMPODERAMIENTO, AUTONOMIA Y EJERCICIO DE CIUDADANÍA."/>
    <s v="BENEFICENCIA"/>
    <s v="A4"/>
    <m/>
    <m/>
    <m/>
    <n v="450000"/>
    <x v="156"/>
  </r>
  <r>
    <n v="2016"/>
    <x v="7"/>
    <n v="48101"/>
    <s v="PROEQUIDAD 2016/14."/>
    <s v="PROMOTORA DE SERVICIOS PARA EL DESARROLLO"/>
    <d v="2016-05-11T00:00:00"/>
    <n v="500000"/>
    <d v="2016-12-31T00:00:00"/>
    <s v="DESARROLLO DEL PROYECTO MUJERES DEL MAÍZ, FORTALECIENDO UNA PRÁCTICA PRODUCTIVA ENTRE LAS MUJERES ZAPOTECAS DE LOS VALLES CENTRALES DE OAXACA."/>
    <s v="BENEFICENCIA"/>
    <s v="A4"/>
    <m/>
    <m/>
    <m/>
    <n v="500000"/>
    <x v="157"/>
  </r>
  <r>
    <n v="2016"/>
    <x v="7"/>
    <n v="48101"/>
    <s v="PROEQUIDAD 2016/140"/>
    <s v="TEJIENDO UN SUEÑO"/>
    <d v="2016-05-19T00:00:00"/>
    <n v="798875"/>
    <d v="2016-12-31T00:00:00"/>
    <s v="DESARROLLO DEL PROYECTO &quot;TEJIENDO SUEÑOS CON ACCIONES ORIENTADAS A COMBATIR LA MORTALIDAD EN MUJERES ADOLESCENTES EMBARAZADAS, ASÍ COMO LA DISMINUCIÓN DE EMBARAZOS Y ENFERMEDADES DE TRANSMISIÓN SEXUAL EN ADOLESCENTES DEL MUNICIPIO DE SAN MARTÍN DE LAS PIRÁMIDES, ESTADO DE MÉXICO."/>
    <s v="BENEFICENCIA"/>
    <s v="A4"/>
    <m/>
    <m/>
    <m/>
    <n v="798875"/>
    <x v="158"/>
  </r>
  <r>
    <n v="2016"/>
    <x v="7"/>
    <n v="48101"/>
    <s v="PROEQUIDAD 2016/141"/>
    <s v="CENTRO DE DESARROLLO RURAL QUETZALCÓATL"/>
    <d v="2016-05-19T00:00:00"/>
    <n v="650000"/>
    <d v="2016-12-31T00:00:00"/>
    <s v="DESARROLLO DEL PROYECTO &quot;IMPLEMENTACION DE ESTRATEGIAS PARA LA PRODUCTIVIDAD Y LA GENERACIÓN DE INGRESOS DE MUJERES DE FAMILIAS CAMPESINAS EN PAPANTLA, VERACRUZ.&quot;"/>
    <s v="BENEFICENCIA"/>
    <s v="A4"/>
    <m/>
    <m/>
    <m/>
    <n v="650000"/>
    <x v="159"/>
  </r>
  <r>
    <n v="2016"/>
    <x v="7"/>
    <n v="48101"/>
    <s v="PROEQUIDAD 2016/142"/>
    <s v="ENTORNOS EDUCATIVOS"/>
    <d v="2016-05-19T00:00:00"/>
    <n v="650000"/>
    <d v="2016-12-31T00:00:00"/>
    <s v="IMPULSO A LA COMERCIALIZACIÓN Y PRODUCCIÓN EN JÓVENES MUJERES Y HOMBRES ARTESANOS/AS DE GUERRERO_x000d__x000a_"/>
    <s v="BENEFICENCIA"/>
    <s v="A4"/>
    <m/>
    <m/>
    <m/>
    <n v="650000"/>
    <x v="160"/>
  </r>
  <r>
    <n v="2016"/>
    <x v="7"/>
    <n v="48101"/>
    <s v="PROEQUIDAD 2016/143"/>
    <s v="DESARROLLO INDIGENA Y EQUIDAD SOCIAL"/>
    <d v="2016-05-19T00:00:00"/>
    <n v="799913"/>
    <d v="2016-12-31T00:00:00"/>
    <s v="DESARROLLO DEL PROYECTO ¡POR LA IGUALDAD DE OPORTUNIDADES! CAPACITACIÓN PARA EL EMPODERAMIENTO HUMANO Y ECONÓMICO DE 80 MUJERES DE CUATRO COMUNIDADES DEL MUNICIPIO DE ZIHUATEUTLA MEDIANTE EL APRENDIZAJE DE OFICIOS NO ESTEREOTIPADOS QUE MEJOREN SU CALIDAD DE VIDA."/>
    <s v="SOCIALES"/>
    <s v="A13"/>
    <m/>
    <m/>
    <m/>
    <n v="799913"/>
    <x v="161"/>
  </r>
  <r>
    <n v="2016"/>
    <x v="7"/>
    <n v="48101"/>
    <s v="PROEQUIDAD 2016/144"/>
    <s v="ACCIONES INTERDISCIPLINARIAS PARA EL DESARROLLO INTEGRAL AIDIAC"/>
    <d v="2016-05-19T00:00:00"/>
    <n v="500000"/>
    <d v="2016-12-31T00:00:00"/>
    <s v="DESARROLLO DEL PROYECTO EMPODERAMIENTO ECONOMICO DE MUJERES INDIGENAS A TRAVES DE PRODUCCION, TRANSFORMACION Y VENTA DE CERDO CRIOLLO EN LA REGION OTOMI-TEPEHUA, HIDALGO"/>
    <s v="BENEFICENCIA"/>
    <s v="A4"/>
    <m/>
    <m/>
    <m/>
    <n v="500000"/>
    <x v="162"/>
  </r>
  <r>
    <n v="2016"/>
    <x v="7"/>
    <n v="48101"/>
    <s v="PROEQUIDAD 2016/145"/>
    <s v="ASOCIACION NACIONAL PARA EL DESARROLLO INTEGRAL SUSTENTABLE Y ALTERNATIVO TRABAJO CIENTIFICO APLICADO"/>
    <d v="2016-05-19T00:00:00"/>
    <n v="311000"/>
    <d v="2016-12-31T00:00:00"/>
    <s v="DESARROLLO DEL PROYECTO COLORES DE LA VIDA FEMENINA. CONSTRUCCIÓN DE PROYECTOS DE VIDA DE MUJERES INDÍGENAS ADOLESCENTES."/>
    <s v="BENEFICENCIA"/>
    <s v="A4"/>
    <m/>
    <m/>
    <m/>
    <n v="311000"/>
    <x v="163"/>
  </r>
  <r>
    <n v="2016"/>
    <x v="7"/>
    <n v="48101"/>
    <s v="PROEQUIDAD 2016/146"/>
    <s v="SENDEROS PARA EL DESARROLLO COMUNITARIO"/>
    <d v="2016-05-20T00:00:00"/>
    <n v="249500"/>
    <d v="2016-12-31T00:00:00"/>
    <s v="DESARROLLO DEL PROYECTO MIS SUEÑOS SON LA BRÚJULA."/>
    <s v="BENEFICENCIA"/>
    <s v="A4"/>
    <m/>
    <m/>
    <m/>
    <n v="249500"/>
    <x v="164"/>
  </r>
  <r>
    <n v="2016"/>
    <x v="7"/>
    <n v="48101"/>
    <s v="PROEQUIDAD 2016/147"/>
    <s v="BIOSOCIAL INCLUSION Y DESARROLLO"/>
    <d v="2016-05-19T00:00:00"/>
    <n v="500000"/>
    <d v="2016-12-31T00:00:00"/>
    <s v="DESARROLLO DEL PROYECTO HACIA UNA COMUNIDAD PRODUCTIVA Y SUSTENTABLE, NUEVO PARAJE VERACRUZ."/>
    <s v="BENEFICENCIA"/>
    <s v="A4"/>
    <m/>
    <m/>
    <m/>
    <n v="500000"/>
    <x v="165"/>
  </r>
  <r>
    <n v="2016"/>
    <x v="7"/>
    <n v="48101"/>
    <s v="PROEQUIDAD 2016/149"/>
    <s v="GRUPO DE EDUCACIÓN POPULAR CON MUJERES"/>
    <d v="2016-05-20T00:00:00"/>
    <n v="650000"/>
    <d v="2016-12-31T00:00:00"/>
    <s v="UNA OPORTUNIDAD PARA CAMBIAR LA VIDA; FORTALECIMIENTO Y DESARROLLO DE EMPRESAS SOCIALES EN LA REGIÓN ISTMO DE OAXACA PARA EL EMPODERAMIENTO ECONÓMICO DE MUJERES."/>
    <s v="BENEFICENCIA"/>
    <s v="A4"/>
    <m/>
    <m/>
    <m/>
    <n v="650000"/>
    <x v="166"/>
  </r>
  <r>
    <n v="2016"/>
    <x v="7"/>
    <n v="48101"/>
    <s v="PROEQUIDAD 2016/150"/>
    <s v="FORO CIUDADANO EN ACCIÓN CREANDO ESPACIOS"/>
    <d v="2016-05-20T00:00:00"/>
    <n v="600648"/>
    <d v="2016-12-31T00:00:00"/>
    <s v="&quot;EN LA CIUDAD DE MÉXICO: EN ASAMBLEA LAS MUJERES CONSTRUIMOS CIUDADANÍA, LEGISLANDO NUESTROS DERECHOS&quot;"/>
    <s v="BENEFICENCIA"/>
    <s v="A4"/>
    <m/>
    <m/>
    <m/>
    <n v="600648"/>
    <x v="167"/>
  </r>
  <r>
    <n v="2016"/>
    <x v="7"/>
    <n v="48101"/>
    <s v="PROEQUIDAD 2016/151"/>
    <s v="PRO MUJERES DE LA MIXTECA"/>
    <d v="2016-05-20T00:00:00"/>
    <n v="397800"/>
    <d v="2016-12-31T00:00:00"/>
    <s v="DESARROLLO DEL PROYECTO FOMENTO DEL AUTOEMPLEO CON CARÁCTER SUSTENTABLE PARA FAVORECER A 240 MUJERES DE 6 MUNICIPIOS EN LA MIXTECA OAXAQUEÑA, A TRAVÉS DE ELABORACIÓN Y ENVASADO DE CONSERVAS, GARANTIZANDO SU BIENESTAR Y DESARROLLO."/>
    <s v="BENEFICENCIA"/>
    <s v="A4"/>
    <m/>
    <m/>
    <m/>
    <n v="397800"/>
    <x v="168"/>
  </r>
  <r>
    <n v="2016"/>
    <x v="7"/>
    <n v="48101"/>
    <s v="PROEQUIDAD 2016/152"/>
    <s v="BIODIVERSIDAD MIXTECA"/>
    <d v="2016-05-20T00:00:00"/>
    <n v="445390"/>
    <d v="2016-12-31T00:00:00"/>
    <s v="DESARROLLO DEL PROYECTO &quot;FOMENTO DEL AUTOEMPLEO PARA 210 MUJERES EN LA MIXTECA, A TRAVÉS DE LA CAPACITACIÓN EN ELABORACION DE EMBUTIDOS DE CERDO&quot;"/>
    <s v="BENEFICENCIA"/>
    <s v="A4"/>
    <m/>
    <m/>
    <m/>
    <n v="445390"/>
    <x v="169"/>
  </r>
  <r>
    <n v="2016"/>
    <x v="7"/>
    <n v="48101"/>
    <s v="PROEQUIDAD 2016/153"/>
    <s v="GENERO Y FLOR DE MAIZ"/>
    <d v="2016-05-20T00:00:00"/>
    <n v="800000"/>
    <d v="2016-12-31T00:00:00"/>
    <s v="DESARROLLO DEL PROYECTO ESTRATEGIA REGIONAL DE TRABAJO CON MUJERES JÓVENES SIN OPORTUNIDADES LABORALES Y/O EDUCATIVAS"/>
    <s v="BENEFICENCIA"/>
    <s v="A4"/>
    <m/>
    <m/>
    <m/>
    <n v="800000"/>
    <x v="170"/>
  </r>
  <r>
    <n v="2016"/>
    <x v="7"/>
    <n v="48101"/>
    <s v="PROEQUIDAD 2016/154"/>
    <s v="CENTRO DE ATENCION INTEGRAL DE LA MUJER AYUUK"/>
    <d v="2016-05-23T00:00:00"/>
    <n v="250000"/>
    <d v="2016-12-31T00:00:00"/>
    <s v="DESARROLLO DEL PROYECTO EMPODERAMIENTO ECONÓMICO Y AUTOCUIDADO DE LAS MUJERES AYUUK._x000d__x000a_"/>
    <s v="BENEFICENCIA"/>
    <s v="A4"/>
    <m/>
    <m/>
    <m/>
    <n v="250000"/>
    <x v="171"/>
  </r>
  <r>
    <n v="2016"/>
    <x v="7"/>
    <n v="48101"/>
    <s v="PROEQUIDAD 2016/155"/>
    <s v="PROMOTORES PARA EL DESARROLLO DE LA EMPRESA SOCIAL"/>
    <d v="2016-05-20T00:00:00"/>
    <n v="500000"/>
    <d v="2016-12-31T00:00:00"/>
    <s v="DESARROLLO DEL PROYECTO ESTRATEGIA PARA EL EMPODERAMIENTO DE MUJERES LIDERES SOCIALES Y COMUNITARIAS Y DEL IMPULSO A SU PARTICIPACIÓN EN ESPACIOS DE TOMA DE DECISIONES EN EL MUNICIPIO DE TIXTLA, GUERRERO."/>
    <s v="BENEFICENCIA"/>
    <s v="A4"/>
    <m/>
    <m/>
    <m/>
    <n v="500000"/>
    <x v="172"/>
  </r>
  <r>
    <n v="2016"/>
    <x v="7"/>
    <n v="48101"/>
    <s v="PROEQUIDAD 2016/156"/>
    <s v="VISION Y ALMA COMUNITARIA"/>
    <d v="2016-05-20T00:00:00"/>
    <n v="249990"/>
    <d v="2016-12-31T00:00:00"/>
    <s v="DESARROLLO DEL PROYECTO PROMOCIÓN DE LA EQUIDAD DE GÉNERO, SALUD INTEGRAL Y DERECHOS SEXUALES Y REPRODUCTIVOS EN MUJERES INDÍGENAS DE LA REGIÓN SIERRA SUR, OAXACA"/>
    <s v="BENEFICENCIA"/>
    <s v="A4"/>
    <m/>
    <m/>
    <m/>
    <n v="249990"/>
    <x v="173"/>
  </r>
  <r>
    <n v="2016"/>
    <x v="7"/>
    <n v="48101"/>
    <s v="PROEQUIDAD 2016/157"/>
    <s v="UNION ESTATAL DE ORGANIZACIONES ECONOMICAS Y MUJERES PRODUCTORAS DE GUERRERO"/>
    <d v="2016-05-20T00:00:00"/>
    <n v="500000"/>
    <d v="2016-12-31T00:00:00"/>
    <s v="DESARROLLO DEL PROYECTO ESTRATEGIA PARA EL FORTALECIMIENTO DE HABILIDADES EN LA PRODUCCIÓN, ORGANIZACIÓN Y LIDERAZGOS DE MUJERES RURALES EN ACAPULCO, GUERRERO."/>
    <s v="BENEFICENCIA"/>
    <s v="A4"/>
    <m/>
    <m/>
    <m/>
    <n v="500000"/>
    <x v="174"/>
  </r>
  <r>
    <n v="2016"/>
    <x v="7"/>
    <n v="48101"/>
    <s v="PROEQUIDAD 2016/158"/>
    <s v="PLATINNO PLATAFORMA DE INNOVACION Y DESARROLLO DE INICIATIVAS LOCALES"/>
    <d v="2016-05-20T00:00:00"/>
    <n v="250000"/>
    <d v="2016-12-31T00:00:00"/>
    <s v="DESARROLLO PRODUCTIVO PARA EL AUTOEMPLEO DE MUJERES DE ESCASOS RECURSOS, DE LA POBLACIÓN DE SAN MATEO SOSOLA, EN EL ESTADO DE OAXACA."/>
    <s v="BENEFICENCIA"/>
    <s v="A4"/>
    <m/>
    <m/>
    <m/>
    <n v="250000"/>
    <x v="175"/>
  </r>
  <r>
    <n v="2016"/>
    <x v="7"/>
    <n v="48101"/>
    <s v="PROEQUIDAD 2016/159"/>
    <s v="MANOS A LA TIERRA"/>
    <d v="2016-05-24T00:00:00"/>
    <n v="497290"/>
    <d v="2016-12-31T00:00:00"/>
    <s v="TRANSFORMACIÓN DE PEQUENAS UNIDADES PRODUCTIVAS FEMENINAS DEL SUR DE YUCATÁN EN CADENAS DE VALOR PRODUCTIVO Y HUMANO_x000d__x000a_"/>
    <s v="BENEFICENCIA"/>
    <s v="A4"/>
    <m/>
    <m/>
    <m/>
    <n v="497290"/>
    <x v="176"/>
  </r>
  <r>
    <n v="2016"/>
    <x v="7"/>
    <n v="48101"/>
    <s v="PROEQUIDAD 2016/160"/>
    <s v="COMUNIDAD METROPOLITANA"/>
    <d v="2016-05-20T00:00:00"/>
    <n v="500000"/>
    <d v="2016-12-31T00:00:00"/>
    <s v="DESARROLLO DEL PROYECTO MUJERES TRANS… FORMÁNDONOS, ESTRATEGIA DE ALCANCE PARA MUJERES TRANSGÉNERO Y TRANSEXUALES QUE REALIZAN TRABAJO SEXUAL EN MONTERREY, NUEVO LEÓN"/>
    <s v="BENEFICENCIA"/>
    <s v="A4"/>
    <m/>
    <m/>
    <m/>
    <n v="500000"/>
    <x v="177"/>
  </r>
  <r>
    <n v="2016"/>
    <x v="7"/>
    <n v="48101"/>
    <s v="PROEQUIDAD 2016/161"/>
    <s v="CHESTERTON INSTITUTO SUPERIOR"/>
    <d v="2016-05-23T00:00:00"/>
    <n v="793200"/>
    <d v="2016-12-31T00:00:00"/>
    <s v="DESARROLLO DEL PROYECTO DERECHOS DE LAS MUJERES Y EMPRENDEDURISMO DE MUJERES EN LA PERLA, PICO DE ORIZABA, VERACRUZ."/>
    <s v="BENEFICENCIA"/>
    <s v="A4"/>
    <m/>
    <m/>
    <m/>
    <n v="793200"/>
    <x v="178"/>
  </r>
  <r>
    <n v="2016"/>
    <x v="7"/>
    <n v="48101"/>
    <s v="PROEQUIDAD 2016/162"/>
    <s v="POR QUIEN VIVIR"/>
    <d v="2016-05-23T00:00:00"/>
    <n v="250000"/>
    <d v="2016-12-31T00:00:00"/>
    <s v="DESARROLLO DEL PROYECTO ADOLESCENCIA FELIZ: SERVICIOS EDUCATIVOS Y DE ORIENTACIÓN A MUJERES Y HOMBRES ADOLESCENTES PARA LA PREVENCIÓN DE EMBARAZOS PREMATUROS NO DESEADOS, DE LAS JUNTAS AUXILIARES DEL MUNICIPIO DE PUEBLA: SAN BALTAZAR TETELA, SAN PEDRO ZACACHIMALPA."/>
    <s v="BENEFICENCIA"/>
    <s v="A4"/>
    <m/>
    <m/>
    <m/>
    <n v="250000"/>
    <x v="179"/>
  </r>
  <r>
    <n v="2016"/>
    <x v="7"/>
    <n v="48101"/>
    <s v="PROEQUIDAD 2016/163"/>
    <s v="EQUIDAD DE GENERO CIUDADANIA TRABAJO Y FAMILIA"/>
    <d v="2016-05-23T00:00:00"/>
    <n v="800000"/>
    <d v="2016-12-31T00:00:00"/>
    <s v="UNÁMONOS: POR LOS DERECHOS SEXUALES Y REPRODUCTIVOS DE LAS Y LOS JÓVENES, Y LA PREVENCIÓN INTEGRAL DEL EMBARAZO EN ADOLESCENTES EN CHIAPAS Y OAXACA."/>
    <s v="BENEFICENCIA"/>
    <s v="A4"/>
    <m/>
    <m/>
    <m/>
    <n v="800000"/>
    <x v="180"/>
  </r>
  <r>
    <n v="2016"/>
    <x v="7"/>
    <n v="48101"/>
    <s v="PROEQUIDAD 2016/164"/>
    <s v="FUNDACIÓN INAMAP"/>
    <d v="2016-05-23T00:00:00"/>
    <n v="500000"/>
    <d v="2016-12-31T00:00:00"/>
    <s v="DESARROLLO DEL PROYECTO TALLERES DE EMPRENDIMIENTO &quot;LABORATORIO EMPRESARIAL&quot; Y COACHING PROFESIONAL."/>
    <s v="BENEFICENCIA"/>
    <s v="A4"/>
    <m/>
    <m/>
    <m/>
    <n v="500000"/>
    <x v="181"/>
  </r>
  <r>
    <n v="2016"/>
    <x v="7"/>
    <n v="48101"/>
    <s v="PROEQUIDAD 2016/165"/>
    <s v="ASOCIACION DE INVIDENTES DEL DISTRITO FEDERAL"/>
    <d v="2016-05-23T00:00:00"/>
    <n v="333000"/>
    <d v="2016-12-31T00:00:00"/>
    <s v="MUJERES BRILLANTES, ESTRATEGIA DE EMPODERAMIENTO SOCIAL Y ECONÓMICO A MUJERES CON DISCAPACIDAD VISUAL."/>
    <s v="BENEFICENCIA"/>
    <s v="A4"/>
    <m/>
    <m/>
    <m/>
    <n v="333000"/>
    <x v="182"/>
  </r>
  <r>
    <n v="2016"/>
    <x v="7"/>
    <n v="48101"/>
    <s v="PROEQUIDAD 2016/166"/>
    <s v="REUSA MISIÒN PLANETA"/>
    <d v="2016-05-23T00:00:00"/>
    <n v="249074"/>
    <d v="2016-12-31T00:00:00"/>
    <s v="DESARROLLO DEL PROYECTO PROGRAMA DE INTERVENCIÓN “LABORATORIO DE PROYECTOS” ENFOCADO EN LA CAPACITACIÓN DE 75 BENEFICIARIOS(AS) DE LA DELEGACIÓN IZTAPALAPA EN MATERIA DE DESARROLLO DE PROYECTOS PRODUCTIVOS CON ENFOQUE DE ECONOMÍA SOCIAL Y DESARROLLO DE ANTEPROYECTOS."/>
    <s v="BENEFICENCIA"/>
    <s v="A4"/>
    <m/>
    <m/>
    <m/>
    <n v="249074"/>
    <x v="183"/>
  </r>
  <r>
    <n v="2016"/>
    <x v="7"/>
    <n v="48101"/>
    <s v="PROEQUIDAD 2016/167"/>
    <s v="OPORTUNIDAD CIUDADANA"/>
    <d v="2016-05-26T00:00:00"/>
    <n v="445000"/>
    <d v="2016-12-31T00:00:00"/>
    <s v="MEJORAR Y FORTALECER EL DESARROLLO PERSONAL Y SOCIAL DE LAS MUJERES JÓVENES Y ADULTAS PARA AMPLIAR SUS OPORTUNIDADES DE BIENESTAR Y DESARROLLO A TRAVÉS DE ACTIVIDADES DE INFORMACIÓN, RECREATIVAS Y DE CAPACITACIÓN EN VALLE DE CHALCO SOLIDARIDAD."/>
    <s v="BENEFICENCIA"/>
    <s v="A4"/>
    <m/>
    <m/>
    <m/>
    <n v="445000"/>
    <x v="184"/>
  </r>
  <r>
    <n v="2016"/>
    <x v="7"/>
    <n v="48101"/>
    <s v="PROEQUIDAD 2016/168"/>
    <s v="MUJERES DE TLAPA"/>
    <d v="2016-05-25T00:00:00"/>
    <n v="390948"/>
    <d v="2016-12-31T00:00:00"/>
    <s v="DESARROLLO DEL PROYECTO &quot;MUJERES GOBERNANDO. CAPACIDADES, CONOCIMIENTOS Y HABILIDADES PARA EL BUEN GOBIERNO, LA TOMA DE DECISIONES Y LA PROMOCIÓN DE POLÍTICAS PÚBLICAS DESDE LA IGUALDAD SUSTANTIVA DIRIGIDAS A ALCALDESAS. SÍNDICAS, REGIDORAS Y FUNCIONARIAS MUNICIPALES EN GUERRE.&quot;"/>
    <s v="BENEFICENCIA"/>
    <s v="A4"/>
    <m/>
    <m/>
    <m/>
    <n v="390948"/>
    <x v="185"/>
  </r>
  <r>
    <n v="2016"/>
    <x v="7"/>
    <n v="48101"/>
    <s v="PROEQUIDAD 2016/17"/>
    <s v="INTERCULTURALIDAD SALUD Y DERECHOS"/>
    <d v="2016-05-11T00:00:00"/>
    <n v="500000"/>
    <d v="2016-12-31T00:00:00"/>
    <s v="DESARROLLO DEL PROYECTO EMPODERAMIENTO ECONÓMICO: CAPACITACIÓN PARA LA ELABORACIÓN Y COMERCIALIZACIÓN DE PRODUCTOS ARTESANALES CREADOS POR MUJERES JÓVENES QUE ASISTEN A LA PRECEPTORÍA JUVENIL DE NEZAHUALCOYOTL."/>
    <s v="BENEFICENCIA"/>
    <s v="A4"/>
    <m/>
    <m/>
    <m/>
    <n v="500000"/>
    <x v="186"/>
  </r>
  <r>
    <n v="2016"/>
    <x v="7"/>
    <n v="48101"/>
    <s v="PROEQUIDAD 2016/18"/>
    <s v="APNDRU HIDALGO"/>
    <d v="2016-05-11T00:00:00"/>
    <n v="785000"/>
    <d v="2016-12-31T00:00:00"/>
    <s v="DESARROLLO DEL PROYECTO DISEÑO E IMPLEMENTACION DE UNA PLATAFORMA INTEGRAL PARA EL FORTALECIMIENTO, CONSOLIDACION Y EMPODERAMIENTO DE MIPYMES LIDERADAS POR MUJERES."/>
    <s v="BENEFICENCIA"/>
    <s v="A4"/>
    <m/>
    <m/>
    <m/>
    <n v="785000"/>
    <x v="187"/>
  </r>
  <r>
    <n v="2016"/>
    <x v="7"/>
    <n v="48101"/>
    <s v="PROEQUIDAD 2016/19"/>
    <s v="CIUDADANIA EN MOVIMIENTO EN CAMINO A LA IGUALDAD DE GENERO CIMIGE"/>
    <d v="2016-05-11T00:00:00"/>
    <n v="500000"/>
    <d v="2016-12-31T00:00:00"/>
    <s v="DESARROLLO DEL PROYECTO CAPACITACIÓN A MUJERES Y HOMBRES INTERESADOS EN AUTO EMPLEARSE EN EL TRABAJO DE CUIDADO DE PERSONAS ADULTAS MAYORES EN EL ESTADO DE ZACATECAS"/>
    <s v="BENEFICENCIA"/>
    <s v="A4"/>
    <m/>
    <m/>
    <m/>
    <n v="500000"/>
    <x v="188"/>
  </r>
  <r>
    <n v="2016"/>
    <x v="7"/>
    <n v="48101"/>
    <s v="PROEQUIDAD 2016/20"/>
    <s v="ALTERNATIVAS PARA EL DESARROLLO AUTOGESTIONARIO"/>
    <d v="2016-05-11T00:00:00"/>
    <n v="492683"/>
    <d v="2016-12-31T00:00:00"/>
    <s v="DESARROLLO DEL PROYECTO FORMACIÓN DE LIDERESAS, TRABAJO DOMÉSTICO Y LA SALUD: MUJERES CAMPESINAS E INDÍGENAS DE 4 MUNICIPIOS DE LA SIERRA NORTE DEL ESTADO DE PUEBLA."/>
    <s v="BENEFICENCIA"/>
    <s v="A4"/>
    <m/>
    <m/>
    <m/>
    <n v="492683"/>
    <x v="189"/>
  </r>
  <r>
    <n v="2016"/>
    <x v="7"/>
    <n v="48101"/>
    <s v="PROEQUIDAD 2016/21"/>
    <s v="CENTRO CULTURAL Y EDUCATIVO ZACATELCO"/>
    <d v="2016-05-11T00:00:00"/>
    <n v="650000"/>
    <d v="2016-12-31T00:00:00"/>
    <s v="DESARROLLO DEL PROYECTO PREVENCION DEL EMBARAZO ADOLESCENTE DESDE LA RED DE MADRES JOVENES DE TLAXCALA."/>
    <s v="BENEFICENCIA"/>
    <s v="A4"/>
    <m/>
    <m/>
    <m/>
    <n v="650000"/>
    <x v="190"/>
  </r>
  <r>
    <n v="2016"/>
    <x v="7"/>
    <n v="48101"/>
    <s v="PROEQUIDAD 2016/23"/>
    <s v="FUNDACIÓN DE APOYO INFANTIL, GUANAJUATO"/>
    <d v="2016-05-11T00:00:00"/>
    <n v="650000"/>
    <d v="2016-12-31T00:00:00"/>
    <s v="LAS REDES LOCALES DE JÓVENES MUJERES INDÍGENAS TRABAJANDO POR UNA VIDA LIBRE DE VIOLENCIA Y EN EQUILIBRIO EN LAS RELACIONES ENTRE MUJERES Y HOMBRES, SEGUNDA ETAPA._x000d__x000a_"/>
    <s v="BENEFICENCIA"/>
    <s v="A4"/>
    <m/>
    <m/>
    <m/>
    <n v="650000"/>
    <x v="191"/>
  </r>
  <r>
    <n v="2016"/>
    <x v="7"/>
    <n v="48101"/>
    <s v="PROEQUIDAD 2016/24"/>
    <s v="PROYECTO DURANGO"/>
    <d v="2016-05-11T00:00:00"/>
    <n v="344206"/>
    <d v="2016-12-31T00:00:00"/>
    <s v="RECICLA-ARTE MANOS DURANGUENSES. MUJERES UNIDAS &quot;EL ANDAMIO&quot;_x000d__x000a_"/>
    <s v="BENEFICENCIA"/>
    <s v="A4"/>
    <m/>
    <m/>
    <m/>
    <n v="344206"/>
    <x v="192"/>
  </r>
  <r>
    <n v="2016"/>
    <x v="7"/>
    <n v="48101"/>
    <s v="PROEQUIDAD 2016/25"/>
    <s v="DESARROLLO GENERO Y CIUDADANIA"/>
    <d v="2016-05-11T00:00:00"/>
    <n v="650000"/>
    <d v="2016-12-31T00:00:00"/>
    <s v="DESARROLLO DEL PROYECTO FORTALECIENDO EL PROTAGONISMO EMPRESARIAL DE LAS MUJERES INDÍGENAS DE LA MARCA TAJ KOTOLTIK PARA EL PLENO EJERCICIO DE SUS DERECHOS ECONÓMICOS."/>
    <s v="BENEFICENCIA"/>
    <s v="A4"/>
    <m/>
    <m/>
    <m/>
    <n v="650000"/>
    <x v="193"/>
  </r>
  <r>
    <n v="2016"/>
    <x v="7"/>
    <n v="48101"/>
    <s v="PROEQUIDAD 2016/26"/>
    <s v="ESPACIO MUJERES PARA UNA VIDA DIGNA LIBRE DE VIOLENCIA"/>
    <d v="2016-05-11T00:00:00"/>
    <n v="648500"/>
    <d v="2016-12-31T00:00:00"/>
    <s v="MUJERES CONSTRUYENDO SU EMPODERAMIENTO MEDIANTE ACCIONES DE PROFESIONALIZACIÓN Y AUTODETERMINACIÓN ECONÓMICA.SEGUNDA FASE_x000d__x000a_"/>
    <s v="BENEFICENCIA"/>
    <s v="A4"/>
    <m/>
    <m/>
    <m/>
    <n v="648500"/>
    <x v="194"/>
  </r>
  <r>
    <n v="2016"/>
    <x v="7"/>
    <n v="48101"/>
    <s v="PROEQUIDAD 2016/27"/>
    <s v="TLACHTLI VERTICE HIDALGUENSE"/>
    <d v="2016-05-18T00:00:00"/>
    <n v="496000"/>
    <d v="2016-12-31T00:00:00"/>
    <s v="DESARROLLO DEL PROYECTO PROGRAMA DE FORMACIÓN, ESPECIALIZACIÓN Y EMPODERAMIENTO DE CONTRALORAS CIUDADANAS PARA VIGILAR EL CUMPLIMIENTO DEL PRESUPUESTO PARTICIPATIVO EN LA CIUDAD DE MÉXICO._x000d__x000a_"/>
    <s v="BENEFICENCIA"/>
    <s v="A4"/>
    <m/>
    <m/>
    <m/>
    <n v="496000"/>
    <x v="195"/>
  </r>
  <r>
    <n v="2016"/>
    <x v="7"/>
    <n v="48101"/>
    <s v="PROEQUIDAD 2016/28"/>
    <s v="CONSORCIO PARA EL DIALOGO PARLAMENTARIO Y LA EQUIDAD"/>
    <d v="2016-05-11T00:00:00"/>
    <n v="800000"/>
    <d v="2016-12-31T00:00:00"/>
    <s v="DESARROLLO DEL PROYECTO AUTONOMÍA REPRODUCTIVA DE LAS MUJERES: BASE DE LA DEMOCRACIA Y LA IGUALDAD"/>
    <s v="BENEFICENCIA"/>
    <s v="A4"/>
    <m/>
    <m/>
    <m/>
    <n v="800000"/>
    <x v="196"/>
  </r>
  <r>
    <n v="2016"/>
    <x v="7"/>
    <n v="48101"/>
    <s v="PROEQUIDAD 2016/30"/>
    <s v="CIUDADANIA PARA LA INTEGRACION SOCIAL"/>
    <d v="2016-05-12T00:00:00"/>
    <n v="250000"/>
    <d v="2016-12-31T00:00:00"/>
    <s v="HACIA UNA SEXUALIDAD RESPONSABLE E INFORMADA. TALLERES Y CREACIÓN DE VIDEOS PARA LA PREVENCIÓN DEL EMBARAZO ADOLESCENTE EN CONALEP DE IZTAPALAPA, TLÁHUAC Y GUSTAVO A. MADERO."/>
    <s v="BENEFICENCIA"/>
    <s v="A4"/>
    <m/>
    <m/>
    <m/>
    <n v="250000"/>
    <x v="197"/>
  </r>
  <r>
    <n v="2016"/>
    <x v="7"/>
    <n v="48101"/>
    <s v="PROEQUIDAD 2016/31"/>
    <s v="PRO EQUIDAD DURANGO"/>
    <d v="2016-05-12T00:00:00"/>
    <n v="473850"/>
    <d v="2016-12-31T00:00:00"/>
    <s v="POR MI... YO DECIDO_x000d__x000a_"/>
    <s v="BENEFICENCIA"/>
    <s v="A4"/>
    <m/>
    <m/>
    <m/>
    <n v="473850"/>
    <x v="198"/>
  </r>
  <r>
    <n v="2016"/>
    <x v="7"/>
    <n v="48101"/>
    <s v="PROEQUIDAD 2016/32"/>
    <s v="AGUA Y VIDA: MUJERES, DERECHOS Y AMBIENTE"/>
    <d v="2016-05-12T00:00:00"/>
    <n v="487160"/>
    <d v="2016-12-31T00:00:00"/>
    <s v="DESARROLLO DEL PROYECTO POR EL DERECHO AL AGUA: EMPODERAMIENTO Y PARTICIPACIÓN DE LAS MUJERES EN LA GESTIÓN COMUNITARIA DEL AGUA EN LA CUENCA DEL VALLE DE JOVEL, CHIAPAS"/>
    <s v="BENEFICENCIA"/>
    <s v="A4"/>
    <m/>
    <m/>
    <m/>
    <n v="487160"/>
    <x v="199"/>
  </r>
  <r>
    <n v="2016"/>
    <x v="7"/>
    <n v="48101"/>
    <s v="PROEQUIDAD 2016/33"/>
    <s v="EL PATRONATO PARA EL CENTRO DE ATENCIÓN A LA VIOLENCIA INTRAFAMILIAR EN MEXICALI"/>
    <d v="2016-05-12T00:00:00"/>
    <n v="792923"/>
    <d v="2016-12-31T00:00:00"/>
    <s v="DESARROLLO DEL PROYECTO CASA DE EMERGENCIA PARA MUJERES VICTIMAS DE VIOLENCIA FAMILIAR Y DE GENERO"/>
    <s v="BENEFICENCIA"/>
    <s v="A4"/>
    <m/>
    <m/>
    <m/>
    <n v="792923"/>
    <x v="200"/>
  </r>
  <r>
    <n v="2016"/>
    <x v="7"/>
    <n v="48101"/>
    <s v="PROEQUIDAD 2016/34"/>
    <s v="SOLAR DE DERECHOS"/>
    <d v="2016-05-12T00:00:00"/>
    <n v="647000"/>
    <d v="2016-12-31T00:00:00"/>
    <s v="DESARROLLO DEL PROYECTO ESTRATEGIAS INTEGRALES PARA EJERCER EL DERECHO A LA SALUD FÍSICA, MENTAL, SEXUAL Y REPRODUCTIVA A FAVOR DE NIÑAS, ADOLESCENTES, MUJERES Y SUS FAMILIAS EN ÁLVARO OBREGÓN, COYOACÁN Y SAN LUIS POTOSÍ._x000d__x000a_"/>
    <s v="BENEFICENCIA"/>
    <s v="A4"/>
    <m/>
    <m/>
    <m/>
    <n v="647000"/>
    <x v="201"/>
  </r>
  <r>
    <n v="2016"/>
    <x v="7"/>
    <n v="48101"/>
    <s v="PROEQUIDAD 2016/35"/>
    <s v="CLOSET DE SOR JUANA"/>
    <d v="2016-05-12T00:00:00"/>
    <n v="800000"/>
    <d v="2016-12-31T00:00:00"/>
    <s v="DESARROLLO DEL PROYECTO &quot;SIN LESBIANAS NO HAY DEMOCRACIA: HACIA UNA AGENDA INTEGRAL&quot;."/>
    <s v="BENEFICENCIA"/>
    <s v="A4"/>
    <m/>
    <m/>
    <m/>
    <n v="800000"/>
    <x v="202"/>
  </r>
  <r>
    <n v="2016"/>
    <x v="7"/>
    <n v="48101"/>
    <s v="PROEQUIDAD 2016/36"/>
    <s v="ATENCION LEGAL Y PSICOLOGICA INTEGRAL"/>
    <d v="2016-05-12T00:00:00"/>
    <n v="292000"/>
    <d v="2016-12-31T00:00:00"/>
    <s v="DESARROLLO DEL PROYECTO DERECHOS EN IGUALDAD. REPRESENTACIÓN JURÍDICA PARA MUJERES EN CONDICIONES DE DESVENTAJA SOCIAL, QUE VIVEN VIOLENCIA FAMILIAR."/>
    <s v="BENEFICENCIA"/>
    <s v="A4"/>
    <m/>
    <m/>
    <m/>
    <n v="292000"/>
    <x v="203"/>
  </r>
  <r>
    <n v="2016"/>
    <x v="7"/>
    <n v="48101"/>
    <s v="PROEQUIDAD 2016/37"/>
    <s v="SALUD Y GENERO"/>
    <d v="2016-05-12T00:00:00"/>
    <n v="407600"/>
    <d v="2016-12-31T00:00:00"/>
    <s v="DESARROLLO DEL PROYECTO PREVINIENDO EMBARAZOS NO PLANEADOS A TRAVÉS DE LA IMPLEMENTACIÓN DE UN PROCESO DE INTERVENCIÓN EDUCATIVA CON ESTUDIANTES NORMALISTAS, DESDE UNA PERSPECTIVA DE GÉNERO, DE JUVENTUDES Y DE DERECHOS HUMANOS."/>
    <s v="BENEFICENCIA"/>
    <s v="A4"/>
    <m/>
    <m/>
    <m/>
    <n v="407600"/>
    <x v="204"/>
  </r>
  <r>
    <n v="2016"/>
    <x v="7"/>
    <n v="48101"/>
    <s v="PROEQUIDAD 2016/38"/>
    <s v="INSTITUTO DE FOMENTO A LA EQUIDAD"/>
    <d v="2016-05-12T00:00:00"/>
    <n v="449693"/>
    <d v="2016-12-31T00:00:00"/>
    <s v="DESARROLLO DEL PROYECTO PIENSALO_x000d__x000a_"/>
    <s v="BENEFICENCIA"/>
    <s v="A4"/>
    <m/>
    <m/>
    <m/>
    <n v="449693"/>
    <x v="205"/>
  </r>
  <r>
    <n v="2016"/>
    <x v="7"/>
    <n v="48101"/>
    <s v="PROEQUIDAD 2016/39"/>
    <s v="RED MOVIMIENTO DE UNIDAD JUSTICIA Y ENLACE RURAL"/>
    <d v="2016-05-12T00:00:00"/>
    <n v="498501"/>
    <d v="2016-12-31T00:00:00"/>
    <s v="DESARROLLO DEL PROYECTO ESTRATEGIA PARA EL DESARROLLO RURAL PARA LAS MUJERES."/>
    <s v="BENEFICENCIA"/>
    <s v="A4"/>
    <m/>
    <m/>
    <m/>
    <n v="498501"/>
    <x v="206"/>
  </r>
  <r>
    <n v="2016"/>
    <x v="7"/>
    <n v="48101"/>
    <s v="PROEQUIDAD 2016/40"/>
    <s v="RED DE MUJERES Y HOMBRES POR UNA OPINION PUBLICA CON PERSPECTIVA DE GENERO EN CAMPECHE"/>
    <d v="2016-05-12T00:00:00"/>
    <n v="800000"/>
    <d v="2016-12-31T00:00:00"/>
    <s v="PREVENCIÓN DEL EMBARAZO ADOLESCENTE Y ELIMINACION DEL MATRIMONIO INFANTIL FORZADO, CON ACCIONES PARA LA AUTONOMÍA ECONOMICA Y EL ACCESO A LA JUSTICIA PARA LAS ADOLESCENTES Y MUJERES JÓVENES"/>
    <s v="BENEFICENCIA"/>
    <s v="A4"/>
    <m/>
    <m/>
    <m/>
    <n v="800000"/>
    <x v="207"/>
  </r>
  <r>
    <n v="2016"/>
    <x v="7"/>
    <n v="48101"/>
    <s v="PROEQUIDAD 2016/41"/>
    <s v="CIUDADANOS EN ACCION CON PASOS FIRMES"/>
    <d v="2016-05-12T00:00:00"/>
    <n v="240290"/>
    <d v="2016-12-31T00:00:00"/>
    <s v="DESARROLLO DEL PROYECTO EN ENSENADA, ENSENIANDO OFICIOS Y PRESERVANDO LA PANADERIA ARTESANAL MUJERES SALIMOS ADELANTE, SOLAS."/>
    <s v="BENEFICENCIA"/>
    <s v="A4"/>
    <m/>
    <m/>
    <m/>
    <n v="240290"/>
    <x v="208"/>
  </r>
  <r>
    <n v="2016"/>
    <x v="7"/>
    <n v="48101"/>
    <s v="PROEQUIDAD 2016/42"/>
    <s v="DANDO AMOR ASOCIACION CIVIL"/>
    <d v="2016-05-12T00:00:00"/>
    <n v="785000"/>
    <d v="2016-12-31T00:00:00"/>
    <s v="DESARROLLO DEL PROYECTO REDES SOCIALES PARTICIPATIVAS Y DIGITALES PARA LA VALORACIÓN Y RECONOCIMIENTO DEL TRABAJO DOMESTICO"/>
    <s v="BENEFICENCIA"/>
    <s v="A4"/>
    <m/>
    <m/>
    <m/>
    <n v="785000"/>
    <x v="209"/>
  </r>
  <r>
    <n v="2016"/>
    <x v="7"/>
    <n v="48101"/>
    <s v="PROEQUIDAD 2016/43"/>
    <s v="UNA MIRADA AL CAMPO Y SUS PUEBLOS MARGINADOS"/>
    <d v="2016-05-12T00:00:00"/>
    <n v="499998"/>
    <d v="2016-12-31T00:00:00"/>
    <s v="DESARROLLO DEL PROYECTO MICRO-EMPRESAS SOLIDARIAS Y DESARROLLO LOCAL SUSTENTABLE DESDE UN ENFOQUE DE GÉNERO PARA POTENCIALIZAR LA AGENCIA ECONÓMICA DE MUJERES INDÍGENAS ARTESANAS DE SAN LUIS POTOSÍ."/>
    <s v="BENEFICENCIA"/>
    <s v="A4"/>
    <m/>
    <m/>
    <m/>
    <n v="499998"/>
    <x v="210"/>
  </r>
  <r>
    <n v="2016"/>
    <x v="7"/>
    <n v="48101"/>
    <s v="PROEQUIDAD 2016/44"/>
    <s v="CONSTRUYENDO ACCIONES PARA EL DESARROLLO Y LA IGUALDAD CONADI"/>
    <d v="2016-05-12T00:00:00"/>
    <n v="597000"/>
    <d v="2016-12-31T00:00:00"/>
    <s v="DESARROLLO DEL PROYECTO COOPERATIVAS INCLUSIVAS DE MUJERES: ALIANZAS PARA SEMBRAR UN MUNDO CON IGUALDAD Y BIENESTAR."/>
    <s v="BENEFICENCIA"/>
    <s v="A4"/>
    <m/>
    <m/>
    <m/>
    <n v="597000"/>
    <x v="211"/>
  </r>
  <r>
    <n v="2016"/>
    <x v="7"/>
    <n v="48101"/>
    <s v="PROEQUIDAD 2016/45"/>
    <s v="FUNDACION DE APOYO SOCIAL A LA MUJER"/>
    <d v="2016-05-12T00:00:00"/>
    <n v="245000"/>
    <d v="2016-12-31T00:00:00"/>
    <s v="DESARROLLO DEL PROYECTO FORTALECIMIENTO Y CONSOLIDACIÓN DE LA AGENCIA PARA EL DESARROLLO INTEGRAL Y EMPODERAMIENTO DE LA MUJER EN CD. NEZAHUALCÓYOTL."/>
    <s v="BENEFICENCIA"/>
    <s v="A4"/>
    <m/>
    <m/>
    <m/>
    <n v="245000"/>
    <x v="212"/>
  </r>
  <r>
    <n v="2016"/>
    <x v="7"/>
    <n v="48101"/>
    <s v="PROEQUIDAD 2016/46"/>
    <s v="CENTRO PARA EL DESARROLLO INTEGRAL DE LA MUJER"/>
    <d v="2016-05-12T00:00:00"/>
    <n v="622500"/>
    <d v="2016-12-31T00:00:00"/>
    <s v="APLICAR UN MODELO DE INTERVENCIÓN INTEGRAL CON UN GRUPO DE MADRES DE VÍCTIMAS DE VIOLENCIA DE GÉNERO EN JUÁREZ, CON SERVICIOS DE ASESORÍA JURÍDICA Y SALUD FÍSICA Y EMOCIONAL. DOCUMENTACIÓN DE SU APORTE COMO DEFENSORAS DE LOS DERECHOS DE LAS MUJERES Y..._x000d__x000a_"/>
    <s v="BENEFICENCIA"/>
    <s v="A4"/>
    <m/>
    <m/>
    <m/>
    <n v="622500"/>
    <x v="213"/>
  </r>
  <r>
    <n v="2016"/>
    <x v="7"/>
    <n v="48101"/>
    <s v="PROEQUIDAD 2016/47"/>
    <s v="SEIIN. SERVICIOS DE INCLUSION INTEGRAL"/>
    <d v="2016-05-12T00:00:00"/>
    <n v="645000"/>
    <d v="2016-12-31T00:00:00"/>
    <s v="MUJERES Y HOMBRES LÍDERES COMUNITARIOS POR LA PREVENCIÓN DEL EMBARAZO ADOLESCENTE, EL VIH Y LAS ITS."/>
    <s v="BENEFICENCIA"/>
    <s v="A4"/>
    <m/>
    <m/>
    <m/>
    <n v="645000"/>
    <x v="214"/>
  </r>
  <r>
    <n v="2016"/>
    <x v="7"/>
    <n v="48101"/>
    <s v="PROEQUIDAD 2016/48"/>
    <s v="AGROINTEGRALES PARA EL DESARROLLO SOCIAL"/>
    <d v="2016-05-13T00:00:00"/>
    <n v="313700"/>
    <d v="2016-12-31T00:00:00"/>
    <s v="DESARROLLO DEL PROYECTO DERECHOS HUMANOS, SOBERANÍA Y SEGURIDAD ALIMENTARIA EN EL MUNICIPIO DE PANTELHÓ, CHIAPAS, MÉXICO."/>
    <s v="BENEFICENCIA"/>
    <s v="A4"/>
    <m/>
    <m/>
    <m/>
    <n v="313700"/>
    <x v="215"/>
  </r>
  <r>
    <n v="2016"/>
    <x v="7"/>
    <n v="48101"/>
    <s v="PROEQUIDAD 2016/49"/>
    <s v="CAUCE CIUDADANO"/>
    <d v="2016-05-13T00:00:00"/>
    <n v="361800"/>
    <d v="2016-12-31T00:00:00"/>
    <s v="EQUIDAD: EL RESPETO ES LA RUTA_x000d__x000a_"/>
    <s v="BENEFICENCIA"/>
    <s v="A4"/>
    <m/>
    <m/>
    <m/>
    <n v="361800"/>
    <x v="216"/>
  </r>
  <r>
    <n v="2016"/>
    <x v="7"/>
    <n v="48101"/>
    <s v="PROEQUIDAD 2016/50"/>
    <s v="COLECTIVO DE JOVENES PROFESIONISTAS CAMPESINOS"/>
    <d v="2016-05-13T00:00:00"/>
    <n v="414800"/>
    <d v="2016-12-31T00:00:00"/>
    <s v="DESARROLLO DEL PROYECTO MUJERES POTENCIANDO SU DESARROLLO ECONÓMICO Y SOCIAL MEDIANTE EL FORTALECIMIENTO DE CAPACIDADES Y CREACION DE OPORTUNIDADES PARA MEJORAR SUS INGRESOS Y LAS RELACIONES DE GENERO EN COMUNIDADES CAMPESINAS INDIGENAS DE PAHUATLAN, PUEBLA."/>
    <s v="BENEFICENCIA"/>
    <s v="A4"/>
    <m/>
    <m/>
    <m/>
    <n v="414800"/>
    <x v="217"/>
  </r>
  <r>
    <n v="2016"/>
    <x v="7"/>
    <n v="48101"/>
    <s v="PROEQUIDAD 2016/51"/>
    <s v="PROGRAMA INTERDISCIPLINARIO DE INVESTIGACION ACCION FEMINISTA"/>
    <d v="2016-05-13T00:00:00"/>
    <n v="720750"/>
    <d v="2016-12-31T00:00:00"/>
    <s v="DESARROLLO DEL PROYECTO MUJERES MORELENSES EN ESPACIOS DE TOMA DE DECISIONES Y SU DERECHO A UNA VIDA LIBRE DE VIOLENCIA_x000d__x000a_"/>
    <s v="BENEFICENCIA"/>
    <s v="A4"/>
    <m/>
    <m/>
    <m/>
    <n v="720750"/>
    <x v="218"/>
  </r>
  <r>
    <n v="2016"/>
    <x v="7"/>
    <n v="48101"/>
    <s v="PROEQUIDAD 2016/52"/>
    <s v="ACCION EN COMUNIDAD PARA EL DESARROLLO E INTEGRACION"/>
    <d v="2016-05-13T00:00:00"/>
    <n v="250000"/>
    <d v="2016-12-31T00:00:00"/>
    <s v="FORTALECIENDO MIS CAPACIDADES: MUJERES DE TLACOTEPEC DE PORFIRIO DÍAZ."/>
    <s v="BENEFICENCIA"/>
    <s v="A4"/>
    <m/>
    <m/>
    <m/>
    <n v="250000"/>
    <x v="219"/>
  </r>
  <r>
    <n v="2016"/>
    <x v="7"/>
    <n v="48101"/>
    <s v="PROEQUIDAD 2016/53"/>
    <s v="RED DE MUJERES TONI SHANTIO"/>
    <d v="2016-05-13T00:00:00"/>
    <n v="419500"/>
    <d v="2016-12-24T00:00:00"/>
    <s v="DESARROLLO DEL PROYECTO &quot;FORTALECIMIENTO DE MICROEMPRESAS SOCIALES CON MUJERES Y JOVENES INDIGENAS EN LA REGION SIERRA NORTE DE PUEBLA.&quot;"/>
    <s v="BENEFICENCIA"/>
    <s v="A4"/>
    <m/>
    <m/>
    <m/>
    <n v="419500"/>
    <x v="220"/>
  </r>
  <r>
    <n v="2016"/>
    <x v="7"/>
    <n v="48101"/>
    <s v="PROEQUIDAD 2016/54"/>
    <s v="ASOCIACION DE PREVENCION DETECCION Y ATENCION INTEGRAL AN TE LA RESPUESTA AL VIH SIDA"/>
    <d v="2016-05-13T00:00:00"/>
    <n v="245350"/>
    <d v="2016-12-31T00:00:00"/>
    <s v="DESARROLLO DEL PROYECTO “VIVAMOS PREVIHNIENDO” PROYECTO DE PREVENCIÓN DEL VIH, ITS Y EMBARAZO EN 5 MUNICIPIOS DEL ESTADO DE YUCATÁN."/>
    <s v="BENEFICENCIA"/>
    <s v="A4"/>
    <m/>
    <m/>
    <m/>
    <n v="245350"/>
    <x v="221"/>
  </r>
  <r>
    <n v="2016"/>
    <x v="7"/>
    <n v="48101"/>
    <s v="PROEQUIDAD 2016/55"/>
    <s v="CENTRO DE ASESORIA Y PROMOCION JUVENIL"/>
    <d v="2016-05-13T00:00:00"/>
    <n v="500000"/>
    <d v="2016-12-31T00:00:00"/>
    <s v="DESARROLLO DEL PROYECTO CONSTRUYENDO ALTERNATIVAS EDUCATIVAS Y PRODUCTIVAS PARA FORTALECER LA AUTONOMÍA Y LA VALORACIÓN SOCIAL DE LAS MUJERES JÓVENES."/>
    <s v="BENEFICENCIA"/>
    <s v="A4"/>
    <m/>
    <m/>
    <m/>
    <n v="500000"/>
    <x v="222"/>
  </r>
  <r>
    <n v="2016"/>
    <x v="7"/>
    <n v="48101"/>
    <s v="PROEQUIDAD 2016/56"/>
    <s v="ASOCIACION SALUD Y BIENESTAR SOCIAL"/>
    <d v="2016-05-13T00:00:00"/>
    <n v="249800"/>
    <d v="2016-12-31T00:00:00"/>
    <s v="DESARROLLO DEL PROYECTO DECÍDETE, PROTÉGETE, CUÍDATE...¿ESTÁS LISTA PARA ESTO? CAPACITACIÓN PARA LA PREVENCIÓN DE EMBARAZOS EN MUJERES JÓVENES EN 5 MUNICIPIOS DEL ESTADO DE YUCATÁN."/>
    <s v="BENEFICENCIA"/>
    <s v="A4"/>
    <m/>
    <m/>
    <m/>
    <n v="249800"/>
    <x v="223"/>
  </r>
  <r>
    <n v="2016"/>
    <x v="7"/>
    <n v="48101"/>
    <s v="PROEQUIDAD 2016/57"/>
    <s v="COMPROMISO SOLIDARIDAD Y AYUDA SOCIAL"/>
    <d v="2016-05-13T00:00:00"/>
    <n v="800000"/>
    <d v="2016-12-31T00:00:00"/>
    <s v="DESARROLLO DEL PROYECTO IGUALDAD DE GENERO, PROYECTO DE VIDA DE VIDA Y PARTICIPACIÓN JUVENIL PARA LA PREVENCIÓN DEL EMBARAZO EN ADOLESCENTES EN ESCUELAS DE EDUCACIÓN MEDIA SUPERIOR Y COMUNIDADES EN EL ESTADO DE GUERRERO."/>
    <s v="BENEFICENCIA"/>
    <s v="A4"/>
    <m/>
    <m/>
    <m/>
    <n v="800000"/>
    <x v="224"/>
  </r>
  <r>
    <n v="2016"/>
    <x v="7"/>
    <n v="48101"/>
    <s v="PROEQUIDAD 2016/58"/>
    <s v="CRESER PARA UN DESARROLLO INTEGRAL"/>
    <d v="2016-05-13T00:00:00"/>
    <n v="428000"/>
    <d v="2016-12-31T00:00:00"/>
    <s v="DESARROLLO DEL PROYECTO EJERCICIO DE LOS DERECHOS SEXUALES Y REPRODUCTIVOS PARA CONSTRUIR UNA COMUNIDAD SALUDABLE"/>
    <s v="BENEFICENCIA"/>
    <s v="A4"/>
    <m/>
    <m/>
    <m/>
    <n v="428000"/>
    <x v="225"/>
  </r>
  <r>
    <n v="2016"/>
    <x v="7"/>
    <n v="48101"/>
    <s v="PROEQUIDAD 2016/59"/>
    <s v="UNIENDO CAMINOS"/>
    <d v="2016-05-13T00:00:00"/>
    <n v="490000"/>
    <d v="2016-12-31T00:00:00"/>
    <s v="DESARROLLO DEL PROYECTO TEJIENDO SUEÑOS, MOLDEANDO CAMBIOS: MUJERES ARTESANAS POBLANAS EN BÚSQUEDA DE PROPUESTAS ECONÓMICAS PROPIAS."/>
    <s v="BENEFICENCIA"/>
    <s v="A4"/>
    <m/>
    <m/>
    <m/>
    <n v="490000"/>
    <x v="226"/>
  </r>
  <r>
    <n v="2016"/>
    <x v="7"/>
    <n v="48101"/>
    <s v="PROEQUIDAD 2016/60"/>
    <s v="TEQUIO Y CONOCIMIENTO"/>
    <d v="2016-05-13T00:00:00"/>
    <n v="761000"/>
    <d v="2016-12-31T00:00:00"/>
    <s v="DESARROLLO DEL PROYECTO LABRANDO OPCIONES DE FUTURO: ALIMENTACIÓN, CUIDADO DEL MEDIO AMBIENTE Y PRODUCTIVIDAD DE MUJERES MAZAHUAS."/>
    <s v="BENEFICENCIA"/>
    <s v="A4"/>
    <m/>
    <m/>
    <m/>
    <n v="761000"/>
    <x v="227"/>
  </r>
  <r>
    <n v="2016"/>
    <x v="7"/>
    <n v="48101"/>
    <s v="PROEQUIDAD 2016/62"/>
    <s v="TONELHUAYOTZIN NUESTRA RAIZ"/>
    <d v="2016-05-16T00:00:00"/>
    <n v="499100"/>
    <d v="2016-12-31T00:00:00"/>
    <s v="DESARROLLO DEL PROYECTO EMPODERAMIENTO FEMENINO COMUNITARIO A PARTIR DEL MODELO DE APROVECHAMIENTO INTEGRAL DE TRASPATIOS._x000d__x000a_"/>
    <s v="BENEFICENCIA"/>
    <s v="A4"/>
    <m/>
    <m/>
    <m/>
    <n v="499100"/>
    <x v="228"/>
  </r>
  <r>
    <n v="2016"/>
    <x v="7"/>
    <n v="48101"/>
    <s v="PROEQUIDAD 2016/63"/>
    <s v="CREANDO SOLUCIONES PARA EL DESARROLLO SOCIAL Y HUMANO"/>
    <d v="2016-05-16T00:00:00"/>
    <n v="499650"/>
    <d v="2016-12-31T00:00:00"/>
    <s v="DESARROLLO DEL PROYECTO SALUD, INTERCULTURALIDAD Y DERECHOS SEXUALES Y REPRODUCTIVOS DE LAS MUJERES, LAS JÓVENES Y LAS NIÑAS INDÍGENAS Y RURALES DE QUERÉTARO."/>
    <s v="BENEFICENCIA"/>
    <s v="A4"/>
    <m/>
    <m/>
    <m/>
    <n v="499650"/>
    <x v="229"/>
  </r>
  <r>
    <n v="2016"/>
    <x v="7"/>
    <n v="48101"/>
    <s v="PROEQUIDAD 2016/64"/>
    <s v="GRUPO DE ESTUDIOS SOBRE LA MUJER ROSARIO CASTELLANOS"/>
    <d v="2016-05-16T00:00:00"/>
    <n v="800000"/>
    <d v="2016-12-31T00:00:00"/>
    <s v="DESARROLLO DEL PROYECTO CAMPAÑA POR LA IGUALDAD “ADOLESCENCIA, REDES SOCIALES Y GÉNERO”."/>
    <s v="BENEFICENCIA"/>
    <s v="A4"/>
    <m/>
    <m/>
    <m/>
    <n v="800000"/>
    <x v="230"/>
  </r>
  <r>
    <n v="2016"/>
    <x v="7"/>
    <n v="48101"/>
    <s v="PROEQUIDAD 2016/65"/>
    <s v="HABITAT DESARROLLO DEL TERRITORIO Y LA SOCIEDAD"/>
    <d v="2016-05-16T00:00:00"/>
    <n v="250000"/>
    <d v="2016-12-31T00:00:00"/>
    <s v="DESARROLLO DEL PROYECTO FORTALECIMIENTO DE MUJERES INDÍGENAS EMPRENDEDORAS PARA LA CONSTRUCCIÓN DE COMUNIDADES RURALES DIGNAS, ARMÓNICAS Y SUSTENTABLES."/>
    <s v="BENEFICENCIA"/>
    <s v="A4"/>
    <m/>
    <m/>
    <m/>
    <n v="250000"/>
    <x v="231"/>
  </r>
  <r>
    <n v="2016"/>
    <x v="7"/>
    <n v="48101"/>
    <s v="PROEQUIDAD 2016/66"/>
    <s v="RED DE JOVENES INDIGENAS PARA EL DESARROLLO"/>
    <d v="2016-05-16T00:00:00"/>
    <n v="550500"/>
    <d v="2016-12-31T00:00:00"/>
    <s v="DESARROLLO DEL PROYECTO GESTIÓN DE MICROEMPESAS SOCIALES SOLIDARIAS PARA LA VIDA Y EL TRABAJO CON JÓVENES Y MUJERES INDIGENAS LA REGIÓN TOTONACAPAN."/>
    <s v="BENEFICENCIA"/>
    <s v="A4"/>
    <m/>
    <m/>
    <m/>
    <n v="550500"/>
    <x v="232"/>
  </r>
  <r>
    <n v="2016"/>
    <x v="7"/>
    <n v="48101"/>
    <s v="PROEQUIDAD 2016/67"/>
    <s v="ACCIONES VOLUNTARIAS SOBRE EDUCACIÓN EN MÉXICO"/>
    <d v="2016-05-16T00:00:00"/>
    <n v="800000"/>
    <d v="2016-12-31T00:00:00"/>
    <s v="DESARROLLO DEL PROYECTO TEJIENDO REDES A FAVOR DEL AUTOCUIDADO EN SEXUALIDAD Y LA EQUIDAD DE GÉNERO. UNA ESTRATEGIA INTEGRAL PARA LA PREVENCIÓN DE EMBARAZOS E INFECCIONES DE TRANSMISIÓN SEXUAL EN GRUPOS ADOLESCENTES ESCOLARIZADOS DEL NIVEL SECUNDARIA."/>
    <s v="BENEFICENCIA"/>
    <s v="A4"/>
    <m/>
    <m/>
    <m/>
    <n v="800000"/>
    <x v="233"/>
  </r>
  <r>
    <n v="2016"/>
    <x v="7"/>
    <n v="48101"/>
    <s v="PROEQUIDAD 2016/68"/>
    <s v="CENTRO DE INVESTIGACION CONSULTORIA Y DIALOGO JUANA DE ASBAJE"/>
    <d v="2016-05-16T00:00:00"/>
    <n v="247500"/>
    <d v="2016-12-31T00:00:00"/>
    <s v="PREVENCIÓN DEL EMBARAZO ADOLESCENTE: OTRA POSIBLE SEXUALIDAD_x000d__x000a_"/>
    <s v="BENEFICENCIA"/>
    <s v="A4"/>
    <m/>
    <m/>
    <m/>
    <n v="247500"/>
    <x v="234"/>
  </r>
  <r>
    <n v="2016"/>
    <x v="7"/>
    <n v="48101"/>
    <s v="PROEQUIDAD 2016/69"/>
    <s v="EDUCACION Y DESARROLLO RURAL"/>
    <d v="2016-05-16T00:00:00"/>
    <n v="240000"/>
    <d v="2016-12-31T00:00:00"/>
    <s v="DESARROLLO DEL PROYECTO IMPULSO AL DESARROLLO ECONÓMICO DE LAS MUJERES INDÍGENAS A TRAVÉS DE LA PRODUCCIÓN DE PLANTA DE MORINGA OLEÍFERA EN VIVEROS DE TRASPATIO."/>
    <s v="BENEFICENCIA"/>
    <s v="A4"/>
    <m/>
    <m/>
    <m/>
    <n v="240000"/>
    <x v="235"/>
  </r>
  <r>
    <n v="2016"/>
    <x v="7"/>
    <n v="48101"/>
    <s v="PROEQUIDAD 2016/70"/>
    <s v="ASOCIACION NACIONAL CIVICA FEMENINA"/>
    <d v="2016-05-16T00:00:00"/>
    <n v="650000"/>
    <d v="2016-12-31T00:00:00"/>
    <s v="DESARROLLO DEL PROYECTO ESCUELA DE INCIDENCIA POLÍTICA FASE 3 Y CAMPAÑAS PERMANENTES_x000d__x000a_"/>
    <s v="BENEFICENCIA"/>
    <s v="A4"/>
    <m/>
    <m/>
    <m/>
    <n v="650000"/>
    <x v="236"/>
  </r>
  <r>
    <n v="2016"/>
    <x v="7"/>
    <n v="48101"/>
    <s v="PROEQUIDAD 2016/71"/>
    <s v="EQUIPOS FEMINISTAS"/>
    <d v="2016-05-16T00:00:00"/>
    <n v="650000"/>
    <d v="2016-12-31T00:00:00"/>
    <s v="DESARROLLO DEL PROYECTO SEGUNDA ETAPA DE LA ESTRATEGIA DE INCIDENCIA LEGISLATIVA PARA CONSOLIDAR LA PARIDAD LOCAL Y TIPIFICAR LA VIOLENCIA POLÍTICA CONTRA LAS MUJERES EN EL ESTADO DE GUERRERO."/>
    <s v="BENEFICENCIA"/>
    <s v="A4"/>
    <m/>
    <m/>
    <m/>
    <n v="650000"/>
    <x v="237"/>
  </r>
  <r>
    <n v="2016"/>
    <x v="7"/>
    <n v="48101"/>
    <s v="PROEQUIDAD 2016/72"/>
    <s v="VISION INDIGENA"/>
    <d v="2016-05-16T00:00:00"/>
    <n v="566135"/>
    <d v="2016-12-31T00:00:00"/>
    <s v="DESARROLLO DEL PROYECTO PLAN INTEGRAL DE ATENCIÓN A MUJERES INDIGENAS ZAPOTECAS INTERNAS EN EL CENTRO DE READAPTACION SOCIAL SAN FRANCISCO TANIVETH MUNICIPIO DE TLACOLULA DE MATAMOROS, OAXACA."/>
    <s v="BENEFICENCIA"/>
    <s v="A4"/>
    <m/>
    <m/>
    <m/>
    <n v="566135"/>
    <x v="238"/>
  </r>
  <r>
    <n v="2016"/>
    <x v="7"/>
    <n v="48101"/>
    <s v="PROEQUIDAD 2016/73"/>
    <s v="ZIHUAME MOCHILLA"/>
    <d v="2016-05-16T00:00:00"/>
    <n v="322944"/>
    <d v="2016-12-31T00:00:00"/>
    <s v="DESARROLLO DEL PROYECTO EN NUESTRA PROPIA VOZ. ROMPIENDO ESTEREOTIPOS PARA LA PREVENCIÓN DEL EMBARAZO ADOLESCENTE, VIH E ITS EN COMUNIDADES INDIGENAS QUE RADICAN EN EL AREA METROPOLITANA DE MONTERREY."/>
    <s v="BENEFICENCIA"/>
    <s v="A4"/>
    <m/>
    <m/>
    <m/>
    <n v="322944"/>
    <x v="239"/>
  </r>
  <r>
    <n v="2016"/>
    <x v="7"/>
    <n v="48101"/>
    <s v="PROEQUIDAD 2016/74"/>
    <s v="MONTAÑA TALHPAN"/>
    <d v="2016-05-16T00:00:00"/>
    <n v="415800"/>
    <d v="2016-12-31T00:00:00"/>
    <s v="DESARROLLO DEL PROYECTO PROMOCIÓN DE LA EQUIDAD DE GENERO Y LA PARTICIPACIÓN COMUNITARIA PARA EL SANEAMIENTO Y APROVECHAMIENTO SUSTENTABLE DEL AGUA CON MUJERES INDÍGENAS DEL MUNICIPIO DE PAPANTLA."/>
    <s v="BENEFICENCIA"/>
    <s v="A4"/>
    <m/>
    <m/>
    <m/>
    <n v="415800"/>
    <x v="240"/>
  </r>
  <r>
    <n v="2016"/>
    <x v="7"/>
    <n v="48101"/>
    <s v="PROEQUIDAD 2016/75"/>
    <s v="INSPIRA CAMBIO"/>
    <d v="2016-05-16T00:00:00"/>
    <n v="649074"/>
    <d v="2016-12-31T00:00:00"/>
    <s v="DESARROLLO DEL PROYECTO INTERVENCIÓN INTEGRAL PARA LA IGUALDAD EN EL DESARROLLO EDUCATIVO EN MUJERES ENTRE 10 Y 19 AÑOS QUE ESTUDIAN EN LA DELEGACIÓN CUAUHTÉMOC DE LA CIUDAD DE MÉXICO."/>
    <s v="BENEFICENCIA"/>
    <s v="A4"/>
    <m/>
    <m/>
    <m/>
    <n v="649074"/>
    <x v="241"/>
  </r>
  <r>
    <n v="2016"/>
    <x v="7"/>
    <n v="48101"/>
    <s v="PROEQUIDAD 2016/76"/>
    <s v="CONSEJO COORDINADOR DE ORGANIZACIONES POR MEXICO"/>
    <d v="2016-05-16T00:00:00"/>
    <n v="248530"/>
    <d v="2016-12-31T00:00:00"/>
    <s v="DESARROLLO DEL PROYECTO FORTALECIMIENTO DE LOS PROCESOS ECONÓMICOS-PRODUCTIVOS CON ACCIONES AFIRMATIVAS DE EQUIDAD DE GÉNERO Y LIDERAZGO DE LA MUJER INDÍGENA TSELTAL, MEDIANTE LA INSTALACIÓN DE 4 HORNOS ALTERNATIVOS PARA LA PRODUCCIÓN DE PAN, QUE PERMITA GENERAR EL AUTOEMPLEO."/>
    <s v="BENEFICENCIA"/>
    <s v="A4"/>
    <m/>
    <m/>
    <m/>
    <n v="248530"/>
    <x v="242"/>
  </r>
  <r>
    <n v="2016"/>
    <x v="7"/>
    <n v="48101"/>
    <s v="PROEQUIDAD 2016/77"/>
    <s v="LA VENTANA INVESTIGACION Y DIVULGACION CIENTIFICA PARA EL DESARROLLO REGIONAL"/>
    <d v="2016-05-16T00:00:00"/>
    <n v="650000"/>
    <d v="2016-12-31T00:00:00"/>
    <s v="DESARROLLO DEL PROYECTO MUJERES PESCADORAS DEL SISTEMA LAGUNAR CHACAHUA-PASTORIA SEGUNDA FASE."/>
    <s v="BENEFICENCIA"/>
    <s v="A4"/>
    <m/>
    <m/>
    <m/>
    <n v="650000"/>
    <x v="243"/>
  </r>
  <r>
    <n v="2016"/>
    <x v="7"/>
    <n v="48101"/>
    <s v="PROEQUIDAD 2016/78"/>
    <s v="RED NACIONAL DE REFUGIOS"/>
    <d v="2016-05-16T00:00:00"/>
    <n v="779600"/>
    <d v="2016-12-31T00:00:00"/>
    <s v="&quot;ALAS DE MARIPOSAS: RED DE MUJERES PROMOTORAS DEL EMPODERAMIENTO Y AUTOGESTIÓN ECONÓMICA A TRAVÉS DEL EJERCICIO PLENO DE SUS DERECHOS&quot;_x000d__x000a_"/>
    <s v="BENEFICENCIA"/>
    <s v="A4"/>
    <m/>
    <m/>
    <m/>
    <n v="779600"/>
    <x v="244"/>
  </r>
  <r>
    <n v="2016"/>
    <x v="7"/>
    <n v="48101"/>
    <s v="PROEQUIDAD 2016/79"/>
    <s v="CENTRO OPERACIONAL PARA EL FORTALECIMIENTO DE INICIATIVAS SOCIALES"/>
    <d v="2016-05-16T00:00:00"/>
    <n v="593410"/>
    <d v="2016-12-31T00:00:00"/>
    <s v="DESARROLLO DEL PROYECTO CONSOLIDACIÓN DE EMPRENDIMIENTOS PARA LA PRODUCCIÓN LOCAL DE ALIMENTOS NUTRITIVOS IMPULSADOS POR MUJERES INDÍGENAS EN COMUNIDADES DE MUY ALTA MARGINACIÓN ATRIBUIDA A LA INEQUIDAD DE GÉNERO"/>
    <s v="BENEFICENCIA"/>
    <s v="A4"/>
    <m/>
    <m/>
    <m/>
    <n v="593410"/>
    <x v="245"/>
  </r>
  <r>
    <n v="2016"/>
    <x v="7"/>
    <n v="48101"/>
    <s v="PROEQUIDAD 2016/80"/>
    <s v="INSTITUTO DE GESTIÓN Y LIDERAZGO SOCIAL PARA EL FUTURO"/>
    <d v="2016-05-16T00:00:00"/>
    <n v="500000"/>
    <d v="2016-12-31T00:00:00"/>
    <s v="DESARROLLO DEL PROYECTO ORGANIZACIÓN DE MUJERES POR SUS DERECHOS, CON ENFOQUE DE IGUALDAD DE GÉNERO, SUSTENTABILIDAD E INTERCULTURALIDAD, PARA EL IMPULSO Y ESTABLECIMIENTO DE MICROEMPRESAS SOCIALES, EN COLONIAS MARGINADAS DE 5 MUNICIPIOS DE LA ZMG._x000d__x000a_"/>
    <s v="BENEFICENCIA"/>
    <s v="A4"/>
    <m/>
    <m/>
    <m/>
    <n v="500000"/>
    <x v="246"/>
  </r>
  <r>
    <n v="2016"/>
    <x v="7"/>
    <n v="48101"/>
    <s v="PROEQUIDAD 2016/81"/>
    <s v="GENERO Y MASCULINIDAD JOVEN GEMA JOVEN"/>
    <d v="2016-05-16T00:00:00"/>
    <n v="381000"/>
    <d v="2016-12-31T00:00:00"/>
    <s v="DESARROLLO DEL PROYECTO DESARROLLO ECÓNOMICO PARA MUJERES ARTESANAS DE HUAUTLA DE JÍMENEZ"/>
    <s v="BENEFICENCIA"/>
    <s v="A4"/>
    <m/>
    <m/>
    <m/>
    <n v="381000"/>
    <x v="247"/>
  </r>
  <r>
    <n v="2016"/>
    <x v="7"/>
    <n v="48101"/>
    <s v="PROEQUIDAD 2016/82"/>
    <s v="MANOS QUE DAN VIDA"/>
    <d v="2016-05-16T00:00:00"/>
    <n v="250000"/>
    <d v="2016-12-31T00:00:00"/>
    <s v="“FORTALECIENDO LAS CAPACIDADES ADMINISTRATIVAS Y DE NEGOCIOS EN LAS MUJERES RURALES DE TLATLAUQUITEPEC, PUEBLA”_x000d__x000a_"/>
    <s v="BENEFICENCIA"/>
    <s v="A4"/>
    <m/>
    <m/>
    <m/>
    <n v="250000"/>
    <x v="248"/>
  </r>
  <r>
    <n v="2016"/>
    <x v="7"/>
    <n v="48101"/>
    <s v="PROEQUIDAD 2016/83"/>
    <s v="ASOCIACIÓN DE CUIDADORES DOMICILIARIOS"/>
    <d v="2016-05-17T00:00:00"/>
    <n v="250000"/>
    <d v="2016-12-31T00:00:00"/>
    <s v="DESARROLLO DEL PROYECTO ACCIONES PARA LA AGENCIA ECONÓMICA DE LAS MUJERES DEL MUNICIPIO DE SAN LUIS POTOSI."/>
    <s v="BENEFICENCIA"/>
    <s v="A4"/>
    <m/>
    <m/>
    <m/>
    <n v="250000"/>
    <x v="249"/>
  </r>
  <r>
    <n v="2016"/>
    <x v="7"/>
    <n v="48101"/>
    <s v="PROEQUIDAD 2016/84"/>
    <s v="DESARROLLO DE MUJERES VIDA ALTERNATIVA"/>
    <d v="2016-05-17T00:00:00"/>
    <n v="492650"/>
    <d v="2016-12-31T00:00:00"/>
    <s v="INTERVENCIÓN EDUCATIVA PARA MUJERES INDÍGENAS EN LA IMPLEMENTACION DE PROYECTOS PRODUCTIVOS CON ENFOQUE DE EQUIDAD Y SUSTENTABILIDAD."/>
    <s v="BENEFICENCIA"/>
    <s v="A4"/>
    <m/>
    <m/>
    <m/>
    <n v="492650"/>
    <x v="250"/>
  </r>
  <r>
    <n v="2016"/>
    <x v="7"/>
    <n v="48101"/>
    <s v="PROEQUIDAD 2016/85"/>
    <s v="CENTRO DE CAPACITACIÓN PARA EL DESARROLLO COMUNITARIO"/>
    <d v="2016-05-17T00:00:00"/>
    <n v="355200"/>
    <d v="2016-12-31T00:00:00"/>
    <s v="DESARROLLO DEL PROYECTO VIVAS Y LIBRES NOS QUEREMOS."/>
    <s v="BENEFICENCIA"/>
    <s v="A4"/>
    <m/>
    <m/>
    <m/>
    <n v="355200"/>
    <x v="251"/>
  </r>
  <r>
    <n v="2016"/>
    <x v="7"/>
    <n v="48101"/>
    <s v="PROEQUIDAD 2016/86"/>
    <s v="MUJER Y MEDIO AMBIENTE"/>
    <d v="2016-05-17T00:00:00"/>
    <n v="621220"/>
    <d v="2016-12-31T00:00:00"/>
    <s v="DESARROLLO DEL PROYECTO MUJERES DE LA SIERRA NORTE DE OAXACA ORGANIZADAS PARA LA INCIDENCIA Y EL USO SUSTENTABLE DE LOS RECURSOS NATURALES"/>
    <s v="BENEFICENCIA"/>
    <s v="A4"/>
    <m/>
    <m/>
    <m/>
    <n v="621220"/>
    <x v="252"/>
  </r>
  <r>
    <n v="2016"/>
    <x v="7"/>
    <n v="48101"/>
    <s v="PROEQUIDAD 2016/87"/>
    <s v="DAUGE"/>
    <d v="2016-05-17T00:00:00"/>
    <n v="795000"/>
    <d v="2016-12-31T00:00:00"/>
    <s v="DESARROLLO DEL PROYECTO CAPACITARSE PARA CRECER."/>
    <s v="BENEFICENCIA"/>
    <s v="A4"/>
    <m/>
    <m/>
    <m/>
    <n v="795000"/>
    <x v="253"/>
  </r>
  <r>
    <n v="2016"/>
    <x v="7"/>
    <n v="48101"/>
    <s v="PROEQUIDAD 2016/88"/>
    <s v="CON UN MISMO CORAZON"/>
    <d v="2016-05-17T00:00:00"/>
    <n v="649800"/>
    <d v="2016-12-31T00:00:00"/>
    <s v="DESARROLLO DEL PROYECTO FORTALECIMIENTO COMERCIAL, TECNICO PRODUCTIVO Y ADMINISTRATIVO DE MICRO EMPRESAS ESTABLECIDAS POR MUJERES JÓVENES DESEMPLEADAS, DISCAPACITADAS, ADULTAS MAYORES Y JEFAS DE FAMILIA EN MUNICIPIOS DE PUEBLA"/>
    <s v="BENEFICENCIA"/>
    <s v="A4"/>
    <m/>
    <m/>
    <m/>
    <n v="649800"/>
    <x v="254"/>
  </r>
  <r>
    <n v="2016"/>
    <x v="7"/>
    <n v="48101"/>
    <s v="PROEQUIDAD 2016/89"/>
    <s v="COMUNIDAD Y AMBIENTE ADONAI"/>
    <d v="2016-05-17T00:00:00"/>
    <n v="500000"/>
    <d v="2016-12-31T00:00:00"/>
    <s v="DESARROLLO DEL PROYECTO MUJERES EMPRENDEDORAS."/>
    <s v="BENEFICENCIA"/>
    <s v="A4"/>
    <m/>
    <m/>
    <m/>
    <n v="500000"/>
    <x v="255"/>
  </r>
  <r>
    <n v="2016"/>
    <x v="7"/>
    <n v="48101"/>
    <s v="PROEQUIDAD 2016/9"/>
    <s v="ASOCIACION NACIONAL DE IMPULSO AL DESARROLLO RURAL SUSTENTABLE"/>
    <d v="2016-05-09T00:00:00"/>
    <n v="650000"/>
    <d v="2016-12-31T00:00:00"/>
    <s v="DESARROLLO DEL PROYECTO MUJERES EN VENTURA, ACCIÓN TURÍSTICA DE COPALA, FASE 2."/>
    <s v="BENEFICENCIA"/>
    <s v="A4"/>
    <m/>
    <m/>
    <m/>
    <n v="650000"/>
    <x v="256"/>
  </r>
  <r>
    <n v="2016"/>
    <x v="7"/>
    <n v="48101"/>
    <s v="PROEQUIDAD 2016/90"/>
    <s v="SERVICIOS INTEGRALES COMUNITARIOS JADEC"/>
    <d v="2016-05-17T00:00:00"/>
    <n v="500000"/>
    <d v="2016-12-31T00:00:00"/>
    <s v="DESARROLLO DEL PROYECTO “PRODUCCIÓN DE HORTALIZAS EN EL TRASPATIO POR MUJERES MIXTECAS PARA INCREMENTAR LA DISPONIBILIDAD ALIMENTOS PARA AUTOCONSUMO Y GENERACIÓN DE INGRESOS EN SANTA MARÍA APAZCO.”"/>
    <s v="BENEFICENCIA"/>
    <s v="A4"/>
    <m/>
    <m/>
    <m/>
    <n v="500000"/>
    <x v="257"/>
  </r>
  <r>
    <n v="2016"/>
    <x v="7"/>
    <n v="48101"/>
    <s v="PROEQUIDAD 2016/91"/>
    <s v="CONSORCIO PARA EL DIÁLOGO PARLAMENTARIO Y LA EQUIDAD OAXACA"/>
    <d v="2016-05-17T00:00:00"/>
    <n v="800000"/>
    <d v="2016-12-31T00:00:00"/>
    <s v="PARTICIPACIÓN POLÍTICA COMUNITARIA DE MUJERES EN MUNICIPIOS MIXES DE OAXACA"/>
    <s v="BENEFICENCIA"/>
    <s v="A4"/>
    <m/>
    <m/>
    <m/>
    <n v="800000"/>
    <x v="258"/>
  </r>
  <r>
    <n v="2016"/>
    <x v="7"/>
    <n v="48101"/>
    <s v="PROEQUIDAD 2016/92"/>
    <s v="UNION CAMPESINA DE ARTESANOS REGIONALES UCAR"/>
    <d v="2016-05-17T00:00:00"/>
    <n v="489850"/>
    <d v="2016-12-31T00:00:00"/>
    <s v="DESARROLLO DEL PROYECTO FOMENTANDO PROYECTOS DE VIDA EN MUJERES INDÍGENAS A TRAVÉS DE LA RUPTURA DE ESTEREOTIPOS DE GÉNERO Y LA CREACIÓN DE SINERGIAS DE CAMBIO EN EL TEJIDO SOCIAL: INFORMACIÓN, CAPACITACIÓN Y ACOMPAÑAMIENTO PSICOLÓGICO EN EDUCACION SEXUAL Y REPRODUCTIVA 2ª"/>
    <s v="BENEFICENCIA"/>
    <s v="A4"/>
    <m/>
    <m/>
    <m/>
    <n v="489850"/>
    <x v="259"/>
  </r>
  <r>
    <n v="2016"/>
    <x v="7"/>
    <n v="48101"/>
    <s v="PROEQUIDAD 2016/93"/>
    <s v="SERVICIOS PARA LA INCUBACION Y DESARROLLO DE PROYECTOS"/>
    <d v="2016-05-17T00:00:00"/>
    <n v="799400"/>
    <d v="2016-12-31T00:00:00"/>
    <s v="DESARROLLO DEL PROYECTO FORTALECIMIENTO PRODUCTIVO, INDUSTRIAL Y COMERCIAL PARA DESHIDRATADO DE INVENTARIO FRUTÍCOLA Y PLANTAS COMESTIBLES Y MEDICINALES, EN TRES LOCALIDADES DEL MUNICIPIO DE TLACOACHISTLAHUACA, GUERRERO."/>
    <s v="BENEFICENCIA"/>
    <s v="A4"/>
    <m/>
    <m/>
    <m/>
    <n v="799400"/>
    <x v="260"/>
  </r>
  <r>
    <n v="2016"/>
    <x v="7"/>
    <n v="48101"/>
    <s v="PROEQUIDAD 2016/96"/>
    <s v="INSTITUTO MEXICANO DE INVESTIGACION DE FAMILIA Y POBLACION"/>
    <d v="2016-05-17T00:00:00"/>
    <n v="795800"/>
    <d v="2016-12-31T00:00:00"/>
    <s v="DESARROLLO DEL PROYECTO FORMACIÓN DE RED DE JÓVENES PROMOTORAS(ES) PARA LA PREVENCIÓN DE EMBARAZOS NO PLANEADOS Y VIOLENCIA EN EL NOVIAZGO"/>
    <s v="BENEFICENCIA"/>
    <s v="A4"/>
    <m/>
    <m/>
    <m/>
    <n v="795800"/>
    <x v="261"/>
  </r>
  <r>
    <n v="2016"/>
    <x v="7"/>
    <n v="48101"/>
    <s v="PROEQUIDAD 2016/97"/>
    <s v="CASA AJUSCO"/>
    <d v="2016-05-17T00:00:00"/>
    <n v="592150"/>
    <d v="2016-12-31T00:00:00"/>
    <s v="DESARROLLO DEL PROYECTO FOMENTO AL DESARROLLO ECONÓMICO, SOCIAL Y HUMANO DE LAS MUJERES EN UNA COMUNIDAD ESCOLAR NÁHUATL DEL MUNICIPIO DE ACAXOCHITLÁN, HIDALGO."/>
    <s v="BENEFICENCIA"/>
    <s v="A4"/>
    <m/>
    <m/>
    <m/>
    <n v="592150"/>
    <x v="262"/>
  </r>
  <r>
    <n v="2016"/>
    <x v="7"/>
    <n v="48101"/>
    <s v="´PROEQUIDAD 2016/98"/>
    <s v="FUNDACION POOPSI MERIIN PARA LA DIGNIFICACION HUMANA"/>
    <d v="2016-05-17T00:00:00"/>
    <n v="500000"/>
    <d v="2016-12-31T00:00:00"/>
    <s v="DESARROLLO DEL PROYECTO &quot;TRAZANDO EL RUMBO DE MI VIDA: PLAN DE VIDA PARA JÓVENES Y ADOLESCENTES&quot;. TALLERES DE PREVENCIÓN DE EMBARAZO NO PLANIFICADO, DIRIGIDOS A 400 MUJERES Y HOMBRES ADOLESCENTES Y JÓVENES DE LA CIUDAD DE MÉXICO Y DEL ESTADO DE MÉXICO."/>
    <s v="BENEFICENCIA"/>
    <s v="A4"/>
    <m/>
    <m/>
    <m/>
    <n v="500000"/>
    <x v="263"/>
  </r>
  <r>
    <n v="2016"/>
    <x v="7"/>
    <n v="48101"/>
    <s v="PROEQUIDAD 2016/99"/>
    <s v="MOVIMIENTO URBANO Y RURAL"/>
    <d v="2016-05-17T00:00:00"/>
    <n v="321400"/>
    <d v="2016-12-31T00:00:00"/>
    <s v="EMPRENDER CON ÉXITO"/>
    <s v="BENEFICENCIA"/>
    <s v="A4"/>
    <m/>
    <m/>
    <m/>
    <n v="321400"/>
    <x v="264"/>
  </r>
  <r>
    <n v="2016"/>
    <x v="7"/>
    <n v="48101"/>
    <s v="PROEQUIDAD2016/1"/>
    <s v="FLOR HUAUTLECA"/>
    <d v="2016-05-09T00:00:00"/>
    <n v="572100"/>
    <d v="2016-12-31T00:00:00"/>
    <s v="DESARROLLO DEL PROYECTO EMPODERANDO MUJERES EN DURANGO, FORTALECEMOS SUEÑOS Y CRECIMIENTO CONTINUO.LA LOLA 2.0"/>
    <s v="BENEFICENCIA"/>
    <s v="A4"/>
    <m/>
    <m/>
    <m/>
    <n v="572100"/>
    <x v="265"/>
  </r>
  <r>
    <n v="2016"/>
    <x v="7"/>
    <n v="48101"/>
    <s v="PROEQUIDAD2016/10"/>
    <s v="UNION INDIGENA OTOMI-TEPEHUA"/>
    <d v="2016-05-09T00:00:00"/>
    <n v="418250"/>
    <d v="2016-12-31T00:00:00"/>
    <s v="DESARROLLO DEL PROYECTO PLAN DE PREVENCIÓN, CONTENCIÓN Y SENSIBILIZACIÓN DEL EMBARAZO ADOLESCENTE EN TRES MUNICIPIOS INDÍGENAS DEL ESTADO DE PUEBLA."/>
    <s v="BENEFICENCIA"/>
    <s v="A4"/>
    <m/>
    <m/>
    <m/>
    <n v="418250"/>
    <x v="266"/>
  </r>
  <r>
    <n v="2016"/>
    <x v="7"/>
    <n v="48101"/>
    <s v="PROEQUIDAD2016/12"/>
    <s v="ESPACIOS DE DESARROLLO INTEGRAL"/>
    <d v="2016-05-11T00:00:00"/>
    <n v="513105"/>
    <d v="2016-12-31T00:00:00"/>
    <s v="DESARROLLO DEL PROYECTO AUTONOMÍA Y LIBERTAD.PREVENCIÓN Y PROTECCIÓN CONTRA LA EXPLOTACIÓN SEXUAL COMERCIAL DE NIÑAS, NIÑOS Y ADOLESCENTES EN SU MODALIDAD DE MATRIMONIOS FORZADOS."/>
    <s v="BENEFICENCIA"/>
    <s v="A4"/>
    <m/>
    <m/>
    <m/>
    <n v="513105"/>
    <x v="267"/>
  </r>
  <r>
    <n v="2016"/>
    <x v="7"/>
    <n v="48101"/>
    <s v="PROEQUIDAD2016/15"/>
    <s v="ESPECIES SOCIEDAD Y HABITAT"/>
    <d v="2016-05-11T00:00:00"/>
    <n v="415514"/>
    <d v="2016-12-31T00:00:00"/>
    <s v="DESARROLLO DEL PROYECTO FORTALECIMIENTO DE LAS CAPACIDADES LOCALES PARA FAVORECER LA SEGURIDAD ALIMENTARIA Y LA PROTECCIÓN DEL MEDIO AMBIENTE, A TRAVES DE PRÁCTICAS AGROECOLOGICAS EN COMUNIDADES RURALES DE COAHUILA Y NUEVO LEÓN"/>
    <s v="BENEFICENCIA"/>
    <s v="A4"/>
    <m/>
    <m/>
    <m/>
    <n v="415514"/>
    <x v="268"/>
  </r>
  <r>
    <n v="2016"/>
    <x v="7"/>
    <n v="48101"/>
    <s v="PROEQUIDAD2016/16"/>
    <s v="CENTRO ESTRATEGICO DE DESARROLLO HUMANO NAV"/>
    <d v="2016-05-11T00:00:00"/>
    <n v="599500"/>
    <d v="2016-12-31T00:00:00"/>
    <s v="EMPODERAR A MADRES SOLTERAS MEDIANTE EL MEJORAMIENTO DEL CULTIVO DEL HONGO SETA CON LA UTILIZACIÓN DE PELLET Y LA APLICACIÓN DE UNA ESTRATEGIA PARA PREVENIR EMBARAZOS EN ADOLECENTES_x000d__x000a_"/>
    <s v="BENEFICENCIA"/>
    <s v="A4"/>
    <m/>
    <m/>
    <m/>
    <n v="599500"/>
    <x v="269"/>
  </r>
  <r>
    <n v="2016"/>
    <x v="7"/>
    <n v="48101"/>
    <s v="PROEQUIDAD2016/2"/>
    <s v="MANOS DE LUZ"/>
    <d v="2016-05-09T00:00:00"/>
    <n v="745000"/>
    <d v="2016-12-31T00:00:00"/>
    <s v="FORMACIÓN EN IGUALDAD, LIDERAZGO Y PARTICIPACIÓN POLÍTICA EN MUJERES QUE OCUPAN CARGOS DE REPRESENTACIÓN POPULAR, FUNCIONARIAS Y LIDERESAS LOCALES DE LOS MUNICIPIOS DEL ESTADO DE MORELOS."/>
    <s v="BENEFICENCIA"/>
    <s v="A4"/>
    <m/>
    <m/>
    <m/>
    <n v="745000"/>
    <x v="270"/>
  </r>
  <r>
    <n v="2016"/>
    <x v="7"/>
    <n v="48101"/>
    <s v="PROEQUIDAD2016/3"/>
    <s v="MELEL XOJOBAL"/>
    <d v="2016-05-09T00:00:00"/>
    <n v="293100"/>
    <d v="2016-12-31T00:00:00"/>
    <s v="CONSTRUCCIÓN DE CIUDADANÍA EN NIÑAS Y JÓVENES DE SAN CRISTÓBAL DE LAS CASAS_x000d__x000a_"/>
    <s v="BENEFICENCIA"/>
    <s v="A4"/>
    <m/>
    <m/>
    <m/>
    <n v="293100"/>
    <x v="271"/>
  </r>
  <r>
    <n v="2016"/>
    <x v="7"/>
    <n v="48101"/>
    <s v="PROEQUIDAD2016/4"/>
    <s v="RED DIVERSIFICADORES SOCIALES"/>
    <d v="2016-05-09T00:00:00"/>
    <n v="499590"/>
    <d v="2016-12-31T00:00:00"/>
    <s v="DESARROLLO DEL PROYECTO &quot;EN MI CUERPO YO DECIDO: ESTRATEGIAS COMUNITARIAS PARA LA SENSIBILIZACIÓN Y FORTALECIMIENTO DE LAS CAPACIDADES COLECTIVAS DE MUJERES PARA PREVENIR EL EMBARAZO ADOLESCENTE.&quot;"/>
    <s v="BENEFICENCIA"/>
    <s v="A4"/>
    <m/>
    <m/>
    <m/>
    <n v="499590"/>
    <x v="272"/>
  </r>
  <r>
    <n v="2016"/>
    <x v="7"/>
    <n v="48101"/>
    <s v="PROEQUIDAD2016/5"/>
    <s v="APOYARE FUNDACION GARCIA CEDILLO"/>
    <d v="2016-05-09T00:00:00"/>
    <n v="430700"/>
    <d v="2016-12-31T00:00:00"/>
    <s v="DESARROLLO DEL PROYECTO AL CUIDARME YO TE CUIDO."/>
    <s v="BENEFICENCIA"/>
    <s v="A4"/>
    <m/>
    <m/>
    <m/>
    <n v="430700"/>
    <x v="273"/>
  </r>
  <r>
    <n v="2016"/>
    <x v="7"/>
    <n v="48101"/>
    <s v="PROEQUIDAD2016/6"/>
    <s v="CENTRO DE DESARROLLO E INVESTIGACION SOBRE JUVENTUD"/>
    <d v="2016-05-09T00:00:00"/>
    <n v="408680"/>
    <d v="2016-12-31T00:00:00"/>
    <s v="DESARROLLO DEL PROYECTO MI DECISIÓN: IMPLEMENTACIÓN DE MECANISMOS DE EMPODERAMIENTO, DEFENSA Y PARTICIPACIÓN COMUNITARIA PARA EL FORTALECIMIENTO DE LAS ESTRATEGIAS DE PREVENCIÓN DEL EMBARAZO ADOLESCENTE EN CAMPECHE DESDE UN ENFOQUE DE IGUALDAD, INTERCULTURALIDAD Y DDHH"/>
    <s v="BENEFICENCIA"/>
    <s v="A4"/>
    <m/>
    <m/>
    <m/>
    <n v="408680"/>
    <x v="274"/>
  </r>
  <r>
    <n v="2016"/>
    <x v="7"/>
    <n v="48101"/>
    <s v="PROEQUIDAD2016/7"/>
    <s v="FUNDACIÓN MOTIVOS QUE DAN FUERZA"/>
    <d v="2016-05-09T00:00:00"/>
    <n v="440000"/>
    <d v="2016-12-31T00:00:00"/>
    <s v="DESARROLLO DEL PROYECTO &quot;MOTIVO FEMENINO: ACCIONES A FAVOR DEL DESARROLLO INTEGRAL Y EL EMPODERAMIENTO ECONOMICO DE LAS MUJERES QUE VIVEN EN EL MUNICIPIO DE VALLE DE CHALCO SOLIDARIDAD, ESTADO DE MEXICO.&quot;"/>
    <s v="BENEFICENCIA"/>
    <s v="A4"/>
    <m/>
    <m/>
    <m/>
    <n v="440000"/>
    <x v="275"/>
  </r>
  <r>
    <n v="2016"/>
    <x v="7"/>
    <n v="48101"/>
    <s v="PROEQUIDAD2016/8"/>
    <s v="ARTICULACION CIUDADANA PARA LA EQUIDAD Y EL DESARROLLO"/>
    <d v="2016-05-09T00:00:00"/>
    <n v="649900"/>
    <d v="2016-12-31T00:00:00"/>
    <s v="SIN VIOLENCIA SOMOS LIBRES. TALLERES, DIAGNÓSTICO Y FERIAS PARA DETECTAR, ATENDER Y ERRADICAR LA VIOLENCIA DE GÉNERO DESDE TEMPRANA EDAD EN 3 ESCUELAS PÚBLICAS DE EDUCACIÓN SECUNDARIA EN CUAUTLA, MORELOS."/>
    <s v="BENEFICENCIA"/>
    <s v="A4"/>
    <m/>
    <m/>
    <m/>
    <n v="649900"/>
    <x v="276"/>
  </r>
  <r>
    <n v="2016"/>
    <x v="7"/>
    <n v="48501"/>
    <n v="1"/>
    <s v="COMISIÓN INTERAMERICANA DE MUJERES (CIM)"/>
    <d v="2016-02-12T00:00:00"/>
    <n v="558014"/>
    <d v="2016-12-31T00:00:00"/>
    <s v="APOYAR LA OPERACIÓN DEL MECANISMO DE SEGUIMIENTO DEDICADO A LA IMPLEMENTACIÓN DE LA CONVENCIÓN BELÉM DO PARÁ, EN CUANTO A SUS GASTOS OPERATIVOS Y ADMINISTRATIVOS"/>
    <s v="NO TIENE ACTIVIDAD A FINANCIAR"/>
    <s v="A10"/>
    <m/>
    <m/>
    <m/>
    <n v="558014"/>
    <x v="277"/>
  </r>
  <r>
    <n v="2016"/>
    <x v="7"/>
    <n v="48501"/>
    <n v="2"/>
    <s v="COMISIÓN INTERAMERICANA DE MUJERES (CIM)"/>
    <d v="2016-02-12T00:00:00"/>
    <n v="558014"/>
    <d v="2016-12-31T00:00:00"/>
    <s v="APOYAR LAS ACTIVIDADES QUE SE REALICEN EN FAVOR DE LA IGUALDAD DE GÉNERO EN LAS AMÉRICAS, ADEMÁS DE IMPULSAR EL CUMPLIMIENTO DEL ACUERDO DE COLABORACIÓN, SUCRITO EN 2013, ENTRE EL INSTITUTO Y LA SG-OEA, POR MEDIO DE LA COMISIÓN INTERAMERICANA DE MUJERES (CIM)"/>
    <s v="NO TIENE ACTIVIDAD A FINANCIAR"/>
    <s v="A10"/>
    <m/>
    <m/>
    <m/>
    <n v="558014"/>
    <x v="277"/>
  </r>
  <r>
    <n v="2016"/>
    <x v="7"/>
    <n v="48501"/>
    <n v="3"/>
    <s v="ENTIDAD DE LAS NACIONES UNIDAS PARA LA IGUALDAD DE GÉNERO Y EL EMPODERAMIENTO DE LAS MUJERES"/>
    <d v="2016-02-12T00:00:00"/>
    <n v="571285"/>
    <d v="2016-12-31T00:00:00"/>
    <s v="APOYAR LA OPERACIÓN DE LA ENTIDAD DE LAS NACIONES UNIDAD PARA LA IGUALDAD DE GÉNERO Y EL EMPODERAMIENTO DE LAS MUJERES (ONUMUJERES) EN LA REALIZACIÓN DE ACTIVIDADES SUSTANTIVAS E INSTRUMENTALES EN MATERIA DE IGUALDAD DE GÉNERO"/>
    <s v="NO TIENE ACTIVIDAD A FINANCIAR"/>
    <s v="A10"/>
    <m/>
    <m/>
    <m/>
    <n v="571285"/>
    <x v="278"/>
  </r>
  <r>
    <n v="2016"/>
    <x v="8"/>
    <n v="48101"/>
    <s v="DG/JODG/0045/2016 GRDS/DD/002/2016"/>
    <s v="FUNDACIÓN UNIVERSIDAD NACIONAL AUTÓNOMA DE MÉXICO"/>
    <d v="2016-08-31T00:00:00"/>
    <n v="10000000"/>
    <d v="2017-08-30T00:00:00"/>
    <s v="OTORGAR APOYO ECONÓMICO A ESTUDIANTES DE EXCELENCIA ACADÉMICA A NIVEL SUPERIOR DE LA UNAM"/>
    <s v="EDUCATIVAS"/>
    <s v="A7"/>
    <m/>
    <m/>
    <m/>
    <n v="10000000"/>
    <x v="40"/>
  </r>
  <r>
    <n v="2016"/>
    <x v="8"/>
    <n v="48101"/>
    <s v="DG/JODG/0046/2016 GRDS/DD/001/2016"/>
    <s v="ESPACIOS NATURALES Y DESARROLLO SUSTENTABLE A.C"/>
    <d v="2016-10-07T00:00:00"/>
    <n v="9000000"/>
    <d v="2017-10-06T00:00:00"/>
    <s v="APOYAR EL PROYECTO OPERACIÓN Y MANEJO DEL CORREDOR JAGUAROUNDI, TUZANDÉPETL Y SANTA ALEJANDRINA (JATUSA)"/>
    <s v="AMBIENTALES"/>
    <s v="A2"/>
    <m/>
    <m/>
    <m/>
    <n v="9000000"/>
    <x v="69"/>
  </r>
  <r>
    <n v="2016"/>
    <x v="8"/>
    <n v="48101"/>
    <s v="DG/JODG/0059/2016 GRDS/DD/004/2016"/>
    <s v="FUNDACIÓN TV AZTECA"/>
    <d v="2016-10-20T00:00:00"/>
    <n v="3000000"/>
    <d v="2017-10-19T00:00:00"/>
    <s v="PARTICIPACIÓN EN EL PROYECTO &quot;JORNADA NACIONAL DE SEPARACIÓN Y RECOLECCIÓN DE RESIDUOS SÓLIDOS DE LIMPIEMOS NUESTRO MÉXICO 2016&quot;, CON IMPACTO EN DIVERSOS MUNICIPIOS PETRÓLEROS&quot;"/>
    <s v="AMBIENTALES"/>
    <s v="A2"/>
    <m/>
    <m/>
    <m/>
    <n v="3000000"/>
    <x v="46"/>
  </r>
  <r>
    <n v="2016"/>
    <x v="8"/>
    <n v="48101"/>
    <s v="DG/JODG/0073/2016 GRDS/DD/008/2016"/>
    <s v="NATURA Y ECOSISTEMAS MEXICANOS"/>
    <d v="2016-12-06T00:00:00"/>
    <n v="3000000"/>
    <d v="2017-12-05T00:00:00"/>
    <s v="PROYECTO DE CONSERVACIÓN, MANEJO Y RESTAURACIÓN DE LOS ECOSISTEMAS NATURALES DE LA CUENCA MEDIA DEL RÍO USUMACINTA (PROYECTO DE CONSERVACIÓN Y DESARROLLO SUSTENTABLE DE LA CUENCA MEDIA DEL RIO USUMACINTA, SEGUNDA FASE), QUE CONTRIBUYA A LA CONSERVACIÓN DE LOS ECOSISTEMAS Y SUS SERVICIOS AMBIENTALES, ASÍ COMO EL BIENESTAR SOCIAL DE LA POBLACIÓN QUE VIVE EN ELLOS, MEDIANTE LA GENERACIÓN DE EMPLEOS E INGRESOS A TRAVÉS DE PROYECTOS PRODUCTIVOS SUSTENTABLES."/>
    <s v="AMBIENTALES"/>
    <s v="A2"/>
    <m/>
    <m/>
    <m/>
    <n v="3000000"/>
    <x v="279"/>
  </r>
  <r>
    <n v="2016"/>
    <x v="8"/>
    <n v="48101"/>
    <s v="DG/JODG/0074/2016 GRDS/DD/007/2016"/>
    <s v="FUNDACIÓN JOHN LANGDON DOWN"/>
    <d v="2016-12-06T00:00:00"/>
    <n v="2000000"/>
    <d v="2017-12-05T00:00:00"/>
    <s v="APOYAR EL OTORGAMIENTO DE BECAS DE CAPACITACIÓN EDUCATIVA PARA NIÑOS, JOVENES Y ADULTOS CON SINDROME DE DOWN, DURANTE 12 MESES."/>
    <s v="EDUCATIVAS"/>
    <s v="A7"/>
    <m/>
    <m/>
    <m/>
    <n v="2000000"/>
    <x v="280"/>
  </r>
  <r>
    <n v="2016"/>
    <x v="8"/>
    <n v="48101"/>
    <s v="DG/JODG/0075/2016 GRDS/DD/009/2016"/>
    <s v="FUNDACIÓN DE REHABILITACIÓN INFANTIL TELETÓN"/>
    <d v="2016-12-06T00:00:00"/>
    <n v="4000000"/>
    <d v="2017-12-05T00:00:00"/>
    <s v="APOYAR LOS PROGRAMAS DE LA FUNDACIÓN DE REHABILITACIÓN INFANTIL TELETÓN , A. C., PARA NIÑOS, NIÑAS Y ADOLECENTES DE ESCASOS RECURSOS CON DISCAPACIDAD."/>
    <s v="SALUD"/>
    <s v="A12"/>
    <m/>
    <m/>
    <m/>
    <n v="4000000"/>
    <x v="47"/>
  </r>
  <r>
    <n v="2016"/>
    <x v="8"/>
    <n v="48201"/>
    <s v="DG/JODG/0054/2016 GRDS/DD/003/2016"/>
    <s v="GOBIERNO DEL ESTADO DE CAMPECHE"/>
    <d v="2016-10-07T00:00:00"/>
    <n v="30000000"/>
    <d v="2017-10-06T00:00:00"/>
    <s v="APOYAR LA REALIZACIÓN DE DIVERSAS OBRAS Y ACCIONES EN BENEFICIO DEL MUNICIPIO Y DEL SECTOR PESQUERO DE ALTURA DE CARMEN CAMPECHE"/>
    <s v="INFRAESTRUCTURA"/>
    <s v="A8"/>
    <m/>
    <m/>
    <m/>
    <n v="30000000"/>
    <x v="281"/>
  </r>
  <r>
    <n v="2016"/>
    <x v="8"/>
    <n v="48201"/>
    <s v="DG/JODG/0067/2016 GRDS/DD/006/2016"/>
    <s v="MUNICIPIO DE MIXQUIAHUALA DE JUÁREZ"/>
    <d v="2016-11-11T00:00:00"/>
    <n v="2500000"/>
    <d v="2017-11-10T00:00:00"/>
    <s v="APOYAR LA CONSTRUCCIÓN DE SISTEMA DE CONDUCCIÓN DE AGUA POTABLE DE POZO NÚMERO 5 Y UN TANQUE DE ALMACENAMIENTO ELEVADO PARA ABASTECIMIENTO DE DIVERSAS COLONIAS DEL MUNICIPIO DE MIXQUIAHUALA."/>
    <s v="INFRAESTRUCTURA"/>
    <s v="A8"/>
    <m/>
    <m/>
    <m/>
    <n v="2500000"/>
    <x v="282"/>
  </r>
  <r>
    <n v="2016"/>
    <x v="9"/>
    <n v="48101"/>
    <s v="CM/SC/DGA/CD/0136/16-BIS"/>
    <s v="PUERTO CULTURA"/>
    <d v="2016-10-26T00:00:00"/>
    <n v="8791321"/>
    <d v="2017-09-30T00:00:00"/>
    <s v="EXPOSICION CONMEMORATIVA DEL CENTENARIO DE LA CONSTITUCION POLITICA DE LOS ESTADOS UNIDOS MEXICANOS DE 1917"/>
    <s v="CULTURALES"/>
    <s v="A5"/>
    <m/>
    <m/>
    <m/>
    <n v="8791321"/>
    <x v="283"/>
  </r>
  <r>
    <n v="2016"/>
    <x v="9"/>
    <n v="48101"/>
    <s v="CNCA/DGCP/CD/0015/16"/>
    <s v="CONSEJO CIUDADANO DE FORMACIÓN Y CULTURA AUTOGESTIVA"/>
    <d v="2016-03-21T00:00:00"/>
    <n v="1000000"/>
    <d v="2017-03-20T00:00:00"/>
    <s v="OMENTAR Y DIFUNDIR LA FIESTA PATRONAL"/>
    <s v="CULTURALES"/>
    <s v="A5"/>
    <m/>
    <m/>
    <m/>
    <n v="1000000"/>
    <x v="284"/>
  </r>
  <r>
    <n v="2016"/>
    <x v="9"/>
    <n v="48101"/>
    <s v="CNCA/DGCP/CD/03197/15"/>
    <s v="CONSULTORIO DE EMPRENDIMIENTOS Y RESPONSABILIDAD SOCIAL"/>
    <d v="2016-09-02T00:00:00"/>
    <n v="1310000"/>
    <d v="2018-09-29T00:00:00"/>
    <s v="PROMOVER LA REVITALIZACIÓN DE LA CULTURA SERI VALIENDOSE DE NUEVAS TECNOLOGÍAS"/>
    <s v="CULTURALES"/>
    <s v="A5"/>
    <m/>
    <m/>
    <m/>
    <n v="1310000"/>
    <x v="285"/>
  </r>
  <r>
    <n v="2016"/>
    <x v="9"/>
    <n v="48101"/>
    <s v="SC/DGA/CD/CDMX/0005/16"/>
    <s v="FESTIVAL DE MÉXICO EN EL CENTRO HISTÓRICO"/>
    <d v="2016-03-10T00:00:00"/>
    <n v="4680000"/>
    <d v="2016-09-26T00:00:00"/>
    <s v="PRESENTAR 13 CONCIERTOS DE MÚSICA DE CÁMARA NACIONAL E INTERNACIONAL"/>
    <s v="CULTURALES"/>
    <s v="A5"/>
    <m/>
    <m/>
    <m/>
    <n v="4680000"/>
    <x v="286"/>
  </r>
  <r>
    <n v="2016"/>
    <x v="9"/>
    <n v="48101"/>
    <s v="SC/DGA/CD/CDMX/0006/16"/>
    <s v="FESTIVAL DE MÉXICO EN EL CENTRO HISTÓRICO"/>
    <d v="2016-03-04T00:00:00"/>
    <n v="3000000"/>
    <d v="2016-06-01T00:00:00"/>
    <s v="1. REALIZAR 12 EVENTOS EN LAS DISCIPLINAS DE MÚSICA Y DANZA QUE CONTRIBUYAN AL FESTIVAL DEL CENTRO HISTÓRICO Y QUE OFREZCA UNA VISIÓN GENERAL DE LOS MEJORES EXPONENTES NACIONALES E INTERNACIONALES; 2. RECIBIR A UN PÚBLICO DE 11,700 PERSONAS ENTRE NIÑOS, JÓVENES Y ADULTOS, Y; 3.FOMENTAR EL TURISMO CULTURAL EN LA CIUDAD DE MÉXICO."/>
    <s v="CULTURALES"/>
    <s v="A5"/>
    <m/>
    <m/>
    <m/>
    <n v="3000000"/>
    <x v="286"/>
  </r>
  <r>
    <n v="2016"/>
    <x v="9"/>
    <n v="48101"/>
    <s v="SC/DGA/CD/00008/16"/>
    <s v="LA CASA DEL TEATRO"/>
    <d v="2016-01-21T00:00:00"/>
    <n v="1500000"/>
    <d v="2016-04-27T00:00:00"/>
    <s v="OFRECER 24 FUNCIONES DE LA OBRA &quot;EL AVARO&quot; DE MOLIÈRE"/>
    <s v="CULTURALES"/>
    <s v="A5"/>
    <m/>
    <m/>
    <m/>
    <n v="1500000"/>
    <x v="287"/>
  </r>
  <r>
    <n v="2016"/>
    <x v="9"/>
    <n v="48101"/>
    <s v="SC/DGA/CD/00009/16"/>
    <s v="ACADEMIA MEXICANA DE ARTES Y CIENCIAS CINEMATOGRÁFICAS"/>
    <d v="2016-01-28T00:00:00"/>
    <n v="10307049"/>
    <d v="2017-02-15T00:00:00"/>
    <s v="REALIZAR LA 58 CEREMONIA DEL ARIEL PARA RECONOCER PÚBLICAMENTE A REALIZADORES, CREADORES, INTÉRPRETES Y TÉCNICOS DE PELÍCULAS MEXICANAS"/>
    <s v="CULTURALES"/>
    <s v="A5"/>
    <m/>
    <m/>
    <m/>
    <n v="10307049"/>
    <x v="288"/>
  </r>
  <r>
    <n v="2016"/>
    <x v="9"/>
    <n v="48101"/>
    <s v="SC/DGA/CD/00011/16"/>
    <s v="ACADEMIA MEXICANA DE ARTES Y CIENCIAS CINEMATOGRÁFICAS"/>
    <d v="2016-01-28T00:00:00"/>
    <n v="4680000"/>
    <d v="2017-02-23T00:00:00"/>
    <s v="REALIZAR EL PROCESO DE ELECCIÓN DE PELÍCULAS QUE REPRESENTARÁN A MÉXICO EN LOS PREMIOS GOYA Y OSCAR"/>
    <s v="CULTURALES"/>
    <s v="A5"/>
    <m/>
    <m/>
    <m/>
    <n v="4680000"/>
    <x v="288"/>
  </r>
  <r>
    <n v="2016"/>
    <x v="9"/>
    <n v="48101"/>
    <s v="SC/DGA/CD/00012/16"/>
    <s v="FUNDACIÓN EXPRESIÓN EN CORTO"/>
    <d v="2016-01-29T00:00:00"/>
    <n v="4680000"/>
    <d v="2016-11-11T00:00:00"/>
    <s v="DIFUNDIR LA OBRA DE NUEVOS REALIZADORES DEL CINE NACIONAL E INTERNACIONAL"/>
    <s v="CULTURALES"/>
    <s v="A5"/>
    <m/>
    <m/>
    <m/>
    <n v="4680000"/>
    <x v="289"/>
  </r>
  <r>
    <n v="2016"/>
    <x v="9"/>
    <n v="48101"/>
    <s v="SC/DGA/CD/00013/16"/>
    <s v="FOMENTO CULTURAL BANAMEX"/>
    <d v="2016-03-21T00:00:00"/>
    <n v="2000000"/>
    <d v="2017-03-20T00:00:00"/>
    <s v="PROMOVER Y DIVULGAR LA MÃŠSICA A TRAVÃ‰S DE CONCIERTOS EN ESPACIOS ABIERTOS Y CERRADOS A LAS NUEVAS GENERACIONES"/>
    <s v="CULTURALES"/>
    <s v="A5"/>
    <m/>
    <m/>
    <m/>
    <n v="2000000"/>
    <x v="290"/>
  </r>
  <r>
    <n v="2016"/>
    <x v="9"/>
    <n v="48101"/>
    <s v="SC/DGA/CD/00016/16"/>
    <s v="CASA REFUGIO CITLALTEPETL"/>
    <d v="2016-03-21T00:00:00"/>
    <n v="1245108"/>
    <d v="2017-03-20T00:00:00"/>
    <s v="DIFUNDIR EN MÉXICO LA IMPORTANCIA DE LA DIVERSIDAD CULTURAL Y EL RECONOCIMIENTO A LA LIBERTAD DE EXPRESIÓN A TRAVÉS DE ACTIVIDADES LITERARIAS Y MUSICALES"/>
    <s v="CULTURALES"/>
    <s v="A5"/>
    <m/>
    <m/>
    <m/>
    <n v="1245108"/>
    <x v="291"/>
  </r>
  <r>
    <n v="2016"/>
    <x v="9"/>
    <n v="48101"/>
    <s v="SC/DGA/CD/00018/16"/>
    <s v="PATRONATO DEL FESTIVAL INTERNACIONAL DE CINE EN GUADALAJARA,  UNIVERSIDAD DE GUADALAJARA"/>
    <d v="2016-02-05T00:00:00"/>
    <n v="7800000"/>
    <d v="2016-06-21T00:00:00"/>
    <s v="REALIZAR UN FESTIVAL CINEMATOGRÁFICO, EL CUAL CONTARÁ CON MÁS DE 300 EXHIBICIONES"/>
    <s v="CULTURALES"/>
    <s v="A5"/>
    <m/>
    <m/>
    <m/>
    <n v="7800000"/>
    <x v="292"/>
  </r>
  <r>
    <n v="2016"/>
    <x v="9"/>
    <n v="48101"/>
    <s v="SC/DGA/CD/00020/16"/>
    <s v="CONSERVATORIO DE MÚSICA Y ARTES DE CELAYA"/>
    <d v="2016-02-08T00:00:00"/>
    <n v="1030000"/>
    <d v="2016-12-20T00:00:00"/>
    <s v="BRINDAR FORMACIÓN MUSICAL PROFESIONAL A MÁS DE 550 ESTUDIANTES, PROVENIENTES DE DIFERENTES PUNTOS DEL PAÍS"/>
    <s v="CULTURALES"/>
    <s v="A5"/>
    <m/>
    <m/>
    <m/>
    <n v="1030000"/>
    <x v="293"/>
  </r>
  <r>
    <n v="2016"/>
    <x v="9"/>
    <n v="48101"/>
    <s v="SC/DGA/CD/00036/16"/>
    <s v="MÉRIDA Y YUCATÁN FILLM FESTIVAL FICMY"/>
    <d v="2016-02-11T00:00:00"/>
    <n v="2000000"/>
    <d v="2016-09-07T00:00:00"/>
    <s v="ORGANIZAR UN FESTIVAL DE CINE INTERNACIONAL EN MÉRIDA Y YUCATÁN"/>
    <s v="CULTURALES"/>
    <s v="A5"/>
    <m/>
    <m/>
    <m/>
    <n v="2000000"/>
    <x v="294"/>
  </r>
  <r>
    <n v="2016"/>
    <x v="9"/>
    <n v="48101"/>
    <s v="SC/DGA/CD/0004/16"/>
    <s v="FIDEICOMISO DEL ESPACIO CULTURAL Y EDUCATIVO BETLEMITAS"/>
    <d v="2016-03-10T00:00:00"/>
    <n v="2340000"/>
    <d v="2017-04-28T00:00:00"/>
    <s v="AR CONTINUIDAD AL PROGRAMA DE ALFABETIZACIÓN Y COMPETENCIAS PARA LA EDUCACIÓN ECONÓMICA Y FINANCIER"/>
    <s v="CULTURALES"/>
    <s v="A5"/>
    <m/>
    <m/>
    <m/>
    <n v="2340000"/>
    <x v="295"/>
  </r>
  <r>
    <n v="2016"/>
    <x v="9"/>
    <n v="48101"/>
    <s v="SC/DGA/CD/00064/16"/>
    <s v="ASOCIACIÓN PRO CULTURA"/>
    <d v="2016-02-11T00:00:00"/>
    <n v="5000000"/>
    <d v="2017-03-31T00:00:00"/>
    <s v="REALIZAR EL FESTIVAL INTERNACIONAL DE ANIMACIÓN Y ARTE DIGITAL CUTOUT FEST 2016"/>
    <s v="CULTURALES"/>
    <s v="A5"/>
    <m/>
    <m/>
    <m/>
    <n v="5000000"/>
    <x v="296"/>
  </r>
  <r>
    <n v="2016"/>
    <x v="9"/>
    <n v="48101"/>
    <s v="SC/DGA/CD/0007/16"/>
    <s v="MUSEO DE ARTE CONTEMPORÁNEO DE MONTERREY"/>
    <d v="2016-03-16T00:00:00"/>
    <n v="7800000"/>
    <d v="2017-02-18T00:00:00"/>
    <s v="REALIZAR LAS EXPOSICIONES: &quot;50 AÑOS DE ESCULTURA HIPERREALISTA&quot; &quot;TOMÁS SARACENO&quot;, Y &quot;TOUJOURS|SIEMPRE, EL MUSEO COMO TESTIGO"/>
    <s v="CULTURALES"/>
    <s v="A5"/>
    <m/>
    <m/>
    <m/>
    <n v="7800000"/>
    <x v="297"/>
  </r>
  <r>
    <n v="2016"/>
    <x v="9"/>
    <n v="48101"/>
    <s v="SC/DGA/CD/00080/16"/>
    <s v="CONSORCIO INTERNACIONAL ARTE Y ESCUELA"/>
    <d v="2016-02-17T00:00:00"/>
    <n v="2340000"/>
    <d v="2016-12-26T00:00:00"/>
    <s v="IMPARTIR TALLERES COMUNITARIOS DE DANZA, ENSAMBLES MUSICALES, GUITARRA, PERCUSIONES, SAXOFÓN, PIANO, FOTOGRAFÍA Y VIDEO"/>
    <s v="CULTURALES"/>
    <s v="A5"/>
    <m/>
    <m/>
    <m/>
    <n v="2340000"/>
    <x v="298"/>
  </r>
  <r>
    <n v="2016"/>
    <x v="9"/>
    <n v="48101"/>
    <s v="SC/DGA/CD/00081/16"/>
    <s v="FUNDACIÓN PEDRO LÓPEZ ELÍAS"/>
    <d v="2016-02-17T00:00:00"/>
    <n v="780000"/>
    <d v="2017-03-07T00:00:00"/>
    <s v="FOMENTAR LA LECTURA Y ESCRITURA POR MEDIO DE TALLERES DE ORTOGRAFÍA, REDACCIÓN Y CREACIÓN LITERARIA; REALIZAR 6 EVENTOS ARTÍSTICOS ANUALES"/>
    <s v="CULTURALES"/>
    <s v="A5"/>
    <m/>
    <m/>
    <m/>
    <n v="780000"/>
    <x v="299"/>
  </r>
  <r>
    <n v="2016"/>
    <x v="9"/>
    <n v="48101"/>
    <s v="SC/DGA/CD/0008/16"/>
    <s v="FESTIVAL INTERNACIONAL DE CINE JUDÍO"/>
    <d v="2016-03-16T00:00:00"/>
    <n v="2000000"/>
    <d v="2017-01-18T00:00:00"/>
    <s v="PROYECTAR FILMES DE LO MEJOR DE LOS 4 FESTIVALES MÁS IMPORTANTES DEL MUNDO JUDÍO, COMO SON: TORONTO, JERUSALÉN, SAN FRANCISCO Y REINO UNIDO"/>
    <s v="CULTURALES"/>
    <s v="A5"/>
    <m/>
    <m/>
    <m/>
    <n v="2000000"/>
    <x v="300"/>
  </r>
  <r>
    <n v="2016"/>
    <x v="9"/>
    <n v="48101"/>
    <s v="SC/DGA/CD/0009/16"/>
    <s v="PROMOTORA DE LAS BELLAS ARTES"/>
    <d v="2016-03-16T00:00:00"/>
    <n v="1500000"/>
    <d v="2016-05-23T00:00:00"/>
    <s v="PRESENTAR LA SEXTA EDICIÓN DEL FESTIVAL, PROGRAMA ARTÍSTICO EDUCATIVO ENFOCADO A 24 ESCUELAS PRIMARIAS DE LAS COLONIAS DE LA CIUDAD DE TIJUANA"/>
    <s v="CULTURALES"/>
    <s v="A5"/>
    <m/>
    <m/>
    <m/>
    <n v="1500000"/>
    <x v="301"/>
  </r>
  <r>
    <n v="2016"/>
    <x v="9"/>
    <n v="48101"/>
    <s v="SC/DGA/CD/00096/16"/>
    <s v="PATRONATO DEL FESTIVAL INTERNACIONAL DE CINE EN GUADALAJARA,  UNIVERSIDAD DE GUADALAJARA"/>
    <d v="2016-01-29T00:00:00"/>
    <n v="8200000"/>
    <d v="2016-05-29T00:00:00"/>
    <s v="HACER LLEGAR A LOS AMPLIOS SECTORES DE LA POBLACIÓN LOS BENEFICIOS DE LA CULTURA CINEMATOGRÁFICA"/>
    <s v="CULTURALES"/>
    <s v="A5"/>
    <m/>
    <m/>
    <m/>
    <n v="8200000"/>
    <x v="292"/>
  </r>
  <r>
    <n v="2016"/>
    <x v="9"/>
    <n v="48101"/>
    <s v="SC/DGA/CD/00098/16"/>
    <s v="ACADEMIA DE MÚSICA DEL PALACIO DE MINERÍA"/>
    <d v="2016-02-23T00:00:00"/>
    <n v="1000000"/>
    <d v="2017-03-14T00:00:00"/>
    <s v="OFRECER 8 CONCIERTOS DOBLES Y 3 DE GALA CLAUSURA DURANTE LA TEMPORADA DE VERANO 2016"/>
    <s v="CULTURALES"/>
    <s v="A5"/>
    <m/>
    <m/>
    <m/>
    <n v="1000000"/>
    <x v="302"/>
  </r>
  <r>
    <n v="2016"/>
    <x v="9"/>
    <n v="48101"/>
    <s v="SC/DGA/CD/00100/16"/>
    <s v="KALAN GUARDIA EN MAYA"/>
    <d v="2016-02-23T00:00:00"/>
    <n v="6240000"/>
    <d v="2016-07-14T00:00:00"/>
    <s v="REALIZAR 7 EVENTOS MUSICALES, LOS CUALES CONTARÁN CON LA PARTICIPACIÓN DE 12 BANDAS MUSICALES PARA UN TOTAL DE 84 PRESENTACIONES"/>
    <s v="CULTURALES"/>
    <s v="A5"/>
    <m/>
    <m/>
    <m/>
    <n v="6240000"/>
    <x v="303"/>
  </r>
  <r>
    <n v="2016"/>
    <x v="9"/>
    <n v="48101"/>
    <s v="SC/DGA/CD/0010/16"/>
    <s v="ARTE HOY"/>
    <d v="2016-03-18T00:00:00"/>
    <n v="1560000"/>
    <d v="2016-08-28T00:00:00"/>
    <s v="GENERAR UN CAMPO DE OPORTUNIDAD PARA ARTISTAS EMERGENTES, CONTINUAR CON LA PLATAFORMA NÓMADA DE SALÓN ABIERTO COMO FOMENTO DEL ARTE MULTIDISCIPLINARIO"/>
    <s v="CULTURALES"/>
    <s v="A5"/>
    <m/>
    <m/>
    <m/>
    <n v="1560000"/>
    <x v="304"/>
  </r>
  <r>
    <n v="2016"/>
    <x v="9"/>
    <n v="48101"/>
    <s v="SC/DGA/CD/00102/16"/>
    <s v="SOCIEDAD DE AMIGOS DE LA ÓPERA, A"/>
    <d v="2016-02-24T00:00:00"/>
    <n v="3000000"/>
    <d v="2016-10-10T00:00:00"/>
    <s v="DISEÑAR E IMPARTIR UN TALLER ARTÍSTICO, EL CUAL INCLUIRÁ DISCIPLINAS COMO LA DANZA"/>
    <s v="CULTURALES"/>
    <s v="A5"/>
    <m/>
    <m/>
    <m/>
    <n v="3000000"/>
    <x v="305"/>
  </r>
  <r>
    <n v="2016"/>
    <x v="9"/>
    <n v="48101"/>
    <s v="SC/DGA/CD/00104/16"/>
    <s v="FESTIVAL INTERNACIONAL DEL CINE EN MORELIA"/>
    <d v="2016-02-25T00:00:00"/>
    <n v="16000000"/>
    <d v="2017-03-14T00:00:00"/>
    <s v="ORGANIZAR 400 EXHIBICIONES PÚBLICAS EN 14 SEDES DE MORELIA Y PÁTZCUARO; CONFIRMAR, GESTIONAR Y TRASLADAR ALREDEDOR DE 200 PELÍCULAS NACIONALES E INTERNACIONALES"/>
    <s v="CULTURALES"/>
    <s v="A5"/>
    <m/>
    <m/>
    <m/>
    <n v="16000000"/>
    <x v="306"/>
  </r>
  <r>
    <n v="2016"/>
    <x v="9"/>
    <n v="48101"/>
    <s v="SC/DGA/CD/0012/16"/>
    <s v="FUNDACIÓN DEBER, DESARROLLO CULTURAL"/>
    <d v="2016-03-28T00:00:00"/>
    <n v="2000000"/>
    <d v="2016-12-26T00:00:00"/>
    <s v="CREAR UNA ORQUESTA SINFÓNICA, CON 73 NIÑOS, NIÑAS Y JÓVENES, DE 6 A 15 AÑOS DE EDAD, RESIDENTES DE LAS DIVERSAS COMUNIDADES DE TLALNEPANTLA DE BAZ, ESTADO DE MÉXICO"/>
    <s v="CULTURALES"/>
    <s v="A5"/>
    <m/>
    <m/>
    <m/>
    <n v="2000000"/>
    <x v="307"/>
  </r>
  <r>
    <n v="2016"/>
    <x v="9"/>
    <n v="48101"/>
    <s v="SC/DGA/CD/00125/16"/>
    <s v="OPUS BALLET"/>
    <d v="2016-02-24T00:00:00"/>
    <n v="3445794"/>
    <d v="2017-11-06T00:00:00"/>
    <s v="CREAR LA PUESTA COREOGRÁFICA Y PRODUCCIÓN ORIGINAL &quot;CÓDICES&quot;, CON EL PROPÓSITO DE REALIZAR UNA GIRA NACIONAL POR 10 ESTADOS DE LA REPÚBLICA"/>
    <s v="CULTURALES"/>
    <s v="A5"/>
    <m/>
    <m/>
    <m/>
    <n v="3445794"/>
    <x v="308"/>
  </r>
  <r>
    <n v="2016"/>
    <x v="9"/>
    <n v="48101"/>
    <s v="SC/DGA/CD/00136/16"/>
    <s v="NIÑOS CANTORES DE ACAMBARO"/>
    <d v="2016-03-02T00:00:00"/>
    <n v="546000"/>
    <d v="2017-03-17T00:00:00"/>
    <s v="IMPARTIR CLASES DE CORO, SOLFEO, PIANO Y GUITARRA A NIÑOS Y ADOLESCENTES DE ESCASOS RECURSOS DEL MUNICIPIO DE ACÁMBARO"/>
    <s v="CULTURALES"/>
    <s v="A5"/>
    <m/>
    <m/>
    <m/>
    <n v="546000"/>
    <x v="309"/>
  </r>
  <r>
    <n v="2016"/>
    <x v="9"/>
    <n v="48101"/>
    <s v="SC/DGA/CD/0014/16"/>
    <s v="CENTRO DE ORIENTACIÓN FAMILIAR FOMENTANDO ESPERANZAS"/>
    <d v="2016-03-28T00:00:00"/>
    <n v="3928107"/>
    <d v="2016-06-09T00:00:00"/>
    <s v="OFRECER A LA POBLACIÓN DE CIUDAD VALLES UNA FERIA, QUE CONTARÁ CON DIFERENTES ACTIVIDADES DE DANZA, CANTO, ÓPERA, TEATRO, "/>
    <s v="CULTURALES"/>
    <s v="A5"/>
    <m/>
    <m/>
    <m/>
    <n v="3928107"/>
    <x v="310"/>
  </r>
  <r>
    <n v="2016"/>
    <x v="9"/>
    <n v="48101"/>
    <s v="SC/DGA/CD/00143/16"/>
    <s v="CENTROS DE INTEGRACIÓN JUVENIL AGUASCALIENTES"/>
    <d v="2016-04-23T00:00:00"/>
    <n v="2340000"/>
    <d v="2016-12-15T00:00:00"/>
    <s v="REALIZAR CURSOS DE CANTO, GUITARRA, BATERÍA, TECLADO, TEATRO Y CÍRCULOS DE LECTURA"/>
    <s v="CULTURALES"/>
    <s v="A5"/>
    <m/>
    <m/>
    <m/>
    <n v="2340000"/>
    <x v="311"/>
  </r>
  <r>
    <n v="2016"/>
    <x v="9"/>
    <n v="48101"/>
    <s v="SC/DGA/CD/0015/16"/>
    <s v="FUNDACIÓN TEPIC DE NERVO"/>
    <d v="2016-03-17T00:00:00"/>
    <n v="3500000"/>
    <d v="2017-01-20T00:00:00"/>
    <s v="IMPARTIR UN DIPLOMADO EN PERIODISMO CULTURAL A UN GRUPO DE 25 PERSONAS; EDITAR CENTENARIO CULTURAL PUBLICACIÓN IMPRESA SEMANAL, CON UN TIRAJE DE 7,000 EJEMPLARES,"/>
    <s v="CULTURALES"/>
    <s v="A5"/>
    <m/>
    <m/>
    <m/>
    <n v="3500000"/>
    <x v="312"/>
  </r>
  <r>
    <n v="2016"/>
    <x v="9"/>
    <n v="48101"/>
    <s v="SC/DGA/CD/00160/16"/>
    <s v="FUNDACIÓN ISLA, DESARROLLO INTEGRAL EN MOVIMIENTO"/>
    <d v="2016-03-03T00:00:00"/>
    <n v="2500000"/>
    <d v="2016-09-17T00:00:00"/>
    <s v="REALIZAR 3 JORNADAS CULTURALES ITINERANTES, EN LOS MUNICIPIOS DE COLIMA Y VILLA DE ÁLVAREZ"/>
    <s v="CULTURALES"/>
    <s v="A5"/>
    <m/>
    <m/>
    <m/>
    <n v="2500000"/>
    <x v="313"/>
  </r>
  <r>
    <n v="2016"/>
    <x v="9"/>
    <n v="48101"/>
    <s v="SC/DGA/CD/0016/16"/>
    <s v="CENTRO DE ORIENTACIÓN FAMILIAR FOMENTANDO ESPERANZAS"/>
    <d v="2016-03-28T00:00:00"/>
    <n v="4006918"/>
    <d v="2016-07-18T00:00:00"/>
    <s v="REALIZAR EN EL MUNICIPIO DE LINARES UN FESTIVAL CULTURAL INTEGRAL DE TALLA INTERNACIONAL, EN EL CUAL SE PODRÁ DISFRUTAR DE 5 OBRAS TEATRALES"/>
    <s v="CULTURALES"/>
    <s v="A5"/>
    <m/>
    <m/>
    <m/>
    <n v="4006918"/>
    <x v="310"/>
  </r>
  <r>
    <n v="2016"/>
    <x v="9"/>
    <n v="48101"/>
    <s v="SC/DGA/CD/0017/16"/>
    <s v="FUNDACIÓN DÍAZ LAREDO"/>
    <d v="2016-03-31T00:00:00"/>
    <n v="546000"/>
    <d v="2016-09-26T00:00:00"/>
    <s v="REALIZAR EN EL TEATRO HIDALGO, UN CONCIERTO DE MÚSICA MEXICANA, CON UNA SELECCIÓN APROXIMADA DE 20 CANCIONES DE LOS GRANDES COMPOSITORES DE LA ÉPOCA DE ORO"/>
    <s v="CULTURALES"/>
    <s v="A5"/>
    <m/>
    <m/>
    <m/>
    <n v="546000"/>
    <x v="314"/>
  </r>
  <r>
    <n v="2016"/>
    <x v="9"/>
    <n v="48101"/>
    <s v="SC/DGA/CD/00172/16"/>
    <s v="CEUVOZ"/>
    <d v="2016-03-07T00:00:00"/>
    <n v="1000000"/>
    <d v="2016-12-17T00:00:00"/>
    <s v="LLEVAR A CABO EL NOVENO ENCUENTRO DE LA VOZ Y LA PALABRA, ORIENTADO A REALIZAR COLECTIVAMENTE CON PARTICIPANTES DE LAS 32 ENTIDADES FEDERATIVA"/>
    <s v="CULTURALES"/>
    <s v="A5"/>
    <m/>
    <m/>
    <m/>
    <n v="1000000"/>
    <x v="315"/>
  </r>
  <r>
    <n v="2016"/>
    <x v="9"/>
    <n v="48101"/>
    <s v="SC/DGA/CD/00177/16"/>
    <s v="FUNDACIÓN DEBER, DESARROLLO CULTURAL"/>
    <d v="2016-03-01T00:00:00"/>
    <n v="2500000"/>
    <d v="2016-08-17T00:00:00"/>
    <s v="DESARROLLAR 4 JORNADAS DE MÚSICA CONTEMPORÁNEA"/>
    <s v="CULTURALES"/>
    <s v="A5"/>
    <m/>
    <m/>
    <m/>
    <n v="2500000"/>
    <x v="307"/>
  </r>
  <r>
    <n v="2016"/>
    <x v="9"/>
    <n v="48101"/>
    <s v="SC/DGA/CD/0019/16"/>
    <s v="FUNDACIÓN JOSÉ CUERVO"/>
    <d v="2016-03-31T00:00:00"/>
    <n v="2000000"/>
    <d v="2017-04-29T00:00:00"/>
    <s v="CREAR LA BANDA SINFÓNICA JUVENIL  Y EL MARIACHI DE TEQUILA; INCREMENTAR EL NÚMERO DE INSTRUMENTOS MUSICALES EN LA ESCUELA DE MÚSICA DE TEQUILA"/>
    <s v="CULTURALES"/>
    <s v="A5"/>
    <m/>
    <m/>
    <m/>
    <n v="2000000"/>
    <x v="316"/>
  </r>
  <r>
    <n v="2016"/>
    <x v="9"/>
    <n v="48101"/>
    <s v="SC/DGA/CD/00193/16"/>
    <s v="ASOCIACIÓN PARA LEER, ESCUCHAR, ESCRIBIR Y RECREAR"/>
    <d v="2016-03-08T00:00:00"/>
    <n v="1000000"/>
    <d v="2017-04-18T00:00:00"/>
    <s v="PRODUCIR Y DIFUNDIR 200 LIBROS EN BRAILLE PARA LA ATENCIÓN DE PERSONAS CON DISCAPACIDAD VISUAL"/>
    <s v="CULTURALES"/>
    <s v="A5"/>
    <m/>
    <m/>
    <m/>
    <n v="1000000"/>
    <x v="317"/>
  </r>
  <r>
    <n v="2016"/>
    <x v="9"/>
    <n v="48101"/>
    <s v="SC/DGA/CD/00194/16"/>
    <s v="ASOCIACIÓN PARA LEER, ESCUCHAR, ESCRIBIR Y RECREAR"/>
    <d v="2016-03-08T00:00:00"/>
    <n v="1326000"/>
    <d v="2017-04-18T00:00:00"/>
    <s v="ODUCIR Y DIFUNDIR 30 AUDIOLIBROS EN ESPAÑOL, 10 EN MAYA, 20 VIDEOLIBROS EN LENGUA DE SEÑAS MEXICANA"/>
    <s v="CULTURALES"/>
    <s v="A5"/>
    <m/>
    <m/>
    <m/>
    <n v="1326000"/>
    <x v="317"/>
  </r>
  <r>
    <n v="2016"/>
    <x v="9"/>
    <n v="48101"/>
    <s v="SC/DGA/CD/00196/16"/>
    <s v="INSITE CASA GALLINA"/>
    <d v="2016-03-08T00:00:00"/>
    <n v="1100000"/>
    <d v="2017-04-28T00:00:00"/>
    <s v="PROMOVER EL ARTE Y LA CULTURA EN ESPACIOS PÚBLICOS DE LA CIUDAD DE MÉXICO"/>
    <s v="CULTURALES"/>
    <s v="A5"/>
    <m/>
    <m/>
    <m/>
    <n v="1100000"/>
    <x v="318"/>
  </r>
  <r>
    <n v="2016"/>
    <x v="9"/>
    <n v="48101"/>
    <s v="SC/DGA/CD/00201/16"/>
    <s v="COLORADO CULTURE"/>
    <d v="2016-03-10T00:00:00"/>
    <n v="2000000"/>
    <d v="2017-01-18T00:00:00"/>
    <s v="REALIZAR 2 FESTIVALES MASIVOS DE ARTE Y CULTURA: DESÉRTICA Y DÍA DE MUERTOS, EN LA CIUDAD DE MEXICALI, BAJA CALIFORNIA"/>
    <s v="CULTURALES"/>
    <s v="A5"/>
    <m/>
    <m/>
    <m/>
    <n v="2000000"/>
    <x v="319"/>
  </r>
  <r>
    <n v="2016"/>
    <x v="9"/>
    <n v="48101"/>
    <s v="SC/DGA/CD/0020/16"/>
    <s v="SOCIEDAD CULTURAL NACIONAL RICARDO CASTRO"/>
    <d v="2016-03-31T00:00:00"/>
    <n v="1395203"/>
    <d v="2017-03-26T00:00:00"/>
    <s v="PROGRAMAR 8 CONCIERTOS EN LA CIUDAD DE DURANGO Y 4 EN DIFERENTES MUNICIPIOS, ADEMÁS DE 5 RECITALES DIDÁCTICOS, "/>
    <s v="CULTURALES"/>
    <s v="A5"/>
    <m/>
    <m/>
    <m/>
    <n v="1395203"/>
    <x v="320"/>
  </r>
  <r>
    <n v="2016"/>
    <x v="9"/>
    <n v="48101"/>
    <s v="SC/DGA/CD/00212/16"/>
    <s v="FUNDACIÓN ARTE OLÍN"/>
    <d v="2016-03-15T00:00:00"/>
    <n v="2000000"/>
    <d v="2016-07-18T00:00:00"/>
    <s v="REALIZAR UN FESTIVAL MUSICAL CON DURACIÓN DE TRES DÍAS, EN LAS CIUDADES DE MEXICALI, ENSENADA Y TECATE, BAJA CALIFORNIA"/>
    <s v="CULTURALES"/>
    <s v="A5"/>
    <m/>
    <m/>
    <m/>
    <n v="2000000"/>
    <x v="321"/>
  </r>
  <r>
    <n v="2016"/>
    <x v="9"/>
    <n v="48101"/>
    <s v="SC/DGA/CD/00217/16"/>
    <s v="MUSEO NACIONAL DE LA ACUARELA ALFREDO GUATI ROJO"/>
    <d v="2016-03-15T00:00:00"/>
    <n v="858000"/>
    <d v="2017-04-18T00:00:00"/>
    <s v="REALIZAR EL DESMONTAJE, MONTAJE Y ALMACENAMIENTO DE LAS OBRAS DE LA COLECCIÓN GUATI ROJO"/>
    <s v="CULTURALES"/>
    <s v="A5"/>
    <m/>
    <m/>
    <m/>
    <n v="858000"/>
    <x v="322"/>
  </r>
  <r>
    <n v="2016"/>
    <x v="9"/>
    <n v="48101"/>
    <s v="SC/DGA/CD/0022/16"/>
    <s v="PATRONATO DEL CENTRO CULTURAL ROBERTO CANTORAL"/>
    <d v="2016-03-31T00:00:00"/>
    <n v="5000000"/>
    <d v="2017-04-18T00:00:00"/>
    <s v="REALIZAR UN FESTIVAL ARTÍSTICO EL CUAL INCLUIRÁ LA PRODUCCIÓN Y PROMOCIÓN DE CONCIERTO"/>
    <s v="CULTURALES"/>
    <s v="A5"/>
    <m/>
    <m/>
    <m/>
    <n v="5000000"/>
    <x v="323"/>
  </r>
  <r>
    <n v="2016"/>
    <x v="9"/>
    <n v="48101"/>
    <s v="SC/DGA/CD/0023/16"/>
    <s v="SUENA MÉXICO SUENA"/>
    <d v="2016-04-01T00:00:00"/>
    <n v="12960000"/>
    <d v="2016-09-26T00:00:00"/>
    <s v="REAR Y PROMOVER UN PORTAL CON RECURSOS ELECTRÓNICOS DE CALIDAD EDITORIAL"/>
    <s v="CULTURALES"/>
    <s v="A5"/>
    <m/>
    <m/>
    <m/>
    <n v="12960000"/>
    <x v="324"/>
  </r>
  <r>
    <n v="2016"/>
    <x v="9"/>
    <n v="48101"/>
    <s v="SC/DGA/CD/0024/16"/>
    <s v="PROTOVECKA"/>
    <d v="2016-04-01T00:00:00"/>
    <n v="1560000"/>
    <d v="2017-01-20T00:00:00"/>
    <s v="PRODUCIR Y REALIZAR 6 MICROSERIES AUDIOVISUALES CONFORMADAS POR 3 CÁPSULAS CADA UNA SOBRE TEMÁTICAS"/>
    <s v="CULTURALES"/>
    <s v="A5"/>
    <m/>
    <m/>
    <m/>
    <n v="1560000"/>
    <x v="325"/>
  </r>
  <r>
    <n v="2016"/>
    <x v="9"/>
    <n v="48101"/>
    <s v="SC/DGA/CD/0025/16"/>
    <s v="SOCIEDAD DE AMIGOS DE LA ÓPERA, A"/>
    <d v="2016-04-01T00:00:00"/>
    <n v="2500000"/>
    <d v="2016-07-26T00:00:00"/>
    <s v="REALIZAR UNA FERIA DEL LIBRO, DURANTE 9 DÍAS, CON LA PARTICIPACIÓN DE 500 EDITORIALES, LA CUAL INCLUIRÁ:"/>
    <s v="CULTURALES"/>
    <s v="A5"/>
    <m/>
    <m/>
    <m/>
    <n v="2500000"/>
    <x v="305"/>
  </r>
  <r>
    <n v="2016"/>
    <x v="9"/>
    <n v="48101"/>
    <s v="SC/DGA/CD/0027/16"/>
    <s v="MUSEO DEL OBJETO DEL OBJETO"/>
    <d v="2016-04-04T00:00:00"/>
    <n v="1794000"/>
    <d v="2017-04-28T00:00:00"/>
    <s v="OFRECER DOS EXPOSICIONES TEMPORALES QUE GENEREN NUEVAS LÍNEAS DE LECTURA"/>
    <s v="CULTURALES"/>
    <s v="A5"/>
    <m/>
    <m/>
    <m/>
    <n v="1794000"/>
    <x v="326"/>
  </r>
  <r>
    <n v="2016"/>
    <x v="9"/>
    <n v="48101"/>
    <s v="SC/DGA/CD/0028/16"/>
    <s v="HAGAMOS ALGO MEJOR POR VERACRUZ"/>
    <d v="2016-04-04T00:00:00"/>
    <n v="3100000"/>
    <d v="2016-08-13T00:00:00"/>
    <s v="REALIZAR UN FESTIVAL, EL CUAL CONTEMPLA: 3 EXPOSICIONES; 2 MUESTRAS GASTRONÓMICAS, 2 DE CORTOMETRAJES Y 2 DE DJ´S; 26 TALLERES TEMÁTICOS"/>
    <s v="CULTURALES"/>
    <s v="A5"/>
    <m/>
    <m/>
    <m/>
    <n v="3100000"/>
    <x v="327"/>
  </r>
  <r>
    <n v="2016"/>
    <x v="9"/>
    <n v="48101"/>
    <s v="SC/DGA/CD/0029/16"/>
    <s v="FESTIVAL CULTURAL DE MALINALCO"/>
    <d v="2016-04-05T00:00:00"/>
    <n v="2000000"/>
    <d v="2016-09-26T00:00:00"/>
    <s v="REALIZAR LA TERCERA EDICIÓN DEL FESTIVAL, EN EL CUÁL SE PRESENTARÁN MÁS DE 50 EVENTOS CULTURALES DE MÚSICA, DANZA, TEATRO, POESÍA"/>
    <s v="CULTURALES"/>
    <s v="A5"/>
    <m/>
    <m/>
    <m/>
    <n v="2000000"/>
    <x v="328"/>
  </r>
  <r>
    <n v="2016"/>
    <x v="9"/>
    <n v="48101"/>
    <s v="SC/DGA/CD/0030/16"/>
    <s v="RED DE GESTORES PARA EL DESARROLLO CULTURAL"/>
    <d v="2016-04-04T00:00:00"/>
    <n v="780000"/>
    <d v="2016-10-09T00:00:00"/>
    <s v="EVAR A CABO UN CICLO DE 20 EVENTOS DE LECTURA EN VOZ ALTA, DE MANERA GRATUITA,"/>
    <s v="CULTURALES"/>
    <s v="A5"/>
    <m/>
    <m/>
    <m/>
    <n v="780000"/>
    <x v="329"/>
  </r>
  <r>
    <n v="2016"/>
    <x v="9"/>
    <n v="48101"/>
    <s v="SC/DGA/CD/0032/16"/>
    <s v="CULTURA PARA EL DESARROLLO INTEGRAL"/>
    <d v="2016-11-01T00:00:00"/>
    <n v="2000000"/>
    <d v="2017-10-31T00:00:00"/>
    <s v="CONFORMAR 40 GRUPOS DE MARIACHI,  INTEGRADOS HASTA POR 17 NIÑOS Y JÓVENES, ENTRE 11 Y 18 AÑOS"/>
    <s v="CULTURALES"/>
    <s v="A5"/>
    <m/>
    <m/>
    <m/>
    <n v="2000000"/>
    <x v="330"/>
  </r>
  <r>
    <n v="2016"/>
    <x v="9"/>
    <n v="48101"/>
    <s v="SC/DGA/CD/0033/16"/>
    <s v="CREANDO CULTURA"/>
    <d v="2016-04-06T00:00:00"/>
    <n v="3900000"/>
    <d v="2016-12-03T00:00:00"/>
    <s v="REALIZAR 7 CONCIERTOS DE ÓPERA CROSSOVER, EN DIFERENTES MUNICIPIOS DEL PAÍS, ABIERTOS A TODO TIPO DE PÚBLICO DE MANERA GRATUITA"/>
    <s v="CULTURALES"/>
    <s v="A5"/>
    <m/>
    <m/>
    <m/>
    <n v="3900000"/>
    <x v="331"/>
  </r>
  <r>
    <n v="2016"/>
    <x v="9"/>
    <n v="48101"/>
    <s v="SC/DGA/CD/0040/16"/>
    <s v="CENTRO INTEGRAL DE DESARROLLO COMUNITARIO FLORES DE LIZ"/>
    <d v="2016-04-07T00:00:00"/>
    <n v="1000000"/>
    <d v="2016-11-28T00:00:00"/>
    <s v="REALIZAR 5 TALLERES DE PSICODRAMA Y TEATRO, MONTAR 2 OBRAS DE TEATRO, LLEVAR A CABO 10 CONCIERTOS"/>
    <s v="CULTURALES"/>
    <s v="A5"/>
    <m/>
    <m/>
    <m/>
    <n v="1000000"/>
    <x v="332"/>
  </r>
  <r>
    <n v="2016"/>
    <x v="9"/>
    <n v="48101"/>
    <s v="SC/DGA/CD/0041/16"/>
    <s v="PROMESA EDUCATIVA PARA MÉXICO"/>
    <d v="2016-04-07T00:00:00"/>
    <n v="1560000"/>
    <d v="2017-04-28T00:00:00"/>
    <s v="IMPARTIR CLASES DE MÚSICA DENTRO DE 4 ORQUESTAS SINFÓNICAS, 5 ORQUESTAS DE GUITARRAS, 5 COROS, 4 GRUPOS DE INICIACIÓN MUSICAL Y 4 CAPACITACIONES AL PERSONAL DEL SISTEMA SE’WÁ;"/>
    <s v="CULTURALES"/>
    <s v="A5"/>
    <m/>
    <m/>
    <m/>
    <n v="1560000"/>
    <x v="333"/>
  </r>
  <r>
    <n v="2016"/>
    <x v="9"/>
    <n v="48101"/>
    <s v="SC/DGA/CD/0042/16"/>
    <s v="CON EL PODER DE HACER KHUBA"/>
    <d v="2016-04-07T00:00:00"/>
    <n v="1000000"/>
    <d v="2016-10-11T00:00:00"/>
    <s v="REALIZAR 5 TALLERES, 1 POR CADA COMUNIDAD ATENDIDA, CON UNA DURACIÓN DE 2 DÍAS; "/>
    <s v="CULTURALES"/>
    <s v="A5"/>
    <m/>
    <m/>
    <m/>
    <n v="1000000"/>
    <x v="334"/>
  </r>
  <r>
    <n v="2016"/>
    <x v="9"/>
    <n v="48101"/>
    <s v="SC/DGA/CD/0043/16"/>
    <s v="LA INTERNACIONAL CINEMATOGRAFICA, IBEROCINE"/>
    <d v="2016-04-06T00:00:00"/>
    <n v="3120000"/>
    <d v="2016-10-09T00:00:00"/>
    <s v="REALIZAR LA ENTREGA DEL PREMIO IBEROAMERICANO DE CINE FÉNIX, EN EL TEATRO DE LA CIUDAD"/>
    <s v="CULTURALES"/>
    <s v="A5"/>
    <m/>
    <m/>
    <m/>
    <n v="3120000"/>
    <x v="335"/>
  </r>
  <r>
    <n v="2016"/>
    <x v="9"/>
    <n v="48101"/>
    <s v="SC/DGA/CD/0044/16"/>
    <s v="LA MÚSICA EN EL BICENTENARIO"/>
    <d v="2016-04-07T00:00:00"/>
    <n v="6240000"/>
    <d v="2016-04-26T00:00:00"/>
    <s v="LLEVAR A CABO MÁS DE 70 CONCIERTOS, EN UN PERIODO DE 12 MESES, DE MANERA GRATUITA, EN DIVERSAS SEDES DE LA CIUDAD DE MÉXICO, ESTADO DE MÉXICO, PUEBLA Y GUERRERO;"/>
    <s v="CULTURALES"/>
    <s v="A5"/>
    <m/>
    <m/>
    <m/>
    <n v="6240000"/>
    <x v="336"/>
  </r>
  <r>
    <n v="2016"/>
    <x v="9"/>
    <n v="48101"/>
    <s v="SC/DGA/CD/0045/16"/>
    <s v="PEER CULTURA"/>
    <d v="2016-04-07T00:00:00"/>
    <n v="780000"/>
    <d v="2016-11-19T00:00:00"/>
    <s v="REALIZAR UN MAGNO EVENTO EN EL JARDÍN PRINCIPAL DE SAN MIGUEL DE ALLENDE, GUANAJUATO"/>
    <s v="CULTURALES"/>
    <s v="A5"/>
    <m/>
    <m/>
    <m/>
    <n v="780000"/>
    <x v="337"/>
  </r>
  <r>
    <n v="2016"/>
    <x v="9"/>
    <n v="48101"/>
    <s v="SC/DGA/CD/0049/16"/>
    <s v="ACADEMIA MEXICANA DE LA HISTORIA CORRESPONDIENTE DE LA REAL DE MADRID."/>
    <d v="2016-04-15T00:00:00"/>
    <n v="2000000"/>
    <d v="2017-04-15T00:00:00"/>
    <s v=" FOMENTAR EL CONOCIMIENTO Y LA DIVULGACIÓN DE LA HISTORIA, TANTO EN MÉXICO COMO MUNDIAL, A TRAVÉS DE CICLOS DE CONFERENCIAS, DIPLOMADOS "/>
    <s v="CULTURALES"/>
    <s v="A5"/>
    <m/>
    <m/>
    <m/>
    <n v="2000000"/>
    <x v="338"/>
  </r>
  <r>
    <n v="2016"/>
    <x v="9"/>
    <n v="48101"/>
    <s v="SC/DGA/CD/00581/16"/>
    <s v="FUNDACIÓN ORGANIZADOS PARA SERVIR"/>
    <d v="2016-05-25T00:00:00"/>
    <n v="2100000"/>
    <d v="2017-07-01T00:00:00"/>
    <s v="INICIAR UN FORO CULTURAL EN LA REGIÓN SUR DEL ESTADO DE GUANAJUATO QUE PERMITA PROPICIAR EL ACERCAMIENTO DE LAS COMUNIDADES Y MUNICIPIOS"/>
    <s v="CULTURALES"/>
    <s v="A5"/>
    <m/>
    <m/>
    <m/>
    <n v="2100000"/>
    <x v="339"/>
  </r>
  <r>
    <n v="2016"/>
    <x v="9"/>
    <n v="48101"/>
    <s v="SC/DGA/CD/0058/16"/>
    <s v="FUNDACIÓN BOLO"/>
    <d v="2016-04-08T00:00:00"/>
    <n v="4000000"/>
    <d v="2016-06-23T00:00:00"/>
    <s v="REALIZAR UN PROGRAMA CULTURAL Y ARTÍSTICO ITINERANTE EN DIFERENTES ESPACIOS PÚBLICOS DE MUNICIPIOS ALEDAÑOS DE AGUASCALIENTES"/>
    <s v="CULTURALES"/>
    <s v="A5"/>
    <m/>
    <m/>
    <m/>
    <n v="4000000"/>
    <x v="340"/>
  </r>
  <r>
    <n v="2016"/>
    <x v="9"/>
    <n v="48101"/>
    <s v="SC/DGA/CD/0062/16"/>
    <s v="PROTOVECKA"/>
    <d v="2016-04-12T00:00:00"/>
    <n v="936000"/>
    <d v="2017-08-25T00:00:00"/>
    <s v="CREAR UNA OBRA OPERÍSTICA CONTEMPORÁNEA, ESCRITA PARA ENSAMBLE DE CÁMARA EN FORMATO PORTABLE"/>
    <s v="CULTURALES"/>
    <s v="A5"/>
    <m/>
    <m/>
    <m/>
    <n v="936000"/>
    <x v="325"/>
  </r>
  <r>
    <n v="2016"/>
    <x v="9"/>
    <n v="48101"/>
    <s v="SC/DGA/CD/0079/16"/>
    <s v="LABORATORIOS PARA PROFESIONALES DE CINE Y CREACIÓN"/>
    <d v="2016-04-12T00:00:00"/>
    <n v="1166000"/>
    <d v="2016-06-14T00:00:00"/>
    <s v="OFRECER ASESORÍA INTEGRAL EN EL DESARROLLO DE UN PROYECTO CINEMATOGRÁFICO, PARA QUE SE CONSOLIDEN Y EN TÉRMINOS DE CALIDAD PROMUEVAN LA CULTURA CINEMATOGRÁFICA"/>
    <s v="CULTURALES"/>
    <s v="A5"/>
    <m/>
    <m/>
    <m/>
    <n v="1166000"/>
    <x v="341"/>
  </r>
  <r>
    <n v="2016"/>
    <x v="9"/>
    <n v="48101"/>
    <s v="SC/DGA/CD/0086/16"/>
    <s v="PATRONATO DE AMIGOS DE LA ORQUESTA DE BAJA CALIFORNIA"/>
    <d v="2016-04-18T00:00:00"/>
    <n v="2500000"/>
    <d v="2017-02-12T00:00:00"/>
    <s v="OFRECER 36 CONCIERTOS DE PROMOCIÓN DE ARTE Y CULTURA DE LA ORQUESTA DE BAJA CALIFORNIA"/>
    <s v="CULTURALES"/>
    <s v="A5"/>
    <m/>
    <m/>
    <m/>
    <n v="2500000"/>
    <x v="342"/>
  </r>
  <r>
    <n v="2016"/>
    <x v="9"/>
    <n v="48101"/>
    <s v="SC/DGA/CD/0087/16"/>
    <s v="MUSITEC"/>
    <d v="2016-04-18T00:00:00"/>
    <n v="3000000"/>
    <d v="2017-05-19T00:00:00"/>
    <s v="DESARROLLAR 3 PROGRAMAS MÚSICO-CULTURALES, CADA UNO CON 23 PROPUESTAS ARTÍSTICAS: CICLO DE &quot;GALAS OPERÍSTICAS&quot;"/>
    <s v="CULTURALES"/>
    <s v="A5"/>
    <m/>
    <m/>
    <m/>
    <n v="3000000"/>
    <x v="343"/>
  </r>
  <r>
    <n v="2016"/>
    <x v="9"/>
    <n v="48101"/>
    <s v="SC/DGA/CD/0088/16"/>
    <s v="PECES EN LA CIUDAD"/>
    <d v="2016-04-18T00:00:00"/>
    <n v="2000000"/>
    <d v="2017-05-19T00:00:00"/>
    <s v="RECABAR INFORMACIÓN FOTOGRÁFICA E HISTÓRICA DE 12 HACIENDAS QUERETANAS"/>
    <s v="CULTURALES"/>
    <s v="A5"/>
    <m/>
    <m/>
    <m/>
    <n v="2000000"/>
    <x v="344"/>
  </r>
  <r>
    <n v="2016"/>
    <x v="9"/>
    <n v="48101"/>
    <s v="SC/DGA/CD/0089/16"/>
    <s v="FUNDACIÓN ORGANIZADOS PARA SERVIR"/>
    <d v="2016-04-18T00:00:00"/>
    <n v="1800000"/>
    <d v="2017-05-20T00:00:00"/>
    <s v="CONSTITUIR PROFESIONALMENTE CUATRO COROS DE NIÑOS Y CUATRO COROS DE ADULTOS"/>
    <s v="CULTURALES"/>
    <s v="A5"/>
    <m/>
    <m/>
    <m/>
    <n v="1800000"/>
    <x v="339"/>
  </r>
  <r>
    <n v="2016"/>
    <x v="9"/>
    <n v="48101"/>
    <s v="SC/DGA/CD/0090/16"/>
    <s v="FLADEMMEX"/>
    <d v="2016-04-19T00:00:00"/>
    <n v="1000000"/>
    <d v="2017-05-19T00:00:00"/>
    <s v="REALIZAR 1 GRABACIÓN DE MÚSICA, HASTA EL MOMENTO INÉDITA, DE ALGUNOS DE LOS SIGUIENTES COMPOSITORES: ARTURO MÁRQUEZ, GABRIELA ORTIZ, MARIO LAVISTA O FEDERICO IBARRA"/>
    <s v="CULTURALES"/>
    <s v="A5"/>
    <m/>
    <m/>
    <m/>
    <n v="1000000"/>
    <x v="345"/>
  </r>
  <r>
    <n v="2016"/>
    <x v="9"/>
    <n v="48101"/>
    <s v="SC/DGA/CD/0091/16"/>
    <s v="110 MERIDIANO"/>
    <d v="2016-04-19T00:00:00"/>
    <n v="5000000"/>
    <d v="2016-12-29T00:00:00"/>
    <s v="PROYECTAR DIFERENTES CORTOMETRAJES SOCIO-CULTURALES"/>
    <s v="CULTURALES"/>
    <s v="A5"/>
    <m/>
    <m/>
    <m/>
    <n v="5000000"/>
    <x v="346"/>
  </r>
  <r>
    <n v="2016"/>
    <x v="9"/>
    <n v="48101"/>
    <s v="SC/DGA/CD/0092/16"/>
    <s v="FUNDACIÓN HIDALGUENSE"/>
    <d v="2016-04-19T00:00:00"/>
    <n v="2000000"/>
    <d v="2017-05-19T00:00:00"/>
    <s v="CAPACITAR A ADOLESCENTES EN EL DOMINIO DE UN INSTRUMENTO MUSICAL, MEDIANTE 8 TALLERES"/>
    <s v="CULTURALES"/>
    <s v="A5"/>
    <m/>
    <m/>
    <m/>
    <n v="2000000"/>
    <x v="347"/>
  </r>
  <r>
    <n v="2016"/>
    <x v="9"/>
    <n v="48101"/>
    <s v="SC/DGA/CD/0093/16"/>
    <s v="SOCIEDAD CULTURAL NACIONAL RICARDO CASTRO"/>
    <d v="2016-04-19T00:00:00"/>
    <n v="1700000"/>
    <d v="2017-01-22T00:00:00"/>
    <s v="INTEGRAR UNA AGRUPACIÓN ORQUESTAL SINFÓNICA, COMPUESTA POR UN DIRECTOR CON TRAYECTORIA RECONOCIDA, MÚSICOS PROFESIONALES Y PERSONAL DE APOYO"/>
    <s v="CULTURALES"/>
    <s v="A5"/>
    <m/>
    <m/>
    <m/>
    <n v="1700000"/>
    <x v="320"/>
  </r>
  <r>
    <n v="2016"/>
    <x v="9"/>
    <n v="48101"/>
    <s v="SC/DGA/CD/0094/16"/>
    <s v="IMAGINA BIBLIOTECA INFANTIL"/>
    <d v="2016-04-19T00:00:00"/>
    <n v="3000000"/>
    <d v="2016-11-19T00:00:00"/>
    <s v="EQUIPAR EL AUDITORIO, SALONES, OFICINAS Y ÁREAS NECESARIAS DEL CENTRO CULTURAL IMAGINA"/>
    <s v="CULTURALES"/>
    <s v="A5"/>
    <m/>
    <m/>
    <m/>
    <n v="3000000"/>
    <x v="348"/>
  </r>
  <r>
    <n v="2016"/>
    <x v="9"/>
    <n v="48101"/>
    <s v="SC/DGA/CD/0095/16"/>
    <s v="FUNDACIÓN INBA"/>
    <d v="2016-04-18T00:00:00"/>
    <n v="780000"/>
    <d v="2017-01-19T00:00:00"/>
    <s v="REALIZAR 60 FUNCIONES DE ARTE ESCÉNICO, EN ESPACIOS CULTURALES INDEPENDIENTES DE LA CIUDAD DE MÉRIDA PERTENECIENTES A LA RED ALTERNA. "/>
    <s v="CULTURALES"/>
    <s v="A5"/>
    <m/>
    <m/>
    <m/>
    <n v="780000"/>
    <x v="349"/>
  </r>
  <r>
    <n v="2016"/>
    <x v="9"/>
    <n v="48101"/>
    <s v="SC/DGA/CD/0096/16"/>
    <s v="FUNDACIÓN EL FARO DE LA CULTURA QUERÉTARO"/>
    <d v="2016-04-18T00:00:00"/>
    <n v="2340000"/>
    <d v="2016-10-04T00:00:00"/>
    <s v="EALIZAR UN FESTIVAL DE CANTAUTORES, EN LA PLAZA FUNDADORES DE LA CIUDAD DE QUERÉTARO,"/>
    <s v="CULTURALES"/>
    <s v="A5"/>
    <m/>
    <m/>
    <m/>
    <n v="2340000"/>
    <x v="350"/>
  </r>
  <r>
    <n v="2016"/>
    <x v="9"/>
    <n v="48101"/>
    <s v="SC/DGA/CD/0101/16"/>
    <s v="SOCIEDAD DE AMIGOS DE LA ÓPERA, A"/>
    <d v="2016-04-20T00:00:00"/>
    <n v="2997601"/>
    <d v="2016-10-26T00:00:00"/>
    <s v="PRESENTAR 4 FUNCIONES TEATRALES DE &quot;LA HEROICA REPÚBLICA DEL SILLÓN ROJO&quot;,"/>
    <s v="CULTURALES"/>
    <s v="A5"/>
    <m/>
    <m/>
    <m/>
    <n v="2997601"/>
    <x v="305"/>
  </r>
  <r>
    <n v="2016"/>
    <x v="9"/>
    <n v="48101"/>
    <s v="SC/DGA/CD/0102/16"/>
    <s v="SOCIEDAD DE AMIGOS DE LA ÓPERA, A"/>
    <d v="2016-04-20T00:00:00"/>
    <n v="2997601"/>
    <d v="2016-10-26T00:00:00"/>
    <s v="PRESENTAR 4 FUNCIONES TEATRALES DE &quot;LA HEROICA REPÚBLICA DEL SILLÓN ROJO&quot;"/>
    <s v="CULTURALES"/>
    <s v="A5"/>
    <m/>
    <m/>
    <m/>
    <n v="2997601"/>
    <x v="305"/>
  </r>
  <r>
    <n v="2016"/>
    <x v="9"/>
    <n v="48101"/>
    <s v="SC/DGA/CD/0103/16"/>
    <s v="INSTITUCIÓN ROMERO MAC GREGOR"/>
    <d v="2016-04-20T00:00:00"/>
    <n v="3400000"/>
    <d v="2016-11-20T00:00:00"/>
    <s v="REALIZAR UNA MUESTRA INTERNACIONAL DE CINE Y DOCUMENTAL LATINOAMERICANO, DENOMINADA #MEXADECORAZÓN"/>
    <s v="CULTURALES"/>
    <s v="A5"/>
    <m/>
    <m/>
    <m/>
    <n v="3400000"/>
    <x v="351"/>
  </r>
  <r>
    <n v="2016"/>
    <x v="9"/>
    <n v="48101"/>
    <s v="SC/DGA/CD/0104/16"/>
    <s v="PATRONATO DE ARTE CONTEMPORÁNEO"/>
    <d v="2016-04-20T00:00:00"/>
    <n v="702000"/>
    <d v="2017-05-22T00:00:00"/>
    <s v="OFRECER ASESORÍA INTEGRAL EN EL DESARROLLO DE UN PROYECTO CINEMATOGRÁFICO, PARA QUE SE CONSOLIDEN Y EN TÉRMINOS DE CALIDAD PROMUEVAN LA CULTURA CINEMATOGRÁFICA"/>
    <s v="CULTURALES"/>
    <s v="A5"/>
    <m/>
    <m/>
    <m/>
    <n v="702000"/>
    <x v="352"/>
  </r>
  <r>
    <n v="2016"/>
    <x v="9"/>
    <n v="48101"/>
    <s v="SC/DGA/CD/0105/16"/>
    <s v="HOY SOMOS MAÑANA"/>
    <d v="2016-04-20T00:00:00"/>
    <n v="2000000"/>
    <d v="2016-11-20T00:00:00"/>
    <s v="REALIZAR 25 EVENTOS ARTÍSTICOS, QUE CONSISTIRÁN EN LA PRESENTACIÓN DE OBRAS DE TEATRO DE COMPAÑÍAS LOCALES Y GRUPOS MUSICALES ESPECIALISTAS EN JAZZ"/>
    <s v="CULTURALES"/>
    <s v="A5"/>
    <m/>
    <m/>
    <m/>
    <n v="2000000"/>
    <x v="353"/>
  </r>
  <r>
    <n v="2016"/>
    <x v="9"/>
    <n v="48101"/>
    <s v="SC/DGA/CD/0106/16"/>
    <s v="FUNDACION LAGUNA DRUMFEST"/>
    <d v="2016-04-20T00:00:00"/>
    <n v="1200000"/>
    <d v="2017-02-20T00:00:00"/>
    <s v="REALIZAR UN FESTIVAL DE PERCUSIONES, UN CONCIERTO DE FUNK &amp; JAZZ, UNA CLÍNICA DE PERCUSIÓN PARA MÚSICOS, UN TALLER PARA NIÑAS Y NIÑOS "/>
    <s v="CULTURALES"/>
    <s v="A5"/>
    <m/>
    <m/>
    <m/>
    <n v="1200000"/>
    <x v="354"/>
  </r>
  <r>
    <n v="2016"/>
    <x v="9"/>
    <n v="48101"/>
    <s v="SC/DGA/CD/0108/16"/>
    <s v="TOMA, EDICIONES Y PRODUCCIONES ESCÉNICAS Y CINEMATOGRÁFICAS"/>
    <d v="2016-04-21T00:00:00"/>
    <n v="936000"/>
    <d v="2017-06-28T00:00:00"/>
    <s v="PUBLICAR 2 TEXTOS EN LA COLECCIÓN DE ARTES ESCÉNICAS, EN SU SERIE TEORÍA Y TÉCNICA; 1 ANTOLOGÍA EN LA SERIE DRAMATURGIA"/>
    <s v="CULTURALES"/>
    <s v="A5"/>
    <m/>
    <m/>
    <m/>
    <n v="936000"/>
    <x v="355"/>
  </r>
  <r>
    <n v="2016"/>
    <x v="9"/>
    <n v="48101"/>
    <s v="SC/DGA/CD/0109/16"/>
    <s v="FORO SHAKESPEARE"/>
    <d v="2016-07-14T00:00:00"/>
    <n v="4000000"/>
    <d v="2017-07-13T00:00:00"/>
    <s v="PRODUCIR DOS OBRAS TEATRALES NACIONALES, FOMENTANDO EL TALENTO, CREATIVIDAD Y CAPACIDAD DE INNOVACIÓN DE LA COMPAÑÍA"/>
    <s v="CULTURALES"/>
    <s v="A5"/>
    <m/>
    <m/>
    <m/>
    <n v="4000000"/>
    <x v="356"/>
  </r>
  <r>
    <n v="2016"/>
    <x v="9"/>
    <n v="48101"/>
    <s v="SC/DGA/CD/0110/16"/>
    <s v="FUNDACIÓN DÍAZ LAREDO"/>
    <d v="2016-04-21T00:00:00"/>
    <n v="1170000"/>
    <d v="2016-12-23T00:00:00"/>
    <s v="REALIZAR UNA PRESENTACIÓN CON BAILARINES CLÁSICOS, ACOMPAÑADOS DE MÚSICOS EN VIVO, EN UN RECINTO DEDICADO A LA CULTURA "/>
    <s v="CULTURALES"/>
    <s v="A5"/>
    <m/>
    <m/>
    <m/>
    <n v="1170000"/>
    <x v="314"/>
  </r>
  <r>
    <n v="2016"/>
    <x v="9"/>
    <n v="48101"/>
    <s v="SC/DGA/CD/0111/16"/>
    <s v="CULTURA COLECTIVA DEL SUR"/>
    <d v="2016-04-22T00:00:00"/>
    <n v="3000000"/>
    <d v="2016-06-29T00:00:00"/>
    <s v="ALIZAR EN 3 DIFERENTES ESPACIOS PÚBLICOS, 18 PRESENTACIONES DE MÚSICA, 12 DE DANZA, 6 DE TEATRO, TODOS EN 4 DÍAS; IMPARTIR 6 TALLERES ARTÍSTICOS EN 5 DÍAS"/>
    <s v="CULTURALES"/>
    <s v="A5"/>
    <m/>
    <m/>
    <m/>
    <n v="3000000"/>
    <x v="357"/>
  </r>
  <r>
    <n v="2016"/>
    <x v="9"/>
    <n v="48101"/>
    <s v="SC/DGA/CD/0112/16"/>
    <s v="RED DE CULTURA PARA CRECER"/>
    <d v="2016-04-22T00:00:00"/>
    <n v="2000000"/>
    <d v="2017-03-26T00:00:00"/>
    <s v="PRESENTAR A 2 COMPAÑÍAS TEATRALES, QUE REALIZARÁN DISTINTAS ACTIVIDADES ARTÍSTICAS Y CULTURALES, PROMOVIENDO A ARTISTAS"/>
    <s v="CULTURALES"/>
    <s v="A5"/>
    <m/>
    <m/>
    <m/>
    <n v="2000000"/>
    <x v="358"/>
  </r>
  <r>
    <n v="2016"/>
    <x v="9"/>
    <n v="48101"/>
    <s v="SC/DGA/CD/0113/16"/>
    <s v="RJCG"/>
    <d v="2016-05-27T00:00:00"/>
    <n v="850000"/>
    <d v="2016-10-26T00:00:00"/>
    <s v="LLEVAR A CABO 4 CONCIERTOS CON ORQUESTA SINFÓNICA, EN IGUAL NÚMERO DE MUNICIPIOS DE QUERÉTARO, TEQUISQUIAPAN, SAN JUAN DEL RÍO Y CADEREYTA"/>
    <s v="CULTURALES"/>
    <s v="A5"/>
    <m/>
    <m/>
    <m/>
    <n v="850000"/>
    <x v="359"/>
  </r>
  <r>
    <n v="2016"/>
    <x v="9"/>
    <n v="48101"/>
    <s v="SC/DGA/CD/0114/16"/>
    <s v="IMPULSORA DE LA CULTURA Y DE LAS ARTES"/>
    <d v="2016-04-26T00:00:00"/>
    <n v="20000000"/>
    <d v="2016-12-31T00:00:00"/>
    <s v="CONCLUIR LA ÚLTIMA ETAPA DE LA INSTALACIÓN Y HABILITACIÓN DE TRAPICHE: MUSEO INTERACTIVO DE LOS MOCHIS, EN LO QUE REFIERE A SUS PROCESOS Y TRABAJOS EN SISTEMAS ESPECIALIZADOS"/>
    <s v="CULTURALES"/>
    <s v="A5"/>
    <m/>
    <m/>
    <m/>
    <n v="20000000"/>
    <x v="360"/>
  </r>
  <r>
    <n v="2016"/>
    <x v="9"/>
    <n v="48101"/>
    <s v="SC/DGA/CD/0116/16"/>
    <s v="FUNDACIÓN ÓPERA DE TIJUANA"/>
    <d v="2016-04-25T00:00:00"/>
    <n v="3000000"/>
    <d v="2016-11-30T00:00:00"/>
    <s v="REALIZAR PUESTAS EN ESCENA GRATUITAS Y AL AIRE LIBRE"/>
    <s v="CULTURALES"/>
    <s v="A5"/>
    <m/>
    <m/>
    <m/>
    <n v="3000000"/>
    <x v="361"/>
  </r>
  <r>
    <n v="2016"/>
    <x v="9"/>
    <n v="48101"/>
    <s v="SC/DGA/CD/0117/16"/>
    <s v="FLADEMMEX"/>
    <d v="2016-04-25T00:00:00"/>
    <n v="8900000"/>
    <d v="2017-06-27T00:00:00"/>
    <s v="REALIZAR UNA GIRA ARTÍSTICA ESTATAL Y UN FESTIVAL DE ÓPERA; CREAR EL PRIMER CONCURSO INTERNACIONAL DE CANTO DEL ESTADO DE MÉXICO"/>
    <s v="CULTURALES"/>
    <s v="A5"/>
    <m/>
    <m/>
    <m/>
    <n v="8900000"/>
    <x v="345"/>
  </r>
  <r>
    <n v="2016"/>
    <x v="9"/>
    <n v="48101"/>
    <s v="SC/DGA/CD/0119/16"/>
    <s v="FUNDACIÓN ISLA, DESARROLLO INTEGRAL EN MOVIMIENTO"/>
    <d v="2016-04-25T00:00:00"/>
    <n v="2000000"/>
    <d v="2016-12-29T00:00:00"/>
    <s v="DESARROLLAR 6 SEMANAS CULTURALES, EN IGUAL NÚMERO DE ESCUELAS PRIMARIAS DEL MUNICIPIO DE TLALNEPANTLA DE BAZ, ESTADO DE MÉXICO"/>
    <s v="CULTURALES"/>
    <s v="A5"/>
    <m/>
    <m/>
    <m/>
    <n v="2000000"/>
    <x v="313"/>
  </r>
  <r>
    <n v="2016"/>
    <x v="9"/>
    <n v="48101"/>
    <s v="SC/DGA/CD/0120/16"/>
    <s v="ASOCIACIÓN AZTECA AMIGOS DE LA CULTURA Y LAS ARTES"/>
    <d v="2016-04-25T00:00:00"/>
    <n v="29360000"/>
    <d v="2017-05-31T00:00:00"/>
    <s v="MANTENER LA OPERACIÓN DE LA SEXTA ETAPA DE 12 ORQUESTAS SINFÓNICAS ESPERANZA AZTECA EN LA ZONA NORTE DEL TERRITORIO NACIONAL"/>
    <s v="CULTURALES"/>
    <s v="A5"/>
    <m/>
    <m/>
    <m/>
    <n v="29360000"/>
    <x v="41"/>
  </r>
  <r>
    <n v="2016"/>
    <x v="9"/>
    <n v="48101"/>
    <s v="SC/DGA/CD/0121/16"/>
    <s v="ASOCIACIÓN AZTECA AMIGOS DE LA CULTURA Y LAS ARTES"/>
    <d v="2016-04-25T00:00:00"/>
    <n v="25120000"/>
    <d v="2017-05-31T00:00:00"/>
    <s v="MANTENER LA OPERACIÓN DE LA SEXTA ETAPA DE 11 ORQUESTAS SINFÓNICAS ESPERANZA AZTECA EN LA ZONA OESTE DEL TERRITORIO NACIONAL. "/>
    <s v="CULTURALES"/>
    <s v="A5"/>
    <m/>
    <m/>
    <m/>
    <n v="25120000"/>
    <x v="41"/>
  </r>
  <r>
    <n v="2016"/>
    <x v="9"/>
    <n v="48101"/>
    <s v="SC/DGA/CD/0122/16"/>
    <s v="ASOCIACIÓN AZTECA AMIGOS DE LA CULTURA Y LAS ARTES"/>
    <d v="2016-04-25T00:00:00"/>
    <n v="21280000"/>
    <d v="2017-05-31T00:00:00"/>
    <s v="MANTENER LA OPERACIÓN DE LA SEXTA ETAPA DE 10 ORQUESTAS SINFÓNICAS ESPERANZA AZTECA EN LA ZONA SUR DEL TERRITORIO NACIONAL. "/>
    <s v="CULTURALES"/>
    <s v="A5"/>
    <m/>
    <m/>
    <m/>
    <n v="21280000"/>
    <x v="41"/>
  </r>
  <r>
    <n v="2016"/>
    <x v="9"/>
    <n v="48101"/>
    <s v="SC/DGA/CD/0125/16"/>
    <s v="ASOCIACIÓN AZTECA AMIGOS DE LA CULTURA Y LAS ARTES"/>
    <d v="2016-04-25T00:00:00"/>
    <n v="25120000"/>
    <d v="2017-05-31T00:00:00"/>
    <s v="ANTENER LA OPERACIÓN DE LA SEXTA ETAPA DE 12 ORQUESTAS SINFÓNICAS ESPERANZA AZTECA EN LA ZONA CENTRO DEL TERRITORIO NACIONAL"/>
    <s v="CULTURALES"/>
    <s v="A5"/>
    <m/>
    <m/>
    <m/>
    <n v="25120000"/>
    <x v="41"/>
  </r>
  <r>
    <n v="2016"/>
    <x v="9"/>
    <n v="48101"/>
    <s v="SC/DGA/CD/0126/16"/>
    <s v="ASOCIACIÓN AZTECA AMIGOS DE LA CULTURA Y LAS ARTES"/>
    <d v="2016-04-25T00:00:00"/>
    <n v="25120000"/>
    <d v="2017-05-31T00:00:00"/>
    <s v="MANTENER LA OPERACIÓN DE LA SEXTA ETAPA DE 10 ORQUESTAS SINFÓNICAS ESPERANZA AZTECA EN LA ZONA ESTE DEL TERRITORIO NACIONAL"/>
    <s v="CULTURALES"/>
    <s v="A5"/>
    <m/>
    <m/>
    <m/>
    <n v="25120000"/>
    <x v="41"/>
  </r>
  <r>
    <n v="2016"/>
    <x v="9"/>
    <n v="48101"/>
    <s v="SC/DGA/CD/0127/16"/>
    <s v="FUNDACIÓN CUDEC, CULTURA PARA EL DESARROLLO CREATIVO"/>
    <d v="2016-04-25T00:00:00"/>
    <n v="2000000"/>
    <d v="2016-10-13T00:00:00"/>
    <s v="LEVAR A CABO 1 FESTIVAL, CON UNA DURACIÓN DE 4 DÍAS Y 69 ACTIVIDADES CULTURALES, COMO SON: 1 EXPOSICIÓN FOTOGRÁFICA, 2 PRESENTACIONES DE DANZA FOLCLÓRICA "/>
    <s v="CULTURALES"/>
    <s v="A5"/>
    <m/>
    <m/>
    <m/>
    <n v="2000000"/>
    <x v="362"/>
  </r>
  <r>
    <n v="2016"/>
    <x v="9"/>
    <n v="48101"/>
    <s v="SC/DGA/CD/0128/16"/>
    <s v="YO TE QUIERO HERMOSILLO"/>
    <d v="2016-04-12T00:00:00"/>
    <n v="2000000"/>
    <d v="2016-11-29T00:00:00"/>
    <s v="REALIZAR 25 EVENTOS ARTÍSTICOS QUE INCLUIRÁN PRESENTACIONES TEATRALES Y MUSICALES,"/>
    <s v="CULTURALES"/>
    <s v="A5"/>
    <m/>
    <m/>
    <m/>
    <n v="2000000"/>
    <x v="363"/>
  </r>
  <r>
    <n v="2016"/>
    <x v="9"/>
    <n v="48101"/>
    <s v="SC/DGA/CD/0129/16"/>
    <s v="FUNDACIÓN ORGANIZADOS PARA SERVIR"/>
    <d v="2016-08-09T00:00:00"/>
    <n v="6000000"/>
    <d v="2017-08-08T00:00:00"/>
    <s v="EDITAR &quot;LOS GRANDES DE GUANAJUATO&quot;, UNA ANTOLOGÍA ENCICLOPÉDICA DE ARTISTAS"/>
    <s v="CULTURALES"/>
    <s v="A5"/>
    <m/>
    <m/>
    <m/>
    <n v="6000000"/>
    <x v="339"/>
  </r>
  <r>
    <n v="2016"/>
    <x v="9"/>
    <n v="48101"/>
    <s v="SC/DGA/CD/0130/16"/>
    <s v="FUNDACIÓN DEBER, DESARROLLO CULTURAL"/>
    <d v="2016-04-27T00:00:00"/>
    <n v="5995203"/>
    <d v="2017-01-19T00:00:00"/>
    <s v="DESARROLLAR 6 JORNADAS CULTURALES EN ESPACIOS PÚBLICOS DEL MUNICIPIO DE MORELIA, MICHOACÁN, "/>
    <s v="CULTURALES"/>
    <s v="A5"/>
    <m/>
    <m/>
    <m/>
    <n v="5995203"/>
    <x v="307"/>
  </r>
  <r>
    <n v="2016"/>
    <x v="9"/>
    <n v="48101"/>
    <s v="SC/DGA/CD/0136/16"/>
    <s v="PUERTO CULTURA"/>
    <d v="2016-05-02T00:00:00"/>
    <n v="28971321"/>
    <d v="2017-09-30T00:00:00"/>
    <s v="DESARROLLAR UNA VISIÓN GENEALÓGICA DE LA CARTA MAGNA, ASOCIÁNDOLA A LOS DOCUMENTOS FUNDACIONALES DE LA NACIÓN MEXICANA"/>
    <s v="CULTURALES"/>
    <s v="A5"/>
    <m/>
    <m/>
    <m/>
    <n v="20000000"/>
    <x v="283"/>
  </r>
  <r>
    <n v="2016"/>
    <x v="9"/>
    <n v="48101"/>
    <s v="SC/DGA/CD/0137/16"/>
    <s v="MAGISTERIAL HUEHUECÓYOTL"/>
    <d v="2016-04-29T00:00:00"/>
    <n v="3500000"/>
    <d v="2017-05-15T00:00:00"/>
    <s v="REALIZAR 1 FESTIVAL, DURANTE 5 DÍAS, EL CUAL CONTARÁ CON LA PARTICIPACIÓN DE 6 GRUPOS DE DANZA Y MÚSICA FOLCLÓRICA MEXICANA,"/>
    <s v="CULTURALES"/>
    <s v="A5"/>
    <m/>
    <m/>
    <m/>
    <n v="3500000"/>
    <x v="364"/>
  </r>
  <r>
    <n v="2016"/>
    <x v="9"/>
    <n v="48101"/>
    <s v="SC/DGA/CD/0138/16"/>
    <s v="HOY SOMOS MAÑANA"/>
    <d v="2016-04-29T00:00:00"/>
    <n v="6000000"/>
    <d v="2017-03-22T00:00:00"/>
    <s v="REALIZAR PRESENTACIONES ARTÍSTICAS DE TEATRO, EN 55 COLONIAS DEL ESTADO DE SONORA,"/>
    <s v="CULTURALES"/>
    <s v="A5"/>
    <m/>
    <m/>
    <m/>
    <n v="6000000"/>
    <x v="353"/>
  </r>
  <r>
    <n v="2016"/>
    <x v="9"/>
    <n v="48101"/>
    <s v="SC/DGA/CD/0139/16"/>
    <s v="YO TE QUIERO HERMOSILLO"/>
    <d v="2016-04-29T00:00:00"/>
    <n v="5000000"/>
    <d v="2017-03-05T00:00:00"/>
    <s v="REALIZAR 50 ACTIVIDADES ARTÍSTICAS, EN LOS QUE HABRÁ PRESENTACIONES TEATRALES Y MUSICALES,"/>
    <s v="CULTURALES"/>
    <s v="A5"/>
    <m/>
    <m/>
    <m/>
    <n v="5000000"/>
    <x v="363"/>
  </r>
  <r>
    <n v="2016"/>
    <x v="9"/>
    <n v="48101"/>
    <s v="SC/DGA/CD/0140/16"/>
    <s v="IMPULSORA DE LA CULTURA Y DE LAS ARTES"/>
    <d v="2016-04-29T00:00:00"/>
    <n v="1000000"/>
    <d v="2017-02-08T00:00:00"/>
    <s v="REALIZAR 4 CONCIERTOS DE LA TEMPORADA 2016 EN EL CENTRO DE INNOVACIÓN Y EDUCACIÓN (CIE), EN COORDINACIÓN CON EL INSTITUTO NACIONAL DE BELLAS ARTES"/>
    <s v="CULTURALES"/>
    <s v="A5"/>
    <m/>
    <m/>
    <m/>
    <n v="1000000"/>
    <x v="360"/>
  </r>
  <r>
    <n v="2016"/>
    <x v="9"/>
    <n v="48101"/>
    <s v="SC/DGA/CD/0141/16"/>
    <s v="CENTRO CULTURAL AROCENA LAGUNA"/>
    <d v="2016-05-02T00:00:00"/>
    <n v="1014000"/>
    <d v="2017-05-30T00:00:00"/>
    <s v="TRASLADAR A 54,000 ESTUDIANTES DE EDUCACIÓN BÁSICA"/>
    <s v="CULTURALES"/>
    <s v="A5"/>
    <m/>
    <m/>
    <m/>
    <n v="1014000"/>
    <x v="365"/>
  </r>
  <r>
    <n v="2016"/>
    <x v="9"/>
    <n v="48101"/>
    <s v="SC/DGA/CD/0142/16"/>
    <s v="FESTIVAL DE MÚSICA MIGUEL BERNAL JIMÉNEZ"/>
    <d v="2016-05-02T00:00:00"/>
    <n v="4680000"/>
    <d v="2017-05-26T00:00:00"/>
    <s v="REALIZAR UN FESTIVAL CULTURAL, EL CUAL INCLUIRÁ 25 CONCIERTOS CON ARTISTAS NACIONALES E INTERNACIONALES"/>
    <s v="CULTURALES"/>
    <s v="A5"/>
    <m/>
    <m/>
    <m/>
    <n v="4680000"/>
    <x v="366"/>
  </r>
  <r>
    <n v="2016"/>
    <x v="9"/>
    <n v="48101"/>
    <s v="SC/DGA/CD/0144/16"/>
    <s v="COLECTIVO DE CREADORES POR MICHOACÁN"/>
    <d v="2016-05-02T00:00:00"/>
    <n v="532000"/>
    <d v="2017-05-26T00:00:00"/>
    <s v="REALIZAR 20 JORNADAS QUE INCLUIRÁN CADA UNA 6 TALLERES ARTÍSTICOS SIMULTÁNEOS"/>
    <s v="CULTURALES"/>
    <s v="A5"/>
    <m/>
    <m/>
    <m/>
    <n v="532000"/>
    <x v="367"/>
  </r>
  <r>
    <n v="2016"/>
    <x v="9"/>
    <n v="48101"/>
    <s v="SC/DGA/CD/0145/16"/>
    <s v="FUNDACIÓN ENTIJUANARTE"/>
    <d v="2016-05-02T00:00:00"/>
    <n v="2398081"/>
    <d v="2017-06-20T00:00:00"/>
    <s v="LEVAR A CABO LA XII EDICIÓN DEL FESTIVAL Y EL XII PROGRAMA EDUCATIVO &quot;VOCES DE LA CULTURA&quot;"/>
    <s v="CULTURALES"/>
    <s v="A5"/>
    <m/>
    <m/>
    <m/>
    <n v="2398081"/>
    <x v="368"/>
  </r>
  <r>
    <n v="2016"/>
    <x v="9"/>
    <n v="48101"/>
    <s v="SC/DGA/CD/0146/16"/>
    <s v="FUNDACION LAGUNA DRUMFEST"/>
    <d v="2016-05-02T00:00:00"/>
    <n v="2000000"/>
    <d v="2017-02-22T00:00:00"/>
    <s v="REALIZAR UN CONCIERTO DE BATERÍA DENOMINADO &quot;DRUMFEST&quot;-DURANGO CAPITAL EN EL TEATRO RICARDO CASTRO Y UNO EN GÓMEZ PALACI"/>
    <s v="CULTURALES"/>
    <s v="A5"/>
    <m/>
    <m/>
    <m/>
    <n v="2000000"/>
    <x v="354"/>
  </r>
  <r>
    <n v="2016"/>
    <x v="9"/>
    <n v="48101"/>
    <s v="SC/DGA/CD/0147/16"/>
    <s v="LA INTERNACIONAL CINEMATOGRAFICA, IBEROCINE"/>
    <d v="2016-05-02T00:00:00"/>
    <n v="3000000"/>
    <d v="2017-06-09T00:00:00"/>
    <s v="DISTRIBUIR EN IBEROAMÉRICA DE MANERA GRATUITA, LOS CUADERNOS DE CINEMA 23"/>
    <s v="CULTURALES"/>
    <s v="A5"/>
    <m/>
    <m/>
    <m/>
    <n v="3000000"/>
    <x v="335"/>
  </r>
  <r>
    <n v="2016"/>
    <x v="9"/>
    <n v="48101"/>
    <s v="SC/DGA/CD/0148/16"/>
    <s v="SERVI MUSEOS"/>
    <d v="2016-05-02T00:00:00"/>
    <n v="30000000"/>
    <d v="2016-10-25T00:00:00"/>
    <s v="OTAR AL EDIFICIO DEL MUSEO CON ILUMINACIÓN INTERIOR Y EXTERIOR, INSTALACIONES PARA RECIBIR EL SUMINISTRO DE LA ENERGÍA ELÉCTRICA"/>
    <s v="CULTURALES"/>
    <s v="A5"/>
    <m/>
    <m/>
    <m/>
    <n v="30000000"/>
    <x v="369"/>
  </r>
  <r>
    <n v="2016"/>
    <x v="9"/>
    <n v="48101"/>
    <s v="SC/DGA/CD/0149/16"/>
    <s v="CULTURA CERCA"/>
    <d v="2016-05-03T00:00:00"/>
    <n v="1780000"/>
    <d v="2016-09-05T00:00:00"/>
    <s v="PRESENTAR EN BARRIOS Y PUEBLOS DE LA DELEGACIÓN XOCHIMILCO 80 EXHIBICIONES DE CINTAS NACIONALES, DOCUMENTALES Y CORTOMETRAJES"/>
    <s v="CULTURALES"/>
    <s v="A5"/>
    <m/>
    <m/>
    <m/>
    <n v="1780000"/>
    <x v="370"/>
  </r>
  <r>
    <n v="2016"/>
    <x v="9"/>
    <n v="48101"/>
    <s v="SC/DGA/CD/0152/16"/>
    <s v="LUNA NUEVA PROMOCIÓN CULTURAL"/>
    <d v="2016-05-05T00:00:00"/>
    <n v="2060000"/>
    <d v="2017-02-20T00:00:00"/>
    <s v="REALIZAR UN FESTIVAL, QUE PRESENTARÁ 10 LARGOMETRAJES, 25 CORTOMETRAJES INFANTILES Y 25 CON EL TEMA DE MIGRACIÓN"/>
    <s v="CULTURALES"/>
    <s v="A5"/>
    <m/>
    <m/>
    <m/>
    <n v="2060000"/>
    <x v="371"/>
  </r>
  <r>
    <n v="2016"/>
    <x v="9"/>
    <n v="48101"/>
    <s v="SC/DGA/CD/0153/16"/>
    <s v="LA VIVIENDA UN FACTOR DE BIENESTAR SOCIAL"/>
    <d v="2016-05-09T00:00:00"/>
    <n v="4000000"/>
    <d v="2017-01-21T00:00:00"/>
    <s v="REALIZAR UN PROGRAMA CULTURAL QUE TENDRÁ 5 PRESENTACIONES EN EL FORO FELIPE VILLANUEVA"/>
    <s v="CULTURALES"/>
    <s v="A5"/>
    <m/>
    <m/>
    <m/>
    <n v="4000000"/>
    <x v="372"/>
  </r>
  <r>
    <n v="2016"/>
    <x v="9"/>
    <n v="48101"/>
    <s v="SC/DGA/CD/0154/16"/>
    <s v="MAGISTERIAL HUEHUECÓYOTL"/>
    <d v="2016-05-09T00:00:00"/>
    <n v="1700000"/>
    <d v="2016-05-15T00:00:00"/>
    <s v="LLEVAR A CABO UN FESTIVAL DE FOLCLOR, EL CUAL CONTARÁ CON: ENTREVISTAS, RUEDAS DE PRENSA, GRUPOS NACIONALES E INTERNACIONALES"/>
    <s v="CULTURALES"/>
    <s v="A5"/>
    <m/>
    <m/>
    <m/>
    <n v="1700000"/>
    <x v="364"/>
  </r>
  <r>
    <n v="2016"/>
    <x v="9"/>
    <n v="48101"/>
    <s v="SC/DGA/CD/0162/16"/>
    <s v="FUNDACION PEDRO MEYER"/>
    <d v="2016-05-16T00:00:00"/>
    <n v="6600000"/>
    <d v="2017-02-28T00:00:00"/>
    <s v="EQUIPAR AL FOTO MUSEO CUATRO CAMINOS."/>
    <s v="CULTURALES"/>
    <s v="A5"/>
    <m/>
    <m/>
    <m/>
    <n v="6600000"/>
    <x v="373"/>
  </r>
  <r>
    <n v="2016"/>
    <x v="9"/>
    <n v="48101"/>
    <s v="SC/DGA/CD/0166/16"/>
    <s v="CERO VARO"/>
    <d v="2016-05-12T00:00:00"/>
    <n v="4000000"/>
    <d v="2017-03-05T00:00:00"/>
    <s v="DISEÑAR, PRODUCIR Y PRESENTAR 4 PUESTAS EN ESCENA DE DRAMATURGIA CONTEMPORÁNEA, 1 CICLO DE LECTURAS Y 1 PROGRAMA DE TEATRO PARA CALLE Y ESPACIOS PÚBLICOS"/>
    <s v="CULTURALES"/>
    <s v="A5"/>
    <m/>
    <m/>
    <m/>
    <n v="4000000"/>
    <x v="374"/>
  </r>
  <r>
    <n v="2016"/>
    <x v="9"/>
    <n v="48101"/>
    <s v="SC/DGA/CD/0167/16"/>
    <s v="LOS PEDREGALES EN ACCIÓN"/>
    <d v="2016-05-13T00:00:00"/>
    <n v="10000000"/>
    <d v="2016-08-05T00:00:00"/>
    <s v="REALIZAR 1 ENCUENTRO INTERCULTURAL, CON DURACIÓN DE 3 DÍAS EN 4 DELEGACIONES DE LA CIUDAD DE MÉXICO"/>
    <s v="CULTURALES"/>
    <s v="A5"/>
    <m/>
    <m/>
    <m/>
    <n v="10000000"/>
    <x v="375"/>
  </r>
  <r>
    <n v="2016"/>
    <x v="9"/>
    <n v="48101"/>
    <s v="SC/DGA/CD/0168/16"/>
    <s v="SUMA POR LA EDUCACIÓN"/>
    <d v="2016-05-13T00:00:00"/>
    <n v="2000000"/>
    <d v="2017-01-06T00:00:00"/>
    <s v="ELABORAR UN DOCUMENTO DE LAS &quot;EXPRESIONES ARTÍSTICO-CULTURALES DEL PUEBLO ORIGINARIO MAZAHUA&quot; EN EL QUE SE PLASMARÁ EL TALENTO DE LAS MUJERES Y COMUNIDADES"/>
    <s v="CULTURALES"/>
    <s v="A5"/>
    <m/>
    <m/>
    <m/>
    <n v="2000000"/>
    <x v="376"/>
  </r>
  <r>
    <n v="2016"/>
    <x v="9"/>
    <n v="48101"/>
    <s v="SC/DGA/CD/0169/16"/>
    <s v="FUNDACIÓN DE CULTURA QUETZALCÓATL"/>
    <d v="2016-08-09T00:00:00"/>
    <n v="2340000"/>
    <d v="2017-02-08T00:00:00"/>
    <s v="REALIZAR DIVERSOS CONCIERTOS DE ROCK, ROCK POP Y JAZZ URBANOS CON BANDAS CONSOLIDADAS"/>
    <s v="CULTURALES"/>
    <s v="A5"/>
    <m/>
    <m/>
    <m/>
    <n v="2340000"/>
    <x v="377"/>
  </r>
  <r>
    <n v="2016"/>
    <x v="9"/>
    <n v="48101"/>
    <s v="SC/DGA/CD/0170/16"/>
    <s v="FLADEMMEX"/>
    <d v="2016-05-12T00:00:00"/>
    <n v="1560000"/>
    <d v="2016-11-28T00:00:00"/>
    <s v="CREAR UN FORO DE VINCULACIÓN PERMANENTE ENTRE DIBUJANTES PROFESIONALES, ESTUDIANTES Y PÚBLICO EN GENERAL INTERESADOS EN EL PERIODISMO GRÁFICO"/>
    <s v="CULTURALES"/>
    <s v="A5"/>
    <m/>
    <m/>
    <m/>
    <n v="1560000"/>
    <x v="345"/>
  </r>
  <r>
    <n v="2016"/>
    <x v="9"/>
    <n v="48101"/>
    <s v="SC/DGA/CD/0171/16"/>
    <s v="FUNDACIÓN NOVAL PARA EL FOMENTO DE LA CULTURA Y LAS ARTES"/>
    <d v="2016-05-12T00:00:00"/>
    <n v="2340000"/>
    <d v="2017-06-19T00:00:00"/>
    <s v="REALIZAR LA CUARTA EDICIÓN DEL FESTIVAL, EL CUAL CONTARÁ CON: 1 CONCURSO DE CORTOMETRAJES TEMÁTICOS CON CATEGORÍAS INTERNACIONAL Y NACIONAL"/>
    <s v="CULTURALES"/>
    <s v="A5"/>
    <m/>
    <m/>
    <m/>
    <n v="2340000"/>
    <x v="378"/>
  </r>
  <r>
    <n v="2016"/>
    <x v="9"/>
    <n v="48101"/>
    <s v="SC/DGA/CD/0172/16"/>
    <s v="ARTE Y CULTURA TONKAHUACAM"/>
    <d v="2016-05-16T00:00:00"/>
    <n v="6050000"/>
    <d v="2016-09-16T00:00:00"/>
    <s v="OFRECER ESPACIOS CULTURALES COMUNITARIOS PARA INCENTIVAR LA PARTICIPACIÓN SOCIAL"/>
    <s v="CULTURALES"/>
    <s v="A5"/>
    <m/>
    <m/>
    <m/>
    <n v="6050000"/>
    <x v="379"/>
  </r>
  <r>
    <n v="2016"/>
    <x v="9"/>
    <n v="48101"/>
    <s v="SC/DGA/CD/0173/16"/>
    <s v="RECUDEMEX"/>
    <d v="2016-05-16T00:00:00"/>
    <n v="4850000"/>
    <d v="2016-09-16T00:00:00"/>
    <s v="REALIZAR 10 EVENTOS CULTURALES CON 56 PRESENTACIONES DE BANDAS MUSICALES"/>
    <s v="CULTURALES"/>
    <s v="A5"/>
    <m/>
    <m/>
    <m/>
    <n v="4850000"/>
    <x v="380"/>
  </r>
  <r>
    <n v="2016"/>
    <x v="9"/>
    <n v="48101"/>
    <s v="SC/DGA/CD/0174/16"/>
    <s v="PATRONATO DE LA ORQUESTA SINFÓNICA DEL ESTADO DE MÉXICO"/>
    <d v="2016-04-27T00:00:00"/>
    <n v="5000000"/>
    <d v="2017-03-06T00:00:00"/>
    <s v="REALIZAR 14 CONCIERTOS EN EL MARCO DE LA TEMPORADA DEL 134 ANIVERSARIO DE LA ORQUESTA SINFÓNICA DEL ESTADO DE MÉXICO (OSEM)"/>
    <s v="CULTURALES"/>
    <s v="A5"/>
    <m/>
    <m/>
    <m/>
    <n v="5000000"/>
    <x v="381"/>
  </r>
  <r>
    <n v="2016"/>
    <x v="9"/>
    <n v="48101"/>
    <s v="SC/DGA/CD/0181/16"/>
    <s v="TLAMATINI, POR LA CULTURA PARA TODAS Y TODOS"/>
    <d v="2016-05-20T00:00:00"/>
    <n v="8200000"/>
    <d v="2016-07-20T00:00:00"/>
    <s v="PONER A DISPOSICIÓN DE LOS JÓVENES QUE PRACTICAN GRAFITI URBANO EN LA DELEGACIÓN IZTAPALAPA"/>
    <s v="CULTURALES"/>
    <s v="A5"/>
    <m/>
    <m/>
    <m/>
    <n v="8200000"/>
    <x v="382"/>
  </r>
  <r>
    <n v="2016"/>
    <x v="9"/>
    <n v="48101"/>
    <s v="SC/DGA/CD/0199/16"/>
    <s v="GESTIÓN Y PROGRESO"/>
    <d v="2016-05-23T00:00:00"/>
    <n v="4120000"/>
    <d v="2017-06-14T00:00:00"/>
    <s v="REAR UNA COMPAÑÍA JUVENIL DE BAILE, MISMA QUE SE INTEGRARÁ CON 48 ARTISTAS; UNA ORQUESTA JARANERA JUVENIL, "/>
    <s v="CULTURALES"/>
    <s v="A5"/>
    <m/>
    <m/>
    <m/>
    <n v="4120000"/>
    <x v="383"/>
  </r>
  <r>
    <n v="2016"/>
    <x v="9"/>
    <n v="48101"/>
    <s v="SC/DGA/CD/0200/16"/>
    <s v="FESTIVAL INTERNACIONAL DE CINE DOCUMENTAL DE LA CIUDAD DE MÉXICO"/>
    <d v="2016-05-23T00:00:00"/>
    <n v="2340000"/>
    <d v="2017-06-20T00:00:00"/>
    <s v="REALIZAR LA 10ª EDICIÓN DEL FESTIVAL DOCSDF, EL CUAL INCLUIRÁ LA EXHIBICIÓN DE 150 DOCUMENTALES"/>
    <s v="CULTURALES"/>
    <s v="A5"/>
    <m/>
    <m/>
    <m/>
    <n v="2340000"/>
    <x v="384"/>
  </r>
  <r>
    <n v="2016"/>
    <x v="9"/>
    <n v="48101"/>
    <s v="SC/DGA/CD/0201/16"/>
    <s v="FLOR Y CANTO REY NEZAHUALCÓYOTL"/>
    <d v="2016-05-23T00:00:00"/>
    <n v="2400000"/>
    <d v="2017-06-25T00:00:00"/>
    <s v="LEVAR A CABO 8 TALLERES DE NARRACIÓN, 8 DE FOTOGRAFÍA, 8 DE EXPRESIÓN PLÁSTICA Y 8 DE ESCULTURA"/>
    <s v="CULTURALES"/>
    <s v="A5"/>
    <m/>
    <m/>
    <m/>
    <n v="2400000"/>
    <x v="385"/>
  </r>
  <r>
    <n v="2016"/>
    <x v="9"/>
    <n v="48101"/>
    <s v="SC/DGA/CD/0202/16"/>
    <s v="ASOCIACIÓN MEXICANA PARA EL DESARROLLO DEL FOLKLORE"/>
    <d v="2016-07-24T00:00:00"/>
    <n v="1000000"/>
    <d v="2016-12-24T00:00:00"/>
    <s v="PROYECTANDO A DOLORES POR MEDIO DEL FOLKLORE "/>
    <s v="CULTURALES"/>
    <s v="A5"/>
    <m/>
    <m/>
    <m/>
    <n v="1000000"/>
    <x v="386"/>
  </r>
  <r>
    <n v="2016"/>
    <x v="9"/>
    <n v="48101"/>
    <s v="SC/DGA/CD/0204/16"/>
    <s v="FUNDACIÓN ORGANIZADOS PARA SERVIR"/>
    <d v="2016-05-24T00:00:00"/>
    <n v="2500000"/>
    <d v="2017-07-19T00:00:00"/>
    <s v="LLEVAR A CABO UN PROGRAMA, EN UN PERIODO DE 13 MESES, QUE OFREZCA 3 PRESENTACIONES DE DANZA EN DIFERENTES CATEGORÍAS"/>
    <s v="CULTURALES"/>
    <s v="A5"/>
    <m/>
    <m/>
    <m/>
    <n v="2500000"/>
    <x v="339"/>
  </r>
  <r>
    <n v="2016"/>
    <x v="9"/>
    <n v="48101"/>
    <s v="SC/DGA/CD/0205/16"/>
    <s v="LULA CINE"/>
    <d v="2016-05-24T00:00:00"/>
    <n v="1560000"/>
    <d v="2017-04-22T00:00:00"/>
    <s v="REALIZAR EL EQUIPAMIENTO TÉCNICO PARA EXHIBICIÓN CINEMATOGRÁFICA DIGITAL, INCLUYENDO IMAGEN Y SONIDO EN EL TEATRO JUÁREZ, ADEMÁS DE 1 ESTACIÓN DE PROGRAMACIÓN Y 1 DE DIFUSIÓN"/>
    <s v="CULTURALES"/>
    <s v="A5"/>
    <m/>
    <m/>
    <m/>
    <n v="1560000"/>
    <x v="387"/>
  </r>
  <r>
    <n v="2016"/>
    <x v="9"/>
    <n v="48101"/>
    <s v="SC/DGA/CD/0207/16"/>
    <s v="CENTRO DE ESTUDIOS, BIBLIOTECA Y MUSEO VICENTE FOX QUESADA"/>
    <d v="2016-05-20T00:00:00"/>
    <n v="2000000"/>
    <d v="2017-06-20T00:00:00"/>
    <s v="CAPACITAR Y PREPARAR MUSICALMENTE ALREDEDOR DE 250 NIÑAS, NIÑOS Y ADOLESCENTES CON PROGRAMAS DE FORMACIÓN HUMANA"/>
    <s v="CULTURALES"/>
    <s v="A5"/>
    <m/>
    <m/>
    <m/>
    <n v="2000000"/>
    <x v="388"/>
  </r>
  <r>
    <n v="2016"/>
    <x v="9"/>
    <n v="48101"/>
    <s v="SC/DGA/CD/0209/16"/>
    <s v="FUNDACIÓN ORGANIZADOS PARA SERVIR"/>
    <d v="2016-05-25T00:00:00"/>
    <n v="2500000"/>
    <d v="2017-06-25T00:00:00"/>
    <s v="LLEGAR A UN PÚBLICO DE 23,800 PERSONAS DE TRES MUNICIPIOS Y 10 COMUNIDADES DEL ESTADO DE GUANAJUATO"/>
    <s v="CULTURALES"/>
    <s v="A5"/>
    <m/>
    <m/>
    <m/>
    <n v="2500000"/>
    <x v="339"/>
  </r>
  <r>
    <n v="2016"/>
    <x v="9"/>
    <n v="48101"/>
    <s v="SC/DGA/CD/0210/16"/>
    <s v="TEATRO AIRA"/>
    <d v="2016-07-22T00:00:00"/>
    <n v="1900000"/>
    <d v="2017-06-21T00:00:00"/>
    <s v="SC/DGA/CD/0210/16"/>
    <s v="CULTURALES"/>
    <s v="A5"/>
    <m/>
    <m/>
    <m/>
    <n v="1900000"/>
    <x v="389"/>
  </r>
  <r>
    <n v="2016"/>
    <x v="9"/>
    <n v="48101"/>
    <s v="SC/DGA/CD/0211/16"/>
    <s v="EDUCADORES SOMOS TODOS"/>
    <d v="2016-05-30T00:00:00"/>
    <n v="5000000"/>
    <d v="2017-02-08T00:00:00"/>
    <s v="FORMAR Y SENSIBILIZAR A DOCENTES Y DIRECTIVOS DE EDUCACIÓN BÁSICA Y MEDIA SOBRE TEMAS CULTURALES, FOMENTAR LAS ARTES PLÁSTICAS"/>
    <s v="CULTURALES"/>
    <s v="A5"/>
    <m/>
    <m/>
    <m/>
    <n v="5000000"/>
    <x v="390"/>
  </r>
  <r>
    <n v="2016"/>
    <x v="9"/>
    <n v="48101"/>
    <s v="SC/DGA/CD/0212/16"/>
    <s v="FUNDACIÓN AMOR Y BONDAD"/>
    <d v="2016-05-30T00:00:00"/>
    <n v="2000000"/>
    <d v="2016-11-15T00:00:00"/>
    <s v="CONSTRUIR UN CENTRO CULTURAL QUE INCLUYA MANUALIDADES, TALLERES, CENTRO GASTRONÓMICO, BIBLIOTECA, SALONES DE CÓMPUTO Y RESIDENCIA"/>
    <s v="CULTURALES"/>
    <s v="A5"/>
    <m/>
    <m/>
    <m/>
    <n v="2000000"/>
    <x v="391"/>
  </r>
  <r>
    <n v="2016"/>
    <x v="9"/>
    <n v="48101"/>
    <s v="SC/DGA/CD/0213/16"/>
    <s v="EDUCADORES SOMOS TODOS"/>
    <d v="2016-05-30T00:00:00"/>
    <n v="5000000"/>
    <d v="2017-02-08T00:00:00"/>
    <s v="INCENTIVAR EL TEATRO CLÁSICO, FORMAR Y SENSIBILIZAR A DOCENTES Y DIRECTIVOS DE EDUCACIÓN BÁSICA Y MEDIA SOBRE TEMAS CULTURALES,"/>
    <s v="CULTURALES"/>
    <s v="A5"/>
    <m/>
    <m/>
    <m/>
    <n v="5000000"/>
    <x v="390"/>
  </r>
  <r>
    <n v="2016"/>
    <x v="9"/>
    <n v="48101"/>
    <s v="SC/DGA/CD/0214/16"/>
    <s v="FIDEICOMISO MUSEO DOLORES OLMEDO PATIÑO"/>
    <d v="2016-05-30T00:00:00"/>
    <n v="1950000"/>
    <d v="2016-11-20T00:00:00"/>
    <s v="DOTAR A LAS NUEVAS SALAS DE EXPOSICIONES TEMPORALES DE EQUIPO PARA EL CONTROL DE PRECISIÓN DEL MICROCLIMA"/>
    <s v="CULTURALES"/>
    <s v="A5"/>
    <m/>
    <m/>
    <m/>
    <n v="1950000"/>
    <x v="392"/>
  </r>
  <r>
    <n v="2016"/>
    <x v="9"/>
    <n v="48101"/>
    <s v="SC/DGA/CD/0215/16"/>
    <s v="LUNA NUEVA PROMOCIÓN CULTURAL"/>
    <d v="2016-05-24T00:00:00"/>
    <n v="9500000"/>
    <d v="2017-04-20T00:00:00"/>
    <s v="REALIZAR EL SEGUNDO FESTIVAL ARTÍSTICO EN DIFERENTES PLAZAS PÚBLICAS DE LA CIUDAD DE MORELIA, "/>
    <s v="CULTURALES"/>
    <s v="A5"/>
    <m/>
    <m/>
    <m/>
    <n v="9500000"/>
    <x v="371"/>
  </r>
  <r>
    <n v="2016"/>
    <x v="9"/>
    <n v="48101"/>
    <s v="SC/DGA/CD/0216/16"/>
    <s v="PREMIOS LUMINUS"/>
    <d v="2016-07-14T00:00:00"/>
    <n v="1132000"/>
    <d v="2016-09-13T00:00:00"/>
    <s v="REALIZAR UNA CEREMONIA PARA PREMIAR A ACTORES, ARTISTAS Y PRODUCTORES,"/>
    <s v="CULTURALES"/>
    <s v="A5"/>
    <m/>
    <m/>
    <m/>
    <n v="1132000"/>
    <x v="393"/>
  </r>
  <r>
    <n v="2016"/>
    <x v="9"/>
    <n v="48101"/>
    <s v="SC/DGA/CD/0217/16"/>
    <s v="MUSEO INTERACTIVO INFANTIL"/>
    <d v="2016-05-31T00:00:00"/>
    <n v="4680000"/>
    <d v="2017-01-22T00:00:00"/>
    <s v="DESARROLLAR UN PROGRAMA DE RESIDENCIAS ARTÍSTICAS ENTORNO A PROYECTOS COLABORATIVOS VINCULADOS AL LABORATORIO DE IDEAS CON SEDE EN EL PAPALOTE MUSEO DEL NIÑO"/>
    <s v="CULTURALES"/>
    <s v="A5"/>
    <m/>
    <m/>
    <m/>
    <n v="4680000"/>
    <x v="394"/>
  </r>
  <r>
    <n v="2016"/>
    <x v="9"/>
    <n v="48101"/>
    <s v="SC/DGA/CD/0218/16"/>
    <s v="DOCUMENTAL AMBULANTE"/>
    <d v="2016-05-18T00:00:00"/>
    <n v="8600000"/>
    <d v="2017-03-22T00:00:00"/>
    <s v="REALIZAR UNA NUEVA EDICIÓN DEL FESTIVAL, EL CUAL CONTARÁ CON PROYECCIONES GRATUITAS ENDISTINTOS ESTADOS DE LA REPÚBLICA MEXICANA"/>
    <s v="CULTURALES"/>
    <s v="A5"/>
    <m/>
    <m/>
    <m/>
    <n v="8600000"/>
    <x v="395"/>
  </r>
  <r>
    <n v="2016"/>
    <x v="9"/>
    <n v="48101"/>
    <s v="SC/DGA/CD/0219/16"/>
    <s v="INSTITUCIÓN ROMERO MAC GREGOR"/>
    <d v="2016-05-30T00:00:00"/>
    <n v="3240000"/>
    <d v="2016-12-19T00:00:00"/>
    <s v="REALIZAR UN FESTIVAL MULTICULTURAL CON UNA DURACIÓN DE 3 DÍAS, QUE INCLUIRÁ LA EXPOSICIÓN DE 50 ESPECIES DE FLORES Y DE 50 DISTINTOS MODELOS DE BORDADOS DE FLORES"/>
    <s v="CULTURALES"/>
    <s v="A5"/>
    <m/>
    <m/>
    <m/>
    <n v="3240000"/>
    <x v="351"/>
  </r>
  <r>
    <n v="2016"/>
    <x v="9"/>
    <n v="48101"/>
    <s v="SC/DGA/CD/0220/16"/>
    <s v="FUNDACIÓN PIEL DE BRONCE"/>
    <d v="2016-06-01T00:00:00"/>
    <n v="2460000"/>
    <d v="2017-06-27T00:00:00"/>
    <s v="IMPRIMIR 3,000 EJEMPLARES DEL LIBRO &quot;BRONCE EN PLENITUD. JORGE MARÍN. PIEL DE BRONCE A.C.&quot;"/>
    <s v="CULTURALES"/>
    <s v="A5"/>
    <m/>
    <m/>
    <m/>
    <n v="2460000"/>
    <x v="396"/>
  </r>
  <r>
    <n v="2016"/>
    <x v="9"/>
    <n v="48101"/>
    <s v="SC/DGA/CD/0221/16"/>
    <s v="C.M. CULTURA"/>
    <d v="2016-06-01T00:00:00"/>
    <n v="5739663"/>
    <d v="2017-02-20T00:00:00"/>
    <s v="REALIZAR UNA GIRA CON 8 PRESENTACIONES DE &quot;AMOR EN TIEMPOS DE ÓPERA&quot;, EN PLAZAS PÚBLICAS, EN IGUAL NÚMERO DE ESTADOS DE LA REPÚBLICA Y LLEVAR A CABO UN MONTAJE DE OBRA PARA CUATRO CANTANTES, UN CLOWN Y UN PIANO."/>
    <s v="CULTURALES"/>
    <s v="A5"/>
    <m/>
    <m/>
    <m/>
    <n v="5739663"/>
    <x v="397"/>
  </r>
  <r>
    <n v="2016"/>
    <x v="9"/>
    <n v="48101"/>
    <s v="SC/DGA/CD/0222/16"/>
    <s v="ASAMBLEA PARA LA CULTURA Y LA DEMOCRACIA"/>
    <d v="2016-07-12T00:00:00"/>
    <n v="1170000"/>
    <d v="2017-05-11T00:00:00"/>
    <s v="PRODUCIR UN DOCUMENTAL, LARGOMETRAJE, CON UNA DURACIÓN DE 90 MINUTOS, TITULADO “MÉXICO CANTA A LOS NIÑOS”"/>
    <s v="CULTURALES"/>
    <s v="A5"/>
    <m/>
    <m/>
    <m/>
    <n v="1170000"/>
    <x v="398"/>
  </r>
  <r>
    <n v="2016"/>
    <x v="9"/>
    <n v="48101"/>
    <s v="SC/DGA/CD/0223/16"/>
    <s v="FESTIVAL BELLA VÍA, EL ARTE MADONNARO"/>
    <d v="2016-05-30T00:00:00"/>
    <n v="1000000"/>
    <d v="2017-02-22T00:00:00"/>
    <s v="LLEVAR A CABO EL FESTIVAL BELLA VÍA QUE IMPULSE ESPACIOS DE CREACIÓN ARTÍSTICA ALTERNATIVA, SENSIBILIZANDO A LA POBLACIÓN POR MEDIO DE LA PINTURA, LAS ARTES TEATRALES Y MUSICALES,"/>
    <s v="CULTURALES"/>
    <s v="A5"/>
    <m/>
    <m/>
    <m/>
    <n v="1000000"/>
    <x v="399"/>
  </r>
  <r>
    <n v="2016"/>
    <x v="9"/>
    <n v="48101"/>
    <s v="SC/DGA/CD/0228/16"/>
    <s v="ASOCIACIÓN CULTURAL Y ARTÍSTICA DE ACAPULCO"/>
    <d v="2016-06-03T00:00:00"/>
    <n v="3597122"/>
    <d v="2017-06-22T00:00:00"/>
    <s v="EQUIPAR CON 608 VESTIDOS A 9 ESCUELAS DE DANZA Y CON 290 GUITARRAS, 58 TAMBORINES Y 232 VIOLINES A 8 ESCUELAS DE MÚSICA DE LA TIERRA CALIENTE DEL ESTADO DE GUERRERO,"/>
    <s v="CULTURALES"/>
    <s v="A5"/>
    <m/>
    <m/>
    <m/>
    <n v="3597122"/>
    <x v="400"/>
  </r>
  <r>
    <n v="2016"/>
    <x v="9"/>
    <n v="48101"/>
    <s v="SC/DGA/CD/0234/16"/>
    <s v="FUNDACIÓN FRANCISCO GABILONDO SOLER CRI CRI"/>
    <d v="2016-07-28T00:00:00"/>
    <n v="2000000"/>
    <d v="2017-02-11T00:00:00"/>
    <s v="DIGITALIZAR, EDITAR Y MASTERIZAR 60 CINTAS DE 1/4 DE LOS PROGRAMAS DE RADIO ORIGINALES DE FRANCISCO GABILONDO SOLER EN LA XEW"/>
    <s v="CULTURALES"/>
    <s v="A5"/>
    <m/>
    <m/>
    <m/>
    <n v="2000000"/>
    <x v="401"/>
  </r>
  <r>
    <n v="2016"/>
    <x v="9"/>
    <n v="48101"/>
    <s v="SC/DGA/CD/0235/16"/>
    <s v="FUNDACIÓN MUJERES EXITOSAS DE MÉXICO"/>
    <d v="2016-07-12T00:00:00"/>
    <n v="6000000"/>
    <d v="2017-03-11T00:00:00"/>
    <s v="IMPARTIR 3 TALLERES DE LECTURA, 3 DE CUENTA CUENTOS, 3 DE MURAL, 3 DE PINTURA, 3 DE ARTES GRAFICAS DIGITALES, 3 DE DANZA, 3 DE MÚSICA, 3 DE CANTO Y CORO"/>
    <s v="CULTURALES"/>
    <s v="A5"/>
    <m/>
    <m/>
    <m/>
    <n v="6000000"/>
    <x v="402"/>
  </r>
  <r>
    <n v="2016"/>
    <x v="9"/>
    <n v="48101"/>
    <s v="SC/DGA/CD/0236/16"/>
    <s v="MORELIA GOURMET"/>
    <d v="2016-06-06T00:00:00"/>
    <n v="1500000"/>
    <d v="2016-12-27T00:00:00"/>
    <s v="LEVAR A CABO LA SEXTA EDICIÓN DEL FESTIVAL INTERNACIONAL DE GASTRONOMÍA Y VINO DE MÉXICO"/>
    <s v="CULTURALES"/>
    <s v="A5"/>
    <m/>
    <m/>
    <m/>
    <n v="1500000"/>
    <x v="403"/>
  </r>
  <r>
    <n v="2016"/>
    <x v="9"/>
    <n v="48101"/>
    <s v="SC/DGA/CD/0237/16"/>
    <s v="PROYECTO EL GANSO"/>
    <d v="2016-06-06T00:00:00"/>
    <n v="300000"/>
    <d v="2017-06-28T00:00:00"/>
    <s v="REALIZAR LA SEXTA EDICIÓN DEL FESTIVAL ITINERANTE, QUE ESTARÁ INTEGRADO POR 6 CONCIERTOS: AL AIRE LIBRE, BEL CANTO, CANTO OPERÍSTICO Y WORLD MUSIC"/>
    <s v="CULTURALES"/>
    <s v="A5"/>
    <m/>
    <m/>
    <m/>
    <n v="300000"/>
    <x v="404"/>
  </r>
  <r>
    <n v="2016"/>
    <x v="9"/>
    <n v="48101"/>
    <s v="SC/DGA/CD/0238/16"/>
    <s v="FUNDACIÓN HAGAMOS DEMOCRACIA"/>
    <d v="2016-06-06T00:00:00"/>
    <n v="1500000"/>
    <d v="2016-09-19T00:00:00"/>
    <s v="CREAR Y PRODUCIR TRES MEDIOMETRAJES, EN LOS CUALES SE OBSERVARÁ LA VIDA, COSTUMBRES Y MEDICINA TRADICIONAL DE LOS PUEBLOS ORIGINARIOS DE LA CIUDAD DE MÉXICO"/>
    <s v="CULTURALES"/>
    <s v="A5"/>
    <m/>
    <m/>
    <m/>
    <n v="1500000"/>
    <x v="405"/>
  </r>
  <r>
    <n v="2016"/>
    <x v="9"/>
    <n v="48101"/>
    <s v="SC/DGA/CD/0239/16"/>
    <s v="RJCG"/>
    <d v="2016-06-07T00:00:00"/>
    <n v="6900000"/>
    <d v="2017-03-31T00:00:00"/>
    <s v="CONTRIBUIR A LA DIFUSIÓN, PROMOCIÓN Y ACERCAMIENTO DEL TEATRO Y LAS ARTES ESCÉNICAS "/>
    <s v="CULTURALES"/>
    <s v="A5"/>
    <m/>
    <m/>
    <m/>
    <n v="6900000"/>
    <x v="359"/>
  </r>
  <r>
    <n v="2016"/>
    <x v="9"/>
    <n v="48101"/>
    <s v="SC/DGA/CD/0240/16"/>
    <s v="CONSORCIO INTERNACIONAL ARTE Y ESCUELA"/>
    <d v="2016-05-30T00:00:00"/>
    <n v="11700000"/>
    <d v="2017-07-22T00:00:00"/>
    <s v="FORMAR CAPACIDADES DE CONVIVENCIA, DIÁLOGO INTERCULTURAL, COMUNICACIÓN Y NO VIOLENCIA ENTRE ARTISTAS, MUJERES, MAESTROS EN ACTIVO, "/>
    <s v="CULTURALES"/>
    <s v="A5"/>
    <m/>
    <m/>
    <m/>
    <n v="11700000"/>
    <x v="298"/>
  </r>
  <r>
    <n v="2016"/>
    <x v="9"/>
    <n v="48101"/>
    <s v="SC/DGA/CD/0241/16"/>
    <s v="FIC SAN CRISTOBAL"/>
    <d v="2016-05-31T00:00:00"/>
    <n v="2300000"/>
    <d v="2016-10-20T00:00:00"/>
    <s v="EALIZAR LA SEGUNDA EDICIÓN DEL FESTIVAL INTERNACIONAL DE CINE DE SAN CRISTÓBAL DE LAS CASAS"/>
    <s v="CULTURALES"/>
    <s v="A5"/>
    <m/>
    <m/>
    <m/>
    <n v="2300000"/>
    <x v="406"/>
  </r>
  <r>
    <n v="2016"/>
    <x v="9"/>
    <n v="48101"/>
    <s v="SC/DGA/CD/0242/16"/>
    <s v="ASOCIACIÓN DE HACIENDAS"/>
    <d v="2016-06-01T00:00:00"/>
    <n v="1540000"/>
    <d v="2017-10-23T00:00:00"/>
    <s v="RESTAURAR UN BIEN INMUEBLE Y MUEBLE POR DESTINO CON TODOS SUS COMPONENTES (ESCULTURA POLICROMADA) "/>
    <s v="CULTURALES"/>
    <s v="A5"/>
    <m/>
    <m/>
    <m/>
    <n v="1540000"/>
    <x v="407"/>
  </r>
  <r>
    <n v="2016"/>
    <x v="9"/>
    <n v="48101"/>
    <s v="SC/DGA/CD/0248/16"/>
    <s v="EDUCADORES SOMOS TODOS"/>
    <d v="2016-06-03T00:00:00"/>
    <n v="5000000"/>
    <d v="2017-01-29T00:00:00"/>
    <s v="INCENTIVAR EL TEATRO CLÁSICO, PROMOVER LA LITERATURA INFANTIL AYUDANDO A COMBATIR EL ABUSO DE MENORES, "/>
    <s v="CULTURALES"/>
    <s v="A5"/>
    <m/>
    <m/>
    <m/>
    <n v="5000000"/>
    <x v="390"/>
  </r>
  <r>
    <n v="2016"/>
    <x v="9"/>
    <n v="48101"/>
    <s v="SC/DGA/CD/0249/16"/>
    <s v="EDUCADORES SOMOS TODOS"/>
    <d v="2016-05-31T00:00:00"/>
    <n v="5000000"/>
    <d v="2017-01-29T00:00:00"/>
    <s v="PROMOVER LA LITERATURA INFANTIL AYUDANDO A COMBATIR EL ABUSO DE MENORES, PUBLICAR OBRAS LITERARIAS QUE AYUDEN A PREVENIR LA VIOLENCIA"/>
    <s v="CULTURALES"/>
    <s v="A5"/>
    <m/>
    <m/>
    <m/>
    <n v="5000000"/>
    <x v="390"/>
  </r>
  <r>
    <n v="2016"/>
    <x v="9"/>
    <n v="48101"/>
    <s v="SC/DGA/CD/0251/16"/>
    <s v="FUNDACIÓN AMPARO, INSTITUCIÓN DE BENEFICENCIA PRIVADA"/>
    <d v="2016-05-31T00:00:00"/>
    <n v="2340000"/>
    <d v="2017-02-22T00:00:00"/>
    <s v="PRESENTAR UNA EXPOSICIÓN CONFORMADA POR DIVERSOS DISEÑADORES Y ARTESANOS DE MÉXICO Y LATINOAMÉRICA,"/>
    <s v="CULTURALES"/>
    <s v="A5"/>
    <m/>
    <m/>
    <m/>
    <n v="2340000"/>
    <x v="408"/>
  </r>
  <r>
    <n v="2016"/>
    <x v="9"/>
    <n v="48101"/>
    <s v="SC/DGA/CD/0307/16"/>
    <s v="MEMORIA Y TOLERANCIA"/>
    <d v="2016-06-09T00:00:00"/>
    <n v="500000"/>
    <d v="2016-10-15T00:00:00"/>
    <s v="REALIZAR UNA EXPOSICIÓN DE ALTO NIVEL CONCEPTUAL Y ARTÍSTICO CON UNA SELECCIÓN DE LOS TRABAJOS MÁS REPRESENTATIVOS DE YOKO ONO"/>
    <s v="CULTURALES"/>
    <s v="A5"/>
    <m/>
    <m/>
    <m/>
    <n v="500000"/>
    <x v="409"/>
  </r>
  <r>
    <n v="2016"/>
    <x v="9"/>
    <n v="48101"/>
    <s v="SC/DGA/CD/0308/16"/>
    <s v="MEMORIA Y TOLERANCIA"/>
    <d v="2016-07-12T00:00:00"/>
    <n v="3900000"/>
    <d v="2017-03-11T00:00:00"/>
    <s v="ENTREGAR BECAS PARA RECORRIDOS POR LAS SALAS DEL MUSEO MEMORIA Y TOLERANCIA, "/>
    <s v="CULTURALES"/>
    <s v="A5"/>
    <m/>
    <m/>
    <m/>
    <n v="3900000"/>
    <x v="409"/>
  </r>
  <r>
    <n v="2016"/>
    <x v="9"/>
    <n v="48101"/>
    <s v="SC/DGA/CD/0309/16"/>
    <s v="FUNDACIÓN IDEAS CLARAS"/>
    <d v="2016-06-07T00:00:00"/>
    <n v="3000000"/>
    <d v="2016-07-28T00:00:00"/>
    <s v="REALIZAR UN EVENTO CULTURAL EL CUAL CONTARÁ CON: EXPOSICIONES SIMULTÁNEAS DE PINTURA, FOTOGRAFÍA Y ESCULTURA;"/>
    <s v="CULTURALES"/>
    <s v="A5"/>
    <m/>
    <m/>
    <m/>
    <n v="3000000"/>
    <x v="410"/>
  </r>
  <r>
    <n v="2016"/>
    <x v="9"/>
    <n v="48101"/>
    <s v="SC/DGA/CD/0310/16"/>
    <s v="ORGANIZACIÓN NAYARITA PARA DESARROLLAR EL ARTE"/>
    <d v="2016-06-07T00:00:00"/>
    <n v="3597122"/>
    <d v="2017-04-27T00:00:00"/>
    <s v="EALIZAR EL CONGRESO CIUDADANO PARA LA PROYECCIÓN CULTURAL &quot;RUMBO AL CENTENARIO DE NAYARIT&quot;"/>
    <s v="CULTURALES"/>
    <s v="A5"/>
    <m/>
    <m/>
    <m/>
    <n v="3597122"/>
    <x v="411"/>
  </r>
  <r>
    <n v="2016"/>
    <x v="9"/>
    <n v="48101"/>
    <s v="SC/DGA/CD/0311/16"/>
    <s v="PATRONATO FONDO DE ARTE CONTEMPORÁNEO"/>
    <d v="2016-08-08T00:00:00"/>
    <n v="3900000"/>
    <d v="2017-08-07T00:00:00"/>
    <s v="ADQUIRIR OBRAS DE ARTISTAS PRECURSORES Y FUNDACIONALES DEL ARTE CONTEMPORÁNEO MEXICANO"/>
    <s v="CULTURALES"/>
    <s v="A5"/>
    <m/>
    <m/>
    <m/>
    <n v="3900000"/>
    <x v="412"/>
  </r>
  <r>
    <n v="2016"/>
    <x v="9"/>
    <n v="48101"/>
    <s v="SC/DGA/CD/0312/16"/>
    <s v="BANCO DE MÉXICO FIDEICOMISO PARA LOS MUSEOS DIEGO RIVERA Y FRIDA KAHLO"/>
    <d v="2016-08-16T00:00:00"/>
    <n v="1560000"/>
    <d v="2017-08-15T00:00:00"/>
    <s v="CONCRETAR LA INSTALACIÓN DEL CENTRO DE ESTUDIOS DE ARTE POPULAR RUTH D. LECHUGA, CEAP-RDL"/>
    <s v="CULTURALES"/>
    <s v="A5"/>
    <m/>
    <m/>
    <m/>
    <n v="1560000"/>
    <x v="413"/>
  </r>
  <r>
    <n v="2016"/>
    <x v="9"/>
    <n v="48101"/>
    <s v="SC/DGA/CD/0313/16"/>
    <s v="PATRONATO CULTURAL DE CD GUADALUPE NUEVO LEÓN"/>
    <d v="2016-06-07T00:00:00"/>
    <n v="5460000"/>
    <d v="2016-08-27T00:00:00"/>
    <s v="REALIZAR MÁS DE 72 EVENTOS ARTÍSTICOS DE TEATRO, DANZA, MÚSICA, CABARET, RECITALES OPERÍSTICOS, TÍTERES, TEATRO PARA NIÑOS, CIRCO CALLEJERO Y EXPOSICIONES MUSEOGRÁFICAS"/>
    <s v="CULTURALES"/>
    <s v="A5"/>
    <m/>
    <m/>
    <m/>
    <n v="5460000"/>
    <x v="414"/>
  </r>
  <r>
    <n v="2016"/>
    <x v="9"/>
    <n v="48101"/>
    <s v="SC/DGA/CD/0314/16"/>
    <s v="PROMESA EDUCATIVA PARA MÉXICO"/>
    <d v="2016-06-08T00:00:00"/>
    <n v="1794000"/>
    <d v="2017-12-28T00:00:00"/>
    <s v="REALIZAR LA CONSTRUCCIÓN DE LA SEGUNDA ETAPA DEL CENTRO CULTURAL Y DE LAS ARTES RIBERAS"/>
    <s v="CULTURALES"/>
    <s v="A5"/>
    <m/>
    <m/>
    <m/>
    <n v="1794000"/>
    <x v="333"/>
  </r>
  <r>
    <n v="2016"/>
    <x v="9"/>
    <n v="48101"/>
    <s v="SC/DGA/CD/0315/16"/>
    <s v="ASOCIACIÓN DE NO ASALARIADOS Y CIUDADANOS UNIDOS POR EL BIENESTAR SOCIAL"/>
    <d v="2016-06-08T00:00:00"/>
    <n v="3291366"/>
    <d v="2016-09-28T00:00:00"/>
    <s v="PRESENTAR GRUPOS DE DANZA, MÚSICA Y TEATRO QUE EXPRESEN LA CULTURA MEXICANA E INSTALAR TALLERES DE ESCULTURA EN PAPEL Y MATERIAL ORGÁNICO, ALEBRIJES, DIBUJO ARTÍSTICO, PINTURA EN ACUARELA Y AL ÓLEO, CON EL PROPÓSITO DE GENERAR UN ESPACIO DE INTERÉS Y APRECIACIÓN DE LAS DIVERSAS MANIFESTACIONES CULTURALES."/>
    <s v="CULTURALES"/>
    <s v="A5"/>
    <m/>
    <m/>
    <m/>
    <n v="3291366"/>
    <x v="415"/>
  </r>
  <r>
    <n v="2016"/>
    <x v="9"/>
    <n v="48101"/>
    <s v="SC/DGA/CD/0316/16"/>
    <s v="TEATRO DE CIERTOS HABITANTES"/>
    <d v="2016-06-08T00:00:00"/>
    <n v="3000000"/>
    <d v="2017-06-23T00:00:00"/>
    <s v="EALIZAR LA FASE 3 DE LA CONSTRUCCIÓN DEL CENTRO DE LAS ARTES ESCÉNICAS &quot;ARTBORETUM&quot;"/>
    <s v="CULTURALES"/>
    <s v="A5"/>
    <m/>
    <m/>
    <m/>
    <n v="3000000"/>
    <x v="416"/>
  </r>
  <r>
    <n v="2016"/>
    <x v="9"/>
    <n v="48101"/>
    <s v="SC/DGA/CD/0317/16"/>
    <s v="IMPULSORA DE LA CULTURA Y DE LAS ARTES"/>
    <d v="2016-07-22T00:00:00"/>
    <n v="9592326"/>
    <d v="2017-01-21T00:00:00"/>
    <s v="ACONDICIONAR 313.12 METROS CUADRADOS DE PISO PARA LA INSTALACIÓN DE UN SISTEMA DE GRADAS RETRÁCTILES EN EL AUDITORIO"/>
    <s v="CULTURALES"/>
    <s v="A5"/>
    <m/>
    <m/>
    <m/>
    <n v="9592326"/>
    <x v="360"/>
  </r>
  <r>
    <n v="2016"/>
    <x v="9"/>
    <n v="48101"/>
    <s v="SC/DGA/CD/0318/16"/>
    <s v="FUNDACIÓN IDEAS CLARAS"/>
    <d v="2016-07-22T00:00:00"/>
    <n v="3000000"/>
    <d v="2016-08-20T00:00:00"/>
    <s v="REALIZAR UN FESTIVAL EN EL QUE PUEDAN CONFLUIR, DENTRO DE VERACRUZ"/>
    <s v="CULTURALES"/>
    <s v="A5"/>
    <m/>
    <m/>
    <m/>
    <n v="3000000"/>
    <x v="410"/>
  </r>
  <r>
    <n v="2016"/>
    <x v="9"/>
    <n v="48101"/>
    <s v="SC/DGA/CD/0328/16"/>
    <s v="EDUCADORES SOMOS TODOS"/>
    <d v="2016-06-10T00:00:00"/>
    <n v="5000000"/>
    <d v="2017-01-28T00:00:00"/>
    <s v="PROMOVER LA LITERATURA INFANTIL AYUDANDO A COMBATIR EL ABUSO DE MENORES, PUBLICAR OBRAS LITERARIAS CLÁSICAS QUE PERMITAN ANALIZAR Y PREVENIR LA VIOLENCIA SOCIAL Y FAMILIAR"/>
    <s v="CULTURALES"/>
    <s v="A5"/>
    <m/>
    <m/>
    <m/>
    <n v="5000000"/>
    <x v="390"/>
  </r>
  <r>
    <n v="2016"/>
    <x v="9"/>
    <n v="48101"/>
    <s v="SC/DGA/CD/0329/16"/>
    <s v="EDUCADORES SOMOS TODOS"/>
    <d v="2016-06-10T00:00:00"/>
    <n v="5000000"/>
    <d v="2017-01-12T00:00:00"/>
    <s v="PROMOVER LA LITERATURA INFANTIL AYUDANDO A COMBATIR EL ABUSO DE MENORES, PUBLICAR OBRAS LITERARIAS CLÁSICAS "/>
    <s v="CULTURALES"/>
    <s v="A5"/>
    <m/>
    <m/>
    <m/>
    <n v="5000000"/>
    <x v="390"/>
  </r>
  <r>
    <n v="2016"/>
    <x v="9"/>
    <n v="48101"/>
    <s v="SC/DGA/CD/0330/16"/>
    <s v="TLAMATINI, POR LA CULTURA PARA TODAS Y TODOS"/>
    <d v="2016-06-14T00:00:00"/>
    <n v="2500000"/>
    <d v="2016-08-27T00:00:00"/>
    <s v="REALIZAR UN TOTAL DE 90 ACTIVIDADES CULTURALES Y ARTÍSTICAS DURANTE 9 DÍAS"/>
    <s v="CULTURALES"/>
    <s v="A5"/>
    <m/>
    <m/>
    <m/>
    <n v="2500000"/>
    <x v="382"/>
  </r>
  <r>
    <n v="2016"/>
    <x v="9"/>
    <n v="48101"/>
    <s v="SC/DGA/CD/0331/16"/>
    <s v="INSTITUCIÓN ROMERO MAC GREGOR"/>
    <d v="2016-06-14T00:00:00"/>
    <n v="3640000"/>
    <d v="2016-12-27T00:00:00"/>
    <s v="DESARROLLAR 3 EVENTOS CULTURALES Y DE PROMOCIÓN ARTÍSTICA, EN LOS CUALES SE REALIZARÁN LAS SIGUIENTES ACTIVIDADES: UN RECORRIDO VIRTUAL POR EL MUSEO DEL LOUVRE"/>
    <s v="CULTURALES"/>
    <s v="A5"/>
    <m/>
    <m/>
    <m/>
    <n v="3640000"/>
    <x v="351"/>
  </r>
  <r>
    <n v="2016"/>
    <x v="9"/>
    <n v="48101"/>
    <s v="SC/DGA/CD/0350/16"/>
    <s v="MUJERES EMPRENDEDORAS DE COYOACÁN"/>
    <d v="2016-06-16T00:00:00"/>
    <n v="4250000"/>
    <d v="2016-10-15T00:00:00"/>
    <s v="OMENTAR Y DIFUNDIR LAS ARTES ESCÉNICAS PARA LOS HABITANTES DE LA DELEGACIÓN TLÁHUAC"/>
    <s v="CULTURALES"/>
    <s v="A5"/>
    <m/>
    <m/>
    <m/>
    <n v="4250000"/>
    <x v="417"/>
  </r>
  <r>
    <n v="2016"/>
    <x v="9"/>
    <n v="48101"/>
    <s v="SC/DGA/CD/0351/16"/>
    <s v="ACCIÓN TRADICIÓN Y CULTURA"/>
    <d v="2016-06-10T00:00:00"/>
    <n v="8150000"/>
    <d v="2016-09-30T00:00:00"/>
    <s v="LLEVAR A CABO LA PROGRAMACIÓN EXTENDIDA DE GRUPOS DE MÚSICA Y COMPAÑÍAS DE TEATRO"/>
    <s v="CULTURALES"/>
    <s v="A5"/>
    <m/>
    <m/>
    <m/>
    <n v="8150000"/>
    <x v="418"/>
  </r>
  <r>
    <n v="2016"/>
    <x v="9"/>
    <n v="48101"/>
    <s v="SC/DGA/CD/0356/16"/>
    <s v="FIDEICOMISO NO. 3061, DENOMINADO &quot;FIDEICOMISO MUSEO DEL ESTANQUILLO&quot;"/>
    <d v="2016-07-13T00:00:00"/>
    <n v="936000"/>
    <d v="2017-07-12T00:00:00"/>
    <s v="RESENTAR UNA EXPOSICIÓN CONMEMORATIVA CON MÁS DE 750 OBRAS DE LA COLECCIÓN DE LA OBRA REUNIDA POR CARLOS MONSIVÁIS"/>
    <s v="CULTURALES"/>
    <s v="A5"/>
    <m/>
    <m/>
    <m/>
    <n v="936000"/>
    <x v="419"/>
  </r>
  <r>
    <n v="2016"/>
    <x v="9"/>
    <n v="48101"/>
    <s v="SC/DGA/CD/0357/16"/>
    <s v="POTENCIA VERDE"/>
    <d v="2016-07-27T00:00:00"/>
    <n v="4800000"/>
    <d v="2016-11-26T00:00:00"/>
    <s v="ADECUAR NUEVE ESPACIOS CON LA INFRAESTRUCTURA NECESARIA, ASÍ COMO ADQUIRIR MOBILIARIO, EQUIPO Y HERRAMIENTAS"/>
    <s v="CULTURALES"/>
    <s v="A5"/>
    <m/>
    <m/>
    <m/>
    <n v="4800000"/>
    <x v="420"/>
  </r>
  <r>
    <n v="2016"/>
    <x v="9"/>
    <n v="48101"/>
    <s v="SC/DGA/CD/0358/16"/>
    <s v="RJCG"/>
    <d v="2016-07-27T00:00:00"/>
    <n v="4000000"/>
    <d v="2017-01-26T00:00:00"/>
    <s v="REALIZAR 3 EVENTOS CULTURALES: FESTIVAL DE CINE, CINE AMBULANTE Y PRESENTACIONES DE TEATRO"/>
    <s v="CULTURALES"/>
    <s v="A5"/>
    <m/>
    <m/>
    <m/>
    <n v="4000000"/>
    <x v="359"/>
  </r>
  <r>
    <n v="2016"/>
    <x v="9"/>
    <n v="48101"/>
    <s v="SC/DGA/CD/0359/16"/>
    <s v="ENLACE Y PROGRESO PARA LOS PUEBLOS"/>
    <d v="2016-08-12T00:00:00"/>
    <n v="3597040"/>
    <d v="2017-02-12T00:00:00"/>
    <s v="REALIZAR 20 FIESTAS DE JARIPEO EN IGUAL NÚMERO DE CABECERAS MUNICIPALES;"/>
    <s v="CULTURALES"/>
    <s v="A5"/>
    <m/>
    <m/>
    <m/>
    <n v="3597040"/>
    <x v="421"/>
  </r>
  <r>
    <n v="2016"/>
    <x v="9"/>
    <n v="48101"/>
    <s v="SC/DGA/CD/0360/16"/>
    <s v="ASOCIACIÓN PARA EL DESARROLLO E INCLUSIÓN DE GRUPOS VULNERABLES E INDÍGENAS"/>
    <d v="2016-07-13T00:00:00"/>
    <n v="1150000"/>
    <d v="2017-01-20T00:00:00"/>
    <s v="ESTABLECER UN FORO EN EL PARQUE EL TEPOROCHO DE LA COLONIA TANQUE EN LA DELEGACIÓN MAGDALENA CONTRERAS"/>
    <s v="CULTURALES"/>
    <s v="A5"/>
    <m/>
    <m/>
    <m/>
    <n v="1150000"/>
    <x v="422"/>
  </r>
  <r>
    <n v="2016"/>
    <x v="9"/>
    <n v="48101"/>
    <s v="SC/DGA/CD/0361/16"/>
    <s v="FUNDACIÓN VIVE CON ALAS"/>
    <d v="2016-08-12T00:00:00"/>
    <n v="3000000"/>
    <d v="2017-09-18T00:00:00"/>
    <s v="TABLECER MEDIANTE CONVOCATORIA EL PRIMER CONCURSO JUVENIL DE PINTURA: BELLEZA DE LA CULTURA MEXICANA &quot;PINTANDO A VERACRUZ"/>
    <s v="CULTURALES"/>
    <s v="A5"/>
    <m/>
    <m/>
    <m/>
    <n v="3000000"/>
    <x v="423"/>
  </r>
  <r>
    <n v="2016"/>
    <x v="9"/>
    <n v="48101"/>
    <s v="SC/DGA/CD/0363/16"/>
    <s v="FUNDACIÓN PARA LAS LETRAS MEXICANAS"/>
    <d v="2016-06-16T00:00:00"/>
    <n v="2000000"/>
    <d v="2016-12-31T00:00:00"/>
    <s v="SE DOTARÁ DE MAYOR INFRAESTRUCTURA PARA EL ESTUDIO Y DIVULGACIÓN DE LA LITERATURA DE MÉXICO"/>
    <s v="CULTURALES"/>
    <s v="A5"/>
    <m/>
    <m/>
    <m/>
    <n v="2000000"/>
    <x v="424"/>
  </r>
  <r>
    <n v="2016"/>
    <x v="9"/>
    <n v="48101"/>
    <s v="SC/DGA/CD/0374/16"/>
    <s v="BANCO DE MÉXICO FIDEICOMISO PARA LOS MUSEOS DIEGO RIVERA Y FRIDA KAHLO"/>
    <d v="2016-08-19T00:00:00"/>
    <n v="4680000"/>
    <d v="2017-09-19T00:00:00"/>
    <s v="EVAR A CABO EL MEJORAMIENTO ARQUITECTÓNICO Y DE INSTALACIONES DE LOS MUSEOS FRIDA KAHLO Y ANAHUACALLI"/>
    <s v="CULTURALES"/>
    <s v="A5"/>
    <m/>
    <m/>
    <m/>
    <n v="4680000"/>
    <x v="413"/>
  </r>
  <r>
    <n v="2016"/>
    <x v="9"/>
    <n v="48101"/>
    <s v="SC/DGA/CD/0375/16"/>
    <s v="FUNDACIÓN EMILIANO Y EUFEMIO HERMANOS ZAPATA SALAZAR CON SUS AGRARISTAS"/>
    <d v="2016-07-14T00:00:00"/>
    <n v="2400000"/>
    <d v="2016-10-13T00:00:00"/>
    <s v="EALIZAR UN FESTIVAL CULTURAL INFANTIL EN 3 MUNICIPIOS DEL ESTADO DE MÉXICO,"/>
    <s v="CULTURALES"/>
    <s v="A5"/>
    <m/>
    <m/>
    <m/>
    <n v="2400000"/>
    <x v="425"/>
  </r>
  <r>
    <n v="2016"/>
    <x v="9"/>
    <n v="48101"/>
    <s v="SC/DGA/CD/0376/16"/>
    <s v="FUNDACIÓN EMILIANO Y EUFEMIO HERMANOS ZAPATA SALAZAR CON SUS AGRARISTAS"/>
    <d v="2016-07-28T00:00:00"/>
    <n v="2400000"/>
    <d v="2016-10-27T00:00:00"/>
    <s v="REALIZAR UN FESTIVAL, EL CUAL CONTARÁ CON 4 FUNCIONES DE TEATRO, 2 DE DANZA CONTEMPORÁNEA,"/>
    <s v="CULTURALES"/>
    <s v="A5"/>
    <m/>
    <m/>
    <m/>
    <n v="2400000"/>
    <x v="425"/>
  </r>
  <r>
    <n v="2016"/>
    <x v="9"/>
    <n v="48101"/>
    <s v="SC/DGA/CD/0377/16"/>
    <s v="LOS PEDREGALES EN ACCIÓN"/>
    <d v="2016-06-22T00:00:00"/>
    <n v="5250000"/>
    <d v="2017-03-31T00:00:00"/>
    <s v="ROMOVER Y DIFUNDIR LA DANZA Y MÚSICA FOLCLÓRICA MEXICANA"/>
    <s v="CULTURALES"/>
    <s v="A5"/>
    <m/>
    <m/>
    <m/>
    <n v="5250000"/>
    <x v="375"/>
  </r>
  <r>
    <n v="2016"/>
    <x v="9"/>
    <n v="48101"/>
    <s v="SC/DGA/CD/0378/16"/>
    <s v="PODER CIVICO"/>
    <d v="2016-07-30T00:00:00"/>
    <n v="30000000"/>
    <d v="2017-02-28T00:00:00"/>
    <s v="FOMENTAR LA CREATIVIDAD, LA SENSIBILIDAD ARTÍSTICA Y LA REVOLUCIÓN PARA GENERAR IDEAS Y EMPODERAR AL CIUDADANO"/>
    <s v="CULTURALES"/>
    <s v="A5"/>
    <m/>
    <m/>
    <m/>
    <n v="30000000"/>
    <x v="426"/>
  </r>
  <r>
    <n v="2016"/>
    <x v="9"/>
    <n v="48101"/>
    <s v="SC/DGA/CD/0410/16"/>
    <s v="ARCUMO INTEGRANDO"/>
    <d v="2016-08-12T00:00:00"/>
    <n v="1000000"/>
    <d v="2016-11-11T00:00:00"/>
    <s v="REALIZAR 8 CONCIERTOS GRATUITOS CON IGUAL NÚMERO DE DEBATES DE RETROALIMENTACIÓN AL FINALIZAR CADA UNO"/>
    <s v="CULTURALES"/>
    <s v="A5"/>
    <m/>
    <m/>
    <m/>
    <n v="1000000"/>
    <x v="427"/>
  </r>
  <r>
    <n v="2016"/>
    <x v="9"/>
    <n v="48101"/>
    <s v="SC/DGA/CD/0411/16"/>
    <s v="REALIZANDO IDEAD"/>
    <d v="2016-07-22T00:00:00"/>
    <n v="1110000"/>
    <d v="2017-06-21T00:00:00"/>
    <s v="GENERAR 3 PRODUCCIONES ESCÉNICAS RESULTADO DEL PROGRAMA DE RESIDENCIAS ARTÍSTICAS,"/>
    <s v="CULTURALES"/>
    <s v="A5"/>
    <m/>
    <m/>
    <m/>
    <n v="1110000"/>
    <x v="428"/>
  </r>
  <r>
    <n v="2016"/>
    <x v="9"/>
    <n v="48101"/>
    <s v="SC/DGA/CD/0412/16"/>
    <s v="REALIZANDO IDEAD"/>
    <d v="2016-07-22T00:00:00"/>
    <n v="2737600"/>
    <d v="2017-06-21T00:00:00"/>
    <s v="GENERAR 7 PRODUCCIONES ESCÉNICAS RESULTADO DEL PROGRAMA DE RESIDENCIAS ARTÍSTICAS"/>
    <s v="CULTURALES"/>
    <s v="A5"/>
    <m/>
    <m/>
    <m/>
    <n v="2737600"/>
    <x v="428"/>
  </r>
  <r>
    <n v="2016"/>
    <x v="9"/>
    <n v="48101"/>
    <s v="SC/DGA/CD/0413/16"/>
    <s v="REALIZANDO IDEAD"/>
    <d v="2016-07-25T00:00:00"/>
    <n v="3000000"/>
    <d v="2017-04-24T00:00:00"/>
    <s v="ORGANIZAR LA SEGUNDA EDICIÓN DEL &quot;PREMIO A LA CREACIÓN ESCÉNICA CONTEMPORÁNEA&quot;"/>
    <s v="CULTURALES"/>
    <s v="A5"/>
    <m/>
    <m/>
    <m/>
    <n v="3000000"/>
    <x v="428"/>
  </r>
  <r>
    <n v="2016"/>
    <x v="9"/>
    <n v="48101"/>
    <s v="SC/DGA/CD/0414/16"/>
    <s v="FUNDACIÓN CAMINOS CON DESTINO"/>
    <d v="2016-07-22T00:00:00"/>
    <n v="4000000"/>
    <d v="2017-04-21T00:00:00"/>
    <s v="IMPARTIR TALLERES Y CAPACITACIONES DE SABERES Y TÉCNICAS VINCULADAS A LA ARTESANÍA TRADICIONAL DE LOS MUNICIPIOS QUE SE ATENDERÁN"/>
    <s v="CULTURALES"/>
    <s v="A5"/>
    <m/>
    <m/>
    <m/>
    <n v="4000000"/>
    <x v="429"/>
  </r>
  <r>
    <n v="2016"/>
    <x v="9"/>
    <n v="48101"/>
    <s v="SC/DGA/CD/0415/16"/>
    <s v="ASOCIACIÓN GENTE DE PROVECHO"/>
    <d v="2016-07-29T00:00:00"/>
    <n v="3650000"/>
    <d v="2016-09-28T00:00:00"/>
    <s v="DESARROLLAR 4 EVENTOS CULTURALES DE 3 DÍAS CADA UNO, 2 EN LA PLAZA DE LA CONSTITUCIÓN "/>
    <s v="CULTURALES"/>
    <s v="A5"/>
    <m/>
    <m/>
    <m/>
    <n v="3650000"/>
    <x v="430"/>
  </r>
  <r>
    <n v="2016"/>
    <x v="9"/>
    <n v="48101"/>
    <s v="SC/DGA/CD/0416/16"/>
    <s v="PATRONATO CULTURAL DE CD GUADALUPE NUEVO LEÓN"/>
    <d v="2016-07-28T00:00:00"/>
    <n v="4791367"/>
    <d v="2016-10-27T00:00:00"/>
    <s v="FESTEJAR LOS 300 AÑOS DE LA CIUDAD DE GUADALUPE, NUEVO LEÓN"/>
    <s v="CULTURALES"/>
    <s v="A5"/>
    <m/>
    <m/>
    <m/>
    <n v="4791367"/>
    <x v="414"/>
  </r>
  <r>
    <n v="2016"/>
    <x v="9"/>
    <n v="48101"/>
    <s v="SC/DGA/CD/0417/16"/>
    <s v="Fideicomiso Festival Internacional de Santa Lucía"/>
    <d v="2016-07-29T00:00:00"/>
    <n v="3120000"/>
    <d v="2017-08-28T00:00:00"/>
    <s v="REALIZAR UNA NUEVA EDICIÓN DEL FESTIVAL, MISMO QUE TENDRÁ UNA DURACIÓN DE 17 DÍAS"/>
    <s v="CULTURALES"/>
    <s v="A5"/>
    <m/>
    <m/>
    <m/>
    <n v="3120000"/>
    <x v="431"/>
  </r>
  <r>
    <n v="2016"/>
    <x v="9"/>
    <n v="48101"/>
    <s v="SC/DGA/CD/0418/16"/>
    <s v="FUNDACIÓN CASA DEL POETA"/>
    <d v="2016-07-22T00:00:00"/>
    <n v="780000"/>
    <d v="2017-07-21T00:00:00"/>
    <s v="EALIZAR UN VIDEO CONMEMORATIVO PARA DIFUNDIR LO QUE ES Y SIGNIFICA EL MUSEO “RAMÓN LÓPEZ VELARDE”"/>
    <s v="CULTURALES"/>
    <s v="A5"/>
    <m/>
    <m/>
    <m/>
    <n v="780000"/>
    <x v="432"/>
  </r>
  <r>
    <n v="2016"/>
    <x v="9"/>
    <n v="48101"/>
    <s v="SC/DGA/CD/0419/16"/>
    <s v="RESPONSABILIDAD COMPARTIDA DE ORIENTE"/>
    <d v="2016-09-29T00:00:00"/>
    <n v="2400000"/>
    <d v="2017-02-28T00:00:00"/>
    <s v="LLEVAR A CABO 8 TALLERES DE SENSIBILIZACIÓN EN DIFERENTES DISCIPLINAS ARTÍSTICO-CULTURALES"/>
    <s v="CULTURALES"/>
    <s v="A5"/>
    <m/>
    <m/>
    <m/>
    <n v="2400000"/>
    <x v="433"/>
  </r>
  <r>
    <n v="2016"/>
    <x v="9"/>
    <n v="48101"/>
    <s v="SC/DGA/CD/0421/16"/>
    <s v="FUNDACIÓN ORGANIZADOS PARA SERVIR"/>
    <d v="2016-07-26T00:00:00"/>
    <n v="3000000"/>
    <d v="2017-08-25T00:00:00"/>
    <s v="EQUIPAR 8 ESPACIOS ESTRATÉGICOS DEL CENTRO CULTURAL EX HACIENDA DE SANTO TOMÁS DE HUATZINDEO"/>
    <s v="CULTURALES"/>
    <s v="A5"/>
    <m/>
    <m/>
    <m/>
    <n v="3000000"/>
    <x v="339"/>
  </r>
  <r>
    <n v="2016"/>
    <x v="9"/>
    <n v="48101"/>
    <s v="SC/DGA/CD/0422/16"/>
    <s v="FUNDACIÓN ORGANIZADOS PARA SERVIR"/>
    <d v="2016-07-26T00:00:00"/>
    <n v="2500000"/>
    <d v="2017-04-25T00:00:00"/>
    <s v="REALIZAR VISITAS AL RECINTO OFICIAL DE LA CÁMARA DE SENADORES DEL H. CONGRESO DE LA UNIÓN"/>
    <s v="CULTURALES"/>
    <s v="A5"/>
    <m/>
    <m/>
    <m/>
    <n v="2500000"/>
    <x v="339"/>
  </r>
  <r>
    <n v="2016"/>
    <x v="9"/>
    <n v="48101"/>
    <s v="SC/DGA/CD/0423/16"/>
    <s v="ASOCIACIÓN CIVIL HO-MOLUC MÉXICO"/>
    <d v="2016-07-29T00:00:00"/>
    <n v="5000000"/>
    <d v="2016-10-28T00:00:00"/>
    <s v="REALIZAR 6 EVENTOS, CADA UNO DE TRES DÍAS CONSECUTIVOS, CON UN TOTAL DE 30 PRESENTACIONES DE DANZA,"/>
    <s v="CULTURALES"/>
    <s v="A5"/>
    <m/>
    <m/>
    <m/>
    <n v="5000000"/>
    <x v="434"/>
  </r>
  <r>
    <n v="2016"/>
    <x v="9"/>
    <n v="48101"/>
    <s v="SC/DGA/CD/0425/16"/>
    <s v="CENTRO DE CULTURA Y BIENESTAR PARA LOS PUEBLOS INDÍGENAS"/>
    <d v="2016-09-19T00:00:00"/>
    <n v="3000000"/>
    <d v="2017-01-08T00:00:00"/>
    <s v="REALIZAR UN FESTIVAL CULTURAL, EN ATIZAPÁN DE ZARAGOZA, CON UNA DURACIÓN DE 12 DÍAS, "/>
    <s v="CULTURALES"/>
    <s v="A5"/>
    <m/>
    <m/>
    <m/>
    <n v="3000000"/>
    <x v="435"/>
  </r>
  <r>
    <n v="2016"/>
    <x v="9"/>
    <n v="48101"/>
    <s v="SC/DGA/CD/0434/16"/>
    <s v="ANAHUACALLI, LA CULTURA PARA UNIR AL PUEBLO"/>
    <d v="2016-07-05T00:00:00"/>
    <n v="2900000"/>
    <d v="2016-11-15T00:00:00"/>
    <s v="LLEVAR A CABO EL PROYECTO DENOMINADO &quot;CASAS DE CULTURA AL EXTERIOR, UN ENSAYO DE EXPRESIÓN ABIERTA&quot;"/>
    <s v="CULTURALES"/>
    <s v="A5"/>
    <m/>
    <m/>
    <m/>
    <n v="2900000"/>
    <x v="436"/>
  </r>
  <r>
    <n v="2016"/>
    <x v="9"/>
    <n v="48101"/>
    <s v="SC/DGA/CD/0435/16"/>
    <s v="LOS PEDREGALES EN ACCIÓN"/>
    <d v="2016-07-01T00:00:00"/>
    <n v="5400000"/>
    <d v="2016-12-31T00:00:00"/>
    <s v="FOMENTAR EL DESARROLLO DE APTITUDES ARTÍSTICAS EN NIÑOS, JÓVENES, ADULTOS Y POBLACIÓN EN GENERAL "/>
    <s v="CULTURALES"/>
    <s v="A5"/>
    <m/>
    <m/>
    <m/>
    <n v="5400000"/>
    <x v="375"/>
  </r>
  <r>
    <n v="2016"/>
    <x v="9"/>
    <n v="48101"/>
    <s v="SC/DGA/CD/0436/16"/>
    <s v="CONSERVATORIO DE LAS ROSAS"/>
    <d v="2016-06-30T00:00:00"/>
    <n v="1200000"/>
    <d v="2016-12-31T00:00:00"/>
    <s v=" APOYAR Y COLABORAR A LA RECONSTRUCCIÓN DEL TEJIDO SOCIAL EN MICHOACÁN AL LLEGAR A DIVERSOS SEGMENTOS DE PÚBLICO"/>
    <s v="CULTURALES"/>
    <s v="A5"/>
    <m/>
    <m/>
    <m/>
    <n v="1200000"/>
    <x v="437"/>
  </r>
  <r>
    <n v="2016"/>
    <x v="9"/>
    <n v="48101"/>
    <s v="SC/DGA/CD/0437/16"/>
    <s v="DESARROLLO SIN BARRERAS, DESINBA"/>
    <d v="2016-06-30T00:00:00"/>
    <n v="6850000"/>
    <d v="2016-09-11T00:00:00"/>
    <s v="ESARROLLAR LA APRECIACIÓN Y PARTICIPACIÓN EN LA CULTURA Y EL ARTE A TRAVÉS DE LA DANZA, EL TEATRO, LA MÚSICA Y LA PLÁSTICA"/>
    <s v="CULTURALES"/>
    <s v="A5"/>
    <m/>
    <m/>
    <m/>
    <n v="6850000"/>
    <x v="438"/>
  </r>
  <r>
    <n v="2016"/>
    <x v="9"/>
    <n v="48101"/>
    <s v="SC/DGA/CD/0438/16"/>
    <s v="TLAMATINI, POR LA CULTURA PARA TODAS Y TODOS"/>
    <d v="2016-05-20T00:00:00"/>
    <n v="9300000"/>
    <d v="2016-09-11T00:00:00"/>
    <s v="PROMOVER LAS DISCIPLINAS ARTÍSTICAS, COMO MÚSICA, DANZA, CIRCO Y ARTES PLÁSTICAS"/>
    <s v="CULTURALES"/>
    <s v="A5"/>
    <m/>
    <m/>
    <m/>
    <n v="9300000"/>
    <x v="382"/>
  </r>
  <r>
    <n v="2016"/>
    <x v="9"/>
    <n v="48101"/>
    <s v="SC/DGA/CD/0460/16"/>
    <s v="INSTITUCIÓN ROMERO MAC GREGOR"/>
    <d v="2016-08-05T00:00:00"/>
    <n v="1947290"/>
    <d v="2017-02-06T00:00:00"/>
    <s v="REALIZAR UNA INVESTIGACIÓN DOCUMENTAL Y AUDIOVISUAL SOBRE LAS CONDICIONES ACTUALES POR LAS QUE PASA EL TEATRO EN EL ESTADO DE MICHOACÁN"/>
    <s v="CULTURALES"/>
    <s v="A5"/>
    <m/>
    <m/>
    <m/>
    <n v="1947290"/>
    <x v="351"/>
  </r>
  <r>
    <n v="2016"/>
    <x v="9"/>
    <n v="48101"/>
    <s v="SC/DGA/CD/0461/16"/>
    <s v="ORGANIZACIÓN CENTURIAS"/>
    <d v="2016-07-29T00:00:00"/>
    <n v="4000000"/>
    <d v="2017-06-28T00:00:00"/>
    <s v="IMPLEMENTAR, DESARROLLAR Y AMPLIAR ACCIONES QUE SE LLEVARÁN A CABO EN EL CENTRO DE MÚSICA INFANTIL Y JUVENIL DE CONKAL, YUCATÁN"/>
    <s v="CULTURALES"/>
    <s v="A5"/>
    <m/>
    <m/>
    <m/>
    <n v="4000000"/>
    <x v="439"/>
  </r>
  <r>
    <n v="2016"/>
    <x v="9"/>
    <n v="48101"/>
    <s v="SC/DGA/CD/0462/16"/>
    <s v="DESARROLLO EMPRENDEDOR, COMPROMISO SOCIAL Y JÓVENES EN ACCIÓN"/>
    <d v="2016-08-12T00:00:00"/>
    <n v="1597000"/>
    <d v="2017-05-11T00:00:00"/>
    <s v="ELABORAR 3 PINTURAS MURALES TEMÁTICOS  POR ALEJANDRO QUIJANO"/>
    <s v="CULTURALES"/>
    <s v="A5"/>
    <m/>
    <m/>
    <m/>
    <n v="1597000"/>
    <x v="440"/>
  </r>
  <r>
    <n v="2016"/>
    <x v="9"/>
    <n v="48101"/>
    <s v="SC/DGA/CD/0463/16"/>
    <s v="CASA DE LA MÚSICA MEXICANA"/>
    <d v="2016-08-19T00:00:00"/>
    <n v="1000000"/>
    <d v="2017-06-03T00:00:00"/>
    <s v="REALIZAR EL RESCATE DE 3,000 DISCOS DE ACETATO DE 33 ½ RPM, 45 RPM Y 78 RPM Y 840 CASETES DE MÚSICA POPULAR MEXICANA"/>
    <s v="CULTURALES"/>
    <s v="A5"/>
    <m/>
    <m/>
    <m/>
    <n v="1000000"/>
    <x v="441"/>
  </r>
  <r>
    <n v="2016"/>
    <x v="9"/>
    <n v="48101"/>
    <s v="SC/DGA/CD/0464/16"/>
    <s v="FUNDACIÓN VIVE CON ALAS"/>
    <d v="2016-08-12T00:00:00"/>
    <n v="3000000"/>
    <d v="2017-02-11T00:00:00"/>
    <s v="ESTABLECER EL PRIMER CERTAMEN ESTATAL DE GUION PARA CORTOMETRAJE &quot;CELEBRANDO LAS RAÍCES CULTURALES"/>
    <s v="CULTURALES"/>
    <s v="A5"/>
    <m/>
    <m/>
    <m/>
    <n v="3000000"/>
    <x v="423"/>
  </r>
  <r>
    <n v="2016"/>
    <x v="9"/>
    <n v="48101"/>
    <s v="SC/DGA/CD/0469/16"/>
    <s v="ANAHUACALLI, LA CULTURA PARA UNIR AL PUEBLO"/>
    <d v="2016-07-29T00:00:00"/>
    <n v="1000000"/>
    <d v="2016-09-28T00:00:00"/>
    <s v="RGANIZAR UN FERIA CULTURAL, EN LA QUE SE REALIZARÁN 12 PRESENTACIONES DE DANZA FOLCLÓRICA Y 12 CONCIERTOS DE MÚSICA REGIONAL"/>
    <s v="CULTURALES"/>
    <s v="A5"/>
    <m/>
    <m/>
    <m/>
    <n v="1000000"/>
    <x v="436"/>
  </r>
  <r>
    <n v="2016"/>
    <x v="9"/>
    <n v="48101"/>
    <s v="SC/DGA/CD/0470/16"/>
    <s v="AGRUPACIÓN MANOS A LA OBRA POR LA RECONSTRUCCIÓN SOCIAL, AMORES"/>
    <d v="2016-08-09T00:00:00"/>
    <n v="1220000"/>
    <d v="2017-01-08T00:00:00"/>
    <s v="REALIZAR UN DOCUMENTAL DE LA OBRA DE TEATRO TITULADA &quot;INCENDIOS&quot;"/>
    <s v="CULTURALES"/>
    <s v="A5"/>
    <m/>
    <m/>
    <m/>
    <n v="1220000"/>
    <x v="442"/>
  </r>
  <r>
    <n v="2016"/>
    <x v="9"/>
    <n v="48101"/>
    <s v="SC/DGA/CD/0471/16"/>
    <s v="BANCO DE MÉXICO FIDEICOMISO PARA LOS MUSEOS DIEGO RIVERA Y FRIDA KAHLO"/>
    <d v="2016-08-18T00:00:00"/>
    <n v="25650000"/>
    <d v="2017-02-17T00:00:00"/>
    <s v="REMODELAR LA BODEGA DE COLECCIÓN DE ARTE PREHISPÁNICO Y LA BODEGA DE OBRA TEMPORAL"/>
    <s v="CULTURALES"/>
    <s v="A5"/>
    <m/>
    <m/>
    <m/>
    <n v="25650000"/>
    <x v="413"/>
  </r>
  <r>
    <n v="2016"/>
    <x v="9"/>
    <n v="48101"/>
    <s v="SC/DGA/CD/0472/16"/>
    <s v="AGRUPACIÓN MANOS A LA OBRA POR LA RECONSTRUCCIÓN SOCIAL, AMORES"/>
    <d v="2016-08-08T00:00:00"/>
    <n v="1170000"/>
    <d v="2017-02-07T00:00:00"/>
    <s v="REALIZAR 5 PRESENTACIONES, IMPARTIR 52 TALLERES DE TEATRO, DIBUJO, MÚSICA, MALABARES CIRCENSES, CUENTA CUENTOS"/>
    <s v="CULTURALES"/>
    <s v="A5"/>
    <m/>
    <m/>
    <m/>
    <n v="1170000"/>
    <x v="442"/>
  </r>
  <r>
    <n v="2016"/>
    <x v="9"/>
    <n v="48101"/>
    <s v="SC/DGA/CD/0473/16"/>
    <s v="GRUPO AKUITSI"/>
    <d v="2016-07-29T00:00:00"/>
    <n v="5000000"/>
    <d v="2017-01-28T00:00:00"/>
    <s v="REALIZAR VEINTICUATRO EXHIBICIONES DE CINE ITINERANTE, DURANTE SEIS MESES"/>
    <s v="CULTURALES"/>
    <s v="A5"/>
    <m/>
    <m/>
    <m/>
    <n v="5000000"/>
    <x v="443"/>
  </r>
  <r>
    <n v="2016"/>
    <x v="9"/>
    <n v="48101"/>
    <s v="SC/DGA/CD/0474/16"/>
    <s v="FUNDACIÓN CULTURAL LA LLORONA"/>
    <d v="2016-07-27T00:00:00"/>
    <n v="1170000"/>
    <d v="2017-01-26T00:00:00"/>
    <s v="REALIZAR, EN EL MARCO DEL FESTIVAL, UN PROGRAMA DE SIETE FUNCIONES TEATRALES CON TEMAS RELATIVOS A LA MUERTE Y AL DÍA DE MUERTOS;"/>
    <s v="CULTURALES"/>
    <s v="A5"/>
    <m/>
    <m/>
    <m/>
    <n v="1170000"/>
    <x v="444"/>
  </r>
  <r>
    <n v="2016"/>
    <x v="9"/>
    <n v="48101"/>
    <s v="SC/DGA/CD/0475/16"/>
    <s v="MÁS LIBROS MEJOR FUTURO"/>
    <d v="2016-07-11T00:00:00"/>
    <n v="7900000"/>
    <d v="2016-11-30T00:00:00"/>
    <s v="CERCAR A LOS JÓVENES A LA POESÍA A TRAVÉS DE TALLERES, CONCURSOS, PRESENTACIONES Y ESPECTÁCULOS"/>
    <s v="CULTURALES"/>
    <s v="A5"/>
    <m/>
    <m/>
    <m/>
    <n v="7900000"/>
    <x v="445"/>
  </r>
  <r>
    <n v="2016"/>
    <x v="9"/>
    <n v="48101"/>
    <s v="SC/DGA/CD/0476/16"/>
    <s v="MÁS LIBROS MEJOR FUTURO"/>
    <d v="2016-07-11T00:00:00"/>
    <n v="9100000"/>
    <d v="2016-11-30T00:00:00"/>
    <s v="ACERCAR A JÓVENES Y ADULTOS DE SAN LUIS POTOSÍ A LA LITERATURA MEXICANA CONTEMPORÁNEA "/>
    <s v="CULTURALES"/>
    <s v="A5"/>
    <m/>
    <m/>
    <m/>
    <n v="9100000"/>
    <x v="445"/>
  </r>
  <r>
    <n v="2016"/>
    <x v="9"/>
    <n v="48101"/>
    <s v="SC/DGA/CD/0477/16"/>
    <s v="MÁS LIBROS MEJOR FUTURO"/>
    <d v="2016-07-11T00:00:00"/>
    <n v="8400000"/>
    <d v="2016-11-30T00:00:00"/>
    <s v="EJECUTAR UN FESTIVAL ARTÍSTICO MULTIDISCIPLINAR QUE ACERQUE A LOS JÓVENES Y ADULTOS DE OAXACA"/>
    <s v="CULTURALES"/>
    <s v="A5"/>
    <m/>
    <m/>
    <m/>
    <n v="8400000"/>
    <x v="445"/>
  </r>
  <r>
    <n v="2016"/>
    <x v="9"/>
    <n v="48101"/>
    <s v="SC/DGA/CD/0478/16"/>
    <s v="PATRONATO DE LA ESCUELA SUPERIOR DE MÚSICA Y DANZA DE MONTERREY"/>
    <d v="2016-08-12T00:00:00"/>
    <n v="7800000"/>
    <d v="2017-08-11T00:00:00"/>
    <s v="ADQUIRIR ELEMENTOS DE PRODUCCIÓN ESCÉNICA, BRINDAR CAPACITACIÓN Y ACTUALIZACIÓN DOCENTE EN LAS DIFERENTES ESPECIALIDADES"/>
    <s v="CULTURALES"/>
    <s v="A5"/>
    <m/>
    <m/>
    <m/>
    <n v="7800000"/>
    <x v="446"/>
  </r>
  <r>
    <n v="2016"/>
    <x v="9"/>
    <n v="48101"/>
    <s v="SC/DGA/CD/0479/16"/>
    <s v="FUNDACIÓN MÍDETE"/>
    <d v="2016-07-19T00:00:00"/>
    <n v="8300000"/>
    <d v="2017-01-15T00:00:00"/>
    <s v="OMENTAR LA RIQUEZA CULTURAL, GASTRONÓMICA E HISTÓRICA, DE NUESTRO PAÍS"/>
    <s v="CULTURALES"/>
    <s v="A5"/>
    <m/>
    <m/>
    <m/>
    <n v="8300000"/>
    <x v="447"/>
  </r>
  <r>
    <n v="2016"/>
    <x v="9"/>
    <n v="48101"/>
    <s v="SC/DGA/CD/0480/16"/>
    <s v="FUNDACIÓN MÍDETE"/>
    <d v="2016-07-19T00:00:00"/>
    <n v="8600000"/>
    <d v="2017-05-15T00:00:00"/>
    <s v="ROMOVER EL ARTE ESCÉNICO EN SITIOS VULNERABLES DE TRES DELEGACIONES DE LA CIUDAD DE MÉXICO: MAGDALENA CONTRERAS, CUAUHTÉMOC E IZTACALCO"/>
    <s v="CULTURALES"/>
    <s v="A5"/>
    <m/>
    <m/>
    <m/>
    <n v="8600000"/>
    <x v="447"/>
  </r>
  <r>
    <n v="2016"/>
    <x v="9"/>
    <n v="48101"/>
    <s v="SC/DGA/CD/0481/16"/>
    <s v="FUNDACIÓN MÍDETE"/>
    <d v="2016-07-19T00:00:00"/>
    <n v="8700000"/>
    <d v="2017-01-15T00:00:00"/>
    <s v="RAER A LA CIUDAD DE MÉXICO, UNA GAMA DE LA TRADICIONAL COMIDA MEXICANA DE 4 DIFERENTES ESTADOS DE LA REPÚBLICA"/>
    <s v="CULTURALES"/>
    <s v="A5"/>
    <m/>
    <m/>
    <m/>
    <n v="8700000"/>
    <x v="447"/>
  </r>
  <r>
    <n v="2016"/>
    <x v="9"/>
    <n v="48101"/>
    <s v="SC/DGA/CD/0491/16"/>
    <s v="FUNDACIÓN ISLA, DESARROLLO INTEGRAL EN MOVIMIENTO"/>
    <d v="2016-07-15T00:00:00"/>
    <n v="2000000"/>
    <d v="2016-11-15T00:00:00"/>
    <s v="LALNEPANTIZARTE TIENE UN OBJETIVO SOCIAL DE ALTO IMPACTO, PUES SE BENEFICIARÁ APROXIMADAMENTE A 8,400 CIUDADANOS"/>
    <s v="CULTURALES"/>
    <s v="A5"/>
    <m/>
    <m/>
    <m/>
    <n v="2000000"/>
    <x v="313"/>
  </r>
  <r>
    <n v="2016"/>
    <x v="9"/>
    <n v="48101"/>
    <s v="SC/DGA/CD/0497/16"/>
    <s v="HOMBRE NATURALEZA"/>
    <d v="2016-08-09T00:00:00"/>
    <n v="1000000"/>
    <d v="2017-07-08T00:00:00"/>
    <s v="REALIZAR UN FESTIVAL DE EXHIBICIÓN CINEMATOGRÁFICA ENTORNO A TEMAS AMBIENTALES Y SUSTENTABLES DONDE SE INFORME"/>
    <s v="CULTURALES"/>
    <s v="A5"/>
    <m/>
    <m/>
    <m/>
    <n v="1000000"/>
    <x v="448"/>
  </r>
  <r>
    <n v="2016"/>
    <x v="9"/>
    <n v="48101"/>
    <s v="SC/DGA/CD/0498/16"/>
    <s v="ASOCIACIÓN DE AMIGOS DEL MUSEO DE ARTE CARRILLO GIL"/>
    <d v="2016-09-13T00:00:00"/>
    <n v="3597122"/>
    <d v="2017-02-12T00:00:00"/>
    <s v="GENERAR LAS ADECUADAS CONDICIONES DE CONTROL Y MANTENIMIENTO,"/>
    <s v="CULTURALES"/>
    <s v="A5"/>
    <m/>
    <m/>
    <m/>
    <n v="3597122"/>
    <x v="449"/>
  </r>
  <r>
    <n v="2016"/>
    <x v="9"/>
    <n v="48101"/>
    <s v="SC/DGA/CD/0499/16"/>
    <s v="MÉXICO SIN FRONTERAS"/>
    <d v="2016-08-22T00:00:00"/>
    <n v="5000000"/>
    <d v="2016-10-21T00:00:00"/>
    <s v="MONTAR UNA EXPOSICIÓN TITULADA &quot;MIS RAÍCES&quot;, BASADA EN 4 ETAPAS HISTÓRICAS DEL DESARROLLO DEL ESTADO  DE NUEVO LEÓN Y SU CAPITAL,"/>
    <s v="CULTURALES"/>
    <s v="A5"/>
    <m/>
    <m/>
    <m/>
    <n v="5000000"/>
    <x v="450"/>
  </r>
  <r>
    <n v="2016"/>
    <x v="9"/>
    <n v="48101"/>
    <s v="SC/DGA/CD/0502/16"/>
    <s v="FUNDACIÓN DEBER, DESARROLLO CULTURAL"/>
    <d v="2016-07-19T00:00:00"/>
    <n v="2000000"/>
    <d v="2017-01-31T00:00:00"/>
    <s v="CERCAR A LA COMUNIDAD DE NIÑOS/AS Y ADOLESCENTES DE ENTRE 8 Y 16 AÑOS DE EDAD DEL MUNICIPIO DE TLALNEPANTLA DE BAZ DEL ESTADO DE MÉXICO"/>
    <s v="CULTURALES"/>
    <s v="A5"/>
    <m/>
    <m/>
    <m/>
    <n v="2000000"/>
    <x v="307"/>
  </r>
  <r>
    <n v="2016"/>
    <x v="9"/>
    <n v="48101"/>
    <s v="SC/DGA/CD/0503/16"/>
    <s v="FUNDACIÓN CUDEC, CULTURA PARA EL DESARROLLO CREATIVO"/>
    <d v="2016-07-19T00:00:00"/>
    <n v="2000000"/>
    <d v="2016-12-19T00:00:00"/>
    <s v="E OFERTARÁ DE MANERA GRATUITA UNA SERIE DE ACTIVIDADES QUE TIENEN COMO OBJETIVO LA PROMOCIÓN DEL ARTE Y LA CULTURA"/>
    <s v="CULTURALES"/>
    <s v="A5"/>
    <m/>
    <m/>
    <m/>
    <n v="2000000"/>
    <x v="362"/>
  </r>
  <r>
    <n v="2016"/>
    <x v="9"/>
    <n v="48101"/>
    <s v="SC/DGA/CD/0504/16"/>
    <s v="KALAN GUARDIA EN MAYA"/>
    <d v="2016-07-21T00:00:00"/>
    <n v="9250000"/>
    <d v="2016-11-21T00:00:00"/>
    <s v="LA POBLACIÓN QUE PARTICIPA EN ESTA VERBENA CULTURAL TENDRÁ LA OPORTUNIDAD DE DISFRUTAR UN ESPECTÁCULO MULTIDISCIPLINARIO"/>
    <s v="CULTURALES"/>
    <s v="A5"/>
    <m/>
    <m/>
    <m/>
    <n v="9250000"/>
    <x v="303"/>
  </r>
  <r>
    <n v="2016"/>
    <x v="9"/>
    <n v="48101"/>
    <s v="SC/DGA/CD/0505/16"/>
    <s v="FUNDACIÓN EL FARO DE LA CULTURA QUERÉTARO"/>
    <d v="2016-07-22T00:00:00"/>
    <n v="9991130"/>
    <d v="2016-12-20T00:00:00"/>
    <s v="DIFUNDIR DIFERENTES EXPRESIONES MUSICALES E INCENTIVAR EN LOS JÓVENES DE NIVEL MEDIO SUPERIOR Y SUPERIOR EL ARTE"/>
    <s v="CULTURALES"/>
    <s v="A5"/>
    <m/>
    <m/>
    <m/>
    <n v="9991130"/>
    <x v="350"/>
  </r>
  <r>
    <n v="2016"/>
    <x v="9"/>
    <n v="48101"/>
    <s v="SC/DGA/CD/0506/16"/>
    <s v="FUNDACIÓN ORGANIZADOS PARA SERVIR"/>
    <d v="2016-07-22T00:00:00"/>
    <n v="4835000"/>
    <d v="2017-06-30T00:00:00"/>
    <s v="REALIZAR UNA EXPOSICIÓN HOMENAJE DE LA OBRA DEL GUANAJUATENSE JOSÉ CHÁVEZ MORADO"/>
    <s v="CULTURALES"/>
    <s v="A5"/>
    <m/>
    <m/>
    <m/>
    <n v="4835000"/>
    <x v="339"/>
  </r>
  <r>
    <n v="2016"/>
    <x v="9"/>
    <n v="48101"/>
    <s v="SC/DGA/CD/0510/16"/>
    <s v="RJCG"/>
    <d v="2016-07-04T00:00:00"/>
    <n v="7800000"/>
    <d v="2017-01-31T00:00:00"/>
    <s v="FOMENTAR, PROMOVER Y DIFUNDIR EL CINE ENTRE NIÑOS, JÓVENES Y ADULTOS DE MUNIICIPIOS DE ESCASOS RECURSOS EN EL ESTADO DE QUERÉTARO"/>
    <s v="CULTURALES"/>
    <s v="A5"/>
    <m/>
    <m/>
    <m/>
    <n v="7800000"/>
    <x v="359"/>
  </r>
  <r>
    <n v="2016"/>
    <x v="9"/>
    <n v="48101"/>
    <s v="SC/DGA/CD/0511/16"/>
    <s v="LA PANADERÍA CENTRO CULTURAL DE ARTE"/>
    <d v="2016-08-31T00:00:00"/>
    <n v="1170000"/>
    <d v="2017-08-30T00:00:00"/>
    <s v="REALIZAR EL PROGRAMA FORMATIVO IMPARTIDO EN ESPAÑOL PARA ARTISTAS CONTEMPORÁNEOS Y OTROS PRODUCTORES CULTURALES"/>
    <s v="CULTURALES"/>
    <s v="A5"/>
    <m/>
    <m/>
    <m/>
    <n v="1170000"/>
    <x v="451"/>
  </r>
  <r>
    <n v="2016"/>
    <x v="9"/>
    <n v="48101"/>
    <s v="SC/DGA/CD/0512/16"/>
    <s v="RESPONSABILIDAD COMPARTIDA DE ORIENTE"/>
    <d v="2016-08-31T00:00:00"/>
    <n v="1199041"/>
    <d v="2016-12-30T00:00:00"/>
    <s v="ISEÑAR UNA CARAVANA ITINERANTE QUE OFREZCA ESPECTÁCULOS ARTÍSTICOS, LOGRANDO UN TOTAL DE 16 PRESENTACIONES EN 4 DÍAS, UNA POR LOCALIDAD,"/>
    <s v="CULTURALES"/>
    <s v="A5"/>
    <m/>
    <m/>
    <m/>
    <n v="1199041"/>
    <x v="433"/>
  </r>
  <r>
    <n v="2016"/>
    <x v="9"/>
    <n v="48101"/>
    <s v="SC/DGA/CD/0513/16"/>
    <s v="CON EL PODER DE HACER KHUBA"/>
    <d v="2016-08-19T00:00:00"/>
    <n v="1400000"/>
    <d v="2017-02-18T00:00:00"/>
    <s v="COLOCAR 21 CÉDULAS DE IDENTIFICACIÓN EN LOS SITIOS HISTÓRICOS Y CULTURALES MÁS REPRESENTATIVOS DE TEPIC, NAYARIT"/>
    <s v="CULTURALES"/>
    <s v="A5"/>
    <m/>
    <m/>
    <m/>
    <n v="1400000"/>
    <x v="334"/>
  </r>
  <r>
    <n v="2016"/>
    <x v="9"/>
    <n v="48101"/>
    <s v="SC/DGA/CD/0527/16"/>
    <s v="FLICC LATINOAMÉRICA"/>
    <d v="2016-08-29T00:00:00"/>
    <n v="1199041"/>
    <d v="2017-03-28T00:00:00"/>
    <s v="REALIZAR 14 PRESENTACIONES DE GRUPOS MUSICALES TRADICIONALES, 3 DE MÚSICA MODERNA DE HUAPANGO FUSIONADA CON RITMOS INTERNACIONALES COMO EL JAZZ Y EL BLUES,"/>
    <s v="CULTURALES"/>
    <s v="A5"/>
    <m/>
    <m/>
    <m/>
    <n v="1199041"/>
    <x v="94"/>
  </r>
  <r>
    <n v="2016"/>
    <x v="9"/>
    <n v="48101"/>
    <s v="SC/DGA/CD/0528/16"/>
    <s v="OXIGENANDO AL PLANETA"/>
    <d v="2016-08-19T00:00:00"/>
    <n v="1950000"/>
    <d v="2017-03-18T00:00:00"/>
    <s v="REALIZAR UN CONGRESO INTERNACIONAL DE LA CULTURA PURÉPECHA"/>
    <s v="CULTURALES"/>
    <s v="A5"/>
    <m/>
    <m/>
    <m/>
    <n v="1950000"/>
    <x v="452"/>
  </r>
  <r>
    <n v="2016"/>
    <x v="9"/>
    <n v="48101"/>
    <s v="SC/DGA/CD/0535/16"/>
    <s v="MUSEO DEL ACERO"/>
    <d v="2016-08-24T00:00:00"/>
    <n v="4680000"/>
    <d v="2017-03-23T00:00:00"/>
    <s v="ONSTRUIR 4 AULAS DE 88 M2 CON UNA CAPACIDAD DE ATENCIÓN DE 260 PERSONAS Y 1 GALERÍA PARA EXHIBICIONES DE 300 M2"/>
    <s v="CULTURALES"/>
    <s v="A5"/>
    <m/>
    <m/>
    <m/>
    <n v="4680000"/>
    <x v="453"/>
  </r>
  <r>
    <n v="2016"/>
    <x v="9"/>
    <n v="48101"/>
    <s v="SC/DGA/CD/0536/16"/>
    <s v="TINOTXI TIMO YOLCHIKAHUA"/>
    <d v="2016-09-22T00:00:00"/>
    <n v="200000"/>
    <d v="2017-08-21T00:00:00"/>
    <s v="INTEGRAR POR LO MENOS A 21 ALUMNOS AL GRUPO DE MÚSICA MAZATECA DEL MUNICIPIO DE NICOLÁS BRAVO, "/>
    <s v="CULTURALES"/>
    <s v="A5"/>
    <m/>
    <m/>
    <m/>
    <n v="200000"/>
    <x v="454"/>
  </r>
  <r>
    <n v="2016"/>
    <x v="9"/>
    <n v="48101"/>
    <s v="SC/DGA/CD/0537/16"/>
    <s v="PROMOTORA ARTÍSTICA Y CULTURAL MEXICANA"/>
    <d v="2016-08-19T00:00:00"/>
    <n v="3120000"/>
    <d v="2017-04-18T00:00:00"/>
    <s v="CONSTRUIR DOS AULAS, UNA DE DANZA REGIONAL Y OTRA DE CLÁSICA, CON EL PROPÓSITO DE IMPARTIR CLASES"/>
    <s v="CULTURALES"/>
    <s v="A5"/>
    <m/>
    <m/>
    <m/>
    <n v="3120000"/>
    <x v="455"/>
  </r>
  <r>
    <n v="2016"/>
    <x v="9"/>
    <n v="48101"/>
    <s v="SC/DGA/CD/0555/16"/>
    <s v="FUNDACIÓN EL FARO DE LA CULTURA QUERÉTARO"/>
    <d v="2016-07-22T00:00:00"/>
    <n v="9998759"/>
    <d v="2016-12-20T00:00:00"/>
    <s v="DIFUNDIR DIFERENTES EXPRESIONES MUSICALES E INCENTIVAR EN LOS JÓVENES DE NIVEL MEDIO SUPERIOR Y SUPERIOR EL ARTE DE LA COMPOSICIÓN"/>
    <s v="CULTURALES"/>
    <s v="A5"/>
    <m/>
    <m/>
    <m/>
    <n v="9998759"/>
    <x v="350"/>
  </r>
  <r>
    <n v="2016"/>
    <x v="9"/>
    <n v="48101"/>
    <s v="SC/DGA/CD/0557/16"/>
    <s v="FUNDACIÓN HAGAMOS DEMOCRACIA"/>
    <d v="2016-09-13T00:00:00"/>
    <n v="4000000"/>
    <d v="2016-12-12T00:00:00"/>
    <s v="REALIZAR 3 FESTIVALES CULTURALES, CON DURACIÓN DE DOS DÍAS CADA UNO, EN EL FARO CULTURAL Y RECREATIVO IZTACALCO"/>
    <s v="CULTURALES"/>
    <s v="A5"/>
    <m/>
    <m/>
    <m/>
    <n v="4000000"/>
    <x v="405"/>
  </r>
  <r>
    <n v="2016"/>
    <x v="9"/>
    <n v="48101"/>
    <s v="SC/DGA/CD/0558/16"/>
    <s v="FUNDACIÓN MUJERES EXITOSAS DE MÉXICO"/>
    <d v="2016-09-29T00:00:00"/>
    <n v="6000000"/>
    <d v="2017-05-28T00:00:00"/>
    <s v="REALIZAR 3 TALLERES ARTÍSTICOS Y CULTURALES, EN 8 DISCIPLINAS: LECTURA, CUENTA CUENTOS, PINTURA, MURAL, TEATRO, DANZA, CANTO Y CORO Y APRECIACIÓN CINEMATOGRÁFICA"/>
    <s v="CULTURALES"/>
    <s v="A5"/>
    <m/>
    <m/>
    <m/>
    <n v="6000000"/>
    <x v="402"/>
  </r>
  <r>
    <n v="2016"/>
    <x v="9"/>
    <n v="48101"/>
    <s v="SC/DGA/CD/0561/16"/>
    <s v="ANAHUACALLI, LA CULTURA PARA UNIR AL PUEBLO"/>
    <d v="2016-09-13T00:00:00"/>
    <n v="3650000"/>
    <d v="2016-11-12T00:00:00"/>
    <s v="EALIZAR UN TOTAL DE 7 PROGRAMAS CULTURALES, 3 EN LA DELEGACIÓN BENITO JUÁREZ Y 4 EN MIGUEL HIDALGO, "/>
    <s v="CULTURALES"/>
    <s v="A5"/>
    <m/>
    <m/>
    <m/>
    <n v="3650000"/>
    <x v="436"/>
  </r>
  <r>
    <n v="2016"/>
    <x v="9"/>
    <n v="48101"/>
    <s v="SC/DGA/CD/0562/16"/>
    <s v="KALAN GUARDIA EN MAYA"/>
    <d v="2016-09-13T00:00:00"/>
    <n v="3000000"/>
    <d v="2016-10-12T00:00:00"/>
    <s v="REALIZAR 3 EVENTOS CULTURALES RELACIONADOS CON EL MEDIO AMBIENTE MEDIANTE LA EJECUCIÓN DE 72 ACTIVIDADE"/>
    <s v="CULTURALES"/>
    <s v="A5"/>
    <m/>
    <m/>
    <m/>
    <n v="3000000"/>
    <x v="303"/>
  </r>
  <r>
    <n v="2016"/>
    <x v="9"/>
    <n v="48101"/>
    <s v="SC/DGA/CD/0563/16"/>
    <s v="IKARA, CENTRO DE DESARROLLO, CAPACITACIÓN Y CULTURA"/>
    <d v="2016-09-13T00:00:00"/>
    <n v="12000000"/>
    <d v="2017-03-12T00:00:00"/>
    <s v="IMPARTIR 340 TALLERES ARTÍSTICOS: MÚSICA, TEATRO, DANZA, ARTES PLÁTICAS, FOTOGRAFÍA, ESCULTURA EN MADERA Y BARRO, BAILES POPULARE"/>
    <s v="CULTURALES"/>
    <s v="A5"/>
    <m/>
    <m/>
    <m/>
    <n v="12000000"/>
    <x v="456"/>
  </r>
  <r>
    <n v="2016"/>
    <x v="9"/>
    <n v="48101"/>
    <s v="SC/DGA/CD/0565/16"/>
    <s v="NO ME DA LA VIDA PRODUCCIONES"/>
    <d v="2016-09-19T00:00:00"/>
    <n v="3962590"/>
    <d v="2017-05-18T00:00:00"/>
    <s v="PRODUCIR Y EDITAR EN VIDEO 100 ENTREVISTAS A MUJERES RELACIONADAS CON EL ARTE, FOTOGRAFIAR A 100 MUJERES,"/>
    <s v="CULTURALES"/>
    <s v="A5"/>
    <m/>
    <m/>
    <m/>
    <n v="3962590"/>
    <x v="97"/>
  </r>
  <r>
    <n v="2016"/>
    <x v="9"/>
    <n v="48101"/>
    <s v="SC/DGA/CD/0566/16"/>
    <s v="SUENA MÉXICO SUENA"/>
    <d v="2016-09-22T00:00:00"/>
    <n v="1697122"/>
    <d v="2017-03-21T00:00:00"/>
    <s v="REALIZAR 85 JORNADAS COLABORATIVAS COMUNITARIAS, DURANTE 4 MESES Y 1 SEMANA Y CAPACITAR A 14 TALLERISTAS EN LA METODOLOGÍA CULTURA DE PAZ"/>
    <s v="CULTURALES"/>
    <s v="A5"/>
    <m/>
    <m/>
    <m/>
    <n v="1697122"/>
    <x v="324"/>
  </r>
  <r>
    <n v="2016"/>
    <x v="9"/>
    <n v="48101"/>
    <s v="SC/DGA/CD/0571/16"/>
    <s v="FUNDACIÓN IDEAS CLARAS"/>
    <d v="2016-09-19T00:00:00"/>
    <n v="2985612"/>
    <d v="2017-07-28T00:00:00"/>
    <s v="REALIZAR UNA FILMACIÓN ORIGINAL DE FICCIÓN, CON UNA DURACIÓN MÁXIMA DE HASTA 20 MINUTOS"/>
    <s v="CULTURALES"/>
    <s v="A5"/>
    <m/>
    <m/>
    <m/>
    <n v="2985612"/>
    <x v="410"/>
  </r>
  <r>
    <n v="2016"/>
    <x v="9"/>
    <n v="48101"/>
    <s v="SC/DGA/CD/0572/16"/>
    <s v="RED CIUDADANA PARA EL DESARROLLO RURAL"/>
    <d v="2016-09-29T00:00:00"/>
    <n v="2000000"/>
    <d v="2017-02-10T00:00:00"/>
    <s v="ORGANIZAR 5 FESTIVALES EN LOS BARRIOS ANTIGUOS DE LA CIUDAD, REALIZAR UN EVENTO MAGNO EN LA PLAZA PRINCIPAL DE AGUASCALIENTES "/>
    <s v="CULTURALES"/>
    <s v="A5"/>
    <m/>
    <m/>
    <m/>
    <n v="2000000"/>
    <x v="457"/>
  </r>
  <r>
    <n v="2016"/>
    <x v="9"/>
    <n v="48101"/>
    <s v="SC/DGA/CD/0577/16"/>
    <s v="FUNDACIÓN MURRIETA"/>
    <d v="2016-07-17T00:00:00"/>
    <n v="15000000"/>
    <d v="2017-01-31T00:00:00"/>
    <s v="PROGRAMA DE EXPOSICIONES Y REHABILITACIÓN DE LAS SALAS DE EXHIBICIÓN DEL ANTIGUO COLEGIO DE SAN ILDEFONSO"/>
    <s v="CULTURALES"/>
    <s v="A5"/>
    <m/>
    <m/>
    <m/>
    <n v="15000000"/>
    <x v="458"/>
  </r>
  <r>
    <n v="2016"/>
    <x v="9"/>
    <n v="48101"/>
    <s v="SC/DGA/CD/0589/16"/>
    <s v="FUNDACIÓN DÍAZ LAREDO"/>
    <d v="2016-09-22T00:00:00"/>
    <n v="3900000"/>
    <d v="2017-06-21T00:00:00"/>
    <s v="REALIZAR LOS TRABAJOS PRELIMINARES DEL ÁREA A MEJORAR: LIMPIEZA Y PROTECCIÓN DE LOS ESPACIOS ADJUNTOS"/>
    <s v="CULTURALES"/>
    <s v="A5"/>
    <m/>
    <m/>
    <m/>
    <n v="3900000"/>
    <x v="314"/>
  </r>
  <r>
    <n v="2016"/>
    <x v="9"/>
    <n v="48101"/>
    <s v="SC/DGA/CD/0595/16"/>
    <s v="PRO ARTE MÉXICO FUNDACIÓN INTERAMERICANA"/>
    <d v="2016-09-22T00:00:00"/>
    <n v="1000000"/>
    <d v="2017-02-21T00:00:00"/>
    <s v="REALIZAR UN EVENTO MULTIDISCIPLINARIO, A FIN DE PROMOCIONAR LA BELLEZA Y ARQUITECTURA HISTÓRICA Y REGIONAL,"/>
    <s v="CULTURALES"/>
    <s v="A5"/>
    <m/>
    <m/>
    <m/>
    <n v="1000000"/>
    <x v="459"/>
  </r>
  <r>
    <n v="2016"/>
    <x v="9"/>
    <n v="48101"/>
    <s v="SC/DGA/CD/0600/16"/>
    <s v="C.M. CULTURA"/>
    <d v="2016-09-22T00:00:00"/>
    <n v="7000000"/>
    <d v="2017-06-21T00:00:00"/>
    <s v="IMPARTIR TALLERES DE INICIACIÓN ARTÍSTICA DIRIGIDOS A LA POBLACIÓN DE CHACCHOBÉN,"/>
    <s v="CULTURALES"/>
    <s v="A5"/>
    <m/>
    <m/>
    <m/>
    <n v="7000000"/>
    <x v="397"/>
  </r>
  <r>
    <n v="2016"/>
    <x v="9"/>
    <n v="48101"/>
    <s v="SC/DGA/CD/0601/16"/>
    <s v="C.M. CULTURA"/>
    <d v="2016-10-21T00:00:00"/>
    <n v="4000000"/>
    <d v="2017-05-20T00:00:00"/>
    <s v="REALIZAR 160 TALLERES DE ARTESANÍA, 160 DE PINTURA Y 320 SESIONES DE NARRACIÓN DE LEYENDAS Y CUENTOS OTOMÍES"/>
    <s v="CULTURALES"/>
    <s v="A5"/>
    <m/>
    <m/>
    <m/>
    <n v="4000000"/>
    <x v="397"/>
  </r>
  <r>
    <n v="2016"/>
    <x v="9"/>
    <n v="48101"/>
    <s v="SC/DGA/CD/0602/16"/>
    <s v="FUNDACIÓN EL CANTO DE LA SIBILA"/>
    <d v="2016-09-22T00:00:00"/>
    <n v="2000000"/>
    <d v="2017-06-21T00:00:00"/>
    <s v="REALIZAR UN PROGRAMA, INTEGRADO POR TRES CONCIERTOS EN EL PUERTO DE VERACRUZ Y DOS EN SARAJEVO,"/>
    <s v="CULTURALES"/>
    <s v="A5"/>
    <m/>
    <m/>
    <m/>
    <n v="2000000"/>
    <x v="460"/>
  </r>
  <r>
    <n v="2016"/>
    <x v="9"/>
    <n v="48101"/>
    <s v="SC/DGA/CD/0603/16"/>
    <s v="IN LAK' ECH, EVOLUCIÓN CULTURAL DE MÉXICO"/>
    <d v="2016-09-22T00:00:00"/>
    <n v="8393285"/>
    <d v="2017-03-21T00:00:00"/>
    <s v="REALIZAR UN FESTIVAL CULTURAL QUE INCLUIRÁ 30 CONCIERTOS Y ESPECTÁCULOS ESCÉNICOS LOCALES"/>
    <s v="CULTURALES"/>
    <s v="A5"/>
    <m/>
    <m/>
    <m/>
    <n v="8393285"/>
    <x v="461"/>
  </r>
  <r>
    <n v="2016"/>
    <x v="9"/>
    <n v="48101"/>
    <s v="SC/DGA/CD/0609/16"/>
    <s v="FUNDACIÓN DE CULTURA QUETZALCÓATL"/>
    <d v="2016-10-21T00:00:00"/>
    <n v="4063527"/>
    <d v="2017-11-20T00:00:00"/>
    <s v="REDISEÑAR EL FORMATO TRADICIONAL DE LOS DIFERENTES GRUPOS Y BALLETS FOLCLÓRICOS A PARTIR DE LENGUAJES,"/>
    <s v="CULTURALES"/>
    <s v="A5"/>
    <m/>
    <m/>
    <m/>
    <n v="4063527"/>
    <x v="377"/>
  </r>
  <r>
    <n v="2016"/>
    <x v="9"/>
    <n v="48101"/>
    <s v="SC/DGA/CD/0610/16"/>
    <s v="REALIZANDO IDEAD"/>
    <d v="2016-10-21T00:00:00"/>
    <n v="1000000"/>
    <d v="2017-04-20T00:00:00"/>
    <s v="DESARROLLAR LA CREATIVIDAD Y EL ARTE EN LOS NIÑOS A TRAVÉS DE ACTIVIDADES ARTÍSTICAS COMO TALLERES Y FUNCIONES PÚBLICAS"/>
    <s v="CULTURALES"/>
    <s v="A5"/>
    <m/>
    <m/>
    <m/>
    <n v="1000000"/>
    <x v="428"/>
  </r>
  <r>
    <n v="2016"/>
    <x v="9"/>
    <n v="48101"/>
    <s v="SC/DGA/CD/0611/16"/>
    <s v="FUNDACIÓN ORGANIZADOS PARA SERVIR"/>
    <d v="2016-09-19T00:00:00"/>
    <n v="2800000"/>
    <d v="2017-11-18T00:00:00"/>
    <s v="MPARTIR TALLERES DE INSTRUMENTOS DE ALIENTO, EXPRESIÓN CORPORAL Y FOMENTO A LA LECTURA"/>
    <s v="CULTURALES"/>
    <s v="A5"/>
    <m/>
    <m/>
    <m/>
    <n v="2800000"/>
    <x v="339"/>
  </r>
  <r>
    <n v="2016"/>
    <x v="9"/>
    <n v="48101"/>
    <s v="SC/DGA/CD/0615/16"/>
    <s v="OAXACA MÚSICA Y CULTURA"/>
    <d v="2016-08-22T00:00:00"/>
    <n v="1000000"/>
    <d v="2017-03-01T00:00:00"/>
    <s v="CURSOS DE PERFECCIONAMIENTO MUSICAL DE JÓVENES INTERPRETES."/>
    <s v="CULTURALES"/>
    <s v="A5"/>
    <m/>
    <m/>
    <m/>
    <n v="1000000"/>
    <x v="462"/>
  </r>
  <r>
    <n v="2016"/>
    <x v="9"/>
    <n v="48101"/>
    <s v="SC/DGA/CD/0623/16"/>
    <s v="RESPONSABILIDAD COMPARTIDA DE ORIENTE"/>
    <d v="2016-11-01T00:00:00"/>
    <n v="801082"/>
    <d v="2017-02-28T00:00:00"/>
    <s v="DIFUNDIR Y PRESERVAR LAS RAÍCES CULTURALES DE LA ZONA ARQUEOLÓGICA DE CUETLAJUCHITLÁN,"/>
    <s v="CULTURALES"/>
    <s v="A5"/>
    <m/>
    <m/>
    <m/>
    <n v="801082"/>
    <x v="433"/>
  </r>
  <r>
    <n v="2016"/>
    <x v="9"/>
    <n v="48101"/>
    <s v="SC/DGA/CD/0624/16"/>
    <s v="INSTITUCIÓN ROMERO MAC GREGOR"/>
    <d v="2016-09-22T00:00:00"/>
    <n v="3889552"/>
    <d v="2017-05-11T00:00:00"/>
    <s v="REALIZAR UN EVENTO CULTURAL EN PÁTZCUARO, SANTA CLARA DEL COBRE, TACÁMBARO, CUITZEO, TLALPUHAHUA, JIQUILPAN, TZINTZUNZAN, ANGANGUEO Y MORELIA"/>
    <s v="CULTURALES"/>
    <s v="A5"/>
    <m/>
    <m/>
    <m/>
    <n v="3889552"/>
    <x v="351"/>
  </r>
  <r>
    <n v="2016"/>
    <x v="9"/>
    <n v="48101"/>
    <s v="SC/DGA/CD/0628/16"/>
    <s v="FORO LIBERAL DE MÉXICO"/>
    <d v="2016-09-05T00:00:00"/>
    <n v="9100000"/>
    <d v="2017-02-05T00:00:00"/>
    <s v="MENTAR LA CREACIÓN ARTÍSTICA DE LA POBLACIÓN JUVENIL, COMO SON GUIONISTAS, AUTORES, HISTORIADORES, ARTISTAS"/>
    <s v="CULTURALES"/>
    <s v="A5"/>
    <m/>
    <m/>
    <m/>
    <n v="9100000"/>
    <x v="463"/>
  </r>
  <r>
    <n v="2016"/>
    <x v="9"/>
    <n v="48101"/>
    <s v="SC/DGA/CD/0629/16"/>
    <s v="FORO LIBERAL DE MÉXICO"/>
    <d v="2016-05-09T00:00:00"/>
    <n v="8800000"/>
    <d v="2017-02-05T00:00:00"/>
    <s v="INCENTIVAR A LAS COMPAÑÍAS NACIONALES DE DANZA, ASÍ COMO A LOS PARTICULARES Y AMATEURS A PARTICIPAR EN UN CONCURSO DE DANZA INÉDITA"/>
    <s v="CULTURALES"/>
    <s v="A5"/>
    <m/>
    <m/>
    <m/>
    <n v="8800000"/>
    <x v="463"/>
  </r>
  <r>
    <n v="2016"/>
    <x v="9"/>
    <n v="48101"/>
    <s v="SC/DGA/CD/0630/16"/>
    <s v="FORO LIBERAL DE MÉXICO"/>
    <d v="2016-09-05T00:00:00"/>
    <n v="8300000"/>
    <d v="2017-02-05T00:00:00"/>
    <s v="POSICIONAR EN DOS MUNICIPIOS DE BAJA CALIFORNIA LA RIQUEZA CULINARIA DE LA REPÚBLICA MEXICANA"/>
    <s v="CULTURALES"/>
    <s v="A5"/>
    <m/>
    <m/>
    <m/>
    <n v="8300000"/>
    <x v="463"/>
  </r>
  <r>
    <n v="2016"/>
    <x v="9"/>
    <n v="48101"/>
    <s v="SC/DGA/CD/0643/16"/>
    <s v="EL TESORO DE NIÑO PERDIDO"/>
    <d v="2016-09-29T00:00:00"/>
    <n v="1170000"/>
    <d v="2017-02-28T00:00:00"/>
    <s v="REALIZAR 24 SESIONES DE COMIDA JAPONESA, 6 CONCIERTOS DE MÚSICA, 1 TALLER DE BAILE DE SALÓN"/>
    <s v="CULTURALES"/>
    <s v="A5"/>
    <m/>
    <m/>
    <m/>
    <n v="1170000"/>
    <x v="464"/>
  </r>
  <r>
    <n v="2016"/>
    <x v="9"/>
    <n v="48101"/>
    <s v="SC/DGA/CD/0644/16"/>
    <s v="EL TESORO DE NIÑO PERDIDO"/>
    <d v="2016-09-29T00:00:00"/>
    <n v="940000"/>
    <d v="2017-02-28T00:00:00"/>
    <s v="ADQUIRIR 1 LOTE DE 650 MUÑECAS PARA MONTAR 1 EXPOSICIÓN TEMPORAL, ASÍ COMO 600 FOTOGRAFÍAS Y NEGATIVOS"/>
    <s v="CULTURALES"/>
    <s v="A5"/>
    <m/>
    <m/>
    <m/>
    <n v="940000"/>
    <x v="464"/>
  </r>
  <r>
    <n v="2016"/>
    <x v="9"/>
    <n v="48101"/>
    <s v="SC/DGA/CD/0645/16"/>
    <s v="FUNDACIÓN INBA"/>
    <d v="2016-10-07T00:00:00"/>
    <n v="3120000"/>
    <d v="2017-10-06T00:00:00"/>
    <s v="REALIZAR LA REESTRUCTURACIÓN INTEGRAL DE LA ESCUELA NACIONAL DE PINTURA, ESCULTURA Y GRABADO &quot;LA ESMERALDA&quot;"/>
    <s v="CULTURALES"/>
    <s v="A5"/>
    <m/>
    <m/>
    <m/>
    <n v="3120000"/>
    <x v="349"/>
  </r>
  <r>
    <n v="2016"/>
    <x v="9"/>
    <n v="48101"/>
    <s v="SC/DGA/CD/0646/16"/>
    <s v="CENTRO EDUCATIVO NARCISO BASSOLS"/>
    <d v="2016-09-30T00:00:00"/>
    <n v="5000000"/>
    <d v="2017-09-29T00:00:00"/>
    <s v="EDIFICAR UN ESPACIO DE FORMACIÓN CULTURAL Y ARTÍSTICA, ADQUIRIR Y ACONDICIONAR UNA UNIDAD MÓVIL PARA QUE OPERE"/>
    <s v="CULTURALES"/>
    <s v="A5"/>
    <m/>
    <m/>
    <m/>
    <n v="5000000"/>
    <x v="465"/>
  </r>
  <r>
    <n v="2016"/>
    <x v="9"/>
    <n v="48101"/>
    <s v="SC/DGA/CD/0647/16"/>
    <s v="FUNDACIÓN CASA WABI"/>
    <d v="2016-09-29T00:00:00"/>
    <n v="1000000"/>
    <d v="2017-09-28T00:00:00"/>
    <s v="LEVAR A CABO 99 MÓDULOS TEÓRICOS Y PRÁCTICOS, DURANTE 12 MESES, MEDIANTE EL INTERCAMBIO EDUCATIVO Y CULTURAL"/>
    <s v="CULTURALES"/>
    <s v="A5"/>
    <m/>
    <m/>
    <m/>
    <n v="1000000"/>
    <x v="466"/>
  </r>
  <r>
    <n v="2016"/>
    <x v="9"/>
    <n v="48101"/>
    <s v="SC/DGA/CD/0648/16"/>
    <s v="FUNDACIÓN CASA WABI"/>
    <d v="2016-09-29T00:00:00"/>
    <n v="3900000"/>
    <d v="2017-09-28T00:00:00"/>
    <s v="REALIZAR INTERCAMBIOS ARTÍSTICOS CULTURALES QUE BUSQUEN LA EQUIDAD Y EL RESPETO"/>
    <s v="CULTURALES"/>
    <s v="A5"/>
    <m/>
    <m/>
    <m/>
    <n v="3900000"/>
    <x v="466"/>
  </r>
  <r>
    <n v="2016"/>
    <x v="9"/>
    <n v="48101"/>
    <s v="SC/DGA/CD/0649/16"/>
    <s v="SOCIEDAD AMIGOS DE DELFOS"/>
    <d v="2016-11-15T00:00:00"/>
    <n v="14000000"/>
    <d v="2017-02-14T00:00:00"/>
    <s v="IMPARTIR 3 TALLERES DE 150 MINUTOS DISEÑADOS PARA 19 ESCUELAS PRIMARIAS DEL MUNICIPIO DE ACAPULCO DE JUÁREZ"/>
    <s v="CULTURALES"/>
    <s v="A5"/>
    <m/>
    <m/>
    <m/>
    <n v="14000000"/>
    <x v="467"/>
  </r>
  <r>
    <n v="2016"/>
    <x v="9"/>
    <n v="48101"/>
    <s v="SC/DGA/CD/0650/16"/>
    <s v="MEXICANOS AL GRITO DE AYUDA"/>
    <d v="2016-10-21T00:00:00"/>
    <n v="3000000"/>
    <d v="2017-07-20T00:00:00"/>
    <s v="ADQUIRIR UNA UNIDAD MÓVIL CON EQUIPAMIENTO TECNOLÓGICO Y MOBILIARIO PERTINENTE, PARA RECORRER 7 COLONIAS DE LA ZONA CONURBADA DE ACAPULCO"/>
    <s v="CULTURALES"/>
    <s v="A5"/>
    <m/>
    <m/>
    <m/>
    <n v="3000000"/>
    <x v="468"/>
  </r>
  <r>
    <n v="2016"/>
    <x v="9"/>
    <n v="48101"/>
    <s v="SC/DGA/CD/0659/16"/>
    <s v="ASOCIACIÓN CULTURAL Y ARTÍSTICA DE ACAPULCO"/>
    <d v="2016-09-29T00:00:00"/>
    <n v="1199041"/>
    <d v="2016-12-28T00:00:00"/>
    <s v="REALIZAR UNA NUEVA EDICIÓN DEL FESTIVAL, EL CUAL CONTARÁ CON 29 DANZAS FOLCLÓRICAS, 19 TRADICIONALES"/>
    <s v="CULTURALES"/>
    <s v="A5"/>
    <m/>
    <m/>
    <m/>
    <n v="1199041"/>
    <x v="400"/>
  </r>
  <r>
    <n v="2016"/>
    <x v="9"/>
    <n v="48101"/>
    <s v="SC/DGA/CD/0665/16"/>
    <s v="ATENEO ESPAÑOL DE MÉXICO"/>
    <d v="2016-08-22T00:00:00"/>
    <n v="1000000"/>
    <d v="2017-08-22T00:00:00"/>
    <s v="FOMENTAR DISTINTAS FORMAS DE EXPRESIÓN CULTURAL A TRAVÉS DE LA IMPARTICIÓN DE CURSOS Y TALLERES DE LITERATURA"/>
    <s v="CULTURALES"/>
    <s v="A5"/>
    <m/>
    <m/>
    <m/>
    <n v="1000000"/>
    <x v="469"/>
  </r>
  <r>
    <n v="2016"/>
    <x v="9"/>
    <n v="48101"/>
    <s v="SC/DGA/CD/0673/16"/>
    <s v="SOCIEDAD DE AMIGOS DE LA ÓPERA, A"/>
    <d v="2016-12-28T00:00:00"/>
    <n v="3120000"/>
    <d v="2017-11-27T00:00:00"/>
    <s v="PROPORCIONAR UNA UNIDAD MÓVIL A LA POBLACIÓN DEL DISTRITO IX DE LA CIUDAD DE PUEBLA"/>
    <s v="CULTURALES"/>
    <s v="A5"/>
    <m/>
    <m/>
    <m/>
    <n v="3120000"/>
    <x v="305"/>
  </r>
  <r>
    <n v="2016"/>
    <x v="9"/>
    <n v="48101"/>
    <s v="SC/DGA/CD/0678/16"/>
    <s v="FUNDACIÓN VIVE CON ALAS"/>
    <d v="2016-10-31T00:00:00"/>
    <n v="3000000"/>
    <d v="2017-01-14T00:00:00"/>
    <s v="REALIZAR EL FESTIVAL CULTURAL &quot;YO SOY MÉXICO&quot;; EXPRESIÓN VERACRUZANA, EL CUAL CONTARÁ CON DIVERSAS ACTIVIDADES ARTÍSTICAS"/>
    <s v="CULTURALES"/>
    <s v="A5"/>
    <m/>
    <m/>
    <m/>
    <n v="3000000"/>
    <x v="423"/>
  </r>
  <r>
    <n v="2016"/>
    <x v="9"/>
    <n v="48101"/>
    <s v="SC/DGA/CD/0679/16"/>
    <s v="SOCIEDAD AMIGOS DE DELFOS"/>
    <d v="2016-11-15T00:00:00"/>
    <n v="2560000"/>
    <d v="2017-11-14T00:00:00"/>
    <s v="ABILITAR UN ESCENARIO MÓVIL, REALIZAR 32 PRESENTACIONES LOS FINES DE SEMANA, DURANTE 8 MESES; CONVOCAR A 30 ARTISTAS LOCALES"/>
    <s v="CULTURALES"/>
    <s v="A5"/>
    <m/>
    <m/>
    <m/>
    <n v="2560000"/>
    <x v="467"/>
  </r>
  <r>
    <n v="2016"/>
    <x v="9"/>
    <n v="48101"/>
    <s v="SC/DGA/CD/0684/16"/>
    <s v="LULA CINE"/>
    <d v="2016-10-24T00:00:00"/>
    <n v="1250000"/>
    <d v="2017-08-23T00:00:00"/>
    <s v="REALIZAR 1 EQUIPAMIENTO TÉCNICO EL TEATRO JUÁREZ DE OAXACA, 1 PARA ESTACIÓN DE PROGRAMACIÓN Y 1 PARA ESTACIÓN DE DIFUSIÓN"/>
    <s v="CULTURALES"/>
    <s v="A5"/>
    <m/>
    <m/>
    <m/>
    <n v="1250000"/>
    <x v="387"/>
  </r>
  <r>
    <n v="2016"/>
    <x v="9"/>
    <n v="48101"/>
    <s v="SC/DGA/CD/0685/16"/>
    <s v="CONSEJO CIUDADANO DE FORMACIÓN Y CULTURA AUTOGESTIVA"/>
    <d v="2016-10-21T00:00:00"/>
    <n v="1950000"/>
    <d v="2017-06-20T00:00:00"/>
    <s v="IMPARTIR 22 TALLERES, CADA UNO CON DURACIÓN DE 55 HORAS,  8 POR SEMANA Y DESARROLLAR 3 INVESTIGACIONES CULTURALES"/>
    <s v="CULTURALES"/>
    <s v="A5"/>
    <m/>
    <m/>
    <m/>
    <n v="1950000"/>
    <x v="284"/>
  </r>
  <r>
    <n v="2016"/>
    <x v="9"/>
    <n v="48101"/>
    <s v="SC/DGA/CD/0687/16"/>
    <s v="RECUDEMEX"/>
    <d v="2016-09-05T00:00:00"/>
    <n v="5650000"/>
    <d v="2017-03-31T00:00:00"/>
    <s v="DESARROLLAR UN PROGRAMA DE EVENTOS CULTURALES DE FÁCIL ACCESO EN LA DELEGACIÓN XOCHIMILCO"/>
    <s v="CULTURALES"/>
    <s v="A5"/>
    <m/>
    <m/>
    <m/>
    <n v="5650000"/>
    <x v="380"/>
  </r>
  <r>
    <n v="2016"/>
    <x v="9"/>
    <n v="48101"/>
    <s v="SC/DGA/CD/0688/16"/>
    <s v="RJCG"/>
    <d v="2016-12-09T00:00:00"/>
    <n v="8100000"/>
    <d v="2017-03-12T00:00:00"/>
    <s v="IMPLEMENTAR UN PROGRAMA DE TALLERES LITERARIOS QUE DESARROLLEN HABILIDADES EN LOS PARTICIPANTES, TALES COMO: CREACIÓN LITERARIA, "/>
    <s v="CULTURALES"/>
    <s v="A5"/>
    <m/>
    <m/>
    <m/>
    <n v="8100000"/>
    <x v="359"/>
  </r>
  <r>
    <n v="2016"/>
    <x v="9"/>
    <n v="48101"/>
    <s v="SC/DGA/CD/0689/16"/>
    <s v="DESARROLLO SIN BARRERAS, DESINBA"/>
    <d v="2016-09-13T00:00:00"/>
    <n v="6150000"/>
    <d v="2017-02-28T00:00:00"/>
    <s v="FUNDIR LA MÚSICA EN LA POBLACIÓN DE LAS DELEGACIONES DE XOCHIMILCO Y MILPA ALTA"/>
    <s v="CULTURALES"/>
    <s v="A5"/>
    <m/>
    <m/>
    <m/>
    <n v="6150000"/>
    <x v="438"/>
  </r>
  <r>
    <n v="2016"/>
    <x v="9"/>
    <n v="48101"/>
    <s v="SC/DGA/CD/0690/16"/>
    <s v="MUJERES EMPRENDEDORAS DE COYOACÁN"/>
    <d v="2016-09-15T00:00:00"/>
    <n v="6150000"/>
    <d v="2017-03-15T00:00:00"/>
    <s v="EL PROYECTO BRINDARÁ UNA OPORTUNIDAD PARA AQUELLAS PERSONAS QUE NO CUENTAN CON SUFICIENTES RECURSOS ECONÓMICOS"/>
    <s v="CULTURALES"/>
    <s v="A5"/>
    <m/>
    <m/>
    <m/>
    <n v="6150000"/>
    <x v="417"/>
  </r>
  <r>
    <n v="2016"/>
    <x v="9"/>
    <n v="48101"/>
    <s v="SC/DGA/CD/0691/16"/>
    <s v="CON EL PODER DE HACER KHUBA"/>
    <d v="2016-09-15T00:00:00"/>
    <n v="2500000"/>
    <d v="2016-12-15T00:00:00"/>
    <s v="RETENDE FAVORECER LA OFERTA CULTURAL DE LA DELEGACIÓN, MEDIANTE LOS EVENTOS EN LOS OCHO BARRIOS"/>
    <s v="CULTURALES"/>
    <s v="A5"/>
    <m/>
    <m/>
    <m/>
    <n v="2500000"/>
    <x v="334"/>
  </r>
  <r>
    <n v="2016"/>
    <x v="9"/>
    <n v="48101"/>
    <s v="SC/DGA/CD/0696/16"/>
    <s v="ASOCIACIÓN GENTE DE PROVECHO"/>
    <d v="2016-09-12T00:00:00"/>
    <n v="3350000"/>
    <d v="2017-03-31T00:00:00"/>
    <s v="PONER A DISPOSICIÓN DE LA GENTE DE CALTONGO LA FORMACIÓN EN DIVERSAS DISCIPLINAS ARTÍSTICAS"/>
    <s v="CULTURALES"/>
    <s v="A5"/>
    <m/>
    <m/>
    <m/>
    <n v="3350000"/>
    <x v="430"/>
  </r>
  <r>
    <n v="2016"/>
    <x v="9"/>
    <n v="48101"/>
    <s v="SC/DGA/CD/0710/16"/>
    <s v="PROMOTORA DE FOMENTO A LA CULTURA Y CALIDAD DE VIDA"/>
    <d v="2016-10-21T00:00:00"/>
    <n v="3000000"/>
    <d v="2017-02-20T00:00:00"/>
    <s v="REALIZAR UN FESTIVAL CON 6 DÍAS DE DURACIÓN, EL CUAL CONTARÁ CON 11 ESPECTÁCULOS DE DANZA, 12 CONCIERTOS, PRESENTACIÓN DE 18 OBRAS"/>
    <s v="CULTURALES"/>
    <s v="A5"/>
    <m/>
    <m/>
    <m/>
    <n v="3000000"/>
    <x v="470"/>
  </r>
  <r>
    <n v="2016"/>
    <x v="9"/>
    <n v="48101"/>
    <s v="SC/DGA/CD/0724/16"/>
    <s v="TINOTXI TIMO YOLCHIKAHUA"/>
    <d v="2016-10-21T00:00:00"/>
    <n v="196920"/>
    <d v="2016-10-24T00:00:00"/>
    <s v="MPULSAR LA TEMÁTICA SOCIAL, ARTÍSTICA E HISTÓRICA DE LA IGUALDAD FOMENTANDO LA PARTICIPACIÓN COMUNITARIA"/>
    <s v="CULTURALES"/>
    <s v="A5"/>
    <m/>
    <m/>
    <m/>
    <n v="196920"/>
    <x v="454"/>
  </r>
  <r>
    <n v="2016"/>
    <x v="9"/>
    <n v="48101"/>
    <s v="SC/DGA/CD/0725/16"/>
    <s v="SUENA MÉXICO SUENA"/>
    <d v="2016-10-21T00:00:00"/>
    <n v="7000000"/>
    <d v="2017-01-20T00:00:00"/>
    <s v="OTAR CON UN BIBLIOAVIÓN COMO INFRAESTRUCTURA CULTURAL, EDUCATIVA Y TECNOLÓGICA A LOS MUNICIPIOS DE IRIMBO Y CIUDAD HIDALGO"/>
    <s v="CULTURALES"/>
    <s v="A5"/>
    <m/>
    <m/>
    <m/>
    <n v="7000000"/>
    <x v="324"/>
  </r>
  <r>
    <n v="2016"/>
    <x v="9"/>
    <n v="48101"/>
    <s v="SC/DGA/CD/0731/16"/>
    <s v="FELICIDAD POR EL ARTE"/>
    <d v="2016-10-31T00:00:00"/>
    <n v="3000000"/>
    <d v="2017-02-27T00:00:00"/>
    <s v="UIPAR UN CIBERCAMIÓN, EL CUAL SE UTILIZARÁ PARA REALIZAR EVENTOS EN LAS DIFERENTES LOCALIDADES DE LA CIUDAD DE MAZATLÁN"/>
    <s v="CULTURALES"/>
    <s v="A5"/>
    <m/>
    <m/>
    <m/>
    <n v="3000000"/>
    <x v="471"/>
  </r>
  <r>
    <n v="2016"/>
    <x v="9"/>
    <n v="48101"/>
    <s v="SC/DGA/CD/0835/16"/>
    <s v="CORAZONES POR ZAPOTLÁN"/>
    <d v="2016-11-15T00:00:00"/>
    <n v="5000000"/>
    <d v="2017-05-14T00:00:00"/>
    <s v="ONDICIONAR UNA UNIDAD MÓVIL LA CUAL ALBERGARÁ EXPOSICIONES INTERACTIVAS Y PRESENTACIONES CULTURALES"/>
    <s v="CULTURALES"/>
    <s v="A5"/>
    <m/>
    <m/>
    <m/>
    <n v="5000000"/>
    <x v="472"/>
  </r>
  <r>
    <n v="2016"/>
    <x v="9"/>
    <n v="48101"/>
    <s v="SC/DGA/CD/0836/16"/>
    <s v="INTRA ULTRA MÉXICO"/>
    <d v="2016-11-24T00:00:00"/>
    <n v="3120000"/>
    <d v="2017-03-23T00:00:00"/>
    <s v="REALIZAR 16 CONCIERTOS ENTRE MÚSICA Y CANTO, PRESENTAR 2 EXHIBICIONES DE DANZA PREHISPÁNICA"/>
    <s v="CULTURALES"/>
    <s v="A5"/>
    <m/>
    <m/>
    <m/>
    <n v="3120000"/>
    <x v="473"/>
  </r>
  <r>
    <n v="2016"/>
    <x v="9"/>
    <n v="48101"/>
    <s v="SC/DGA/CD/0846/16"/>
    <s v="SOCIEDAD DE AMIGOS DE LA ÓPERA, A"/>
    <d v="2016-11-18T00:00:00"/>
    <n v="3500000"/>
    <d v="2017-11-17T00:00:00"/>
    <s v="ROMOVER LA CULTURA LOCAL Y EL CUIDADO AL MEDIO AMBIENTE, ENTRE LOS ESTUDIANTES DE NIVEL BÁSICO A MEDIO SUPERIOR DE LA PAZ, BAJA CALIFORNIA SUR,"/>
    <s v="CULTURALES"/>
    <s v="A5"/>
    <m/>
    <m/>
    <m/>
    <n v="3500000"/>
    <x v="305"/>
  </r>
  <r>
    <n v="2016"/>
    <x v="9"/>
    <n v="48101"/>
    <s v="SC/DGA/CD/0855/16"/>
    <s v="COMITE DE MADRES ASOCIACION CIVIL"/>
    <d v="2016-10-28T00:00:00"/>
    <n v="3000000"/>
    <d v="2017-09-27T00:00:00"/>
    <s v="PRODUCIR Y EDITAR UN LIBRETO TEATRAL CON EL TEMA DE LOS DERECHOS HUMANOS DE LOS NIÑOS, CONFORMAR UN ELENCO TEATRAL PARA LA PROMOCIÓN DE LOS DERECHOS HUMANOS"/>
    <s v="CULTURALES"/>
    <s v="A5"/>
    <m/>
    <m/>
    <m/>
    <n v="3000000"/>
    <x v="153"/>
  </r>
  <r>
    <n v="2016"/>
    <x v="9"/>
    <n v="48101"/>
    <s v="SC/DGA/CD/0856/16"/>
    <s v="COMITE DE MADRES ASOCIACION CIVIL"/>
    <d v="2016-10-27T00:00:00"/>
    <n v="3000000"/>
    <d v="2017-10-26T00:00:00"/>
    <s v="PRODUCIR Y EDITAR UN LIBRETO TEATRAL CON EL TEMA DE LOS DERECHOS HUMANOS DE LOS NIÑOS, CONFORMAR UN ELENCO TEATRAL "/>
    <s v="CULTURALES"/>
    <s v="A5"/>
    <m/>
    <m/>
    <m/>
    <n v="3000000"/>
    <x v="153"/>
  </r>
  <r>
    <n v="2016"/>
    <x v="9"/>
    <n v="48101"/>
    <s v="SC/DGA/CD/0857/16"/>
    <s v="ACTUADF"/>
    <d v="2016-10-13T00:00:00"/>
    <n v="2500000"/>
    <d v="2018-03-12T00:00:00"/>
    <s v="PROMOVER EL GUSTO POR LA LECTURA EN NIÑOS Y JÓVENES EN EL MUNICIPIO DE MIAHUATLÁN DE PORFIRIO DÍAZ, OAXACA,"/>
    <s v="CULTURALES"/>
    <s v="A5"/>
    <m/>
    <m/>
    <m/>
    <n v="2500000"/>
    <x v="474"/>
  </r>
  <r>
    <n v="2016"/>
    <x v="9"/>
    <n v="48101"/>
    <s v="SC/DGA/CD/0860/16"/>
    <s v="FUNDACIÓN EMILIANO Y EUFEMIO HERMANOS ZAPATA SALAZAR CON SUS AGRARISTAS"/>
    <d v="2016-11-01T00:00:00"/>
    <n v="1560000"/>
    <d v="2017-10-31T00:00:00"/>
    <s v="SARROLLAR UN DOCUMENTAL Y TALLERES CON TEMÁTICA DE GÉNERO Y DE FOMENTO A LA LECTURA DIRIGIDO A LOS HABITANTES DEL MUNICIPIO"/>
    <s v="CULTURALES"/>
    <s v="A5"/>
    <m/>
    <m/>
    <m/>
    <n v="1560000"/>
    <x v="425"/>
  </r>
  <r>
    <n v="2016"/>
    <x v="9"/>
    <n v="48101"/>
    <s v="SC/DGA/CD/0864/16"/>
    <s v="CON EL PODER DE HACER KHUBA"/>
    <d v="2016-11-15T00:00:00"/>
    <n v="3200000"/>
    <d v="2017-04-14T00:00:00"/>
    <s v="CONDICIONAR Y MODIFICAR UN AUTOBÚS QUE SE CONVERTIRÁ EN EL MUSEO INTERACTIVO, CON ESPACIOS PARA TALLERES CORPORALES"/>
    <s v="CULTURALES"/>
    <s v="A5"/>
    <m/>
    <m/>
    <m/>
    <n v="3200000"/>
    <x v="334"/>
  </r>
  <r>
    <n v="2016"/>
    <x v="9"/>
    <n v="48101"/>
    <s v="SC/DGA/CD/0865/16"/>
    <s v="FUNDACIÓN UNIVERSIDAD NACIONAL AUTÓNOMA DE MÉXICO"/>
    <d v="2016-11-01T00:00:00"/>
    <n v="1350000"/>
    <d v="2017-04-30T00:00:00"/>
    <s v="RODUCIR LA OBRA DE TEATRO &quot;LAS BURLAS DEL CAPITÁN BURLONNI&quot;, LAS SEGUNDA TEMPORADA DE LAS VIDEO CÁPSULAS "/>
    <s v="CULTURALES"/>
    <s v="A5"/>
    <m/>
    <m/>
    <m/>
    <n v="1350000"/>
    <x v="40"/>
  </r>
  <r>
    <n v="2016"/>
    <x v="9"/>
    <n v="48101"/>
    <s v="SC/DGA/CD/0866/16"/>
    <s v="ACCIÓN UNIDA"/>
    <d v="2016-11-01T00:00:00"/>
    <n v="1900000"/>
    <d v="2017-10-31T00:00:00"/>
    <s v="DETECTAR Y CAPACITAR A PROMOTORES CULTURALES, ENCUESTAR A 1,200 PERSONAS"/>
    <s v="CULTURALES"/>
    <s v="A5"/>
    <m/>
    <m/>
    <m/>
    <n v="1900000"/>
    <x v="475"/>
  </r>
  <r>
    <n v="2016"/>
    <x v="9"/>
    <n v="48101"/>
    <s v="SC/DGA/CD/0875/16"/>
    <s v="ACÉRCATE AL CENTRO"/>
    <d v="2016-10-13T00:00:00"/>
    <n v="1500000"/>
    <d v="2017-05-13T00:00:00"/>
    <s v="ESARROLLO DE UN PORTAL INTERACTIVO QUE MUESTRE EL MAPA ARTÍSTICO DE LA REPÚBLICA MEXICANA"/>
    <s v="CULTURALES"/>
    <s v="A5"/>
    <m/>
    <m/>
    <m/>
    <n v="1500000"/>
    <x v="476"/>
  </r>
  <r>
    <n v="2016"/>
    <x v="9"/>
    <n v="48101"/>
    <s v="SC/DGA/CD/0876/16"/>
    <s v="MÉXICO CÍRCULO CIVIL"/>
    <d v="2016-11-30T00:00:00"/>
    <n v="10000000"/>
    <d v="2017-03-29T00:00:00"/>
    <s v="REALIZAR UN EVENTO CULTURAL, MEDIANTE OCHO ENCUENTROS DE DISTINTAS COMUNIDADES ÉTNICAS"/>
    <s v="CULTURALES"/>
    <s v="A5"/>
    <m/>
    <m/>
    <m/>
    <n v="10000000"/>
    <x v="477"/>
  </r>
  <r>
    <n v="2016"/>
    <x v="9"/>
    <n v="48101"/>
    <s v="SC/DGA/CD/0877/16"/>
    <s v="TINOTXI TIMO YOLCHIKAHUA"/>
    <d v="2016-10-18T00:00:00"/>
    <n v="2000367"/>
    <d v="2017-10-17T00:00:00"/>
    <s v="QUIPAR A LOS GRUPOS CULTURALES DE LA REGIÓN VALLE DE TEHUACÁN, CON VESTUARIO, ZAPATOS, INSTRUMENTOS MUSICALES, AUDIO, ESTRUCTURA Y TARIMA"/>
    <s v="CULTURALES"/>
    <s v="A5"/>
    <m/>
    <m/>
    <m/>
    <n v="2000367"/>
    <x v="454"/>
  </r>
  <r>
    <n v="2016"/>
    <x v="9"/>
    <n v="48101"/>
    <s v="SC/DGA/CD/0890/16"/>
    <s v="INSTITUTO NACIONAL DEL ARTE Y CULTURA MACUILXOCHITL"/>
    <d v="2016-11-24T00:00:00"/>
    <n v="3000000"/>
    <d v="2017-05-23T00:00:00"/>
    <s v="ADAPTAR UN TRÁILER COMO ESCENARIO MÓVIL PARA TRASLADAR UN EQUIPO PROFESIONAL DE PRODUCCIÓN ARTÍSTICA A ESCUELAS Y COMUNIDADES MARGINADAS"/>
    <s v="CULTURALES"/>
    <s v="A5"/>
    <m/>
    <m/>
    <m/>
    <n v="3000000"/>
    <x v="478"/>
  </r>
  <r>
    <n v="2016"/>
    <x v="9"/>
    <n v="48101"/>
    <s v="SC/DGA/CD/0901/16"/>
    <s v="CLUB DE AMIGOS DE LA FRANCOFONÍA EN MÉXICO"/>
    <d v="2016-12-28T00:00:00"/>
    <n v="10000000"/>
    <d v="2017-09-27T00:00:00"/>
    <s v="DQUIRIR UNA UNIDAD MÓVIL Y LLEVAR A CABO DIFERENTES ACTIVIDADES CULTURALES Y DIVERSAS MANIFESTACIONES ARTÍSTICAS"/>
    <s v="CULTURALES"/>
    <s v="A5"/>
    <m/>
    <m/>
    <m/>
    <n v="10000000"/>
    <x v="479"/>
  </r>
  <r>
    <n v="2016"/>
    <x v="9"/>
    <n v="48101"/>
    <s v="SC/DGA/CD/0906/16"/>
    <s v="FUNDACIÓN AMIGOS DEL ARCOÍRIS"/>
    <d v="2016-11-23T00:00:00"/>
    <n v="4000000"/>
    <d v="2017-04-08T00:00:00"/>
    <s v="CREAR UNA PLATAFORMA EDUCATIVA, CON LA INTEGRACIÓN DE 5 CENTROS CULTURALES A LOS QUE SE PRODUCIRÁ SU PROPIA TAREA VIRTUA"/>
    <s v="CULTURALES"/>
    <s v="A5"/>
    <m/>
    <m/>
    <m/>
    <n v="4000000"/>
    <x v="480"/>
  </r>
  <r>
    <n v="2016"/>
    <x v="9"/>
    <n v="48101"/>
    <s v="SC/DGA/CD/0925/16"/>
    <s v="LOCAL 21 ESPACIOS ALTERNATIVOS DE ARTE"/>
    <d v="2016-10-31T00:00:00"/>
    <n v="3000000"/>
    <d v="2017-08-15T00:00:00"/>
    <s v="CREAR UN ESPACIO NÓMADA QUE SIRVA COMO UN SEMILLERO DE IDEAS, REFLEXIÓN Y ENCUENTRO ENTRE JÓVENES ARTISTAS"/>
    <s v="CULTURALES"/>
    <s v="A5"/>
    <m/>
    <m/>
    <m/>
    <n v="3000000"/>
    <x v="481"/>
  </r>
  <r>
    <n v="2016"/>
    <x v="9"/>
    <n v="48101"/>
    <s v="SC/DGA/CD/0926/16"/>
    <s v="FUNDACIÓN EXPRESIÓN EN CORTO"/>
    <d v="2016-10-28T00:00:00"/>
    <n v="1675000"/>
    <d v="2016-11-30T00:00:00"/>
    <s v="MOSTRAR LO MEJOR DEL CINE MUNDIAL EN NUESTRO PAÍS. "/>
    <s v="CULTURALES"/>
    <s v="A5"/>
    <m/>
    <m/>
    <m/>
    <n v="1675000"/>
    <x v="289"/>
  </r>
  <r>
    <n v="2016"/>
    <x v="9"/>
    <n v="48101"/>
    <s v="SC/DGA/CD/0930/16"/>
    <s v="FUNDACIÓN EDUARDO SALAS BARAJAS"/>
    <d v="2016-10-25T00:00:00"/>
    <n v="5995204"/>
    <d v="2017-01-24T00:00:00"/>
    <s v="ISEÑAR UN CALENDARIO DE RUTAS CON UNA UNIDAD MÓVIL, CREAR UN PORTAL CON RECURSOS DE ACCESO GRATUITO"/>
    <s v="CULTURALES"/>
    <s v="A5"/>
    <m/>
    <m/>
    <m/>
    <n v="5995204"/>
    <x v="482"/>
  </r>
  <r>
    <n v="2016"/>
    <x v="9"/>
    <n v="48101"/>
    <s v="SC/DGA/CD/0931/16"/>
    <s v="ACCIÓN HORMIGA"/>
    <d v="2016-10-24T00:00:00"/>
    <n v="1780000"/>
    <d v="2017-03-23T00:00:00"/>
    <s v="MOSTRAR DIFERENTES PERSPECTIVAS DE LO COTIDIANO PARA LOS HABITANTES DE LA CIUDAD DE MÉXICO"/>
    <s v="CULTURALES"/>
    <s v="A5"/>
    <m/>
    <m/>
    <m/>
    <n v="1780000"/>
    <x v="483"/>
  </r>
  <r>
    <n v="2016"/>
    <x v="9"/>
    <n v="48101"/>
    <s v="SC/DGA/CD/0932/16"/>
    <s v="ACCIÓN HORMIGA"/>
    <d v="2016-11-23T00:00:00"/>
    <n v="4680000"/>
    <d v="2017-05-08T00:00:00"/>
    <s v="RENDIR UN TRIBUTO A LOS HOMBRES Y MUJERES QUE CON HONOR Y VALENTÍA LUCHARON POR CONSTRUIR UNA PATRIA LIBRE Y DEMOCRÁTICA,"/>
    <s v="CULTURALES"/>
    <s v="A5"/>
    <m/>
    <m/>
    <m/>
    <n v="4680000"/>
    <x v="483"/>
  </r>
  <r>
    <n v="2016"/>
    <x v="9"/>
    <n v="48101"/>
    <s v="SC/DGA/CD/0934/16"/>
    <s v="VAMOS JUNTOS, TEN CONFIANZA"/>
    <d v="2016-10-28T00:00:00"/>
    <n v="3597040"/>
    <d v="2017-10-27T00:00:00"/>
    <s v="DOTAR AL MUNICIPIO DE PANTEPEC, PUEBLA, CON UNA UNIDAD MÓVIL PARA OFRECER JORNADAS DE DIFUSIÓN CULTURAL,"/>
    <s v="CULTURALES"/>
    <s v="A5"/>
    <m/>
    <m/>
    <m/>
    <n v="3597040"/>
    <x v="484"/>
  </r>
  <r>
    <n v="2016"/>
    <x v="9"/>
    <n v="48101"/>
    <s v="SC/DGA/CD/0935/16"/>
    <s v="ÁGUILAS CON MÉXICO"/>
    <d v="2016-11-30T00:00:00"/>
    <n v="3000000"/>
    <d v="2017-11-29T00:00:00"/>
    <s v="OFRECER POR MEDIO DE UNA UNIDAD MÓVIL JORNADAS DE CONCIENTIZACIÓN CÍVICA Y DIFUSIÓN CULTURAL"/>
    <s v="CULTURALES"/>
    <s v="A5"/>
    <m/>
    <m/>
    <m/>
    <n v="3000000"/>
    <x v="485"/>
  </r>
  <r>
    <n v="2016"/>
    <x v="9"/>
    <n v="48101"/>
    <s v="SC/DGA/CD/0937/16"/>
    <s v="FUNDACIÓN A FAVOR DEL CINE Y TEATRO MEXICANO"/>
    <d v="2016-10-26T00:00:00"/>
    <n v="5000000"/>
    <d v="2017-01-08T00:00:00"/>
    <s v="REAR UN FORO DE EXPRESIÓN CULTURAL DIRIGIDO A LA POBLACIÓN QUE TENGA LA INQUIETUD DE EXPONER, DIFUNDIR"/>
    <s v="CULTURALES"/>
    <s v="A5"/>
    <m/>
    <m/>
    <m/>
    <n v="5000000"/>
    <x v="486"/>
  </r>
  <r>
    <n v="2016"/>
    <x v="9"/>
    <n v="48101"/>
    <s v="SC/DGA/CD/0938/16"/>
    <s v="RESPONSABILIDAD COMPARTIDA DE ORIENTE"/>
    <d v="2016-12-28T00:00:00"/>
    <n v="3900000"/>
    <d v="2017-08-27T00:00:00"/>
    <s v="PERAR UNA UNIDAD ITINERANTE PARA PROMOVER LA CULTURA, EL ARTE Y LA LECTOESCRITURA, ESPECIALMENTE EN LA POBLACIÓN DE 6 A 24 AÑOS DEL MUNICIPIO DE VALLE DE BRAVO"/>
    <s v="CULTURALES"/>
    <s v="A5"/>
    <m/>
    <m/>
    <m/>
    <n v="3900000"/>
    <x v="433"/>
  </r>
  <r>
    <n v="2016"/>
    <x v="9"/>
    <n v="48101"/>
    <s v="SC/DGA/CD/0939/16"/>
    <s v="INSTITUCIÓN ROMERO MAC GREGOR"/>
    <d v="2016-11-30T00:00:00"/>
    <n v="1200900"/>
    <d v="2017-02-27T00:00:00"/>
    <s v="ESTIMULAR Y FOMENTAR ENTRE PERSONAS CON DISCAPACIDAD VISUAL, AUDITIVA Y MOTRIZ SUS TALENTOS ARTÍSTICOS"/>
    <s v="CULTURALES"/>
    <s v="A5"/>
    <m/>
    <m/>
    <m/>
    <n v="1200900"/>
    <x v="351"/>
  </r>
  <r>
    <n v="2016"/>
    <x v="9"/>
    <n v="48101"/>
    <s v="SC/DGA/CD/0940/16"/>
    <s v="ASOCIACIÓN DE ARTES Y HUMANIDADES OCCELLI TREVIÑO"/>
    <d v="2016-11-24T00:00:00"/>
    <n v="1000000"/>
    <d v="2017-03-23T00:00:00"/>
    <s v="DIFUNDIR LA HISTORIA DEL FERROCARRIL A TRAVÉS DE 1 DOCUMENTAL AUDIOVISUAL PARA REVALORAR SU IMPORTANCIA COMO UN HITO DE LA HISTORIA DE MÉXICO"/>
    <s v="CULTURALES"/>
    <s v="A5"/>
    <m/>
    <m/>
    <m/>
    <n v="1000000"/>
    <x v="487"/>
  </r>
  <r>
    <n v="2016"/>
    <x v="9"/>
    <n v="48101"/>
    <s v="SC/DGA/CD/0958/16"/>
    <s v="FUNDACIÓN EL CANTO DE LA SIBILA"/>
    <d v="2016-10-31T00:00:00"/>
    <n v="238000"/>
    <d v="2017-06-29T00:00:00"/>
    <s v="CREAR UN LIBRO FOTOGRÁFICO SOBRE LA EX YUGOSLAVIA PARA FORTALECER LAS RELACIONES DIPLOMÁTICAS-CULTURALES ENTRE MÉXICO Y BOSNIA-HERZEGOVINA"/>
    <s v="CULTURALES"/>
    <s v="A5"/>
    <m/>
    <m/>
    <m/>
    <n v="238000"/>
    <x v="460"/>
  </r>
  <r>
    <n v="2016"/>
    <x v="9"/>
    <n v="48101"/>
    <s v="SC/DGA/CD/0959/16"/>
    <s v="SUENA MÉXICO SUENA"/>
    <d v="2016-10-31T00:00:00"/>
    <n v="3600000"/>
    <d v="2017-06-30T00:00:00"/>
    <s v="OFRECER UNA UNIDAD MÓVIL PARA DESARROLLAR ACTIVIDADES DE CARÁCTER CULTURAL, COMO TALLERES DE TEATRO, CÍRCULOS DE LECTURA, HORA DEL CUENTO"/>
    <s v="CULTURALES"/>
    <s v="A5"/>
    <m/>
    <m/>
    <m/>
    <n v="3600000"/>
    <x v="324"/>
  </r>
  <r>
    <n v="2016"/>
    <x v="9"/>
    <n v="48101"/>
    <s v="SC/DGA/CD/0960/16"/>
    <s v="MEXICANOS AL GRITO DE AYUDA"/>
    <d v="2016-10-31T00:00:00"/>
    <n v="5000000"/>
    <d v="2017-07-30T00:00:00"/>
    <s v="STABLECER UN SERVICIO ITINERANTE DE ACCESO A RECURSOS ELECTRÓNICOS PARA SATISFACER LA NECESIDADES DE INFORMACIÓN CULTURAL DE LA POBLACIÓN DE SAN NICOLÁS DE LOS GARZA"/>
    <s v="CULTURALES"/>
    <s v="A5"/>
    <m/>
    <m/>
    <m/>
    <n v="5000000"/>
    <x v="468"/>
  </r>
  <r>
    <n v="2016"/>
    <x v="9"/>
    <n v="48101"/>
    <s v="SC/DGA/CD/0967/16"/>
    <s v="FUNDACIÓN AMIGOS DEL ARCOÍRIS"/>
    <d v="2016-10-31T00:00:00"/>
    <n v="3000000"/>
    <d v="2017-03-30T00:00:00"/>
    <s v="REALIZAR UN PROGRAMA CULTURAL ITINERANTE DENOMINADO EL CAMIÓN DE LOS DERECHOS HUMANOS "/>
    <s v="CULTURALES"/>
    <s v="A5"/>
    <m/>
    <m/>
    <m/>
    <n v="3000000"/>
    <x v="480"/>
  </r>
  <r>
    <n v="2016"/>
    <x v="9"/>
    <n v="48101"/>
    <s v="SC/DGA/CD/0968/16"/>
    <s v="ASOCIACIÓN DE CINEASTAS DE MORELOS"/>
    <d v="2016-10-31T00:00:00"/>
    <n v="3000000"/>
    <d v="2017-08-30T00:00:00"/>
    <s v="ONTAR CON UN ESPACIO FÍSICO ITINERANTE QUE PERMITA LA INTERACCIÓN DE LA POBLACIÓN CON TECNOLOGÍAS DE LA INFORMACIÓN"/>
    <s v="CULTURALES"/>
    <s v="A5"/>
    <m/>
    <m/>
    <m/>
    <n v="3000000"/>
    <x v="90"/>
  </r>
  <r>
    <n v="2016"/>
    <x v="9"/>
    <n v="48101"/>
    <s v="SC/DGA/CD/0973/16"/>
    <s v="NO ME DA LA VIDA PRODUCCIONES"/>
    <d v="2016-12-31T00:00:00"/>
    <n v="2500000"/>
    <d v="2017-09-17T00:00:00"/>
    <s v="LLEVAR A CABO 9 TALLERES DE TÉCNICAS DE PINTURA Y MURALISMO BÁSICO CON NIÑOS Y JÓVENES ESTUDIANTES"/>
    <s v="CULTURALES"/>
    <s v="A5"/>
    <m/>
    <m/>
    <m/>
    <n v="2500000"/>
    <x v="97"/>
  </r>
  <r>
    <n v="2016"/>
    <x v="9"/>
    <n v="48101"/>
    <s v="SC/DGA/CD/0976/16"/>
    <s v="ACTUADF"/>
    <d v="2016-12-28T00:00:00"/>
    <n v="4393285"/>
    <d v="2017-12-27T00:00:00"/>
    <s v="ADQUIRIR Y ACONDICIONAR UNA UNIDAD MÓVIL QUE OFRECERÁ SERVICIOS CULTURALES: PROYECCIÓN DE DOCUMENTALES,"/>
    <s v="CULTURALES"/>
    <s v="A5"/>
    <m/>
    <m/>
    <m/>
    <n v="4393285"/>
    <x v="474"/>
  </r>
  <r>
    <n v="2016"/>
    <x v="9"/>
    <n v="48101"/>
    <s v="SC/DGA/CD/0977/16"/>
    <s v="ACTUADF"/>
    <d v="2016-12-28T00:00:00"/>
    <n v="4000000"/>
    <d v="2017-04-27T00:00:00"/>
    <s v="REALIZAR EN EL MARCO DEL PROYECTO BIBLIOTECA MÓVIL EN TU COMUNIDAD, COMO ACTIVIDADES COMPLEMENTARIAS, EL FESTIVAL DE CULTURA Y ARTESANÍA,"/>
    <s v="CULTURALES"/>
    <s v="A5"/>
    <m/>
    <m/>
    <m/>
    <n v="4000000"/>
    <x v="474"/>
  </r>
  <r>
    <n v="2016"/>
    <x v="9"/>
    <n v="48101"/>
    <s v="SC/DGA/CD/0989/16"/>
    <s v="FUNDACIÓN A FAVOR DEL CINE Y TEATRO MEXICANO"/>
    <d v="2016-11-08T00:00:00"/>
    <n v="530258"/>
    <d v="2017-03-07T00:00:00"/>
    <s v="ORMAR UNA ORQUESTA SINFÓNICA INFANTIL Y JUVENIL EN EL ESTADO DE MICHOACÁN, INTEGRADA POR 60 MÚSICOS Y 30 CANTANTES"/>
    <s v="CULTURALES"/>
    <s v="A5"/>
    <m/>
    <m/>
    <m/>
    <n v="530258"/>
    <x v="486"/>
  </r>
  <r>
    <n v="2016"/>
    <x v="9"/>
    <n v="48101"/>
    <s v="SC/DGA/CD/0991/16"/>
    <s v="SUENA MÉXICO SUENA"/>
    <d v="2016-12-28T00:00:00"/>
    <n v="2398082"/>
    <d v="2017-07-27T00:00:00"/>
    <s v="DOTAR DE EQUIPAMIENTO Y MOBILIARIO ELECTRÓNICO A LAS BIBLIOTECAS PÚBLICAS MUNICIPALES VENUSTIANO CARRANZA Y EMILIANO ZAPATA"/>
    <s v="CULTURALES"/>
    <s v="A5"/>
    <m/>
    <m/>
    <m/>
    <n v="2398082"/>
    <x v="324"/>
  </r>
  <r>
    <n v="2016"/>
    <x v="9"/>
    <n v="48101"/>
    <s v="SC/DGA/CD/0995/16"/>
    <s v="LOS CABOS ARTE Y CULTURA"/>
    <d v="2016-12-28T00:00:00"/>
    <n v="3500000"/>
    <d v="2017-06-28T00:00:00"/>
    <s v="LOS CABOS INTERNATIONAL FILM FESTIVAL PRESENTED BY CINEMEX, QUINTA EDICIÓN"/>
    <s v="CULTURALES"/>
    <s v="A5"/>
    <m/>
    <m/>
    <m/>
    <n v="3500000"/>
    <x v="488"/>
  </r>
  <r>
    <n v="2016"/>
    <x v="9"/>
    <n v="48101"/>
    <s v="SC/DGA/CD/1002/16"/>
    <s v="PROYECTOS VIVIR MÁS ASOCIADOS"/>
    <d v="2016-12-31T00:00:00"/>
    <n v="1199041"/>
    <d v="2017-09-30T00:00:00"/>
    <s v="EQUIPAR CON SISTEMA DE AUDIO Y VIDEO-PROYECCIÓN ESCÉNICA EL TEATRO VILLA SANTA ELENA EN CIUDAD FERNÁNDEZ"/>
    <s v="CULTURALES"/>
    <s v="A5"/>
    <m/>
    <m/>
    <m/>
    <n v="1199041"/>
    <x v="489"/>
  </r>
  <r>
    <n v="2016"/>
    <x v="9"/>
    <n v="48101"/>
    <s v="SC/DGA/CD/1004/16"/>
    <s v="FUNDACIÓN EMILIANO Y EUFEMIO HERMANOS ZAPATA SALAZAR CON SUS AGRARISTAS"/>
    <d v="2016-12-30T00:00:00"/>
    <n v="1000000"/>
    <d v="2017-05-29T00:00:00"/>
    <s v="INSTALAR EQUIPO DE MOBILIARIO, COMPUTADORAS Y TABLETAS ELECTRÓNICAS EN LA BIBLIOTECA PÚBLICA RICARDO FLORES MAGÓN DEL MUNICIPIO DE TLALNEPANTLA DE BAZ"/>
    <s v="CULTURALES"/>
    <s v="A5"/>
    <m/>
    <m/>
    <m/>
    <n v="1000000"/>
    <x v="425"/>
  </r>
  <r>
    <n v="2016"/>
    <x v="9"/>
    <n v="48101"/>
    <s v="SC/DGA/CD/1005/16"/>
    <s v="NO ME DA LA VIDA PRODUCCIONES"/>
    <d v="2016-11-11T00:00:00"/>
    <n v="4601918"/>
    <d v="2017-04-10T00:00:00"/>
    <s v="REALIZAR LA QUINTA EDICIÓN DEL FESTIVAL, EL CUAL CONTARÁ CON 8 PRESENTACIONES, EN 6 SEDES, CON LA PARTICIPACIÓN DE 10 PAÍSES"/>
    <s v="CULTURALES"/>
    <s v="A5"/>
    <m/>
    <m/>
    <m/>
    <n v="4601918"/>
    <x v="97"/>
  </r>
  <r>
    <n v="2016"/>
    <x v="9"/>
    <n v="48101"/>
    <s v="SC/DGA/CD/1006/16"/>
    <s v="PROYECTOS VIVIR MÁS ASOCIADOS"/>
    <d v="2016-12-31T00:00:00"/>
    <n v="1199041"/>
    <d v="2017-09-30T00:00:00"/>
    <s v="REALIZAR UNA INVESTIGACIÓN PARTICIPATIVA SOBRE LOS VALORES CULTURALES LOCALES GASTRONÓMICOS"/>
    <s v="CULTURALES"/>
    <s v="A5"/>
    <m/>
    <m/>
    <m/>
    <n v="1199041"/>
    <x v="489"/>
  </r>
  <r>
    <n v="2016"/>
    <x v="9"/>
    <n v="48101"/>
    <s v="SC/DGA/CD/1012/16"/>
    <s v="ESPACIO RECORRIDO"/>
    <d v="2016-12-30T00:00:00"/>
    <n v="2500000"/>
    <d v="2017-09-29T00:00:00"/>
    <s v="REALIZAR TALLERES CULTURALES CON LA FINALIDAD DE CREAR 30 MURALES DE MANERA CONJUNTA CON NIÑAS Y NIÑOS"/>
    <s v="CULTURALES"/>
    <s v="A5"/>
    <m/>
    <m/>
    <m/>
    <n v="2500000"/>
    <x v="490"/>
  </r>
  <r>
    <n v="2016"/>
    <x v="9"/>
    <n v="48101"/>
    <s v="SC/DGA/CD/1013/16"/>
    <s v="ESPACIO RECORRIDO"/>
    <d v="2016-12-30T00:00:00"/>
    <n v="4000000"/>
    <d v="2017-09-30T00:00:00"/>
    <s v="EALIZAR 8 EVENTOS CULTURALES, 2 EN CADA SEDE, QUE INCLUYAN TALLERES, PLÁTICAS Y PRESENTACIONES ESCÉNICAS EN ESPACIOS PÚBLICOS"/>
    <s v="CULTURALES"/>
    <s v="A5"/>
    <m/>
    <m/>
    <m/>
    <n v="4000000"/>
    <x v="490"/>
  </r>
  <r>
    <n v="2016"/>
    <x v="9"/>
    <n v="48101"/>
    <s v="SC/DGA/CD/1015/16"/>
    <s v="SUENA MÉXICO SUENA"/>
    <d v="2016-12-28T00:00:00"/>
    <n v="14000000"/>
    <d v="2017-12-27T00:00:00"/>
    <s v="DESARROLLAR A  TRAVÉS DE DIFERENTES MANIFESTACIONES CULTURALES Y DE FOMENTO A LA LECTURA, CONCIENCIA A CERCA DEL CUIDADO DEL MEDIO AMBIENTE, "/>
    <s v="CULTURALES"/>
    <s v="A5"/>
    <m/>
    <m/>
    <m/>
    <n v="14000000"/>
    <x v="324"/>
  </r>
  <r>
    <n v="2016"/>
    <x v="9"/>
    <n v="48101"/>
    <s v="SC/DGA/CD/1016/16"/>
    <s v="ACCIÓN HORMIGA"/>
    <d v="2016-11-15T00:00:00"/>
    <n v="1200000"/>
    <d v="2017-04-14T00:00:00"/>
    <s v="PRODUCIR UN DOCUMENTAL CON LA INFORMACIÓN RECABADA EN CADA UNO DE LOS PUEBLOS Y BARRIOS ORIGINARIOS DE LA CIUDAD DE MÉXICO"/>
    <s v="CULTURALES"/>
    <s v="A5"/>
    <m/>
    <m/>
    <m/>
    <n v="1200000"/>
    <x v="483"/>
  </r>
  <r>
    <n v="2016"/>
    <x v="9"/>
    <n v="48101"/>
    <s v="SC/DGA/CD/1020/16"/>
    <s v="EN PRO DEL TALENTO VERACRUZANO"/>
    <d v="2016-12-30T00:00:00"/>
    <n v="3900000"/>
    <d v="2017-09-30T00:00:00"/>
    <s v="EALIZAR LA TERCERA FERIA DEL LIBRO EN LA DELEGACIÓN BENITO JUÁREZ, LA CUAL CONTARÁ CON 27 ACTIVIDADES DE TEATRO"/>
    <s v="CULTURALES"/>
    <s v="A5"/>
    <m/>
    <m/>
    <m/>
    <n v="3900000"/>
    <x v="491"/>
  </r>
  <r>
    <n v="2016"/>
    <x v="9"/>
    <n v="48101"/>
    <s v="SC/DGA/CD/1024/16"/>
    <s v="ARTE Y CULTURA ANI POR MÉXICO"/>
    <d v="2016-12-28T00:00:00"/>
    <n v="4950000"/>
    <d v="2017-12-27T00:00:00"/>
    <s v="ADQUIRIR Y EQUIPAR UNA UNIDAD MÓVIL ITINERANTE QUE LLEVA POR NOMBRE BIBLIOTECA AL VOLANTE, "/>
    <s v="CULTURALES"/>
    <s v="A5"/>
    <m/>
    <m/>
    <m/>
    <n v="4950000"/>
    <x v="492"/>
  </r>
  <r>
    <n v="2016"/>
    <x v="9"/>
    <n v="48101"/>
    <s v="SC/DGA/CD/1025/16"/>
    <s v="ARTE Y CULTURA ANI POR MÉXICO"/>
    <d v="2016-12-28T00:00:00"/>
    <n v="3597122"/>
    <d v="2017-03-27T00:00:00"/>
    <s v="FOMENTAR EL GUSTO POR LA LECTURA Y LA ESCRITURA, MEDIANTE UNA UNIDAD MÓVIL, CON EL PROPÓSITO DE LLEGAR A 19 LOCALIDADES ALEJADAS DEL CENTRO DEL MUNICIPIO"/>
    <s v="CULTURALES"/>
    <s v="A5"/>
    <m/>
    <m/>
    <m/>
    <n v="3597122"/>
    <x v="492"/>
  </r>
  <r>
    <n v="2016"/>
    <x v="9"/>
    <n v="48101"/>
    <s v="SC/DGCP/CD/CDMX/0014/16"/>
    <s v="FESTIVAL DE MÉXICO EN EL CENTRO HISTÓRICO"/>
    <d v="2016-03-21T00:00:00"/>
    <n v="2500000"/>
    <d v="2018-02-05T00:00:00"/>
    <s v=" REALIZAR 2 CONCIERTOS SINFÃ“NICOS QUE CONTRIBUYAN A BRINDAR AL PÃŠBLICO UNA PROGRAMACIÃ“N QUE OFREZCA UNA VISIÃ“N GENERAL DE LOS MEJORES EXPONENTES NACIONALES E INTERNACIONALE"/>
    <s v="CULTURALES"/>
    <s v="A5"/>
    <m/>
    <m/>
    <m/>
    <n v="2500000"/>
    <x v="286"/>
  </r>
  <r>
    <n v="2016"/>
    <x v="9"/>
    <n v="48201"/>
    <s v="CNCA/DGCP/CD/03000/15"/>
    <s v="SECRETARÍA DE LAS CULTURAS Y ARTES DE OAXACA"/>
    <d v="2016-07-27T00:00:00"/>
    <n v="490000"/>
    <d v="2017-07-27T00:00:00"/>
    <s v="CREAR UN COLECTIVO COMUNITARIO DE ARTES GRÁFICAS PARA NIÑAS, NIÑOS Y JÓVENES EN EL ESTADO"/>
    <s v="CULTURALES"/>
    <s v="A5"/>
    <m/>
    <m/>
    <m/>
    <n v="490000"/>
    <x v="493"/>
  </r>
  <r>
    <n v="2016"/>
    <x v="9"/>
    <n v="48201"/>
    <s v="CNCA/DGCP/CD/03162/15"/>
    <s v="INSTITUTO SUDCALIFORNIANO DE CULTURA"/>
    <d v="2016-05-09T00:00:00"/>
    <n v="3000000"/>
    <d v="2017-06-29T00:00:00"/>
    <s v="CREAR UN COLECTIVO COMUNITARIO DE ARTES ESCÉNICAS EN EL MARCO DEL PROGRAMA MÉXICO, CULTURA PARA LA ARMONÍA."/>
    <s v="CULTURALES"/>
    <s v="A5"/>
    <m/>
    <m/>
    <m/>
    <n v="3000000"/>
    <x v="108"/>
  </r>
  <r>
    <n v="2016"/>
    <x v="9"/>
    <n v="48201"/>
    <s v="SC/DGA/CD/0677/16"/>
    <s v="INSTITUTO ESTATAL DE LA CULTURA"/>
    <d v="2016-08-22T00:00:00"/>
    <n v="1250000"/>
    <d v="2016-12-20T00:00:00"/>
    <s v="REALIZAR EL CIRCUITO CERVANTES AL QUIJOTE, DEDICADO A LA PROMOCIÓN DE LA LECTURA, PARTICULARMENTE DE LAS OBRAS DE MIGUEL DE CERVANTES"/>
    <s v="CULTURALES"/>
    <s v="A5"/>
    <m/>
    <m/>
    <m/>
    <n v="1250000"/>
    <x v="494"/>
  </r>
  <r>
    <n v="2016"/>
    <x v="9"/>
    <n v="48201"/>
    <s v="SC/DGA/CD/0680/16"/>
    <s v="GOBIERNO DEL DISTRITO FEDERAL"/>
    <d v="2016-08-12T00:00:00"/>
    <n v="2000000"/>
    <d v="2016-12-31T00:00:00"/>
    <s v="EXPONER UNA PROBLEMÁTICA SOCIAL MEDIANTE LA EXPOSICIÓN, DOCUMENTAL, Y COLOQUIO, SOBRE EL RACISMO EN MÉXICO"/>
    <s v="CULTURALES"/>
    <s v="A5"/>
    <m/>
    <m/>
    <m/>
    <n v="2000000"/>
    <x v="495"/>
  </r>
  <r>
    <n v="2016"/>
    <x v="9"/>
    <n v="48201"/>
    <s v="SC/DGA/CD/0682/16"/>
    <s v="INSTITUTO VERACRUZANO DE LA CULTURA"/>
    <d v="2016-09-14T00:00:00"/>
    <n v="224000"/>
    <d v="2016-10-31T00:00:00"/>
    <s v="REALIZAR CONCURSO DE 10 UNIVERSIDADES DE 8 PAÍSES DEL CONTINENTE MÁS REPRESENTATIVAS DE AMÉRICA."/>
    <s v="CULTURALES"/>
    <s v="A5"/>
    <m/>
    <m/>
    <m/>
    <n v="224000"/>
    <x v="496"/>
  </r>
  <r>
    <n v="2016"/>
    <x v="9"/>
    <n v="48201"/>
    <s v="SC/DGA/CD/0834/16"/>
    <s v="INSTITUTO DE HISTORIA Y MUSEOS DE YUCATAN "/>
    <d v="2016-10-11T00:00:00"/>
    <n v="5000000"/>
    <d v="2017-03-31T00:00:00"/>
    <s v="ABRIR UN ESPACIO CULTURAL QUE FOMENTE Y ENRIQUEZCA EL DIÁLOGO, DESCUBRIMIENTOS Y CONOCIMIENTOS PRESENTES"/>
    <s v="CULTURALES"/>
    <s v="A5"/>
    <m/>
    <m/>
    <m/>
    <n v="5000000"/>
    <x v="497"/>
  </r>
  <r>
    <n v="2016"/>
    <x v="9"/>
    <n v="48201"/>
    <s v="SC/DGA/CD/0910/16"/>
    <s v="COORDINACION METROPOLITANA DE YUCATAN"/>
    <d v="2016-10-14T00:00:00"/>
    <n v="9996998"/>
    <d v="2017-03-31T00:00:00"/>
    <s v="DESARROLLO DE LA PRIMERA ETAPA DEL AUDITORIO PASEO HENEQUENES"/>
    <s v="CULTURALES"/>
    <s v="A5"/>
    <m/>
    <m/>
    <m/>
    <n v="9996998"/>
    <x v="498"/>
  </r>
  <r>
    <n v="2016"/>
    <x v="9"/>
    <n v="48201"/>
    <s v="SC/DGA/CD/0963/16"/>
    <s v="MUNICIPIO DE CENOTILLO YUCATAN "/>
    <d v="2016-10-31T00:00:00"/>
    <n v="4000000"/>
    <d v="2017-04-01T00:00:00"/>
    <s v="FORTALECER E IMPULSAR LOS ESPACIOS CULTURALES DE LA LOCALIDAD Y EL MUNICIPIO DE CENOTILLO, YUCATÁN"/>
    <s v="CULTURALES"/>
    <s v="A5"/>
    <m/>
    <m/>
    <m/>
    <n v="4000000"/>
    <x v="499"/>
  </r>
  <r>
    <n v="2016"/>
    <x v="9"/>
    <n v="48201"/>
    <s v="SC/DGA/CD/1028/16"/>
    <s v="UNIVERSIDAD DE GUADALAJARA"/>
    <d v="2016-12-30T00:00:00"/>
    <n v="3300000"/>
    <d v="2017-03-31T00:00:00"/>
    <s v="CELEBRAR LOS 30 AÑOS DE LA FIL GUADALAJARA CON LA PRESENCIA DE AMÉRICA LATINA COMO INVITADO DE HONOR"/>
    <s v="CULTURALES"/>
    <s v="A5"/>
    <m/>
    <m/>
    <m/>
    <n v="3300000"/>
    <x v="500"/>
  </r>
  <r>
    <n v="2016"/>
    <x v="9"/>
    <n v="48201"/>
    <s v="SC/DGCP/CD/0250/16"/>
    <s v="MUNICIPIO DE SAN PEDRO TLAQUEPAQUE"/>
    <d v="2016-05-10T00:00:00"/>
    <n v="2052580"/>
    <d v="2016-11-10T00:00:00"/>
    <s v="PRESERVACIÓN DE LAS TÉCNICAS ARTESANALES Y EL IMPULSO A LAS CAPACIDADES ARTÍSTICAS DE LOS ARTESANOS, PROMOVIENDO LA IGUALDAD DE GÉNERO."/>
    <s v="CULTURALES"/>
    <s v="A5"/>
    <m/>
    <m/>
    <m/>
    <n v="2052580"/>
    <x v="501"/>
  </r>
  <r>
    <n v="2016"/>
    <x v="9"/>
    <n v="48401"/>
    <s v="SC/DGA/CD/0362/16"/>
    <s v="Banco Interacciones S.A. Institución de Banca Múltiple, Grupo Financiero Interacciones"/>
    <d v="2016-06-13T00:00:00"/>
    <n v="4000000"/>
    <d v="2017-06-30T00:00:00"/>
    <s v="LOGRAR QUE LAS AUTORIDADES EDUCATIVAS Y MAESTROS DE LAS ESCUELAS DE LA CIUDAD DE MÉXICO CONOZCAN EL MAP "/>
    <s v="CULTURALES"/>
    <s v="A5"/>
    <m/>
    <m/>
    <m/>
    <n v="4000000"/>
    <x v="502"/>
  </r>
  <r>
    <n v="2016"/>
    <x v="9"/>
    <n v="48401"/>
    <s v="SC/DGA/CD/0507/16"/>
    <s v="Banco Interacciones S.A. Institución de Banca Múltiple, Grupo Financiero Interacciones"/>
    <d v="2016-06-30T00:00:00"/>
    <n v="2000000"/>
    <d v="2017-01-31T00:00:00"/>
    <s v=" LLEVAR A CABO LA PRIMERA EXPOSICIÓN DEDICADA A LA OBRA DE ERNESTO GARCÍA CABRAL"/>
    <s v="CULTURALES"/>
    <s v="A5"/>
    <m/>
    <m/>
    <m/>
    <n v="2000000"/>
    <x v="502"/>
  </r>
  <r>
    <n v="2016"/>
    <x v="10"/>
    <n v="48101"/>
    <s v="1074/16"/>
    <s v="FUNDACIÓN JOHN LANGDON DOWN"/>
    <d v="2016-04-29T00:00:00"/>
    <n v="5000000"/>
    <d v="2016-12-31T00:00:00"/>
    <s v="FAVORECER UNA ADECUADA AUTONOMÍA E INDEPENDENCIA PERSONAL DE NIÑOS, JÓVENES Y ADULTOS CON SÍNDROME DE DOWN A TRAVÉS DE LA ENSEÑANZA DE HABILIDADES PARA IMPULSAR SU INSERCIÓN EN LA SOCIEDAD."/>
    <s v="EDUCATIVAS"/>
    <s v="A7"/>
    <m/>
    <m/>
    <m/>
    <n v="5000000"/>
    <x v="280"/>
  </r>
  <r>
    <n v="2016"/>
    <x v="10"/>
    <n v="48101"/>
    <s v="1075/16"/>
    <s v="ATENEO ESPAÑOL DE MÉXICO"/>
    <d v="2016-04-08T00:00:00"/>
    <n v="2000000"/>
    <d v="2016-12-31T00:00:00"/>
    <s v="COADYUVAR EN LA CONSERVACIÓN DE LA MEMORIA HISTÓRICA DEL EXILIO REPUBLICANO ESPAÑOL EN MÉXICO, MEDIANTE LA PRESERVACIÓN Y DIVULGACIÓN DEL ACERVO EDUCATIVO Y CULTURAL REFERENTE, CON EL PROPÓSITO DE MOTIVAR EL INTERÉS EN EL ÁMBITO ACADÉMICO Y SOCIAL."/>
    <s v="EDUCATIVAS"/>
    <s v="A7"/>
    <m/>
    <m/>
    <m/>
    <n v="2000000"/>
    <x v="469"/>
  </r>
  <r>
    <n v="2016"/>
    <x v="10"/>
    <n v="48101"/>
    <s v="1295/16"/>
    <s v="UNIVERSIDAD PONTIFICIA DE MÉXICO"/>
    <d v="2016-05-09T00:00:00"/>
    <n v="22741540"/>
    <d v="2016-12-31T00:00:00"/>
    <s v="COADYUVAR AL MEJORAMIENTO DE LAS INSTALACIONES UNIVERSITARIAS, MEDIANTE EL DESARROLLO DEL PROYECTO EJECUTIVO Y LA REALIZACIÓN DE OBRAS DE INFRAESTRUCTURA, A FIN DE APOYAR EL FORTALECIMIENTO EN LAS ACTIVIDADES DE DESARROLLO ACADÉMICO E INVESTIGACIÓN."/>
    <s v="EDUCATIVAS"/>
    <s v="A7"/>
    <m/>
    <m/>
    <m/>
    <n v="22741540"/>
    <x v="503"/>
  </r>
  <r>
    <n v="2016"/>
    <x v="10"/>
    <n v="48101"/>
    <s v="1436/16"/>
    <s v="FUNDACIÓN EMPRESARIOS POR LA EDUCACIÓN BÁSICA"/>
    <d v="2016-06-01T00:00:00"/>
    <n v="5000000"/>
    <d v="2017-01-31T00:00:00"/>
    <s v="DOCUMENTAR Y PROMOVER EL MODELO DE AUTOGESTIÓN ESCOLAR DE EXEB, A TRAVÉS DE LA COMPILACIÓN DE EXPERIENCIAS EN LAS ESCUELAS PRIMARIAS Y SECUNDARIAS PÚBLICAS Y DE LA FORMACIÓN DE MAESTROS-TUTORES, PARA IMPULSAR LA IMPLEMENTACIÓN DE LOS PROCESOS DE MEJORA EN LA GESTIÓN ESCOLAR EN EL NIVEL DE EDUCACIÓN BÁSICA."/>
    <s v="EDUCATIVAS"/>
    <s v="A7"/>
    <m/>
    <m/>
    <m/>
    <n v="5000000"/>
    <x v="504"/>
  </r>
  <r>
    <n v="2016"/>
    <x v="10"/>
    <n v="48101"/>
    <s v="1474/16"/>
    <s v="ASOCIACIÓN MEXICANA PARA LAS NACIONES UNIDAS DE JÓVENES AMNU JÓVENES"/>
    <d v="2016-06-01T00:00:00"/>
    <n v="9000000"/>
    <d v="2017-01-31T00:00:00"/>
    <s v="PROMOVER LA PRÁCTICA DE VALORES CÍVICOS MEDIANTE LA IMPLEMENTACIÓN DE LA METODOLOGÍA DE DEPORTES PARA COMPARTIR, CON DOCENTES, NIÑOS Y PADRES DE FAMILIA DE ESCUELAS PRIMARIAS PÚBLICAS DEL ESTADO DE CAMPECHE PARA CONTRIBUIR AL MEJORAMIENTO DE LA CONVIVENCIA ESCOLAR."/>
    <s v="EDUCATIVAS"/>
    <s v="A7"/>
    <m/>
    <m/>
    <m/>
    <n v="9000000"/>
    <x v="505"/>
  </r>
  <r>
    <n v="2016"/>
    <x v="10"/>
    <n v="48101"/>
    <s v="1523/16"/>
    <s v="INNOVACIÓN EN LA ENSEÑANZA DE LA CIENCIA"/>
    <d v="2016-06-08T00:00:00"/>
    <n v="5000000"/>
    <d v="2016-12-31T00:00:00"/>
    <s v="PROMOVER LA FORMACIÓN Y ACTUALIZACIÓN DE LOS DOCENTES Y OTROS ACTORES EDUCATIVOS A TRAVÉS DE LA CAPACITACIÓN, EVALUACIÓN, SEGUIMIENTO Y ELABORACIÓN DE MATERIALES Y RECURSOS DIGITALES DE APOYO, PARA MEJORAR LA ENSEÑANZA DE LA CIENCIA EN LA EDUCACIÓN BÁSICA Y CONTRIBUIR AL FORTALECIMIENTO DE LA ENSEÑANZA DE LA CIENCIA EN MÉXICO MEDIANTE EXPERIENCIAS INTERNACIONALES CON EL PROPÓSITO DE MEJORAR LA FORMACIÓN ACADÉMICA DE LOS DISTINTOS ACTORES DE LA EDUCACIÓN BÁSICA."/>
    <s v="EDUCATIVAS"/>
    <s v="A7"/>
    <m/>
    <m/>
    <m/>
    <n v="5000000"/>
    <x v="506"/>
  </r>
  <r>
    <n v="2016"/>
    <x v="10"/>
    <n v="48101"/>
    <s v="1560/16"/>
    <s v="FUNDACIÓN BBVA BANCOMER"/>
    <d v="2016-07-01T00:00:00"/>
    <n v="13500000"/>
    <d v="2016-12-31T00:00:00"/>
    <s v="INCENTIVAR A ESTUDIANTES DE EDUCACIÓN BÁSICA DE NIVEL SECUNDARIA EN TODAS LAS ENTIDADES FEDERATIVAS, A TRAVÉS DE UN APOYO ECONÓMICO A FIN DE QUE CONTINÚEN CON SU FORMACIÓN ESCOLAR Y MANTENGAN SU PROMEDIO ACADÉMICO."/>
    <s v="EDUCATIVAS"/>
    <s v="A7"/>
    <m/>
    <m/>
    <m/>
    <n v="13500000"/>
    <x v="507"/>
  </r>
  <r>
    <n v="2016"/>
    <x v="10"/>
    <n v="48101"/>
    <s v="1805/16"/>
    <s v="ASOCIACIÓN MEXICANA PRO COLEGIOS DEL MUNDO UNIDO"/>
    <d v="2016-08-01T00:00:00"/>
    <n v="700000"/>
    <d v="2016-12-31T00:00:00"/>
    <s v="BRINDAR APOYO ECONÓMICO PARA EL PAGO PARCIAL DE LA COLEGIATURA DE CINCO ESTUDIANTES MEXICANOS PARA QUE REALICEN UN AÑO DE ESTUDIOS DEL BACHILLERATO INTERNACIONAL EN CUATRO DE LOS COLEGIOS DEL MUNDO UNIDO CON EL PROPÓSITO DE QUE TENGAN ACCESO A DICHO MODELO EDUCATIVO."/>
    <s v="EDUCATIVAS"/>
    <s v="A7"/>
    <m/>
    <m/>
    <m/>
    <n v="700000"/>
    <x v="508"/>
  </r>
  <r>
    <n v="2016"/>
    <x v="10"/>
    <n v="48101"/>
    <s v="2660/16"/>
    <s v="UNIVERSIDAD TECNOLÓGICA DEL VALLE DE CHALCO"/>
    <d v="2016-10-14T00:00:00"/>
    <n v="8000000"/>
    <d v="2017-04-30T00:00:00"/>
    <s v="IMPULSAR EL MODELO ACADÉMICO DEL TÉCNICO SUPERIOR UNIVERSITARIO, MEDIANTE LA FORMACIÓN ACADÉMICA DE ESTUDIANTES EN ASIGNATURAS IMPARTIDAS POR PROFESORES CAPACITADOS Y CERTIFICADOS, CON EL PROPÓSITO DE FAVORECER SU DESARROLLO PROFESIONAL; ASÍ COMO INCREMENTAR LA INFRAESTRUCTURA FÍSICA Y TECNOLÓGICA MEDIANTE EL EQUIPAMIENTO, ACTUALIZACIÓN, MANTENIMIENTO Y ABASTECIMIENTO DE TALLERES, LABORATORIOS, SERVICIOS E INSTALACIONES, PARA CUMPLIR CON LA ENSEÑANZA PRÁCTICA DE VANGUARDIA QUE REQUIERE EL MODELO."/>
    <s v="EDUCATIVAS"/>
    <s v="A7"/>
    <m/>
    <m/>
    <m/>
    <n v="8000000"/>
    <x v="509"/>
  </r>
  <r>
    <n v="2016"/>
    <x v="10"/>
    <n v="48101"/>
    <s v="2722/16"/>
    <s v="INSTITUTO DE ENTRENAMIENTO PARA NIÑOS CON LESIÓN CEREBRAL Y TANSTORNOS DEL APRENDIZAJE"/>
    <d v="2016-10-31T00:00:00"/>
    <n v="3734000"/>
    <d v="2017-07-31T00:00:00"/>
    <s v="CONTRIBUIR EN EL DESARROLLO DEL POTENCIAL DE NIÑOS, NIÑAS Y JÓVENES CON LESIÓN CEREBRAL, SÍNDROME DE DOWN O TRASTORNOS DEL APRENDIZAJE MEDIANTE UNA METODOLOGÍA INTEGRAL, DIRIGIDA A FORTALECER SU DESARROLLO EDUCATIVO, CULTURAL, ARTÍSTICO, EMOCIONAL Y FÍSICO, PARA FAVORECER SU INCLUSIÓN SOCIAL Y EN EL SISTEMA EDUCATIVO, CONTANDO CON ESPACIOS ADECUADOS Y CON LOS SUMINISTROS NECESARIOS PARA LA REALIZACIÓN DE LAS ACTIVIDADES."/>
    <s v="EDUCATIVAS"/>
    <s v="A7"/>
    <m/>
    <m/>
    <m/>
    <n v="3734000"/>
    <x v="510"/>
  </r>
  <r>
    <n v="2016"/>
    <x v="11"/>
    <n v="48101"/>
    <s v="S N"/>
    <s v="FUNDACIÓN TV AZTECA"/>
    <d v="2016-10-07T00:00:00"/>
    <n v="4200000"/>
    <d v="2016-12-31T00:00:00"/>
    <s v="RECURSOS DESTINADOS AL PROYECTO &quot;LIMPIEMOS NUESTRO MÉXICO 2016&quot;"/>
    <s v="AMBIENTALES"/>
    <s v="A2"/>
    <m/>
    <m/>
    <m/>
    <n v="4200000"/>
    <x v="46"/>
  </r>
  <r>
    <n v="2016"/>
    <x v="11"/>
    <n v="48101"/>
    <s v="sin nunerio"/>
    <s v="HOMBRE NATURALEZA"/>
    <d v="2016-10-14T00:00:00"/>
    <n v="2000000"/>
    <d v="2016-12-31T00:00:00"/>
    <s v="RECURSOS DESTINADO A CORTOMETRAJES CON TEMÁTICA AMBIENTAL SOBRE CONSERVACIÓN Y SUSTENTABILIDAD."/>
    <s v="AMBIENTALES"/>
    <s v="A2"/>
    <m/>
    <m/>
    <m/>
    <n v="2000000"/>
    <x v="448"/>
  </r>
  <r>
    <n v="2016"/>
    <x v="11"/>
    <n v="48101"/>
    <s v="S/N"/>
    <s v="HOMBRE NATURALEZA"/>
    <d v="2016-07-01T00:00:00"/>
    <n v="1500000"/>
    <d v="2016-07-28T00:00:00"/>
    <s v="RECURSOS DESTINADOS AL PROYECTO ECOFILM FESTIVAL  2015"/>
    <s v="AMBIENTALES"/>
    <s v="A2"/>
    <m/>
    <m/>
    <m/>
    <n v="1500000"/>
    <x v="448"/>
  </r>
  <r>
    <n v="2016"/>
    <x v="12"/>
    <n v="48101"/>
    <s v="SESNSP/CNPDyPC/01/2016"/>
    <s v="ÁNIMOS NOVANDI"/>
    <d v="2016-10-13T00:00:00"/>
    <n v="1000000"/>
    <d v="2016-12-31T00:00:00"/>
    <s v="PROYECTO DENOMINADO &quot;ENLÁZATE: RED NACIONAL DE JÓVENES POR LA PREVENCIÓN&quot;"/>
    <s v="APLICACIÓN DE NUEVAS TECNOLOGÍAS,CULTURALES,EDUCATIVAS"/>
    <s v="A3"/>
    <s v="A5"/>
    <s v="A7"/>
    <m/>
    <n v="1000000"/>
    <x v="511"/>
  </r>
  <r>
    <n v="2016"/>
    <x v="12"/>
    <n v="48101"/>
    <s v="SESNSP/CNPDyPC/02/2016"/>
    <s v="CENTRO INTEGRAL PARA LA ORGANIZACIÓN DE COMUNIDADES"/>
    <d v="2016-10-13T00:00:00"/>
    <n v="1550000"/>
    <d v="2016-12-31T00:00:00"/>
    <s v="PROYECTO DENOMINADO &quot;PROGRAMA DE ASISTENCIA  PSICOLÓGICA PARA JÓVENES A TRAVÉS DE REDES SOCIALES: ¡CAÍLE! MORROS EN COMUNICACIÓN&quot;"/>
    <s v="APLICACIÓN DE NUEVAS TECNOLOGÍAS,CULTURALES,EDUCATIVAS"/>
    <s v="A3"/>
    <s v="A5"/>
    <s v="A7"/>
    <m/>
    <n v="1550000"/>
    <x v="512"/>
  </r>
  <r>
    <n v="2016"/>
    <x v="12"/>
    <n v="48101"/>
    <s v="SESNSP/CNPDyPC/03/2016"/>
    <s v="CIUDADANOS POR UNA CAUSA EN COMÚN"/>
    <d v="2016-10-13T00:00:00"/>
    <n v="1725000"/>
    <d v="2016-12-31T00:00:00"/>
    <s v="PROYECTO DENOMINADO &quot;IMPLEMENTACIÓN DE UN MODELO DE POLICÍA DE PROXIMIDAD EN CINCO MUNICIPIOS UTILIZANDO LA TÉCNICA POLICIAL POP (PROBLEM ORIENTED POLICING) COMO ESTRATEGIA PARA LA RESOLUCIÓN DE PROBLEMAS LOCALES DE INSEGURIDAD Y MEJORAR LA RELACIÓN POLICÍA COMUNIDAD&quot;"/>
    <s v="APLICACIÓN DE NUEVAS TECNOLOGÍAS,CULTURALES,EDUCATIVAS"/>
    <s v="A3"/>
    <s v="A5"/>
    <s v="A7"/>
    <m/>
    <n v="1725000"/>
    <x v="513"/>
  </r>
  <r>
    <n v="2016"/>
    <x v="12"/>
    <n v="48101"/>
    <s v="SESNSP/CNPDyPC/04/2016"/>
    <s v="COHESIÓN COMUNITARIA E INNOVACIÓN SOCIAL"/>
    <d v="2016-10-13T00:00:00"/>
    <n v="2094822"/>
    <d v="2016-12-31T00:00:00"/>
    <s v="PROYECTO DENOMINADO &quot;PROTOCOLO INTEGRAL DE INTERVENCIÓN CON VARIACIONES METODOLÓGICAS PARA LA PREVENCIÓN DE LA VIOLENCIA ESCOLAR, EL FOMENTO DE LA SANA CONVIVENCIA Y LA PREVENCIÓN DE CONDUCTAS DE RIESGO EN EL ENTORNO ESCOLAR&quot;"/>
    <s v="CULTURALES,EDUCATIVAS"/>
    <s v="A5"/>
    <s v="A7"/>
    <m/>
    <m/>
    <n v="2094822"/>
    <x v="514"/>
  </r>
  <r>
    <n v="2016"/>
    <x v="12"/>
    <n v="48101"/>
    <s v="SESNSP/CNPDyPC/04/2016.1"/>
    <s v="HAZ PAZ"/>
    <d v="2016-10-13T00:00:00"/>
    <n v="785558"/>
    <d v="2016-12-31T00:00:00"/>
    <s v="PROYECTO DENOMINADO &quot;PROTOCOLO INTEGRAL DE INTERVENCIÓN CON VARIACIONES METODOLÓGICAS PARA LA PREVENCIÓN DE LA VIOLENCIA ESCOLAR, EL FOMENTO DE LA SANA CONVIVENCIA Y LA PREVENCIÓN DE CONDUCTAS DE RIESGO EN EL ENTORNO ESCOLAR&quot;"/>
    <s v="CULTURALES,EDUCATIVAS"/>
    <s v="A5"/>
    <s v="A7"/>
    <m/>
    <m/>
    <n v="785558"/>
    <x v="515"/>
  </r>
  <r>
    <n v="2016"/>
    <x v="12"/>
    <n v="48101"/>
    <s v="SESNSP/CNPDyPC/04/2016.2"/>
    <s v="INCLUSIÓN CIUDADANA"/>
    <d v="2016-10-13T00:00:00"/>
    <n v="1309263"/>
    <d v="2016-12-31T00:00:00"/>
    <s v="PROYECTO DENOMINADO &quot;PROTOCOLO INTEGRAL DE INTERVENCIÓN CON VARIACIONES METODOLÓGICAS PARA LA PREVENCIÓN DE LA VIOLENCIA ESCOLAR, EL FOMENTO DE LA SANA CONVIVENCIA Y LA PREVENCIÓN DE CONDUCTAS DE RIESGO EN EL ENTORNO ESCOLAR&quot;"/>
    <s v="CULTURALES,EDUCATIVAS"/>
    <s v="A5"/>
    <s v="A7"/>
    <m/>
    <m/>
    <n v="1309263"/>
    <x v="516"/>
  </r>
  <r>
    <n v="2016"/>
    <x v="12"/>
    <n v="48101"/>
    <s v="SESNSP/CNPDyPC/05/2016"/>
    <s v="CONSEJO CÍVICO DE INSTITUCIONES DE COAHUILA"/>
    <d v="2016-10-13T00:00:00"/>
    <n v="3250141"/>
    <d v="2016-12-31T00:00:00"/>
    <s v="PROYECTO DENOMINADO &quot;ESTRATEGIAS DE PREVENCIÓN Y PROTECCIÓN CONTRA LA CIBERCIMINALIDAD EN COAHUILA”"/>
    <s v="APLICACIÓN DE NUEVAS TECNOLOGÍAS,CULTURALES,EDUCATIVAS"/>
    <s v="A3"/>
    <s v="A5"/>
    <s v="A7"/>
    <m/>
    <n v="3250141"/>
    <x v="517"/>
  </r>
  <r>
    <n v="2016"/>
    <x v="12"/>
    <n v="48101"/>
    <s v="SESNSP/CNPDyPC/06/2016"/>
    <s v="GENERANDO PARTICIPACIÓN PARA LA DEMOCRACIA"/>
    <d v="2016-10-13T00:00:00"/>
    <n v="600000"/>
    <d v="2016-12-31T00:00:00"/>
    <s v="PROYECTO DENOMINADO &quot;MODELO DE INTERVENCIÓN E IMPLEMENTACIÓN DE ACCIONES DE PREVENCIÓN SOCIAL DE LA VIOLENCIA Y LA DELINCUENCIA EN CONTEXTOS TERRITORIALES ESPECÍFICOS”"/>
    <s v="CULTURALES,EDUCATIVAS"/>
    <s v="A5"/>
    <s v="A7"/>
    <m/>
    <m/>
    <n v="600000"/>
    <x v="518"/>
  </r>
  <r>
    <n v="2016"/>
    <x v="12"/>
    <n v="48101"/>
    <s v="SESNSP/CNPDyPC/07/2016"/>
    <s v="GRUPO COLTOR Y ASOCIADOS"/>
    <d v="2016-10-13T00:00:00"/>
    <n v="1960000"/>
    <d v="2016-12-31T00:00:00"/>
    <s v="PROYECTO DENOMINADO &quot;PROGRAMA DE FORTALECIMIENTO DE LAS CAPACIDADES INSTITUCIONALES EN ESTADOS Y MUNICIPIOS EN MATERIA DE PREVENCIÓN SOCIAL DE LA VIOLENCIA Y LA DELINCUENCIA&quot;"/>
    <s v="CULTURALES,EDUCATIVAS"/>
    <s v="A5"/>
    <s v="A7"/>
    <m/>
    <m/>
    <n v="1960000"/>
    <x v="519"/>
  </r>
  <r>
    <n v="2016"/>
    <x v="12"/>
    <n v="48101"/>
    <s v="SESNSP/CNPDyPC/08/2016"/>
    <s v="INSTITUTO PREVENTIVO DE CONDUCTAS JUVENILES &quot;EL ÁRBOL&quot;"/>
    <d v="2016-10-13T00:00:00"/>
    <n v="1600000"/>
    <d v="2016-12-31T00:00:00"/>
    <s v="PROYECTO DENOMINADO &quot;PREVENCIÓN DE CONDUCTAS DE RIESGOS EN LOS ADOLESCENTES&quot;"/>
    <s v="CULTURALES,EDUCATIVAS,SALUD"/>
    <s v="A5"/>
    <s v="A7"/>
    <s v="A12"/>
    <m/>
    <n v="1600000"/>
    <x v="520"/>
  </r>
  <r>
    <n v="2016"/>
    <x v="12"/>
    <n v="48101"/>
    <s v="SESNSP/CNPDyPC/09/2016"/>
    <s v="PATRONATO DEL MUSEO DEL NIÑO DE CIUDAD JUÁREZ"/>
    <d v="2016-10-13T00:00:00"/>
    <n v="2500000"/>
    <d v="2016-12-31T00:00:00"/>
    <s v="PROYECTO DENOMINADO &quot;RALLY POR LA EDUACIÓN&quot;"/>
    <s v="APLICACIÓN DE NUEVAS TECNOLOGÍAS,CULTURALES,EDUCATIVAS"/>
    <s v="A3"/>
    <s v="A5"/>
    <s v="A7"/>
    <m/>
    <n v="2500000"/>
    <x v="521"/>
  </r>
  <r>
    <n v="2016"/>
    <x v="12"/>
    <n v="48101"/>
    <s v="SESNSP/CNPDyPC/10/2016"/>
    <s v="YO TAMBIÉN POR EL DESARROLLO SUSTENTABLE"/>
    <d v="2016-10-13T00:00:00"/>
    <n v="2840000"/>
    <d v="2016-12-31T00:00:00"/>
    <s v="PROYECTO DENOMINADO &quot;ESTRATEGIA DE FORTALECIMIENTO DE LA PREVENCIÓN CONTRA LOS CIBERDELITOS&quot;"/>
    <s v="APLICACIÓN DE NUEVAS TECNOLOGÍAS,CULTURALES,EDUCATIVAS"/>
    <s v="A3"/>
    <s v="A5"/>
    <s v="A7"/>
    <m/>
    <n v="2840000"/>
    <x v="522"/>
  </r>
  <r>
    <n v="2016"/>
    <x v="12"/>
    <n v="48101"/>
    <s v="SESNSP/CNPDyPC/11/2016"/>
    <s v="VOCACIÓN Y VANGUARDIA"/>
    <d v="2016-10-13T00:00:00"/>
    <n v="2326000"/>
    <d v="2016-12-31T00:00:00"/>
    <s v="PROYECTO DENOMINADO &quot;ESTRATEGIA INTEGRAL DE PREVENCIÓN SOCIAL DE LA VIOLENCIA Y LA DELINCUENCIA Y PLAN DE TRABAJO DEL SISTEMA DE EVALUACIÓN&quot;"/>
    <s v="CULTURALES,EDUCATIVAS"/>
    <s v="A5"/>
    <s v="A7"/>
    <m/>
    <m/>
    <n v="2326000"/>
    <x v="52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3">
  <r>
    <n v="2017"/>
    <x v="0"/>
    <n v="48101"/>
    <s v="CDDESSA-001-07-2017"/>
    <s v="ESPACIOS NATURALES Y DESARROLLO SUSTENTABLE A.C"/>
    <d v="2017-07-18T00:00:00"/>
    <n v="1250000"/>
    <d v="2017-12-31T00:00:00"/>
    <s v="ACTIVIDADES DEL PROYECTO DEL AUMENTO Y FORTALECIMIENTO DE LA POBLACIÓN DEL BERRENDO PENINSULAR EN EL LLANO DEL BERRENDO B.C. Y B.C.S"/>
    <s v="AMBIENTALES"/>
    <s v="A2"/>
    <m/>
    <m/>
    <m/>
    <n v="0"/>
    <x v="0"/>
  </r>
  <r>
    <n v="2017"/>
    <x v="0"/>
    <n v="48101"/>
    <s v="CDDESSA-002-07-2017"/>
    <s v="VIZCAÍNO"/>
    <d v="2017-07-19T00:00:00"/>
    <n v="150000"/>
    <d v="2017-12-31T00:00:00"/>
    <s v="ESTRUCTURA METÁLICA DEL TECHO PARA LA CANCHA DEL COLEGIO"/>
    <s v="EDUCATIVAS"/>
    <s v="A7"/>
    <m/>
    <m/>
    <m/>
    <n v="0"/>
    <x v="1"/>
  </r>
  <r>
    <n v="2017"/>
    <x v="0"/>
    <n v="48101"/>
    <s v="CDDESSA-003-07-2017"/>
    <s v="HOGAR DEL ANCIANO"/>
    <d v="2017-07-18T00:00:00"/>
    <n v="75000"/>
    <d v="2017-12-31T00:00:00"/>
    <s v="COMPRA DE ALIMENTOS_x000d__x000a_MEDICINAS_x000d__x000a_MATERIAL DE ASEO_x000d__x000a_GAS LP"/>
    <s v="BENEFICENCIA"/>
    <s v="A4"/>
    <m/>
    <m/>
    <m/>
    <n v="0"/>
    <x v="2"/>
  </r>
  <r>
    <n v="2017"/>
    <x v="1"/>
    <n v="48101"/>
    <s v="IMC-329/2017"/>
    <s v="EL PRINCIPIO, CINE Y CULTURA"/>
    <d v="2017-04-07T00:00:00"/>
    <n v="400000"/>
    <d v="2017-05-25T00:00:00"/>
    <s v="ENTREGA DE DIOSAS DE PLATA AL CINE MEXICANO, 46° EDICION "/>
    <s v="CULTURALES"/>
    <s v="A5"/>
    <m/>
    <m/>
    <m/>
    <n v="400000"/>
    <x v="3"/>
  </r>
  <r>
    <n v="2017"/>
    <x v="1"/>
    <n v="48101"/>
    <s v="IMC-338/2017"/>
    <s v="EL PRINCIPIO, CINE Y CULTURA"/>
    <d v="2017-04-19T00:00:00"/>
    <n v="250000"/>
    <d v="2017-12-30T00:00:00"/>
    <s v="REALIZACIÓN DEL CINITO DEBATE, 5° EDICIÓN "/>
    <s v="CULTURALES"/>
    <s v="A5"/>
    <m/>
    <m/>
    <m/>
    <n v="250000"/>
    <x v="3"/>
  </r>
  <r>
    <n v="2017"/>
    <x v="1"/>
    <n v="48101"/>
    <s v="IMC-344/2017"/>
    <s v="ARCUMO INTEGRANDO"/>
    <d v="2017-04-29T00:00:00"/>
    <n v="100000"/>
    <d v="2018-01-20T00:00:00"/>
    <s v="REALIZACIÓN DE EL PROYECTO COMO EN EL CINE, 1° EDICION. "/>
    <s v="CULTURALES"/>
    <s v="A5"/>
    <m/>
    <m/>
    <m/>
    <n v="100000"/>
    <x v="4"/>
  </r>
  <r>
    <n v="2017"/>
    <x v="1"/>
    <n v="48101"/>
    <s v="IMC-348/2017"/>
    <s v="CINEMA PLANETA"/>
    <d v="2017-05-04T00:00:00"/>
    <n v="200000"/>
    <d v="2017-06-30T00:00:00"/>
    <s v="REALIZACIÓN DEL PROYECTO CINEMA PLANETA, 9° FESTIVAL INTERNACIONAL DE CINE Y MEDIO AMBIENTE DE MÉXICO"/>
    <s v="CULTURALES"/>
    <s v="A5"/>
    <m/>
    <m/>
    <m/>
    <n v="200000"/>
    <x v="5"/>
  </r>
  <r>
    <n v="2017"/>
    <x v="1"/>
    <n v="48101"/>
    <s v="IMC-349/2017"/>
    <s v="ASOCIACIÓN DE CINEASTAS DE MORELOS"/>
    <d v="2017-05-08T00:00:00"/>
    <n v="125000"/>
    <d v="2018-01-10T00:00:00"/>
    <s v="REALIZACIÓN DEL CINE MOVIL SOLAR 4° EDICIÓN"/>
    <s v="CULTURALES"/>
    <s v="A5"/>
    <m/>
    <m/>
    <m/>
    <n v="125000"/>
    <x v="6"/>
  </r>
  <r>
    <n v="2017"/>
    <x v="1"/>
    <n v="48101"/>
    <s v="IMC-354/2017"/>
    <s v="FLORA, FAUNA Y CULTURA DE MÉXICO"/>
    <d v="2017-05-15T00:00:00"/>
    <n v="150000"/>
    <d v="2018-01-08T00:00:00"/>
    <s v="REALIZACIÓN DE LA 5° GIRA ITINERANTE COMPARTIENDO CINE 2017. EL CINE CLUB EN CENTROS ESCOLARES PÚBLICOS DE PLAYA DEL CARMEN Y COMUNIDADES DE QUINTANA ROO."/>
    <s v="CULTURALES"/>
    <s v="A5"/>
    <m/>
    <m/>
    <m/>
    <n v="150000"/>
    <x v="7"/>
  </r>
  <r>
    <n v="2017"/>
    <x v="1"/>
    <n v="48101"/>
    <s v="IMC-355/2017"/>
    <s v="FUNDACIÓN MECENAS ARTE Y CULTURA"/>
    <d v="2017-05-15T00:00:00"/>
    <n v="150000"/>
    <d v="2017-10-13T00:00:00"/>
    <s v="REALIZACIÓN DEL FESTIVAL INTERNACIONAL DE CORTOMETRAJES DE MÉXICO (FICMEX), 12° EDICIÓN/ SHORTS MÉXICO 2017"/>
    <s v="CULTURALES"/>
    <s v="A5"/>
    <m/>
    <m/>
    <m/>
    <n v="150000"/>
    <x v="8"/>
  </r>
  <r>
    <n v="2017"/>
    <x v="1"/>
    <n v="48101"/>
    <s v="IMC-370/2017"/>
    <s v="GP SOONA"/>
    <d v="2017-05-30T00:00:00"/>
    <n v="300000"/>
    <d v="2017-11-08T00:00:00"/>
    <s v="REALIZACIÓN DEL 6° FERATUM, FESTIVAL INTERNACIONAL DE CINE FANTÁSTICO DE TLALPUJAHUA"/>
    <s v="CULTURALES"/>
    <s v="A5"/>
    <m/>
    <m/>
    <m/>
    <n v="300000"/>
    <x v="9"/>
  </r>
  <r>
    <n v="2017"/>
    <x v="2"/>
    <n v="48101"/>
    <s v="DPM/OD/01/2017"/>
    <s v="FUNDACIÓN IMSS"/>
    <d v="2017-06-15T00:00:00"/>
    <n v="11000000"/>
    <d v="2017-12-31T00:00:00"/>
    <s v="FORTALECER LA INVESTIGACIÓN CIENTIFICA EN SALUD E IMPULSAR LA INNOVACIÓN TECNOLÓGICA; ASÍ COMO PROMOVER LA VINCULACIÓN INSTITUCIONAL Y EL EQUIPAMIENTO HOSPITALARIO EN BENEFICIO DE LOS DERECHOHABIENTES DEL INSTITUTO MEXICANO DEL SEGURO SOCIAL. "/>
    <s v="INVESTIGACIÓN CIENTÍFICA"/>
    <s v="A9"/>
    <m/>
    <m/>
    <m/>
    <n v="11000000"/>
    <x v="10"/>
  </r>
  <r>
    <n v="2017"/>
    <x v="2"/>
    <n v="48101"/>
    <s v="DPM/OD/02/2017"/>
    <s v="ACADEMIA MEXICANA DE PEDIATRÍA"/>
    <d v="2017-06-19T00:00:00"/>
    <n v="200000"/>
    <d v="2017-12-31T00:00:00"/>
    <s v="TRANSPORTACIÓN, INSUMOS Y VIÁTICOS DEL EQUIPO MÉDICO QUIRÚRGICO, EN EL QUE ASISTEN MÉDICOS CIRUJANOS PEDIATRAS, ANESTESIÓLOGOS, ENFERMERAS Y EN ALGUNAS OCASIONES DEPENDIENDO DE LA PATOLOGÍA QUE SE OPERE, MÉDICOS INTENSIVISTAS; ADICIONALMENTE PARA EL CASO DEL CONGRESO CONMEMORATIVO, EL PAGO DE HOSPEDAJE; SU DIFUSIÓN EN EL MEDIO ELECTRÓNICO Y CONTRATACIÓN DE AUDITORIO PARA LA REALIZACIÓN DEL MISMO; Y CAPACITAR A LAS FAMILIAS DE NIÑOS Y ADOLECENTES CON SINDROME DE DOWN, CON EL OBJETO DE LOGRAR SU INCLUSIÓN EN EL ÁMBITO DEL DESARROLLO INDIVIDUAL Y SOCIAL MÁXIMO POSIBLE. "/>
    <s v="INVESTIGACIÓN CIENTÍFICA"/>
    <s v="A9"/>
    <m/>
    <m/>
    <m/>
    <n v="0"/>
    <x v="11"/>
  </r>
  <r>
    <n v="2017"/>
    <x v="3"/>
    <n v="48101"/>
    <s v="PROEQUIDAD 2017 /10"/>
    <s v="INTEGRACIÓN SOCIAL VERTER"/>
    <d v="2017-06-21T00:00:00"/>
    <n v="500000"/>
    <d v="2017-12-31T00:00:00"/>
    <s v="DESARROLLO DEL PROYECTO ESTRATEGIA INTEGRAL PARA LA PROMOCIÓN, EJERCICIO Y VIGILANCIA DE LOS DERECHOS SEXUALES Y REPRODUCTIVOS CON PERSPECTIVA DE GÉNERO EN LAS JUVENTUDES DE MEXICALI, BAJA CALIFORNIA."/>
    <s v="BENEFICENCIA"/>
    <s v="A4"/>
    <m/>
    <m/>
    <m/>
    <n v="0"/>
    <x v="12"/>
  </r>
  <r>
    <n v="2017"/>
    <x v="3"/>
    <n v="48101"/>
    <s v="PROEQUIDAD 2017 /6"/>
    <s v="PROYECTO DIFA ALTERNATIVAS Y ACTUALIZACION"/>
    <d v="2017-06-21T00:00:00"/>
    <n v="800000"/>
    <d v="2017-12-31T00:00:00"/>
    <s v="DESARROLLO DEL PROYECTO EMPRENDIMIENTOS LOCALES DE MUJERES INDÍGENAS"/>
    <s v="BENEFICENCIA"/>
    <s v="A4"/>
    <m/>
    <m/>
    <m/>
    <n v="0"/>
    <x v="13"/>
  </r>
  <r>
    <n v="2017"/>
    <x v="3"/>
    <n v="48101"/>
    <s v="PROEQUIDAD 2017 /8"/>
    <s v="FUNDACION FILOBATRISTA PARA EL DESARROLLO DE LA PARTICIPACION COMUNITARIA"/>
    <d v="2017-06-21T00:00:00"/>
    <n v="498400"/>
    <d v="2017-12-31T00:00:00"/>
    <s v="DESARROLLO DEL PROYECTO FORTALECIMIENTO INTEGRAL DE MUJERES PARA EL FOMENTO Y PROMOCIÓN DE LA IGUALDAD DE GÉNERO"/>
    <s v="BENEFICENCIA"/>
    <s v="A4"/>
    <m/>
    <m/>
    <m/>
    <n v="0"/>
    <x v="14"/>
  </r>
  <r>
    <n v="2017"/>
    <x v="3"/>
    <n v="48101"/>
    <s v="PROEQUIDAD 2017 /9"/>
    <s v="ESPIRAL POR LA VIDA"/>
    <d v="2017-06-22T00:00:00"/>
    <n v="800000"/>
    <d v="2017-12-31T00:00:00"/>
    <s v="DESARROLLO DEL PROYECTO INTEGRACIÓN DE EQUIPOS PROMOTORES JUVENILES DE DERECHOS PARA LA PARTICIPACIÓN POLÍTICA DE MUJERES EN MUNICIPIOS DE LA SIERRA JUÁREZ DE OAXACA."/>
    <s v="BENEFICENCIA"/>
    <s v="A4"/>
    <m/>
    <m/>
    <m/>
    <n v="0"/>
    <x v="15"/>
  </r>
  <r>
    <n v="2017"/>
    <x v="3"/>
    <n v="48101"/>
    <s v="Proequidad 2017 /98"/>
    <s v="ARTE Y DIVERSIÓN RECORCHOLIS TEATRO"/>
    <d v="2017-06-29T00:00:00"/>
    <n v="800000"/>
    <d v="2017-12-31T00:00:00"/>
    <s v="DESARROLLO DEL PROYECTO “EL HUBIERA NO EXISTE” INTERACCIÓN SOCIOEDUCATIVA PARA PREVENIR EL EMBARAZO EN ADOLESCENTES Y FOMENTAR LA CREACIÓN DEL PROYECTO DE VIDA, POR MEDIO DE ACTIVIDADES ARTÍSTICAS, CON MUJERES ADOLESCENTES Y JÓVENES DE 12 SECUNDARIAS DE YUCATÁN Y QUINTANA ROO."/>
    <s v="BENEFICENCIA"/>
    <s v="A4"/>
    <m/>
    <m/>
    <m/>
    <n v="0"/>
    <x v="16"/>
  </r>
  <r>
    <n v="2017"/>
    <x v="3"/>
    <n v="48101"/>
    <s v="PROEQUIDAD 2017/1"/>
    <s v="IXMUCANE"/>
    <d v="2017-06-21T00:00:00"/>
    <n v="650000"/>
    <d v="2017-12-31T00:00:00"/>
    <s v="DESARROLLO DEL PROYECTO: SEMINARIO PERMANENTE PARA EL FORTALECIMIENTO DE LAS AUTORIDADES MUNICIPALES INDÍGENAS DE LA SIERRA SUR."/>
    <s v="BENEFICENCIA"/>
    <s v="A4"/>
    <m/>
    <m/>
    <m/>
    <n v="0"/>
    <x v="17"/>
  </r>
  <r>
    <n v="2017"/>
    <x v="3"/>
    <n v="48101"/>
    <s v="Proequidad 2017/100"/>
    <s v="MUJERES UNIDAS CON ESPERANZA EN SU PUEBLO"/>
    <d v="2017-06-29T00:00:00"/>
    <n v="500000"/>
    <d v="2017-12-31T00:00:00"/>
    <s v="DESARROLLO DEL PROYECTO INSTALACIÓN DE UNA PANIFICADORA EN COLONIA LOS PINOS DE COATZINTLA VERACRUZ."/>
    <s v="BENEFICENCIA"/>
    <s v="A4"/>
    <m/>
    <m/>
    <m/>
    <n v="0"/>
    <x v="18"/>
  </r>
  <r>
    <n v="2017"/>
    <x v="3"/>
    <n v="48101"/>
    <s v="Proequidad 2017/101"/>
    <s v="Misión Emerge AGAIDES"/>
    <d v="2017-06-29T00:00:00"/>
    <n v="318164"/>
    <d v="2017-12-31T00:00:00"/>
    <s v="DESARROLLO DEL PROYECTO IMPLEMENTACIÓN DE MECANISMOS PARA FORTALECER LAS CAPACIDADES PRODUCTIVAS Y DE AUTOGESTIÓN CON MUJERES INDIGENAS EN CUATRO MUNICIPIOS DE LA SIERRA NORORIENTAL DE PUEBLA."/>
    <s v="BENEFICENCIA"/>
    <s v="A4"/>
    <m/>
    <m/>
    <m/>
    <n v="0"/>
    <x v="19"/>
  </r>
  <r>
    <n v="2017"/>
    <x v="3"/>
    <n v="48101"/>
    <s v="Proequidad 2017/102"/>
    <s v="OPORTUNIDADES PARA TODAS Y TODOS"/>
    <d v="2017-06-29T00:00:00"/>
    <n v="498000"/>
    <d v="2017-12-31T00:00:00"/>
    <s v="DESARROLLO DEL PROYECTO LA SALUD SEXUAL Y REPRODUCTIVA CON PERSPECTIVA DE IGUALDAD DE GÉNERO PARA NUESTROS ADOLESCENTES."/>
    <s v="BENEFICENCIA"/>
    <s v="A4"/>
    <m/>
    <m/>
    <m/>
    <n v="0"/>
    <x v="20"/>
  </r>
  <r>
    <n v="2017"/>
    <x v="3"/>
    <n v="48101"/>
    <s v="Proequidad 2017/103"/>
    <s v="IIPSIS INVESTIGACIÓN E INTERVENCIÓN PSICOSOCIAL"/>
    <d v="2017-06-30T00:00:00"/>
    <n v="236500"/>
    <d v="2017-12-31T00:00:00"/>
    <s v="DESARROLLO DEL PROYECTO + JÓVENES X LA IGUALDAD"/>
    <s v="BENEFICENCIA"/>
    <s v="A4"/>
    <m/>
    <m/>
    <m/>
    <n v="0"/>
    <x v="21"/>
  </r>
  <r>
    <n v="2017"/>
    <x v="3"/>
    <n v="48101"/>
    <s v="PROEQUIDAD 2017/104"/>
    <s v="CRESER PARA UN DESARROLLO INTEGRAL"/>
    <d v="2017-06-29T00:00:00"/>
    <n v="639899"/>
    <d v="2017-12-31T00:00:00"/>
    <s v="DESARROLLO DEL PROYECTO CRESIENDO EN EQUIDAD: PROMOVIENDO EL AUTOCUIDADO Y LA SALUD SEXUAL Y REPRODUCTIVA DE LAS/OS JÓVENES."/>
    <s v="BENEFICENCIA"/>
    <s v="A4"/>
    <m/>
    <m/>
    <m/>
    <n v="0"/>
    <x v="22"/>
  </r>
  <r>
    <n v="2017"/>
    <x v="3"/>
    <n v="48101"/>
    <s v="Proequidad 2017/105"/>
    <s v="GRUPO BLALERMI"/>
    <d v="2017-06-29T00:00:00"/>
    <n v="420000"/>
    <d v="2017-12-31T00:00:00"/>
    <s v="DESARROLLO DEL PROYECTO EMPODERAMIENTO POLITICO DE LAS MUJERES DESDE LAS MUJERES LAS PERSPECTIVAS DE GENERO, DERECHOS HUMANOS E INTERCULTURALIDAD"/>
    <s v="BENEFICENCIA"/>
    <s v="A4"/>
    <m/>
    <m/>
    <m/>
    <n v="0"/>
    <x v="23"/>
  </r>
  <r>
    <n v="2017"/>
    <x v="3"/>
    <n v="48101"/>
    <s v="Proequidad 2017/106"/>
    <s v="MAIT A MAKAN"/>
    <d v="2017-06-30T00:00:00"/>
    <n v="488500"/>
    <d v="2017-12-31T00:00:00"/>
    <s v="DESARROLLO DEL PROYECTO FORTALECIMIENTO DE LA RED DE ARTESANAS Y FLORICULTORAS DE LA SIERRA NORTE PARA EL AGENCIAMIENTO E INSERCIÓN DE LAS MUJERES EN LAS ACTIVIDADES ECONÓMICAS FAMILIARES PARA EL BIENESTAR Y DESARROLLO JUSTO Y EQUITATIVO."/>
    <s v="BENEFICENCIA"/>
    <s v="A4"/>
    <m/>
    <m/>
    <m/>
    <n v="0"/>
    <x v="24"/>
  </r>
  <r>
    <n v="2017"/>
    <x v="3"/>
    <n v="48101"/>
    <s v="PROEQUIDAD 2017/107"/>
    <s v="LIDERES CON VISION DE AYUDAR Y TRANSFORMAR"/>
    <d v="2017-06-30T00:00:00"/>
    <n v="650000"/>
    <d v="2017-12-31T00:00:00"/>
    <s v="DESARROLLO DEL PROYECTO ¡MUJERES INFORMADAS! INFORMACIÓN, EDUCACIÓN Y COMUNICACION PARA PREVENIR LOS EMBARAZOS, EL ABUSO SEXUAL Y LAS DESIGUALDADES DE GE´NERO."/>
    <s v="BENEFICENCIA"/>
    <s v="A4"/>
    <m/>
    <m/>
    <m/>
    <n v="0"/>
    <x v="25"/>
  </r>
  <r>
    <n v="2017"/>
    <x v="3"/>
    <n v="48101"/>
    <s v="Proequidad 2017/108"/>
    <s v="HAGAMOS ALGO ASOCIACIÓN PARA EL DESARROLLO INTEGRAL DE GRUPOS VULNERABLES, CON PERSPECTIVA DE GÉNERO"/>
    <d v="2017-06-30T00:00:00"/>
    <n v="406385"/>
    <d v="2017-12-31T00:00:00"/>
    <s v="DESARROLLO DEL PROYECTO MUJERES PARTICIPANDO EN LA CONSTRUCCIÓN DE UNA DEMOCRACIA JUSTA Y EQUITATIVA"/>
    <s v="BENEFICENCIA"/>
    <s v="A4"/>
    <m/>
    <m/>
    <m/>
    <n v="0"/>
    <x v="26"/>
  </r>
  <r>
    <n v="2017"/>
    <x v="3"/>
    <n v="48101"/>
    <s v="PROEQUIDAD 2017/109"/>
    <s v="CAÑUELA"/>
    <d v="2017-06-30T00:00:00"/>
    <n v="406385"/>
    <d v="2017-12-31T00:00:00"/>
    <s v="DESARROLLO DEL PROYECTO DENOMINADO &quot;TI MOSENECHIKOUAJ UAN TI SEM PALEUIA (ORGANIZANDONOS Y APOYANDONOS)&quot;"/>
    <s v="BENEFICENCIA"/>
    <s v="A4"/>
    <m/>
    <m/>
    <m/>
    <n v="0"/>
    <x v="27"/>
  </r>
  <r>
    <n v="2017"/>
    <x v="3"/>
    <n v="48101"/>
    <s v="PROEQUIDAD 2017/11"/>
    <s v="HABITAT DESARROLLO DEL TERRITORIO Y LA SOCIEDAD"/>
    <d v="2017-06-22T00:00:00"/>
    <n v="595000"/>
    <d v="2017-12-31T00:00:00"/>
    <s v="DESARROLLO DEL PROYECTO RED ESTATAL DE MUJERES RURALES E INDÍGENAS EMPRENDEDORAS PARA EL IMPULSO DE COMUNIDADES INCLUYENTES, DIGNAS, ARMÓNICAS Y SUSTENTABLES EN OAXACA."/>
    <s v="BENEFICENCIA"/>
    <s v="A4"/>
    <m/>
    <m/>
    <m/>
    <n v="0"/>
    <x v="28"/>
  </r>
  <r>
    <n v="2017"/>
    <x v="3"/>
    <n v="48101"/>
    <s v="PROEQUIDAD 2017/12"/>
    <s v="INTERCULTURALIDAD SALUD Y DERECHOS"/>
    <d v="2017-06-22T00:00:00"/>
    <n v="682200"/>
    <d v="2017-12-31T00:00:00"/>
    <s v="DESARROLLO DEL PROYECTO EMPODERAMIENTO ECONÓMICO PARA LA CREACIÓN DE PROPUESTAS DE NEGOCIOS ENCABEZADOS POR MUJERES JÓVENES QUE ASISTEN A LAS PRECEPTORÍAS JUVENILES DE TOLUCA Y METEPEC EN EL ESTADO DE MEXICO."/>
    <s v="BENEFICENCIA"/>
    <s v="A4"/>
    <m/>
    <m/>
    <m/>
    <n v="0"/>
    <x v="29"/>
  </r>
  <r>
    <n v="2017"/>
    <x v="3"/>
    <n v="48101"/>
    <s v="PROEQUIDAD 2017/13"/>
    <s v="CONSORCIO PARA EL DIÁLOGO PARLAMENTARIO Y LA EQUIDAD OAXACA"/>
    <d v="2017-06-22T00:00:00"/>
    <n v="800000"/>
    <d v="2017-12-31T00:00:00"/>
    <s v="DESARROLLO DEL PROYECTO OBSERVATORIO COMUNITARIO SOBRE PARTICIPACIÓN POLÍTICA DE MUJERES MIXES OAXACA"/>
    <s v="BENEFICENCIA"/>
    <s v="A4"/>
    <m/>
    <m/>
    <m/>
    <n v="0"/>
    <x v="30"/>
  </r>
  <r>
    <n v="2017"/>
    <x v="3"/>
    <n v="48101"/>
    <s v="PROEQUIDAD 2017/14"/>
    <s v="UNION INDIGENA OTOMI-TEPEHUA"/>
    <d v="2017-06-22T00:00:00"/>
    <n v="588900"/>
    <d v="2017-12-31T00:00:00"/>
    <s v="DESARROLLO DEL PROYECTO “FASE II: PLAN DE PREVENCIÓN Y FORTALECIMIENTO PARA LA CONTENCIÓN Y SENSIBILIZACIÓN DEL EMBARAZO ADOLESCENTE EN TRES MUNICIPIOS INDÍGENAS DEL ESTADO DE PUEBLA”."/>
    <s v="BENEFICENCIA"/>
    <s v="A4"/>
    <m/>
    <m/>
    <m/>
    <n v="0"/>
    <x v="31"/>
  </r>
  <r>
    <n v="2017"/>
    <x v="3"/>
    <n v="48101"/>
    <s v="PROEQUIDAD 2017/15"/>
    <s v="VISION INDIGENA"/>
    <d v="2017-06-22T00:00:00"/>
    <n v="641788"/>
    <d v="2017-12-31T00:00:00"/>
    <s v="DESARROLLO DEL PROYECTO CONTINUIDAD Y FORTALECIMIENTO AL PLAN INTEGRAL DE ATENCIÓN A INDÍGENAS DEL CERESO FEMENIL DE TANIVET Y A SOBREVIVIENTES DE VIOLENCIA O EN RIESGO DE SERLO EN DOS MUNICIPIOS DE OAXACA."/>
    <s v="BENEFICENCIA"/>
    <s v="A4"/>
    <m/>
    <m/>
    <m/>
    <n v="0"/>
    <x v="32"/>
  </r>
  <r>
    <n v="2017"/>
    <x v="3"/>
    <n v="48101"/>
    <s v="PROEQUIDAD 2017/16"/>
    <s v="DEMOCRACIA Y SEXUALIDAD"/>
    <d v="2017-06-22T00:00:00"/>
    <n v="800000"/>
    <d v="2017-12-31T00:00:00"/>
    <s v="DESARROLLO DEL PROYECTO DESCARGA, DECIDE Y DISFRUTA"/>
    <s v="BENEFICENCIA"/>
    <s v="A4"/>
    <m/>
    <m/>
    <m/>
    <n v="0"/>
    <x v="33"/>
  </r>
  <r>
    <n v="2017"/>
    <x v="3"/>
    <n v="48101"/>
    <s v="PROEQUIDAD 2017/17"/>
    <s v="RED DE MUJERES TONI SHANTIO"/>
    <d v="2017-06-22T00:00:00"/>
    <n v="568500"/>
    <d v="2017-12-31T00:00:00"/>
    <s v="DESARROLLO DEL PROYECTO FORTALECIMIENTO DE MICROEMPRESAS SOCIALES CON MUJERES Y JOVENES INDIGENAS EN LA REGION SIERRA NORTE DE PUEBLA."/>
    <s v="BENEFICENCIA"/>
    <s v="A4"/>
    <m/>
    <m/>
    <m/>
    <n v="0"/>
    <x v="34"/>
  </r>
  <r>
    <n v="2017"/>
    <x v="3"/>
    <n v="48101"/>
    <s v="PROEQUIDAD 2017/18"/>
    <s v="FUNDACION CON EQUIDAD"/>
    <d v="2017-06-22T00:00:00"/>
    <n v="800000"/>
    <d v="2017-12-31T00:00:00"/>
    <s v="DESARROLLO DEL PROYECTO COLIMA, POR EL RESPETO DE LOS DERECHOS SEXUALES Y REPRODUCTIVOS DE LAS MUJERES, NIÑAS Y ADOLESCENTES."/>
    <s v="BENEFICENCIA"/>
    <s v="A4"/>
    <m/>
    <m/>
    <m/>
    <n v="0"/>
    <x v="35"/>
  </r>
  <r>
    <n v="2017"/>
    <x v="3"/>
    <n v="48101"/>
    <s v="PROEQUIDAD 2017/19"/>
    <s v="ACCIONES CIUDADANAS PARA COMBATIR LAS VIOLACIONES DE LAS GARANTIAS INDIVIDUALES Y LOS DERECHOS HUMANOS"/>
    <d v="2017-06-22T00:00:00"/>
    <n v="500000"/>
    <d v="2017-12-31T00:00:00"/>
    <s v="DESARROLLO DEL PROYECTO EN EL JALE SIEMPRE PROTEGIDA"/>
    <s v="BENEFICENCIA"/>
    <s v="A4"/>
    <m/>
    <m/>
    <m/>
    <n v="0"/>
    <x v="36"/>
  </r>
  <r>
    <n v="2017"/>
    <x v="3"/>
    <n v="48101"/>
    <s v="Proequidad 2017/2"/>
    <s v="CENTRO MEXICANO PARA EL DESARROLLO LOCAL"/>
    <d v="2017-06-21T00:00:00"/>
    <n v="495000"/>
    <d v="2017-12-31T00:00:00"/>
    <s v="DESARROLLO DEL PROYECTO MUJERES AL PODER LOCAL: HERRAMIENTAS PARA EL EMPODERAMIENTO Y LA TOMA DE DECISIONES DE LAS MUJERES EN EL ESPACIO MUNICIPAL."/>
    <s v="BENEFICENCIA"/>
    <s v="A4"/>
    <m/>
    <m/>
    <m/>
    <n v="0"/>
    <x v="37"/>
  </r>
  <r>
    <n v="2017"/>
    <x v="3"/>
    <n v="48101"/>
    <s v="PROEQUIDAD 2017/20"/>
    <s v="RED DE MUJERES TONI SHANTIO"/>
    <d v="2017-06-22T00:00:00"/>
    <n v="792500"/>
    <d v="2017-12-31T00:00:00"/>
    <s v="DESARROLLO DEL PROYECTO CUIDO MI CUERPO, DISFRUTO MI SEXUALIDAD: ESTRATEGIA PARA LA COMUNICACIÓN MASIVA DE UN PROYECTO DE VIDA ALEJADO DEL EMBARAZO ADOLESCENTE."/>
    <s v="BENEFICENCIA"/>
    <s v="A4"/>
    <m/>
    <m/>
    <m/>
    <n v="0"/>
    <x v="34"/>
  </r>
  <r>
    <n v="2017"/>
    <x v="3"/>
    <n v="48101"/>
    <s v="PROEQUIDAD 2017/21"/>
    <s v="INSTITUTO DE LA GRANA COCHINILLA"/>
    <d v="2017-06-22T00:00:00"/>
    <n v="800000"/>
    <d v="2017-12-31T00:00:00"/>
    <s v="DESARROLLO DEL PROYECTO CONSTRUCCIÓN DE LIDERAZGOS PARA MUJERES EN EL DESARROLLO SUSTENTABLE"/>
    <s v="BENEFICENCIA"/>
    <s v="A4"/>
    <m/>
    <m/>
    <m/>
    <n v="0"/>
    <x v="38"/>
  </r>
  <r>
    <n v="2017"/>
    <x v="3"/>
    <n v="48101"/>
    <s v="PROEQUIDAD 2017/22"/>
    <s v="ALTERNATIVAS PARA LA EQUIDAD Y DESARROLLO DE LA MUJER"/>
    <d v="2017-06-22T00:00:00"/>
    <n v="249991"/>
    <d v="2017-12-31T00:00:00"/>
    <s v="DESARROLLO DEL PROYECTO ¡POR UNA SEXUALIDAD RESPONSABLE Y SEGURA! ESTRATEGIAS PARA LA PREVENCIÓN DE EMBARAZOS ADOLESCENTES EN MUNICIPIOS URBANO MARGINADOS DEL ESTADO DE TLAXCALA."/>
    <s v="BENEFICENCIA"/>
    <s v="A4"/>
    <m/>
    <m/>
    <m/>
    <n v="0"/>
    <x v="39"/>
  </r>
  <r>
    <n v="2017"/>
    <x v="3"/>
    <n v="48101"/>
    <s v="PROEQUIDAD 2017/23"/>
    <s v="UNION CAMPESINA DE ARTESANOS REGIONALES UCAR"/>
    <d v="2017-06-22T00:00:00"/>
    <n v="414633"/>
    <d v="2017-12-31T00:00:00"/>
    <s v="DESARROLLO DEL PROYECTO FOMENTANDO PROYECTOS DE VIDA EN MUJERES INDÍGENAS A TRAVÉS DE LA RUPTURA DE ESTEREOTIPOS DE GÉNERO Y LA CREACIÓN DE SINERGIAS DE CAMBIO EN EL TEJIDO SOCIAL: INFORMACIÓN, CAPACITACIÓN Y ACOMPAÑAMIENTO PSICOLÓGICO EN EDUCACION SEXUAL Y REPRODUCTIVA 3ª ETAPA"/>
    <s v="BENEFICENCIA"/>
    <s v="A4"/>
    <m/>
    <m/>
    <m/>
    <n v="0"/>
    <x v="40"/>
  </r>
  <r>
    <n v="2017"/>
    <x v="3"/>
    <n v="48101"/>
    <s v="PROEQUIDAD 2017/24"/>
    <s v="INFANCIA COMUN"/>
    <d v="2017-06-22T00:00:00"/>
    <n v="498500"/>
    <d v="2017-12-31T00:00:00"/>
    <s v="DESARROLLO DEL PROYECTO OAXACA SIN TRATA"/>
    <s v="BENEFICENCIA"/>
    <s v="A4"/>
    <m/>
    <m/>
    <m/>
    <n v="0"/>
    <x v="41"/>
  </r>
  <r>
    <n v="2017"/>
    <x v="3"/>
    <n v="48101"/>
    <s v="PROEQUIDAD 2017/25"/>
    <s v="MALINALTEPEC EN MOVIMIENTOS"/>
    <d v="2017-06-22T00:00:00"/>
    <n v="500000"/>
    <d v="2017-12-31T00:00:00"/>
    <s v="DESARROLLO DE PROYECTO TRANSVESALIDAD DE GENERO, TOMA DE DECISIONE SY EMPODERAMIENTO DE CAPACIDADES PRODCTIVAS D ELAS MUJERES GUERENSES"/>
    <s v="BENEFICENCIA"/>
    <s v="A4"/>
    <m/>
    <m/>
    <m/>
    <n v="0"/>
    <x v="42"/>
  </r>
  <r>
    <n v="2017"/>
    <x v="3"/>
    <n v="48101"/>
    <s v="PROEQUIDAD 2017/26"/>
    <s v="Centro para la Equidad y el Desarrollo Comunitarios de la Montaña de Guerrero"/>
    <d v="2017-06-22T00:00:00"/>
    <n v="500000"/>
    <d v="2017-12-31T00:00:00"/>
    <s v="DESARROLLO DEL PROYECTO DENOMINADO &quot;MUJERES CAPACITADAS CON VISIÓN EN TOMA DE DECISIONES EN EL ESTADO DE GUERRERO&quot;"/>
    <s v="BENEFICENCIA"/>
    <s v="A4"/>
    <m/>
    <m/>
    <m/>
    <n v="0"/>
    <x v="43"/>
  </r>
  <r>
    <n v="2017"/>
    <x v="3"/>
    <n v="48101"/>
    <s v="PROEQUIDAD 2017/27"/>
    <s v="CHESTERTON INSTITUTO SUPERIOR"/>
    <d v="2017-06-22T00:00:00"/>
    <n v="797000"/>
    <d v="2017-12-31T00:00:00"/>
    <s v="DESARROLLO DEL PROYECTO MUJERES DE LA PERLA, PICO DE ORIZABA, VERACRUZ, EJERCEN DERECHOS Y PONEN EN OBRA SUS CAPACIDADES PRODUCTIVAS PARA EL EMPRENDEDURISMO"/>
    <s v="BENEFICENCIA"/>
    <s v="A4"/>
    <m/>
    <m/>
    <m/>
    <n v="0"/>
    <x v="44"/>
  </r>
  <r>
    <n v="2017"/>
    <x v="3"/>
    <n v="48101"/>
    <s v="PROEQUIDAD 2017/28"/>
    <s v="SALUD Y GENERO"/>
    <d v="2017-06-23T00:00:00"/>
    <n v="572800"/>
    <d v="2017-12-31T00:00:00"/>
    <s v="DESARROLLO DEL PROYECTO GENERANDO LIDERAZGO Y PARTICIPACIÓN DE DOCENTES DE RECIENTE EGRESO, PARA UN MEJOR EJERCICIO DE LA SEXUALIDAD Y DERECHOS SEXUALES Y REPRODUCTIVOS EN LAS LOCALIDADES Y ESCUELAS A SU CARGO."/>
    <s v="BENEFICENCIA"/>
    <s v="A4"/>
    <m/>
    <m/>
    <m/>
    <n v="0"/>
    <x v="45"/>
  </r>
  <r>
    <n v="2017"/>
    <x v="3"/>
    <n v="48101"/>
    <s v="PROEQUIDAD 2017/29"/>
    <s v="ESPACIOS DE DESARROLLO INTEGRAL"/>
    <d v="2017-06-23T00:00:00"/>
    <n v="573499"/>
    <d v="2017-12-31T00:00:00"/>
    <s v="DESARROLLO DEL PROYECTO PREVENCIÓN DE LOS MATRIMONIOS FORZADOS VINCULADOS A LA EXPLOTACIÓN SEXUAL COMERCIAL DE NIÑAS, NIÑOS Y ADOLESCENTES."/>
    <s v="BENEFICENCIA"/>
    <s v="A4"/>
    <m/>
    <m/>
    <m/>
    <n v="0"/>
    <x v="46"/>
  </r>
  <r>
    <n v="2017"/>
    <x v="3"/>
    <n v="48101"/>
    <s v="Proequidad 2017/3"/>
    <s v="FUNDACIÓN ARTE EDUCACIÓN Y TALENTO COMPARTIDO"/>
    <d v="2017-06-21T00:00:00"/>
    <n v="474700"/>
    <d v="2017-12-31T00:00:00"/>
    <s v="DESARROLLO DEL PROYECTO CAPACITACIÓN PARA EL TRABAJO EN PINTURA DECORATIVA A 200 MUJERES."/>
    <s v="BENEFICENCIA"/>
    <s v="A4"/>
    <m/>
    <m/>
    <m/>
    <n v="0"/>
    <x v="47"/>
  </r>
  <r>
    <n v="2017"/>
    <x v="3"/>
    <n v="48101"/>
    <s v="PROEQUIDAD 2017/31"/>
    <s v="GRUPO DE ASESORES PROFESIONALES PARA EL DESARROLLO DE ZONAS MARGINADAS"/>
    <d v="2017-06-23T00:00:00"/>
    <n v="338130"/>
    <d v="2017-12-31T00:00:00"/>
    <s v="DESARROLLO DEL PROYECTO MUJERES EMPODERADAS A TRAVES DE LA CAPACITACIÓN Y DESARROLLO DE HABILIDADES ACUICOLAS A TRAVES DE UN ENFOQUE DE GENERO EN DOS COMUNIDADES DE LOS MUNICIPIOS DE HUEHUETLA Y TASQUILLO, ESTADO DE HIDALGO."/>
    <s v="BENEFICENCIA"/>
    <s v="A4"/>
    <m/>
    <m/>
    <m/>
    <n v="0"/>
    <x v="48"/>
  </r>
  <r>
    <n v="2017"/>
    <x v="3"/>
    <n v="48101"/>
    <s v="PROEQUIDAD 2017/32"/>
    <s v="FORO CIUDADANO EN ACCIÓN CREANDO ESPACIOS"/>
    <d v="2017-06-23T00:00:00"/>
    <n v="497935"/>
    <d v="2017-12-31T00:00:00"/>
    <s v="DESARROLLO DEL PROYECTO LIDERAZGOS FEMENINOS Y HERRAMIENTAS PARA LA ATENCIÓN DE LA VIOLENCIA POLÍTICA CONTRA LAS MUJERES"/>
    <s v="BENEFICENCIA"/>
    <s v="A4"/>
    <m/>
    <m/>
    <m/>
    <n v="0"/>
    <x v="49"/>
  </r>
  <r>
    <n v="2017"/>
    <x v="3"/>
    <n v="48101"/>
    <s v="PROEQUIDAD 2017/33"/>
    <s v="ALIANZA GARANTIZAR A MUJERES Y HOMBRES LA IGUALDAD EN EL GOCE DE TODOS LOS DERECHOS HUMANOS"/>
    <d v="2017-06-23T00:00:00"/>
    <n v="646424"/>
    <d v="2017-12-31T00:00:00"/>
    <s v="DESARROLLO DEL PROYECTO IMPULSAR LA IGUALDAD SUSTANTIVA EN NIÑAS, NIÑOS Y ADOLESCENTES INDÍGENAS, DE SAN ANDRÉS AZUMIATLA, PUE., CON ESPECIAL ATENCIÓN A LOS DERECHOS HUMANOS, PARTICULARMENTE LOS DERECHOS SEXUALES Y REPRODUCTIVOS"/>
    <s v="BENEFICENCIA"/>
    <s v="A4"/>
    <m/>
    <m/>
    <m/>
    <n v="0"/>
    <x v="50"/>
  </r>
  <r>
    <n v="2017"/>
    <x v="3"/>
    <n v="48101"/>
    <s v="PROEQUIDAD 2017/34"/>
    <s v="TALLER DE DESARROLLO COMUNITARIO A C"/>
    <d v="2017-06-23T00:00:00"/>
    <n v="499600"/>
    <d v="2017-12-31T00:00:00"/>
    <s v="DESARROLLO DEL PROYECTO DESARROLLO E IMPLEMENTACIÓN DE UN MODELO DE EDUCACIÓN CÍVICA Y ORIENTACIÓN ELECTORAL EN COMUNIDADES INDÍGENAS Y SUBURBANAS DE 4 MUNICIPIOS DEL ESTADO DE GUERRERO, PARA INCENTIVAR LA PARTICIPACIÓN DE LAS MUJERES EN EL PROCESO ELECTORAL DEL 2018."/>
    <s v="BENEFICENCIA"/>
    <s v="A4"/>
    <m/>
    <m/>
    <m/>
    <n v="0"/>
    <x v="51"/>
  </r>
  <r>
    <n v="2017"/>
    <x v="3"/>
    <n v="48101"/>
    <s v="PROEQUIDAD 2017/35"/>
    <s v="DESARROLLO GENERO Y CIUDADANIA"/>
    <d v="2017-06-23T00:00:00"/>
    <n v="560000"/>
    <d v="2017-12-31T00:00:00"/>
    <s v="DESARROLLO DEL PROYECTO CREANDO CÍRCULOS VIRTUOSOS DE PRODUCCIÓN Y COMERCIALIZACIÓN CON EL PROTAGONISMO EMPRESARIAL DE MUJERES INDÍGENAS ARTESANAS"/>
    <s v="BENEFICENCIA"/>
    <s v="A4"/>
    <m/>
    <m/>
    <m/>
    <n v="0"/>
    <x v="52"/>
  </r>
  <r>
    <n v="2017"/>
    <x v="3"/>
    <n v="48101"/>
    <s v="PROEQUIDAD 2017/36"/>
    <s v="AGENCIA DE DESARROLLO SUSTENTABLE SIERRA LA LAGUNA AC"/>
    <d v="2017-06-23T00:00:00"/>
    <n v="493997"/>
    <d v="2017-12-31T00:00:00"/>
    <s v="DESARROLLO DEL PROYECTO DISMINUCIÓN DE LOS FACTORES DE RIESGO DEL EMBARAZO ADOLESCENTE EN ALUMNOS DE LA ESC.SEC.TÉCNICA 20 EN LA PAZ, BCS., A TRAVES DE UN PROGRAMA DE INTERVENCIÓN INTEGRAL PARA LA SALUD REPRODUCTIVA CON APOYO PSICOLÓGICO,DE TRABAJO SOCIAL Y ACTIVIDADES CULTURAL"/>
    <s v="BENEFICENCIA"/>
    <s v="A4"/>
    <m/>
    <m/>
    <m/>
    <n v="0"/>
    <x v="53"/>
  </r>
  <r>
    <n v="2017"/>
    <x v="3"/>
    <n v="48101"/>
    <s v="PROEQUIDAD 2017/37"/>
    <s v="CENTRO DE DESARROLLO E INVESTIGACION SOBRE JUVENTUD"/>
    <d v="2017-06-26T00:00:00"/>
    <n v="589750"/>
    <d v="2017-12-31T00:00:00"/>
    <s v="DESARROLLO DEL PROYECTO MI DECISIÓN: PARTICIPACIÓN COMUNITARIA, EMPODERAMIENTO Y COMUNICACIÓN PARA EL FORTALECIMIENTO DE LAS ESTRATEGIAS DE PREVENCIÓN DEL EMBARAZO ADOLESCENTE EN CAMPECHE Y TABASCO."/>
    <s v="BENEFICENCIA"/>
    <s v="A4"/>
    <m/>
    <m/>
    <m/>
    <n v="0"/>
    <x v="54"/>
  </r>
  <r>
    <n v="2017"/>
    <x v="3"/>
    <n v="48101"/>
    <s v="PROEQUIDAD 2017/38"/>
    <s v="AVANZANDO JUNTAS JEFAS DE FAMILIA Y MADRES SOLTERAS EN MEXICO"/>
    <d v="2017-06-23T00:00:00"/>
    <n v="250000"/>
    <d v="2017-12-31T00:00:00"/>
    <s v="DESARROLLO DEL PROYECTO “REPARTIENDO TAREAS. TRABAJO DOMÉSTICO NO REMUNERADO, UNA RESPONSABILIDAD PARA COMPARTIR”."/>
    <s v="BENEFICENCIA"/>
    <s v="A4"/>
    <m/>
    <m/>
    <m/>
    <n v="0"/>
    <x v="55"/>
  </r>
  <r>
    <n v="2017"/>
    <x v="3"/>
    <n v="48101"/>
    <s v="PROEQUIDAD 2017/39"/>
    <s v="INICIATIVA CIUDADANA Y DESARROLLO SOCIAL INCIDE SOCIAL A C"/>
    <d v="2017-06-26T00:00:00"/>
    <n v="384640"/>
    <d v="2017-12-31T00:00:00"/>
    <s v="DESARROLLO DEL PROYECTO EDUCACIÓN PARA LA PARTICIPACIÓN CIUDADANA Y PREVENCIÓN DE LA VIOLENCIA POLÍTICA CONTRA LAS MUJERES"/>
    <s v="BENEFICENCIA"/>
    <s v="A4"/>
    <m/>
    <m/>
    <m/>
    <n v="0"/>
    <x v="56"/>
  </r>
  <r>
    <n v="2017"/>
    <x v="3"/>
    <n v="48101"/>
    <s v="PROEQUIDAD 2017/4"/>
    <s v="SEIIN. SERVICIOS DE INCLUSION INTEGRAL"/>
    <d v="2017-06-21T00:00:00"/>
    <n v="650000"/>
    <d v="2017-12-31T00:00:00"/>
    <s v="DESARROLLO DEL PROYECTO ESTRATEGIAS DE UNA RED DE MUJERES Y HOMBRES LÍDERES COMUNITARIOS: SALUD SEXUAL Y REPRODUCTIVA POR LA PREVENCIÓN DE EMBARAZOS EN ADOLESCENTES"/>
    <s v="BENEFICENCIA"/>
    <s v="A4"/>
    <m/>
    <m/>
    <m/>
    <n v="0"/>
    <x v="57"/>
  </r>
  <r>
    <n v="2017"/>
    <x v="3"/>
    <n v="48101"/>
    <s v="PROEQUIDAD 2017/40"/>
    <s v="JUCHARI MINTSITA a. c."/>
    <d v="2017-06-26T00:00:00"/>
    <n v="484000"/>
    <d v="2017-12-31T00:00:00"/>
    <s v="DESARROLLO DEL PROYECTO PARTICIPACIÓN, LIDERAZGO Y EMPODERAMIENTO DE MUJERES BAJO EL ENFOQUE DEL FEMINISMO INDÍGENA EN LA SELVA CHIAPANECA"/>
    <s v="BENEFICENCIA"/>
    <s v="A4"/>
    <m/>
    <m/>
    <m/>
    <n v="0"/>
    <x v="58"/>
  </r>
  <r>
    <n v="2017"/>
    <x v="3"/>
    <n v="48101"/>
    <s v="PROEQUIDAD 2017/41"/>
    <s v="COLECTIVO ISITAME"/>
    <d v="2017-06-26T00:00:00"/>
    <n v="800000"/>
    <d v="2017-12-31T00:00:00"/>
    <s v="DESARROLLO DEL PROYECTO MUJERES ZOQUES, TSOTSILES Y MESTIZAS DE LOS ALTOS Y NORTE DE CHIAPAS CONSTRUYENDO PARIDAD DESDE LA COMUNIDAD Y EL MUNICIPIO. QUIÉN DICE QUE NO HAY MUJERES?"/>
    <s v="BENEFICENCIA"/>
    <s v="A4"/>
    <m/>
    <m/>
    <m/>
    <n v="0"/>
    <x v="59"/>
  </r>
  <r>
    <n v="2017"/>
    <x v="3"/>
    <n v="48101"/>
    <s v="PROEQUIDAD 2017/43"/>
    <s v="YOLTLI"/>
    <d v="2017-06-26T00:00:00"/>
    <n v="650000"/>
    <d v="2017-12-31T00:00:00"/>
    <s v="DESARROLLO DEL PROYECTO LAS MUJERES INDÍGENAS DE PUEBLA Y GUERRERO AVANZAN EN LA ECONOMÍA, PORQUE LA IGUALDAD DE GÉNERO ES UN BUEN NEGOCIO"/>
    <s v="BENEFICENCIA"/>
    <s v="A4"/>
    <m/>
    <m/>
    <m/>
    <n v="0"/>
    <x v="60"/>
  </r>
  <r>
    <n v="2017"/>
    <x v="3"/>
    <n v="48101"/>
    <s v="PROEQUIDAD 2017/44"/>
    <s v="DIALOGOS PARA EL DESARROLLO Y LA EQUIDAD SOCIAL"/>
    <d v="2017-06-26T00:00:00"/>
    <n v="800000"/>
    <d v="2017-12-31T00:00:00"/>
    <s v="DESARROLLO DEL PROYECTO HACIA LA REDUCCIÓN DE LAS BRECHAS DE GÉNERO Y EL DESARROLLO INTEGRAL DE COMUNIDADES RURALES E INDÍGENAS DE SAN JUAN TAMAZOLA, EN LA MIXTECA ALTA DE OAXACA."/>
    <s v="BENEFICENCIA"/>
    <s v="A4"/>
    <m/>
    <m/>
    <m/>
    <n v="0"/>
    <x v="61"/>
  </r>
  <r>
    <n v="2017"/>
    <x v="3"/>
    <n v="48101"/>
    <s v="PROEQUIDAD 2017/45"/>
    <s v="PLATINNO PLATAFORMA DE INNOVACION Y DESARROLLO DE INICIATIVAS LOCALES"/>
    <d v="2017-06-26T00:00:00"/>
    <n v="250000"/>
    <d v="2017-12-31T00:00:00"/>
    <s v="DESARROLLO DEL PROYECTO AMPLIACION DE OPCIONES DE AUTOEMPLEO PARA MUJERES DE ESCASOS RECURSOS EN ZONAS DE ATENCION PRIORITARIA DEL ESTADO DE OAXACA"/>
    <s v="BENEFICENCIA"/>
    <s v="A4"/>
    <m/>
    <m/>
    <m/>
    <n v="0"/>
    <x v="62"/>
  </r>
  <r>
    <n v="2017"/>
    <x v="3"/>
    <n v="48101"/>
    <s v="PROEQUIDAD 2017/46"/>
    <s v="PROMOTORES DEL DESARROLLO INTEGRAL COMUNITARIO EN NOPALA AC"/>
    <d v="2017-06-26T00:00:00"/>
    <n v="221760"/>
    <d v="2017-12-31T00:00:00"/>
    <s v="DESARROLLO DEL PROYECTO FOMENTO DEL AUTOEMPLEO, A TRAVÉS DE LA ENSEÑANZA DE OFICIOS, PARA LAS FAMILIAS INDÍGENAS DE YOSOCUNO OAXACA."/>
    <s v="BENEFICENCIA"/>
    <s v="A4"/>
    <m/>
    <m/>
    <m/>
    <n v="0"/>
    <x v="63"/>
  </r>
  <r>
    <n v="2017"/>
    <x v="3"/>
    <n v="48101"/>
    <s v="PROEQUIDAD 2017/47"/>
    <s v="SERVICIOS PARA LA INCUBACION Y DESARROLLO DE PROYECTOS"/>
    <d v="2017-06-26T00:00:00"/>
    <n v="650000"/>
    <d v="2017-12-31T00:00:00"/>
    <s v="DESARROLLO DEL PROYECTO SEGUNDA ETAPA DEL PROYECTO: FORTALECIMIENTO PRODUCTIVO, INDUSTRIAL Y COMERCIAL PARA DESHIDRATADO DE INVENTARIO FRUTÍCOLA Y PLANTAS COMESTIBLES Y MEDICINALES, EN TRES LOCALIDADES DEL MUNICIPIO DE TLACOACHISTLAHUACA, GUERRERO."/>
    <s v="BENEFICENCIA"/>
    <s v="A4"/>
    <m/>
    <m/>
    <m/>
    <n v="0"/>
    <x v="64"/>
  </r>
  <r>
    <n v="2017"/>
    <x v="3"/>
    <n v="48101"/>
    <s v="PROEQUIDAD 2017/48"/>
    <s v="CONVIVENCIA JOVEN"/>
    <d v="2017-06-26T00:00:00"/>
    <n v="423600"/>
    <d v="2017-12-31T00:00:00"/>
    <s v="DESARROLLO DEL PROYECTO RED DE ACTORES COMUNITARIOS PARA EL FORTALECIMIENTO DE LA SALUD SEXUAL Y REPRODUCTIVA DE ADOLESCENTES Y JÓVENES, DESDE UN ENFOQUE INTEGRAL Y DE DERECHOS"/>
    <s v="BENEFICENCIA"/>
    <s v="A4"/>
    <m/>
    <m/>
    <m/>
    <n v="0"/>
    <x v="65"/>
  </r>
  <r>
    <n v="2017"/>
    <x v="3"/>
    <n v="48101"/>
    <s v="PROEQUIDAD 2017/49"/>
    <s v="MUJER ZMODEM"/>
    <d v="2017-06-26T00:00:00"/>
    <n v="499999"/>
    <d v="2017-12-31T00:00:00"/>
    <s v="DESARROLLO DEL PROYECTO INCREMENTANDO LAS CAPACIDADES Y HABILIDADES EN MUJERES LÍDERES DEL ESTADO DE MORELOS, SUMANDO A SU EMPODERAMIENTO PARA IMPULSAR SU PARTICIPACIÓN Y REPRESENTACIÓN EN ESPACIOS DE TOMA DE DECISIONES QUE COADYUVE A LA CONSOLIDACIÓN DE UNA CULTURA DEMOCRÁTICA"/>
    <s v="BENEFICENCIA"/>
    <s v="A4"/>
    <m/>
    <m/>
    <m/>
    <n v="0"/>
    <x v="66"/>
  </r>
  <r>
    <n v="2017"/>
    <x v="3"/>
    <n v="48101"/>
    <s v="PROEQUIDAD 2017/5"/>
    <s v="MANOS DE LUZ"/>
    <d v="2017-06-21T00:00:00"/>
    <n v="800000"/>
    <d v="2017-12-31T00:00:00"/>
    <s v="DESARROLLO DEL PROYECTO EDUCACIÓN EN SALUD SEXUAL Y REPRODUCTIVA, PREVENCIÓN DEL EMBARAZO Y CONSTRUCCIÓN DE UN PROYECTO DE VIDA EN EL MARCO DE LA ENAPEA, LA IGUALDAD Y LOS DERECHOS HUMANOS, EN ADOLESCENTES DE COMUNIDADES INDÍGENAS, RURALES Y URBANAS MARGINADAS DEL EDO DE MORELOS"/>
    <s v="BENEFICENCIA"/>
    <s v="A4"/>
    <m/>
    <m/>
    <m/>
    <n v="0"/>
    <x v="67"/>
  </r>
  <r>
    <n v="2017"/>
    <x v="3"/>
    <n v="48101"/>
    <s v="PROEQUIDAD 2017/50"/>
    <s v="FUNDACION HEBERTO CASTILLO MARTINEZ"/>
    <d v="2017-06-26T00:00:00"/>
    <n v="499000"/>
    <d v="2017-12-31T00:00:00"/>
    <s v="DESARROLLO DEL PROYECTO FOMENTANDO LIDERAZGOS PARA UNA CIUDAD INCLUYENTE. ACCIONES DE CAPACITACIÓN Y DIFUSIÓN DE LA NUEVA CONSTITUCIÓN POLÍTICA DE LA CIUDAD DE MÉXICO, A FAVOR DE UNA PARTICIPACIÓN ACTIVA Y EQUITATIVA."/>
    <s v="BENEFICENCIA"/>
    <s v="A4"/>
    <m/>
    <m/>
    <m/>
    <n v="0"/>
    <x v="68"/>
  </r>
  <r>
    <n v="2017"/>
    <x v="3"/>
    <n v="48101"/>
    <s v="PROEQUIDAD 2017/51"/>
    <s v="SOLIDARIA MEXICO"/>
    <d v="2017-06-26T00:00:00"/>
    <n v="612800"/>
    <d v="2017-12-31T00:00:00"/>
    <s v="DESARROLLO DEL PROYECTO COWORKING: EMPODERAMIENTO PRODUCTIVO DE LA MUJER"/>
    <s v="BENEFICENCIA"/>
    <s v="A4"/>
    <m/>
    <m/>
    <m/>
    <n v="0"/>
    <x v="69"/>
  </r>
  <r>
    <n v="2017"/>
    <x v="3"/>
    <n v="48101"/>
    <s v="PROEQUIDAD 2017/52"/>
    <s v="INSTITUTO DE FOMENTO A LA EQUIDAD"/>
    <d v="2017-06-26T00:00:00"/>
    <n v="646290"/>
    <d v="2017-12-31T00:00:00"/>
    <s v="DESARROLLO DEL PROYECTO PIENSALO"/>
    <s v="BENEFICENCIA"/>
    <s v="A4"/>
    <m/>
    <m/>
    <m/>
    <n v="0"/>
    <x v="70"/>
  </r>
  <r>
    <n v="2017"/>
    <x v="3"/>
    <n v="48101"/>
    <s v="PROEQUIDAD 2017/53"/>
    <s v="COMUNICACION INTERCAMBIO Y DESARROLLO HUMANO EN AMERICA LATINA CIDHAL"/>
    <d v="2017-06-26T00:00:00"/>
    <n v="800000"/>
    <d v="2017-12-31T00:00:00"/>
    <s v="DESARROLLO DEL PROYECTO AGENDA LEGISLATIVA DE GENERO 2017-2018 HACIA EL CUMPLIMIENTO DE LA IGUALDAD SUSTANTIVA EN MORELOS, GUERRERO, OAXACA Y CHIAPAS"/>
    <s v="BENEFICENCIA"/>
    <s v="A4"/>
    <m/>
    <m/>
    <m/>
    <n v="0"/>
    <x v="71"/>
  </r>
  <r>
    <n v="2017"/>
    <x v="3"/>
    <n v="48101"/>
    <s v="PROEQUIDAD 2017/54"/>
    <s v="JOVENES CIUDADANOS PARA LA IGUALDAD LA SALUD Y MEDIO AMBIENTE"/>
    <d v="2017-06-26T00:00:00"/>
    <n v="491849"/>
    <d v="2017-12-31T00:00:00"/>
    <s v="DESARROLLO DEL PROYECTO PREVENIR Y DISMINUIR EL EMBARAZO EN ADOLESCENTES EJERCIENDO SUS DERECHOS SEXUALES Y REPRODUCTIVOS"/>
    <s v="BENEFICENCIA"/>
    <s v="A4"/>
    <m/>
    <m/>
    <m/>
    <n v="0"/>
    <x v="72"/>
  </r>
  <r>
    <n v="2017"/>
    <x v="3"/>
    <n v="48101"/>
    <s v="PROEQUIDAD 2017/55"/>
    <s v="BUFETE DE ESTUDIOS INTERDISCIPLINARIOS A C"/>
    <d v="2017-06-26T00:00:00"/>
    <n v="799000"/>
    <d v="2017-12-31T00:00:00"/>
    <s v="DESARROLLO DEL PROYECTO PROGRAMA DE SEGUIMIENTO DE LA NUEVA AGENDA URBANA (NAU), CON ALCANCES TERRITORIALES, INTERSECTORIALES, MULTI E INTERDISCIPLINARIOS PARA INCIDIR EN LA ACELERACIÓN DE SU INSTRUMENTACIÓN Y AVANCE EN EL MARCO DE LOS DERECHOS HUMANOS CON PERSPECTIVAS DE GÉNERO"/>
    <s v="BENEFICENCIA"/>
    <s v="A4"/>
    <m/>
    <m/>
    <m/>
    <n v="0"/>
    <x v="73"/>
  </r>
  <r>
    <n v="2017"/>
    <x v="3"/>
    <n v="48101"/>
    <s v="PROEQUIDAD 2017/56"/>
    <s v="FUNDACION DE ASISTENCIA NACIONAL GRACIAS POR VIVIR"/>
    <d v="2017-06-27T00:00:00"/>
    <n v="752000"/>
    <d v="2017-12-31T00:00:00"/>
    <s v="DESARROLLO DEL PROYECTO FORTALECIMIENTO DE LA SALUD, DESARROLLO DE CAPACIDADES PARA EL EJERCIÓ DE LOS DERECHOS SEXUALES Y REPRODUCTIVOS EN LAS MUJERES DEL MUNICIPIO DE JÓPALA EN EL ESTADO DE PUEBLA."/>
    <s v="BENEFICENCIA"/>
    <s v="A4"/>
    <m/>
    <m/>
    <m/>
    <n v="0"/>
    <x v="74"/>
  </r>
  <r>
    <n v="2017"/>
    <x v="3"/>
    <n v="48101"/>
    <s v="PROEQUIDAD 2017/57"/>
    <s v="TONELHUAYOTZIN NUESTRA RAIZ"/>
    <d v="2017-06-27T00:00:00"/>
    <n v="649700"/>
    <d v="2017-12-31T00:00:00"/>
    <s v="DESARROLLO DEL PROYECTO &quot;EMPODERAMIENTO FEMENINO COMUNITARIO A PARTIR D ELA GENERACIÓN DE BASS ECONÓMICAS, SOCIALES Y SEXUALES PARA EL EJERCICIO DE LOS DERECHOS DE LAS MUJERES Y LA EQUIDAD DE GÉNERO&quot;. "/>
    <s v="BENEFICENCIA"/>
    <s v="A4"/>
    <m/>
    <m/>
    <m/>
    <n v="0"/>
    <x v="75"/>
  </r>
  <r>
    <n v="2017"/>
    <x v="3"/>
    <n v="48101"/>
    <s v="PROEQUIDAD 2017/58"/>
    <s v="DAUGE"/>
    <d v="2017-06-27T00:00:00"/>
    <n v="794000"/>
    <d v="2017-12-31T00:00:00"/>
    <s v="DESARROLLO DEL PROYECTO CRECIENDO COMO EMPRENDEDORAS SOLIDARIAS"/>
    <s v="BENEFICENCIA"/>
    <s v="A4"/>
    <m/>
    <m/>
    <m/>
    <n v="0"/>
    <x v="76"/>
  </r>
  <r>
    <n v="2017"/>
    <x v="3"/>
    <n v="48101"/>
    <s v="PROEQUIDAD 2017/59"/>
    <s v="TLACHTLI VERTICE HIDALGUENSE"/>
    <d v="2017-06-27T00:00:00"/>
    <n v="646000"/>
    <d v="2017-12-31T00:00:00"/>
    <s v="DESARROLLO DEL PROYECTO PROGRAMA DE FORMACIÓN, ESPECIALIZACIÓN Y EMPODERAMIENTO DE CONTRALORAS CIUDADANAS PARA VIGILAR EL CUMPLIMIENTO DEL PRESUPUESTO PARTICIPATIVO EN LA CIUDAD DE MÉXICO."/>
    <s v="BENEFICENCIA"/>
    <s v="A4"/>
    <m/>
    <m/>
    <m/>
    <n v="0"/>
    <x v="77"/>
  </r>
  <r>
    <n v="2017"/>
    <x v="3"/>
    <n v="48101"/>
    <s v="PROEQUIDAD 2017/60"/>
    <s v="GENTE DIVERSA DE BAJA CALIFORNIA"/>
    <d v="2017-06-27T00:00:00"/>
    <n v="798000"/>
    <d v="2017-12-31T00:00:00"/>
    <s v="DESARROLLO DEL PROYECTO PROGRAMA DE FORMACIÓN, ESPECIALIZACIÓN Y EMPODERAMIENTO DE CONTRALORAS CIUDADANAS PARA VIGILAR EL CUMPLIMIENTO DEL PRESUPUESTO PARTICIPATIVO EN LA CIUDAD DE MÉXICO"/>
    <s v="BENEFICENCIA"/>
    <s v="A4"/>
    <m/>
    <m/>
    <m/>
    <n v="0"/>
    <x v="78"/>
  </r>
  <r>
    <n v="2017"/>
    <x v="3"/>
    <n v="48101"/>
    <s v="PROEQUIDAD 2017/61"/>
    <s v="COMUNIDAD Y AMBIENTE ADONAI"/>
    <d v="2017-06-27T00:00:00"/>
    <n v="650000"/>
    <d v="2017-12-31T00:00:00"/>
    <s v="DESARROLLO DEL PROYECTO MUJERES EMPRENDEDORAS: FORTALECIENDO LA PRODUCCIÓN Y COMERCIALIZACIÓN DE HUEVO ORGANICO."/>
    <s v="BENEFICENCIA"/>
    <s v="A4"/>
    <m/>
    <m/>
    <m/>
    <n v="0"/>
    <x v="79"/>
  </r>
  <r>
    <n v="2017"/>
    <x v="3"/>
    <n v="48101"/>
    <s v="PROEQUIDAD 2017/62"/>
    <s v="APNDRU HIDALGO"/>
    <d v="2017-06-27T00:00:00"/>
    <n v="798500"/>
    <d v="2017-12-31T00:00:00"/>
    <s v="DESARROLLO DEL PROYECTO MODELO INTEGRAL PARA EL DESARROLLO DE CAPACIDADES, CONOCIMIENTOS Y HABILIDADES QUE PROMUEVAN EL EMPODERAMIENTO, LA PARTICIPACION Y LA TOMA DE DECISIONES DE LAS MUJERES EN EL DISEÑO DE POLÍTICAS PÚBLICAS"/>
    <s v="BENEFICENCIA"/>
    <s v="A4"/>
    <m/>
    <m/>
    <m/>
    <n v="0"/>
    <x v="80"/>
  </r>
  <r>
    <n v="2017"/>
    <x v="3"/>
    <n v="48101"/>
    <s v="PROEQUIDAD 2017/63"/>
    <s v="CENTRO DE ESTUDIOS ESTRATEGICOS E INVESTIGACION SOCIAL A C"/>
    <d v="2017-06-27T00:00:00"/>
    <n v="345700"/>
    <d v="2017-12-31T00:00:00"/>
    <s v="DESARROLLO DEL PROYECTO EMPODERAMIENTO DE LAS MUJERES DE TOLUCA, EN EL EJERCICIO DE LA CULTURA DEMOCRÁTICA."/>
    <s v="BENEFICENCIA"/>
    <s v="A4"/>
    <m/>
    <m/>
    <m/>
    <n v="0"/>
    <x v="81"/>
  </r>
  <r>
    <n v="2017"/>
    <x v="3"/>
    <n v="48101"/>
    <s v="Proequidad 2017/64"/>
    <s v="CENTRO DE INVESTIGACIÓN Y PROYECTOS PARA LA IGUALDAD DE GÉNERO"/>
    <d v="2017-06-26T00:00:00"/>
    <n v="250000"/>
    <d v="2017-12-31T00:00:00"/>
    <s v="DESARROLLO DEL PROYECTO MODELO DE INCIDENCIA PARA CONSOLIDAR LA DEMOCRACIA PARITARIA Y PREVENIR LA VIOLENCIA POLÍTICA CONTRA LAS MUJERES EN EL ESTADO DE JALISCO"/>
    <s v="BENEFICENCIA"/>
    <s v="A4"/>
    <m/>
    <m/>
    <m/>
    <n v="0"/>
    <x v="82"/>
  </r>
  <r>
    <n v="2017"/>
    <x v="3"/>
    <n v="48101"/>
    <s v="Proequidad 2017/65"/>
    <s v="COMUNIDAD EDUCATIVA INTERDISCIPLINARIA"/>
    <d v="2017-06-27T00:00:00"/>
    <n v="248498"/>
    <d v="2017-12-31T00:00:00"/>
    <s v="DESARROLLO DEL PROYECTO MI CUERPA, MIS DECISIONES. ESTRATEGIAS PEDAGÓGICAS PARA LA INCORPORACIÓN DE LA EDUCACIÓN INTEGRAL EN SEXUALIDADES EN LA COMUNIDAD."/>
    <s v="BENEFICENCIA"/>
    <s v="A4"/>
    <m/>
    <m/>
    <m/>
    <n v="0"/>
    <x v="83"/>
  </r>
  <r>
    <n v="2017"/>
    <x v="3"/>
    <n v="48101"/>
    <s v="PROEQUIDAD 2017/66"/>
    <s v="COLECTIVO EMPRENDIENDO PARA CRECER JUNTOS"/>
    <d v="2017-06-27T00:00:00"/>
    <n v="795436"/>
    <d v="2017-12-31T00:00:00"/>
    <s v="DESARROLLO DEL PROYECTO JÓVENES POBLANAS TRABAJANDO PARA LA PREVENCIÓN DE LAS ITS Y VIH PROMOVIENDO UNA SALUD SEXUAL REPRODUCTIVA LIBRE, RESPONSABLE Y CON EQUIDAD DE GÉNERO."/>
    <s v="BENEFICENCIA"/>
    <s v="A4"/>
    <m/>
    <m/>
    <m/>
    <n v="0"/>
    <x v="84"/>
  </r>
  <r>
    <n v="2017"/>
    <x v="3"/>
    <n v="48101"/>
    <s v="Proequidad 2017/67"/>
    <s v="ALTERNATIVA CIVICA DE PUEBLOS INDÍGENAS DE OAXACA"/>
    <d v="2017-06-27T00:00:00"/>
    <n v="388260"/>
    <d v="2017-12-31T00:00:00"/>
    <s v="DESARROLLO DEL PROYECTO “CENTRO ACUICOLA GENERADOR DE INGRESOS, PARA JEFAS DE FAMILIA, &quot;TYAKA NA TIKÚI&quot;."/>
    <s v="BENEFICENCIA"/>
    <s v="A4"/>
    <m/>
    <m/>
    <m/>
    <n v="0"/>
    <x v="85"/>
  </r>
  <r>
    <n v="2017"/>
    <x v="3"/>
    <n v="48101"/>
    <s v="Proequidad 2017/68"/>
    <s v="ASOCIACION NACIONAL CIVICA FEMENINA"/>
    <d v="2017-06-27T00:00:00"/>
    <n v="650000"/>
    <d v="2017-12-31T00:00:00"/>
    <s v="DESARROLLO DEL PROYECTO ESCUELA DE INCIDENCIA POLÍTICA PARA MUJERES LÍDERES CUARTA GENERACIÓN E IMPLEMENTACIÓN DE CAMPAÑAS."/>
    <s v="BENEFICENCIA"/>
    <s v="A4"/>
    <m/>
    <m/>
    <m/>
    <n v="0"/>
    <x v="86"/>
  </r>
  <r>
    <n v="2017"/>
    <x v="3"/>
    <n v="48101"/>
    <s v="Proequidad 2017/69"/>
    <s v="INFANCIA Y SENECTUD EN PLENITUD"/>
    <d v="2017-06-27T00:00:00"/>
    <n v="500000"/>
    <d v="2017-12-31T00:00:00"/>
    <s v="DESARROLLO DEL PROYECTO AMOR POR LA MONTAÑA:SISTEMA DE PRODUCCIÓN DE QUESO DE CABRA Y CAJETA"/>
    <s v="BENEFICENCIA"/>
    <s v="A4"/>
    <m/>
    <m/>
    <m/>
    <n v="0"/>
    <x v="87"/>
  </r>
  <r>
    <n v="2017"/>
    <x v="3"/>
    <n v="48101"/>
    <s v="PROEQUIDAD 2017/7"/>
    <s v="BINIZA GUNAA LU XHONO GUBIDXA BEU RIGUIBASHIGAA GRUPO DE MUJERES DE MARZO"/>
    <d v="2017-06-21T00:00:00"/>
    <n v="797400"/>
    <d v="2017-12-31T00:00:00"/>
    <s v="DESARROLLO DEL PROYECTO FORTALECIMIENTO DE CASA DE SALUD INTEGRAL YOO RUSIANDA BINNI LAANU"/>
    <s v="BENEFICENCIA"/>
    <s v="A4"/>
    <m/>
    <m/>
    <m/>
    <n v="0"/>
    <x v="88"/>
  </r>
  <r>
    <n v="2017"/>
    <x v="3"/>
    <n v="48101"/>
    <s v="Proequidad 2017/70"/>
    <s v="WIINIK TIERRA GÉNERO SALUD Y DERECHOS"/>
    <d v="2017-06-27T00:00:00"/>
    <n v="250000"/>
    <d v="2017-12-31T00:00:00"/>
    <s v="DESARROLLO DEL PROYECTO PREVENCIÓN DEL EMBARAZO EN JÓVENES ADOLESCENTES A TRAVÉS DE LA EXPLORACIÓN Y DESARROLLO EMOCIONAL Y LA TOMA DE DECISIONES: UN ENFOQUE DESDE LAS NEUROCIENCIAS."/>
    <s v="BENEFICENCIA"/>
    <s v="A4"/>
    <m/>
    <m/>
    <m/>
    <n v="0"/>
    <x v="89"/>
  </r>
  <r>
    <n v="2017"/>
    <x v="3"/>
    <n v="48101"/>
    <s v="Proequidad 2017/71"/>
    <s v="Centro de Creación de Alternativas para el Fortaleciemiento Comunitario"/>
    <d v="2017-06-27T00:00:00"/>
    <n v="290550"/>
    <d v="2017-12-31T00:00:00"/>
    <s v="DESARROLLO DEL PROYECTO BORDANDO UN CAMINO HACIA LA IGUALDAD"/>
    <s v="BENEFICENCIA"/>
    <s v="A4"/>
    <m/>
    <m/>
    <m/>
    <n v="0"/>
    <x v="90"/>
  </r>
  <r>
    <n v="2017"/>
    <x v="3"/>
    <n v="48101"/>
    <s v="PROEQUIDAD 2017/72"/>
    <s v="FUNDACIÓN NACIONAL DE MUJERES POR LA SALUD COMUNITARIA"/>
    <d v="2017-06-27T00:00:00"/>
    <n v="788500"/>
    <d v="2017-12-31T00:00:00"/>
    <s v="DESARROLLO DEL PROYECTO POR UNA DISMINUCIÓN DE LA MORTALIDAD MATERNA DE MUJERES QUE VIVEN CON VIH, POR UNA GENERACIÓN CON OPORTUNIDADES Y TRATO CON EQUIDAD DE GÉNERO. CHIAPAS, VERACRUZ Y TABASCO CONTINUIDAD."/>
    <s v="BENEFICENCIA"/>
    <s v="A4"/>
    <m/>
    <m/>
    <m/>
    <n v="0"/>
    <x v="91"/>
  </r>
  <r>
    <n v="2017"/>
    <x v="3"/>
    <n v="48101"/>
    <s v="PROEQUIDAD 2017/73"/>
    <s v="MONTAÑA TALHPAN"/>
    <d v="2017-06-28T00:00:00"/>
    <n v="552450"/>
    <d v="2017-12-31T00:00:00"/>
    <s v="DESARROLLO DEL PROYECTO PROMOCION DE PROCESOS DE PARTICIPACIÓN Y AGENCIAMIENTO DE LAS MUJERES PARA EL ACCESO, CUIDADO Y APROVECHAMIENTO SUSTENTABLE DEL AGUA EN LAS ACTIVIDADES DOMESTICAS Y GENERACION DE INGRESOS EN COMUNIDADES INDIGENAS TOTONACAS DE LA CUENCA DEL RIO TECOLUTLA"/>
    <s v="BENEFICENCIA"/>
    <s v="A4"/>
    <m/>
    <m/>
    <m/>
    <n v="0"/>
    <x v="92"/>
  </r>
  <r>
    <n v="2017"/>
    <x v="3"/>
    <n v="48101"/>
    <s v="Proequidad 2017/74"/>
    <s v="CENTRO DE INNOVACION Y DESARROLLO EMPRENDEDOR HUAXYACAC"/>
    <d v="2017-06-28T00:00:00"/>
    <n v="799927"/>
    <d v="2017-12-31T00:00:00"/>
    <s v="DESARROLLO DEL PROYECTO 59 DIALOGOS MAGENTA: AGENDA COMUN PUBLICA CON ENFOQUE DE GENERO PARA LA PARTICIPACION POLITICA DE LA MUJER Y EL DESARROLLO SOCIAL DE LA DEMOCRACIA EN EL ESTADO DE OAXACA."/>
    <s v="BENEFICENCIA"/>
    <s v="A4"/>
    <m/>
    <m/>
    <m/>
    <n v="0"/>
    <x v="93"/>
  </r>
  <r>
    <n v="2017"/>
    <x v="3"/>
    <n v="48101"/>
    <s v="Proequidad 2017/75"/>
    <s v="PSICOLOGIA Y DERECHOS HUMANOS PSYDEH"/>
    <d v="2017-06-28T00:00:00"/>
    <n v="499800"/>
    <d v="2017-12-31T00:00:00"/>
    <s v="DESARROLLO DEL PROYECTO FORMACIÓN Y FORTALECIMIENTO DE MUJERES INDÍGENAS DE CUATRO MUNICIPIOS DE LA REGIÓN OTOMI-TEPEHUA PARA LA PROMOCIÓN DE LA PARTICIPACIÓN POLÍTICA Y CONSTRUCCIÓN DE UNA AGENDA DE GENERO."/>
    <s v="BENEFICENCIA"/>
    <s v="A4"/>
    <m/>
    <m/>
    <m/>
    <n v="0"/>
    <x v="94"/>
  </r>
  <r>
    <n v="2017"/>
    <x v="3"/>
    <n v="48101"/>
    <s v="PROEQUIDAD 2017/77"/>
    <s v="RED DE JOVENES INDIGENAS PARA EL DESARROLLO"/>
    <d v="2017-06-28T00:00:00"/>
    <n v="495100"/>
    <d v="2017-12-31T00:00:00"/>
    <s v="DESARROLLO DEL PROYECTO SEMILLAS DE GENEROSIDAD: FORTALECIMIENTO DE LAS CAPACIDADES ORGANIZATIVAS Y DE AGENCIAMIENTO EN EL IMPULSO DE MICROEMPRENDIMIENTOS PARA LA PRODUCCIÓN, APROVECHAMIENTO Y COMERCIALIZACIÓN DEL GRANO Y HOJA DE MAÍZ CON MUJERES INDÍGENAS TOTONACAS."/>
    <s v="BENEFICENCIA"/>
    <s v="A4"/>
    <m/>
    <m/>
    <m/>
    <n v="0"/>
    <x v="95"/>
  </r>
  <r>
    <n v="2017"/>
    <x v="3"/>
    <n v="48101"/>
    <s v="Proequidad 2017/78"/>
    <s v="PATRONATO PRO ZONA MAZAHUA"/>
    <d v="2017-06-28T00:00:00"/>
    <n v="800000"/>
    <d v="2017-12-31T00:00:00"/>
    <s v="DESARROLLO DEL PROYECTO MUJERES INDÍGENAS COCINANDO SU PRESENTE Y SU FUTURO"/>
    <s v="BENEFICENCIA"/>
    <s v="A4"/>
    <m/>
    <m/>
    <m/>
    <n v="0"/>
    <x v="96"/>
  </r>
  <r>
    <n v="2017"/>
    <x v="3"/>
    <n v="48101"/>
    <s v="Proequidad 2017/79"/>
    <s v="EQUIPO DE EDUCACIÓN PARA LA PAZ Y LOS DERECHOS HUMANOS DEL ESTADO DE DURANGO"/>
    <d v="2017-06-28T00:00:00"/>
    <n v="445170"/>
    <d v="2017-12-31T00:00:00"/>
    <s v="DESARROLLO DEL PROYECTO PROYECTOS JUVENILES Y FACTORES PROTECCIÓN EN EL EMBARAZO ADOLESCENTE"/>
    <s v="BENEFICENCIA"/>
    <s v="A4"/>
    <m/>
    <m/>
    <m/>
    <n v="0"/>
    <x v="97"/>
  </r>
  <r>
    <n v="2017"/>
    <x v="3"/>
    <n v="48101"/>
    <s v="Proequidad 2017/80"/>
    <s v="ASESORES PARA EL CRECIMIENTO EMPRESARIAL"/>
    <d v="2017-06-28T00:00:00"/>
    <n v="368400"/>
    <d v="2017-12-31T00:00:00"/>
    <s v="DESARROLLO DEL PROYECTO IMPULSO MUJER PRODUCTIVA"/>
    <s v="BENEFICENCIA"/>
    <s v="A4"/>
    <m/>
    <m/>
    <m/>
    <n v="0"/>
    <x v="98"/>
  </r>
  <r>
    <n v="2017"/>
    <x v="3"/>
    <n v="48101"/>
    <s v="Proequidad 2017/81"/>
    <s v="ALIANZA TOTONACA PARA EL DESARROLLO"/>
    <d v="2017-06-28T00:00:00"/>
    <n v="462375"/>
    <d v="2017-12-31T00:00:00"/>
    <s v="DESARROLLO DEL PROYECTO FORTALECIMIENTO DEL LIDERAZGO E INCLUSIÓN DE LAS DE MUJERES INDÍGENAS COMERCIANTES EN LAS DINÁMICAS ECONÓMICAS PARA EL AGENCIAMIENTO Y BIENESTAR FAMILIAR."/>
    <s v="BENEFICENCIA"/>
    <s v="A4"/>
    <m/>
    <m/>
    <m/>
    <n v="0"/>
    <x v="99"/>
  </r>
  <r>
    <n v="2017"/>
    <x v="3"/>
    <n v="48101"/>
    <s v="PROEQUIDAD 2017/82"/>
    <s v="FUNDACIÓN DE APOYO INFANTIL, GUANAJUATO"/>
    <d v="2017-06-28T00:00:00"/>
    <n v="650000"/>
    <d v="2017-12-31T00:00:00"/>
    <s v="DESARROLLO DEL PROYECTO ¡SER MAMÁ NO ES UN JUEGO...! LAS REDES LOCALES DE JÓVENES MUJERES INDÍGENAS TRABAJANDO EN LA PREVENCIÓN DEL EMBARAZO EN ADOLESCENTES… IGUALDAD DE GÉNERO, PROYECTO DE VIDA DE VIDA. (SEGUNDA ETAPA)"/>
    <s v="BENEFICENCIA"/>
    <s v="A4"/>
    <m/>
    <m/>
    <m/>
    <n v="0"/>
    <x v="100"/>
  </r>
  <r>
    <n v="2017"/>
    <x v="3"/>
    <n v="48101"/>
    <s v="Proequidad 2017/83"/>
    <s v="Consejo Ciudadano de la Juventud"/>
    <d v="2017-06-26T00:00:00"/>
    <n v="384500"/>
    <d v="2017-12-31T00:00:00"/>
    <s v="DESARROLLO DEL PROYECTO OPERACIÓN DE UN PROGRAMA DE ORIENTACIÓN SOBRE PROYECTO DE VIDA A ADOLESCENTES DE NIVEL SECUNDARIA COMO MEDIDA DE PREVENCIÓN DEL EMBARAZO EN ADOLESCENTES EN EL MUNICIPIO DE OAXACA DE JUÁREZ."/>
    <s v="BENEFICENCIA"/>
    <s v="A4"/>
    <m/>
    <m/>
    <m/>
    <n v="0"/>
    <x v="101"/>
  </r>
  <r>
    <n v="2017"/>
    <x v="3"/>
    <n v="48101"/>
    <s v="Proequidad 2017/84"/>
    <s v="RED DE MUJERES INDÍGENAS MEXICANAS REMUI"/>
    <d v="2017-06-28T00:00:00"/>
    <n v="771000"/>
    <d v="2017-12-31T00:00:00"/>
    <s v="DESARROLLO DEL PROYECTO SENSIBILIZACIÓN A FUNCIONARIAS Y FUNCIONARIOS DE SAGARPA SOBRE LA NECESIDAD DE POLÍTICAS PÚBLICAS CON PERSPECTIVA DE GÉNERO"/>
    <s v="BENEFICENCIA"/>
    <s v="A4"/>
    <m/>
    <m/>
    <m/>
    <n v="0"/>
    <x v="102"/>
  </r>
  <r>
    <n v="2017"/>
    <x v="3"/>
    <n v="48101"/>
    <s v="Proequidad 2017/85"/>
    <s v="COLECTIVA CIUDAD Y GENERO"/>
    <d v="2017-06-28T00:00:00"/>
    <n v="790300"/>
    <d v="2017-12-31T00:00:00"/>
    <s v="DESARROLLO DEL PROYECTO FORTALECIENDO EL LIDERAZGO DE LAS MUJERES DEL ITSMO OAXAQUEÑO"/>
    <s v="BENEFICENCIA"/>
    <s v="A4"/>
    <m/>
    <m/>
    <m/>
    <n v="0"/>
    <x v="103"/>
  </r>
  <r>
    <n v="2017"/>
    <x v="3"/>
    <n v="48101"/>
    <s v="Proequidad 2017/86"/>
    <s v="Asociación Progreso para México"/>
    <d v="2017-06-28T00:00:00"/>
    <n v="489000"/>
    <d v="2017-12-31T00:00:00"/>
    <s v="DESARROLLO DEL PROYECTO MIRADAS DIVERSAS: ESTRATEGIAS DE PROFESIONALIZACIÓN PARA LA IGUALDAD I"/>
    <s v="BENEFICENCIA"/>
    <s v="A4"/>
    <m/>
    <m/>
    <m/>
    <n v="0"/>
    <x v="104"/>
  </r>
  <r>
    <n v="2017"/>
    <x v="3"/>
    <n v="48101"/>
    <s v="Proequidad 2017/87"/>
    <s v="PROYECTOS VIVIR MÁS ASOCIADOS"/>
    <d v="2017-06-28T00:00:00"/>
    <n v="432500"/>
    <d v="2017-12-31T00:00:00"/>
    <s v="DESARROLLO DEL PROYECTO PREVENIRTE: PREVENCION DEL EMBARAZO ADOLESCENTE."/>
    <s v="BENEFICENCIA"/>
    <s v="A4"/>
    <m/>
    <m/>
    <m/>
    <n v="0"/>
    <x v="105"/>
  </r>
  <r>
    <n v="2017"/>
    <x v="3"/>
    <n v="48101"/>
    <s v="Proequidad 2017/88"/>
    <s v="FORO PARA EL DESARROLLO SUSTENTABLE"/>
    <d v="2017-06-28T00:00:00"/>
    <n v="481300"/>
    <d v="2017-12-31T00:00:00"/>
    <s v="DESARROLLO DEL PROYECTO MUJERES INDIGENAS SE ORGANIZAN POR LA DEFENSA DEL DERECHO HUMANO AL AGUA EN COMUNIDADES TSOTSILES Y TSELTALES."/>
    <s v="BENEFICENCIA"/>
    <s v="A4"/>
    <m/>
    <m/>
    <m/>
    <n v="0"/>
    <x v="106"/>
  </r>
  <r>
    <n v="2017"/>
    <x v="3"/>
    <n v="48101"/>
    <s v="Proequidad 2017/89"/>
    <s v="PLANETA CAOSS"/>
    <d v="2017-06-28T00:00:00"/>
    <n v="500000"/>
    <d v="2017-12-31T00:00:00"/>
    <s v="DESARROLLO DEL PROYECTO TRABAJO, SALUD Y PARTICIPACIÓN. MUJERES CON ALTERNATIVAS DE DESARROLLO ESTRATÉGICO EN LO ECONOMICO, DERECHOS SEXUALES Y PLAN DE VIDA EN NAUCALPAN DE JUÁREZ."/>
    <s v="BENEFICENCIA"/>
    <s v="A4"/>
    <m/>
    <m/>
    <m/>
    <n v="0"/>
    <x v="107"/>
  </r>
  <r>
    <n v="2017"/>
    <x v="3"/>
    <n v="48101"/>
    <s v="Proequidad 2017/90"/>
    <s v="CENTRO BOGAR"/>
    <d v="2017-06-28T00:00:00"/>
    <n v="393000"/>
    <d v="2017-12-31T00:00:00"/>
    <s v="DESARROLLO DEL PROYECTO REDES PRODUCTIVAS &quot;MUJERES EN EQUIDAD&quot;"/>
    <s v="BENEFICENCIA"/>
    <s v="A4"/>
    <m/>
    <m/>
    <m/>
    <n v="0"/>
    <x v="108"/>
  </r>
  <r>
    <n v="2017"/>
    <x v="3"/>
    <n v="48101"/>
    <s v="Proequidad 2017/91"/>
    <s v="POR LA SUPERACION DE LA MUJER"/>
    <d v="2017-06-28T00:00:00"/>
    <n v="764500"/>
    <d v="2017-12-31T00:00:00"/>
    <s v="DESARROLLO DEL PROYECTO PREVENIR, DETECTAR Y ATENDER A TRAVÉS DE UN MODELO DE ATENCIÓN A MUJERES, NIÑAS, NIÑOS Y ADOLESCENTES VICTIMAS DE ABUSO SEXUAL, VIOLACIÓN Y VIOLENCIA FAMILIAR Y/O DE GÉNERO QUE VIVEN ZONAS RURALES Y URBANAS DEL MUNICIPIO DE TAPACHULA, CHIAPAS"/>
    <s v="BENEFICENCIA"/>
    <s v="A4"/>
    <m/>
    <m/>
    <m/>
    <n v="0"/>
    <x v="109"/>
  </r>
  <r>
    <n v="2017"/>
    <x v="3"/>
    <n v="48101"/>
    <s v="Proequidad 2017/94"/>
    <s v="LAK ÑJAL JIÑICHBI HETIEL"/>
    <d v="2017-06-29T00:00:00"/>
    <n v="300000"/>
    <d v="2017-12-31T00:00:00"/>
    <s v="DESARROLLO DEL PROYECTO ACCIONES PARA PROMOVER LAS NUEVAS MASCULINIDADES EN COMUNIDADES INDÍGENAS QUE PERMITA TANTO A HOMBRES COMO MUJERES ACCEDER A UNA VIDA DIGNA, ARMONIOSA, BASADA EN RELACIONES IGUALITARIAS RESPETANDO LOS DERECHOS SEXUALES Y REPRODUCTIVOS."/>
    <s v="BENEFICENCIA"/>
    <s v="A4"/>
    <m/>
    <m/>
    <m/>
    <n v="0"/>
    <x v="110"/>
  </r>
  <r>
    <n v="2017"/>
    <x v="3"/>
    <n v="48101"/>
    <s v="PROEQUIDAD 2017/95"/>
    <s v="MUJER Y MEDIO AMBIENTE"/>
    <d v="2017-06-29T00:00:00"/>
    <n v="645800"/>
    <d v="2017-12-31T00:00:00"/>
    <s v="DESARROLLO DEL PROYECTO EL EMPODERAMIENTO POLÍTICO DE LAS MUJERES DE LA SIERRA JUÁREZ: UNA CONDICIÓN NECESARIA PARA EL DESARROLLO SUSTENTABLE CON IGUALDAD"/>
    <s v="BENEFICENCIA"/>
    <s v="A4"/>
    <m/>
    <m/>
    <m/>
    <n v="0"/>
    <x v="111"/>
  </r>
  <r>
    <n v="2017"/>
    <x v="3"/>
    <n v="48101"/>
    <s v="Proequidad 2017/96"/>
    <s v="KORAMI COMPARTIR"/>
    <d v="2017-06-29T00:00:00"/>
    <n v="306590"/>
    <d v="2017-12-31T00:00:00"/>
    <s v="DESARROLLO DEL PROYECTO MUJER GÉNERO Y PARTICIPACION POLITICA &quot;GUNAA’ MUDUU’"/>
    <s v="BENEFICENCIA"/>
    <s v="A4"/>
    <m/>
    <m/>
    <m/>
    <n v="0"/>
    <x v="112"/>
  </r>
  <r>
    <n v="2017"/>
    <x v="3"/>
    <n v="48101"/>
    <s v="Proequidad 2017/97"/>
    <s v="AYUDANDO A MILLONES DE MEXICANOS"/>
    <d v="2017-06-29T00:00:00"/>
    <n v="497000"/>
    <d v="2017-12-31T00:00:00"/>
    <s v="DESARROLLO DEL PROYECTO &quot;EXPRÉSATE EN UN MINUTO!&quot;. TALLERES Y DIFUSIÓN COMUNITARIA PARA LA PREVENCIÓN DE EMBARAZOS NO PLANIFICADOS, ITS Y SIDA."/>
    <s v="BENEFICENCIA"/>
    <s v="A4"/>
    <m/>
    <m/>
    <m/>
    <n v="0"/>
    <x v="113"/>
  </r>
  <r>
    <n v="2017"/>
    <x v="4"/>
    <n v="48101"/>
    <s v="DG/JODG/0018/2017 GRDS/DD/001/2017"/>
    <s v="ESPACIOS NATURALES Y DESARROLLO SUSTENTABLE A.C"/>
    <d v="2017-03-29T00:00:00"/>
    <n v="3000000"/>
    <d v="2018-03-28T00:00:00"/>
    <s v="APOYAR EL PROYECTO DE EDUCACIÓN AMBIENTAL Y OPERACIÓN DEL CENTRO DE INTERPRETACIÓN DE LOS PANTANOS DE CENTLA"/>
    <s v="AMBIENTALES"/>
    <s v="A2"/>
    <m/>
    <m/>
    <m/>
    <n v="3000000"/>
    <x v="0"/>
  </r>
  <r>
    <n v="2017"/>
    <x v="5"/>
    <n v="48101"/>
    <s v="SC/DGA/CD/00009/17"/>
    <s v="CONSERVATORIO DE MÚSICA Y ARTES DE CELAYA"/>
    <d v="2017-02-27T00:00:00"/>
    <n v="2000000"/>
    <d v="2018-01-26T00:00:00"/>
    <s v="ATENDER LA DEMANDA DE EDUCACIÓN MUSICAL PROFESIONAL DE ALUMNOS PROVENIENTES DE DIFERENTES PUNTOS DEL PAÍS"/>
    <s v="CULTURALES"/>
    <s v="A5"/>
    <m/>
    <m/>
    <m/>
    <n v="2000000"/>
    <x v="114"/>
  </r>
  <r>
    <n v="2017"/>
    <x v="5"/>
    <n v="48101"/>
    <s v="SC/DGA/CD/00044/17"/>
    <s v="PATRONATO DEL FESTIVAL INTERNACIONAL DE CINE EN GUADALAJARA,  UNIVERSIDAD DE GUADALAJARA"/>
    <d v="2017-02-27T00:00:00"/>
    <n v="8000000"/>
    <d v="2017-04-26T00:00:00"/>
    <s v="REALIZAR UNA NUEVA EDICIÓN DEL FESTIVAL, EL CUAL CONTARÁ CON AL MENOS 410 FUNCIONES DE CINE, PROGRAMACIÓN DE 246 PELÍCULAS"/>
    <s v="CULTURALES"/>
    <s v="A5"/>
    <m/>
    <m/>
    <m/>
    <n v="8000000"/>
    <x v="115"/>
  </r>
  <r>
    <n v="2017"/>
    <x v="5"/>
    <n v="48101"/>
    <s v="SC/DGA/CD/00046/17"/>
    <s v="ACADEMIA DE MÚSICA DEL PALACIO DE MINERÍA"/>
    <d v="2017-03-14T00:00:00"/>
    <n v="2000000"/>
    <d v="2017-10-13T00:00:00"/>
    <s v="REALIZAR LA TEMPORADA DE VERANO 2017 DE LA ORQUESTA SINFÓNICA DE MINERÍA, EN LOS MESES DE JULIO Y AGOSTO, LA CUAL CONTARÁ CON 8 CONCIERTOS DOBLES Y 3 DE GALA CLAUSURA"/>
    <s v="CULTURALES"/>
    <s v="A5"/>
    <m/>
    <m/>
    <m/>
    <n v="2000000"/>
    <x v="116"/>
  </r>
  <r>
    <n v="2017"/>
    <x v="5"/>
    <n v="48101"/>
    <s v="SC/DGA/CD/00054/17"/>
    <s v="ACADEMIA MEXICANA DE ARTES Y CIENCIAS CINEMATOGRÁFICAS"/>
    <d v="2017-03-14T00:00:00"/>
    <n v="3500000"/>
    <d v="2018-03-13T00:00:00"/>
    <s v="R LA 59 CEREMONIA DEL ARIEL PARA RECONOCER PÚBLICAMENTE A LOS REALIZADORES, CREADORES, INTÉRPRETES Y TÉCNICOS DE LAS PELÍCULAS MEXICANAS"/>
    <s v="CULTURALES"/>
    <s v="A5"/>
    <m/>
    <m/>
    <m/>
    <n v="3500000"/>
    <x v="117"/>
  </r>
  <r>
    <n v="2017"/>
    <x v="5"/>
    <n v="48101"/>
    <s v="SC/DGA/CD/00058/17"/>
    <s v="FUNDACIÓN EXPRESIÓN EN CORTO"/>
    <d v="2017-03-16T00:00:00"/>
    <n v="6000000"/>
    <d v="2017-12-15T00:00:00"/>
    <s v="FUNDIR LA OBRA DE NUEVOS REALIZADORES DE CINE, PROMOCIONAR LA INDUSTRIA CINEMATOGRÁFICA NACIONAL A NIVEL MUNDIAL Y SERVIR DE PUENTE PARA EL CONTACTO DE PROFESIONALES "/>
    <s v="CULTURALES"/>
    <s v="A5"/>
    <m/>
    <m/>
    <m/>
    <n v="6000000"/>
    <x v="118"/>
  </r>
  <r>
    <n v="2017"/>
    <x v="5"/>
    <n v="48101"/>
    <s v="SC/DGA/CD/00101/17"/>
    <s v="RECUDEMEX"/>
    <d v="2017-04-03T00:00:00"/>
    <n v="5000000"/>
    <d v="2017-09-02T00:00:00"/>
    <s v="REALIZAR UN PROGRAMA DE INICIACIÓN A LA ÓPERA PARA NIÑOS, UNIENDO A ARTISTAS Y CREADORES ESCÉNICOS"/>
    <s v="CULTURALES"/>
    <s v="A5"/>
    <m/>
    <m/>
    <m/>
    <n v="5000000"/>
    <x v="119"/>
  </r>
  <r>
    <n v="2017"/>
    <x v="5"/>
    <n v="48101"/>
    <s v="SC/DGA/CD/00105/17"/>
    <s v="ANAHUACALLI, LA CULTURA PARA UNIR AL PUEBLO"/>
    <d v="2017-03-22T00:00:00"/>
    <n v="2500000"/>
    <d v="2017-10-21T00:00:00"/>
    <s v="IMPARTIR 12 CONFERENCIAS SOBRE ARTE DIGITAL A CARGO DE 6 EXPERTOS, REALIZAR 4 TALLERES SOBRE PREPRODUCCIÓN DIGITAL QUE ENFOCARÁN EN STORYBOARD, STOP MOTION"/>
    <s v="CULTURALES"/>
    <s v="A5"/>
    <m/>
    <m/>
    <m/>
    <n v="2500000"/>
    <x v="120"/>
  </r>
  <r>
    <n v="2017"/>
    <x v="5"/>
    <n v="48101"/>
    <s v="SC/DGA/CD/00110/17"/>
    <s v="FESTIVAL INTERNACIONAL DEL CINE EN MORELIA"/>
    <d v="2017-03-14T00:00:00"/>
    <n v="10000000"/>
    <d v="2018-03-13T00:00:00"/>
    <s v="ORGANIZAR UNA NUEVA EDICIÓN DEL FESTIVAL, DONDE SE LLEVARÁN A CABO POR LO MENOS 500 EXHIBICIONES PÚBLICAS; ADEMÁS, CONFIRMAR, GESTIONAR Y TRASLADAR ALREDEDOR DE 200 PELÍCULAS NACIONALES E INTERNACIONALES "/>
    <s v="CULTURALES"/>
    <s v="A5"/>
    <m/>
    <m/>
    <m/>
    <n v="10000000"/>
    <x v="121"/>
  </r>
  <r>
    <n v="2017"/>
    <x v="5"/>
    <n v="48101"/>
    <s v="SC/DGA/CD/00183/17"/>
    <s v="APRENDIENDO CON CULTURA"/>
    <d v="2017-03-22T00:00:00"/>
    <n v="3500000"/>
    <d v="2018-01-21T00:00:00"/>
    <s v="REALIZAR UN PROGRAMA DE CULTURA ITINERANTE DE CINE EN ESPACIOS PÚBLICOS DE LAS COLONIAS DE LOS MUNICIPIOS DE ACAPULCO Y OMETEPEC"/>
    <s v="CULTURALES"/>
    <s v="A5"/>
    <m/>
    <m/>
    <m/>
    <n v="3500000"/>
    <x v="122"/>
  </r>
  <r>
    <n v="2017"/>
    <x v="5"/>
    <n v="48101"/>
    <s v="SC/DGA/CD/00200/17"/>
    <s v="BIBLIOTECA DIGITAL MEXICANA"/>
    <d v="2017-02-14T00:00:00"/>
    <n v="1666366"/>
    <d v="2018-01-31T00:00:00"/>
    <s v="XPANSIÓN, ENRIQUECIMIENTO, CONSERVACIÓN Y MANTENIMIENTO DE LA BIBLIOTECA DIGITAL MEXICANA."/>
    <s v="CULTURALES"/>
    <s v="A5"/>
    <m/>
    <m/>
    <m/>
    <n v="1666366"/>
    <x v="123"/>
  </r>
  <r>
    <n v="2017"/>
    <x v="5"/>
    <n v="48101"/>
    <s v="SC/DGA/CD/00310/17"/>
    <s v="CLUB DE AMIGOS DE LA FRANCOFONÍA EN MÉXICO"/>
    <d v="2017-05-17T00:00:00"/>
    <n v="1500000"/>
    <d v="2018-01-16T00:00:00"/>
    <s v="CONVOCAR A LOS NIÑOS Y JÓVENES DE ÁLAMOS, SONORA A ASISTIR A PARTICIPAR EN LAS ACTIVIDADES DEL FESTIVAL ÁLAMOS BONITO."/>
    <s v="CULTURALES"/>
    <s v="A5"/>
    <m/>
    <m/>
    <m/>
    <n v="1500000"/>
    <x v="124"/>
  </r>
  <r>
    <n v="2017"/>
    <x v="5"/>
    <n v="48101"/>
    <s v="SC/DGA/CD/00311/17"/>
    <s v="CLUB DE AMIGOS DE LA FRANCOFONÍA EN MÉXICO"/>
    <d v="2017-05-17T00:00:00"/>
    <n v="1000000"/>
    <d v="2018-01-16T00:00:00"/>
    <s v="CONVOCAR A LOS HABITANTES DE BACANORA, SONORA A ASISTIR Y PARTICIPAR EN LAS ACTIVIDADES DEL FESTIVAL CULTURAL BACANORA"/>
    <s v="CULTURALES"/>
    <s v="A5"/>
    <m/>
    <m/>
    <m/>
    <n v="1000000"/>
    <x v="124"/>
  </r>
  <r>
    <n v="2017"/>
    <x v="5"/>
    <n v="48101"/>
    <s v="SC/DGA/CD/00354/17"/>
    <s v="POR LA RESPONSABILIDAD SOCIAL Y GESTIÓN PÚBLICA"/>
    <d v="2017-04-27T00:00:00"/>
    <n v="3000000"/>
    <d v="2018-04-26T00:00:00"/>
    <s v="PROMOVER LA INCLUSIÓN SOCIAL A LAS ARTES DE 90 NIÑOS Y ADOLESCENTES EN EL DOMINIO DE UN INSTRUMENTO QUE RESCATE, "/>
    <s v="CULTURALES"/>
    <s v="A5"/>
    <m/>
    <m/>
    <m/>
    <n v="3000000"/>
    <x v="125"/>
  </r>
  <r>
    <n v="2017"/>
    <x v="5"/>
    <n v="48101"/>
    <s v="SC/DGA/CD/00358/17"/>
    <s v="ASOCIACIÓN CULTURAL XQUENDA"/>
    <d v="2017-03-29T00:00:00"/>
    <n v="4055000"/>
    <d v="2018-02-28T00:00:00"/>
    <s v="PRODUCIR ÁLBUMES DISCOGRÁFICOS DE MÚSICOS TRADICIONALES Y ARTISTAS INDEPENDIENTES CONTEMPORÁNEOS UTILIZANDO INFRAESTRUCTURA Y TECNOLOGÍA DE NIVEL PROFESIONAL"/>
    <s v="CULTURALES"/>
    <s v="A5"/>
    <m/>
    <m/>
    <m/>
    <n v="4055000"/>
    <x v="126"/>
  </r>
  <r>
    <n v="2017"/>
    <x v="5"/>
    <n v="48101"/>
    <s v="SC/DGA/CD/00359/17"/>
    <s v="FESTIVAL DE MÉXICO EN EL CENTRO HISTÓRICO"/>
    <d v="2017-03-06T00:00:00"/>
    <n v="3000000"/>
    <d v="2017-05-15T00:00:00"/>
    <s v="OFRECER EXPERIENCIAS CULTURALES EN SUS DISTINTAS MANIFESTACIONES (DANZA, MÚSICA, ARTES VISUALES, ÓPERA, TEATRO, CONFERENCIAS Y OTRAS ACTIVIDADES) A LA POBLACIÓN DE LA CIUDAD DE MÉXICO"/>
    <s v="CULTURALES"/>
    <s v="A5"/>
    <m/>
    <m/>
    <m/>
    <n v="3000000"/>
    <x v="127"/>
  </r>
  <r>
    <n v="2017"/>
    <x v="5"/>
    <n v="48101"/>
    <s v="SC/DGA/CD/00420/17"/>
    <s v="LA CASA DEL TEATRO"/>
    <d v="2017-03-23T00:00:00"/>
    <n v="1000000"/>
    <d v="2017-07-26T00:00:00"/>
    <s v="MONTAR 20 FUNCIONES DE MARACA Y PANDERETA DE CRONOPIO, COLECTIVO DE ARTE ESCÉNICO EN PLAZAS PÚBLICAS, CANCHAS DE BASQUETBOL, AUDITORIOS, ASILOS"/>
    <s v="CULTURALES"/>
    <s v="A5"/>
    <m/>
    <m/>
    <m/>
    <n v="1000000"/>
    <x v="128"/>
  </r>
  <r>
    <n v="2017"/>
    <x v="5"/>
    <n v="48101"/>
    <s v="SC/DGA/CD/00468/17"/>
    <s v="PATRONATO DEL FESTIVAL INTERNACIONAL DE CINE EN GUADALAJARA,  UNIVERSIDAD DE GUADALAJARA"/>
    <d v="2017-06-03T00:00:00"/>
    <n v="5000000"/>
    <d v="2017-07-31T00:00:00"/>
    <s v="HACER LLEGAR A LOS AMPLIOS SECTORES DE LA POBLACIÓN LOS BENEFICIOS DE LA CULTURA CINEMATOGRÁFICA Y AUDIOVISUAL A TRAVÉS DE DIVERSAS SECCIONES"/>
    <s v="CULTURALES"/>
    <s v="A5"/>
    <m/>
    <m/>
    <m/>
    <n v="5000000"/>
    <x v="115"/>
  </r>
  <r>
    <n v="2017"/>
    <x v="5"/>
    <n v="48101"/>
    <s v="SC/DGA/CD/00490/17"/>
    <s v="FUNDACIÓN MIGUEL REYES"/>
    <d v="2017-06-30T00:00:00"/>
    <n v="1500000"/>
    <d v="2018-02-05T00:00:00"/>
    <s v="PROMOVER LA INCLUSIÓN SOCIAL A LAS ARTES A 3,000 NIÑOS, JÓVENES Y ADULTOS A TRAVÉS DE CONCIERTOS Y TALLERES"/>
    <s v="CULTURALES"/>
    <s v="A5"/>
    <m/>
    <m/>
    <m/>
    <n v="1500000"/>
    <x v="129"/>
  </r>
  <r>
    <n v="2017"/>
    <x v="5"/>
    <n v="48101"/>
    <s v="SC/DGA/CD/00495/17"/>
    <s v="FUNDACIÓN PROART (ANTES IBERICA CONTEMPORÁNEA EN MEXICO)"/>
    <d v="2017-04-20T00:00:00"/>
    <n v="2000000"/>
    <d v="2017-11-19T00:00:00"/>
    <s v="PROMOVER LA PROFESIONALIZACIÓN EN LA ENSEÑANZA DE LA DANZA, MEDIANTE 2 SEMANAS DE FORMACIÓN TÉCNICA"/>
    <s v="CULTURALES"/>
    <s v="A5"/>
    <m/>
    <m/>
    <m/>
    <n v="2000000"/>
    <x v="130"/>
  </r>
  <r>
    <n v="2017"/>
    <x v="5"/>
    <n v="48101"/>
    <s v="SC/DGA/CD/00496/17"/>
    <s v="FUNDACIÓN HERMES MUSIC"/>
    <d v="2017-03-29T00:00:00"/>
    <n v="2000000"/>
    <d v="2018-08-28T00:00:00"/>
    <s v="REALIZAR UN PROGRAMA DE EDUCACIÓN MUSICAL PARA NIÑOS, JÓVENES Y MIEMBROS DE LAS COMUNIDADES INDÍGENAS DEL PAÍS. LLEVAR A CABO UNA EXPOSICIÓN DE ARTE HUICHOL Y UN CATÁLOGO DE LA MISMA"/>
    <s v="CULTURALES"/>
    <s v="A5"/>
    <m/>
    <m/>
    <m/>
    <n v="2000000"/>
    <x v="131"/>
  </r>
  <r>
    <n v="2017"/>
    <x v="5"/>
    <n v="48101"/>
    <s v="SC/DGA/CD/00500/17"/>
    <s v="RED DE CULTURA PARA CRECER"/>
    <d v="2017-04-04T00:00:00"/>
    <n v="1000000"/>
    <d v="2017-10-08T00:00:00"/>
    <s v="LOGRAR QUE 2 COMPAÑÍAS TEATRALES PRESENTEN ACTIVIDADES CULTURALES EN 72 COLONIAS PERTENECIENTES A HERMOSILLO, SONORA"/>
    <s v="CULTURALES"/>
    <s v="A5"/>
    <m/>
    <m/>
    <m/>
    <n v="1000000"/>
    <x v="132"/>
  </r>
  <r>
    <n v="2017"/>
    <x v="5"/>
    <n v="48101"/>
    <s v="SC/DGA/CD/00526/17"/>
    <s v="PATRONATO DEL CENTRO CULTURAL ROBERTO CANTORAL"/>
    <d v="2017-04-03T00:00:00"/>
    <n v="4000000"/>
    <d v="2018-04-02T00:00:00"/>
    <s v="REALIZAR LA PROMOCIÓN Y PRODUCCIÓN DE 17 CONCIERTOS CON INTÉRPRETES DE MÁXIMA CALIDAD. AMPLIAR EL IMPACTO EN EL PÚBLICO "/>
    <s v="CULTURALES"/>
    <s v="A5"/>
    <m/>
    <m/>
    <m/>
    <n v="4000000"/>
    <x v="133"/>
  </r>
  <r>
    <n v="2017"/>
    <x v="5"/>
    <n v="48101"/>
    <s v="SC/DGA/CD/00550/17"/>
    <s v="NIÑOS CANTORES DE ACAMBARO"/>
    <d v="2017-04-18T00:00:00"/>
    <n v="600000"/>
    <d v="2018-04-17T00:00:00"/>
    <s v="IMPARTIR CLASES DE CORO, SOLFEO, CANTO, PIANO Y GUITARRA A NIÑOS Y JÓVENES PARTE DEL CORO DE NIÑOS CANTORES DE ACÁMBARO"/>
    <s v="CULTURALES"/>
    <s v="A5"/>
    <m/>
    <m/>
    <m/>
    <n v="600000"/>
    <x v="134"/>
  </r>
  <r>
    <n v="2017"/>
    <x v="5"/>
    <n v="48101"/>
    <s v="SC/DGA/CD/00551/17"/>
    <s v="LA INTERNACIONAL CINEMATOGRAFICA, IBEROCINE"/>
    <d v="2017-04-20T00:00:00"/>
    <n v="1800000"/>
    <d v="2018-04-19T00:00:00"/>
    <s v="REALIZAR LOS CUADERNOS DE CINEMA23: MATERIAL DE DIVULGACIÓN SOBRE DISTINTOS TEMAS RELACIONADOS CON EL QUEHACER CINEMATOGRÁFICO"/>
    <s v="CULTURALES"/>
    <s v="A5"/>
    <m/>
    <m/>
    <m/>
    <n v="1800000"/>
    <x v="135"/>
  </r>
  <r>
    <n v="2017"/>
    <x v="5"/>
    <n v="48101"/>
    <s v="SC/DGA/CD/00552/17"/>
    <s v="EN PRO DEL TALENTO VERACRUZANO"/>
    <d v="2017-05-03T00:00:00"/>
    <n v="2500000"/>
    <d v="2017-11-02T00:00:00"/>
    <s v="REALIZAR LA OCTAVA EDICIÓN DEL FESTIVAL INTERNACIONAL DE DANZA, EL CUAL ESTÁ INTEGRADO Y COMPLEMENTADO POR TALLERES DE DANZA"/>
    <s v="CULTURALES"/>
    <s v="A5"/>
    <m/>
    <m/>
    <m/>
    <n v="2500000"/>
    <x v="136"/>
  </r>
  <r>
    <n v="2017"/>
    <x v="5"/>
    <n v="48101"/>
    <s v="SC/DGA/CD/00572/17"/>
    <s v="FUNDACIÓN MIGUEL REYES"/>
    <d v="2017-06-30T00:00:00"/>
    <n v="2250000"/>
    <d v="2018-07-03T00:00:00"/>
    <s v="CONFORMAR EN LA REGIÓN HUASTECA EN EL ESTADO DE HIDALGO"/>
    <s v="CULTURALES"/>
    <s v="A5"/>
    <m/>
    <m/>
    <m/>
    <n v="2250000"/>
    <x v="129"/>
  </r>
  <r>
    <n v="2017"/>
    <x v="5"/>
    <n v="48101"/>
    <s v="SC/DGA/CD/00573/17"/>
    <s v="SALUD Y CULTURA POR VERACRUZ"/>
    <d v="2017-04-20T00:00:00"/>
    <n v="2000000"/>
    <d v="2017-07-19T00:00:00"/>
    <s v="DISEÑAR Y REALIZAR LA FERIA CULTURAL EN EL MUNICIPIO DE VERACRUZ CON UNA PROGRAMACIÓN COMPUESTA POR DANZA CONTEMPORÁNEA, "/>
    <s v="CULTURALES"/>
    <s v="A5"/>
    <m/>
    <m/>
    <m/>
    <n v="2000000"/>
    <x v="137"/>
  </r>
  <r>
    <n v="2017"/>
    <x v="5"/>
    <n v="48101"/>
    <s v="SC/DGA/CD/00603/17"/>
    <s v="DRAMA, VOZ Y MOVIMIENTO"/>
    <d v="2017-04-19T00:00:00"/>
    <n v="2500000"/>
    <d v="2017-07-18T00:00:00"/>
    <s v="REAR UN EVENTO DE APRECIACIÓN Y PROMOCIÓN MUSICAL, EL PRIMERO EN APOYAR A LOS NUEVOS TALENTOS DE LA CIUDAD DE MÉXICO,"/>
    <s v="CULTURALES"/>
    <s v="A5"/>
    <m/>
    <m/>
    <m/>
    <n v="2500000"/>
    <x v="138"/>
  </r>
  <r>
    <n v="2017"/>
    <x v="5"/>
    <n v="48101"/>
    <s v="SC/DGA/CD/00733/17"/>
    <s v="LUNA NUEVA PROMOCIÓN CULTURAL"/>
    <d v="2017-05-17T00:00:00"/>
    <n v="10000000"/>
    <d v="2018-03-16T00:00:00"/>
    <s v="INTEGRAR LAS DIFERENTES EXPRESIONES ARTÍSTICAS COMO LA ANIMACIÓN DIGITAL, CINE, TEATRO Y MÚSICA CON LA TECNOLOGÍA AUDIOVISUAL EN 2D Y 3D"/>
    <s v="CULTURALES"/>
    <s v="A5"/>
    <m/>
    <m/>
    <m/>
    <n v="10000000"/>
    <x v="139"/>
  </r>
  <r>
    <n v="2017"/>
    <x v="5"/>
    <n v="48101"/>
    <s v="SC/DGA/CD/00810/17"/>
    <s v="PODER CIVICO"/>
    <d v="2017-03-27T00:00:00"/>
    <n v="20000000"/>
    <d v="2018-01-31T00:00:00"/>
    <s v="RELACIONAR INTERDISCIPLINARIAMENTE EL ÁREA CIENTÍFICA CON EL ÁMBITO HUMANÍSTICO DEL SER HUMANO"/>
    <s v="CULTURALES"/>
    <s v="A5"/>
    <m/>
    <m/>
    <m/>
    <n v="20000000"/>
    <x v="140"/>
  </r>
  <r>
    <n v="2017"/>
    <x v="5"/>
    <n v="48101"/>
    <s v="SC/DGA/CD/00811/17"/>
    <s v="PUERTO CULTURA"/>
    <d v="2017-03-06T00:00:00"/>
    <n v="50000000"/>
    <d v="2018-01-31T00:00:00"/>
    <s v="CREAR UN NUEVO MODELO DE MUSEO CUYO EJE CONCEPTUAL SE_x000d__x000a_FUNDAMENTE EN LA INTERPRETACIÓN ANALÍTICA DE LOS OBJETOS Y_x000d__x000a_EXPRESIONES CULTURALES"/>
    <s v="CULTURALES"/>
    <s v="A5"/>
    <m/>
    <m/>
    <m/>
    <n v="50000000"/>
    <x v="141"/>
  </r>
  <r>
    <n v="2017"/>
    <x v="5"/>
    <n v="48101"/>
    <s v="SC/DGA/CD/00873/17"/>
    <s v="FUNDACIÓN PARA LAS LETRAS MEXICANAS"/>
    <d v="2017-03-31T00:00:00"/>
    <n v="2200000"/>
    <d v="2017-12-29T00:00:00"/>
    <s v="SE DOTARÁ DE MAYOR INFRAESTRUCTURA PARA EL ESTUDIO Y DIVULGACIÓN DE LA LITERATURA DE MÉXICO"/>
    <s v="CULTURALES"/>
    <s v="A5"/>
    <m/>
    <m/>
    <m/>
    <n v="2200000"/>
    <x v="142"/>
  </r>
  <r>
    <n v="2017"/>
    <x v="5"/>
    <n v="48101"/>
    <s v="SC/DGA/CD/00947/17"/>
    <s v="PREMIOS LUMINUS"/>
    <d v="2017-05-03T00:00:00"/>
    <n v="400000"/>
    <d v="2017-06-02T00:00:00"/>
    <s v="REALIZAR Y PRODUCIR LOS PREMIOS, RECONOCER A LOS TALENTOS MEXICANOS QUE INTERVIENEN EN LA INDUSTRIA CINEMATOGRÁFICA"/>
    <s v="CULTURALES"/>
    <s v="A5"/>
    <m/>
    <m/>
    <m/>
    <n v="400000"/>
    <x v="143"/>
  </r>
  <r>
    <n v="2017"/>
    <x v="5"/>
    <n v="48101"/>
    <s v="SC/DGA/CD/00948/17"/>
    <s v="FUNDACIÓN MÚSICA PARA LA VIDA"/>
    <d v="2017-06-05T00:00:00"/>
    <n v="1000000"/>
    <d v="2018-06-04T00:00:00"/>
    <s v="ESARROLLAR UN MODELO DE EDUCACIÓN MUSICAL COMUNITARIA QUE PROPICIE EL DESARROLLO DE HABILIDADES"/>
    <s v="CULTURALES"/>
    <s v="A5"/>
    <m/>
    <m/>
    <m/>
    <n v="1000000"/>
    <x v="144"/>
  </r>
  <r>
    <n v="2017"/>
    <x v="5"/>
    <n v="48101"/>
    <s v="SC/DGA/CD/00949/17"/>
    <s v="COMPAÑÍA DE ARTES VITAMINAS"/>
    <d v="2017-05-03T00:00:00"/>
    <n v="1100000"/>
    <d v="2018-02-02T00:00:00"/>
    <s v="PROMOVER LA CONSERVACIÓN DEL PATRIMONIO CULTURAL Y NATURAL A TRAVÉS DE LA PRODUCCIÓN DE UN DOCUMENTAL"/>
    <s v="CULTURALES"/>
    <s v="A5"/>
    <m/>
    <m/>
    <m/>
    <n v="1100000"/>
    <x v="145"/>
  </r>
  <r>
    <n v="2017"/>
    <x v="5"/>
    <n v="48101"/>
    <s v="SC/DGA/CD/00950/17"/>
    <s v="FESTIVAL INTERNACIONAL DE CINE JUDÍO"/>
    <d v="2017-05-03T00:00:00"/>
    <n v="1500000"/>
    <d v="2018-02-02T00:00:00"/>
    <s v="EJECUTAR UNA SECCIÓN DEL FESTIVAL, LA CUAL CONSISTE EN: EXHIBICIÓN DE LA SELECCIÓN OFICIAL EN EL MUSEO MEMORIA Y TOLERANCIA"/>
    <s v="CULTURALES"/>
    <s v="A5"/>
    <m/>
    <m/>
    <m/>
    <n v="1500000"/>
    <x v="146"/>
  </r>
  <r>
    <n v="2017"/>
    <x v="5"/>
    <n v="48101"/>
    <s v="SC/DGA/CD/00967/17"/>
    <s v="ASOCIACIÓN NACIONAL DE ARTÍSTAS CON DISCAPACIDAD"/>
    <d v="2017-05-03T00:00:00"/>
    <n v="1000000"/>
    <d v="2017-08-02T00:00:00"/>
    <s v="PRODUCIR Y EJECUTAR UN CORTOMETRAJE DIGITAL HD, CON DURACIÓN DE 20 MINUTOS, EL CUAL LLEVARÁ POR TÍTULO ÁNGEL"/>
    <s v="CULTURALES"/>
    <s v="A5"/>
    <m/>
    <m/>
    <m/>
    <n v="1000000"/>
    <x v="147"/>
  </r>
  <r>
    <n v="2017"/>
    <x v="5"/>
    <n v="48101"/>
    <s v="SC/DGA/CD/00972/17"/>
    <s v="MUSITEC"/>
    <d v="2017-05-03T00:00:00"/>
    <n v="3500000"/>
    <d v="2018-06-02T00:00:00"/>
    <s v="ERTAR AL PÚBLICO EN GENERAL Y EN ESPECIAL A LOS JÓVENES, EL DESARROLLO DE 7 CONCIERTOS OPERÍSTICOS "/>
    <s v="CULTURALES"/>
    <s v="A5"/>
    <m/>
    <m/>
    <m/>
    <n v="3500000"/>
    <x v="148"/>
  </r>
  <r>
    <n v="2017"/>
    <x v="5"/>
    <n v="48101"/>
    <s v="SC/DGA/CD/00973/17"/>
    <s v="MUSITEC"/>
    <d v="2017-05-03T00:00:00"/>
    <n v="4000000"/>
    <d v="2018-07-02T00:00:00"/>
    <s v="REALIZAR LA SÉPTIMA EDICIÓN DEL PROGRAMA DE JAZZ EN NUESTRA CIUDAD"/>
    <s v="CULTURALES"/>
    <s v="A5"/>
    <m/>
    <m/>
    <m/>
    <n v="4000000"/>
    <x v="148"/>
  </r>
  <r>
    <n v="2017"/>
    <x v="5"/>
    <n v="48101"/>
    <s v="SC/DGA/CD/00980/17"/>
    <s v="FUNDACIÓN ISLA, DESARROLLO INTEGRAL EN MOVIMIENTO"/>
    <d v="2017-05-04T00:00:00"/>
    <n v="4000000"/>
    <d v="2018-01-02T00:00:00"/>
    <s v="COMENTAR EL ACCESO Y PARTICIPACIÓN EN ACTIVIDADES ARTÍSTICAS A LA POBLACIÓN DE COLIMA"/>
    <s v="CULTURALES"/>
    <s v="A5"/>
    <m/>
    <m/>
    <m/>
    <n v="4000000"/>
    <x v="149"/>
  </r>
  <r>
    <n v="2017"/>
    <x v="5"/>
    <n v="48101"/>
    <s v="SC/DGA/CD/00982/17"/>
    <s v="FIDEICOMISO DEL ESPACIO CULTURAL Y EDUCATIVO BETLEMITAS"/>
    <d v="2017-05-17T00:00:00"/>
    <n v="1500000"/>
    <d v="2018-05-16T00:00:00"/>
    <s v="PROMOVER ENTRE LOS NIÑOS, LAS NIÑAS Y LOS ADOLESCENTES DEL VALLE DE MÉXICO LA VISITA AL MUSEO CON EL FIN DE CONTRIBUIR A SU FORMACIÓN ACADÉMICA"/>
    <s v="CULTURALES"/>
    <s v="A5"/>
    <m/>
    <m/>
    <m/>
    <n v="1500000"/>
    <x v="150"/>
  </r>
  <r>
    <n v="2017"/>
    <x v="5"/>
    <n v="48101"/>
    <s v="SC/DGA/CD/00983/17"/>
    <s v="DOCUMENTAL AMBULANTE"/>
    <d v="2017-05-03T00:00:00"/>
    <n v="3000000"/>
    <d v="2018-05-02T00:00:00"/>
    <s v="REALIZAR 70 PROYECCIONES EN ESTADOS DE LA REPÚBLICA, LLEVAR A CABO UN PROGRAMA CON 75 DOCUMENTALES DE 30 PAÍSES"/>
    <s v="CULTURALES"/>
    <s v="A5"/>
    <m/>
    <m/>
    <m/>
    <n v="3000000"/>
    <x v="151"/>
  </r>
  <r>
    <n v="2017"/>
    <x v="5"/>
    <n v="48101"/>
    <s v="SC/DGA/CD/00992/17"/>
    <s v="FUNDACIÓN MURRIETA"/>
    <d v="2017-05-03T00:00:00"/>
    <n v="1500000"/>
    <d v="2018-07-02T00:00:00"/>
    <s v="MOSTRAR LOS SOFISTICADOS PARÁMETROS ESTÉTICOS Y FORMALES QUE DEFINEN LAS CUALIDADES DE LAS COLECCIONES DE ARTE DEL VATICANO"/>
    <s v="CULTURALES"/>
    <s v="A5"/>
    <m/>
    <m/>
    <m/>
    <n v="1500000"/>
    <x v="152"/>
  </r>
  <r>
    <n v="2017"/>
    <x v="5"/>
    <n v="48101"/>
    <s v="SC/DGA/CD/00998/17"/>
    <s v="LA MATATENA, ASOCIACIÓN DE CINE PARA NIÑAS Y NIÑOS"/>
    <d v="2017-05-04T00:00:00"/>
    <n v="1000000"/>
    <d v="2018-02-03T00:00:00"/>
    <s v="REALIZAR EL 22° FESTIVAL INTERNACIONAL DE CINE PARA NIÑOS (…Y NO TAN NIÑOS), EL CUAL ES UN FORO QUE DIRIGIDO A NIÑAS Y NIÑOS, ENTRE 4 Y 13 AÑOS"/>
    <s v="CULTURALES"/>
    <s v="A5"/>
    <m/>
    <m/>
    <m/>
    <n v="1000000"/>
    <x v="153"/>
  </r>
  <r>
    <n v="2017"/>
    <x v="5"/>
    <n v="48101"/>
    <s v="SC/DGA/CD/01003/17"/>
    <s v="INSTITUCIÓN ROMERO MAC GREGOR"/>
    <d v="2017-05-03T00:00:00"/>
    <n v="2000000"/>
    <d v="2017-11-02T00:00:00"/>
    <s v="AUMENTAR EL CONSUMO CULTURAL EN REFERENCIA A TEMAS DE LA AGENDA CULTURAL"/>
    <s v="CULTURALES"/>
    <s v="A5"/>
    <m/>
    <m/>
    <m/>
    <n v="2000000"/>
    <x v="154"/>
  </r>
  <r>
    <n v="2017"/>
    <x v="5"/>
    <n v="48101"/>
    <s v="SC/DGA/CD/01004/17"/>
    <s v="MORELIA GOURMET"/>
    <d v="2017-05-03T00:00:00"/>
    <n v="2000000"/>
    <d v="2017-11-02T00:00:00"/>
    <s v="REALIZAR LA SÉPTIMA EDICIÓN DE MORELIA EN BOCA, EL FESTIVAL INTERNACIONAL DE GASTRONOMÍA Y VINO DE MÉXICO"/>
    <s v="CULTURALES"/>
    <s v="A5"/>
    <m/>
    <m/>
    <m/>
    <n v="2000000"/>
    <x v="155"/>
  </r>
  <r>
    <n v="2017"/>
    <x v="5"/>
    <n v="48101"/>
    <s v="SC/DGA/CD/01005/17"/>
    <s v="FESTIVAL DE MÚSICA MIGUEL BERNAL JIMÉNEZ"/>
    <d v="2017-05-03T00:00:00"/>
    <n v="4000000"/>
    <d v="2018-05-02T00:00:00"/>
    <s v="REALIZAR COMO PARTE DEL FESTIVAL, 15 CONCIERTOS EN MORELIA, 12 ACTIVIDADES PARALELAS, 6 CONCIERTOS DE EXTENSIÓN EN EL INTERIOR DEL ESTADO"/>
    <s v="CULTURALES"/>
    <s v="A5"/>
    <m/>
    <m/>
    <m/>
    <n v="4000000"/>
    <x v="156"/>
  </r>
  <r>
    <n v="2017"/>
    <x v="5"/>
    <n v="48101"/>
    <s v="SC/DGA/CD/01007/17"/>
    <s v="CAMERATA DE COAHUILA"/>
    <d v="2017-05-03T00:00:00"/>
    <n v="4000000"/>
    <d v="2018-05-02T00:00:00"/>
    <s v="FRECER 17 CONCIERTOS DE TEMPORADA, 1 CONCIERTO EXTRAORDINARIO DISEÑADO PARA LOS NIÑOS"/>
    <s v="CULTURALES"/>
    <s v="A5"/>
    <m/>
    <m/>
    <m/>
    <n v="4000000"/>
    <x v="157"/>
  </r>
  <r>
    <n v="2017"/>
    <x v="5"/>
    <n v="48101"/>
    <s v="SC/DGA/CD/01018/17"/>
    <s v="FUNDACIÓN HIDALGUENSE"/>
    <d v="2017-05-16T00:00:00"/>
    <n v="4000000"/>
    <d v="2018-04-15T00:00:00"/>
    <s v="ADQUIRIR PARTITURAS, INSTRUMENTOS MUSICALES Y ACCESORIOS. CONTRATAR SOLISTAS Y DIRECTORES HUÉSPEDES NACIONALES E INTERNACIONALES DE RENOMBRADO PRESTIGIO"/>
    <s v="CULTURALES"/>
    <s v="A5"/>
    <m/>
    <m/>
    <m/>
    <n v="4000000"/>
    <x v="158"/>
  </r>
  <r>
    <n v="2017"/>
    <x v="5"/>
    <n v="48101"/>
    <s v="SC/DGA/CD/01019/17"/>
    <s v="GP SOONA"/>
    <d v="2017-05-12T00:00:00"/>
    <n v="1200000"/>
    <d v="2017-11-11T00:00:00"/>
    <s v="SEMBRAR EN LOS NIÑOS EL INTERÉS POR EL CINE, EN DIFERENTES FACETAS COMO MEDIO DE EXPRESIÓN Y DESARROLLO CULTURAL"/>
    <s v="CULTURALES"/>
    <s v="A5"/>
    <m/>
    <m/>
    <m/>
    <n v="1200000"/>
    <x v="9"/>
  </r>
  <r>
    <n v="2017"/>
    <x v="5"/>
    <n v="48101"/>
    <s v="SC/DGA/CD/0103/17"/>
    <s v="TLAMATINI, POR LA CULTURA PARA TODAS Y TODOS"/>
    <d v="2017-03-14T00:00:00"/>
    <n v="1500000"/>
    <d v="2017-08-13T00:00:00"/>
    <s v="REALIZAR UNA PROGRAMACIÓN CULTURAL EN ESPACIOS PÚBLICOS; MONTAR UNA EXPOSICIÓN DEL ARTE PLÁSTICO Y ARTESANAL Y PUESTAS EN ESCENA DE PRODUCCIONES FOLCLÓRICAS "/>
    <s v="CULTURALES"/>
    <s v="A5"/>
    <m/>
    <m/>
    <m/>
    <n v="1500000"/>
    <x v="159"/>
  </r>
  <r>
    <n v="2017"/>
    <x v="5"/>
    <n v="48101"/>
    <s v="SC/DGA/CD/01044/17"/>
    <s v="ORGANIZACIÓN GENERAL DE UNIDAD NACIONAL"/>
    <d v="2017-05-17T00:00:00"/>
    <n v="5000000"/>
    <d v="2017-12-16T00:00:00"/>
    <s v="INTERPRETAR Y CREAR MÚSICA CON LA VOZ, LOS RECURSOS DISPONIBLES Y LOS INSTRUMENTOS QUE CADA UNO DE LOS ALUMNOS PUEDA APORTAR"/>
    <s v="CULTURALES"/>
    <s v="A5"/>
    <m/>
    <m/>
    <m/>
    <n v="5000000"/>
    <x v="160"/>
  </r>
  <r>
    <n v="2017"/>
    <x v="5"/>
    <n v="48101"/>
    <s v="SC/DGA/CD/01045/17"/>
    <s v="FUNDACIÓN ORGANIZADOS PARA SERVIR"/>
    <d v="2017-05-17T00:00:00"/>
    <n v="5000000"/>
    <d v="2018-03-17T00:00:00"/>
    <s v="SC/DGA/CD/01045/17"/>
    <s v="CULTURALES"/>
    <s v="A5"/>
    <m/>
    <m/>
    <m/>
    <n v="5000000"/>
    <x v="161"/>
  </r>
  <r>
    <n v="2017"/>
    <x v="5"/>
    <n v="48101"/>
    <s v="SC/DGA/CD/01046/17"/>
    <s v="FUNDACIÓN LEÓN"/>
    <d v="2017-05-17T00:00:00"/>
    <n v="2000000"/>
    <d v="2018-05-16T00:00:00"/>
    <s v="GARANTIZAR EL RECURSO NECESARIO PARA SUMINISTRAR LOS HONORARIOS DEL CUERPO DOCENTE DE LA ORQUESTA "/>
    <s v="CULTURALES"/>
    <s v="A5"/>
    <m/>
    <m/>
    <m/>
    <n v="2000000"/>
    <x v="162"/>
  </r>
  <r>
    <n v="2017"/>
    <x v="5"/>
    <n v="48101"/>
    <s v="SC/DGA/CD/01055/17"/>
    <s v="FORO SHAKESPEARE"/>
    <d v="2017-05-30T00:00:00"/>
    <n v="3000000"/>
    <d v="2018-05-29T00:00:00"/>
    <s v="FOMENTAR EL TRABAJO ESCÉNICO DEL FORO, POTENCIALIZANDO LA CREATIVIDAD Y DESARROLLO DE LAS INDUSTRIAS CREATIVAS DEL PAÍS."/>
    <s v="CULTURALES"/>
    <s v="A5"/>
    <m/>
    <m/>
    <m/>
    <n v="3000000"/>
    <x v="163"/>
  </r>
  <r>
    <n v="2017"/>
    <x v="5"/>
    <n v="48101"/>
    <s v="SC/DGA/CD/01056/17"/>
    <s v="ASOCIACIÓN AZTECA AMIGOS DE LA CULTURA Y LAS ARTES"/>
    <d v="2017-06-06T00:00:00"/>
    <n v="3121212"/>
    <d v="2018-06-05T00:00:00"/>
    <s v="FORMAR MUSICALMENTE A 201 NIÑAS, NIÑOS Y JÓVENES, ENTRE LOS 7 Y 17 AÑOS DE EDAD, DE ESCASOS RECURSOS."/>
    <s v="CULTURALES"/>
    <s v="A5"/>
    <m/>
    <m/>
    <m/>
    <n v="3121212"/>
    <x v="164"/>
  </r>
  <r>
    <n v="2017"/>
    <x v="5"/>
    <n v="48101"/>
    <s v="SC/DGA/CD/01057/17"/>
    <s v="ASOCIACIÓN AZTECA AMIGOS DE LA CULTURA Y LAS ARTES"/>
    <d v="2017-06-07T00:00:00"/>
    <n v="2121212"/>
    <d v="2018-06-06T00:00:00"/>
    <s v="OPERAR EL FUNCIONAMIENTO DE LA ORQUESTA SINFÓNICA ESPERANZA AZTECA ZACATECAS."/>
    <s v="CULTURALES"/>
    <s v="A5"/>
    <m/>
    <m/>
    <m/>
    <n v="2121212"/>
    <x v="164"/>
  </r>
  <r>
    <n v="2017"/>
    <x v="5"/>
    <n v="48101"/>
    <s v="SC/DGA/CD/01058/17"/>
    <s v="ASOCIACIÓN AZTECA AMIGOS DE LA CULTURA Y LAS ARTES"/>
    <d v="2017-06-07T00:00:00"/>
    <n v="3121212"/>
    <d v="2018-06-06T00:00:00"/>
    <s v="OPERAR EL FUNCIONAMIENTO DE LA ORQUESTA SINFÓNICA ESPERANZA AZTECA FUNDADORA EN PUEBLA"/>
    <s v="CULTURALES"/>
    <s v="A5"/>
    <m/>
    <m/>
    <m/>
    <n v="3121212"/>
    <x v="164"/>
  </r>
  <r>
    <n v="2017"/>
    <x v="5"/>
    <n v="48101"/>
    <s v="SC/DGA/CD/01059/17"/>
    <s v="ASOCIACIÓN AZTECA AMIGOS DE LA CULTURA Y LAS ARTES"/>
    <d v="2017-06-08T00:00:00"/>
    <n v="2121212"/>
    <d v="2018-06-07T00:00:00"/>
    <s v="OPERAR EL FUNCIONAMIENTO DE LA ORQUESTA SINFÓNICA ESPERANZA AZTECA NACIONAL. "/>
    <s v="CULTURALES"/>
    <s v="A5"/>
    <m/>
    <m/>
    <m/>
    <n v="2121212"/>
    <x v="164"/>
  </r>
  <r>
    <n v="2017"/>
    <x v="5"/>
    <n v="48101"/>
    <s v="SC/DGA/CD/01060/17"/>
    <s v="ASOCIACIÓN AZTECA AMIGOS DE LA CULTURA Y LAS ARTES"/>
    <d v="2017-06-07T00:00:00"/>
    <n v="2121212"/>
    <d v="2018-07-06T00:00:00"/>
    <s v="OPERAR EL FUNCIONAMIENTO DE LA ORQUESTA SINFÓNICA ESPERANZA AZTECA TAMAULIPAS."/>
    <s v="CULTURALES"/>
    <s v="A5"/>
    <m/>
    <m/>
    <m/>
    <n v="2121212"/>
    <x v="164"/>
  </r>
  <r>
    <n v="2017"/>
    <x v="5"/>
    <n v="48101"/>
    <s v="SC/DGA/CD/01061/17"/>
    <s v="ASOCIACIÓN AZTECA AMIGOS DE LA CULTURA Y LAS ARTES"/>
    <d v="2017-06-07T00:00:00"/>
    <n v="2121212"/>
    <d v="2018-06-06T00:00:00"/>
    <s v="OPERAR EL FUNCIONAMIENTO DE LA ORQUESTA SINFÓNICA ESPERANZA AZTECA COATEPEC EN VERACRUZ"/>
    <s v="CULTURALES"/>
    <s v="A5"/>
    <m/>
    <m/>
    <m/>
    <n v="2121212"/>
    <x v="164"/>
  </r>
  <r>
    <n v="2017"/>
    <x v="5"/>
    <n v="48101"/>
    <s v="SC/DGA/CD/01062/17"/>
    <s v="ASOCIACIÓN AZTECA AMIGOS DE LA CULTURA Y LAS ARTES"/>
    <d v="2017-06-07T00:00:00"/>
    <n v="2121212"/>
    <d v="2018-06-06T00:00:00"/>
    <s v="OPERAR EL FUNCIONAMIENTO DE LA ORQUESTA SINFÓNICA ESPERANZA AZTECA SAN LUIS POTOSÍ."/>
    <s v="CULTURALES"/>
    <s v="A5"/>
    <m/>
    <m/>
    <m/>
    <n v="2121212"/>
    <x v="164"/>
  </r>
  <r>
    <n v="2017"/>
    <x v="5"/>
    <n v="48101"/>
    <s v="SC/DGA/CD/01063/17"/>
    <s v="ASOCIACIÓN AZTECA AMIGOS DE LA CULTURA Y LAS ARTES"/>
    <d v="2017-06-08T00:00:00"/>
    <n v="2121212"/>
    <d v="2018-06-07T00:00:00"/>
    <s v="OPERAR EL FUNCIONAMIENTO DE LA ORQUESTA SINFÓNICA ESPERANZA AZTECA SINALOA EN CULIACÁN"/>
    <s v="CULTURALES"/>
    <s v="A5"/>
    <m/>
    <m/>
    <m/>
    <n v="2121212"/>
    <x v="164"/>
  </r>
  <r>
    <n v="2017"/>
    <x v="5"/>
    <n v="48101"/>
    <s v="SC/DGA/CD/01064/17"/>
    <s v="ASOCIACIÓN AZTECA AMIGOS DE LA CULTURA Y LAS ARTES"/>
    <d v="2017-06-07T00:00:00"/>
    <n v="3121212"/>
    <d v="2018-06-06T00:00:00"/>
    <s v="OPERAR EL FUNCIONAMIENTO DE LA ORQUESTA SINFÓNICA ESPERANZA AZTECA QUERÉTARO"/>
    <s v="CULTURALES"/>
    <s v="A5"/>
    <m/>
    <m/>
    <m/>
    <n v="3121212"/>
    <x v="164"/>
  </r>
  <r>
    <n v="2017"/>
    <x v="5"/>
    <n v="48101"/>
    <s v="SC/DGA/CD/01065/17"/>
    <s v="ASOCIACIÓN AZTECA AMIGOS DE LA CULTURA Y LAS ARTES"/>
    <d v="2017-06-07T00:00:00"/>
    <n v="3121212"/>
    <d v="2018-06-06T00:00:00"/>
    <s v="OPERAR EL FUNCIONAMIENTO DE LA ORQUESTA SINFÓNICA ESPERANZA AZTECA QUINTANA "/>
    <s v="CULTURALES"/>
    <s v="A5"/>
    <m/>
    <m/>
    <m/>
    <n v="3121212"/>
    <x v="164"/>
  </r>
  <r>
    <n v="2017"/>
    <x v="5"/>
    <n v="48101"/>
    <s v="SC/DGA/CD/01066/17"/>
    <s v="ASOCIACIÓN AZTECA AMIGOS DE LA CULTURA Y LAS ARTES"/>
    <d v="2017-06-07T00:00:00"/>
    <n v="3121212"/>
    <d v="2018-06-06T00:00:00"/>
    <s v="OPERAR EL FUNCIONAMIENTO DE LA ORQUESTA SINFÓNICA ESPERANZA AZTECA NUEVO LEÓN EN MONTERREY"/>
    <s v="CULTURALES"/>
    <s v="A5"/>
    <m/>
    <m/>
    <m/>
    <n v="3121212"/>
    <x v="164"/>
  </r>
  <r>
    <n v="2017"/>
    <x v="5"/>
    <n v="48101"/>
    <s v="SC/DGA/CD/01067/17"/>
    <s v="ASOCIACIÓN AZTECA AMIGOS DE LA CULTURA Y LAS ARTES"/>
    <d v="2017-06-08T00:00:00"/>
    <n v="2121212"/>
    <d v="2018-06-07T00:00:00"/>
    <s v="OPERAR EL FUNCIONAMIENTO DE LA ORQUESTA SINFÓNICA ESPERANZA AZTECA SONORA EN GUAYMAS"/>
    <s v="CULTURALES"/>
    <s v="A5"/>
    <m/>
    <m/>
    <m/>
    <n v="2121212"/>
    <x v="164"/>
  </r>
  <r>
    <n v="2017"/>
    <x v="5"/>
    <n v="48101"/>
    <s v="SC/DGA/CD/01068/17"/>
    <s v="ASOCIACIÓN AZTECA AMIGOS DE LA CULTURA Y LAS ARTES"/>
    <d v="2017-06-06T00:00:00"/>
    <n v="3121212"/>
    <d v="2018-06-05T00:00:00"/>
    <s v="OPERAR EL FUNCIONAMIENTO DE LA ORQUESTA SINFÓNICA ESPERANZA AZTECA MORELOS EN TEMIXCO."/>
    <s v="CULTURALES"/>
    <s v="A5"/>
    <m/>
    <m/>
    <m/>
    <n v="3121212"/>
    <x v="164"/>
  </r>
  <r>
    <n v="2017"/>
    <x v="5"/>
    <n v="48101"/>
    <s v="SC/DGA/CD/01069/17"/>
    <s v="ASOCIACIÓN AZTECA AMIGOS DE LA CULTURA Y LAS ARTES"/>
    <d v="2017-06-08T00:00:00"/>
    <n v="3121212"/>
    <d v="2018-06-07T00:00:00"/>
    <s v="OPERAR EL FUNCIONAMIENTO DE LA ORQUESTA SINFÓNICA ESPERANZA AZTECA CIUDAD DE MÉXICO-NORTE"/>
    <s v="CULTURALES"/>
    <s v="A5"/>
    <m/>
    <m/>
    <m/>
    <n v="3121212"/>
    <x v="164"/>
  </r>
  <r>
    <n v="2017"/>
    <x v="5"/>
    <n v="48101"/>
    <s v="SC/DGA/CD/01070/17"/>
    <s v="ASOCIACIÓN AZTECA AMIGOS DE LA CULTURA Y LAS ARTES"/>
    <d v="2017-06-06T00:00:00"/>
    <n v="3121212"/>
    <d v="2018-06-05T00:00:00"/>
    <s v="OPERAR EL FUNCIONAMIENTO DE LA ORQUESTA SINFÓNICA ESPERANZA AZTECA TLAQUEPAQUE"/>
    <s v="CULTURALES"/>
    <s v="A5"/>
    <m/>
    <m/>
    <m/>
    <n v="3121212"/>
    <x v="164"/>
  </r>
  <r>
    <n v="2017"/>
    <x v="5"/>
    <n v="48101"/>
    <s v="SC/DGA/CD/01071/17"/>
    <s v="ASOCIACIÓN AZTECA AMIGOS DE LA CULTURA Y LAS ARTES"/>
    <d v="2017-06-07T00:00:00"/>
    <n v="2121212"/>
    <d v="2018-06-06T00:00:00"/>
    <s v="OPERAR EL FUNCIONAMIENTO DE LA ORQUESTA SINFÓNICA ESPERANZA AZTECA TLAXCALA"/>
    <s v="CULTURALES"/>
    <s v="A5"/>
    <m/>
    <m/>
    <m/>
    <n v="2121212"/>
    <x v="164"/>
  </r>
  <r>
    <n v="2017"/>
    <x v="5"/>
    <n v="48101"/>
    <s v="SC/DGA/CD/01072/17"/>
    <s v="ASOCIACIÓN AZTECA AMIGOS DE LA CULTURA Y LAS ARTES"/>
    <d v="2017-06-07T00:00:00"/>
    <n v="2121212"/>
    <d v="2018-06-06T00:00:00"/>
    <s v="OPERAR EL FUNCIONAMIENTO DE LA ORQUESTA SINFÓNICA ESPERANZA AZTECA YUCATÁN-PROGRESO"/>
    <s v="CULTURALES"/>
    <s v="A5"/>
    <m/>
    <m/>
    <m/>
    <n v="2121212"/>
    <x v="164"/>
  </r>
  <r>
    <n v="2017"/>
    <x v="5"/>
    <n v="48101"/>
    <s v="SC/DGA/CD/01073/17"/>
    <s v="ACADEMIA DE ARTES Y OFICIOS RENACIMIENTO"/>
    <d v="2017-05-12T00:00:00"/>
    <n v="1500000"/>
    <d v="2017-11-11T00:00:00"/>
    <s v="REALIZAR EL RECUBRIMIENTO INTERNO DE 738 M2 Y 102 M3, DEL AUDITORIO-SALA DE ENSAYOS, EN MADERA MARUPÁ"/>
    <s v="CULTURALES"/>
    <s v="A5"/>
    <m/>
    <m/>
    <m/>
    <n v="1500000"/>
    <x v="165"/>
  </r>
  <r>
    <n v="2017"/>
    <x v="5"/>
    <n v="48101"/>
    <s v="SC/DGA/CD/01074/17"/>
    <s v="FUNDACIÓN IDEAS CLARAS"/>
    <d v="2017-05-17T00:00:00"/>
    <n v="2000000"/>
    <d v="2017-06-16T00:00:00"/>
    <s v="EALIZAR EL FESTIVAL, DONDE SE MUESTREN LAS MANIFESTACIONES ARTÍSTICAS Y CULTURALES REPRESENTATIVAS DE LAS REGIONES NORTE, CENTRO Y SUR DE LA REPÚBLICA"/>
    <s v="CULTURALES"/>
    <s v="A5"/>
    <m/>
    <m/>
    <m/>
    <n v="2000000"/>
    <x v="166"/>
  </r>
  <r>
    <n v="2017"/>
    <x v="5"/>
    <n v="48101"/>
    <s v="SC/DGA/CD/01075/17"/>
    <s v="PATRONATO DE LA ORQUESTA SINFÓNICA DEL ESTADO DE MÉXICO"/>
    <d v="2017-05-18T00:00:00"/>
    <n v="20000000"/>
    <d v="2018-06-17T00:00:00"/>
    <s v="PROMOVER EL INTERCAMBIO CULTURAL ENTRE MÉXICO Y COLOMBIA"/>
    <s v="CULTURALES"/>
    <s v="A5"/>
    <m/>
    <m/>
    <m/>
    <n v="20000000"/>
    <x v="167"/>
  </r>
  <r>
    <n v="2017"/>
    <x v="5"/>
    <n v="48101"/>
    <s v="SC/DGA/CD/01080/17"/>
    <s v="FUNDACIÓN ORGANIZADOS PARA SERVIR"/>
    <d v="2017-05-12T00:00:00"/>
    <n v="3000000"/>
    <d v="2018-02-11T00:00:00"/>
    <s v="VISITAR EL RECINTO OFICIAL DE LA CÁMARA DE SENADORES DEL H. CONGRESO DE LA UNIÓN; EL MUSEO DE LA SECRETARÍA DE HACIENDA Y CRÉDITO PÚBLICO"/>
    <s v="CULTURALES"/>
    <s v="A5"/>
    <m/>
    <m/>
    <m/>
    <n v="3000000"/>
    <x v="161"/>
  </r>
  <r>
    <n v="2017"/>
    <x v="5"/>
    <n v="48101"/>
    <s v="SC/DGA/CD/01092/17"/>
    <s v="CULTURA EN EL MISMO CANAL"/>
    <d v="2017-05-18T00:00:00"/>
    <n v="2000000"/>
    <d v="2018-01-17T00:00:00"/>
    <s v="IMPLEMENTAR UN FESTIVAL EN 3 SEDES PERTENECIENTES A LA SIERRA NORTE DE PUEBLA"/>
    <s v="CULTURALES"/>
    <s v="A5"/>
    <m/>
    <m/>
    <m/>
    <n v="2000000"/>
    <x v="168"/>
  </r>
  <r>
    <n v="2017"/>
    <x v="5"/>
    <n v="48101"/>
    <s v="SC/DGA/CD/01172/17"/>
    <s v="FUNDACIÓN DE ARTES MUSICALES DE BAJA CALIFORNIA"/>
    <d v="2017-05-18T00:00:00"/>
    <n v="5000000"/>
    <d v="2018-02-17T00:00:00"/>
    <s v="IMPARTIR CLASES ORQUESTALES Y DE CANTO CORAL, EN COMUNIDADES DE BAJA CALIFORNIA"/>
    <s v="CULTURALES"/>
    <s v="A5"/>
    <m/>
    <m/>
    <m/>
    <n v="5000000"/>
    <x v="169"/>
  </r>
  <r>
    <n v="2017"/>
    <x v="5"/>
    <n v="48101"/>
    <s v="SC/DGA/CD/01173/17"/>
    <s v="FUNDACIÓN NOVAL PARA EL FOMENTO DE LA CULTURA Y LAS ARTES"/>
    <d v="2017-05-23T00:00:00"/>
    <n v="1500000"/>
    <d v="2018-03-22T00:00:00"/>
    <s v="INCREMENTAR EL NÚMERO DE ARTISTAS Y ESTUDIOS ENFOCADOS A LA ANIMACIÓN E INDUSTRIA CULTURAL EN MORELOS Y EN MÉXICO"/>
    <s v="CULTURALES"/>
    <s v="A5"/>
    <m/>
    <m/>
    <m/>
    <n v="1500000"/>
    <x v="170"/>
  </r>
  <r>
    <n v="2017"/>
    <x v="5"/>
    <n v="48101"/>
    <s v="SC/DGA/CD/01212/17"/>
    <s v="MÉRIDA Y YUCATÁN FILLM FESTIVAL FICMY"/>
    <d v="2017-05-29T00:00:00"/>
    <n v="2500000"/>
    <d v="2017-11-28T00:00:00"/>
    <s v="CONSERVAR, PRESERVAR, PROMOVER Y DIFUNDIR LA CULTURA Y TRADICIONES DE LOS PUEBLOS EN EL MUNDO A TRAVÉS DE PROYECTOS FÍLMICOS"/>
    <s v="CULTURALES"/>
    <s v="A5"/>
    <m/>
    <m/>
    <m/>
    <n v="2500000"/>
    <x v="171"/>
  </r>
  <r>
    <n v="2017"/>
    <x v="5"/>
    <n v="48101"/>
    <s v="SC/DGA/CD/01213/17"/>
    <s v="FUNDACIÓN EL FARO DE LA CULTURA QUERÉTARO"/>
    <d v="2017-05-29T00:00:00"/>
    <n v="1400000"/>
    <d v="2018-01-21T00:00:00"/>
    <s v="REALIZAR UN FESTIVAL DE CANTAUTORES, DURANTE 2 DÍAS, CON LA PARTICIPACIÓN DE 20 DE ELLOS. "/>
    <s v="CULTURALES"/>
    <s v="A5"/>
    <m/>
    <m/>
    <m/>
    <n v="1400000"/>
    <x v="172"/>
  </r>
  <r>
    <n v="2017"/>
    <x v="5"/>
    <n v="48101"/>
    <s v="SC/DGA/CD/01214/17"/>
    <s v="FUNDACION LAGUNA DRUMFEST"/>
    <d v="2017-05-29T00:00:00"/>
    <n v="650000"/>
    <d v="2017-11-28T00:00:00"/>
    <s v="REALIZAR UNA SERIE DE TALLERES Y CONCIERTOS PARA DIFUNDIR EL ARTE EN TODAS SUS EXPRESIONES,"/>
    <s v="CULTURALES"/>
    <s v="A5"/>
    <m/>
    <m/>
    <m/>
    <n v="650000"/>
    <x v="173"/>
  </r>
  <r>
    <n v="2017"/>
    <x v="5"/>
    <n v="48101"/>
    <s v="SC/DGA/CD/01254/17"/>
    <s v="LA MÚSICA EN EL BICENTENARIO"/>
    <d v="2017-05-29T00:00:00"/>
    <n v="4500000"/>
    <d v="2018-05-28T00:00:00"/>
    <s v="DAR SEGUIMIENTO A LA FORMACIÓN DE PÚBLICOS Y OFRECER UNA CARTELERA CULTURAL QUE MANTENGA EL INTERÉS DE LOS INVOLUCRADOS EN EL PROYECTO"/>
    <s v="CULTURALES"/>
    <s v="A5"/>
    <m/>
    <m/>
    <m/>
    <n v="4500000"/>
    <x v="174"/>
  </r>
  <r>
    <n v="2017"/>
    <x v="5"/>
    <n v="48101"/>
    <s v="SC/DGA/CD/01255/1"/>
    <s v="LA MÚSICA EN EL BICENTENARIO"/>
    <d v="2017-05-29T00:00:00"/>
    <n v="5000000"/>
    <d v="2018-02-28T00:00:00"/>
    <s v="REALIZAR 11 CONCIERTOS DE CALIDAD APOYANDO A JÓVENES TALENTOS, CONTRIBUYENDO CON SU FORMACIÓN VOCAL Y TEATRAL"/>
    <s v="CULTURALES"/>
    <s v="A5"/>
    <m/>
    <m/>
    <m/>
    <n v="5000000"/>
    <x v="174"/>
  </r>
  <r>
    <n v="2017"/>
    <x v="5"/>
    <n v="48101"/>
    <s v="SC/DGA/CD/01274/17"/>
    <s v="AYUDANDO POR LA VIDA"/>
    <d v="2017-06-09T00:00:00"/>
    <n v="8500000"/>
    <d v="2017-11-08T00:00:00"/>
    <s v="HACER VISIBLE LA CULTURA DE LA NEGRITUD, A TRAVÉS DEL FESTIVAL DE LA CULTURA AFROMEXICANA"/>
    <s v="CULTURALES"/>
    <s v="A5"/>
    <m/>
    <m/>
    <m/>
    <n v="8500000"/>
    <x v="175"/>
  </r>
  <r>
    <n v="2017"/>
    <x v="5"/>
    <n v="48101"/>
    <s v="SC/DGA/CD/01275/17"/>
    <s v="LA PANADERÍA CENTRO CULTURAL DE ARTE"/>
    <d v="2017-05-29T00:00:00"/>
    <n v="1000000"/>
    <d v="2018-05-28T00:00:00"/>
    <s v="REALIZAR UNA CONVOCATORIA A NIVEL NACIONAL E INTERNACIONAL PARA ASEGURAR UNA DIVERSIDAD DE PARTICIPANTES DENTRO DEL PROGRAMA EDUCATIVO"/>
    <s v="CULTURALES"/>
    <s v="A5"/>
    <m/>
    <m/>
    <m/>
    <n v="1000000"/>
    <x v="176"/>
  </r>
  <r>
    <n v="2017"/>
    <x v="5"/>
    <n v="48101"/>
    <s v="SC/DGA/CD/01276/17"/>
    <s v="FESTIVAL INTERNACIONAL DE CINE DOCUMENTAL DE LA CIUDAD DE MÉXICO"/>
    <d v="2017-05-29T00:00:00"/>
    <n v="2300000"/>
    <d v="2018-05-28T00:00:00"/>
    <s v="LLEVAR A CABO LA 12A EDICIÓN DEL FESTIVAL DOCSMX, QUE CONTARÁ CON UNA PROGRAMACIÓN DE 120 DOCUMENTALES"/>
    <s v="CULTURALES"/>
    <s v="A5"/>
    <m/>
    <m/>
    <m/>
    <n v="2300000"/>
    <x v="177"/>
  </r>
  <r>
    <n v="2017"/>
    <x v="5"/>
    <n v="48101"/>
    <s v="SC/DGA/CD/01278/17"/>
    <s v="ASOCIACIÓN AZTECA AMIGOS DE LA CULTURA Y LAS ARTES"/>
    <d v="2017-06-08T00:00:00"/>
    <n v="2121212"/>
    <d v="2018-06-07T00:00:00"/>
    <s v="OPERAR EL FUNCIONAMIENTO DE LA ORQUESTA SINFÓNICA ESPERANZA AZTECA AGUASCALIENTES"/>
    <s v="CULTURALES"/>
    <s v="A5"/>
    <m/>
    <m/>
    <m/>
    <n v="2121212"/>
    <x v="164"/>
  </r>
  <r>
    <n v="2017"/>
    <x v="5"/>
    <n v="48101"/>
    <s v="SC/DGA/CD/01279/17"/>
    <s v="ASOCIACIÓN AZTECA AMIGOS DE LA CULTURA Y LAS ARTES"/>
    <d v="2017-06-08T00:00:00"/>
    <n v="3121212"/>
    <d v="2018-06-07T00:00:00"/>
    <s v="OPERAR EL FUNCIONAMIENTO DE LA ORQUESTA SINFÓNICA ESPERANZA AZTECA BAJA CALIFORNIA SUR EN LA PAZ"/>
    <s v="CULTURALES"/>
    <s v="A5"/>
    <m/>
    <m/>
    <m/>
    <n v="3121212"/>
    <x v="164"/>
  </r>
  <r>
    <n v="2017"/>
    <x v="5"/>
    <n v="48101"/>
    <s v="SC/DGA/CD/01280/17"/>
    <s v="ASOCIACIÓN AZTECA AMIGOS DE LA CULTURA Y LAS ARTES"/>
    <d v="2017-06-08T00:00:00"/>
    <n v="2121212"/>
    <d v="2018-06-07T00:00:00"/>
    <s v="OPERAR EL FUNCIONAMIENTO DE LA ORQUESTA SINFÓNICA ESPERANZA AZTECA BAJA CALIFORNIA EN ENSENADA"/>
    <s v="CULTURALES"/>
    <s v="A5"/>
    <m/>
    <m/>
    <m/>
    <n v="2121212"/>
    <x v="164"/>
  </r>
  <r>
    <n v="2017"/>
    <x v="5"/>
    <n v="48101"/>
    <s v="SC/DGA/CD/01281/17"/>
    <s v="ASOCIACIÓN AZTECA AMIGOS DE LA CULTURA Y LAS ARTES"/>
    <d v="2017-06-06T00:00:00"/>
    <n v="2121212"/>
    <d v="2018-06-05T00:00:00"/>
    <s v="OPERAR EL FUNCIONAMIENTO DE LA ORQUESTA SINFÓNICA ESPERANZA AZTECA COLIMA"/>
    <s v="CULTURALES"/>
    <s v="A5"/>
    <m/>
    <m/>
    <m/>
    <n v="2121212"/>
    <x v="164"/>
  </r>
  <r>
    <n v="2017"/>
    <x v="5"/>
    <n v="48101"/>
    <s v="SC/DGA/CD/01282/17"/>
    <s v="ASOCIACIÓN AZTECA AMIGOS DE LA CULTURA Y LAS ARTES"/>
    <d v="2017-06-06T00:00:00"/>
    <n v="3121212"/>
    <d v="2018-06-05T00:00:00"/>
    <s v="OPERAR EL FUNCIONAMIENTO DE LA ORQUESTA SINFÓNICA ESPERANZA AZTECA DURANGO"/>
    <s v="CULTURALES"/>
    <s v="A5"/>
    <m/>
    <m/>
    <m/>
    <n v="3121212"/>
    <x v="164"/>
  </r>
  <r>
    <n v="2017"/>
    <x v="5"/>
    <n v="48101"/>
    <s v="SC/DGA/CD/01283/17"/>
    <s v="ASOCIACIÓN AZTECA AMIGOS DE LA CULTURA Y LAS ARTES"/>
    <d v="2017-06-06T00:00:00"/>
    <n v="3121212"/>
    <d v="2018-06-05T00:00:00"/>
    <s v="OPERAR EL FUNCIONAMIENTO DE LA ORQUESTA SINFÓNICA ESPERANZA AZTECA HIDALGO EN PACHUCA"/>
    <s v="CULTURALES"/>
    <s v="A5"/>
    <m/>
    <m/>
    <m/>
    <n v="3121212"/>
    <x v="164"/>
  </r>
  <r>
    <n v="2017"/>
    <x v="5"/>
    <n v="48101"/>
    <s v="SC/DGA/CD/01284/17"/>
    <s v="ASOCIACIÓN AZTECA AMIGOS DE LA CULTURA Y LAS ARTES"/>
    <d v="2017-06-06T00:00:00"/>
    <n v="3121212"/>
    <d v="2018-06-05T00:00:00"/>
    <s v="OPERAR EL FUNCIONAMIENTO DE LA ORQUESTA SINFÓNICA ESPERANZA AZTECA NAYARIT EN TEPIC."/>
    <s v="CULTURALES"/>
    <s v="A5"/>
    <m/>
    <m/>
    <m/>
    <n v="3121212"/>
    <x v="164"/>
  </r>
  <r>
    <n v="2017"/>
    <x v="5"/>
    <n v="48101"/>
    <s v="SC/DGA/CD/01285/17"/>
    <s v="ASOCIACIÓN AZTECA AMIGOS DE LA CULTURA Y LAS ARTES"/>
    <d v="2017-06-08T00:00:00"/>
    <n v="2121212"/>
    <d v="2018-06-07T00:00:00"/>
    <s v="OPERAR EL FUNCIONAMIENTO DE LA ORQUESTA SINFÓNICA ESPERANZA AZTECA TABASCO INFANTIL."/>
    <s v="CULTURALES"/>
    <s v="A5"/>
    <m/>
    <m/>
    <m/>
    <n v="2121212"/>
    <x v="164"/>
  </r>
  <r>
    <n v="2017"/>
    <x v="5"/>
    <n v="48101"/>
    <s v="SC/DGA/CD/01286/2017"/>
    <s v="ASOCIACIÓN AZTECA AMIGOS DE LA CULTURA Y LAS ARTES"/>
    <d v="2017-06-08T00:00:00"/>
    <n v="3121212"/>
    <d v="2018-06-07T00:00:00"/>
    <s v="OPERAR EL FUNCIONAMIENTO DE LA ORQUESTA SINFÓNICA ESPERANZA AZTECA CAMPECHE CHAMPOTÓN"/>
    <s v="CULTURALES"/>
    <s v="A5"/>
    <m/>
    <m/>
    <m/>
    <n v="3121212"/>
    <x v="164"/>
  </r>
  <r>
    <n v="2017"/>
    <x v="5"/>
    <n v="48101"/>
    <s v="SC/DGA/CD/01287/17"/>
    <s v="ASOCIACIÓN AZTECA AMIGOS DE LA CULTURA Y LAS ARTES"/>
    <d v="2017-06-05T00:00:00"/>
    <n v="5821212"/>
    <d v="2018-06-04T00:00:00"/>
    <s v="OPERAR EL FUNCIONAMIENTO DE LA ORQUESTA SINFÓNICA ESPERANZA AZTECA CHIAPAS"/>
    <s v="CULTURALES"/>
    <s v="A5"/>
    <m/>
    <m/>
    <m/>
    <n v="5821212"/>
    <x v="164"/>
  </r>
  <r>
    <n v="2017"/>
    <x v="5"/>
    <n v="48101"/>
    <s v="SC/DGA/CD/01288/17"/>
    <s v="ASOCIACIÓN AZTECA AMIGOS DE LA CULTURA Y LAS ARTES"/>
    <d v="2017-06-06T00:00:00"/>
    <n v="3121212"/>
    <d v="2018-06-05T00:00:00"/>
    <s v="OPERAR EL FUNCIONAMIENTO DE LA ORQUESTA SINFÓNICA ESPERANZA AZTECA CIUDAD JUÁREZ EN CHIHUAHUA"/>
    <s v="CULTURALES"/>
    <s v="A5"/>
    <m/>
    <m/>
    <m/>
    <n v="3121212"/>
    <x v="164"/>
  </r>
  <r>
    <n v="2017"/>
    <x v="5"/>
    <n v="48101"/>
    <s v="SC/DGA/CD/01289/17"/>
    <s v="ASOCIACIÓN AZTECA AMIGOS DE LA CULTURA Y LAS ARTES"/>
    <d v="2017-06-08T00:00:00"/>
    <n v="3121212"/>
    <d v="2018-06-07T00:00:00"/>
    <s v="OPERAR EL FUNCIONAMIENTO DE LA ORQUESTA SINFÓNICA ESPERANZA AZTECA COAHUILA EN TORREÓN"/>
    <s v="CULTURALES"/>
    <s v="A5"/>
    <m/>
    <m/>
    <m/>
    <n v="3121212"/>
    <x v="164"/>
  </r>
  <r>
    <n v="2017"/>
    <x v="5"/>
    <n v="48101"/>
    <s v="SC/DGA/CD/01290/17"/>
    <s v="ASOCIACIÓN AZTECA AMIGOS DE LA CULTURA Y LAS ARTES"/>
    <d v="2017-06-06T00:00:00"/>
    <n v="3121212"/>
    <d v="2018-06-05T00:00:00"/>
    <s v="OPERAR EL FUNCIONAMIENTO DE LA ORQUESTA SINFÓNICA ESPERANZA AZTECA NEZAHUALCÓYOTL"/>
    <s v="CULTURALES"/>
    <s v="A5"/>
    <m/>
    <m/>
    <m/>
    <n v="3121212"/>
    <x v="164"/>
  </r>
  <r>
    <n v="2017"/>
    <x v="5"/>
    <n v="48101"/>
    <s v="SC/DGA/CD/01291/17"/>
    <s v="ASOCIACIÓN AZTECA AMIGOS DE LA CULTURA Y LAS ARTES"/>
    <d v="2017-06-06T00:00:00"/>
    <n v="3121212"/>
    <d v="2018-06-05T00:00:00"/>
    <s v="OPERAR EL FUNCIONAMIENTO DE LA ORQUESTA SINFÓNICA ESPERANZA AZTECA SAN JUAN DE ABAJO EN GUANAJUATO."/>
    <s v="CULTURALES"/>
    <s v="A5"/>
    <m/>
    <m/>
    <m/>
    <n v="3121212"/>
    <x v="164"/>
  </r>
  <r>
    <n v="2017"/>
    <x v="5"/>
    <n v="48101"/>
    <s v="SC/DGA/CD/01292/17"/>
    <s v="ASOCIACIÓN AZTECA AMIGOS DE LA CULTURA Y LAS ARTES"/>
    <d v="2017-06-06T00:00:00"/>
    <n v="3121212"/>
    <d v="2018-06-05T00:00:00"/>
    <s v="OPERAR EL FUNCIONAMIENTO DE LA ORQUESTA SINFÓNICA ESPERANZA AZTECA ACAPULCO EN GUERRERO. "/>
    <s v="CULTURALES"/>
    <s v="A5"/>
    <m/>
    <m/>
    <m/>
    <n v="0"/>
    <x v="164"/>
  </r>
  <r>
    <n v="2017"/>
    <x v="5"/>
    <n v="48101"/>
    <s v="SC/DGA/CD/01293/17"/>
    <s v="ASOCIACIÓN AZTECA AMIGOS DE LA CULTURA Y LAS ARTES"/>
    <d v="2017-06-06T00:00:00"/>
    <n v="3121212"/>
    <d v="2018-06-05T00:00:00"/>
    <s v="OPERAR EL FUNCIONAMIENTO DE LA ORQUESTA SINFÓNICA ESPERANZA AZTECA MICHOACÁN EN MORELIA"/>
    <s v="CULTURALES"/>
    <s v="A5"/>
    <m/>
    <m/>
    <m/>
    <n v="3121212"/>
    <x v="164"/>
  </r>
  <r>
    <n v="2017"/>
    <x v="5"/>
    <n v="48101"/>
    <s v="SC/DGA/CD/01307/17"/>
    <s v="BANCO DE MÉXICO FIDEICOMISO PARA LOS MUSEOS DIEGO RIVERA Y FRIDA KAHLO"/>
    <d v="2017-06-08T00:00:00"/>
    <n v="1300000"/>
    <d v="2018-02-07T00:00:00"/>
    <s v="MEJORAR LA EJECUCIÓN DE LOS MONTAJES MUSEOGRÁFICOS, INCORPORAR RECURSOS AUDIOVISUALES EN LA TOTALIDAD DE EXPOSICIONES"/>
    <s v="CULTURALES"/>
    <s v="A5"/>
    <m/>
    <m/>
    <m/>
    <n v="1300000"/>
    <x v="178"/>
  </r>
  <r>
    <n v="2017"/>
    <x v="5"/>
    <n v="48101"/>
    <s v="SC/DGA/CD/01314/17"/>
    <s v="AYUDANDO POR LA VIDA"/>
    <d v="2017-06-12T00:00:00"/>
    <n v="2500000"/>
    <d v="2018-01-11T00:00:00"/>
    <s v="FOMENTAR VALORES SOCIALES EN JILOTEPEC A TRAVÉS DE LA CONVOCATORIA A NIÑOS"/>
    <s v="CULTURALES"/>
    <s v="A5"/>
    <m/>
    <m/>
    <m/>
    <n v="2500000"/>
    <x v="175"/>
  </r>
  <r>
    <n v="2017"/>
    <x v="5"/>
    <n v="48101"/>
    <s v="SC/DGA/CD/01315/17"/>
    <s v="CREANDO CULTURA"/>
    <d v="2017-05-31T00:00:00"/>
    <n v="2500000"/>
    <d v="2018-11-29T00:00:00"/>
    <s v="PRESENTAR CONCIERTOS DE ÓPERA CROSSOVER, ABIERTOS A TODO PÚBLICO DE MANERA GRATUITA."/>
    <s v="CULTURALES"/>
    <s v="A5"/>
    <m/>
    <m/>
    <m/>
    <n v="2500000"/>
    <x v="179"/>
  </r>
  <r>
    <n v="2017"/>
    <x v="5"/>
    <n v="48101"/>
    <s v="SC/DGA/CD/01316/17"/>
    <s v="POTENCIA VERDE"/>
    <d v="2017-05-30T00:00:00"/>
    <n v="2000000"/>
    <d v="2017-12-29T00:00:00"/>
    <s v="ADQUIRIR MATERIALES ESPECIALIZADOS Y CONSUMIBLES NECESARIOS QUE PERMITAN EXHIBIR Y ABORDAR LOS PROCESOS DE MANUFACTURA DE OBJETOS ARTESANALES"/>
    <s v="CULTURALES"/>
    <s v="A5"/>
    <m/>
    <m/>
    <m/>
    <n v="2000000"/>
    <x v="180"/>
  </r>
  <r>
    <n v="2017"/>
    <x v="5"/>
    <n v="48101"/>
    <s v="SC/DGA/CD/01415/17"/>
    <s v="ACADEMIA MEXICANA DE LA HISTORIA CORRESPONDIENTE DE LA REAL DE MADRID"/>
    <d v="2017-03-30T00:00:00"/>
    <n v="2000000"/>
    <d v="2018-03-31T00:00:00"/>
    <s v="LA ACADEMIA MEXICANA DE LA HISTORIA, A TRAVÉS DE SU PROYECTO CULTURAL, PRETENDE COLABORAR CON EL DESARROLLO Y DIFUSIÓN DE LA HISTORIA EN NUESTRO PAÍS"/>
    <s v="CULTURALES"/>
    <s v="A5"/>
    <m/>
    <m/>
    <m/>
    <n v="2000000"/>
    <x v="181"/>
  </r>
  <r>
    <n v="2017"/>
    <x v="5"/>
    <n v="48101"/>
    <s v="SC/DGA/CD/01499/17"/>
    <s v="BONBAJEL MAYAETIC"/>
    <d v="2017-06-22T00:00:00"/>
    <n v="5000000"/>
    <d v="2018-04-21T00:00:00"/>
    <s v="REALIZAR UN DOCUMENTAL DE 13 CAPÍTULOS DENOMINADO &quot;ESPIRAL DEL ARTE&quot;; LLEVAR A CABO EL SEGUNDO FESTIVAL MUSICAL INTERNACIONAL &quot;SAN AGUSTÍN"/>
    <s v="CULTURALES"/>
    <s v="A5"/>
    <m/>
    <m/>
    <m/>
    <n v="5000000"/>
    <x v="182"/>
  </r>
  <r>
    <n v="2017"/>
    <x v="5"/>
    <n v="48101"/>
    <s v="SC/DGA/CD/01500/17"/>
    <s v="CERO VARO."/>
    <d v="2017-06-16T00:00:00"/>
    <n v="2500000"/>
    <d v="2017-10-15T00:00:00"/>
    <s v="DAR A CONOCER EL TEATRO NACIONAL CONTEMPORÁNEO AL MUNDO, AMPLIANDO LA PRESENCIA DE ARTISTAS MEXICANOS EN TEATROS Y FESTIVALES"/>
    <s v="CULTURALES"/>
    <s v="A5"/>
    <m/>
    <m/>
    <m/>
    <n v="2500000"/>
    <x v="183"/>
  </r>
  <r>
    <n v="2017"/>
    <x v="5"/>
    <n v="48101"/>
    <s v="SC/DGA/CD/01501/17"/>
    <s v="RED DE GESTORES PARA EL DESARROLLO CULTURAL"/>
    <d v="2017-06-23T00:00:00"/>
    <n v="1000000"/>
    <d v="2017-11-22T00:00:00"/>
    <s v="INCIDIR EN LA VIDA CULTURAL DE LAS COMUNIDADES SELECCIONADAS, PROGRAMANDO LOS EVENTOS GRATUITOS DE LECTURA EN VOZ ALTA"/>
    <s v="CULTURALES"/>
    <s v="A5"/>
    <m/>
    <m/>
    <m/>
    <n v="1000000"/>
    <x v="184"/>
  </r>
  <r>
    <n v="2017"/>
    <x v="5"/>
    <n v="48101"/>
    <s v="SC/DGA/CD/01502/17"/>
    <s v="FUNDACIÓN AMOR Y BONDAD"/>
    <d v="2017-06-22T00:00:00"/>
    <n v="4000000"/>
    <d v="2017-12-21T00:00:00"/>
    <s v="CONSTRUIR LA LOSA ESTRUCTURAL DEL PRIMER NIVEL DEL CENTRO GASTRONÓMICO, CON UN ÁREA DE 600 METROS CUADRADOS"/>
    <s v="CULTURALES"/>
    <s v="A5"/>
    <m/>
    <m/>
    <m/>
    <n v="4000000"/>
    <x v="185"/>
  </r>
  <r>
    <n v="2017"/>
    <x v="5"/>
    <n v="48101"/>
    <s v="SC/DGA/CD/01513/17"/>
    <s v="LUNA NUEVA PROMOCIÓN CULTURAL"/>
    <d v="2017-06-22T00:00:00"/>
    <n v="4500000"/>
    <d v="2017-12-21T00:00:00"/>
    <s v="REALIZAR UN FESTIVAL INTERNACIONAL DE CINE, ARTE Y CULTURA EN TIJUANA, GRATUITO A TODO PÚBLICO. "/>
    <s v="CULTURALES"/>
    <s v="A5"/>
    <m/>
    <m/>
    <m/>
    <n v="4500000"/>
    <x v="139"/>
  </r>
  <r>
    <n v="2017"/>
    <x v="5"/>
    <n v="48101"/>
    <s v="SC/DGA/CD/01514/17"/>
    <s v="CENTRO DE CULTURA Y BIENESTAR PARA LOS PUEBLOS INDÍGENAS"/>
    <d v="2017-06-22T00:00:00"/>
    <n v="3000000"/>
    <d v="2017-09-21T00:00:00"/>
    <s v="FORTALECER ACTIVIDADES CULTURALES POR MEDIO DE LA DANZA, EL TEATRO, CONCIERTOS MUSICALES Y TALLERES,"/>
    <s v="CULTURALES"/>
    <s v="A5"/>
    <m/>
    <m/>
    <m/>
    <n v="3000000"/>
    <x v="186"/>
  </r>
  <r>
    <n v="2017"/>
    <x v="5"/>
    <n v="48101"/>
    <s v="SC/DGA/CD/01515/17"/>
    <s v="CULTURA EN EL MISMO CANAL"/>
    <d v="2017-06-22T00:00:00"/>
    <n v="1500000"/>
    <d v="2018-01-21T00:00:00"/>
    <s v="ESARROLLAR E IMPLEMENTAR UNA PRODUCCIÓN TEATRAL QUE PROMUEVA UN MENSAJE DE CONCIENTIZACIÓN "/>
    <s v="CULTURALES"/>
    <s v="A5"/>
    <m/>
    <m/>
    <m/>
    <n v="1500000"/>
    <x v="168"/>
  </r>
  <r>
    <n v="2017"/>
    <x v="5"/>
    <n v="48101"/>
    <s v="SC/DGA/CD/01516/17"/>
    <s v="BIENAL INTERNACIONAL DE PINTURA DE MÉXICO"/>
    <d v="2017-06-16T00:00:00"/>
    <n v="2000000"/>
    <d v="2018-01-15T00:00:00"/>
    <s v="XPONER LA OBRA DE 100 ARTISTAS NACIONALES E INTERNACIONALES, SELECCIONADOS POR EL COMITÉ DE LA BIENAL,"/>
    <s v="CULTURALES"/>
    <s v="A5"/>
    <m/>
    <m/>
    <m/>
    <n v="2000000"/>
    <x v="187"/>
  </r>
  <r>
    <n v="2017"/>
    <x v="5"/>
    <n v="48101"/>
    <s v="SC/DGA/CD/01544/17"/>
    <s v="RED DE CULTURA"/>
    <d v="2017-06-22T00:00:00"/>
    <n v="1500000"/>
    <d v="2018-06-21T00:00:00"/>
    <s v="RECREAR UNA IDENTIDAD CULTURAL EN UN GRUPO DE NIÑOS Y JÓVENES MARGINADOS Y NECESITADOS DE OPORTUNIDADES DE DESARROLLO"/>
    <s v="CULTURALES"/>
    <s v="A5"/>
    <m/>
    <m/>
    <m/>
    <n v="1500000"/>
    <x v="188"/>
  </r>
  <r>
    <n v="2017"/>
    <x v="5"/>
    <n v="48101"/>
    <s v="SC/DGA/CD/01545/17"/>
    <s v="CITRA CIUDADANOS TRABAJANDO PARA UN MEJOR MÉXICO"/>
    <d v="2017-06-27T00:00:00"/>
    <n v="1000000"/>
    <d v="2017-12-26T00:00:00"/>
    <s v="AR A CONOCER LA VARIEDAD DE LA GASTRONOMÍA MEXICANA A TRAVÉS DEL MONTAJE DE EXPOSICIONES FOTOGRÁFICAS"/>
    <s v="CULTURALES"/>
    <s v="A5"/>
    <m/>
    <m/>
    <m/>
    <n v="1000000"/>
    <x v="189"/>
  </r>
  <r>
    <n v="2017"/>
    <x v="5"/>
    <n v="48101"/>
    <s v="SC/DGA/CD/01546/17"/>
    <s v="INICIATIVA DE DESARROLLO PARA LA EQUIDAD Y ARMONÍA SOCIAL"/>
    <d v="2017-06-28T00:00:00"/>
    <n v="2000000"/>
    <d v="2018-04-27T00:00:00"/>
    <s v="AMPLIAR EL ACCESO A LA CULTURA CINEMATOGRÁFICA DE LA POBLACIÓN DE LOS 72 MUNICIPIOS DEL ESTADO DE MICHOACÁN DE OCAMPO"/>
    <s v="CULTURALES"/>
    <s v="A5"/>
    <m/>
    <m/>
    <m/>
    <n v="2000000"/>
    <x v="190"/>
  </r>
  <r>
    <n v="2017"/>
    <x v="5"/>
    <n v="48101"/>
    <s v="SC/DGA/CD/01548/17"/>
    <s v="TEATRO DE CIERTOS HABITANTES"/>
    <d v="2017-06-22T00:00:00"/>
    <n v="1300000"/>
    <d v="2018-06-21T00:00:00"/>
    <s v="REALIZAR LA ETAPA 4 DE LA CONSTRUCCIÓN, LA CUAL CONSISTE EN OFICINA PRINCIPAL PARA LA ADMINISTRACIÓN, LOGÍSTICA"/>
    <s v="CULTURALES"/>
    <s v="A5"/>
    <m/>
    <m/>
    <m/>
    <n v="1300000"/>
    <x v="191"/>
  </r>
  <r>
    <n v="2017"/>
    <x v="5"/>
    <n v="48101"/>
    <s v="SC/DGA/CD/01617/17"/>
    <s v="FUNDACIÓN JUAN JOSÉ DE LOS REYES MARTINEZ EL PIPILA"/>
    <d v="2017-06-20T00:00:00"/>
    <n v="2000000"/>
    <d v="2018-06-19T00:00:00"/>
    <s v="ROVEER ESTABILIDAD ESTRUCTURAL A CADA UNO DE LOS ALTARES. DEVOLVER SU FUNCIÓN, RESTITUYENDO ELEMENTOS ESTRUCTURALES Y FRENANDO CUALQUIER CAUSA QUE PROVOQUE DETERIOROS."/>
    <s v="CULTURALES"/>
    <s v="A5"/>
    <m/>
    <m/>
    <m/>
    <n v="2000000"/>
    <x v="192"/>
  </r>
  <r>
    <n v="2017"/>
    <x v="5"/>
    <n v="48101"/>
    <s v="SC/DGA/CD/01624/17"/>
    <s v="CONSORCIO INTERNACIONAL ARTE Y ESCUELA"/>
    <d v="2017-06-29T00:00:00"/>
    <n v="1600000"/>
    <d v="2018-02-28T00:00:00"/>
    <s v="GENERAR UN ESPACIO DE CONVIVENCIA DONDE NIÑOS, NIÑAS Y JÓVENES, MIEMBROS DE LA COMUNIDAD DE LA COLONIA GUERRERO Y COLINDANTES"/>
    <s v="CULTURALES"/>
    <s v="A5"/>
    <m/>
    <m/>
    <m/>
    <n v="1600000"/>
    <x v="193"/>
  </r>
  <r>
    <n v="2017"/>
    <x v="5"/>
    <n v="48101"/>
    <s v="SC/DGA/CD/01626/17"/>
    <s v="ACERCARTE POR EL RESCATE DE LA CULTURA Y EL ARTE"/>
    <d v="2017-06-30T00:00:00"/>
    <n v="1000000"/>
    <d v="2017-12-02T00:00:00"/>
    <s v="FOMENTAR EL USO DE LUGARES PÚBLICOS COMO ESPACIOS PARA LA PROMOCIÓN Y DIFUSIÓN DE ACTIVIDADES ARTÍSTICAS Y CULTURALES"/>
    <s v="CULTURALES"/>
    <s v="A5"/>
    <m/>
    <m/>
    <m/>
    <n v="1000000"/>
    <x v="194"/>
  </r>
  <r>
    <n v="2017"/>
    <x v="5"/>
    <n v="48101"/>
    <s v="SC/DGA/CD/01627/17"/>
    <s v="FUNDACIÓN MAX POR LA CULTURA"/>
    <d v="2017-06-29T00:00:00"/>
    <n v="2500000"/>
    <d v="2018-01-28T00:00:00"/>
    <s v="PRESENTAR UN PROGRAMA CULTURAL DIRIGIDO A LAS FAMILIAS MORELIANAS"/>
    <s v="CULTURALES"/>
    <s v="A5"/>
    <m/>
    <m/>
    <m/>
    <n v="2500000"/>
    <x v="195"/>
  </r>
  <r>
    <n v="2017"/>
    <x v="5"/>
    <n v="48101"/>
    <s v="SC/DGA/CD/01628/17"/>
    <s v="FUNDACIÓN ISLA, DESARROLLO INTEGRAL EN MOVIMIENTO"/>
    <d v="2017-06-28T00:00:00"/>
    <n v="3000000"/>
    <d v="2018-01-08T00:00:00"/>
    <s v="INCENTIVAR LA PARTICIPACIÓN DE LA CIUDADANÍA EN LAS ACTIVIDADES CULTURALES Y ARTÍSTICAS QUE SE DESARROLLAN EN SU MUNICIPIO"/>
    <s v="CULTURALES"/>
    <s v="A5"/>
    <m/>
    <m/>
    <m/>
    <n v="3000000"/>
    <x v="149"/>
  </r>
  <r>
    <n v="2017"/>
    <x v="5"/>
    <n v="48101"/>
    <s v="SC/DGA/CD/01661/17"/>
    <s v="YO TE QUIERO HERMOSILLO"/>
    <d v="2017-06-30T00:00:00"/>
    <n v="5000000"/>
    <d v="2017-12-29T00:00:00"/>
    <s v="EALIZAR 30 PRESENTACIONES DE TEATRO, 30 DE MÚSICA Y 30 DE DANZA REGIONALES EN DIVERSAS COLONIAS DE LA CIUDAD DE HERMOSILLO"/>
    <s v="CULTURALES"/>
    <s v="A5"/>
    <m/>
    <m/>
    <m/>
    <n v="5000000"/>
    <x v="196"/>
  </r>
  <r>
    <n v="2017"/>
    <x v="5"/>
    <n v="48101"/>
    <s v="SC/DGA/CD/01662/17"/>
    <s v="YO TE QUIERO HERMOSILLO"/>
    <d v="2017-06-30T00:00:00"/>
    <n v="2000000"/>
    <d v="2017-12-29T00:00:00"/>
    <s v="REALIZAR PRESENTACIONES ARTÍSTICAS DE TEATRO EN DIVERSAS ESCUELA PRIMARIAS DE LA CIUDAD DE HERMOSILLO"/>
    <s v="CULTURALES"/>
    <s v="A5"/>
    <m/>
    <m/>
    <m/>
    <n v="2000000"/>
    <x v="196"/>
  </r>
  <r>
    <n v="2017"/>
    <x v="5"/>
    <n v="48101"/>
    <s v="SC/DGA/CD/01664/17"/>
    <s v="ACTUADF"/>
    <d v="2017-06-30T00:00:00"/>
    <n v="3000000"/>
    <d v="2018-03-29T00:00:00"/>
    <s v="AR A CONOCER A LOS HABITANTES DEL MUNICIPIO DE ZAPOPAN IMPORTANTES MONUMENTOS HISTÓRICOS"/>
    <s v="CULTURALES"/>
    <s v="A5"/>
    <m/>
    <m/>
    <m/>
    <n v="3000000"/>
    <x v="197"/>
  </r>
  <r>
    <n v="2017"/>
    <x v="5"/>
    <n v="48101"/>
    <s v="SC/DGA/CD/01666/17"/>
    <s v="INSTITUCIÓN ROMERO MAC GREGOR"/>
    <d v="2017-06-29T00:00:00"/>
    <n v="4000000"/>
    <d v="2017-12-28T00:00:00"/>
    <s v="ERVENIR EN EL ESPACIO CULTURAL, PRINCIPALMENTE EN EL ÁMBITO DE LAS ARTES ESCÉNICAS MULTIDISCIPLINARIAS ITINERANTES "/>
    <s v="CULTURALES"/>
    <s v="A5"/>
    <m/>
    <m/>
    <m/>
    <n v="4000000"/>
    <x v="154"/>
  </r>
  <r>
    <n v="2017"/>
    <x v="5"/>
    <n v="48101"/>
    <s v="SC/DGA/CD/01667/17"/>
    <s v="RED SOCIAL PARA EL BIENESTAR COMÚN"/>
    <d v="2017-06-28T00:00:00"/>
    <n v="5500000"/>
    <d v="2017-10-27T00:00:00"/>
    <s v="FRECER UN ESPACIO ABIERTO AL PÚBLICO, DE EQUIDAD Y RESPETO, EN LAS DELEGACIONES XOCHIMILCO Y BENITO JUÁREZ"/>
    <s v="CULTURALES"/>
    <s v="A5"/>
    <m/>
    <m/>
    <m/>
    <n v="5500000"/>
    <x v="198"/>
  </r>
  <r>
    <n v="2017"/>
    <x v="5"/>
    <n v="48101"/>
    <s v="SC/DGA/CD/01668/17"/>
    <s v="SUENA MÉXICO SUENA"/>
    <d v="2017-06-30T00:00:00"/>
    <n v="2000000"/>
    <d v="2017-12-29T00:00:00"/>
    <s v="ELABORAR UN DOCUMENTAL SOBRE LOS ALCANCES CULTURALES Y LAS APLICACIONES ARTÍSTICAS-DISEÑO TEXTIL Y ARTESANÍA"/>
    <s v="CULTURALES"/>
    <s v="A5"/>
    <m/>
    <m/>
    <m/>
    <n v="2000000"/>
    <x v="199"/>
  </r>
  <r>
    <n v="2017"/>
    <x v="5"/>
    <n v="48101"/>
    <s v="SC/DGA/CD/01669/17"/>
    <s v="INSTITUCIÓN ROMERO MAC GREGOR"/>
    <d v="2017-06-30T00:00:00"/>
    <n v="2500000"/>
    <d v="2018-02-03T00:00:00"/>
    <s v="ARMAR UN CATÁLOGO VIRTUAL DE INFORMACIÓN CONFORMADO POR FOTOGRAFÍAS, VIDEOS, MÚSICA, FICHAS, LIBROS Y DOCUMENTOS SOBRE CEREMONIAS"/>
    <s v="CULTURALES"/>
    <s v="A5"/>
    <m/>
    <m/>
    <m/>
    <n v="2500000"/>
    <x v="154"/>
  </r>
  <r>
    <n v="2017"/>
    <x v="5"/>
    <n v="48101"/>
    <s v="SC/DGA/CD/01703/17"/>
    <s v="INSTITUTO DE ANÁLISIS Y PARTICIPACIÓN EN EL RESCATE  DE LA INFRAESTRUCTURA CULTURAL"/>
    <d v="2017-06-30T00:00:00"/>
    <n v="5700000"/>
    <d v="2018-01-03T00:00:00"/>
    <s v="REALIZAR TRABAJOS DE RESTAURACIÓN DEL TEMPLO Y EX CONVENTO DE SAN AGUSTÍN"/>
    <s v="CULTURALES"/>
    <s v="A5"/>
    <m/>
    <m/>
    <m/>
    <n v="5700000"/>
    <x v="200"/>
  </r>
  <r>
    <n v="2017"/>
    <x v="5"/>
    <n v="48101"/>
    <s v="SC/DGA/CD/01705/17"/>
    <s v="CIUDAD Y CULTURA"/>
    <d v="2017-06-30T00:00:00"/>
    <n v="2000000"/>
    <d v="2017-12-16T00:00:00"/>
    <s v="RGANIZAR DOS FOROS PARA CREADORES, EMPRESARIOS Y PROMOTORES CULTURALES CON LA FINALIDAD DE CAPACITARLOS PARA LA CREACIÓN DE EMPRESAS CULTURALES"/>
    <s v="CULTURALES"/>
    <s v="A5"/>
    <m/>
    <m/>
    <m/>
    <n v="2000000"/>
    <x v="201"/>
  </r>
  <r>
    <n v="2017"/>
    <x v="5"/>
    <n v="48101"/>
    <s v="SC/DGA/CD/01719/17"/>
    <s v="CITRA CIUDADANOS TRABAJANDO PARA UN MEJOR MÉXICO"/>
    <d v="2017-06-29T00:00:00"/>
    <n v="4000000"/>
    <d v="2017-11-28T00:00:00"/>
    <s v="DIFUNDIR EL TRABAJO DE ARTESANOS DE CARTONERÍA E INCENTIVAR LA CREACIÓN DE NUEVAS OBRAS COMO EXPRESIÓN DE ELEMENTOS CULTURALES MEXICANOS"/>
    <s v="CULTURALES"/>
    <s v="A5"/>
    <m/>
    <m/>
    <m/>
    <n v="4000000"/>
    <x v="189"/>
  </r>
  <r>
    <n v="2017"/>
    <x v="5"/>
    <n v="48101"/>
    <s v="SC/DGA/CD/1701/17"/>
    <s v="HOY SOMOS MAÑANA"/>
    <d v="2017-06-30T00:00:00"/>
    <n v="3000000"/>
    <d v="2017-12-29T00:00:00"/>
    <s v="REALIZAR PRESENTACIONES ARTÍSTICAS DE TEATRO EN DIVERSAS ESCUELAS PRIMARIAS DE LA CIUDAD DE HERMOSILLO."/>
    <s v="CULTURALES"/>
    <s v="A5"/>
    <m/>
    <m/>
    <m/>
    <n v="3000000"/>
    <x v="202"/>
  </r>
  <r>
    <n v="2017"/>
    <x v="5"/>
    <n v="48101"/>
    <s v="SC/DGA/CD/1702/17"/>
    <s v="HOY SOMOS MAÑANA"/>
    <d v="2017-06-30T00:00:00"/>
    <n v="5000000"/>
    <d v="2017-12-29T00:00:00"/>
    <s v="REALIZAR 30 PRESENTACIONES DE TEATRO, 30 DE MÚSICA Y 30 DE DANZA, EN DIVERSAS COLONIAS DE LA CIUDAD DE HERMOSILLO"/>
    <s v="CULTURALES"/>
    <s v="A5"/>
    <m/>
    <m/>
    <m/>
    <n v="5000000"/>
    <x v="202"/>
  </r>
  <r>
    <n v="2017"/>
    <x v="5"/>
    <n v="48101"/>
    <s v="SC/DGA/CD/1704/17"/>
    <s v="ACERCARTE POR EL RESCATE DE LA CULTURA Y EL ARTE"/>
    <d v="2017-06-03T00:00:00"/>
    <n v="1000000"/>
    <d v="2018-01-02T00:00:00"/>
    <s v="PROMOVER EL DESARROLLO DE CAPACIDADES CREATIVAS DE CARÁCTER ARTÍSTICO Y CULTURAL, EN POBLADORES DE 6 LOCALIDADES DEL ESTADO DE HIDALGO"/>
    <s v="CULTURALES"/>
    <s v="A5"/>
    <m/>
    <m/>
    <m/>
    <n v="1000000"/>
    <x v="194"/>
  </r>
  <r>
    <n v="2017"/>
    <x v="5"/>
    <n v="48101"/>
    <s v="SC/DGA/00102/17"/>
    <s v="MEMORIA Y TOLERANCIA."/>
    <d v="2017-02-23T00:00:00"/>
    <n v="3000000"/>
    <d v="2017-11-13T00:00:00"/>
    <s v="OTORGAR BECAS DE TRANSPORTE Y RECORRIDOS GUIADOS EN LAS SALAS DEL MUSEO MEMORIA Y TOLERANCIA PARA ESCUELAS DE NIVEL BÁSICO, MEDIO SUPERIOR Y SUPERIOR"/>
    <s v="CULTURALES"/>
    <s v="A5"/>
    <m/>
    <m/>
    <m/>
    <n v="3000000"/>
    <x v="203"/>
  </r>
  <r>
    <n v="2017"/>
    <x v="5"/>
    <n v="48101"/>
    <s v="SC/DGA/00312/17"/>
    <s v="MUSEO DEL OBJETO DEL OBJETO"/>
    <d v="2017-03-14T00:00:00"/>
    <n v="1100000"/>
    <d v="2017-06-21T00:00:00"/>
    <s v="OFRECER UNA EXPOSICIÓN TEMPORAL QUE GENERE NUEVAS LÍNEAS DE LECTURA, INTERPRETACIÓN Y SIGNIFICACIÓN DE LOS OBJETOS COTIDIANOS,"/>
    <s v="CULTURALES"/>
    <s v="A5"/>
    <m/>
    <m/>
    <m/>
    <n v="1100000"/>
    <x v="204"/>
  </r>
  <r>
    <n v="2017"/>
    <x v="5"/>
    <n v="48201"/>
    <s v="SC/DGCP/CD/0847/17"/>
    <s v="SECRETARÍA DE CULTURA DE LA CIUDAD DE MÉXICO"/>
    <d v="2017-02-27T00:00:00"/>
    <n v="350000"/>
    <d v="2018-02-27T00:00:00"/>
    <s v="FORTALECER EL COLECTIVO COMUNITARIO DE ARTES ESCÉNICAS DE TENANCINGO, TLAXCALA"/>
    <s v="CULTURALES"/>
    <s v="A5"/>
    <m/>
    <m/>
    <m/>
    <n v="350000"/>
    <x v="205"/>
  </r>
  <r>
    <n v="2017"/>
    <x v="5"/>
    <n v="48201"/>
    <s v="SC/DGCP/CD/0848/17"/>
    <s v="INSTITUTO TLAXCALTECA DE LA CULTURA"/>
    <d v="2017-04-19T00:00:00"/>
    <n v="416000"/>
    <d v="2018-04-18T00:00:00"/>
    <s v="FORTALECER EL COLECTIVO COMUNITARIO DE ARTES ESCÉNICAS DE TENANCINGO, TLAXCALA"/>
    <s v="CULTURALES"/>
    <s v="A5"/>
    <m/>
    <m/>
    <m/>
    <n v="416000"/>
    <x v="206"/>
  </r>
  <r>
    <n v="2017"/>
    <x v="5"/>
    <n v="48401"/>
    <s v="SC/DGA/CD/01043/17"/>
    <s v="Banco Interacciones S.A. Institución de Banca Múltiple, Grupo Financiero Interacciones fideicomiso popular museo de arte popular mexicano"/>
    <d v="2017-04-03T00:00:00"/>
    <n v="4000000"/>
    <d v="2017-12-31T00:00:00"/>
    <s v="LOGRAR QUE LAS AUTORIDADES EDUCATIVAS Y MAESTROS DE LAS ESCUELAS DE LA CIUDAD DE MÉXICO CONOZCAN EL MAP Y COLABOREN PARA QUE LOS ALUMNOS VISITEN EL MUSEO"/>
    <s v="CULTURALES"/>
    <s v="A5"/>
    <m/>
    <m/>
    <m/>
    <n v="4000000"/>
    <x v="207"/>
  </r>
  <r>
    <n v="2017"/>
    <x v="5"/>
    <n v="48401"/>
    <s v="SC/DGA/CD/01488/17"/>
    <s v="Banco Interacciones S.A. Institución de Banca Múltiple, Grupo Financiero Interacciones museo del estanquillo"/>
    <d v="2017-05-23T00:00:00"/>
    <n v="2000000"/>
    <d v="2018-01-31T00:00:00"/>
    <s v="EL PROYECTO EXPOSICIONES 2017 DEL MUSEO DEL ESTANQUILLO “MONSIVÁIS Y SUS CONTEMPORÁNEOS” Y “EL ARTE DE LA MINIATURA”"/>
    <s v="CULTURALES"/>
    <s v="A5"/>
    <m/>
    <m/>
    <m/>
    <n v="2000000"/>
    <x v="208"/>
  </r>
  <r>
    <n v="2017"/>
    <x v="5"/>
    <n v="48501"/>
    <s v="CNCA/DGAI/CD/03935/15"/>
    <s v="Televisa Foundation, Inc. "/>
    <d v="2017-02-19T00:00:00"/>
    <n v="2500000"/>
    <d v="2017-06-27T00:00:00"/>
    <s v="REALIZACIÓN DEL PROYECTO CULTURAL DENOMINADO &quot;UNDER THE MEXICAN SKY, GABRIEL FIGUEROA: ART AND FILM&quot;, CUYOS OBJETIVOS ESPECÍFICOS SON: DIFUNDIR A NIVEL INTERNACIONAL LA INMPORTANCIA DE LA OBRA DEL CINEFOTÓGRAFO GABRIEL FIGUEROA COMO SIMBOLO DE LO MEXICANO, ESPECIALMENTE PARA QUE SEA REVALORADO EN LA COMUNIDAD LATINA EN NUEVA YORK Y QUE NUEVOS PÚBLICOS CONOZCAN SU LEGADO."/>
    <s v="CULTURALES"/>
    <s v="A5"/>
    <m/>
    <m/>
    <m/>
    <n v="2500000"/>
    <x v="209"/>
  </r>
  <r>
    <n v="2017"/>
    <x v="6"/>
    <n v="48101"/>
    <s v="0671/17"/>
    <s v="FUNDACIÓN JOHN LANGDON DOWN"/>
    <d v="2017-04-21T00:00:00"/>
    <n v="10000000"/>
    <d v="2017-12-31T00:00:00"/>
    <s v="PROPORCIONAR ATENCIÓN INTEGRAL ESPECIALIZADA A BEBÉS, NIÑOS, JÓVENES Y ADULTOS CON SÍNDROME DE DOWN Y SUS FAMILIAS, MEDIANTE MÉTODOS DE ENSEÑANZA Y DIFUSIÓN ADECUADOS A SUS NECESIDADES EDUCATIVAS, PARA PROMOVER EL MÁXIMO DESARROLLO DE SUS CAPACIDADES INTELECTUALES, FÍSICAS Y SOCIALES, ASÍ COMO MEJORAR LA INFRAESTRUCTURA DE LAS INSTALACIONES ESCOLARES, MEDIANTE EL ACONDICIONAMIENTO Y EQUIPAMIENTO DE NUEVOS ESPACIOS PARA LOS TALLERES DE LA ESCUELA MEXICANA DE ARTE DOWN Y PRODUCCIÓN DE ALIMENTOS, QUE PERMITIRÁ A LOS ALUMNOS DESARROLLAR SUS HABILIDADES ARTÍSTICAS Y DE PROMOCIÓN PARA LA VIDA INDEPENDIENTE."/>
    <s v="EDUCATIVAS"/>
    <s v="A7"/>
    <m/>
    <m/>
    <m/>
    <n v="10000000"/>
    <x v="2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5F7898-B8B3-4C0A-8697-4A00993AC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L3:AM19" firstHeaderRow="1" firstDataRow="1" firstDataCol="1"/>
  <pivotFields count="16">
    <pivotField showAll="0"/>
    <pivotField axis="axisRow" showAll="0">
      <items count="16">
        <item sd="0" x="0"/>
        <item sd="0" x="1"/>
        <item sd="0" x="2"/>
        <item sd="0" x="3"/>
        <item sd="0" x="4"/>
        <item sd="0" x="5"/>
        <item sd="0" x="6"/>
        <item sd="0" x="7"/>
        <item sd="0" x="8"/>
        <item sd="0" x="9"/>
        <item sd="0" x="10"/>
        <item sd="0" x="11"/>
        <item sd="0" x="12"/>
        <item sd="0" x="13"/>
        <item sd="0" x="14"/>
        <item t="default"/>
      </items>
    </pivotField>
    <pivotField showAll="0"/>
    <pivotField showAll="0"/>
    <pivotField showAll="0"/>
    <pivotField numFmtId="14" showAll="0"/>
    <pivotField numFmtId="44" showAll="0"/>
    <pivotField numFmtId="14" showAll="0"/>
    <pivotField showAll="0"/>
    <pivotField showAll="0"/>
    <pivotField showAll="0"/>
    <pivotField showAll="0"/>
    <pivotField showAll="0"/>
    <pivotField showAll="0"/>
    <pivotField dataField="1" numFmtId="44" showAll="0"/>
    <pivotField axis="axisRow" showAll="0">
      <items count="529">
        <item x="284"/>
        <item x="168"/>
        <item x="327"/>
        <item x="285"/>
        <item x="178"/>
        <item x="169"/>
        <item x="170"/>
        <item x="189"/>
        <item x="0"/>
        <item x="37"/>
        <item x="200"/>
        <item x="48"/>
        <item x="59"/>
        <item x="211"/>
        <item x="367"/>
        <item x="186"/>
        <item x="185"/>
        <item x="70"/>
        <item x="81"/>
        <item x="92"/>
        <item x="171"/>
        <item x="220"/>
        <item x="230"/>
        <item x="233"/>
        <item x="306"/>
        <item x="362"/>
        <item x="381"/>
        <item x="182"/>
        <item x="309"/>
        <item x="103"/>
        <item x="114"/>
        <item x="1"/>
        <item x="234"/>
        <item x="235"/>
        <item x="12"/>
        <item x="23"/>
        <item x="31"/>
        <item x="32"/>
        <item x="33"/>
        <item x="34"/>
        <item x="35"/>
        <item x="180"/>
        <item x="288"/>
        <item x="524"/>
        <item x="36"/>
        <item x="38"/>
        <item x="39"/>
        <item x="40"/>
        <item x="376"/>
        <item x="370"/>
        <item x="41"/>
        <item x="518"/>
        <item x="317"/>
        <item x="348"/>
        <item x="42"/>
        <item x="43"/>
        <item x="241"/>
        <item x="44"/>
        <item x="349"/>
        <item x="45"/>
        <item x="523"/>
        <item x="190"/>
        <item x="160"/>
        <item x="361"/>
        <item x="143"/>
        <item x="46"/>
        <item x="47"/>
        <item x="183"/>
        <item x="191"/>
        <item x="192"/>
        <item x="331"/>
        <item x="351"/>
        <item x="49"/>
        <item x="50"/>
        <item x="51"/>
        <item x="193"/>
        <item x="194"/>
        <item x="52"/>
        <item x="274"/>
        <item x="53"/>
        <item x="326"/>
        <item x="334"/>
        <item x="152"/>
        <item x="280"/>
        <item x="195"/>
        <item x="54"/>
        <item x="139"/>
        <item x="237"/>
        <item x="127"/>
        <item x="55"/>
        <item x="56"/>
        <item x="365"/>
        <item x="57"/>
        <item x="239"/>
        <item x="58"/>
        <item x="302"/>
        <item x="388"/>
        <item x="60"/>
        <item x="375"/>
        <item x="247"/>
        <item x="150"/>
        <item x="287"/>
        <item x="468"/>
        <item x="451"/>
        <item x="461"/>
        <item x="488"/>
        <item x="298"/>
        <item x="167"/>
        <item x="61"/>
        <item x="291"/>
        <item x="360"/>
        <item x="299"/>
        <item x="196"/>
        <item x="197"/>
        <item x="126"/>
        <item x="289"/>
        <item x="198"/>
        <item x="504"/>
        <item x="199"/>
        <item x="377"/>
        <item x="140"/>
        <item x="147"/>
        <item x="149"/>
        <item x="136"/>
        <item x="146"/>
        <item x="133"/>
        <item x="145"/>
        <item x="144"/>
        <item x="201"/>
        <item x="286"/>
        <item x="62"/>
        <item x="202"/>
        <item x="179"/>
        <item x="63"/>
        <item x="64"/>
        <item x="203"/>
        <item x="131"/>
        <item x="132"/>
        <item x="142"/>
        <item x="141"/>
        <item x="369"/>
        <item x="272"/>
        <item x="204"/>
        <item x="332"/>
        <item x="322"/>
        <item x="205"/>
        <item x="236"/>
        <item x="206"/>
        <item x="279"/>
        <item x="135"/>
        <item x="207"/>
        <item x="246"/>
        <item x="65"/>
        <item x="66"/>
        <item x="67"/>
        <item x="315"/>
        <item x="320"/>
        <item x="292"/>
        <item x="338"/>
        <item x="295"/>
        <item x="164"/>
        <item x="305"/>
        <item x="513"/>
        <item x="510"/>
        <item x="511"/>
        <item x="516"/>
        <item x="514"/>
        <item x="125"/>
        <item x="517"/>
        <item x="512"/>
        <item x="515"/>
        <item x="353"/>
        <item x="346"/>
        <item x="68"/>
        <item x="128"/>
        <item x="248"/>
        <item x="174"/>
        <item x="208"/>
        <item x="209"/>
        <item x="163"/>
        <item x="527"/>
        <item x="69"/>
        <item x="374"/>
        <item x="278"/>
        <item x="71"/>
        <item x="297"/>
        <item x="328"/>
        <item x="129"/>
        <item x="72"/>
        <item x="73"/>
        <item x="210"/>
        <item x="74"/>
        <item x="75"/>
        <item x="76"/>
        <item x="212"/>
        <item x="324"/>
        <item x="77"/>
        <item x="78"/>
        <item x="79"/>
        <item x="273"/>
        <item x="80"/>
        <item x="82"/>
        <item x="83"/>
        <item x="521"/>
        <item x="84"/>
        <item x="156"/>
        <item x="85"/>
        <item x="86"/>
        <item x="519"/>
        <item x="87"/>
        <item x="382"/>
        <item x="88"/>
        <item x="89"/>
        <item x="172"/>
        <item x="358"/>
        <item x="90"/>
        <item x="301"/>
        <item x="281"/>
        <item x="91"/>
        <item x="356"/>
        <item x="93"/>
        <item x="94"/>
        <item x="95"/>
        <item x="96"/>
        <item x="97"/>
        <item x="213"/>
        <item x="308"/>
        <item x="98"/>
        <item x="214"/>
        <item x="520"/>
        <item x="99"/>
        <item x="325"/>
        <item x="307"/>
        <item x="26"/>
        <item x="100"/>
        <item x="101"/>
        <item x="102"/>
        <item x="104"/>
        <item x="277"/>
        <item x="242"/>
        <item x="105"/>
        <item x="330"/>
        <item x="106"/>
        <item x="107"/>
        <item x="335"/>
        <item x="108"/>
        <item x="243"/>
        <item x="373"/>
        <item x="161"/>
        <item x="215"/>
        <item x="526"/>
        <item x="341"/>
        <item x="244"/>
        <item x="109"/>
        <item x="110"/>
        <item x="270"/>
        <item x="269"/>
        <item x="489"/>
        <item x="411"/>
        <item x="249"/>
        <item x="250"/>
        <item x="256"/>
        <item x="390"/>
        <item x="258"/>
        <item x="259"/>
        <item x="266"/>
        <item x="261"/>
        <item x="482"/>
        <item x="111"/>
        <item x="296"/>
        <item x="476"/>
        <item x="475"/>
        <item x="483"/>
        <item x="112"/>
        <item x="354"/>
        <item x="113"/>
        <item x="372"/>
        <item x="148"/>
        <item x="115"/>
        <item x="116"/>
        <item x="117"/>
        <item x="245"/>
        <item x="364"/>
        <item x="118"/>
        <item x="380"/>
        <item x="119"/>
        <item x="371"/>
        <item x="450"/>
        <item x="408"/>
        <item x="398"/>
        <item x="480"/>
        <item x="397"/>
        <item x="137"/>
        <item x="316"/>
        <item x="138"/>
        <item x="181"/>
        <item x="385"/>
        <item x="464"/>
        <item x="484"/>
        <item x="477"/>
        <item x="120"/>
        <item x="379"/>
        <item x="469"/>
        <item x="412"/>
        <item x="487"/>
        <item x="458"/>
        <item x="121"/>
        <item x="122"/>
        <item x="442"/>
        <item x="416"/>
        <item x="177"/>
        <item x="427"/>
        <item x="165"/>
        <item x="216"/>
        <item x="134"/>
        <item x="153"/>
        <item x="123"/>
        <item x="124"/>
        <item x="2"/>
        <item x="3"/>
        <item x="184"/>
        <item x="162"/>
        <item x="294"/>
        <item x="151"/>
        <item x="4"/>
        <item x="5"/>
        <item x="347"/>
        <item x="323"/>
        <item x="6"/>
        <item x="336"/>
        <item x="7"/>
        <item x="8"/>
        <item x="9"/>
        <item x="312"/>
        <item x="155"/>
        <item x="10"/>
        <item x="217"/>
        <item x="157"/>
        <item x="218"/>
        <item x="337"/>
        <item x="219"/>
        <item x="506"/>
        <item x="443"/>
        <item x="430"/>
        <item x="453"/>
        <item x="457"/>
        <item x="395"/>
        <item x="431"/>
        <item x="497"/>
        <item x="495"/>
        <item x="402"/>
        <item x="432"/>
        <item x="399"/>
        <item x="394"/>
        <item x="425"/>
        <item x="467"/>
        <item x="465"/>
        <item x="420"/>
        <item x="499"/>
        <item x="445"/>
        <item x="491"/>
        <item x="456"/>
        <item x="401"/>
        <item x="473"/>
        <item x="433"/>
        <item x="437"/>
        <item x="436"/>
        <item x="428"/>
        <item x="463"/>
        <item x="413"/>
        <item x="444"/>
        <item x="452"/>
        <item x="501"/>
        <item x="474"/>
        <item x="459"/>
        <item x="422"/>
        <item x="441"/>
        <item x="403"/>
        <item x="470"/>
        <item x="414"/>
        <item x="471"/>
        <item x="423"/>
        <item x="438"/>
        <item x="407"/>
        <item x="446"/>
        <item x="492"/>
        <item x="462"/>
        <item x="415"/>
        <item x="507"/>
        <item x="435"/>
        <item x="449"/>
        <item x="439"/>
        <item x="405"/>
        <item x="410"/>
        <item x="389"/>
        <item x="508"/>
        <item x="509"/>
        <item x="409"/>
        <item x="406"/>
        <item x="493"/>
        <item x="421"/>
        <item x="494"/>
        <item x="447"/>
        <item x="404"/>
        <item x="485"/>
        <item x="419"/>
        <item x="460"/>
        <item x="490"/>
        <item x="417"/>
        <item x="418"/>
        <item x="424"/>
        <item x="496"/>
        <item x="466"/>
        <item x="188"/>
        <item x="434"/>
        <item x="502"/>
        <item x="498"/>
        <item x="262"/>
        <item x="257"/>
        <item x="251"/>
        <item x="479"/>
        <item x="252"/>
        <item x="263"/>
        <item x="253"/>
        <item x="254"/>
        <item x="255"/>
        <item x="264"/>
        <item x="265"/>
        <item x="260"/>
        <item x="268"/>
        <item x="267"/>
        <item x="440"/>
        <item x="187"/>
        <item x="455"/>
        <item x="525"/>
        <item x="282"/>
        <item x="350"/>
        <item x="314"/>
        <item x="238"/>
        <item x="340"/>
        <item x="240"/>
        <item x="11"/>
        <item x="345"/>
        <item x="363"/>
        <item x="357"/>
        <item x="313"/>
        <item x="176"/>
        <item x="13"/>
        <item x="386"/>
        <item x="304"/>
        <item x="154"/>
        <item x="130"/>
        <item x="14"/>
        <item x="221"/>
        <item x="15"/>
        <item x="16"/>
        <item x="355"/>
        <item x="222"/>
        <item x="329"/>
        <item x="223"/>
        <item x="366"/>
        <item x="391"/>
        <item x="321"/>
        <item x="17"/>
        <item x="283"/>
        <item x="311"/>
        <item x="276"/>
        <item x="343"/>
        <item x="173"/>
        <item x="333"/>
        <item x="383"/>
        <item x="303"/>
        <item x="175"/>
        <item x="384"/>
        <item x="224"/>
        <item x="225"/>
        <item x="368"/>
        <item x="226"/>
        <item x="378"/>
        <item x="18"/>
        <item x="293"/>
        <item x="19"/>
        <item x="300"/>
        <item x="20"/>
        <item x="472"/>
        <item x="429"/>
        <item x="454"/>
        <item x="393"/>
        <item x="400"/>
        <item x="396"/>
        <item x="426"/>
        <item x="500"/>
        <item x="503"/>
        <item x="448"/>
        <item x="486"/>
        <item x="166"/>
        <item x="319"/>
        <item x="21"/>
        <item x="227"/>
        <item x="22"/>
        <item x="481"/>
        <item x="318"/>
        <item x="342"/>
        <item x="290"/>
        <item x="24"/>
        <item x="271"/>
        <item x="158"/>
        <item x="25"/>
        <item x="275"/>
        <item x="478"/>
        <item x="339"/>
        <item x="387"/>
        <item x="359"/>
        <item x="344"/>
        <item x="27"/>
        <item x="228"/>
        <item x="229"/>
        <item x="392"/>
        <item x="310"/>
        <item x="505"/>
        <item x="522"/>
        <item x="28"/>
        <item x="352"/>
        <item x="29"/>
        <item x="159"/>
        <item x="30"/>
        <item x="231"/>
        <item x="232"/>
        <item t="default"/>
      </items>
    </pivotField>
  </pivotFields>
  <rowFields count="2">
    <field x="1"/>
    <field x="15"/>
  </rowFields>
  <rowItems count="16">
    <i>
      <x/>
    </i>
    <i>
      <x v="1"/>
    </i>
    <i>
      <x v="2"/>
    </i>
    <i>
      <x v="3"/>
    </i>
    <i>
      <x v="4"/>
    </i>
    <i>
      <x v="5"/>
    </i>
    <i>
      <x v="6"/>
    </i>
    <i>
      <x v="7"/>
    </i>
    <i>
      <x v="8"/>
    </i>
    <i>
      <x v="9"/>
    </i>
    <i>
      <x v="10"/>
    </i>
    <i>
      <x v="11"/>
    </i>
    <i>
      <x v="12"/>
    </i>
    <i>
      <x v="13"/>
    </i>
    <i>
      <x v="14"/>
    </i>
    <i t="grand">
      <x/>
    </i>
  </rowItems>
  <colItems count="1">
    <i/>
  </colItems>
  <dataFields count="1">
    <dataField name="Suma de MONTO_OTORGADO" fld="14" baseField="0" baseItem="0"/>
  </dataFields>
  <conditionalFormats count="4">
    <conditionalFormat priority="4">
      <pivotAreas count="15">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2">
            <reference field="4294967294" count="1" selected="0">
              <x v="0"/>
            </reference>
            <reference field="1" count="1">
              <x v="4"/>
            </reference>
          </references>
        </pivotArea>
        <pivotArea type="data" collapsedLevelsAreSubtotals="1" fieldPosition="0">
          <references count="2">
            <reference field="4294967294" count="1" selected="0">
              <x v="0"/>
            </reference>
            <reference field="1" count="1">
              <x v="5"/>
            </reference>
          </references>
        </pivotArea>
        <pivotArea type="data" collapsedLevelsAreSubtotals="1" fieldPosition="0">
          <references count="2">
            <reference field="4294967294" count="1" selected="0">
              <x v="0"/>
            </reference>
            <reference field="1" count="1">
              <x v="6"/>
            </reference>
          </references>
        </pivotArea>
        <pivotArea type="data" collapsedLevelsAreSubtotals="1" fieldPosition="0">
          <references count="2">
            <reference field="4294967294" count="1" selected="0">
              <x v="0"/>
            </reference>
            <reference field="1" count="1">
              <x v="7"/>
            </reference>
          </references>
        </pivotArea>
        <pivotArea type="data" collapsedLevelsAreSubtotals="1" fieldPosition="0">
          <references count="2">
            <reference field="4294967294" count="1" selected="0">
              <x v="0"/>
            </reference>
            <reference field="1" count="1">
              <x v="8"/>
            </reference>
          </references>
        </pivotArea>
        <pivotArea type="data" collapsedLevelsAreSubtotals="1" fieldPosition="0">
          <references count="2">
            <reference field="4294967294" count="1" selected="0">
              <x v="0"/>
            </reference>
            <reference field="1" count="1">
              <x v="9"/>
            </reference>
          </references>
        </pivotArea>
        <pivotArea type="data" collapsedLevelsAreSubtotals="1" fieldPosition="0">
          <references count="2">
            <reference field="4294967294" count="1" selected="0">
              <x v="0"/>
            </reference>
            <reference field="1" count="1">
              <x v="10"/>
            </reference>
          </references>
        </pivotArea>
        <pivotArea type="data" collapsedLevelsAreSubtotals="1" fieldPosition="0">
          <references count="2">
            <reference field="4294967294" count="1" selected="0">
              <x v="0"/>
            </reference>
            <reference field="1" count="1">
              <x v="11"/>
            </reference>
          </references>
        </pivotArea>
        <pivotArea type="data" collapsedLevelsAreSubtotals="1" fieldPosition="0">
          <references count="2">
            <reference field="4294967294" count="1" selected="0">
              <x v="0"/>
            </reference>
            <reference field="1" count="1">
              <x v="12"/>
            </reference>
          </references>
        </pivotArea>
        <pivotArea type="data" collapsedLevelsAreSubtotals="1" fieldPosition="0">
          <references count="2">
            <reference field="4294967294" count="1" selected="0">
              <x v="0"/>
            </reference>
            <reference field="1" count="1">
              <x v="13"/>
            </reference>
          </references>
        </pivotArea>
        <pivotArea type="data" collapsedLevelsAreSubtotals="1" fieldPosition="0">
          <references count="2">
            <reference field="4294967294" count="1" selected="0">
              <x v="0"/>
            </reference>
            <reference field="1" count="1">
              <x v="14"/>
            </reference>
          </references>
        </pivotArea>
      </pivotAreas>
    </conditionalFormat>
    <conditionalFormat priority="3">
      <pivotAreas count="1">
        <pivotArea type="data" collapsedLevelsAreSubtotals="1" fieldPosition="0">
          <references count="3">
            <reference field="4294967294" count="1" selected="0">
              <x v="0"/>
            </reference>
            <reference field="1" count="1" selected="0">
              <x v="10"/>
            </reference>
            <reference field="15" count="260">
              <x v="0"/>
              <x v="2"/>
              <x v="3"/>
              <x v="14"/>
              <x v="24"/>
              <x v="25"/>
              <x v="26"/>
              <x v="28"/>
              <x v="42"/>
              <x v="48"/>
              <x v="49"/>
              <x v="51"/>
              <x v="52"/>
              <x v="53"/>
              <x v="58"/>
              <x v="63"/>
              <x v="70"/>
              <x v="71"/>
              <x v="78"/>
              <x v="80"/>
              <x v="81"/>
              <x v="83"/>
              <x v="91"/>
              <x v="95"/>
              <x v="96"/>
              <x v="98"/>
              <x v="101"/>
              <x v="102"/>
              <x v="103"/>
              <x v="104"/>
              <x v="105"/>
              <x v="106"/>
              <x v="107"/>
              <x v="109"/>
              <x v="110"/>
              <x v="111"/>
              <x v="115"/>
              <x v="117"/>
              <x v="119"/>
              <x v="129"/>
              <x v="140"/>
              <x v="141"/>
              <x v="143"/>
              <x v="144"/>
              <x v="148"/>
              <x v="155"/>
              <x v="156"/>
              <x v="157"/>
              <x v="158"/>
              <x v="159"/>
              <x v="161"/>
              <x v="162"/>
              <x v="163"/>
              <x v="164"/>
              <x v="165"/>
              <x v="166"/>
              <x v="168"/>
              <x v="169"/>
              <x v="170"/>
              <x v="171"/>
              <x v="172"/>
              <x v="179"/>
              <x v="182"/>
              <x v="183"/>
              <x v="185"/>
              <x v="186"/>
              <x v="195"/>
              <x v="199"/>
              <x v="208"/>
              <x v="210"/>
              <x v="214"/>
              <x v="216"/>
              <x v="217"/>
              <x v="219"/>
              <x v="226"/>
              <x v="229"/>
              <x v="231"/>
              <x v="232"/>
              <x v="238"/>
              <x v="241"/>
              <x v="244"/>
              <x v="247"/>
              <x v="251"/>
              <x v="255"/>
              <x v="257"/>
              <x v="258"/>
              <x v="259"/>
              <x v="262"/>
              <x v="267"/>
              <x v="269"/>
              <x v="270"/>
              <x v="271"/>
              <x v="272"/>
              <x v="274"/>
              <x v="276"/>
              <x v="281"/>
              <x v="282"/>
              <x v="284"/>
              <x v="286"/>
              <x v="287"/>
              <x v="288"/>
              <x v="289"/>
              <x v="290"/>
              <x v="291"/>
              <x v="293"/>
              <x v="296"/>
              <x v="297"/>
              <x v="298"/>
              <x v="299"/>
              <x v="301"/>
              <x v="302"/>
              <x v="303"/>
              <x v="304"/>
              <x v="305"/>
              <x v="308"/>
              <x v="309"/>
              <x v="311"/>
              <x v="312"/>
              <x v="322"/>
              <x v="326"/>
              <x v="327"/>
              <x v="329"/>
              <x v="333"/>
              <x v="339"/>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20"/>
              <x v="431"/>
              <x v="432"/>
              <x v="433"/>
              <x v="435"/>
              <x v="436"/>
              <x v="437"/>
              <x v="439"/>
              <x v="442"/>
              <x v="443"/>
              <x v="444"/>
              <x v="445"/>
              <x v="448"/>
              <x v="449"/>
              <x v="456"/>
              <x v="458"/>
              <x v="460"/>
              <x v="461"/>
              <x v="462"/>
              <x v="464"/>
              <x v="465"/>
              <x v="466"/>
              <x v="467"/>
              <x v="469"/>
              <x v="470"/>
              <x v="471"/>
              <x v="473"/>
              <x v="476"/>
              <x v="478"/>
              <x v="480"/>
              <x v="482"/>
              <x v="484"/>
              <x v="485"/>
              <x v="486"/>
              <x v="487"/>
              <x v="488"/>
              <x v="489"/>
              <x v="490"/>
              <x v="491"/>
              <x v="492"/>
              <x v="493"/>
              <x v="494"/>
              <x v="496"/>
              <x v="499"/>
              <x v="500"/>
              <x v="501"/>
              <x v="502"/>
              <x v="503"/>
              <x v="505"/>
              <x v="507"/>
              <x v="508"/>
              <x v="509"/>
              <x v="510"/>
              <x v="511"/>
              <x v="512"/>
              <x v="513"/>
              <x v="517"/>
              <x v="518"/>
              <x v="519"/>
              <x v="522"/>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9"/>
            </reference>
            <reference field="15" count="32">
              <x v="56"/>
              <x v="93"/>
              <x v="99"/>
              <x v="151"/>
              <x v="175"/>
              <x v="239"/>
              <x v="246"/>
              <x v="252"/>
              <x v="256"/>
              <x v="259"/>
              <x v="260"/>
              <x v="261"/>
              <x v="263"/>
              <x v="264"/>
              <x v="265"/>
              <x v="266"/>
              <x v="281"/>
              <x v="417"/>
              <x v="418"/>
              <x v="419"/>
              <x v="421"/>
              <x v="422"/>
              <x v="423"/>
              <x v="424"/>
              <x v="425"/>
              <x v="426"/>
              <x v="427"/>
              <x v="428"/>
              <x v="429"/>
              <x v="430"/>
              <x v="438"/>
              <x v="440"/>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3"/>
            </reference>
            <reference field="15" count="23">
              <x v="64"/>
              <x v="86"/>
              <x v="88"/>
              <x v="120"/>
              <x v="121"/>
              <x v="122"/>
              <x v="123"/>
              <x v="124"/>
              <x v="125"/>
              <x v="126"/>
              <x v="127"/>
              <x v="136"/>
              <x v="137"/>
              <x v="138"/>
              <x v="139"/>
              <x v="149"/>
              <x v="174"/>
              <x v="187"/>
              <x v="277"/>
              <x v="292"/>
              <x v="294"/>
              <x v="314"/>
              <x v="45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A2B922-7123-4486-97CF-509317925BB9}"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L3:AM19" firstHeaderRow="1" firstDataRow="1" firstDataCol="1"/>
  <pivotFields count="16">
    <pivotField showAll="0"/>
    <pivotField axis="axisRow" showAll="0">
      <items count="16">
        <item sd="0" x="0"/>
        <item sd="0" x="1"/>
        <item sd="0" x="2"/>
        <item sd="0" x="3"/>
        <item sd="0" x="4"/>
        <item sd="0" x="5"/>
        <item sd="0" x="6"/>
        <item sd="0" x="7"/>
        <item sd="0" x="8"/>
        <item sd="0" x="9"/>
        <item sd="0" x="10"/>
        <item sd="0" x="11"/>
        <item sd="0" x="12"/>
        <item sd="0" x="13"/>
        <item sd="0" x="14"/>
        <item t="default"/>
      </items>
    </pivotField>
    <pivotField showAll="0"/>
    <pivotField showAll="0"/>
    <pivotField showAll="0"/>
    <pivotField numFmtId="14" showAll="0"/>
    <pivotField numFmtId="44" showAll="0"/>
    <pivotField numFmtId="14" showAll="0"/>
    <pivotField showAll="0"/>
    <pivotField showAll="0"/>
    <pivotField showAll="0"/>
    <pivotField showAll="0"/>
    <pivotField showAll="0"/>
    <pivotField showAll="0"/>
    <pivotField dataField="1" numFmtId="44" showAll="0"/>
    <pivotField axis="axisRow" showAll="0">
      <items count="327">
        <item x="132"/>
        <item x="201"/>
        <item x="73"/>
        <item x="69"/>
        <item x="230"/>
        <item x="96"/>
        <item x="68"/>
        <item x="72"/>
        <item x="0"/>
        <item x="156"/>
        <item x="166"/>
        <item x="220"/>
        <item x="226"/>
        <item x="102"/>
        <item x="101"/>
        <item x="292"/>
        <item x="324"/>
        <item x="260"/>
        <item x="92"/>
        <item x="112"/>
        <item x="246"/>
        <item x="213"/>
        <item x="141"/>
        <item x="242"/>
        <item x="284"/>
        <item x="225"/>
        <item x="255"/>
        <item x="56"/>
        <item x="85"/>
        <item x="11"/>
        <item x="205"/>
        <item x="75"/>
        <item x="15"/>
        <item x="323"/>
        <item x="192"/>
        <item x="113"/>
        <item x="251"/>
        <item x="165"/>
        <item x="172"/>
        <item x="33"/>
        <item x="64"/>
        <item x="295"/>
        <item x="212"/>
        <item x="190"/>
        <item x="25"/>
        <item x="281"/>
        <item x="139"/>
        <item x="16"/>
        <item x="146"/>
        <item x="122"/>
        <item x="145"/>
        <item x="163"/>
        <item x="43"/>
        <item x="130"/>
        <item x="159"/>
        <item x="104"/>
        <item x="135"/>
        <item x="290"/>
        <item x="194"/>
        <item x="134"/>
        <item x="151"/>
        <item x="17"/>
        <item x="153"/>
        <item x="109"/>
        <item x="258"/>
        <item x="273"/>
        <item x="275"/>
        <item x="18"/>
        <item x="277"/>
        <item x="19"/>
        <item x="133"/>
        <item x="168"/>
        <item x="31"/>
        <item x="217"/>
        <item x="94"/>
        <item x="100"/>
        <item x="24"/>
        <item x="206"/>
        <item x="170"/>
        <item x="322"/>
        <item x="28"/>
        <item x="265"/>
        <item x="218"/>
        <item x="120"/>
        <item x="41"/>
        <item x="215"/>
        <item x="20"/>
        <item x="237"/>
        <item x="136"/>
        <item x="23"/>
        <item x="142"/>
        <item x="200"/>
        <item x="140"/>
        <item x="259"/>
        <item x="35"/>
        <item x="49"/>
        <item x="34"/>
        <item x="44"/>
        <item x="40"/>
        <item x="37"/>
        <item x="150"/>
        <item x="137"/>
        <item x="300"/>
        <item x="114"/>
        <item x="167"/>
        <item x="48"/>
        <item x="53"/>
        <item x="52"/>
        <item x="51"/>
        <item x="50"/>
        <item x="45"/>
        <item x="47"/>
        <item x="147"/>
        <item x="62"/>
        <item x="274"/>
        <item x="189"/>
        <item x="236"/>
        <item x="224"/>
        <item x="77"/>
        <item x="247"/>
        <item x="318"/>
        <item x="60"/>
        <item x="316"/>
        <item x="317"/>
        <item x="22"/>
        <item x="234"/>
        <item x="314"/>
        <item x="325"/>
        <item x="315"/>
        <item x="319"/>
        <item x="282"/>
        <item x="299"/>
        <item x="276"/>
        <item x="286"/>
        <item x="264"/>
        <item x="30"/>
        <item x="171"/>
        <item x="143"/>
        <item x="116"/>
        <item x="148"/>
        <item x="124"/>
        <item x="14"/>
        <item x="126"/>
        <item x="21"/>
        <item x="262"/>
        <item x="1"/>
        <item x="270"/>
        <item x="129"/>
        <item x="229"/>
        <item x="32"/>
        <item x="2"/>
        <item x="83"/>
        <item x="238"/>
        <item x="173"/>
        <item x="117"/>
        <item x="243"/>
        <item x="193"/>
        <item x="3"/>
        <item x="209"/>
        <item x="196"/>
        <item x="241"/>
        <item x="253"/>
        <item x="252"/>
        <item x="91"/>
        <item x="231"/>
        <item x="256"/>
        <item x="93"/>
        <item x="283"/>
        <item x="80"/>
        <item x="266"/>
        <item x="272"/>
        <item x="207"/>
        <item x="216"/>
        <item x="186"/>
        <item x="157"/>
        <item x="27"/>
        <item x="291"/>
        <item x="280"/>
        <item x="105"/>
        <item x="81"/>
        <item x="29"/>
        <item x="128"/>
        <item x="70"/>
        <item x="279"/>
        <item x="257"/>
        <item x="181"/>
        <item x="304"/>
        <item x="178"/>
        <item x="179"/>
        <item x="183"/>
        <item x="184"/>
        <item x="185"/>
        <item x="176"/>
        <item x="180"/>
        <item x="303"/>
        <item x="182"/>
        <item x="309"/>
        <item x="177"/>
        <item x="89"/>
        <item x="161"/>
        <item x="321"/>
        <item x="67"/>
        <item x="36"/>
        <item x="245"/>
        <item x="65"/>
        <item x="84"/>
        <item x="26"/>
        <item x="301"/>
        <item x="144"/>
        <item x="244"/>
        <item x="4"/>
        <item x="108"/>
        <item x="278"/>
        <item x="269"/>
        <item x="110"/>
        <item x="310"/>
        <item x="158"/>
        <item x="267"/>
        <item x="107"/>
        <item x="313"/>
        <item x="99"/>
        <item x="106"/>
        <item x="90"/>
        <item x="59"/>
        <item x="250"/>
        <item x="78"/>
        <item x="5"/>
        <item x="103"/>
        <item x="76"/>
        <item x="296"/>
        <item x="74"/>
        <item x="154"/>
        <item x="288"/>
        <item x="297"/>
        <item x="87"/>
        <item x="223"/>
        <item x="249"/>
        <item x="214"/>
        <item x="233"/>
        <item x="127"/>
        <item x="123"/>
        <item x="199"/>
        <item x="79"/>
        <item x="197"/>
        <item x="82"/>
        <item x="119"/>
        <item x="195"/>
        <item x="305"/>
        <item x="174"/>
        <item x="175"/>
        <item x="307"/>
        <item x="54"/>
        <item x="39"/>
        <item x="55"/>
        <item x="42"/>
        <item x="57"/>
        <item x="293"/>
        <item x="294"/>
        <item x="187"/>
        <item x="202"/>
        <item x="169"/>
        <item x="204"/>
        <item x="198"/>
        <item x="111"/>
        <item x="287"/>
        <item x="160"/>
        <item x="188"/>
        <item x="98"/>
        <item x="203"/>
        <item x="219"/>
        <item x="228"/>
        <item x="6"/>
        <item x="97"/>
        <item x="95"/>
        <item x="298"/>
        <item x="222"/>
        <item x="121"/>
        <item x="58"/>
        <item x="235"/>
        <item x="149"/>
        <item x="254"/>
        <item x="268"/>
        <item x="210"/>
        <item x="211"/>
        <item x="66"/>
        <item x="289"/>
        <item x="232"/>
        <item x="118"/>
        <item x="221"/>
        <item x="152"/>
        <item x="131"/>
        <item x="263"/>
        <item x="271"/>
        <item x="7"/>
        <item x="8"/>
        <item x="9"/>
        <item x="308"/>
        <item x="312"/>
        <item x="306"/>
        <item x="311"/>
        <item x="227"/>
        <item x="125"/>
        <item x="155"/>
        <item x="240"/>
        <item x="285"/>
        <item x="71"/>
        <item x="162"/>
        <item x="208"/>
        <item x="10"/>
        <item x="38"/>
        <item x="261"/>
        <item x="248"/>
        <item x="88"/>
        <item x="46"/>
        <item x="320"/>
        <item x="239"/>
        <item x="138"/>
        <item x="12"/>
        <item x="13"/>
        <item x="61"/>
        <item x="302"/>
        <item x="191"/>
        <item x="86"/>
        <item x="164"/>
        <item x="63"/>
        <item x="115"/>
        <item t="default"/>
      </items>
    </pivotField>
  </pivotFields>
  <rowFields count="2">
    <field x="1"/>
    <field x="15"/>
  </rowFields>
  <rowItems count="16">
    <i>
      <x/>
    </i>
    <i>
      <x v="1"/>
    </i>
    <i>
      <x v="2"/>
    </i>
    <i>
      <x v="3"/>
    </i>
    <i>
      <x v="4"/>
    </i>
    <i>
      <x v="5"/>
    </i>
    <i>
      <x v="6"/>
    </i>
    <i>
      <x v="7"/>
    </i>
    <i>
      <x v="8"/>
    </i>
    <i>
      <x v="9"/>
    </i>
    <i>
      <x v="10"/>
    </i>
    <i>
      <x v="11"/>
    </i>
    <i>
      <x v="12"/>
    </i>
    <i>
      <x v="13"/>
    </i>
    <i>
      <x v="14"/>
    </i>
    <i t="grand">
      <x/>
    </i>
  </rowItems>
  <colItems count="1">
    <i/>
  </colItems>
  <dataFields count="1">
    <dataField name="Suma de MONTO_OTORGADO" fld="14" baseField="0" baseItem="0"/>
  </dataFields>
  <formats count="15">
    <format dxfId="41">
      <pivotArea collapsedLevelsAreSubtotals="1" fieldPosition="0">
        <references count="1">
          <reference field="1" count="1">
            <x v="0"/>
          </reference>
        </references>
      </pivotArea>
    </format>
    <format dxfId="40">
      <pivotArea collapsedLevelsAreSubtotals="1" fieldPosition="0">
        <references count="1">
          <reference field="1" count="1">
            <x v="1"/>
          </reference>
        </references>
      </pivotArea>
    </format>
    <format dxfId="39">
      <pivotArea collapsedLevelsAreSubtotals="1" fieldPosition="0">
        <references count="1">
          <reference field="1" count="1">
            <x v="2"/>
          </reference>
        </references>
      </pivotArea>
    </format>
    <format dxfId="38">
      <pivotArea collapsedLevelsAreSubtotals="1" fieldPosition="0">
        <references count="1">
          <reference field="1" count="1">
            <x v="3"/>
          </reference>
        </references>
      </pivotArea>
    </format>
    <format dxfId="37">
      <pivotArea collapsedLevelsAreSubtotals="1" fieldPosition="0">
        <references count="1">
          <reference field="1" count="1">
            <x v="4"/>
          </reference>
        </references>
      </pivotArea>
    </format>
    <format dxfId="36">
      <pivotArea collapsedLevelsAreSubtotals="1" fieldPosition="0">
        <references count="1">
          <reference field="1" count="1">
            <x v="5"/>
          </reference>
        </references>
      </pivotArea>
    </format>
    <format dxfId="35">
      <pivotArea collapsedLevelsAreSubtotals="1" fieldPosition="0">
        <references count="1">
          <reference field="1" count="1">
            <x v="6"/>
          </reference>
        </references>
      </pivotArea>
    </format>
    <format dxfId="34">
      <pivotArea collapsedLevelsAreSubtotals="1" fieldPosition="0">
        <references count="1">
          <reference field="1" count="1">
            <x v="7"/>
          </reference>
        </references>
      </pivotArea>
    </format>
    <format dxfId="33">
      <pivotArea collapsedLevelsAreSubtotals="1" fieldPosition="0">
        <references count="1">
          <reference field="1" count="1">
            <x v="8"/>
          </reference>
        </references>
      </pivotArea>
    </format>
    <format dxfId="32">
      <pivotArea collapsedLevelsAreSubtotals="1" fieldPosition="0">
        <references count="1">
          <reference field="1" count="1">
            <x v="9"/>
          </reference>
        </references>
      </pivotArea>
    </format>
    <format dxfId="31">
      <pivotArea collapsedLevelsAreSubtotals="1" fieldPosition="0">
        <references count="1">
          <reference field="1" count="1">
            <x v="10"/>
          </reference>
        </references>
      </pivotArea>
    </format>
    <format dxfId="30">
      <pivotArea collapsedLevelsAreSubtotals="1" fieldPosition="0">
        <references count="1">
          <reference field="1" count="1">
            <x v="11"/>
          </reference>
        </references>
      </pivotArea>
    </format>
    <format dxfId="29">
      <pivotArea collapsedLevelsAreSubtotals="1" fieldPosition="0">
        <references count="1">
          <reference field="1" count="1">
            <x v="12"/>
          </reference>
        </references>
      </pivotArea>
    </format>
    <format dxfId="28">
      <pivotArea collapsedLevelsAreSubtotals="1" fieldPosition="0">
        <references count="1">
          <reference field="1" count="1">
            <x v="13"/>
          </reference>
        </references>
      </pivotArea>
    </format>
    <format dxfId="27">
      <pivotArea collapsedLevelsAreSubtotals="1" fieldPosition="0">
        <references count="1">
          <reference field="1" count="1">
            <x v="14"/>
          </reference>
        </references>
      </pivotArea>
    </format>
  </formats>
  <conditionalFormats count="4">
    <conditionalFormat priority="4">
      <pivotAreas count="15">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2">
            <reference field="4294967294" count="1" selected="0">
              <x v="0"/>
            </reference>
            <reference field="1" count="1">
              <x v="4"/>
            </reference>
          </references>
        </pivotArea>
        <pivotArea type="data" collapsedLevelsAreSubtotals="1" fieldPosition="0">
          <references count="2">
            <reference field="4294967294" count="1" selected="0">
              <x v="0"/>
            </reference>
            <reference field="1" count="1">
              <x v="5"/>
            </reference>
          </references>
        </pivotArea>
        <pivotArea type="data" collapsedLevelsAreSubtotals="1" fieldPosition="0">
          <references count="2">
            <reference field="4294967294" count="1" selected="0">
              <x v="0"/>
            </reference>
            <reference field="1" count="1">
              <x v="6"/>
            </reference>
          </references>
        </pivotArea>
        <pivotArea type="data" collapsedLevelsAreSubtotals="1" fieldPosition="0">
          <references count="2">
            <reference field="4294967294" count="1" selected="0">
              <x v="0"/>
            </reference>
            <reference field="1" count="1">
              <x v="7"/>
            </reference>
          </references>
        </pivotArea>
        <pivotArea type="data" collapsedLevelsAreSubtotals="1" fieldPosition="0">
          <references count="2">
            <reference field="4294967294" count="1" selected="0">
              <x v="0"/>
            </reference>
            <reference field="1" count="1">
              <x v="8"/>
            </reference>
          </references>
        </pivotArea>
        <pivotArea type="data" collapsedLevelsAreSubtotals="1" fieldPosition="0">
          <references count="2">
            <reference field="4294967294" count="1" selected="0">
              <x v="0"/>
            </reference>
            <reference field="1" count="1">
              <x v="9"/>
            </reference>
          </references>
        </pivotArea>
        <pivotArea type="data" collapsedLevelsAreSubtotals="1" fieldPosition="0">
          <references count="2">
            <reference field="4294967294" count="1" selected="0">
              <x v="0"/>
            </reference>
            <reference field="1" count="1">
              <x v="10"/>
            </reference>
          </references>
        </pivotArea>
        <pivotArea type="data" collapsedLevelsAreSubtotals="1" fieldPosition="0">
          <references count="2">
            <reference field="4294967294" count="1" selected="0">
              <x v="0"/>
            </reference>
            <reference field="1" count="1">
              <x v="11"/>
            </reference>
          </references>
        </pivotArea>
        <pivotArea type="data" collapsedLevelsAreSubtotals="1" fieldPosition="0">
          <references count="2">
            <reference field="4294967294" count="1" selected="0">
              <x v="0"/>
            </reference>
            <reference field="1" count="1">
              <x v="12"/>
            </reference>
          </references>
        </pivotArea>
        <pivotArea type="data" collapsedLevelsAreSubtotals="1" fieldPosition="0">
          <references count="2">
            <reference field="4294967294" count="1" selected="0">
              <x v="0"/>
            </reference>
            <reference field="1" count="1">
              <x v="13"/>
            </reference>
          </references>
        </pivotArea>
        <pivotArea type="data" collapsedLevelsAreSubtotals="1" fieldPosition="0">
          <references count="2">
            <reference field="4294967294" count="1" selected="0">
              <x v="0"/>
            </reference>
            <reference field="1" count="1">
              <x v="14"/>
            </reference>
          </references>
        </pivotArea>
      </pivotAreas>
    </conditionalFormat>
    <conditionalFormat priority="3">
      <pivotAreas count="1">
        <pivotArea type="data" collapsedLevelsAreSubtotals="1" fieldPosition="0">
          <references count="3">
            <reference field="4294967294" count="1" selected="0">
              <x v="0"/>
            </reference>
            <reference field="1" count="1" selected="0">
              <x v="11"/>
            </reference>
            <reference field="15" count="138">
              <x v="1"/>
              <x v="4"/>
              <x v="11"/>
              <x v="12"/>
              <x v="15"/>
              <x v="17"/>
              <x v="20"/>
              <x v="21"/>
              <x v="23"/>
              <x v="24"/>
              <x v="25"/>
              <x v="26"/>
              <x v="30"/>
              <x v="34"/>
              <x v="36"/>
              <x v="41"/>
              <x v="42"/>
              <x v="43"/>
              <x v="45"/>
              <x v="57"/>
              <x v="58"/>
              <x v="64"/>
              <x v="65"/>
              <x v="66"/>
              <x v="68"/>
              <x v="73"/>
              <x v="77"/>
              <x v="81"/>
              <x v="82"/>
              <x v="85"/>
              <x v="87"/>
              <x v="91"/>
              <x v="93"/>
              <x v="102"/>
              <x v="114"/>
              <x v="115"/>
              <x v="116"/>
              <x v="117"/>
              <x v="119"/>
              <x v="120"/>
              <x v="122"/>
              <x v="123"/>
              <x v="125"/>
              <x v="126"/>
              <x v="128"/>
              <x v="129"/>
              <x v="130"/>
              <x v="131"/>
              <x v="132"/>
              <x v="133"/>
              <x v="134"/>
              <x v="144"/>
              <x v="146"/>
              <x v="148"/>
              <x v="152"/>
              <x v="155"/>
              <x v="156"/>
              <x v="158"/>
              <x v="159"/>
              <x v="160"/>
              <x v="161"/>
              <x v="162"/>
              <x v="164"/>
              <x v="165"/>
              <x v="167"/>
              <x v="169"/>
              <x v="170"/>
              <x v="171"/>
              <x v="172"/>
              <x v="173"/>
              <x v="176"/>
              <x v="177"/>
              <x v="178"/>
              <x v="182"/>
              <x v="183"/>
              <x v="184"/>
              <x v="186"/>
              <x v="194"/>
              <x v="196"/>
              <x v="197"/>
              <x v="203"/>
              <x v="207"/>
              <x v="209"/>
              <x v="212"/>
              <x v="213"/>
              <x v="215"/>
              <x v="217"/>
              <x v="219"/>
              <x v="224"/>
              <x v="229"/>
              <x v="232"/>
              <x v="233"/>
              <x v="235"/>
              <x v="236"/>
              <x v="237"/>
              <x v="238"/>
              <x v="241"/>
              <x v="243"/>
              <x v="246"/>
              <x v="247"/>
              <x v="250"/>
              <x v="256"/>
              <x v="257"/>
              <x v="258"/>
              <x v="259"/>
              <x v="261"/>
              <x v="262"/>
              <x v="264"/>
              <x v="266"/>
              <x v="268"/>
              <x v="269"/>
              <x v="270"/>
              <x v="274"/>
              <x v="275"/>
              <x v="278"/>
              <x v="280"/>
              <x v="281"/>
              <x v="282"/>
              <x v="283"/>
              <x v="285"/>
              <x v="286"/>
              <x v="288"/>
              <x v="291"/>
              <x v="292"/>
              <x v="296"/>
              <x v="297"/>
              <x v="298"/>
              <x v="299"/>
              <x v="300"/>
              <x v="303"/>
              <x v="304"/>
              <x v="307"/>
              <x v="310"/>
              <x v="311"/>
              <x v="314"/>
              <x v="315"/>
              <x v="320"/>
              <x v="321"/>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10"/>
            </reference>
            <reference field="15" count="18">
              <x v="38"/>
              <x v="78"/>
              <x v="113"/>
              <x v="136"/>
              <x v="153"/>
              <x v="185"/>
              <x v="187"/>
              <x v="188"/>
              <x v="189"/>
              <x v="190"/>
              <x v="191"/>
              <x v="192"/>
              <x v="193"/>
              <x v="195"/>
              <x v="197"/>
              <x v="248"/>
              <x v="249"/>
              <x v="260"/>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2"/>
            </reference>
            <reference field="15" count="38">
              <x v="27"/>
              <x v="39"/>
              <x v="44"/>
              <x v="52"/>
              <x v="72"/>
              <x v="76"/>
              <x v="80"/>
              <x v="84"/>
              <x v="89"/>
              <x v="94"/>
              <x v="95"/>
              <x v="96"/>
              <x v="97"/>
              <x v="98"/>
              <x v="99"/>
              <x v="105"/>
              <x v="106"/>
              <x v="107"/>
              <x v="108"/>
              <x v="109"/>
              <x v="110"/>
              <x v="111"/>
              <x v="121"/>
              <x v="135"/>
              <x v="149"/>
              <x v="175"/>
              <x v="180"/>
              <x v="202"/>
              <x v="206"/>
              <x v="223"/>
              <x v="251"/>
              <x v="252"/>
              <x v="253"/>
              <x v="254"/>
              <x v="255"/>
              <x v="277"/>
              <x v="309"/>
              <x v="31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05D526-2E04-4CB6-A9A5-42692DA64C14}" name="TablaDinámica3"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O2:AP18" firstHeaderRow="1" firstDataRow="1" firstDataCol="1"/>
  <pivotFields count="16">
    <pivotField showAll="0"/>
    <pivotField axis="axisRow" showAll="0">
      <items count="16">
        <item sd="0" x="0"/>
        <item sd="0" x="1"/>
        <item sd="0" x="2"/>
        <item sd="0" x="3"/>
        <item sd="0" x="4"/>
        <item sd="0" x="5"/>
        <item sd="0" x="6"/>
        <item sd="0" x="7"/>
        <item sd="0" x="8"/>
        <item sd="0" x="9"/>
        <item sd="0" x="10"/>
        <item sd="0" x="11"/>
        <item sd="0" x="12"/>
        <item sd="0" x="13"/>
        <item sd="0" x="14"/>
        <item t="default"/>
      </items>
    </pivotField>
    <pivotField showAll="0"/>
    <pivotField showAll="0"/>
    <pivotField showAll="0"/>
    <pivotField numFmtId="14" showAll="0"/>
    <pivotField numFmtId="44" showAll="0"/>
    <pivotField numFmtId="14" showAll="0"/>
    <pivotField showAll="0"/>
    <pivotField showAll="0"/>
    <pivotField showAll="0"/>
    <pivotField showAll="0"/>
    <pivotField showAll="0"/>
    <pivotField showAll="0"/>
    <pivotField dataField="1" numFmtId="44" showAll="0"/>
    <pivotField axis="axisRow" showAll="0">
      <items count="523">
        <item x="393"/>
        <item x="270"/>
        <item x="190"/>
        <item x="485"/>
        <item x="348"/>
        <item x="148"/>
        <item x="147"/>
        <item x="477"/>
        <item x="143"/>
        <item x="142"/>
        <item x="114"/>
        <item x="288"/>
        <item x="246"/>
        <item x="128"/>
        <item x="119"/>
        <item x="476"/>
        <item x="220"/>
        <item x="418"/>
        <item x="280"/>
        <item x="237"/>
        <item x="256"/>
        <item x="510"/>
        <item x="357"/>
        <item x="184"/>
        <item x="182"/>
        <item x="2"/>
        <item x="3"/>
        <item x="4"/>
        <item x="504"/>
        <item x="175"/>
        <item x="501"/>
        <item x="439"/>
        <item x="283"/>
        <item x="444"/>
        <item x="392"/>
        <item x="264"/>
        <item x="5"/>
        <item x="362"/>
        <item x="6"/>
        <item x="509"/>
        <item x="482"/>
        <item x="399"/>
        <item x="310"/>
        <item x="7"/>
        <item x="384"/>
        <item x="165"/>
        <item x="8"/>
        <item x="474"/>
        <item x="104"/>
        <item x="490"/>
        <item x="9"/>
        <item x="434"/>
        <item x="162"/>
        <item x="10"/>
        <item x="11"/>
        <item x="273"/>
        <item x="12"/>
        <item x="290"/>
        <item x="360"/>
        <item x="219"/>
        <item x="271"/>
        <item x="356"/>
        <item x="13"/>
        <item x="14"/>
        <item x="459"/>
        <item x="199"/>
        <item x="332"/>
        <item x="514"/>
        <item x="409"/>
        <item x="475"/>
        <item x="519"/>
        <item x="455"/>
        <item x="138"/>
        <item x="295"/>
        <item x="15"/>
        <item x="16"/>
        <item x="408"/>
        <item x="297"/>
        <item x="429"/>
        <item x="81"/>
        <item x="213"/>
        <item x="247"/>
        <item x="460"/>
        <item x="413"/>
        <item x="302"/>
        <item x="259"/>
        <item x="293"/>
        <item x="217"/>
        <item x="277"/>
        <item x="17"/>
        <item x="18"/>
        <item x="299"/>
        <item x="279"/>
        <item x="19"/>
        <item x="221"/>
        <item x="223"/>
        <item x="254"/>
        <item x="20"/>
        <item x="287"/>
        <item x="21"/>
        <item x="305"/>
        <item x="415"/>
        <item x="186"/>
        <item x="274"/>
        <item x="276"/>
        <item x="257"/>
        <item x="404"/>
        <item x="22"/>
        <item x="334"/>
        <item x="181"/>
        <item x="166"/>
        <item x="150"/>
        <item x="196"/>
        <item x="198"/>
        <item x="359"/>
        <item x="435"/>
        <item x="193"/>
        <item x="245"/>
        <item x="267"/>
        <item x="23"/>
        <item x="307"/>
        <item x="308"/>
        <item x="129"/>
        <item x="377"/>
        <item x="80"/>
        <item x="239"/>
        <item x="480"/>
        <item x="354"/>
        <item x="511"/>
        <item x="512"/>
        <item x="284"/>
        <item x="255"/>
        <item x="233"/>
        <item x="489"/>
        <item x="249"/>
        <item x="131"/>
        <item x="496"/>
        <item x="311"/>
        <item x="373"/>
        <item x="467"/>
        <item x="136"/>
        <item x="24"/>
        <item x="403"/>
        <item x="179"/>
        <item x="269"/>
        <item x="212"/>
        <item x="25"/>
        <item x="26"/>
        <item x="294"/>
        <item x="281"/>
        <item x="414"/>
        <item x="243"/>
        <item x="208"/>
        <item x="442"/>
        <item x="366"/>
        <item x="27"/>
        <item x="344"/>
        <item x="126"/>
        <item x="122"/>
        <item x="381"/>
        <item x="95"/>
        <item x="342"/>
        <item x="101"/>
        <item x="298"/>
        <item x="289"/>
        <item x="153"/>
        <item x="378"/>
        <item x="379"/>
        <item x="338"/>
        <item x="258"/>
        <item x="306"/>
        <item x="263"/>
        <item x="28"/>
        <item x="234"/>
        <item x="300"/>
        <item x="164"/>
        <item x="278"/>
        <item x="285"/>
        <item x="134"/>
        <item x="29"/>
        <item x="168"/>
        <item x="30"/>
        <item x="406"/>
        <item x="163"/>
        <item x="407"/>
        <item x="172"/>
        <item x="156"/>
        <item x="486"/>
        <item x="352"/>
        <item x="133"/>
        <item x="431"/>
        <item x="331"/>
        <item x="75"/>
        <item x="432"/>
        <item x="132"/>
        <item x="353"/>
        <item x="445"/>
        <item x="159"/>
        <item x="462"/>
        <item x="83"/>
        <item x="374"/>
        <item x="189"/>
        <item x="211"/>
        <item x="436"/>
        <item x="508"/>
        <item x="230"/>
        <item x="155"/>
        <item x="31"/>
        <item x="337"/>
        <item x="506"/>
        <item x="336"/>
        <item x="376"/>
        <item x="420"/>
        <item x="461"/>
        <item x="416"/>
        <item x="141"/>
        <item x="238"/>
        <item x="349"/>
        <item x="77"/>
        <item x="32"/>
        <item x="400"/>
        <item x="412"/>
        <item x="505"/>
        <item x="472"/>
        <item x="33"/>
        <item x="207"/>
        <item x="206"/>
        <item x="428"/>
        <item x="34"/>
        <item x="76"/>
        <item x="188"/>
        <item x="426"/>
        <item x="503"/>
        <item x="195"/>
        <item x="35"/>
        <item x="382"/>
        <item x="487"/>
        <item x="520"/>
        <item x="433"/>
        <item x="261"/>
        <item x="441"/>
        <item x="346"/>
        <item x="169"/>
        <item x="502"/>
        <item x="36"/>
        <item x="364"/>
        <item x="411"/>
        <item x="37"/>
        <item x="38"/>
        <item x="372"/>
        <item x="174"/>
        <item x="380"/>
        <item x="421"/>
        <item x="309"/>
        <item x="493"/>
        <item x="430"/>
        <item x="39"/>
        <item x="183"/>
        <item x="167"/>
        <item x="40"/>
        <item x="41"/>
        <item x="437"/>
        <item x="395"/>
        <item x="497"/>
        <item x="42"/>
        <item x="43"/>
        <item x="410"/>
        <item x="368"/>
        <item x="443"/>
        <item x="365"/>
        <item x="68"/>
        <item x="44"/>
        <item x="45"/>
        <item x="465"/>
        <item x="82"/>
        <item x="513"/>
        <item x="343"/>
        <item x="46"/>
        <item x="47"/>
        <item x="457"/>
        <item x="161"/>
        <item x="222"/>
        <item x="521"/>
        <item x="292"/>
        <item x="144"/>
        <item x="48"/>
        <item x="507"/>
        <item x="385"/>
        <item x="214"/>
        <item x="265"/>
        <item x="79"/>
        <item x="454"/>
        <item x="301"/>
        <item x="242"/>
        <item x="49"/>
        <item x="316"/>
        <item x="98"/>
        <item x="324"/>
        <item x="319"/>
        <item x="325"/>
        <item x="225"/>
        <item x="130"/>
        <item x="110"/>
        <item x="117"/>
        <item x="438"/>
        <item x="388"/>
        <item x="447"/>
        <item x="139"/>
        <item x="248"/>
        <item x="170"/>
        <item x="86"/>
        <item x="50"/>
        <item x="51"/>
        <item x="450"/>
        <item x="202"/>
        <item x="483"/>
        <item x="340"/>
        <item x="52"/>
        <item x="266"/>
        <item x="253"/>
        <item x="419"/>
        <item x="53"/>
        <item x="54"/>
        <item x="185"/>
        <item x="333"/>
        <item x="268"/>
        <item x="244"/>
        <item x="231"/>
        <item x="282"/>
        <item x="339"/>
        <item x="55"/>
        <item x="176"/>
        <item x="187"/>
        <item x="56"/>
        <item x="498"/>
        <item x="469"/>
        <item x="478"/>
        <item x="151"/>
        <item x="398"/>
        <item x="200"/>
        <item x="464"/>
        <item x="158"/>
        <item x="367"/>
        <item x="397"/>
        <item x="160"/>
        <item x="470"/>
        <item x="424"/>
        <item x="422"/>
        <item x="427"/>
        <item x="448"/>
        <item x="495"/>
        <item x="370"/>
        <item x="473"/>
        <item x="449"/>
        <item x="57"/>
        <item x="401"/>
        <item x="173"/>
        <item x="180"/>
        <item x="275"/>
        <item x="402"/>
        <item x="171"/>
        <item x="341"/>
        <item x="484"/>
        <item x="106"/>
        <item x="204"/>
        <item x="194"/>
        <item x="157"/>
        <item x="226"/>
        <item x="389"/>
        <item x="88"/>
        <item x="100"/>
        <item x="123"/>
        <item x="109"/>
        <item x="318"/>
        <item x="317"/>
        <item x="105"/>
        <item x="329"/>
        <item x="116"/>
        <item x="320"/>
        <item x="321"/>
        <item x="103"/>
        <item x="89"/>
        <item x="125"/>
        <item x="326"/>
        <item x="97"/>
        <item x="115"/>
        <item x="121"/>
        <item x="314"/>
        <item x="127"/>
        <item x="330"/>
        <item x="327"/>
        <item x="84"/>
        <item x="96"/>
        <item x="94"/>
        <item x="102"/>
        <item x="93"/>
        <item x="92"/>
        <item x="108"/>
        <item x="90"/>
        <item x="85"/>
        <item x="91"/>
        <item x="315"/>
        <item x="322"/>
        <item x="111"/>
        <item x="87"/>
        <item x="107"/>
        <item x="328"/>
        <item x="112"/>
        <item x="113"/>
        <item x="124"/>
        <item x="323"/>
        <item x="387"/>
        <item x="361"/>
        <item x="351"/>
        <item x="452"/>
        <item x="313"/>
        <item x="58"/>
        <item x="390"/>
        <item x="312"/>
        <item x="488"/>
        <item x="347"/>
        <item x="516"/>
        <item x="335"/>
        <item x="235"/>
        <item x="192"/>
        <item x="205"/>
        <item x="59"/>
        <item x="60"/>
        <item x="371"/>
        <item x="396"/>
        <item x="494"/>
        <item x="345"/>
        <item x="177"/>
        <item x="468"/>
        <item x="479"/>
        <item x="471"/>
        <item x="350"/>
        <item x="515"/>
        <item x="178"/>
        <item x="61"/>
        <item x="62"/>
        <item x="303"/>
        <item x="458"/>
        <item x="232"/>
        <item x="383"/>
        <item x="260"/>
        <item x="272"/>
        <item x="394"/>
        <item x="218"/>
        <item x="209"/>
        <item x="216"/>
        <item x="63"/>
        <item x="440"/>
        <item x="417"/>
        <item x="250"/>
        <item x="140"/>
        <item x="240"/>
        <item x="463"/>
        <item x="215"/>
        <item x="358"/>
        <item x="423"/>
        <item x="466"/>
        <item x="304"/>
        <item x="201"/>
        <item x="500"/>
        <item x="191"/>
        <item x="203"/>
        <item x="492"/>
        <item x="291"/>
        <item x="64"/>
        <item x="425"/>
        <item x="65"/>
        <item x="210"/>
        <item x="66"/>
        <item x="453"/>
        <item x="118"/>
        <item x="518"/>
        <item x="99"/>
        <item x="120"/>
        <item x="78"/>
        <item x="286"/>
        <item x="252"/>
        <item x="236"/>
        <item x="296"/>
        <item x="146"/>
        <item x="391"/>
        <item x="145"/>
        <item x="446"/>
        <item x="228"/>
        <item x="369"/>
        <item x="456"/>
        <item x="154"/>
        <item x="491"/>
        <item x="67"/>
        <item x="224"/>
        <item x="375"/>
        <item x="355"/>
        <item x="229"/>
        <item x="499"/>
        <item x="386"/>
        <item x="197"/>
        <item x="363"/>
        <item x="481"/>
        <item x="69"/>
        <item x="70"/>
        <item x="241"/>
        <item x="152"/>
        <item x="251"/>
        <item x="227"/>
        <item x="405"/>
        <item x="135"/>
        <item x="517"/>
        <item x="71"/>
        <item x="72"/>
        <item x="73"/>
        <item x="137"/>
        <item x="149"/>
        <item x="74"/>
        <item x="262"/>
        <item x="0"/>
        <item x="1"/>
        <item x="451"/>
        <item t="default"/>
      </items>
    </pivotField>
  </pivotFields>
  <rowFields count="2">
    <field x="1"/>
    <field x="15"/>
  </rowFields>
  <rowItems count="16">
    <i>
      <x/>
    </i>
    <i>
      <x v="1"/>
    </i>
    <i>
      <x v="2"/>
    </i>
    <i>
      <x v="3"/>
    </i>
    <i>
      <x v="4"/>
    </i>
    <i>
      <x v="5"/>
    </i>
    <i>
      <x v="6"/>
    </i>
    <i>
      <x v="7"/>
    </i>
    <i>
      <x v="8"/>
    </i>
    <i>
      <x v="9"/>
    </i>
    <i>
      <x v="10"/>
    </i>
    <i>
      <x v="11"/>
    </i>
    <i>
      <x v="12"/>
    </i>
    <i>
      <x v="13"/>
    </i>
    <i>
      <x v="14"/>
    </i>
    <i t="grand">
      <x/>
    </i>
  </rowItems>
  <colItems count="1">
    <i/>
  </colItems>
  <dataFields count="1">
    <dataField name="Suma de MONTO_OTORGADO" fld="14" baseField="0" baseItem="0"/>
  </dataFields>
  <formats count="7">
    <format dxfId="26">
      <pivotArea collapsedLevelsAreSubtotals="1" fieldPosition="0">
        <references count="2">
          <reference field="1" count="1" selected="0">
            <x v="11"/>
          </reference>
          <reference field="15" count="195">
            <x v="0"/>
            <x v="3"/>
            <x v="4"/>
            <x v="5"/>
            <x v="7"/>
            <x v="15"/>
            <x v="17"/>
            <x v="21"/>
            <x v="22"/>
            <x v="24"/>
            <x v="28"/>
            <x v="30"/>
            <x v="31"/>
            <x v="33"/>
            <x v="34"/>
            <x v="37"/>
            <x v="39"/>
            <x v="40"/>
            <x v="41"/>
            <x v="42"/>
            <x v="44"/>
            <x v="47"/>
            <x v="49"/>
            <x v="51"/>
            <x v="58"/>
            <x v="61"/>
            <x v="64"/>
            <x v="66"/>
            <x v="67"/>
            <x v="68"/>
            <x v="69"/>
            <x v="70"/>
            <x v="71"/>
            <x v="76"/>
            <x v="78"/>
            <x v="82"/>
            <x v="83"/>
            <x v="101"/>
            <x v="106"/>
            <x v="108"/>
            <x v="109"/>
            <x v="114"/>
            <x v="115"/>
            <x v="123"/>
            <x v="126"/>
            <x v="127"/>
            <x v="128"/>
            <x v="129"/>
            <x v="133"/>
            <x v="136"/>
            <x v="138"/>
            <x v="139"/>
            <x v="142"/>
            <x v="150"/>
            <x v="153"/>
            <x v="154"/>
            <x v="156"/>
            <x v="159"/>
            <x v="161"/>
            <x v="166"/>
            <x v="167"/>
            <x v="168"/>
            <x v="182"/>
            <x v="183"/>
            <x v="184"/>
            <x v="185"/>
            <x v="187"/>
            <x v="188"/>
            <x v="190"/>
            <x v="193"/>
            <x v="195"/>
            <x v="196"/>
            <x v="198"/>
            <x v="200"/>
            <x v="203"/>
            <x v="204"/>
            <x v="208"/>
            <x v="209"/>
            <x v="210"/>
            <x v="211"/>
            <x v="212"/>
            <x v="213"/>
            <x v="214"/>
            <x v="217"/>
            <x v="220"/>
            <x v="221"/>
            <x v="222"/>
            <x v="223"/>
            <x v="227"/>
            <x v="231"/>
            <x v="232"/>
            <x v="235"/>
            <x v="236"/>
            <x v="238"/>
            <x v="240"/>
            <x v="241"/>
            <x v="243"/>
            <x v="245"/>
            <x v="246"/>
            <x v="249"/>
            <x v="251"/>
            <x v="252"/>
            <x v="254"/>
            <x v="255"/>
            <x v="261"/>
            <x v="262"/>
            <x v="263"/>
            <x v="266"/>
            <x v="267"/>
            <x v="268"/>
            <x v="269"/>
            <x v="273"/>
            <x v="275"/>
            <x v="276"/>
            <x v="279"/>
            <x v="284"/>
            <x v="286"/>
            <x v="287"/>
            <x v="291"/>
            <x v="304"/>
            <x v="305"/>
            <x v="306"/>
            <x v="313"/>
            <x v="315"/>
            <x v="316"/>
            <x v="320"/>
            <x v="324"/>
            <x v="329"/>
            <x v="334"/>
            <x v="335"/>
            <x v="336"/>
            <x v="338"/>
            <x v="340"/>
            <x v="342"/>
            <x v="343"/>
            <x v="345"/>
            <x v="346"/>
            <x v="347"/>
            <x v="348"/>
            <x v="349"/>
            <x v="350"/>
            <x v="351"/>
            <x v="352"/>
            <x v="353"/>
            <x v="355"/>
            <x v="359"/>
            <x v="361"/>
            <x v="362"/>
            <x v="368"/>
            <x v="411"/>
            <x v="412"/>
            <x v="413"/>
            <x v="414"/>
            <x v="417"/>
            <x v="419"/>
            <x v="420"/>
            <x v="421"/>
            <x v="422"/>
            <x v="428"/>
            <x v="429"/>
            <x v="430"/>
            <x v="431"/>
            <x v="433"/>
            <x v="434"/>
            <x v="435"/>
            <x v="436"/>
            <x v="437"/>
            <x v="442"/>
            <x v="444"/>
            <x v="447"/>
            <x v="452"/>
            <x v="453"/>
            <x v="457"/>
            <x v="459"/>
            <x v="460"/>
            <x v="461"/>
            <x v="464"/>
            <x v="467"/>
            <x v="470"/>
            <x v="474"/>
            <x v="476"/>
            <x v="485"/>
            <x v="487"/>
            <x v="489"/>
            <x v="490"/>
            <x v="492"/>
            <x v="495"/>
            <x v="496"/>
            <x v="498"/>
            <x v="499"/>
            <x v="501"/>
            <x v="502"/>
            <x v="509"/>
            <x v="511"/>
            <x v="521"/>
          </reference>
        </references>
      </pivotArea>
    </format>
    <format dxfId="25">
      <pivotArea collapsedLevelsAreSubtotals="1" fieldPosition="0">
        <references count="1">
          <reference field="1" count="1">
            <x v="3"/>
          </reference>
        </references>
      </pivotArea>
    </format>
    <format dxfId="24">
      <pivotArea collapsedLevelsAreSubtotals="1" fieldPosition="0">
        <references count="2">
          <reference field="1" count="1" selected="0">
            <x v="3"/>
          </reference>
          <reference field="15" count="57">
            <x v="10"/>
            <x v="13"/>
            <x v="14"/>
            <x v="48"/>
            <x v="79"/>
            <x v="122"/>
            <x v="124"/>
            <x v="135"/>
            <x v="157"/>
            <x v="158"/>
            <x v="160"/>
            <x v="162"/>
            <x v="189"/>
            <x v="194"/>
            <x v="199"/>
            <x v="218"/>
            <x v="274"/>
            <x v="290"/>
            <x v="296"/>
            <x v="301"/>
            <x v="302"/>
            <x v="303"/>
            <x v="310"/>
            <x v="363"/>
            <x v="369"/>
            <x v="370"/>
            <x v="371"/>
            <x v="372"/>
            <x v="375"/>
            <x v="377"/>
            <x v="380"/>
            <x v="381"/>
            <x v="382"/>
            <x v="384"/>
            <x v="385"/>
            <x v="386"/>
            <x v="388"/>
            <x v="391"/>
            <x v="392"/>
            <x v="393"/>
            <x v="394"/>
            <x v="395"/>
            <x v="396"/>
            <x v="397"/>
            <x v="398"/>
            <x v="399"/>
            <x v="400"/>
            <x v="403"/>
            <x v="404"/>
            <x v="405"/>
            <x v="407"/>
            <x v="408"/>
            <x v="409"/>
            <x v="475"/>
            <x v="477"/>
            <x v="478"/>
            <x v="479"/>
          </reference>
        </references>
      </pivotArea>
    </format>
    <format dxfId="23">
      <pivotArea collapsedLevelsAreSubtotals="1" fieldPosition="0">
        <references count="1">
          <reference field="1" count="1">
            <x v="11"/>
          </reference>
        </references>
      </pivotArea>
    </format>
    <format dxfId="22">
      <pivotArea collapsedLevelsAreSubtotals="1" fieldPosition="0">
        <references count="1">
          <reference field="1" count="1">
            <x v="10"/>
          </reference>
        </references>
      </pivotArea>
    </format>
    <format dxfId="21">
      <pivotArea collapsedLevelsAreSubtotals="1" fieldPosition="0">
        <references count="1">
          <reference field="1" count="1">
            <x v="9"/>
          </reference>
        </references>
      </pivotArea>
    </format>
    <format dxfId="20">
      <pivotArea collapsedLevelsAreSubtotals="1" fieldPosition="0">
        <references count="2">
          <reference field="1" count="1" selected="0">
            <x v="9"/>
          </reference>
          <reference field="15" count="125">
            <x v="1"/>
            <x v="2"/>
            <x v="11"/>
            <x v="12"/>
            <x v="16"/>
            <x v="18"/>
            <x v="19"/>
            <x v="20"/>
            <x v="32"/>
            <x v="35"/>
            <x v="55"/>
            <x v="57"/>
            <x v="59"/>
            <x v="60"/>
            <x v="65"/>
            <x v="73"/>
            <x v="77"/>
            <x v="80"/>
            <x v="81"/>
            <x v="84"/>
            <x v="85"/>
            <x v="86"/>
            <x v="87"/>
            <x v="88"/>
            <x v="91"/>
            <x v="92"/>
            <x v="94"/>
            <x v="95"/>
            <x v="96"/>
            <x v="98"/>
            <x v="100"/>
            <x v="103"/>
            <x v="104"/>
            <x v="105"/>
            <x v="112"/>
            <x v="113"/>
            <x v="116"/>
            <x v="117"/>
            <x v="118"/>
            <x v="120"/>
            <x v="121"/>
            <x v="125"/>
            <x v="130"/>
            <x v="131"/>
            <x v="132"/>
            <x v="134"/>
            <x v="144"/>
            <x v="145"/>
            <x v="148"/>
            <x v="149"/>
            <x v="151"/>
            <x v="152"/>
            <x v="163"/>
            <x v="164"/>
            <x v="169"/>
            <x v="170"/>
            <x v="171"/>
            <x v="173"/>
            <x v="174"/>
            <x v="176"/>
            <x v="177"/>
            <x v="201"/>
            <x v="202"/>
            <x v="205"/>
            <x v="216"/>
            <x v="225"/>
            <x v="226"/>
            <x v="230"/>
            <x v="233"/>
            <x v="239"/>
            <x v="264"/>
            <x v="281"/>
            <x v="283"/>
            <x v="288"/>
            <x v="289"/>
            <x v="292"/>
            <x v="293"/>
            <x v="300"/>
            <x v="308"/>
            <x v="314"/>
            <x v="317"/>
            <x v="318"/>
            <x v="319"/>
            <x v="325"/>
            <x v="326"/>
            <x v="327"/>
            <x v="328"/>
            <x v="339"/>
            <x v="356"/>
            <x v="358"/>
            <x v="364"/>
            <x v="365"/>
            <x v="367"/>
            <x v="423"/>
            <x v="424"/>
            <x v="425"/>
            <x v="441"/>
            <x v="443"/>
            <x v="445"/>
            <x v="446"/>
            <x v="448"/>
            <x v="449"/>
            <x v="450"/>
            <x v="454"/>
            <x v="456"/>
            <x v="458"/>
            <x v="462"/>
            <x v="463"/>
            <x v="465"/>
            <x v="466"/>
            <x v="468"/>
            <x v="472"/>
            <x v="480"/>
            <x v="481"/>
            <x v="482"/>
            <x v="483"/>
            <x v="488"/>
            <x v="494"/>
            <x v="497"/>
            <x v="500"/>
            <x v="505"/>
            <x v="507"/>
            <x v="508"/>
            <x v="512"/>
            <x v="518"/>
          </reference>
        </references>
      </pivotArea>
    </format>
  </formats>
  <conditionalFormats count="5">
    <conditionalFormat priority="5">
      <pivotAreas count="15">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2">
            <reference field="4294967294" count="1" selected="0">
              <x v="0"/>
            </reference>
            <reference field="1" count="1">
              <x v="4"/>
            </reference>
          </references>
        </pivotArea>
        <pivotArea type="data" collapsedLevelsAreSubtotals="1" fieldPosition="0">
          <references count="2">
            <reference field="4294967294" count="1" selected="0">
              <x v="0"/>
            </reference>
            <reference field="1" count="1">
              <x v="5"/>
            </reference>
          </references>
        </pivotArea>
        <pivotArea type="data" collapsedLevelsAreSubtotals="1" fieldPosition="0">
          <references count="2">
            <reference field="4294967294" count="1" selected="0">
              <x v="0"/>
            </reference>
            <reference field="1" count="1">
              <x v="6"/>
            </reference>
          </references>
        </pivotArea>
        <pivotArea type="data" collapsedLevelsAreSubtotals="1" fieldPosition="0">
          <references count="2">
            <reference field="4294967294" count="1" selected="0">
              <x v="0"/>
            </reference>
            <reference field="1" count="1">
              <x v="7"/>
            </reference>
          </references>
        </pivotArea>
        <pivotArea type="data" collapsedLevelsAreSubtotals="1" fieldPosition="0">
          <references count="2">
            <reference field="4294967294" count="1" selected="0">
              <x v="0"/>
            </reference>
            <reference field="1" count="1">
              <x v="8"/>
            </reference>
          </references>
        </pivotArea>
        <pivotArea type="data" collapsedLevelsAreSubtotals="1" fieldPosition="0">
          <references count="2">
            <reference field="4294967294" count="1" selected="0">
              <x v="0"/>
            </reference>
            <reference field="1" count="1">
              <x v="9"/>
            </reference>
          </references>
        </pivotArea>
        <pivotArea type="data" collapsedLevelsAreSubtotals="1" fieldPosition="0">
          <references count="2">
            <reference field="4294967294" count="1" selected="0">
              <x v="0"/>
            </reference>
            <reference field="1" count="1">
              <x v="10"/>
            </reference>
          </references>
        </pivotArea>
        <pivotArea type="data" collapsedLevelsAreSubtotals="1" fieldPosition="0">
          <references count="2">
            <reference field="4294967294" count="1" selected="0">
              <x v="0"/>
            </reference>
            <reference field="1" count="1">
              <x v="11"/>
            </reference>
          </references>
        </pivotArea>
        <pivotArea type="data" collapsedLevelsAreSubtotals="1" fieldPosition="0">
          <references count="2">
            <reference field="4294967294" count="1" selected="0">
              <x v="0"/>
            </reference>
            <reference field="1" count="1">
              <x v="12"/>
            </reference>
          </references>
        </pivotArea>
        <pivotArea type="data" collapsedLevelsAreSubtotals="1" fieldPosition="0">
          <references count="2">
            <reference field="4294967294" count="1" selected="0">
              <x v="0"/>
            </reference>
            <reference field="1" count="1">
              <x v="13"/>
            </reference>
          </references>
        </pivotArea>
        <pivotArea type="data" collapsedLevelsAreSubtotals="1" fieldPosition="0">
          <references count="2">
            <reference field="4294967294" count="1" selected="0">
              <x v="0"/>
            </reference>
            <reference field="1" count="1">
              <x v="14"/>
            </reference>
          </references>
        </pivotArea>
      </pivotAreas>
    </conditionalFormat>
    <conditionalFormat priority="4">
      <pivotAreas count="1">
        <pivotArea type="data" collapsedLevelsAreSubtotals="1" fieldPosition="0">
          <references count="3">
            <reference field="4294967294" count="1" selected="0">
              <x v="0"/>
            </reference>
            <reference field="1" count="1" selected="0">
              <x v="11"/>
            </reference>
            <reference field="15" count="195">
              <x v="0"/>
              <x v="3"/>
              <x v="4"/>
              <x v="5"/>
              <x v="7"/>
              <x v="15"/>
              <x v="17"/>
              <x v="21"/>
              <x v="22"/>
              <x v="24"/>
              <x v="28"/>
              <x v="30"/>
              <x v="31"/>
              <x v="33"/>
              <x v="34"/>
              <x v="37"/>
              <x v="39"/>
              <x v="40"/>
              <x v="41"/>
              <x v="42"/>
              <x v="44"/>
              <x v="47"/>
              <x v="49"/>
              <x v="51"/>
              <x v="58"/>
              <x v="61"/>
              <x v="64"/>
              <x v="66"/>
              <x v="67"/>
              <x v="68"/>
              <x v="69"/>
              <x v="70"/>
              <x v="71"/>
              <x v="76"/>
              <x v="78"/>
              <x v="82"/>
              <x v="83"/>
              <x v="101"/>
              <x v="106"/>
              <x v="108"/>
              <x v="109"/>
              <x v="114"/>
              <x v="115"/>
              <x v="123"/>
              <x v="126"/>
              <x v="127"/>
              <x v="128"/>
              <x v="129"/>
              <x v="133"/>
              <x v="136"/>
              <x v="138"/>
              <x v="139"/>
              <x v="142"/>
              <x v="150"/>
              <x v="153"/>
              <x v="154"/>
              <x v="156"/>
              <x v="159"/>
              <x v="161"/>
              <x v="166"/>
              <x v="167"/>
              <x v="168"/>
              <x v="182"/>
              <x v="183"/>
              <x v="184"/>
              <x v="185"/>
              <x v="187"/>
              <x v="188"/>
              <x v="190"/>
              <x v="193"/>
              <x v="195"/>
              <x v="196"/>
              <x v="198"/>
              <x v="200"/>
              <x v="203"/>
              <x v="204"/>
              <x v="208"/>
              <x v="209"/>
              <x v="210"/>
              <x v="211"/>
              <x v="212"/>
              <x v="213"/>
              <x v="214"/>
              <x v="217"/>
              <x v="220"/>
              <x v="221"/>
              <x v="222"/>
              <x v="223"/>
              <x v="227"/>
              <x v="231"/>
              <x v="232"/>
              <x v="235"/>
              <x v="236"/>
              <x v="238"/>
              <x v="240"/>
              <x v="241"/>
              <x v="243"/>
              <x v="245"/>
              <x v="246"/>
              <x v="249"/>
              <x v="251"/>
              <x v="252"/>
              <x v="254"/>
              <x v="255"/>
              <x v="261"/>
              <x v="262"/>
              <x v="263"/>
              <x v="266"/>
              <x v="267"/>
              <x v="268"/>
              <x v="269"/>
              <x v="273"/>
              <x v="275"/>
              <x v="276"/>
              <x v="279"/>
              <x v="284"/>
              <x v="286"/>
              <x v="287"/>
              <x v="291"/>
              <x v="304"/>
              <x v="305"/>
              <x v="306"/>
              <x v="313"/>
              <x v="315"/>
              <x v="316"/>
              <x v="320"/>
              <x v="324"/>
              <x v="329"/>
              <x v="334"/>
              <x v="335"/>
              <x v="336"/>
              <x v="338"/>
              <x v="340"/>
              <x v="342"/>
              <x v="343"/>
              <x v="345"/>
              <x v="346"/>
              <x v="347"/>
              <x v="348"/>
              <x v="349"/>
              <x v="350"/>
              <x v="351"/>
              <x v="352"/>
              <x v="353"/>
              <x v="355"/>
              <x v="359"/>
              <x v="361"/>
              <x v="362"/>
              <x v="368"/>
              <x v="411"/>
              <x v="412"/>
              <x v="413"/>
              <x v="414"/>
              <x v="417"/>
              <x v="419"/>
              <x v="420"/>
              <x v="421"/>
              <x v="422"/>
              <x v="428"/>
              <x v="429"/>
              <x v="430"/>
              <x v="431"/>
              <x v="433"/>
              <x v="434"/>
              <x v="435"/>
              <x v="436"/>
              <x v="437"/>
              <x v="442"/>
              <x v="444"/>
              <x v="447"/>
              <x v="452"/>
              <x v="453"/>
              <x v="457"/>
              <x v="459"/>
              <x v="460"/>
              <x v="461"/>
              <x v="464"/>
              <x v="467"/>
              <x v="470"/>
              <x v="474"/>
              <x v="476"/>
              <x v="485"/>
              <x v="487"/>
              <x v="489"/>
              <x v="490"/>
              <x v="492"/>
              <x v="495"/>
              <x v="496"/>
              <x v="498"/>
              <x v="499"/>
              <x v="501"/>
              <x v="502"/>
              <x v="509"/>
              <x v="511"/>
              <x v="521"/>
            </reference>
          </references>
        </pivotArea>
      </pivotAreas>
    </conditionalFormat>
    <conditionalFormat priority="3">
      <pivotAreas count="1">
        <pivotArea type="data" collapsedLevelsAreSubtotals="1" fieldPosition="0">
          <references count="3">
            <reference field="4294967294" count="1" selected="0">
              <x v="0"/>
            </reference>
            <reference field="1" count="1" selected="0">
              <x v="10"/>
            </reference>
            <reference field="15" count="26">
              <x v="42"/>
              <x v="137"/>
              <x v="191"/>
              <x v="253"/>
              <x v="284"/>
              <x v="295"/>
              <x v="297"/>
              <x v="298"/>
              <x v="299"/>
              <x v="373"/>
              <x v="374"/>
              <x v="376"/>
              <x v="378"/>
              <x v="379"/>
              <x v="383"/>
              <x v="387"/>
              <x v="389"/>
              <x v="390"/>
              <x v="395"/>
              <x v="401"/>
              <x v="402"/>
              <x v="406"/>
              <x v="410"/>
              <x v="415"/>
              <x v="418"/>
              <x v="479"/>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3"/>
            </reference>
            <reference field="15" count="57">
              <x v="10"/>
              <x v="13"/>
              <x v="14"/>
              <x v="48"/>
              <x v="79"/>
              <x v="122"/>
              <x v="124"/>
              <x v="135"/>
              <x v="157"/>
              <x v="158"/>
              <x v="160"/>
              <x v="162"/>
              <x v="189"/>
              <x v="194"/>
              <x v="199"/>
              <x v="218"/>
              <x v="274"/>
              <x v="290"/>
              <x v="296"/>
              <x v="301"/>
              <x v="302"/>
              <x v="303"/>
              <x v="310"/>
              <x v="363"/>
              <x v="369"/>
              <x v="370"/>
              <x v="371"/>
              <x v="372"/>
              <x v="375"/>
              <x v="377"/>
              <x v="380"/>
              <x v="381"/>
              <x v="382"/>
              <x v="384"/>
              <x v="385"/>
              <x v="386"/>
              <x v="388"/>
              <x v="391"/>
              <x v="392"/>
              <x v="393"/>
              <x v="394"/>
              <x v="395"/>
              <x v="396"/>
              <x v="397"/>
              <x v="398"/>
              <x v="399"/>
              <x v="400"/>
              <x v="403"/>
              <x v="404"/>
              <x v="405"/>
              <x v="407"/>
              <x v="408"/>
              <x v="409"/>
              <x v="475"/>
              <x v="477"/>
              <x v="478"/>
              <x v="479"/>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9"/>
            </reference>
            <reference field="15" count="125">
              <x v="1"/>
              <x v="2"/>
              <x v="11"/>
              <x v="12"/>
              <x v="16"/>
              <x v="18"/>
              <x v="19"/>
              <x v="20"/>
              <x v="32"/>
              <x v="35"/>
              <x v="55"/>
              <x v="57"/>
              <x v="59"/>
              <x v="60"/>
              <x v="65"/>
              <x v="73"/>
              <x v="77"/>
              <x v="80"/>
              <x v="81"/>
              <x v="84"/>
              <x v="85"/>
              <x v="86"/>
              <x v="87"/>
              <x v="88"/>
              <x v="91"/>
              <x v="92"/>
              <x v="94"/>
              <x v="95"/>
              <x v="96"/>
              <x v="98"/>
              <x v="100"/>
              <x v="103"/>
              <x v="104"/>
              <x v="105"/>
              <x v="112"/>
              <x v="113"/>
              <x v="116"/>
              <x v="117"/>
              <x v="118"/>
              <x v="120"/>
              <x v="121"/>
              <x v="125"/>
              <x v="130"/>
              <x v="131"/>
              <x v="132"/>
              <x v="134"/>
              <x v="144"/>
              <x v="145"/>
              <x v="148"/>
              <x v="149"/>
              <x v="151"/>
              <x v="152"/>
              <x v="163"/>
              <x v="164"/>
              <x v="169"/>
              <x v="170"/>
              <x v="171"/>
              <x v="173"/>
              <x v="174"/>
              <x v="176"/>
              <x v="177"/>
              <x v="201"/>
              <x v="202"/>
              <x v="205"/>
              <x v="216"/>
              <x v="225"/>
              <x v="226"/>
              <x v="230"/>
              <x v="233"/>
              <x v="239"/>
              <x v="264"/>
              <x v="281"/>
              <x v="283"/>
              <x v="288"/>
              <x v="289"/>
              <x v="292"/>
              <x v="293"/>
              <x v="300"/>
              <x v="308"/>
              <x v="314"/>
              <x v="317"/>
              <x v="318"/>
              <x v="319"/>
              <x v="325"/>
              <x v="326"/>
              <x v="327"/>
              <x v="328"/>
              <x v="339"/>
              <x v="356"/>
              <x v="358"/>
              <x v="364"/>
              <x v="365"/>
              <x v="367"/>
              <x v="423"/>
              <x v="424"/>
              <x v="425"/>
              <x v="441"/>
              <x v="443"/>
              <x v="445"/>
              <x v="446"/>
              <x v="448"/>
              <x v="449"/>
              <x v="450"/>
              <x v="454"/>
              <x v="456"/>
              <x v="458"/>
              <x v="462"/>
              <x v="463"/>
              <x v="465"/>
              <x v="466"/>
              <x v="468"/>
              <x v="472"/>
              <x v="480"/>
              <x v="481"/>
              <x v="482"/>
              <x v="483"/>
              <x v="488"/>
              <x v="494"/>
              <x v="497"/>
              <x v="500"/>
              <x v="505"/>
              <x v="507"/>
              <x v="508"/>
              <x v="512"/>
              <x v="51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466152-9E2D-413C-B8CA-578A41CF683F}" name="TablaDinámica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M3:AN18" firstHeaderRow="1" firstDataRow="1" firstDataCol="1"/>
  <pivotFields count="16">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pivotField showAll="0"/>
    <pivotField showAll="0"/>
    <pivotField numFmtId="14" showAll="0"/>
    <pivotField numFmtId="44" showAll="0"/>
    <pivotField numFmtId="14" showAll="0"/>
    <pivotField showAll="0"/>
    <pivotField showAll="0"/>
    <pivotField showAll="0"/>
    <pivotField showAll="0"/>
    <pivotField showAll="0"/>
    <pivotField showAll="0"/>
    <pivotField dataField="1" numFmtId="44" showAll="0"/>
    <pivotField axis="axisRow" showAll="0">
      <items count="550">
        <item x="516"/>
        <item x="273"/>
        <item x="348"/>
        <item x="444"/>
        <item x="335"/>
        <item x="126"/>
        <item x="121"/>
        <item x="508"/>
        <item x="120"/>
        <item x="119"/>
        <item x="88"/>
        <item x="4"/>
        <item x="216"/>
        <item x="15"/>
        <item x="406"/>
        <item x="513"/>
        <item x="284"/>
        <item x="494"/>
        <item x="499"/>
        <item x="250"/>
        <item x="252"/>
        <item x="488"/>
        <item x="408"/>
        <item x="36"/>
        <item x="502"/>
        <item x="230"/>
        <item x="155"/>
        <item x="413"/>
        <item x="334"/>
        <item x="411"/>
        <item x="462"/>
        <item x="226"/>
        <item x="486"/>
        <item x="211"/>
        <item x="400"/>
        <item x="187"/>
        <item x="445"/>
        <item x="61"/>
        <item x="479"/>
        <item x="396"/>
        <item x="424"/>
        <item x="286"/>
        <item x="451"/>
        <item x="46"/>
        <item x="490"/>
        <item x="131"/>
        <item x="189"/>
        <item x="56"/>
        <item x="517"/>
        <item x="57"/>
        <item x="63"/>
        <item x="504"/>
        <item x="138"/>
        <item x="58"/>
        <item x="166"/>
        <item x="365"/>
        <item x="203"/>
        <item x="523"/>
        <item x="493"/>
        <item x="376"/>
        <item x="1"/>
        <item x="150"/>
        <item x="398"/>
        <item x="188"/>
        <item x="3"/>
        <item x="512"/>
        <item x="5"/>
        <item x="385"/>
        <item x="544"/>
        <item x="543"/>
        <item x="545"/>
        <item x="527"/>
        <item x="482"/>
        <item x="6"/>
        <item x="405"/>
        <item x="8"/>
        <item x="266"/>
        <item x="431"/>
        <item x="349"/>
        <item x="7"/>
        <item x="175"/>
        <item x="246"/>
        <item x="515"/>
        <item x="358"/>
        <item x="190"/>
        <item x="428"/>
        <item x="9"/>
        <item x="0"/>
        <item x="181"/>
        <item x="165"/>
        <item x="10"/>
        <item x="241"/>
        <item x="168"/>
        <item x="194"/>
        <item x="263"/>
        <item x="350"/>
        <item x="437"/>
        <item x="380"/>
        <item x="11"/>
        <item x="229"/>
        <item x="12"/>
        <item x="337"/>
        <item x="13"/>
        <item x="243"/>
        <item x="285"/>
        <item x="198"/>
        <item x="239"/>
        <item x="255"/>
        <item x="160"/>
        <item x="344"/>
        <item x="345"/>
        <item x="140"/>
        <item x="193"/>
        <item x="127"/>
        <item x="14"/>
        <item x="476"/>
        <item x="249"/>
        <item x="221"/>
        <item x="161"/>
        <item x="225"/>
        <item x="371"/>
        <item x="81"/>
        <item x="277"/>
        <item x="16"/>
        <item x="234"/>
        <item x="321"/>
        <item x="17"/>
        <item x="247"/>
        <item x="218"/>
        <item x="391"/>
        <item x="536"/>
        <item x="477"/>
        <item x="352"/>
        <item x="317"/>
        <item x="204"/>
        <item x="274"/>
        <item x="18"/>
        <item x="69"/>
        <item x="91"/>
        <item x="231"/>
        <item x="183"/>
        <item x="2"/>
        <item x="491"/>
        <item x="333"/>
        <item x="473"/>
        <item x="19"/>
        <item x="20"/>
        <item x="21"/>
        <item x="357"/>
        <item x="98"/>
        <item x="272"/>
        <item x="254"/>
        <item x="171"/>
        <item x="533"/>
        <item x="481"/>
        <item x="275"/>
        <item x="244"/>
        <item x="467"/>
        <item x="325"/>
        <item x="436"/>
        <item x="410"/>
        <item x="80"/>
        <item x="99"/>
        <item x="100"/>
        <item x="106"/>
        <item x="329"/>
        <item x="514"/>
        <item x="327"/>
        <item x="233"/>
        <item x="22"/>
        <item x="141"/>
        <item x="364"/>
        <item x="332"/>
        <item x="278"/>
        <item x="224"/>
        <item x="23"/>
        <item x="213"/>
        <item x="356"/>
        <item x="24"/>
        <item x="137"/>
        <item x="113"/>
        <item x="114"/>
        <item x="109"/>
        <item x="112"/>
        <item x="115"/>
        <item x="108"/>
        <item x="182"/>
        <item x="351"/>
        <item x="209"/>
        <item x="282"/>
        <item x="25"/>
        <item x="164"/>
        <item x="107"/>
        <item x="146"/>
        <item x="375"/>
        <item x="26"/>
        <item x="312"/>
        <item x="343"/>
        <item x="320"/>
        <item x="361"/>
        <item x="339"/>
        <item x="314"/>
        <item x="377"/>
        <item x="59"/>
        <item x="435"/>
        <item x="395"/>
        <item x="383"/>
        <item x="151"/>
        <item x="197"/>
        <item x="392"/>
        <item x="526"/>
        <item x="62"/>
        <item x="500"/>
        <item x="163"/>
        <item x="331"/>
        <item x="202"/>
        <item x="143"/>
        <item x="248"/>
        <item x="496"/>
        <item x="370"/>
        <item x="174"/>
        <item x="474"/>
        <item x="456"/>
        <item x="432"/>
        <item x="363"/>
        <item x="123"/>
        <item x="547"/>
        <item x="399"/>
        <item x="242"/>
        <item x="483"/>
        <item x="260"/>
        <item x="520"/>
        <item x="27"/>
        <item x="65"/>
        <item x="28"/>
        <item x="29"/>
        <item x="261"/>
        <item x="429"/>
        <item x="506"/>
        <item x="426"/>
        <item x="397"/>
        <item x="501"/>
        <item x="30"/>
        <item x="192"/>
        <item x="228"/>
        <item x="464"/>
        <item x="503"/>
        <item x="258"/>
        <item x="415"/>
        <item x="251"/>
        <item x="434"/>
        <item x="369"/>
        <item x="206"/>
        <item x="281"/>
        <item x="466"/>
        <item x="453"/>
        <item x="384"/>
        <item x="372"/>
        <item x="290"/>
        <item x="179"/>
        <item x="330"/>
        <item x="326"/>
        <item x="144"/>
        <item x="347"/>
        <item x="525"/>
        <item x="407"/>
        <item x="374"/>
        <item x="341"/>
        <item x="328"/>
        <item x="441"/>
        <item x="154"/>
        <item x="401"/>
        <item x="427"/>
        <item x="287"/>
        <item x="31"/>
        <item x="283"/>
        <item x="32"/>
        <item x="201"/>
        <item x="257"/>
        <item x="492"/>
        <item x="418"/>
        <item x="390"/>
        <item x="157"/>
        <item x="33"/>
        <item x="145"/>
        <item x="34"/>
        <item x="170"/>
        <item x="368"/>
        <item x="149"/>
        <item x="529"/>
        <item x="232"/>
        <item x="433"/>
        <item x="35"/>
        <item x="468"/>
        <item x="342"/>
        <item x="158"/>
        <item x="37"/>
        <item x="315"/>
        <item x="497"/>
        <item x="316"/>
        <item x="324"/>
        <item x="289"/>
        <item x="472"/>
        <item x="381"/>
        <item x="39"/>
        <item x="40"/>
        <item x="524"/>
        <item x="359"/>
        <item x="139"/>
        <item x="199"/>
        <item x="64"/>
        <item x="60"/>
        <item x="519"/>
        <item x="41"/>
        <item x="236"/>
        <item x="215"/>
        <item x="159"/>
        <item x="195"/>
        <item x="469"/>
        <item x="276"/>
        <item x="297"/>
        <item x="300"/>
        <item x="295"/>
        <item x="82"/>
        <item x="298"/>
        <item x="367"/>
        <item x="186"/>
        <item x="169"/>
        <item x="210"/>
        <item x="104"/>
        <item x="72"/>
        <item x="74"/>
        <item x="245"/>
        <item x="460"/>
        <item x="117"/>
        <item x="38"/>
        <item x="148"/>
        <item x="386"/>
        <item x="177"/>
        <item x="269"/>
        <item x="180"/>
        <item x="414"/>
        <item x="530"/>
        <item x="463"/>
        <item x="207"/>
        <item x="338"/>
        <item x="196"/>
        <item x="42"/>
        <item x="542"/>
        <item x="366"/>
        <item x="450"/>
        <item x="538"/>
        <item x="173"/>
        <item x="259"/>
        <item x="534"/>
        <item x="220"/>
        <item x="153"/>
        <item x="539"/>
        <item x="292"/>
        <item x="111"/>
        <item x="110"/>
        <item x="389"/>
        <item x="128"/>
        <item x="66"/>
        <item x="200"/>
        <item x="507"/>
        <item x="355"/>
        <item x="267"/>
        <item x="360"/>
        <item x="279"/>
        <item x="422"/>
        <item x="133"/>
        <item x="420"/>
        <item x="132"/>
        <item x="353"/>
        <item x="373"/>
        <item x="223"/>
        <item x="449"/>
        <item x="135"/>
        <item x="470"/>
        <item x="478"/>
        <item x="43"/>
        <item x="487"/>
        <item x="340"/>
        <item x="130"/>
        <item x="362"/>
        <item x="430"/>
        <item x="208"/>
        <item x="465"/>
        <item x="459"/>
        <item x="264"/>
        <item x="455"/>
        <item x="172"/>
        <item x="419"/>
        <item x="471"/>
        <item x="454"/>
        <item x="142"/>
        <item x="402"/>
        <item x="421"/>
        <item x="222"/>
        <item x="268"/>
        <item x="178"/>
        <item x="147"/>
        <item x="214"/>
        <item x="447"/>
        <item x="79"/>
        <item x="103"/>
        <item x="303"/>
        <item x="102"/>
        <item x="299"/>
        <item x="304"/>
        <item x="75"/>
        <item x="71"/>
        <item x="305"/>
        <item x="302"/>
        <item x="306"/>
        <item x="84"/>
        <item x="76"/>
        <item x="307"/>
        <item x="89"/>
        <item x="78"/>
        <item x="308"/>
        <item x="309"/>
        <item x="93"/>
        <item x="301"/>
        <item x="96"/>
        <item x="73"/>
        <item x="77"/>
        <item x="310"/>
        <item x="296"/>
        <item x="94"/>
        <item x="83"/>
        <item x="97"/>
        <item x="311"/>
        <item x="354"/>
        <item x="457"/>
        <item x="382"/>
        <item x="541"/>
        <item x="288"/>
        <item x="44"/>
        <item x="346"/>
        <item x="280"/>
        <item x="129"/>
        <item x="461"/>
        <item x="528"/>
        <item x="256"/>
        <item x="191"/>
        <item x="45"/>
        <item x="48"/>
        <item x="318"/>
        <item x="294"/>
        <item x="452"/>
        <item x="403"/>
        <item x="313"/>
        <item x="511"/>
        <item x="156"/>
        <item x="438"/>
        <item x="532"/>
        <item x="531"/>
        <item x="67"/>
        <item x="485"/>
        <item x="412"/>
        <item x="217"/>
        <item x="498"/>
        <item x="47"/>
        <item x="49"/>
        <item x="495"/>
        <item x="423"/>
        <item x="505"/>
        <item x="440"/>
        <item x="388"/>
        <item x="293"/>
        <item x="176"/>
        <item x="394"/>
        <item x="152"/>
        <item x="184"/>
        <item x="227"/>
        <item x="101"/>
        <item x="518"/>
        <item x="416"/>
        <item x="417"/>
        <item x="319"/>
        <item x="480"/>
        <item x="439"/>
        <item x="185"/>
        <item x="443"/>
        <item x="270"/>
        <item x="475"/>
        <item x="448"/>
        <item x="393"/>
        <item x="136"/>
        <item x="50"/>
        <item x="51"/>
        <item x="265"/>
        <item x="52"/>
        <item x="521"/>
        <item x="86"/>
        <item x="95"/>
        <item x="90"/>
        <item x="322"/>
        <item x="87"/>
        <item x="537"/>
        <item x="535"/>
        <item x="235"/>
        <item x="510"/>
        <item x="404"/>
        <item x="409"/>
        <item x="238"/>
        <item x="458"/>
        <item x="219"/>
        <item x="240"/>
        <item x="425"/>
        <item x="124"/>
        <item x="125"/>
        <item x="85"/>
        <item x="489"/>
        <item x="522"/>
        <item x="122"/>
        <item x="509"/>
        <item x="212"/>
        <item x="484"/>
        <item x="336"/>
        <item x="379"/>
        <item x="446"/>
        <item x="105"/>
        <item x="70"/>
        <item x="442"/>
        <item x="253"/>
        <item x="378"/>
        <item x="167"/>
        <item x="53"/>
        <item x="271"/>
        <item x="54"/>
        <item x="237"/>
        <item x="205"/>
        <item x="291"/>
        <item x="262"/>
        <item x="116"/>
        <item x="540"/>
        <item x="92"/>
        <item x="548"/>
        <item x="546"/>
        <item x="323"/>
        <item x="55"/>
        <item x="118"/>
        <item x="134"/>
        <item x="162"/>
        <item x="387"/>
        <item x="68"/>
        <item t="default"/>
      </items>
    </pivotField>
  </pivotFields>
  <rowFields count="2">
    <field x="1"/>
    <field x="15"/>
  </rowFields>
  <rowItems count="15">
    <i>
      <x/>
    </i>
    <i>
      <x v="1"/>
    </i>
    <i>
      <x v="2"/>
    </i>
    <i>
      <x v="3"/>
    </i>
    <i>
      <x v="4"/>
    </i>
    <i>
      <x v="5"/>
    </i>
    <i>
      <x v="6"/>
    </i>
    <i>
      <x v="7"/>
    </i>
    <i>
      <x v="8"/>
    </i>
    <i>
      <x v="9"/>
    </i>
    <i>
      <x v="10"/>
    </i>
    <i>
      <x v="11"/>
    </i>
    <i>
      <x v="12"/>
    </i>
    <i>
      <x v="13"/>
    </i>
    <i t="grand">
      <x/>
    </i>
  </rowItems>
  <colItems count="1">
    <i/>
  </colItems>
  <dataFields count="1">
    <dataField name="Suma de MONTO_OTORGADO" fld="14" baseField="0" baseItem="0"/>
  </dataFields>
  <formats count="15">
    <format dxfId="19">
      <pivotArea collapsedLevelsAreSubtotals="1" fieldPosition="0">
        <references count="1">
          <reference field="1" count="1">
            <x v="0"/>
          </reference>
        </references>
      </pivotArea>
    </format>
    <format dxfId="18">
      <pivotArea collapsedLevelsAreSubtotals="1" fieldPosition="0">
        <references count="1">
          <reference field="1" count="1">
            <x v="1"/>
          </reference>
        </references>
      </pivotArea>
    </format>
    <format dxfId="17">
      <pivotArea collapsedLevelsAreSubtotals="1" fieldPosition="0">
        <references count="1">
          <reference field="1" count="1">
            <x v="2"/>
          </reference>
        </references>
      </pivotArea>
    </format>
    <format dxfId="16">
      <pivotArea collapsedLevelsAreSubtotals="1" fieldPosition="0">
        <references count="1">
          <reference field="1" count="1">
            <x v="3"/>
          </reference>
        </references>
      </pivotArea>
    </format>
    <format dxfId="15">
      <pivotArea collapsedLevelsAreSubtotals="1" fieldPosition="0">
        <references count="1">
          <reference field="1" count="1">
            <x v="4"/>
          </reference>
        </references>
      </pivotArea>
    </format>
    <format dxfId="14">
      <pivotArea collapsedLevelsAreSubtotals="1" fieldPosition="0">
        <references count="1">
          <reference field="1" count="1">
            <x v="5"/>
          </reference>
        </references>
      </pivotArea>
    </format>
    <format dxfId="13">
      <pivotArea collapsedLevelsAreSubtotals="1" fieldPosition="0">
        <references count="1">
          <reference field="1" count="1">
            <x v="6"/>
          </reference>
        </references>
      </pivotArea>
    </format>
    <format dxfId="12">
      <pivotArea collapsedLevelsAreSubtotals="1" fieldPosition="0">
        <references count="1">
          <reference field="1" count="1">
            <x v="7"/>
          </reference>
        </references>
      </pivotArea>
    </format>
    <format dxfId="11">
      <pivotArea collapsedLevelsAreSubtotals="1" fieldPosition="0">
        <references count="1">
          <reference field="1" count="1">
            <x v="8"/>
          </reference>
        </references>
      </pivotArea>
    </format>
    <format dxfId="10">
      <pivotArea collapsedLevelsAreSubtotals="1" fieldPosition="0">
        <references count="1">
          <reference field="1" count="1">
            <x v="9"/>
          </reference>
        </references>
      </pivotArea>
    </format>
    <format dxfId="9">
      <pivotArea collapsedLevelsAreSubtotals="1" fieldPosition="0">
        <references count="1">
          <reference field="1" count="1">
            <x v="10"/>
          </reference>
        </references>
      </pivotArea>
    </format>
    <format dxfId="8">
      <pivotArea collapsedLevelsAreSubtotals="1" fieldPosition="0">
        <references count="1">
          <reference field="1" count="1">
            <x v="11"/>
          </reference>
        </references>
      </pivotArea>
    </format>
    <format dxfId="7">
      <pivotArea collapsedLevelsAreSubtotals="1" fieldPosition="0">
        <references count="1">
          <reference field="1" count="1">
            <x v="12"/>
          </reference>
        </references>
      </pivotArea>
    </format>
    <format dxfId="6">
      <pivotArea collapsedLevelsAreSubtotals="1" fieldPosition="0">
        <references count="1">
          <reference field="1" count="1">
            <x v="13"/>
          </reference>
        </references>
      </pivotArea>
    </format>
    <format dxfId="5">
      <pivotArea collapsedLevelsAreSubtotals="1" fieldPosition="0">
        <references count="2">
          <reference field="1" count="1" selected="0">
            <x v="10"/>
          </reference>
          <reference field="15" count="34">
            <x v="16"/>
            <x v="41"/>
            <x v="104"/>
            <x v="186"/>
            <x v="189"/>
            <x v="253"/>
            <x v="258"/>
            <x v="273"/>
            <x v="275"/>
            <x v="301"/>
            <x v="310"/>
            <x v="311"/>
            <x v="320"/>
            <x v="321"/>
            <x v="322"/>
            <x v="324"/>
            <x v="358"/>
            <x v="407"/>
            <x v="409"/>
            <x v="410"/>
            <x v="413"/>
            <x v="414"/>
            <x v="415"/>
            <x v="418"/>
            <x v="421"/>
            <x v="422"/>
            <x v="424"/>
            <x v="428"/>
            <x v="429"/>
            <x v="438"/>
            <x v="441"/>
            <x v="450"/>
            <x v="471"/>
            <x v="535"/>
          </reference>
        </references>
      </pivotArea>
    </format>
  </formats>
  <conditionalFormats count="4">
    <conditionalFormat priority="5">
      <pivotAreas count="14">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2">
            <reference field="4294967294" count="1" selected="0">
              <x v="0"/>
            </reference>
            <reference field="1" count="1">
              <x v="4"/>
            </reference>
          </references>
        </pivotArea>
        <pivotArea type="data" collapsedLevelsAreSubtotals="1" fieldPosition="0">
          <references count="2">
            <reference field="4294967294" count="1" selected="0">
              <x v="0"/>
            </reference>
            <reference field="1" count="1">
              <x v="5"/>
            </reference>
          </references>
        </pivotArea>
        <pivotArea type="data" collapsedLevelsAreSubtotals="1" fieldPosition="0">
          <references count="2">
            <reference field="4294967294" count="1" selected="0">
              <x v="0"/>
            </reference>
            <reference field="1" count="1">
              <x v="6"/>
            </reference>
          </references>
        </pivotArea>
        <pivotArea type="data" collapsedLevelsAreSubtotals="1" fieldPosition="0">
          <references count="2">
            <reference field="4294967294" count="1" selected="0">
              <x v="0"/>
            </reference>
            <reference field="1" count="1">
              <x v="7"/>
            </reference>
          </references>
        </pivotArea>
        <pivotArea type="data" collapsedLevelsAreSubtotals="1" fieldPosition="0">
          <references count="2">
            <reference field="4294967294" count="1" selected="0">
              <x v="0"/>
            </reference>
            <reference field="1" count="1">
              <x v="8"/>
            </reference>
          </references>
        </pivotArea>
        <pivotArea type="data" collapsedLevelsAreSubtotals="1" fieldPosition="0">
          <references count="2">
            <reference field="4294967294" count="1" selected="0">
              <x v="0"/>
            </reference>
            <reference field="1" count="1">
              <x v="9"/>
            </reference>
          </references>
        </pivotArea>
        <pivotArea type="data" collapsedLevelsAreSubtotals="1" fieldPosition="0">
          <references count="2">
            <reference field="4294967294" count="1" selected="0">
              <x v="0"/>
            </reference>
            <reference field="1" count="1">
              <x v="10"/>
            </reference>
          </references>
        </pivotArea>
        <pivotArea type="data" collapsedLevelsAreSubtotals="1" fieldPosition="0">
          <references count="2">
            <reference field="4294967294" count="1" selected="0">
              <x v="0"/>
            </reference>
            <reference field="1" count="1">
              <x v="11"/>
            </reference>
          </references>
        </pivotArea>
        <pivotArea type="data" collapsedLevelsAreSubtotals="1" fieldPosition="0">
          <references count="2">
            <reference field="4294967294" count="1" selected="0">
              <x v="0"/>
            </reference>
            <reference field="1" count="1">
              <x v="12"/>
            </reference>
          </references>
        </pivotArea>
        <pivotArea type="data" collapsedLevelsAreSubtotals="1" fieldPosition="0">
          <references count="2">
            <reference field="4294967294" count="1" selected="0">
              <x v="0"/>
            </reference>
            <reference field="1" count="1">
              <x v="13"/>
            </reference>
          </references>
        </pivotArea>
      </pivotAreas>
    </conditionalFormat>
    <conditionalFormat priority="3">
      <pivotAreas count="1">
        <pivotArea type="data" collapsedLevelsAreSubtotals="1" fieldPosition="0">
          <references count="3">
            <reference field="4294967294" count="1" selected="0">
              <x v="0"/>
            </reference>
            <reference field="1" count="1" selected="0">
              <x v="11"/>
            </reference>
            <reference field="15" count="243">
              <x v="0"/>
              <x v="2"/>
              <x v="3"/>
              <x v="4"/>
              <x v="5"/>
              <x v="7"/>
              <x v="14"/>
              <x v="15"/>
              <x v="17"/>
              <x v="18"/>
              <x v="21"/>
              <x v="22"/>
              <x v="24"/>
              <x v="27"/>
              <x v="28"/>
              <x v="29"/>
              <x v="30"/>
              <x v="32"/>
              <x v="34"/>
              <x v="36"/>
              <x v="37"/>
              <x v="38"/>
              <x v="39"/>
              <x v="40"/>
              <x v="41"/>
              <x v="42"/>
              <x v="44"/>
              <x v="45"/>
              <x v="48"/>
              <x v="51"/>
              <x v="52"/>
              <x v="55"/>
              <x v="57"/>
              <x v="58"/>
              <x v="59"/>
              <x v="62"/>
              <x v="65"/>
              <x v="67"/>
              <x v="68"/>
              <x v="69"/>
              <x v="70"/>
              <x v="71"/>
              <x v="72"/>
              <x v="74"/>
              <x v="77"/>
              <x v="78"/>
              <x v="82"/>
              <x v="83"/>
              <x v="85"/>
              <x v="95"/>
              <x v="96"/>
              <x v="97"/>
              <x v="101"/>
              <x v="109"/>
              <x v="110"/>
              <x v="115"/>
              <x v="120"/>
              <x v="125"/>
              <x v="129"/>
              <x v="130"/>
              <x v="131"/>
              <x v="132"/>
              <x v="133"/>
              <x v="142"/>
              <x v="143"/>
              <x v="144"/>
              <x v="148"/>
              <x v="153"/>
              <x v="154"/>
              <x v="157"/>
              <x v="158"/>
              <x v="159"/>
              <x v="160"/>
              <x v="165"/>
              <x v="166"/>
              <x v="167"/>
              <x v="171"/>
              <x v="172"/>
              <x v="177"/>
              <x v="187"/>
              <x v="193"/>
              <x v="194"/>
              <x v="196"/>
              <x v="197"/>
              <x v="198"/>
              <x v="199"/>
              <x v="200"/>
              <x v="201"/>
              <x v="202"/>
              <x v="204"/>
              <x v="205"/>
              <x v="206"/>
              <x v="209"/>
              <x v="210"/>
              <x v="212"/>
              <x v="214"/>
              <x v="218"/>
              <x v="219"/>
              <x v="221"/>
              <x v="222"/>
              <x v="223"/>
              <x v="224"/>
              <x v="227"/>
              <x v="229"/>
              <x v="231"/>
              <x v="237"/>
              <x v="238"/>
              <x v="239"/>
              <x v="240"/>
              <x v="241"/>
              <x v="245"/>
              <x v="246"/>
              <x v="248"/>
              <x v="250"/>
              <x v="251"/>
              <x v="254"/>
              <x v="255"/>
              <x v="256"/>
              <x v="257"/>
              <x v="260"/>
              <x v="261"/>
              <x v="263"/>
              <x v="264"/>
              <x v="265"/>
              <x v="266"/>
              <x v="267"/>
              <x v="268"/>
              <x v="269"/>
              <x v="271"/>
              <x v="272"/>
              <x v="279"/>
              <x v="280"/>
              <x v="281"/>
              <x v="287"/>
              <x v="289"/>
              <x v="291"/>
              <x v="293"/>
              <x v="294"/>
              <x v="297"/>
              <x v="298"/>
              <x v="299"/>
              <x v="300"/>
              <x v="302"/>
              <x v="303"/>
              <x v="306"/>
              <x v="307"/>
              <x v="311"/>
              <x v="312"/>
              <x v="318"/>
              <x v="325"/>
              <x v="333"/>
              <x v="337"/>
              <x v="341"/>
              <x v="342"/>
              <x v="343"/>
              <x v="345"/>
              <x v="348"/>
              <x v="349"/>
              <x v="350"/>
              <x v="351"/>
              <x v="354"/>
              <x v="357"/>
              <x v="361"/>
              <x v="365"/>
              <x v="366"/>
              <x v="368"/>
              <x v="370"/>
              <x v="372"/>
              <x v="374"/>
              <x v="375"/>
              <x v="377"/>
              <x v="379"/>
              <x v="380"/>
              <x v="382"/>
              <x v="383"/>
              <x v="385"/>
              <x v="386"/>
              <x v="387"/>
              <x v="388"/>
              <x v="389"/>
              <x v="391"/>
              <x v="393"/>
              <x v="394"/>
              <x v="395"/>
              <x v="397"/>
              <x v="398"/>
              <x v="404"/>
              <x v="433"/>
              <x v="434"/>
              <x v="435"/>
              <x v="436"/>
              <x v="437"/>
              <x v="440"/>
              <x v="443"/>
              <x v="444"/>
              <x v="449"/>
              <x v="451"/>
              <x v="452"/>
              <x v="453"/>
              <x v="454"/>
              <x v="456"/>
              <x v="457"/>
              <x v="458"/>
              <x v="460"/>
              <x v="461"/>
              <x v="463"/>
              <x v="466"/>
              <x v="467"/>
              <x v="468"/>
              <x v="469"/>
              <x v="470"/>
              <x v="473"/>
              <x v="478"/>
              <x v="479"/>
              <x v="480"/>
              <x v="481"/>
              <x v="482"/>
              <x v="483"/>
              <x v="485"/>
              <x v="487"/>
              <x v="488"/>
              <x v="489"/>
              <x v="495"/>
              <x v="499"/>
              <x v="501"/>
              <x v="502"/>
              <x v="504"/>
              <x v="505"/>
              <x v="506"/>
              <x v="508"/>
              <x v="511"/>
              <x v="515"/>
              <x v="516"/>
              <x v="518"/>
              <x v="520"/>
              <x v="521"/>
              <x v="522"/>
              <x v="523"/>
              <x v="526"/>
              <x v="528"/>
              <x v="538"/>
              <x v="542"/>
              <x v="547"/>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10"/>
            </reference>
            <reference field="15" count="34">
              <x v="16"/>
              <x v="41"/>
              <x v="104"/>
              <x v="186"/>
              <x v="189"/>
              <x v="253"/>
              <x v="258"/>
              <x v="273"/>
              <x v="275"/>
              <x v="301"/>
              <x v="310"/>
              <x v="311"/>
              <x v="320"/>
              <x v="321"/>
              <x v="322"/>
              <x v="324"/>
              <x v="358"/>
              <x v="407"/>
              <x v="409"/>
              <x v="410"/>
              <x v="413"/>
              <x v="414"/>
              <x v="415"/>
              <x v="418"/>
              <x v="421"/>
              <x v="422"/>
              <x v="424"/>
              <x v="428"/>
              <x v="429"/>
              <x v="438"/>
              <x v="441"/>
              <x v="450"/>
              <x v="471"/>
              <x v="535"/>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2"/>
            </reference>
            <reference field="15" count="57">
              <x v="10"/>
              <x v="37"/>
              <x v="50"/>
              <x v="86"/>
              <x v="121"/>
              <x v="137"/>
              <x v="138"/>
              <x v="149"/>
              <x v="161"/>
              <x v="162"/>
              <x v="163"/>
              <x v="164"/>
              <x v="180"/>
              <x v="181"/>
              <x v="182"/>
              <x v="183"/>
              <x v="184"/>
              <x v="185"/>
              <x v="192"/>
              <x v="211"/>
              <x v="233"/>
              <x v="310"/>
              <x v="311"/>
              <x v="323"/>
              <x v="329"/>
              <x v="330"/>
              <x v="331"/>
              <x v="359"/>
              <x v="360"/>
              <x v="363"/>
              <x v="405"/>
              <x v="406"/>
              <x v="408"/>
              <x v="411"/>
              <x v="412"/>
              <x v="416"/>
              <x v="417"/>
              <x v="419"/>
              <x v="420"/>
              <x v="423"/>
              <x v="425"/>
              <x v="426"/>
              <x v="427"/>
              <x v="430"/>
              <x v="431"/>
              <x v="432"/>
              <x v="459"/>
              <x v="477"/>
              <x v="496"/>
              <x v="497"/>
              <x v="498"/>
              <x v="500"/>
              <x v="514"/>
              <x v="524"/>
              <x v="525"/>
              <x v="539"/>
              <x v="54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5D0DAB-B469-4D76-B9DC-4D23E79E4F4F}" name="TablaDinámica5"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N3:AO17" firstHeaderRow="1" firstDataRow="1" firstDataCol="1"/>
  <pivotFields count="16">
    <pivotField showAll="0"/>
    <pivotField axis="axisRow" showAll="0">
      <items count="14">
        <item sd="0" x="0"/>
        <item sd="0" x="1"/>
        <item sd="0" x="2"/>
        <item sd="0" x="3"/>
        <item sd="0" x="4"/>
        <item sd="0" x="5"/>
        <item sd="0" x="6"/>
        <item sd="0" x="7"/>
        <item sd="0" x="8"/>
        <item sd="0" x="9"/>
        <item sd="0" x="10"/>
        <item sd="0" x="11"/>
        <item sd="0" x="12"/>
        <item t="default"/>
      </items>
    </pivotField>
    <pivotField showAll="0"/>
    <pivotField showAll="0"/>
    <pivotField showAll="0"/>
    <pivotField numFmtId="14" showAll="0"/>
    <pivotField numFmtId="44" showAll="0"/>
    <pivotField numFmtId="14" showAll="0"/>
    <pivotField showAll="0"/>
    <pivotField showAll="0"/>
    <pivotField showAll="0"/>
    <pivotField showAll="0"/>
    <pivotField showAll="0"/>
    <pivotField showAll="0"/>
    <pivotField dataField="1" numFmtId="44" showAll="0"/>
    <pivotField axis="axisRow" showAll="0">
      <items count="525">
        <item x="346"/>
        <item x="0"/>
        <item x="302"/>
        <item x="288"/>
        <item x="76"/>
        <item x="338"/>
        <item x="75"/>
        <item x="74"/>
        <item x="219"/>
        <item x="483"/>
        <item x="418"/>
        <item x="475"/>
        <item x="162"/>
        <item x="233"/>
        <item x="476"/>
        <item x="474"/>
        <item x="121"/>
        <item x="215"/>
        <item x="1"/>
        <item x="442"/>
        <item x="199"/>
        <item x="485"/>
        <item x="126"/>
        <item x="118"/>
        <item x="189"/>
        <item x="436"/>
        <item x="511"/>
        <item x="187"/>
        <item x="273"/>
        <item x="114"/>
        <item x="427"/>
        <item x="304"/>
        <item x="492"/>
        <item x="379"/>
        <item x="276"/>
        <item x="398"/>
        <item x="139"/>
        <item x="141"/>
        <item x="41"/>
        <item x="434"/>
        <item x="400"/>
        <item x="449"/>
        <item x="487"/>
        <item x="31"/>
        <item x="90"/>
        <item x="249"/>
        <item x="407"/>
        <item x="182"/>
        <item x="415"/>
        <item x="221"/>
        <item x="430"/>
        <item x="93"/>
        <item x="2"/>
        <item x="386"/>
        <item x="505"/>
        <item x="140"/>
        <item x="508"/>
        <item x="32"/>
        <item x="236"/>
        <item x="256"/>
        <item x="163"/>
        <item x="422"/>
        <item x="317"/>
        <item x="296"/>
        <item x="3"/>
        <item x="223"/>
        <item x="4"/>
        <item x="203"/>
        <item x="469"/>
        <item x="413"/>
        <item x="502"/>
        <item x="156"/>
        <item x="169"/>
        <item x="165"/>
        <item x="397"/>
        <item x="105"/>
        <item x="5"/>
        <item x="119"/>
        <item x="262"/>
        <item x="441"/>
        <item x="33"/>
        <item x="291"/>
        <item x="216"/>
        <item x="365"/>
        <item x="42"/>
        <item x="190"/>
        <item x="135"/>
        <item x="222"/>
        <item x="6"/>
        <item x="171"/>
        <item x="251"/>
        <item x="435"/>
        <item x="274"/>
        <item x="159"/>
        <item x="129"/>
        <item x="388"/>
        <item x="234"/>
        <item x="143"/>
        <item x="310"/>
        <item x="465"/>
        <item x="269"/>
        <item x="120"/>
        <item x="332"/>
        <item x="512"/>
        <item x="132"/>
        <item x="245"/>
        <item x="213"/>
        <item x="311"/>
        <item x="7"/>
        <item x="374"/>
        <item x="315"/>
        <item x="178"/>
        <item x="188"/>
        <item x="197"/>
        <item x="208"/>
        <item x="513"/>
        <item x="8"/>
        <item x="202"/>
        <item x="479"/>
        <item x="514"/>
        <item x="367"/>
        <item x="217"/>
        <item x="117"/>
        <item x="319"/>
        <item x="80"/>
        <item x="277"/>
        <item x="153"/>
        <item x="224"/>
        <item x="133"/>
        <item x="177"/>
        <item x="255"/>
        <item x="334"/>
        <item x="254"/>
        <item x="144"/>
        <item x="284"/>
        <item x="517"/>
        <item x="242"/>
        <item x="437"/>
        <item x="293"/>
        <item x="298"/>
        <item x="196"/>
        <item x="258"/>
        <item x="211"/>
        <item x="285"/>
        <item x="498"/>
        <item x="137"/>
        <item x="472"/>
        <item x="81"/>
        <item x="331"/>
        <item x="229"/>
        <item x="225"/>
        <item x="9"/>
        <item x="101"/>
        <item x="370"/>
        <item x="357"/>
        <item x="330"/>
        <item x="209"/>
        <item x="253"/>
        <item x="250"/>
        <item x="440"/>
        <item x="193"/>
        <item x="161"/>
        <item x="438"/>
        <item x="149"/>
        <item x="10"/>
        <item x="395"/>
        <item x="11"/>
        <item x="235"/>
        <item x="390"/>
        <item x="12"/>
        <item x="60"/>
        <item x="59"/>
        <item x="61"/>
        <item x="67"/>
        <item x="68"/>
        <item x="65"/>
        <item x="66"/>
        <item x="62"/>
        <item x="200"/>
        <item x="84"/>
        <item x="464"/>
        <item x="491"/>
        <item x="421"/>
        <item x="278"/>
        <item x="160"/>
        <item x="180"/>
        <item x="237"/>
        <item x="88"/>
        <item x="122"/>
        <item x="194"/>
        <item x="490"/>
        <item x="267"/>
        <item x="69"/>
        <item x="268"/>
        <item x="13"/>
        <item x="92"/>
        <item x="471"/>
        <item x="399"/>
        <item x="328"/>
        <item x="286"/>
        <item x="366"/>
        <item x="384"/>
        <item x="300"/>
        <item x="306"/>
        <item x="406"/>
        <item x="295"/>
        <item x="431"/>
        <item x="392"/>
        <item x="419"/>
        <item x="345"/>
        <item x="94"/>
        <item x="265"/>
        <item x="385"/>
        <item x="86"/>
        <item x="290"/>
        <item x="44"/>
        <item x="167"/>
        <item x="463"/>
        <item x="356"/>
        <item x="123"/>
        <item x="98"/>
        <item x="128"/>
        <item x="16"/>
        <item x="486"/>
        <item x="480"/>
        <item x="391"/>
        <item x="408"/>
        <item x="321"/>
        <item x="507"/>
        <item x="340"/>
        <item x="14"/>
        <item x="429"/>
        <item x="142"/>
        <item x="432"/>
        <item x="466"/>
        <item x="39"/>
        <item x="102"/>
        <item x="52"/>
        <item x="362"/>
        <item x="444"/>
        <item x="191"/>
        <item x="212"/>
        <item x="377"/>
        <item x="47"/>
        <item x="307"/>
        <item x="314"/>
        <item x="51"/>
        <item x="482"/>
        <item x="460"/>
        <item x="350"/>
        <item x="425"/>
        <item x="504"/>
        <item x="368"/>
        <item x="289"/>
        <item x="401"/>
        <item x="15"/>
        <item x="405"/>
        <item x="34"/>
        <item x="347"/>
        <item x="410"/>
        <item x="113"/>
        <item x="181"/>
        <item x="349"/>
        <item x="313"/>
        <item x="72"/>
        <item x="280"/>
        <item x="316"/>
        <item x="354"/>
        <item x="17"/>
        <item x="115"/>
        <item x="89"/>
        <item x="18"/>
        <item x="447"/>
        <item x="275"/>
        <item x="402"/>
        <item x="458"/>
        <item x="146"/>
        <item x="378"/>
        <item x="361"/>
        <item x="339"/>
        <item x="424"/>
        <item x="299"/>
        <item x="373"/>
        <item x="396"/>
        <item x="19"/>
        <item x="263"/>
        <item x="20"/>
        <item x="38"/>
        <item x="312"/>
        <item x="99"/>
        <item x="46"/>
        <item x="40"/>
        <item x="423"/>
        <item x="518"/>
        <item x="170"/>
        <item x="247"/>
        <item x="383"/>
        <item x="495"/>
        <item x="281"/>
        <item x="55"/>
        <item x="57"/>
        <item x="85"/>
        <item x="443"/>
        <item x="519"/>
        <item x="166"/>
        <item x="136"/>
        <item x="230"/>
        <item x="56"/>
        <item x="64"/>
        <item x="63"/>
        <item x="231"/>
        <item x="327"/>
        <item x="515"/>
        <item x="36"/>
        <item x="71"/>
        <item x="448"/>
        <item x="353"/>
        <item x="456"/>
        <item x="348"/>
        <item x="360"/>
        <item x="103"/>
        <item x="461"/>
        <item x="516"/>
        <item x="35"/>
        <item x="506"/>
        <item x="318"/>
        <item x="241"/>
        <item x="351"/>
        <item x="21"/>
        <item x="110"/>
        <item x="510"/>
        <item x="205"/>
        <item x="246"/>
        <item x="497"/>
        <item x="154"/>
        <item x="494"/>
        <item x="138"/>
        <item x="261"/>
        <item x="109"/>
        <item x="478"/>
        <item x="520"/>
        <item x="108"/>
        <item x="496"/>
        <item x="112"/>
        <item x="186"/>
        <item x="473"/>
        <item x="145"/>
        <item x="147"/>
        <item x="104"/>
        <item x="49"/>
        <item x="303"/>
        <item x="43"/>
        <item x="287"/>
        <item x="100"/>
        <item x="335"/>
        <item x="95"/>
        <item x="336"/>
        <item x="451"/>
        <item x="243"/>
        <item x="372"/>
        <item x="341"/>
        <item x="155"/>
        <item x="481"/>
        <item x="488"/>
        <item x="375"/>
        <item x="387"/>
        <item x="371"/>
        <item x="364"/>
        <item x="176"/>
        <item x="270"/>
        <item x="248"/>
        <item x="445"/>
        <item x="22"/>
        <item x="271"/>
        <item x="409"/>
        <item x="294"/>
        <item x="83"/>
        <item x="468"/>
        <item x="477"/>
        <item x="23"/>
        <item x="450"/>
        <item x="240"/>
        <item x="96"/>
        <item x="403"/>
        <item x="264"/>
        <item x="252"/>
        <item x="185"/>
        <item x="417"/>
        <item x="87"/>
        <item x="125"/>
        <item x="499"/>
        <item x="54"/>
        <item x="58"/>
        <item x="282"/>
        <item x="501"/>
        <item x="297"/>
        <item x="453"/>
        <item x="326"/>
        <item x="394"/>
        <item x="322"/>
        <item x="343"/>
        <item x="279"/>
        <item x="309"/>
        <item x="97"/>
        <item x="462"/>
        <item x="152"/>
        <item x="53"/>
        <item x="184"/>
        <item x="308"/>
        <item x="439"/>
        <item x="411"/>
        <item x="148"/>
        <item x="452"/>
        <item x="50"/>
        <item x="24"/>
        <item x="414"/>
        <item x="342"/>
        <item x="352"/>
        <item x="446"/>
        <item x="381"/>
        <item x="323"/>
        <item x="292"/>
        <item x="521"/>
        <item x="412"/>
        <item x="344"/>
        <item x="337"/>
        <item x="79"/>
        <item x="124"/>
        <item x="175"/>
        <item x="426"/>
        <item x="179"/>
        <item x="420"/>
        <item x="393"/>
        <item x="25"/>
        <item x="459"/>
        <item x="198"/>
        <item x="168"/>
        <item x="218"/>
        <item x="333"/>
        <item x="455"/>
        <item x="470"/>
        <item x="301"/>
        <item x="157"/>
        <item x="172"/>
        <item x="325"/>
        <item x="107"/>
        <item x="192"/>
        <item x="404"/>
        <item x="489"/>
        <item x="283"/>
        <item x="428"/>
        <item x="380"/>
        <item x="457"/>
        <item x="358"/>
        <item x="329"/>
        <item x="232"/>
        <item x="220"/>
        <item x="207"/>
        <item x="272"/>
        <item x="206"/>
        <item x="244"/>
        <item x="433"/>
        <item x="183"/>
        <item x="359"/>
        <item x="82"/>
        <item x="204"/>
        <item x="493"/>
        <item x="214"/>
        <item x="164"/>
        <item x="369"/>
        <item x="26"/>
        <item x="257"/>
        <item x="260"/>
        <item x="78"/>
        <item x="73"/>
        <item x="467"/>
        <item x="320"/>
        <item x="305"/>
        <item x="77"/>
        <item x="201"/>
        <item x="134"/>
        <item x="131"/>
        <item x="324"/>
        <item x="376"/>
        <item x="151"/>
        <item x="37"/>
        <item x="91"/>
        <item x="389"/>
        <item x="416"/>
        <item x="158"/>
        <item x="227"/>
        <item x="454"/>
        <item x="195"/>
        <item x="382"/>
        <item x="355"/>
        <item x="228"/>
        <item x="127"/>
        <item x="45"/>
        <item x="116"/>
        <item x="27"/>
        <item x="210"/>
        <item x="28"/>
        <item x="226"/>
        <item x="259"/>
        <item x="174"/>
        <item x="266"/>
        <item x="111"/>
        <item x="500"/>
        <item x="503"/>
        <item x="509"/>
        <item x="484"/>
        <item x="48"/>
        <item x="29"/>
        <item x="30"/>
        <item x="238"/>
        <item x="173"/>
        <item x="70"/>
        <item x="523"/>
        <item x="106"/>
        <item x="522"/>
        <item x="363"/>
        <item x="130"/>
        <item x="150"/>
        <item x="239"/>
        <item t="default"/>
      </items>
    </pivotField>
  </pivotFields>
  <rowFields count="2">
    <field x="1"/>
    <field x="15"/>
  </rowFields>
  <rowItems count="14">
    <i>
      <x/>
    </i>
    <i>
      <x v="1"/>
    </i>
    <i>
      <x v="2"/>
    </i>
    <i>
      <x v="3"/>
    </i>
    <i>
      <x v="4"/>
    </i>
    <i>
      <x v="5"/>
    </i>
    <i>
      <x v="6"/>
    </i>
    <i>
      <x v="7"/>
    </i>
    <i>
      <x v="8"/>
    </i>
    <i>
      <x v="9"/>
    </i>
    <i>
      <x v="10"/>
    </i>
    <i>
      <x v="11"/>
    </i>
    <i>
      <x v="12"/>
    </i>
    <i t="grand">
      <x/>
    </i>
  </rowItems>
  <colItems count="1">
    <i/>
  </colItems>
  <dataFields count="1">
    <dataField name="Suma de MONTO_OTORGADO" fld="14" baseField="0" baseItem="0"/>
  </dataFields>
  <formats count="3">
    <format dxfId="4">
      <pivotArea collapsedLevelsAreSubtotals="1" fieldPosition="0">
        <references count="2">
          <reference field="1" count="1" selected="0">
            <x v="9"/>
          </reference>
          <reference field="15" count="227">
            <x v="0"/>
            <x v="2"/>
            <x v="3"/>
            <x v="5"/>
            <x v="9"/>
            <x v="10"/>
            <x v="11"/>
            <x v="14"/>
            <x v="15"/>
            <x v="19"/>
            <x v="21"/>
            <x v="25"/>
            <x v="30"/>
            <x v="31"/>
            <x v="32"/>
            <x v="33"/>
            <x v="35"/>
            <x v="38"/>
            <x v="39"/>
            <x v="40"/>
            <x v="41"/>
            <x v="42"/>
            <x v="44"/>
            <x v="46"/>
            <x v="48"/>
            <x v="50"/>
            <x v="53"/>
            <x v="61"/>
            <x v="62"/>
            <x v="63"/>
            <x v="68"/>
            <x v="69"/>
            <x v="70"/>
            <x v="74"/>
            <x v="79"/>
            <x v="81"/>
            <x v="83"/>
            <x v="91"/>
            <x v="95"/>
            <x v="98"/>
            <x v="99"/>
            <x v="102"/>
            <x v="107"/>
            <x v="109"/>
            <x v="110"/>
            <x v="118"/>
            <x v="120"/>
            <x v="123"/>
            <x v="126"/>
            <x v="131"/>
            <x v="134"/>
            <x v="137"/>
            <x v="138"/>
            <x v="139"/>
            <x v="143"/>
            <x v="144"/>
            <x v="146"/>
            <x v="148"/>
            <x v="153"/>
            <x v="154"/>
            <x v="155"/>
            <x v="159"/>
            <x v="162"/>
            <x v="165"/>
            <x v="168"/>
            <x v="180"/>
            <x v="181"/>
            <x v="182"/>
            <x v="190"/>
            <x v="196"/>
            <x v="197"/>
            <x v="198"/>
            <x v="199"/>
            <x v="200"/>
            <x v="201"/>
            <x v="202"/>
            <x v="203"/>
            <x v="204"/>
            <x v="205"/>
            <x v="206"/>
            <x v="207"/>
            <x v="208"/>
            <x v="209"/>
            <x v="210"/>
            <x v="212"/>
            <x v="214"/>
            <x v="217"/>
            <x v="218"/>
            <x v="223"/>
            <x v="224"/>
            <x v="225"/>
            <x v="226"/>
            <x v="227"/>
            <x v="229"/>
            <x v="231"/>
            <x v="233"/>
            <x v="234"/>
            <x v="238"/>
            <x v="239"/>
            <x v="242"/>
            <x v="244"/>
            <x v="245"/>
            <x v="247"/>
            <x v="248"/>
            <x v="249"/>
            <x v="250"/>
            <x v="252"/>
            <x v="253"/>
            <x v="254"/>
            <x v="256"/>
            <x v="258"/>
            <x v="259"/>
            <x v="262"/>
            <x v="263"/>
            <x v="266"/>
            <x v="267"/>
            <x v="272"/>
            <x v="274"/>
            <x v="275"/>
            <x v="277"/>
            <x v="278"/>
            <x v="279"/>
            <x v="280"/>
            <x v="281"/>
            <x v="282"/>
            <x v="283"/>
            <x v="288"/>
            <x v="291"/>
            <x v="292"/>
            <x v="296"/>
            <x v="297"/>
            <x v="302"/>
            <x v="311"/>
            <x v="315"/>
            <x v="316"/>
            <x v="317"/>
            <x v="318"/>
            <x v="319"/>
            <x v="321"/>
            <x v="325"/>
            <x v="327"/>
            <x v="333"/>
            <x v="335"/>
            <x v="339"/>
            <x v="341"/>
            <x v="342"/>
            <x v="345"/>
            <x v="350"/>
            <x v="352"/>
            <x v="354"/>
            <x v="356"/>
            <x v="357"/>
            <x v="359"/>
            <x v="360"/>
            <x v="362"/>
            <x v="363"/>
            <x v="364"/>
            <x v="365"/>
            <x v="366"/>
            <x v="367"/>
            <x v="371"/>
            <x v="374"/>
            <x v="375"/>
            <x v="377"/>
            <x v="378"/>
            <x v="380"/>
            <x v="383"/>
            <x v="387"/>
            <x v="390"/>
            <x v="394"/>
            <x v="395"/>
            <x v="396"/>
            <x v="397"/>
            <x v="398"/>
            <x v="399"/>
            <x v="400"/>
            <x v="402"/>
            <x v="403"/>
            <x v="404"/>
            <x v="408"/>
            <x v="409"/>
            <x v="410"/>
            <x v="412"/>
            <x v="415"/>
            <x v="416"/>
            <x v="417"/>
            <x v="418"/>
            <x v="419"/>
            <x v="420"/>
            <x v="421"/>
            <x v="423"/>
            <x v="424"/>
            <x v="425"/>
            <x v="429"/>
            <x v="431"/>
            <x v="432"/>
            <x v="434"/>
            <x v="438"/>
            <x v="439"/>
            <x v="440"/>
            <x v="441"/>
            <x v="444"/>
            <x v="447"/>
            <x v="448"/>
            <x v="449"/>
            <x v="450"/>
            <x v="451"/>
            <x v="452"/>
            <x v="453"/>
            <x v="454"/>
            <x v="461"/>
            <x v="463"/>
            <x v="466"/>
            <x v="469"/>
            <x v="475"/>
            <x v="476"/>
            <x v="477"/>
            <x v="482"/>
            <x v="483"/>
            <x v="487"/>
            <x v="488"/>
            <x v="491"/>
            <x v="493"/>
            <x v="494"/>
            <x v="507"/>
            <x v="510"/>
            <x v="520"/>
          </reference>
        </references>
      </pivotArea>
    </format>
    <format dxfId="3">
      <pivotArea collapsedLevelsAreSubtotals="1" fieldPosition="0">
        <references count="2">
          <reference field="1" count="1" selected="0">
            <x v="1"/>
          </reference>
          <reference field="15" count="30">
            <x v="38"/>
            <x v="84"/>
            <x v="170"/>
            <x v="171"/>
            <x v="172"/>
            <x v="173"/>
            <x v="174"/>
            <x v="175"/>
            <x v="176"/>
            <x v="177"/>
            <x v="215"/>
            <x v="235"/>
            <x v="237"/>
            <x v="243"/>
            <x v="246"/>
            <x v="290"/>
            <x v="291"/>
            <x v="299"/>
            <x v="300"/>
            <x v="307"/>
            <x v="308"/>
            <x v="309"/>
            <x v="349"/>
            <x v="351"/>
            <x v="391"/>
            <x v="392"/>
            <x v="406"/>
            <x v="413"/>
            <x v="497"/>
            <x v="511"/>
          </reference>
        </references>
      </pivotArea>
    </format>
    <format dxfId="2">
      <pivotArea collapsedLevelsAreSubtotals="1" fieldPosition="0">
        <references count="2">
          <reference field="1" count="1" selected="0">
            <x v="7"/>
          </reference>
          <reference field="15" count="163">
            <x v="8"/>
            <x v="12"/>
            <x v="13"/>
            <x v="16"/>
            <x v="17"/>
            <x v="20"/>
            <x v="22"/>
            <x v="23"/>
            <x v="24"/>
            <x v="27"/>
            <x v="28"/>
            <x v="34"/>
            <x v="36"/>
            <x v="37"/>
            <x v="45"/>
            <x v="47"/>
            <x v="49"/>
            <x v="55"/>
            <x v="58"/>
            <x v="59"/>
            <x v="60"/>
            <x v="65"/>
            <x v="67"/>
            <x v="71"/>
            <x v="72"/>
            <x v="73"/>
            <x v="77"/>
            <x v="78"/>
            <x v="82"/>
            <x v="85"/>
            <x v="86"/>
            <x v="87"/>
            <x v="89"/>
            <x v="90"/>
            <x v="92"/>
            <x v="93"/>
            <x v="94"/>
            <x v="96"/>
            <x v="97"/>
            <x v="100"/>
            <x v="101"/>
            <x v="104"/>
            <x v="105"/>
            <x v="106"/>
            <x v="111"/>
            <x v="112"/>
            <x v="113"/>
            <x v="114"/>
            <x v="117"/>
            <x v="121"/>
            <x v="122"/>
            <x v="125"/>
            <x v="126"/>
            <x v="127"/>
            <x v="128"/>
            <x v="129"/>
            <x v="130"/>
            <x v="132"/>
            <x v="133"/>
            <x v="136"/>
            <x v="140"/>
            <x v="141"/>
            <x v="142"/>
            <x v="145"/>
            <x v="149"/>
            <x v="150"/>
            <x v="156"/>
            <x v="157"/>
            <x v="158"/>
            <x v="160"/>
            <x v="161"/>
            <x v="163"/>
            <x v="167"/>
            <x v="178"/>
            <x v="183"/>
            <x v="184"/>
            <x v="185"/>
            <x v="186"/>
            <x v="188"/>
            <x v="189"/>
            <x v="191"/>
            <x v="193"/>
            <x v="211"/>
            <x v="216"/>
            <x v="219"/>
            <x v="221"/>
            <x v="232"/>
            <x v="240"/>
            <x v="241"/>
            <x v="261"/>
            <x v="273"/>
            <x v="276"/>
            <x v="285"/>
            <x v="294"/>
            <x v="295"/>
            <x v="304"/>
            <x v="305"/>
            <x v="306"/>
            <x v="310"/>
            <x v="326"/>
            <x v="331"/>
            <x v="332"/>
            <x v="334"/>
            <x v="336"/>
            <x v="337"/>
            <x v="344"/>
            <x v="346"/>
            <x v="347"/>
            <x v="358"/>
            <x v="361"/>
            <x v="368"/>
            <x v="369"/>
            <x v="370"/>
            <x v="373"/>
            <x v="381"/>
            <x v="384"/>
            <x v="385"/>
            <x v="386"/>
            <x v="389"/>
            <x v="405"/>
            <x v="407"/>
            <x v="411"/>
            <x v="427"/>
            <x v="428"/>
            <x v="430"/>
            <x v="435"/>
            <x v="436"/>
            <x v="437"/>
            <x v="442"/>
            <x v="443"/>
            <x v="446"/>
            <x v="455"/>
            <x v="456"/>
            <x v="457"/>
            <x v="458"/>
            <x v="459"/>
            <x v="460"/>
            <x v="462"/>
            <x v="465"/>
            <x v="467"/>
            <x v="468"/>
            <x v="471"/>
            <x v="472"/>
            <x v="479"/>
            <x v="480"/>
            <x v="481"/>
            <x v="484"/>
            <x v="489"/>
            <x v="490"/>
            <x v="492"/>
            <x v="495"/>
            <x v="496"/>
            <x v="498"/>
            <x v="500"/>
            <x v="502"/>
            <x v="503"/>
            <x v="504"/>
            <x v="505"/>
            <x v="514"/>
            <x v="515"/>
            <x v="521"/>
            <x v="522"/>
            <x v="523"/>
          </reference>
        </references>
      </pivotArea>
    </format>
  </formats>
  <conditionalFormats count="4">
    <conditionalFormat priority="4">
      <pivotAreas count="13">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2">
            <reference field="4294967294" count="1" selected="0">
              <x v="0"/>
            </reference>
            <reference field="1" count="1">
              <x v="4"/>
            </reference>
          </references>
        </pivotArea>
        <pivotArea type="data" collapsedLevelsAreSubtotals="1" fieldPosition="0">
          <references count="2">
            <reference field="4294967294" count="1" selected="0">
              <x v="0"/>
            </reference>
            <reference field="1" count="1">
              <x v="5"/>
            </reference>
          </references>
        </pivotArea>
        <pivotArea type="data" collapsedLevelsAreSubtotals="1" fieldPosition="0">
          <references count="2">
            <reference field="4294967294" count="1" selected="0">
              <x v="0"/>
            </reference>
            <reference field="1" count="1">
              <x v="6"/>
            </reference>
          </references>
        </pivotArea>
        <pivotArea type="data" collapsedLevelsAreSubtotals="1" fieldPosition="0">
          <references count="2">
            <reference field="4294967294" count="1" selected="0">
              <x v="0"/>
            </reference>
            <reference field="1" count="1">
              <x v="7"/>
            </reference>
          </references>
        </pivotArea>
        <pivotArea type="data" collapsedLevelsAreSubtotals="1" fieldPosition="0">
          <references count="2">
            <reference field="4294967294" count="1" selected="0">
              <x v="0"/>
            </reference>
            <reference field="1" count="1">
              <x v="8"/>
            </reference>
          </references>
        </pivotArea>
        <pivotArea type="data" collapsedLevelsAreSubtotals="1" fieldPosition="0">
          <references count="2">
            <reference field="4294967294" count="1" selected="0">
              <x v="0"/>
            </reference>
            <reference field="1" count="1">
              <x v="9"/>
            </reference>
          </references>
        </pivotArea>
        <pivotArea type="data" collapsedLevelsAreSubtotals="1" fieldPosition="0">
          <references count="2">
            <reference field="4294967294" count="1" selected="0">
              <x v="0"/>
            </reference>
            <reference field="1" count="1">
              <x v="10"/>
            </reference>
          </references>
        </pivotArea>
        <pivotArea type="data" collapsedLevelsAreSubtotals="1" fieldPosition="0">
          <references count="2">
            <reference field="4294967294" count="1" selected="0">
              <x v="0"/>
            </reference>
            <reference field="1" count="1">
              <x v="11"/>
            </reference>
          </references>
        </pivotArea>
        <pivotArea type="data" collapsedLevelsAreSubtotals="1" fieldPosition="0">
          <references count="2">
            <reference field="4294967294" count="1" selected="0">
              <x v="0"/>
            </reference>
            <reference field="1" count="1">
              <x v="12"/>
            </reference>
          </references>
        </pivotArea>
      </pivotAreas>
    </conditionalFormat>
    <conditionalFormat priority="3">
      <pivotAreas count="1">
        <pivotArea type="data" collapsedLevelsAreSubtotals="1" fieldPosition="0">
          <references count="3">
            <reference field="4294967294" count="1" selected="0">
              <x v="0"/>
            </reference>
            <reference field="1" count="1" selected="0">
              <x v="9"/>
            </reference>
            <reference field="15" count="227">
              <x v="0"/>
              <x v="2"/>
              <x v="3"/>
              <x v="5"/>
              <x v="9"/>
              <x v="10"/>
              <x v="11"/>
              <x v="14"/>
              <x v="15"/>
              <x v="19"/>
              <x v="21"/>
              <x v="25"/>
              <x v="30"/>
              <x v="31"/>
              <x v="32"/>
              <x v="33"/>
              <x v="35"/>
              <x v="38"/>
              <x v="39"/>
              <x v="40"/>
              <x v="41"/>
              <x v="42"/>
              <x v="44"/>
              <x v="46"/>
              <x v="48"/>
              <x v="50"/>
              <x v="53"/>
              <x v="61"/>
              <x v="62"/>
              <x v="63"/>
              <x v="68"/>
              <x v="69"/>
              <x v="70"/>
              <x v="74"/>
              <x v="79"/>
              <x v="81"/>
              <x v="83"/>
              <x v="91"/>
              <x v="95"/>
              <x v="98"/>
              <x v="99"/>
              <x v="102"/>
              <x v="107"/>
              <x v="109"/>
              <x v="110"/>
              <x v="118"/>
              <x v="120"/>
              <x v="123"/>
              <x v="126"/>
              <x v="131"/>
              <x v="134"/>
              <x v="137"/>
              <x v="138"/>
              <x v="139"/>
              <x v="143"/>
              <x v="144"/>
              <x v="146"/>
              <x v="148"/>
              <x v="153"/>
              <x v="154"/>
              <x v="155"/>
              <x v="159"/>
              <x v="162"/>
              <x v="165"/>
              <x v="168"/>
              <x v="180"/>
              <x v="181"/>
              <x v="182"/>
              <x v="190"/>
              <x v="196"/>
              <x v="197"/>
              <x v="198"/>
              <x v="199"/>
              <x v="200"/>
              <x v="201"/>
              <x v="202"/>
              <x v="203"/>
              <x v="204"/>
              <x v="205"/>
              <x v="206"/>
              <x v="207"/>
              <x v="208"/>
              <x v="209"/>
              <x v="210"/>
              <x v="212"/>
              <x v="214"/>
              <x v="217"/>
              <x v="218"/>
              <x v="223"/>
              <x v="224"/>
              <x v="225"/>
              <x v="226"/>
              <x v="227"/>
              <x v="229"/>
              <x v="231"/>
              <x v="233"/>
              <x v="234"/>
              <x v="238"/>
              <x v="239"/>
              <x v="242"/>
              <x v="244"/>
              <x v="245"/>
              <x v="247"/>
              <x v="248"/>
              <x v="249"/>
              <x v="250"/>
              <x v="252"/>
              <x v="253"/>
              <x v="254"/>
              <x v="256"/>
              <x v="258"/>
              <x v="259"/>
              <x v="262"/>
              <x v="263"/>
              <x v="266"/>
              <x v="267"/>
              <x v="272"/>
              <x v="274"/>
              <x v="275"/>
              <x v="277"/>
              <x v="278"/>
              <x v="279"/>
              <x v="280"/>
              <x v="281"/>
              <x v="282"/>
              <x v="283"/>
              <x v="288"/>
              <x v="291"/>
              <x v="292"/>
              <x v="296"/>
              <x v="297"/>
              <x v="302"/>
              <x v="311"/>
              <x v="315"/>
              <x v="316"/>
              <x v="317"/>
              <x v="318"/>
              <x v="319"/>
              <x v="321"/>
              <x v="325"/>
              <x v="327"/>
              <x v="333"/>
              <x v="335"/>
              <x v="339"/>
              <x v="341"/>
              <x v="342"/>
              <x v="345"/>
              <x v="350"/>
              <x v="352"/>
              <x v="354"/>
              <x v="356"/>
              <x v="357"/>
              <x v="359"/>
              <x v="360"/>
              <x v="362"/>
              <x v="363"/>
              <x v="364"/>
              <x v="365"/>
              <x v="366"/>
              <x v="367"/>
              <x v="371"/>
              <x v="374"/>
              <x v="375"/>
              <x v="377"/>
              <x v="378"/>
              <x v="380"/>
              <x v="383"/>
              <x v="387"/>
              <x v="390"/>
              <x v="394"/>
              <x v="395"/>
              <x v="396"/>
              <x v="397"/>
              <x v="398"/>
              <x v="399"/>
              <x v="400"/>
              <x v="402"/>
              <x v="403"/>
              <x v="404"/>
              <x v="408"/>
              <x v="409"/>
              <x v="410"/>
              <x v="412"/>
              <x v="415"/>
              <x v="416"/>
              <x v="417"/>
              <x v="418"/>
              <x v="419"/>
              <x v="420"/>
              <x v="421"/>
              <x v="423"/>
              <x v="424"/>
              <x v="425"/>
              <x v="429"/>
              <x v="431"/>
              <x v="432"/>
              <x v="434"/>
              <x v="438"/>
              <x v="439"/>
              <x v="440"/>
              <x v="441"/>
              <x v="444"/>
              <x v="447"/>
              <x v="448"/>
              <x v="449"/>
              <x v="450"/>
              <x v="451"/>
              <x v="452"/>
              <x v="453"/>
              <x v="454"/>
              <x v="461"/>
              <x v="463"/>
              <x v="466"/>
              <x v="469"/>
              <x v="475"/>
              <x v="476"/>
              <x v="477"/>
              <x v="482"/>
              <x v="483"/>
              <x v="487"/>
              <x v="488"/>
              <x v="491"/>
              <x v="493"/>
              <x v="494"/>
              <x v="507"/>
              <x v="510"/>
              <x v="520"/>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1"/>
            </reference>
            <reference field="15" count="30">
              <x v="38"/>
              <x v="84"/>
              <x v="170"/>
              <x v="171"/>
              <x v="172"/>
              <x v="173"/>
              <x v="174"/>
              <x v="175"/>
              <x v="176"/>
              <x v="177"/>
              <x v="215"/>
              <x v="235"/>
              <x v="237"/>
              <x v="243"/>
              <x v="246"/>
              <x v="290"/>
              <x v="291"/>
              <x v="299"/>
              <x v="300"/>
              <x v="307"/>
              <x v="308"/>
              <x v="309"/>
              <x v="349"/>
              <x v="351"/>
              <x v="391"/>
              <x v="392"/>
              <x v="406"/>
              <x v="413"/>
              <x v="497"/>
              <x v="511"/>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7"/>
            </reference>
            <reference field="15" count="163">
              <x v="8"/>
              <x v="12"/>
              <x v="13"/>
              <x v="16"/>
              <x v="17"/>
              <x v="20"/>
              <x v="22"/>
              <x v="23"/>
              <x v="24"/>
              <x v="27"/>
              <x v="28"/>
              <x v="34"/>
              <x v="36"/>
              <x v="37"/>
              <x v="45"/>
              <x v="47"/>
              <x v="49"/>
              <x v="55"/>
              <x v="58"/>
              <x v="59"/>
              <x v="60"/>
              <x v="65"/>
              <x v="67"/>
              <x v="71"/>
              <x v="72"/>
              <x v="73"/>
              <x v="77"/>
              <x v="78"/>
              <x v="82"/>
              <x v="85"/>
              <x v="86"/>
              <x v="87"/>
              <x v="89"/>
              <x v="90"/>
              <x v="92"/>
              <x v="93"/>
              <x v="94"/>
              <x v="96"/>
              <x v="97"/>
              <x v="100"/>
              <x v="101"/>
              <x v="104"/>
              <x v="105"/>
              <x v="106"/>
              <x v="111"/>
              <x v="112"/>
              <x v="113"/>
              <x v="114"/>
              <x v="117"/>
              <x v="121"/>
              <x v="122"/>
              <x v="125"/>
              <x v="126"/>
              <x v="127"/>
              <x v="128"/>
              <x v="129"/>
              <x v="130"/>
              <x v="132"/>
              <x v="133"/>
              <x v="136"/>
              <x v="140"/>
              <x v="141"/>
              <x v="142"/>
              <x v="145"/>
              <x v="149"/>
              <x v="150"/>
              <x v="156"/>
              <x v="157"/>
              <x v="158"/>
              <x v="160"/>
              <x v="161"/>
              <x v="163"/>
              <x v="167"/>
              <x v="178"/>
              <x v="183"/>
              <x v="184"/>
              <x v="185"/>
              <x v="186"/>
              <x v="188"/>
              <x v="189"/>
              <x v="191"/>
              <x v="193"/>
              <x v="211"/>
              <x v="216"/>
              <x v="219"/>
              <x v="221"/>
              <x v="232"/>
              <x v="240"/>
              <x v="241"/>
              <x v="261"/>
              <x v="273"/>
              <x v="276"/>
              <x v="285"/>
              <x v="294"/>
              <x v="295"/>
              <x v="304"/>
              <x v="305"/>
              <x v="306"/>
              <x v="310"/>
              <x v="326"/>
              <x v="331"/>
              <x v="332"/>
              <x v="334"/>
              <x v="336"/>
              <x v="337"/>
              <x v="344"/>
              <x v="346"/>
              <x v="347"/>
              <x v="358"/>
              <x v="361"/>
              <x v="368"/>
              <x v="369"/>
              <x v="370"/>
              <x v="373"/>
              <x v="381"/>
              <x v="384"/>
              <x v="385"/>
              <x v="386"/>
              <x v="389"/>
              <x v="405"/>
              <x v="407"/>
              <x v="411"/>
              <x v="427"/>
              <x v="428"/>
              <x v="430"/>
              <x v="435"/>
              <x v="436"/>
              <x v="437"/>
              <x v="442"/>
              <x v="443"/>
              <x v="446"/>
              <x v="455"/>
              <x v="456"/>
              <x v="457"/>
              <x v="458"/>
              <x v="459"/>
              <x v="460"/>
              <x v="462"/>
              <x v="465"/>
              <x v="467"/>
              <x v="468"/>
              <x v="471"/>
              <x v="472"/>
              <x v="479"/>
              <x v="480"/>
              <x v="481"/>
              <x v="484"/>
              <x v="489"/>
              <x v="490"/>
              <x v="492"/>
              <x v="495"/>
              <x v="496"/>
              <x v="498"/>
              <x v="500"/>
              <x v="502"/>
              <x v="503"/>
              <x v="504"/>
              <x v="505"/>
              <x v="514"/>
              <x v="515"/>
              <x v="521"/>
              <x v="522"/>
              <x v="5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485890-8091-41EE-9B12-82C3C9B2D7F6}" name="TablaDinámica6"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N2:AO10" firstHeaderRow="1" firstDataRow="1" firstDataCol="1"/>
  <pivotFields count="16">
    <pivotField showAll="0"/>
    <pivotField axis="axisRow" showAll="0">
      <items count="8">
        <item sd="0" x="0"/>
        <item sd="0" x="1"/>
        <item sd="0" x="2"/>
        <item sd="0" x="3"/>
        <item sd="0" x="4"/>
        <item sd="0" x="5"/>
        <item sd="0" x="6"/>
        <item t="default"/>
      </items>
    </pivotField>
    <pivotField showAll="0"/>
    <pivotField showAll="0"/>
    <pivotField showAll="0"/>
    <pivotField numFmtId="14" showAll="0"/>
    <pivotField numFmtId="44" showAll="0"/>
    <pivotField numFmtId="14" showAll="0"/>
    <pivotField showAll="0"/>
    <pivotField showAll="0"/>
    <pivotField showAll="0"/>
    <pivotField showAll="0"/>
    <pivotField showAll="0"/>
    <pivotField showAll="0"/>
    <pivotField dataField="1" numFmtId="44" showAll="0"/>
    <pivotField axis="axisRow" showAll="0">
      <items count="212">
        <item x="165"/>
        <item x="116"/>
        <item x="117"/>
        <item x="181"/>
        <item x="11"/>
        <item x="36"/>
        <item x="194"/>
        <item x="197"/>
        <item x="53"/>
        <item x="50"/>
        <item x="99"/>
        <item x="85"/>
        <item x="39"/>
        <item x="120"/>
        <item x="80"/>
        <item x="122"/>
        <item x="4"/>
        <item x="16"/>
        <item x="98"/>
        <item x="164"/>
        <item x="126"/>
        <item x="6"/>
        <item x="86"/>
        <item x="147"/>
        <item x="104"/>
        <item x="55"/>
        <item x="113"/>
        <item x="175"/>
        <item x="178"/>
        <item x="207"/>
        <item x="208"/>
        <item x="123"/>
        <item x="187"/>
        <item x="88"/>
        <item x="182"/>
        <item x="73"/>
        <item x="157"/>
        <item x="27"/>
        <item x="108"/>
        <item x="90"/>
        <item x="186"/>
        <item x="54"/>
        <item x="81"/>
        <item x="93"/>
        <item x="82"/>
        <item x="37"/>
        <item x="43"/>
        <item x="183"/>
        <item x="44"/>
        <item x="5"/>
        <item x="189"/>
        <item x="201"/>
        <item x="124"/>
        <item x="103"/>
        <item x="84"/>
        <item x="59"/>
        <item x="145"/>
        <item x="71"/>
        <item x="83"/>
        <item x="79"/>
        <item x="101"/>
        <item x="114"/>
        <item x="193"/>
        <item x="30"/>
        <item x="65"/>
        <item x="179"/>
        <item x="22"/>
        <item x="168"/>
        <item x="76"/>
        <item x="33"/>
        <item x="52"/>
        <item x="61"/>
        <item x="151"/>
        <item x="138"/>
        <item x="3"/>
        <item x="136"/>
        <item x="97"/>
        <item x="46"/>
        <item x="0"/>
        <item x="15"/>
        <item x="127"/>
        <item x="156"/>
        <item x="177"/>
        <item x="146"/>
        <item x="121"/>
        <item x="150"/>
        <item x="7"/>
        <item x="49"/>
        <item x="106"/>
        <item x="163"/>
        <item x="185"/>
        <item x="47"/>
        <item x="35"/>
        <item x="100"/>
        <item x="169"/>
        <item x="74"/>
        <item x="172"/>
        <item x="118"/>
        <item x="14"/>
        <item x="68"/>
        <item x="131"/>
        <item x="158"/>
        <item x="166"/>
        <item x="10"/>
        <item x="149"/>
        <item x="210"/>
        <item x="192"/>
        <item x="173"/>
        <item x="162"/>
        <item x="195"/>
        <item x="8"/>
        <item x="129"/>
        <item x="152"/>
        <item x="144"/>
        <item x="91"/>
        <item x="170"/>
        <item x="161"/>
        <item x="142"/>
        <item x="130"/>
        <item x="78"/>
        <item x="9"/>
        <item x="23"/>
        <item x="48"/>
        <item x="28"/>
        <item x="26"/>
        <item x="2"/>
        <item x="202"/>
        <item x="21"/>
        <item x="41"/>
        <item x="87"/>
        <item x="56"/>
        <item x="190"/>
        <item x="154"/>
        <item x="200"/>
        <item x="70"/>
        <item x="38"/>
        <item x="206"/>
        <item x="12"/>
        <item x="29"/>
        <item x="17"/>
        <item x="72"/>
        <item x="58"/>
        <item x="112"/>
        <item x="128"/>
        <item x="135"/>
        <item x="153"/>
        <item x="174"/>
        <item x="176"/>
        <item x="110"/>
        <item x="25"/>
        <item x="139"/>
        <item x="24"/>
        <item x="42"/>
        <item x="67"/>
        <item x="203"/>
        <item x="171"/>
        <item x="19"/>
        <item x="92"/>
        <item x="155"/>
        <item x="111"/>
        <item x="66"/>
        <item x="18"/>
        <item x="204"/>
        <item x="148"/>
        <item x="134"/>
        <item x="20"/>
        <item x="160"/>
        <item x="167"/>
        <item x="133"/>
        <item x="115"/>
        <item x="96"/>
        <item x="107"/>
        <item x="62"/>
        <item x="140"/>
        <item x="125"/>
        <item x="109"/>
        <item x="180"/>
        <item x="143"/>
        <item x="63"/>
        <item x="13"/>
        <item x="105"/>
        <item x="94"/>
        <item x="141"/>
        <item x="119"/>
        <item x="188"/>
        <item x="132"/>
        <item x="184"/>
        <item x="95"/>
        <item x="102"/>
        <item x="34"/>
        <item x="198"/>
        <item x="137"/>
        <item x="45"/>
        <item x="205"/>
        <item x="57"/>
        <item x="64"/>
        <item x="69"/>
        <item x="199"/>
        <item x="51"/>
        <item x="191"/>
        <item x="209"/>
        <item x="77"/>
        <item x="159"/>
        <item x="75"/>
        <item x="40"/>
        <item x="31"/>
        <item x="32"/>
        <item x="1"/>
        <item x="89"/>
        <item x="196"/>
        <item x="60"/>
        <item t="default"/>
      </items>
    </pivotField>
  </pivotFields>
  <rowFields count="2">
    <field x="1"/>
    <field x="15"/>
  </rowFields>
  <rowItems count="8">
    <i>
      <x/>
    </i>
    <i>
      <x v="1"/>
    </i>
    <i>
      <x v="2"/>
    </i>
    <i>
      <x v="3"/>
    </i>
    <i>
      <x v="4"/>
    </i>
    <i>
      <x v="5"/>
    </i>
    <i>
      <x v="6"/>
    </i>
    <i t="grand">
      <x/>
    </i>
  </rowItems>
  <colItems count="1">
    <i/>
  </colItems>
  <dataFields count="1">
    <dataField name="Suma de MONTO_OTORGADO" fld="14" baseField="0" baseItem="0"/>
  </dataFields>
  <formats count="2">
    <format dxfId="1">
      <pivotArea collapsedLevelsAreSubtotals="1" fieldPosition="0">
        <references count="1">
          <reference field="1" count="1">
            <x v="2"/>
          </reference>
        </references>
      </pivotArea>
    </format>
    <format dxfId="0">
      <pivotArea collapsedLevelsAreSubtotals="1" fieldPosition="0">
        <references count="1">
          <reference field="1" count="1">
            <x v="6"/>
          </reference>
        </references>
      </pivotArea>
    </format>
  </formats>
  <conditionalFormats count="2">
    <conditionalFormat priority="2">
      <pivotAreas count="7">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2">
            <reference field="4294967294" count="1" selected="0">
              <x v="0"/>
            </reference>
            <reference field="1" count="1">
              <x v="4"/>
            </reference>
          </references>
        </pivotArea>
        <pivotArea type="data" collapsedLevelsAreSubtotals="1" fieldPosition="0">
          <references count="2">
            <reference field="4294967294" count="1" selected="0">
              <x v="0"/>
            </reference>
            <reference field="1" count="1">
              <x v="5"/>
            </reference>
          </references>
        </pivotArea>
        <pivotArea type="data" collapsedLevelsAreSubtotals="1" fieldPosition="0">
          <references count="2">
            <reference field="4294967294" count="1" selected="0">
              <x v="0"/>
            </reference>
            <reference field="1" count="1">
              <x v="6"/>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5"/>
            </reference>
            <reference field="15" count="97">
              <x v="0"/>
              <x v="1"/>
              <x v="2"/>
              <x v="3"/>
              <x v="6"/>
              <x v="7"/>
              <x v="13"/>
              <x v="15"/>
              <x v="19"/>
              <x v="20"/>
              <x v="23"/>
              <x v="27"/>
              <x v="28"/>
              <x v="29"/>
              <x v="30"/>
              <x v="31"/>
              <x v="32"/>
              <x v="34"/>
              <x v="36"/>
              <x v="40"/>
              <x v="47"/>
              <x v="50"/>
              <x v="51"/>
              <x v="52"/>
              <x v="56"/>
              <x v="61"/>
              <x v="62"/>
              <x v="65"/>
              <x v="67"/>
              <x v="72"/>
              <x v="73"/>
              <x v="75"/>
              <x v="80"/>
              <x v="81"/>
              <x v="82"/>
              <x v="83"/>
              <x v="84"/>
              <x v="85"/>
              <x v="89"/>
              <x v="90"/>
              <x v="94"/>
              <x v="96"/>
              <x v="97"/>
              <x v="100"/>
              <x v="101"/>
              <x v="102"/>
              <x v="104"/>
              <x v="106"/>
              <x v="107"/>
              <x v="108"/>
              <x v="109"/>
              <x v="111"/>
              <x v="112"/>
              <x v="113"/>
              <x v="115"/>
              <x v="116"/>
              <x v="117"/>
              <x v="118"/>
              <x v="120"/>
              <x v="126"/>
              <x v="131"/>
              <x v="132"/>
              <x v="133"/>
              <x v="136"/>
              <x v="143"/>
              <x v="144"/>
              <x v="145"/>
              <x v="146"/>
              <x v="147"/>
              <x v="150"/>
              <x v="154"/>
              <x v="155"/>
              <x v="158"/>
              <x v="162"/>
              <x v="163"/>
              <x v="164"/>
              <x v="166"/>
              <x v="167"/>
              <x v="168"/>
              <x v="169"/>
              <x v="173"/>
              <x v="174"/>
              <x v="176"/>
              <x v="177"/>
              <x v="182"/>
              <x v="183"/>
              <x v="184"/>
              <x v="185"/>
              <x v="186"/>
              <x v="190"/>
              <x v="191"/>
              <x v="193"/>
              <x v="197"/>
              <x v="199"/>
              <x v="200"/>
              <x v="202"/>
              <x v="20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968C2-C1FE-424C-8DA8-FA6609DDA3EA}">
  <sheetPr codeName="Hoja1"/>
  <dimension ref="A2:AM789"/>
  <sheetViews>
    <sheetView topLeftCell="A3" zoomScale="96" zoomScaleNormal="96" workbookViewId="0">
      <selection activeCell="A3" sqref="A3"/>
    </sheetView>
  </sheetViews>
  <sheetFormatPr baseColWidth="10" defaultRowHeight="15" x14ac:dyDescent="0.25"/>
  <cols>
    <col min="3" max="4" width="0" hidden="1" customWidth="1"/>
    <col min="15" max="15" width="14.7109375" customWidth="1"/>
    <col min="17" max="17" width="3.85546875" customWidth="1"/>
    <col min="18" max="18" width="5.140625" customWidth="1"/>
    <col min="24" max="24" width="19.5703125" customWidth="1"/>
    <col min="25" max="25" width="6.140625" customWidth="1"/>
    <col min="27" max="27" width="5.5703125" customWidth="1"/>
    <col min="28" max="28" width="6" customWidth="1"/>
    <col min="29" max="29" width="18.140625" customWidth="1"/>
    <col min="30" max="30" width="6.5703125" customWidth="1"/>
    <col min="31" max="31" width="20.140625" customWidth="1"/>
    <col min="32" max="32" width="6.7109375" customWidth="1"/>
    <col min="33" max="33" width="19.42578125" style="28" customWidth="1"/>
    <col min="34" max="34" width="17.85546875" bestFit="1" customWidth="1"/>
    <col min="35" max="35" width="16" customWidth="1"/>
    <col min="36" max="36" width="17.85546875" bestFit="1" customWidth="1"/>
    <col min="38" max="38" width="73.42578125" bestFit="1" customWidth="1"/>
    <col min="39" max="39" width="27.85546875" style="28" bestFit="1" customWidth="1"/>
    <col min="40" max="40" width="63" bestFit="1" customWidth="1"/>
    <col min="41" max="41" width="56.42578125" bestFit="1" customWidth="1"/>
    <col min="42" max="42" width="37.42578125" bestFit="1" customWidth="1"/>
    <col min="43" max="43" width="30.42578125" bestFit="1" customWidth="1"/>
    <col min="44" max="44" width="41.140625" bestFit="1" customWidth="1"/>
    <col min="45" max="45" width="40.7109375" bestFit="1" customWidth="1"/>
    <col min="46" max="46" width="51" bestFit="1" customWidth="1"/>
    <col min="47" max="47" width="36.42578125" bestFit="1" customWidth="1"/>
    <col min="48" max="48" width="24" bestFit="1" customWidth="1"/>
    <col min="49" max="49" width="24.42578125" bestFit="1" customWidth="1"/>
    <col min="50" max="50" width="35.7109375" bestFit="1" customWidth="1"/>
    <col min="51" max="51" width="45" bestFit="1" customWidth="1"/>
    <col min="52" max="52" width="55.7109375" bestFit="1" customWidth="1"/>
    <col min="53" max="53" width="71.5703125" bestFit="1" customWidth="1"/>
    <col min="54" max="54" width="12.5703125" bestFit="1" customWidth="1"/>
  </cols>
  <sheetData>
    <row r="2" spans="1:39" x14ac:dyDescent="0.25">
      <c r="T2" s="103" t="s">
        <v>7624</v>
      </c>
      <c r="U2" s="103"/>
      <c r="V2" s="103"/>
      <c r="W2" s="103"/>
      <c r="X2" s="103"/>
      <c r="Y2" s="103"/>
      <c r="Z2" s="103"/>
      <c r="AA2" s="103"/>
      <c r="AB2" s="103"/>
      <c r="AC2" s="103"/>
      <c r="AD2" s="103"/>
      <c r="AF2" s="105" t="s">
        <v>7642</v>
      </c>
      <c r="AG2" s="105"/>
      <c r="AH2" s="105"/>
      <c r="AI2" s="1"/>
    </row>
    <row r="3" spans="1:39" ht="41.25" customHeight="1" x14ac:dyDescent="0.25">
      <c r="A3" s="1" t="s">
        <v>0</v>
      </c>
      <c r="B3" s="1" t="s">
        <v>1</v>
      </c>
      <c r="C3" s="1" t="s">
        <v>2</v>
      </c>
      <c r="D3" s="1" t="s">
        <v>3</v>
      </c>
      <c r="E3" s="1" t="s">
        <v>4</v>
      </c>
      <c r="F3" s="1" t="s">
        <v>5</v>
      </c>
      <c r="G3" s="2" t="s">
        <v>6</v>
      </c>
      <c r="H3" s="1" t="s">
        <v>7</v>
      </c>
      <c r="I3" s="1" t="s">
        <v>8</v>
      </c>
      <c r="J3" s="1" t="s">
        <v>9</v>
      </c>
      <c r="K3" s="1" t="s">
        <v>10</v>
      </c>
      <c r="L3" s="1" t="s">
        <v>11</v>
      </c>
      <c r="M3" s="1" t="s">
        <v>12</v>
      </c>
      <c r="N3" s="1" t="s">
        <v>13</v>
      </c>
      <c r="O3" s="2" t="s">
        <v>14</v>
      </c>
      <c r="P3" s="1" t="s">
        <v>15</v>
      </c>
      <c r="Q3" s="1"/>
      <c r="R3" s="1"/>
      <c r="T3" s="1" t="s">
        <v>0</v>
      </c>
      <c r="U3" s="1" t="s">
        <v>1</v>
      </c>
      <c r="V3" s="1" t="s">
        <v>4</v>
      </c>
      <c r="W3" s="1" t="s">
        <v>5</v>
      </c>
      <c r="X3" s="2" t="s">
        <v>6</v>
      </c>
      <c r="Y3" s="1" t="s">
        <v>7</v>
      </c>
      <c r="Z3" s="1" t="s">
        <v>8</v>
      </c>
      <c r="AA3" s="1" t="s">
        <v>9</v>
      </c>
      <c r="AB3" s="1" t="s">
        <v>10</v>
      </c>
      <c r="AC3" s="2" t="s">
        <v>14</v>
      </c>
      <c r="AD3" s="1" t="s">
        <v>15</v>
      </c>
      <c r="AF3" s="1" t="s">
        <v>7643</v>
      </c>
      <c r="AG3" s="106">
        <v>2012</v>
      </c>
      <c r="AH3" s="106"/>
      <c r="AI3" s="106"/>
      <c r="AJ3" s="106"/>
      <c r="AL3" s="99" t="s">
        <v>7684</v>
      </c>
      <c r="AM3" t="s">
        <v>7686</v>
      </c>
    </row>
    <row r="4" spans="1:39" x14ac:dyDescent="0.25">
      <c r="A4" s="3">
        <v>2012</v>
      </c>
      <c r="B4" s="4" t="s">
        <v>16</v>
      </c>
      <c r="C4" s="5">
        <v>48101</v>
      </c>
      <c r="D4" s="4">
        <v>1</v>
      </c>
      <c r="E4" s="4" t="s">
        <v>17</v>
      </c>
      <c r="F4" s="6">
        <v>41060</v>
      </c>
      <c r="G4" s="7">
        <v>114000</v>
      </c>
      <c r="H4" s="6">
        <v>41250</v>
      </c>
      <c r="I4" s="4" t="s">
        <v>18</v>
      </c>
      <c r="J4" s="4" t="s">
        <v>19</v>
      </c>
      <c r="K4" s="4" t="s">
        <v>20</v>
      </c>
      <c r="L4" s="4"/>
      <c r="M4" s="4"/>
      <c r="N4" s="4"/>
      <c r="O4" s="7">
        <v>114000</v>
      </c>
      <c r="P4">
        <f>_xlfn.XLOOKUP('[1]2012'!E2,[1]SIDEOF_donativos!$U$3:$U$1619,[1]SIDEOF_donativos!$W$3:$W$1619)</f>
        <v>50</v>
      </c>
      <c r="T4" s="3">
        <v>2012</v>
      </c>
      <c r="U4" s="4" t="s">
        <v>278</v>
      </c>
      <c r="V4" s="4" t="s">
        <v>283</v>
      </c>
      <c r="W4" s="6">
        <v>41117</v>
      </c>
      <c r="X4" s="7">
        <v>1400000</v>
      </c>
      <c r="Y4" s="6">
        <v>41274</v>
      </c>
      <c r="Z4" s="4" t="s">
        <v>284</v>
      </c>
      <c r="AA4" s="4" t="s">
        <v>285</v>
      </c>
      <c r="AB4" s="4" t="s">
        <v>286</v>
      </c>
      <c r="AC4" s="7">
        <v>1400000</v>
      </c>
      <c r="AD4">
        <v>622</v>
      </c>
      <c r="AF4" s="5" t="s">
        <v>7645</v>
      </c>
      <c r="AG4" s="52" t="s">
        <v>7680</v>
      </c>
      <c r="AH4" s="5" t="s">
        <v>7644</v>
      </c>
      <c r="AI4" s="5" t="s">
        <v>7681</v>
      </c>
      <c r="AJ4" s="5" t="s">
        <v>7674</v>
      </c>
      <c r="AL4" s="100" t="s">
        <v>16</v>
      </c>
      <c r="AM4">
        <v>35604925</v>
      </c>
    </row>
    <row r="5" spans="1:39" x14ac:dyDescent="0.25">
      <c r="A5" s="3">
        <v>2012</v>
      </c>
      <c r="B5" s="4" t="s">
        <v>16</v>
      </c>
      <c r="C5" s="5">
        <v>48101</v>
      </c>
      <c r="D5" s="4">
        <v>10</v>
      </c>
      <c r="E5" s="4" t="s">
        <v>21</v>
      </c>
      <c r="F5" s="6">
        <v>41060</v>
      </c>
      <c r="G5" s="7">
        <v>204500</v>
      </c>
      <c r="H5" s="6">
        <v>41333</v>
      </c>
      <c r="I5" s="4" t="s">
        <v>22</v>
      </c>
      <c r="J5" s="4" t="s">
        <v>19</v>
      </c>
      <c r="K5" s="4" t="s">
        <v>20</v>
      </c>
      <c r="L5" s="4"/>
      <c r="M5" s="4"/>
      <c r="N5" s="4"/>
      <c r="O5" s="7">
        <v>204500</v>
      </c>
      <c r="P5">
        <f>_xlfn.XLOOKUP('[1]2012'!E3,[1]SIDEOF_donativos!$U$3:$U$1619,[1]SIDEOF_donativos!$W$3:$W$1619)</f>
        <v>131</v>
      </c>
      <c r="T5" s="3">
        <v>2012</v>
      </c>
      <c r="U5" s="4" t="s">
        <v>278</v>
      </c>
      <c r="V5" s="4" t="s">
        <v>283</v>
      </c>
      <c r="W5" s="6">
        <v>41117</v>
      </c>
      <c r="X5" s="7">
        <v>800000</v>
      </c>
      <c r="Y5" s="6">
        <v>41274</v>
      </c>
      <c r="Z5" s="4" t="s">
        <v>287</v>
      </c>
      <c r="AA5" s="4" t="s">
        <v>285</v>
      </c>
      <c r="AB5" s="4" t="s">
        <v>286</v>
      </c>
      <c r="AC5" s="7">
        <v>800000</v>
      </c>
      <c r="AD5">
        <v>622</v>
      </c>
      <c r="AF5" t="s">
        <v>1815</v>
      </c>
      <c r="AG5" s="28">
        <v>0</v>
      </c>
      <c r="AH5" s="28">
        <v>0</v>
      </c>
      <c r="AI5" s="28">
        <f>AG5-AH5</f>
        <v>0</v>
      </c>
      <c r="AJ5" s="28">
        <v>0</v>
      </c>
      <c r="AL5" s="100" t="s">
        <v>270</v>
      </c>
      <c r="AM5">
        <v>3209697</v>
      </c>
    </row>
    <row r="6" spans="1:39" x14ac:dyDescent="0.25">
      <c r="A6" s="3">
        <v>2012</v>
      </c>
      <c r="B6" s="4" t="s">
        <v>16</v>
      </c>
      <c r="C6" s="5">
        <v>48101</v>
      </c>
      <c r="D6" s="4">
        <v>100</v>
      </c>
      <c r="E6" s="4" t="s">
        <v>23</v>
      </c>
      <c r="F6" s="6">
        <v>41060</v>
      </c>
      <c r="G6" s="7">
        <v>100000</v>
      </c>
      <c r="H6" s="6">
        <v>41243</v>
      </c>
      <c r="I6" s="4" t="s">
        <v>24</v>
      </c>
      <c r="J6" s="4" t="s">
        <v>19</v>
      </c>
      <c r="K6" s="4" t="s">
        <v>20</v>
      </c>
      <c r="L6" s="4"/>
      <c r="M6" s="4"/>
      <c r="N6" s="4"/>
      <c r="O6" s="7">
        <v>100000</v>
      </c>
      <c r="P6">
        <f>_xlfn.XLOOKUP('[1]2012'!E4,[1]SIDEOF_donativos!$U$3:$U$1619,[1]SIDEOF_donativos!$W$3:$W$1619)</f>
        <v>1044</v>
      </c>
      <c r="T6" s="3">
        <v>2012</v>
      </c>
      <c r="U6" s="4" t="s">
        <v>278</v>
      </c>
      <c r="V6" s="4" t="s">
        <v>292</v>
      </c>
      <c r="W6" s="6">
        <v>41117</v>
      </c>
      <c r="X6" s="7">
        <v>500000</v>
      </c>
      <c r="Y6" s="6">
        <v>41274</v>
      </c>
      <c r="Z6" s="4" t="s">
        <v>293</v>
      </c>
      <c r="AA6" s="4" t="s">
        <v>285</v>
      </c>
      <c r="AB6" s="4" t="s">
        <v>286</v>
      </c>
      <c r="AC6" s="7">
        <v>500000</v>
      </c>
      <c r="AD6">
        <v>1344</v>
      </c>
      <c r="AF6" t="s">
        <v>286</v>
      </c>
      <c r="AG6" s="28">
        <v>27700000</v>
      </c>
      <c r="AH6" s="28">
        <v>27699999</v>
      </c>
      <c r="AI6" s="28">
        <f t="shared" ref="AI6:AI17" si="0">AG6-AH6</f>
        <v>1</v>
      </c>
      <c r="AJ6" s="28">
        <v>27699999</v>
      </c>
      <c r="AL6" s="100" t="s">
        <v>275</v>
      </c>
      <c r="AM6">
        <v>250000</v>
      </c>
    </row>
    <row r="7" spans="1:39" x14ac:dyDescent="0.25">
      <c r="A7" s="3">
        <v>2012</v>
      </c>
      <c r="B7" s="4" t="s">
        <v>16</v>
      </c>
      <c r="C7" s="5">
        <v>48101</v>
      </c>
      <c r="D7" s="4">
        <v>101</v>
      </c>
      <c r="E7" s="4" t="s">
        <v>25</v>
      </c>
      <c r="F7" s="6">
        <v>41060</v>
      </c>
      <c r="G7" s="7">
        <v>120000</v>
      </c>
      <c r="H7" s="6">
        <v>41261</v>
      </c>
      <c r="I7" s="4" t="s">
        <v>26</v>
      </c>
      <c r="J7" s="4" t="s">
        <v>19</v>
      </c>
      <c r="K7" s="4" t="s">
        <v>20</v>
      </c>
      <c r="L7" s="4"/>
      <c r="M7" s="4"/>
      <c r="N7" s="4"/>
      <c r="O7" s="7">
        <v>120000</v>
      </c>
      <c r="P7">
        <f>_xlfn.XLOOKUP('[1]2012'!E5,[1]SIDEOF_donativos!$U$3:$U$1619,[1]SIDEOF_donativos!$W$3:$W$1619)</f>
        <v>1047</v>
      </c>
      <c r="T7" s="3">
        <v>2012</v>
      </c>
      <c r="U7" s="4" t="s">
        <v>278</v>
      </c>
      <c r="V7" s="4" t="s">
        <v>302</v>
      </c>
      <c r="W7" s="6">
        <v>41120</v>
      </c>
      <c r="X7" s="7">
        <v>25000000</v>
      </c>
      <c r="Y7" s="6">
        <v>41394</v>
      </c>
      <c r="Z7" s="4" t="s">
        <v>303</v>
      </c>
      <c r="AA7" s="4" t="s">
        <v>285</v>
      </c>
      <c r="AB7" s="4" t="s">
        <v>286</v>
      </c>
      <c r="AC7" s="7">
        <v>24999999</v>
      </c>
      <c r="AD7">
        <v>478</v>
      </c>
      <c r="AF7" t="s">
        <v>2832</v>
      </c>
      <c r="AG7" s="28">
        <v>0</v>
      </c>
      <c r="AH7" s="28">
        <v>0</v>
      </c>
      <c r="AI7" s="28">
        <f t="shared" si="0"/>
        <v>0</v>
      </c>
      <c r="AJ7" s="28">
        <v>0</v>
      </c>
      <c r="AL7" s="100" t="s">
        <v>278</v>
      </c>
      <c r="AM7">
        <v>187135874</v>
      </c>
    </row>
    <row r="8" spans="1:39" x14ac:dyDescent="0.25">
      <c r="A8" s="3">
        <v>2012</v>
      </c>
      <c r="B8" s="4" t="s">
        <v>16</v>
      </c>
      <c r="C8" s="5">
        <v>48101</v>
      </c>
      <c r="D8" s="4">
        <v>102</v>
      </c>
      <c r="E8" s="4" t="s">
        <v>27</v>
      </c>
      <c r="F8" s="6">
        <v>41089</v>
      </c>
      <c r="G8" s="7">
        <v>120000</v>
      </c>
      <c r="H8" s="6">
        <v>41273</v>
      </c>
      <c r="I8" s="4" t="s">
        <v>28</v>
      </c>
      <c r="J8" s="4" t="s">
        <v>19</v>
      </c>
      <c r="K8" s="4" t="s">
        <v>20</v>
      </c>
      <c r="L8" s="4"/>
      <c r="M8" s="4"/>
      <c r="N8" s="4"/>
      <c r="O8" s="7">
        <v>120000</v>
      </c>
      <c r="P8">
        <f>_xlfn.XLOOKUP('[1]2012'!E6,[1]SIDEOF_donativos!$U$3:$U$1619,[1]SIDEOF_donativos!$W$3:$W$1619)</f>
        <v>1064</v>
      </c>
      <c r="X8" s="18">
        <f>SUM(X4:X7)</f>
        <v>27700000</v>
      </c>
      <c r="AC8" s="17">
        <f>SUM(AC4:AC7)</f>
        <v>27699999</v>
      </c>
      <c r="AF8" t="s">
        <v>301</v>
      </c>
      <c r="AG8" s="28">
        <v>19954240</v>
      </c>
      <c r="AH8" s="28">
        <v>19862490</v>
      </c>
      <c r="AI8" s="28">
        <f t="shared" si="0"/>
        <v>91750</v>
      </c>
      <c r="AJ8" s="28">
        <v>19862490</v>
      </c>
      <c r="AL8" s="100" t="s">
        <v>384</v>
      </c>
      <c r="AM8">
        <v>1165071</v>
      </c>
    </row>
    <row r="9" spans="1:39" x14ac:dyDescent="0.25">
      <c r="A9" s="3">
        <v>2012</v>
      </c>
      <c r="B9" s="4" t="s">
        <v>16</v>
      </c>
      <c r="C9" s="5">
        <v>48101</v>
      </c>
      <c r="D9" s="4">
        <v>103</v>
      </c>
      <c r="E9" s="4" t="s">
        <v>29</v>
      </c>
      <c r="F9" s="6">
        <v>41060</v>
      </c>
      <c r="G9" s="7">
        <v>100000</v>
      </c>
      <c r="H9" s="6">
        <v>41258</v>
      </c>
      <c r="I9" s="4" t="s">
        <v>30</v>
      </c>
      <c r="J9" s="4" t="s">
        <v>19</v>
      </c>
      <c r="K9" s="4" t="s">
        <v>20</v>
      </c>
      <c r="L9" s="4"/>
      <c r="M9" s="4"/>
      <c r="N9" s="4"/>
      <c r="O9" s="7">
        <v>100000</v>
      </c>
      <c r="P9">
        <f>_xlfn.XLOOKUP('[1]2012'!E7,[1]SIDEOF_donativos!$U$3:$U$1619,[1]SIDEOF_donativos!$W$3:$W$1619)</f>
        <v>1071</v>
      </c>
      <c r="AF9" t="s">
        <v>388</v>
      </c>
      <c r="AG9" s="28">
        <v>1661711083</v>
      </c>
      <c r="AH9" s="28">
        <v>1660794865</v>
      </c>
      <c r="AI9" s="28">
        <f t="shared" si="0"/>
        <v>916218</v>
      </c>
      <c r="AJ9" s="28">
        <v>1655544865</v>
      </c>
      <c r="AL9" s="100" t="s">
        <v>389</v>
      </c>
      <c r="AM9">
        <v>21400000</v>
      </c>
    </row>
    <row r="10" spans="1:39" x14ac:dyDescent="0.25">
      <c r="A10" s="3">
        <v>2012</v>
      </c>
      <c r="B10" s="4" t="s">
        <v>16</v>
      </c>
      <c r="C10" s="5">
        <v>48101</v>
      </c>
      <c r="D10" s="4">
        <v>104</v>
      </c>
      <c r="E10" s="4" t="s">
        <v>31</v>
      </c>
      <c r="F10" s="6">
        <v>41060</v>
      </c>
      <c r="G10" s="7">
        <v>165000</v>
      </c>
      <c r="H10" s="6">
        <v>41304</v>
      </c>
      <c r="I10" s="4" t="s">
        <v>32</v>
      </c>
      <c r="J10" s="4" t="s">
        <v>19</v>
      </c>
      <c r="K10" s="4" t="s">
        <v>20</v>
      </c>
      <c r="L10" s="4"/>
      <c r="M10" s="4"/>
      <c r="N10" s="4"/>
      <c r="O10" s="7">
        <v>165000</v>
      </c>
      <c r="P10">
        <f>_xlfn.XLOOKUP('[1]2012'!E8,[1]SIDEOF_donativos!$U$3:$U$1619,[1]SIDEOF_donativos!$W$3:$W$1619)</f>
        <v>1083</v>
      </c>
      <c r="AF10" t="s">
        <v>297</v>
      </c>
      <c r="AG10" s="28">
        <v>31119700</v>
      </c>
      <c r="AH10" s="28">
        <v>31119700</v>
      </c>
      <c r="AI10" s="28">
        <f t="shared" si="0"/>
        <v>0</v>
      </c>
      <c r="AJ10" s="28">
        <v>31119700</v>
      </c>
      <c r="AL10" s="100" t="s">
        <v>445</v>
      </c>
      <c r="AM10">
        <v>17050000</v>
      </c>
    </row>
    <row r="11" spans="1:39" x14ac:dyDescent="0.25">
      <c r="A11" s="3">
        <v>2012</v>
      </c>
      <c r="B11" s="4" t="s">
        <v>16</v>
      </c>
      <c r="C11" s="5">
        <v>48101</v>
      </c>
      <c r="D11" s="4">
        <v>105</v>
      </c>
      <c r="E11" s="4" t="s">
        <v>33</v>
      </c>
      <c r="F11" s="6">
        <v>41089</v>
      </c>
      <c r="G11" s="7">
        <v>2000000</v>
      </c>
      <c r="H11" s="6">
        <v>41274</v>
      </c>
      <c r="I11" s="4" t="s">
        <v>34</v>
      </c>
      <c r="J11" s="4" t="s">
        <v>19</v>
      </c>
      <c r="K11" s="4" t="s">
        <v>20</v>
      </c>
      <c r="L11" s="4"/>
      <c r="M11" s="4"/>
      <c r="N11" s="4"/>
      <c r="O11" s="7">
        <v>2000000</v>
      </c>
      <c r="P11">
        <f>_xlfn.XLOOKUP('[1]2012'!E9,[1]SIDEOF_donativos!$U$3:$U$1619,[1]SIDEOF_donativos!$W$3:$W$1619)</f>
        <v>1088</v>
      </c>
      <c r="AF11" t="s">
        <v>291</v>
      </c>
      <c r="AG11" s="28">
        <v>150989431</v>
      </c>
      <c r="AH11" s="28">
        <v>150861199</v>
      </c>
      <c r="AI11" s="28">
        <f t="shared" si="0"/>
        <v>128232</v>
      </c>
      <c r="AJ11" s="28">
        <v>144406199</v>
      </c>
      <c r="AL11" s="100" t="s">
        <v>460</v>
      </c>
      <c r="AM11">
        <v>5161753</v>
      </c>
    </row>
    <row r="12" spans="1:39" x14ac:dyDescent="0.25">
      <c r="A12" s="3">
        <v>2012</v>
      </c>
      <c r="B12" s="4" t="s">
        <v>16</v>
      </c>
      <c r="C12" s="5">
        <v>48101</v>
      </c>
      <c r="D12" s="4">
        <v>106</v>
      </c>
      <c r="E12" s="4" t="s">
        <v>35</v>
      </c>
      <c r="F12" s="6">
        <v>41089</v>
      </c>
      <c r="G12" s="7">
        <v>189000</v>
      </c>
      <c r="H12" s="6">
        <v>41425</v>
      </c>
      <c r="I12" s="4" t="s">
        <v>36</v>
      </c>
      <c r="J12" s="4" t="s">
        <v>19</v>
      </c>
      <c r="K12" s="4" t="s">
        <v>20</v>
      </c>
      <c r="L12" s="4"/>
      <c r="M12" s="4"/>
      <c r="N12" s="4"/>
      <c r="O12" s="7">
        <v>189000</v>
      </c>
      <c r="P12">
        <f>_xlfn.XLOOKUP('[1]2012'!E10,[1]SIDEOF_donativos!$U$3:$U$1619,[1]SIDEOF_donativos!$W$3:$W$1619)</f>
        <v>1090</v>
      </c>
      <c r="T12" s="103" t="s">
        <v>7625</v>
      </c>
      <c r="U12" s="103"/>
      <c r="V12" s="103"/>
      <c r="W12" s="103"/>
      <c r="X12" s="103"/>
      <c r="Y12" s="103"/>
      <c r="Z12" s="103"/>
      <c r="AA12" s="103"/>
      <c r="AB12" s="103"/>
      <c r="AC12" s="103"/>
      <c r="AD12" s="103"/>
      <c r="AF12" t="s">
        <v>314</v>
      </c>
      <c r="AG12" s="28">
        <v>56216075</v>
      </c>
      <c r="AH12" s="28">
        <v>56216075</v>
      </c>
      <c r="AI12" s="28">
        <f t="shared" si="0"/>
        <v>0</v>
      </c>
      <c r="AJ12" s="28">
        <v>56216075</v>
      </c>
      <c r="AL12" s="100" t="s">
        <v>509</v>
      </c>
      <c r="AM12">
        <v>12346897</v>
      </c>
    </row>
    <row r="13" spans="1:39" x14ac:dyDescent="0.25">
      <c r="A13" s="3">
        <v>2012</v>
      </c>
      <c r="B13" s="4" t="s">
        <v>16</v>
      </c>
      <c r="C13" s="5">
        <v>48101</v>
      </c>
      <c r="D13" s="4">
        <v>107</v>
      </c>
      <c r="E13" s="4" t="s">
        <v>37</v>
      </c>
      <c r="F13" s="6">
        <v>41060</v>
      </c>
      <c r="G13" s="7">
        <v>1000000</v>
      </c>
      <c r="H13" s="6">
        <v>41274</v>
      </c>
      <c r="I13" s="4" t="s">
        <v>38</v>
      </c>
      <c r="J13" s="4" t="s">
        <v>19</v>
      </c>
      <c r="K13" s="4" t="s">
        <v>20</v>
      </c>
      <c r="L13" s="4"/>
      <c r="M13" s="4"/>
      <c r="N13" s="4"/>
      <c r="O13" s="7">
        <v>1000000</v>
      </c>
      <c r="P13">
        <f>_xlfn.XLOOKUP('[1]2012'!E11,[1]SIDEOF_donativos!$U$3:$U$1619,[1]SIDEOF_donativos!$W$3:$W$1619)</f>
        <v>1096</v>
      </c>
      <c r="T13" s="3">
        <v>2012</v>
      </c>
      <c r="U13" s="4" t="s">
        <v>278</v>
      </c>
      <c r="V13" s="4" t="s">
        <v>298</v>
      </c>
      <c r="W13" s="6">
        <v>41260</v>
      </c>
      <c r="X13" s="7">
        <v>3000000</v>
      </c>
      <c r="Y13" s="6">
        <v>41389</v>
      </c>
      <c r="Z13" s="4" t="s">
        <v>299</v>
      </c>
      <c r="AA13" s="4" t="s">
        <v>300</v>
      </c>
      <c r="AB13" s="4" t="s">
        <v>301</v>
      </c>
      <c r="AC13" s="7">
        <v>3000000</v>
      </c>
      <c r="AD13">
        <v>500</v>
      </c>
      <c r="AE13" s="1"/>
      <c r="AF13" t="s">
        <v>459</v>
      </c>
      <c r="AG13" s="28">
        <v>15000000</v>
      </c>
      <c r="AH13" s="28">
        <v>15000000</v>
      </c>
      <c r="AI13" s="28">
        <f t="shared" si="0"/>
        <v>0</v>
      </c>
      <c r="AJ13" s="28">
        <v>15000000</v>
      </c>
      <c r="AL13" s="100" t="s">
        <v>614</v>
      </c>
      <c r="AM13">
        <v>450000000</v>
      </c>
    </row>
    <row r="14" spans="1:39" x14ac:dyDescent="0.25">
      <c r="A14" s="3">
        <v>2012</v>
      </c>
      <c r="B14" s="4" t="s">
        <v>16</v>
      </c>
      <c r="C14" s="5">
        <v>48101</v>
      </c>
      <c r="D14" s="4">
        <v>108</v>
      </c>
      <c r="E14" s="4" t="s">
        <v>39</v>
      </c>
      <c r="F14" s="6">
        <v>41089</v>
      </c>
      <c r="G14" s="7">
        <v>105800</v>
      </c>
      <c r="H14" s="6">
        <v>41305</v>
      </c>
      <c r="I14" s="4" t="s">
        <v>40</v>
      </c>
      <c r="J14" s="4" t="s">
        <v>19</v>
      </c>
      <c r="K14" s="4" t="s">
        <v>20</v>
      </c>
      <c r="L14" s="4"/>
      <c r="M14" s="4"/>
      <c r="N14" s="4"/>
      <c r="O14" s="7">
        <v>105800</v>
      </c>
      <c r="P14">
        <f>_xlfn.XLOOKUP('[1]2012'!E12,[1]SIDEOF_donativos!$U$3:$U$1619,[1]SIDEOF_donativos!$W$3:$W$1619)</f>
        <v>1104</v>
      </c>
      <c r="T14" s="3">
        <v>2012</v>
      </c>
      <c r="U14" s="4" t="s">
        <v>278</v>
      </c>
      <c r="V14" s="4" t="s">
        <v>364</v>
      </c>
      <c r="W14" s="6">
        <v>41263</v>
      </c>
      <c r="X14" s="7">
        <v>1450000</v>
      </c>
      <c r="Y14" s="6">
        <v>41639</v>
      </c>
      <c r="Z14" s="4" t="s">
        <v>365</v>
      </c>
      <c r="AA14" s="4" t="s">
        <v>300</v>
      </c>
      <c r="AB14" s="4" t="s">
        <v>301</v>
      </c>
      <c r="AC14" s="7">
        <v>1450000</v>
      </c>
      <c r="AD14">
        <v>929</v>
      </c>
      <c r="AE14" s="4"/>
      <c r="AF14" t="s">
        <v>274</v>
      </c>
      <c r="AG14" s="28">
        <v>284086010</v>
      </c>
      <c r="AH14" s="28">
        <v>284087736</v>
      </c>
      <c r="AI14" s="28">
        <f t="shared" si="0"/>
        <v>-1726</v>
      </c>
      <c r="AJ14" s="28">
        <v>284087736</v>
      </c>
      <c r="AL14" s="100" t="s">
        <v>719</v>
      </c>
      <c r="AM14">
        <v>1658548280</v>
      </c>
    </row>
    <row r="15" spans="1:39" x14ac:dyDescent="0.25">
      <c r="A15" s="3">
        <v>2012</v>
      </c>
      <c r="B15" s="4" t="s">
        <v>16</v>
      </c>
      <c r="C15" s="5">
        <v>48101</v>
      </c>
      <c r="D15" s="4">
        <v>109</v>
      </c>
      <c r="E15" s="4" t="s">
        <v>41</v>
      </c>
      <c r="F15" s="6">
        <v>41089</v>
      </c>
      <c r="G15" s="7">
        <v>170000</v>
      </c>
      <c r="H15" s="6">
        <v>41257</v>
      </c>
      <c r="I15" s="4" t="s">
        <v>42</v>
      </c>
      <c r="J15" s="4" t="s">
        <v>19</v>
      </c>
      <c r="K15" s="4" t="s">
        <v>20</v>
      </c>
      <c r="L15" s="4"/>
      <c r="M15" s="4"/>
      <c r="N15" s="4"/>
      <c r="O15" s="7">
        <v>170000</v>
      </c>
      <c r="P15">
        <f>_xlfn.XLOOKUP('[1]2012'!E13,[1]SIDEOF_donativos!$U$3:$U$1619,[1]SIDEOF_donativos!$W$3:$W$1619)</f>
        <v>1306</v>
      </c>
      <c r="T15" s="3">
        <v>2012</v>
      </c>
      <c r="U15" s="4" t="s">
        <v>278</v>
      </c>
      <c r="V15" s="4" t="s">
        <v>364</v>
      </c>
      <c r="W15" s="6">
        <v>41263</v>
      </c>
      <c r="X15" s="7">
        <v>700000</v>
      </c>
      <c r="Y15" s="6">
        <v>41639</v>
      </c>
      <c r="Z15" s="4" t="s">
        <v>366</v>
      </c>
      <c r="AA15" s="4" t="s">
        <v>300</v>
      </c>
      <c r="AB15" s="4" t="s">
        <v>301</v>
      </c>
      <c r="AC15" s="7">
        <v>700000</v>
      </c>
      <c r="AD15">
        <v>929</v>
      </c>
      <c r="AE15" s="4"/>
      <c r="AF15" t="s">
        <v>282</v>
      </c>
      <c r="AG15" s="28">
        <v>162500000</v>
      </c>
      <c r="AH15" s="28">
        <v>157100000</v>
      </c>
      <c r="AI15" s="28">
        <f t="shared" si="0"/>
        <v>5400000</v>
      </c>
      <c r="AJ15" s="28">
        <v>157100000</v>
      </c>
      <c r="AL15" s="100" t="s">
        <v>1741</v>
      </c>
      <c r="AM15">
        <v>35489410</v>
      </c>
    </row>
    <row r="16" spans="1:39" x14ac:dyDescent="0.25">
      <c r="A16" s="3">
        <v>2012</v>
      </c>
      <c r="B16" s="4" t="s">
        <v>16</v>
      </c>
      <c r="C16" s="5">
        <v>48101</v>
      </c>
      <c r="D16" s="4">
        <v>11</v>
      </c>
      <c r="E16" s="4" t="s">
        <v>43</v>
      </c>
      <c r="F16" s="6">
        <v>41060</v>
      </c>
      <c r="G16" s="7">
        <v>250000</v>
      </c>
      <c r="H16" s="6">
        <v>41274</v>
      </c>
      <c r="I16" s="4" t="s">
        <v>44</v>
      </c>
      <c r="J16" s="4" t="s">
        <v>19</v>
      </c>
      <c r="K16" s="4" t="s">
        <v>20</v>
      </c>
      <c r="L16" s="4"/>
      <c r="M16" s="4"/>
      <c r="N16" s="4"/>
      <c r="O16" s="7">
        <v>250000</v>
      </c>
      <c r="P16">
        <f>_xlfn.XLOOKUP('[1]2012'!E14,[1]SIDEOF_donativos!$U$3:$U$1619,[1]SIDEOF_donativos!$W$3:$W$1619)</f>
        <v>138</v>
      </c>
      <c r="T16" s="3">
        <v>2012</v>
      </c>
      <c r="U16" s="4" t="s">
        <v>278</v>
      </c>
      <c r="V16" s="4" t="s">
        <v>364</v>
      </c>
      <c r="W16" s="6">
        <v>41263</v>
      </c>
      <c r="X16" s="7">
        <v>650000</v>
      </c>
      <c r="Y16" s="6">
        <v>41639</v>
      </c>
      <c r="Z16" s="4" t="s">
        <v>369</v>
      </c>
      <c r="AA16" s="4" t="s">
        <v>300</v>
      </c>
      <c r="AB16" s="4" t="s">
        <v>301</v>
      </c>
      <c r="AC16" s="7">
        <v>650000</v>
      </c>
      <c r="AD16">
        <v>929</v>
      </c>
      <c r="AE16" s="4"/>
      <c r="AF16" t="s">
        <v>20</v>
      </c>
      <c r="AG16" s="28">
        <v>58604843</v>
      </c>
      <c r="AH16" s="28">
        <v>58604843</v>
      </c>
      <c r="AI16" s="28">
        <f t="shared" si="0"/>
        <v>0</v>
      </c>
      <c r="AJ16" s="28">
        <v>52149843</v>
      </c>
      <c r="AL16" s="100" t="s">
        <v>1756</v>
      </c>
      <c r="AM16">
        <v>12480000</v>
      </c>
    </row>
    <row r="17" spans="1:39" x14ac:dyDescent="0.25">
      <c r="A17" s="3">
        <v>2012</v>
      </c>
      <c r="B17" s="4" t="s">
        <v>16</v>
      </c>
      <c r="C17" s="5">
        <v>48101</v>
      </c>
      <c r="D17" s="4">
        <v>110</v>
      </c>
      <c r="E17" s="4" t="s">
        <v>45</v>
      </c>
      <c r="F17" s="6">
        <v>41060</v>
      </c>
      <c r="G17" s="7">
        <v>1500000</v>
      </c>
      <c r="H17" s="6">
        <v>41274</v>
      </c>
      <c r="I17" s="4" t="s">
        <v>46</v>
      </c>
      <c r="J17" s="4" t="s">
        <v>19</v>
      </c>
      <c r="K17" s="4" t="s">
        <v>20</v>
      </c>
      <c r="L17" s="4"/>
      <c r="M17" s="4"/>
      <c r="N17" s="4"/>
      <c r="O17" s="7">
        <v>1500000</v>
      </c>
      <c r="P17">
        <f>_xlfn.XLOOKUP('[1]2012'!E15,[1]SIDEOF_donativos!$U$3:$U$1619,[1]SIDEOF_donativos!$W$3:$W$1619)</f>
        <v>1331</v>
      </c>
      <c r="T17" s="3">
        <v>2012</v>
      </c>
      <c r="U17" s="4" t="s">
        <v>278</v>
      </c>
      <c r="V17" s="4" t="s">
        <v>364</v>
      </c>
      <c r="W17" s="6">
        <v>41263</v>
      </c>
      <c r="X17" s="7">
        <v>400000</v>
      </c>
      <c r="Y17" s="6">
        <v>41639</v>
      </c>
      <c r="Z17" s="4" t="s">
        <v>370</v>
      </c>
      <c r="AA17" s="4" t="s">
        <v>300</v>
      </c>
      <c r="AB17" s="4" t="s">
        <v>301</v>
      </c>
      <c r="AC17" s="7">
        <v>400000</v>
      </c>
      <c r="AD17">
        <v>929</v>
      </c>
      <c r="AE17" s="4"/>
      <c r="AF17" t="s">
        <v>1839</v>
      </c>
      <c r="AG17" s="28">
        <v>0</v>
      </c>
      <c r="AH17" s="28">
        <v>0</v>
      </c>
      <c r="AI17" s="28">
        <f t="shared" si="0"/>
        <v>0</v>
      </c>
      <c r="AJ17" s="28">
        <v>0</v>
      </c>
      <c r="AL17" s="100" t="s">
        <v>1761</v>
      </c>
      <c r="AM17">
        <v>4800000</v>
      </c>
    </row>
    <row r="18" spans="1:39" x14ac:dyDescent="0.25">
      <c r="A18" s="3">
        <v>2012</v>
      </c>
      <c r="B18" s="4" t="s">
        <v>16</v>
      </c>
      <c r="C18" s="5">
        <v>48101</v>
      </c>
      <c r="D18" s="4">
        <v>111</v>
      </c>
      <c r="E18" s="4" t="s">
        <v>47</v>
      </c>
      <c r="F18" s="6">
        <v>41089</v>
      </c>
      <c r="G18" s="7">
        <v>125000</v>
      </c>
      <c r="H18" s="6">
        <v>41207</v>
      </c>
      <c r="I18" s="4" t="s">
        <v>48</v>
      </c>
      <c r="J18" s="4" t="s">
        <v>19</v>
      </c>
      <c r="K18" s="4" t="s">
        <v>20</v>
      </c>
      <c r="L18" s="4"/>
      <c r="M18" s="4"/>
      <c r="N18" s="4"/>
      <c r="O18" s="7">
        <v>125000</v>
      </c>
      <c r="P18">
        <f>_xlfn.XLOOKUP('[1]2012'!E16,[1]SIDEOF_donativos!$U$3:$U$1619,[1]SIDEOF_donativos!$W$3:$W$1619)</f>
        <v>1345</v>
      </c>
      <c r="T18" s="3">
        <v>2012</v>
      </c>
      <c r="U18" s="4" t="s">
        <v>278</v>
      </c>
      <c r="V18" s="4" t="s">
        <v>364</v>
      </c>
      <c r="W18" s="6">
        <v>41263</v>
      </c>
      <c r="X18" s="7">
        <v>200000</v>
      </c>
      <c r="Y18" s="6">
        <v>41639</v>
      </c>
      <c r="Z18" s="4" t="s">
        <v>371</v>
      </c>
      <c r="AA18" s="4" t="s">
        <v>300</v>
      </c>
      <c r="AB18" s="4" t="s">
        <v>301</v>
      </c>
      <c r="AC18" s="7">
        <v>200000</v>
      </c>
      <c r="AD18">
        <v>929</v>
      </c>
      <c r="AE18" s="4"/>
      <c r="AL18" s="100" t="s">
        <v>1764</v>
      </c>
      <c r="AM18">
        <v>5000000</v>
      </c>
    </row>
    <row r="19" spans="1:39" x14ac:dyDescent="0.25">
      <c r="A19" s="3">
        <v>2012</v>
      </c>
      <c r="B19" s="4" t="s">
        <v>16</v>
      </c>
      <c r="C19" s="5">
        <v>48101</v>
      </c>
      <c r="D19" s="4">
        <v>112</v>
      </c>
      <c r="E19" s="4" t="s">
        <v>49</v>
      </c>
      <c r="F19" s="6">
        <v>41060</v>
      </c>
      <c r="G19" s="7">
        <v>50000</v>
      </c>
      <c r="H19" s="6">
        <v>41273</v>
      </c>
      <c r="I19" s="4" t="s">
        <v>50</v>
      </c>
      <c r="J19" s="4" t="s">
        <v>19</v>
      </c>
      <c r="K19" s="4" t="s">
        <v>20</v>
      </c>
      <c r="L19" s="4"/>
      <c r="M19" s="4"/>
      <c r="N19" s="4"/>
      <c r="O19" s="7">
        <v>50000</v>
      </c>
      <c r="P19">
        <f>_xlfn.XLOOKUP('[1]2012'!E17,[1]SIDEOF_donativos!$U$3:$U$1619,[1]SIDEOF_donativos!$W$3:$W$1619)</f>
        <v>1352</v>
      </c>
      <c r="T19" s="3">
        <v>2012</v>
      </c>
      <c r="U19" s="4" t="s">
        <v>278</v>
      </c>
      <c r="V19" s="4" t="s">
        <v>364</v>
      </c>
      <c r="W19" s="6">
        <v>41263</v>
      </c>
      <c r="X19" s="7">
        <v>150000</v>
      </c>
      <c r="Y19" s="6">
        <v>41639</v>
      </c>
      <c r="Z19" s="4" t="s">
        <v>372</v>
      </c>
      <c r="AA19" s="4" t="s">
        <v>300</v>
      </c>
      <c r="AB19" s="4" t="s">
        <v>301</v>
      </c>
      <c r="AC19" s="7">
        <v>150000</v>
      </c>
      <c r="AD19">
        <v>929</v>
      </c>
      <c r="AE19" s="4"/>
      <c r="AL19" s="100" t="s">
        <v>7685</v>
      </c>
      <c r="AM19">
        <v>2449641907</v>
      </c>
    </row>
    <row r="20" spans="1:39" x14ac:dyDescent="0.25">
      <c r="A20" s="3">
        <v>2012</v>
      </c>
      <c r="B20" s="4" t="s">
        <v>16</v>
      </c>
      <c r="C20" s="5">
        <v>48101</v>
      </c>
      <c r="D20" s="4">
        <v>113</v>
      </c>
      <c r="E20" s="4" t="s">
        <v>51</v>
      </c>
      <c r="F20" s="6">
        <v>41060</v>
      </c>
      <c r="G20" s="7">
        <v>1000000</v>
      </c>
      <c r="H20" s="6">
        <v>41274</v>
      </c>
      <c r="I20" s="4" t="s">
        <v>52</v>
      </c>
      <c r="J20" s="4" t="s">
        <v>19</v>
      </c>
      <c r="K20" s="4" t="s">
        <v>20</v>
      </c>
      <c r="L20" s="4"/>
      <c r="M20" s="4"/>
      <c r="N20" s="4"/>
      <c r="O20" s="7">
        <v>1000000</v>
      </c>
      <c r="P20">
        <f>_xlfn.XLOOKUP('[1]2012'!E18,[1]SIDEOF_donativos!$U$3:$U$1619,[1]SIDEOF_donativos!$W$3:$W$1619)</f>
        <v>1353</v>
      </c>
      <c r="T20" s="3">
        <v>2012</v>
      </c>
      <c r="U20" s="4" t="s">
        <v>278</v>
      </c>
      <c r="V20" s="4" t="s">
        <v>364</v>
      </c>
      <c r="W20" s="6">
        <v>41263</v>
      </c>
      <c r="X20" s="7">
        <v>120000</v>
      </c>
      <c r="Y20" s="6">
        <v>41639</v>
      </c>
      <c r="Z20" s="4" t="s">
        <v>373</v>
      </c>
      <c r="AA20" s="4" t="s">
        <v>300</v>
      </c>
      <c r="AB20" s="4" t="s">
        <v>301</v>
      </c>
      <c r="AC20" s="7">
        <v>120000</v>
      </c>
      <c r="AD20">
        <v>929</v>
      </c>
      <c r="AE20" s="4"/>
      <c r="AM20"/>
    </row>
    <row r="21" spans="1:39" x14ac:dyDescent="0.25">
      <c r="A21" s="3">
        <v>2012</v>
      </c>
      <c r="B21" s="4" t="s">
        <v>16</v>
      </c>
      <c r="C21" s="5">
        <v>48101</v>
      </c>
      <c r="D21" s="4">
        <v>114</v>
      </c>
      <c r="E21" s="4" t="s">
        <v>53</v>
      </c>
      <c r="F21" s="6">
        <v>41089</v>
      </c>
      <c r="G21" s="7">
        <v>145000</v>
      </c>
      <c r="H21" s="6">
        <v>41274</v>
      </c>
      <c r="I21" s="4" t="s">
        <v>54</v>
      </c>
      <c r="J21" s="4" t="s">
        <v>19</v>
      </c>
      <c r="K21" s="4" t="s">
        <v>20</v>
      </c>
      <c r="L21" s="4"/>
      <c r="M21" s="4"/>
      <c r="N21" s="4"/>
      <c r="O21" s="7">
        <v>145000</v>
      </c>
      <c r="P21">
        <f>_xlfn.XLOOKUP('[1]2012'!E19,[1]SIDEOF_donativos!$U$3:$U$1619,[1]SIDEOF_donativos!$W$3:$W$1619)</f>
        <v>1383</v>
      </c>
      <c r="T21" s="3">
        <v>2012</v>
      </c>
      <c r="U21" s="4" t="s">
        <v>278</v>
      </c>
      <c r="V21" s="4" t="s">
        <v>364</v>
      </c>
      <c r="W21" s="6">
        <v>41263</v>
      </c>
      <c r="X21" s="7">
        <v>90000</v>
      </c>
      <c r="Y21" s="6">
        <v>41639</v>
      </c>
      <c r="Z21" s="4" t="s">
        <v>374</v>
      </c>
      <c r="AA21" s="4" t="s">
        <v>300</v>
      </c>
      <c r="AB21" s="4" t="s">
        <v>301</v>
      </c>
      <c r="AC21" s="7">
        <v>90000</v>
      </c>
      <c r="AD21">
        <v>929</v>
      </c>
      <c r="AE21" s="4"/>
      <c r="AL21" s="28">
        <f>SUM(GETPIVOTDATA("MONTO_OTORGADO",$AL$3,"NOMBRE_INSTITUCION","SECRETARÍA DE CULTURA"),GETPIVOTDATA("MONTO_OTORGADO",$AL$3,"NOMBRE_INSTITUCION","PETROLEOS MEXICANOS."),GETPIVOTDATA("MONTO_OTORGADO",$AL$3,"NOMBRE_INSTITUCION","COMISION FEDERAL DE ELECTRICIDAD."),)</f>
        <v>2295684154</v>
      </c>
      <c r="AM21" s="101">
        <f>(AL21*100)/GETPIVOTDATA("MONTO_OTORGADO",$AL$3)</f>
        <v>93.715091476837642</v>
      </c>
    </row>
    <row r="22" spans="1:39" x14ac:dyDescent="0.25">
      <c r="A22" s="3">
        <v>2012</v>
      </c>
      <c r="B22" s="4" t="s">
        <v>16</v>
      </c>
      <c r="C22" s="5">
        <v>48101</v>
      </c>
      <c r="D22" s="4">
        <v>115</v>
      </c>
      <c r="E22" s="4" t="s">
        <v>55</v>
      </c>
      <c r="F22" s="6">
        <v>41060</v>
      </c>
      <c r="G22" s="7">
        <v>125000</v>
      </c>
      <c r="H22" s="6">
        <v>41274</v>
      </c>
      <c r="I22" s="4" t="s">
        <v>56</v>
      </c>
      <c r="J22" s="4" t="s">
        <v>19</v>
      </c>
      <c r="K22" s="4" t="s">
        <v>20</v>
      </c>
      <c r="L22" s="4"/>
      <c r="M22" s="4"/>
      <c r="N22" s="4"/>
      <c r="O22" s="7">
        <v>125000</v>
      </c>
      <c r="P22">
        <f>_xlfn.XLOOKUP('[1]2012'!E20,[1]SIDEOF_donativos!$U$3:$U$1619,[1]SIDEOF_donativos!$W$3:$W$1619)</f>
        <v>1444</v>
      </c>
      <c r="T22" s="3">
        <v>2012</v>
      </c>
      <c r="U22" s="4" t="s">
        <v>278</v>
      </c>
      <c r="V22" s="4" t="s">
        <v>364</v>
      </c>
      <c r="W22" s="6">
        <v>41263</v>
      </c>
      <c r="X22" s="7">
        <v>80000</v>
      </c>
      <c r="Y22" s="6">
        <v>41639</v>
      </c>
      <c r="Z22" s="4" t="s">
        <v>375</v>
      </c>
      <c r="AA22" s="4" t="s">
        <v>300</v>
      </c>
      <c r="AB22" s="4" t="s">
        <v>301</v>
      </c>
      <c r="AC22" s="7">
        <v>80000</v>
      </c>
      <c r="AD22">
        <v>929</v>
      </c>
      <c r="AE22" s="4"/>
      <c r="AM22"/>
    </row>
    <row r="23" spans="1:39" x14ac:dyDescent="0.25">
      <c r="A23" s="3">
        <v>2012</v>
      </c>
      <c r="B23" s="4" t="s">
        <v>16</v>
      </c>
      <c r="C23" s="5">
        <v>48101</v>
      </c>
      <c r="D23" s="4">
        <v>116</v>
      </c>
      <c r="E23" s="4" t="s">
        <v>57</v>
      </c>
      <c r="F23" s="6">
        <v>41089</v>
      </c>
      <c r="G23" s="7">
        <v>161500</v>
      </c>
      <c r="H23" s="6">
        <v>41243</v>
      </c>
      <c r="I23" s="4" t="s">
        <v>58</v>
      </c>
      <c r="J23" s="4" t="s">
        <v>19</v>
      </c>
      <c r="K23" s="4" t="s">
        <v>20</v>
      </c>
      <c r="L23" s="4"/>
      <c r="M23" s="4"/>
      <c r="N23" s="4"/>
      <c r="O23" s="7">
        <v>161500</v>
      </c>
      <c r="P23">
        <f>_xlfn.XLOOKUP('[1]2012'!E21,[1]SIDEOF_donativos!$U$3:$U$1619,[1]SIDEOF_donativos!$W$3:$W$1619)</f>
        <v>1450</v>
      </c>
      <c r="T23" s="3">
        <v>2012</v>
      </c>
      <c r="U23" s="4" t="s">
        <v>278</v>
      </c>
      <c r="V23" s="4" t="s">
        <v>364</v>
      </c>
      <c r="W23" s="6">
        <v>41263</v>
      </c>
      <c r="X23" s="7">
        <v>65000</v>
      </c>
      <c r="Y23" s="6">
        <v>41639</v>
      </c>
      <c r="Z23" s="4" t="s">
        <v>376</v>
      </c>
      <c r="AA23" s="4" t="s">
        <v>300</v>
      </c>
      <c r="AB23" s="4" t="s">
        <v>301</v>
      </c>
      <c r="AC23" s="7">
        <v>65000</v>
      </c>
      <c r="AD23">
        <v>929</v>
      </c>
      <c r="AE23" s="4"/>
      <c r="AM23"/>
    </row>
    <row r="24" spans="1:39" x14ac:dyDescent="0.25">
      <c r="A24" s="3">
        <v>2012</v>
      </c>
      <c r="B24" s="4" t="s">
        <v>16</v>
      </c>
      <c r="C24" s="5">
        <v>48101</v>
      </c>
      <c r="D24" s="4">
        <v>117</v>
      </c>
      <c r="E24" s="4" t="s">
        <v>59</v>
      </c>
      <c r="F24" s="6">
        <v>41060</v>
      </c>
      <c r="G24" s="7">
        <v>128000</v>
      </c>
      <c r="H24" s="6">
        <v>41348</v>
      </c>
      <c r="I24" s="4" t="s">
        <v>60</v>
      </c>
      <c r="J24" s="4" t="s">
        <v>19</v>
      </c>
      <c r="K24" s="4" t="s">
        <v>20</v>
      </c>
      <c r="L24" s="4"/>
      <c r="M24" s="4"/>
      <c r="N24" s="4"/>
      <c r="O24" s="7">
        <v>128000</v>
      </c>
      <c r="P24">
        <f>_xlfn.XLOOKUP('[1]2012'!E22,[1]SIDEOF_donativos!$U$3:$U$1619,[1]SIDEOF_donativos!$W$3:$W$1619)</f>
        <v>1454</v>
      </c>
      <c r="T24" s="3">
        <v>2012</v>
      </c>
      <c r="U24" s="4" t="s">
        <v>278</v>
      </c>
      <c r="V24" s="4" t="s">
        <v>364</v>
      </c>
      <c r="W24" s="6">
        <v>41263</v>
      </c>
      <c r="X24" s="7">
        <v>65000</v>
      </c>
      <c r="Y24" s="6">
        <v>41639</v>
      </c>
      <c r="Z24" s="4" t="s">
        <v>377</v>
      </c>
      <c r="AA24" s="4" t="s">
        <v>300</v>
      </c>
      <c r="AB24" s="4" t="s">
        <v>301</v>
      </c>
      <c r="AC24" s="7">
        <v>65000</v>
      </c>
      <c r="AD24">
        <v>929</v>
      </c>
      <c r="AE24" s="4"/>
      <c r="AM24"/>
    </row>
    <row r="25" spans="1:39" x14ac:dyDescent="0.25">
      <c r="A25" s="3">
        <v>2012</v>
      </c>
      <c r="B25" s="4" t="s">
        <v>16</v>
      </c>
      <c r="C25" s="5">
        <v>48101</v>
      </c>
      <c r="D25" s="4">
        <v>118</v>
      </c>
      <c r="E25" s="4" t="s">
        <v>61</v>
      </c>
      <c r="F25" s="6">
        <v>41060</v>
      </c>
      <c r="G25" s="7">
        <v>90000</v>
      </c>
      <c r="H25" s="6">
        <v>41274</v>
      </c>
      <c r="I25" s="4" t="s">
        <v>62</v>
      </c>
      <c r="J25" s="4" t="s">
        <v>19</v>
      </c>
      <c r="K25" s="4" t="s">
        <v>20</v>
      </c>
      <c r="L25" s="4"/>
      <c r="M25" s="4"/>
      <c r="N25" s="4"/>
      <c r="O25" s="7">
        <v>90000</v>
      </c>
      <c r="P25">
        <f>_xlfn.XLOOKUP('[1]2012'!E23,[1]SIDEOF_donativos!$U$3:$U$1619,[1]SIDEOF_donativos!$W$3:$W$1619)</f>
        <v>1496</v>
      </c>
      <c r="T25" s="3">
        <v>2012</v>
      </c>
      <c r="U25" s="4" t="s">
        <v>278</v>
      </c>
      <c r="V25" s="4" t="s">
        <v>364</v>
      </c>
      <c r="W25" s="6">
        <v>41263</v>
      </c>
      <c r="X25" s="7">
        <v>60000</v>
      </c>
      <c r="Y25" s="6">
        <v>41639</v>
      </c>
      <c r="Z25" s="4" t="s">
        <v>378</v>
      </c>
      <c r="AA25" s="4" t="s">
        <v>300</v>
      </c>
      <c r="AB25" s="4" t="s">
        <v>301</v>
      </c>
      <c r="AC25" s="7">
        <v>60000</v>
      </c>
      <c r="AD25">
        <v>929</v>
      </c>
      <c r="AE25" s="4"/>
      <c r="AM25"/>
    </row>
    <row r="26" spans="1:39" x14ac:dyDescent="0.25">
      <c r="A26" s="3">
        <v>2012</v>
      </c>
      <c r="B26" s="4" t="s">
        <v>16</v>
      </c>
      <c r="C26" s="5">
        <v>48101</v>
      </c>
      <c r="D26" s="4">
        <v>119</v>
      </c>
      <c r="E26" s="4" t="s">
        <v>63</v>
      </c>
      <c r="F26" s="6">
        <v>41089</v>
      </c>
      <c r="G26" s="7">
        <v>165000</v>
      </c>
      <c r="H26" s="6">
        <v>41291</v>
      </c>
      <c r="I26" s="4" t="s">
        <v>64</v>
      </c>
      <c r="J26" s="4" t="s">
        <v>19</v>
      </c>
      <c r="K26" s="4" t="s">
        <v>20</v>
      </c>
      <c r="L26" s="4"/>
      <c r="M26" s="4"/>
      <c r="N26" s="4"/>
      <c r="O26" s="7">
        <v>165000</v>
      </c>
      <c r="P26">
        <f>_xlfn.XLOOKUP('[1]2012'!E24,[1]SIDEOF_donativos!$U$3:$U$1619,[1]SIDEOF_donativos!$W$3:$W$1619)</f>
        <v>1503</v>
      </c>
      <c r="T26" s="3">
        <v>2012</v>
      </c>
      <c r="U26" s="4" t="s">
        <v>278</v>
      </c>
      <c r="V26" s="4" t="s">
        <v>364</v>
      </c>
      <c r="W26" s="6">
        <v>41263</v>
      </c>
      <c r="X26" s="7">
        <v>40000</v>
      </c>
      <c r="Y26" s="6">
        <v>41639</v>
      </c>
      <c r="Z26" s="4" t="s">
        <v>380</v>
      </c>
      <c r="AA26" s="4" t="s">
        <v>300</v>
      </c>
      <c r="AB26" s="4" t="s">
        <v>301</v>
      </c>
      <c r="AC26" s="7">
        <v>40000</v>
      </c>
      <c r="AD26">
        <v>929</v>
      </c>
      <c r="AE26" s="4"/>
      <c r="AM26"/>
    </row>
    <row r="27" spans="1:39" x14ac:dyDescent="0.25">
      <c r="A27" s="3">
        <v>2012</v>
      </c>
      <c r="B27" s="4" t="s">
        <v>16</v>
      </c>
      <c r="C27" s="5">
        <v>48101</v>
      </c>
      <c r="D27" s="4">
        <v>12</v>
      </c>
      <c r="E27" s="4" t="s">
        <v>65</v>
      </c>
      <c r="F27" s="6">
        <v>41089</v>
      </c>
      <c r="G27" s="7">
        <v>124500</v>
      </c>
      <c r="H27" s="6">
        <v>41274</v>
      </c>
      <c r="I27" s="4" t="s">
        <v>66</v>
      </c>
      <c r="J27" s="4" t="s">
        <v>19</v>
      </c>
      <c r="K27" s="4" t="s">
        <v>20</v>
      </c>
      <c r="L27" s="4"/>
      <c r="M27" s="4"/>
      <c r="N27" s="4"/>
      <c r="O27" s="7">
        <v>124500</v>
      </c>
      <c r="P27">
        <f>_xlfn.XLOOKUP('[1]2012'!E25,[1]SIDEOF_donativos!$U$3:$U$1619,[1]SIDEOF_donativos!$W$3:$W$1619)</f>
        <v>140</v>
      </c>
      <c r="T27" s="3">
        <v>2012</v>
      </c>
      <c r="U27" s="4" t="s">
        <v>278</v>
      </c>
      <c r="V27" s="4" t="s">
        <v>364</v>
      </c>
      <c r="W27" s="6">
        <v>41263</v>
      </c>
      <c r="X27" s="7">
        <v>40000</v>
      </c>
      <c r="Y27" s="6">
        <v>41639</v>
      </c>
      <c r="Z27" s="4" t="s">
        <v>381</v>
      </c>
      <c r="AA27" s="4" t="s">
        <v>300</v>
      </c>
      <c r="AB27" s="4" t="s">
        <v>301</v>
      </c>
      <c r="AC27" s="7">
        <v>40000</v>
      </c>
      <c r="AD27">
        <v>929</v>
      </c>
      <c r="AE27" s="4"/>
      <c r="AM27"/>
    </row>
    <row r="28" spans="1:39" x14ac:dyDescent="0.25">
      <c r="A28" s="3">
        <v>2012</v>
      </c>
      <c r="B28" s="4" t="s">
        <v>16</v>
      </c>
      <c r="C28" s="5">
        <v>48101</v>
      </c>
      <c r="D28" s="4">
        <v>120</v>
      </c>
      <c r="E28" s="4" t="s">
        <v>67</v>
      </c>
      <c r="F28" s="6">
        <v>41089</v>
      </c>
      <c r="G28" s="7">
        <v>230000</v>
      </c>
      <c r="H28" s="6">
        <v>41124</v>
      </c>
      <c r="I28" s="4" t="s">
        <v>68</v>
      </c>
      <c r="J28" s="4" t="s">
        <v>19</v>
      </c>
      <c r="K28" s="4" t="s">
        <v>20</v>
      </c>
      <c r="L28" s="4"/>
      <c r="M28" s="4"/>
      <c r="N28" s="4"/>
      <c r="O28" s="7">
        <v>230000</v>
      </c>
      <c r="P28">
        <f>_xlfn.XLOOKUP('[1]2012'!E26,[1]SIDEOF_donativos!$U$3:$U$1619,[1]SIDEOF_donativos!$W$3:$W$1619)</f>
        <v>1515</v>
      </c>
      <c r="T28" s="3">
        <v>2012</v>
      </c>
      <c r="U28" s="4" t="s">
        <v>509</v>
      </c>
      <c r="V28" s="4" t="s">
        <v>510</v>
      </c>
      <c r="W28" s="6">
        <v>41009</v>
      </c>
      <c r="X28" s="7">
        <v>150000</v>
      </c>
      <c r="Y28" s="6">
        <v>41243</v>
      </c>
      <c r="Z28" s="4" t="s">
        <v>511</v>
      </c>
      <c r="AA28" s="4" t="s">
        <v>300</v>
      </c>
      <c r="AB28" s="4" t="s">
        <v>301</v>
      </c>
      <c r="AC28" s="7">
        <v>150000</v>
      </c>
      <c r="AD28">
        <v>20</v>
      </c>
      <c r="AE28" s="4"/>
      <c r="AM28"/>
    </row>
    <row r="29" spans="1:39" x14ac:dyDescent="0.25">
      <c r="A29" s="3">
        <v>2012</v>
      </c>
      <c r="B29" s="4" t="s">
        <v>16</v>
      </c>
      <c r="C29" s="5">
        <v>48101</v>
      </c>
      <c r="D29" s="4">
        <v>121</v>
      </c>
      <c r="E29" s="4" t="s">
        <v>69</v>
      </c>
      <c r="F29" s="6">
        <v>41089</v>
      </c>
      <c r="G29" s="7">
        <v>100007</v>
      </c>
      <c r="H29" s="6">
        <v>41243</v>
      </c>
      <c r="I29" s="4" t="s">
        <v>70</v>
      </c>
      <c r="J29" s="4" t="s">
        <v>19</v>
      </c>
      <c r="K29" s="4" t="s">
        <v>20</v>
      </c>
      <c r="L29" s="4"/>
      <c r="M29" s="4"/>
      <c r="N29" s="4"/>
      <c r="O29" s="7">
        <v>100007</v>
      </c>
      <c r="P29">
        <f>_xlfn.XLOOKUP('[1]2012'!E27,[1]SIDEOF_donativos!$U$3:$U$1619,[1]SIDEOF_donativos!$W$3:$W$1619)</f>
        <v>1537</v>
      </c>
      <c r="T29" s="3">
        <v>2012</v>
      </c>
      <c r="U29" s="4" t="s">
        <v>509</v>
      </c>
      <c r="V29" s="4" t="s">
        <v>514</v>
      </c>
      <c r="W29" s="6">
        <v>41015</v>
      </c>
      <c r="X29" s="7">
        <v>270000</v>
      </c>
      <c r="Y29" s="6">
        <v>41243</v>
      </c>
      <c r="Z29" s="4" t="s">
        <v>515</v>
      </c>
      <c r="AA29" s="4" t="s">
        <v>300</v>
      </c>
      <c r="AB29" s="4" t="s">
        <v>301</v>
      </c>
      <c r="AC29" s="7">
        <v>270000</v>
      </c>
      <c r="AD29">
        <v>276</v>
      </c>
      <c r="AE29" s="4"/>
      <c r="AM29"/>
    </row>
    <row r="30" spans="1:39" x14ac:dyDescent="0.25">
      <c r="A30" s="3">
        <v>2012</v>
      </c>
      <c r="B30" s="4" t="s">
        <v>16</v>
      </c>
      <c r="C30" s="5">
        <v>48101</v>
      </c>
      <c r="D30" s="4">
        <v>122</v>
      </c>
      <c r="E30" s="4" t="s">
        <v>71</v>
      </c>
      <c r="F30" s="6">
        <v>41089</v>
      </c>
      <c r="G30" s="7">
        <v>120000</v>
      </c>
      <c r="H30" s="6">
        <v>41305</v>
      </c>
      <c r="I30" s="4" t="s">
        <v>72</v>
      </c>
      <c r="J30" s="4" t="s">
        <v>19</v>
      </c>
      <c r="K30" s="4" t="s">
        <v>20</v>
      </c>
      <c r="L30" s="4"/>
      <c r="M30" s="4"/>
      <c r="N30" s="4"/>
      <c r="O30" s="7">
        <v>120000</v>
      </c>
      <c r="P30">
        <f>_xlfn.XLOOKUP('[1]2012'!E28,[1]SIDEOF_donativos!$U$3:$U$1619,[1]SIDEOF_donativos!$W$3:$W$1619)</f>
        <v>801</v>
      </c>
      <c r="T30" s="3">
        <v>2012</v>
      </c>
      <c r="U30" s="4" t="s">
        <v>509</v>
      </c>
      <c r="V30" s="4" t="s">
        <v>516</v>
      </c>
      <c r="W30" s="6">
        <v>40991</v>
      </c>
      <c r="X30" s="7">
        <v>269909</v>
      </c>
      <c r="Y30" s="6">
        <v>41243</v>
      </c>
      <c r="Z30" s="4" t="s">
        <v>517</v>
      </c>
      <c r="AA30" s="4" t="s">
        <v>300</v>
      </c>
      <c r="AB30" s="4" t="s">
        <v>301</v>
      </c>
      <c r="AC30" s="7">
        <v>269909</v>
      </c>
      <c r="AD30">
        <v>278</v>
      </c>
      <c r="AE30" s="4"/>
      <c r="AM30"/>
    </row>
    <row r="31" spans="1:39" x14ac:dyDescent="0.25">
      <c r="A31" s="3">
        <v>2012</v>
      </c>
      <c r="B31" s="4" t="s">
        <v>16</v>
      </c>
      <c r="C31" s="5">
        <v>48101</v>
      </c>
      <c r="D31" s="4">
        <v>123</v>
      </c>
      <c r="E31" s="4" t="s">
        <v>73</v>
      </c>
      <c r="F31" s="6">
        <v>41060</v>
      </c>
      <c r="G31" s="7">
        <v>117184</v>
      </c>
      <c r="H31" s="6">
        <v>41273</v>
      </c>
      <c r="I31" s="4" t="s">
        <v>74</v>
      </c>
      <c r="J31" s="4" t="s">
        <v>19</v>
      </c>
      <c r="K31" s="4" t="s">
        <v>20</v>
      </c>
      <c r="L31" s="4"/>
      <c r="M31" s="4"/>
      <c r="N31" s="4"/>
      <c r="O31" s="7">
        <v>117184</v>
      </c>
      <c r="P31">
        <f>_xlfn.XLOOKUP('[1]2012'!E29,[1]SIDEOF_donativos!$U$3:$U$1619,[1]SIDEOF_donativos!$W$3:$W$1619)</f>
        <v>1559</v>
      </c>
      <c r="T31" s="3">
        <v>2012</v>
      </c>
      <c r="U31" s="4" t="s">
        <v>509</v>
      </c>
      <c r="V31" s="4" t="s">
        <v>518</v>
      </c>
      <c r="W31" s="6">
        <v>40991</v>
      </c>
      <c r="X31" s="7">
        <v>270000</v>
      </c>
      <c r="Y31" s="6">
        <v>41243</v>
      </c>
      <c r="Z31" s="4" t="s">
        <v>519</v>
      </c>
      <c r="AA31" s="4" t="s">
        <v>300</v>
      </c>
      <c r="AB31" s="4" t="s">
        <v>301</v>
      </c>
      <c r="AC31" s="7">
        <v>270000</v>
      </c>
      <c r="AD31">
        <v>304</v>
      </c>
      <c r="AE31" s="4"/>
      <c r="AM31"/>
    </row>
    <row r="32" spans="1:39" x14ac:dyDescent="0.25">
      <c r="A32" s="3">
        <v>2012</v>
      </c>
      <c r="B32" s="4" t="s">
        <v>16</v>
      </c>
      <c r="C32" s="5">
        <v>48101</v>
      </c>
      <c r="D32" s="4">
        <v>124</v>
      </c>
      <c r="E32" s="4" t="s">
        <v>75</v>
      </c>
      <c r="F32" s="6">
        <v>41060</v>
      </c>
      <c r="G32" s="7">
        <v>144000</v>
      </c>
      <c r="H32" s="6">
        <v>41307</v>
      </c>
      <c r="I32" s="4" t="s">
        <v>76</v>
      </c>
      <c r="J32" s="4" t="s">
        <v>19</v>
      </c>
      <c r="K32" s="4" t="s">
        <v>20</v>
      </c>
      <c r="L32" s="4"/>
      <c r="M32" s="4"/>
      <c r="N32" s="4"/>
      <c r="O32" s="7">
        <v>144000</v>
      </c>
      <c r="P32">
        <f>_xlfn.XLOOKUP('[1]2012'!E30,[1]SIDEOF_donativos!$U$3:$U$1619,[1]SIDEOF_donativos!$W$3:$W$1619)</f>
        <v>1589</v>
      </c>
      <c r="T32" s="3">
        <v>2012</v>
      </c>
      <c r="U32" s="4" t="s">
        <v>509</v>
      </c>
      <c r="V32" s="4" t="s">
        <v>520</v>
      </c>
      <c r="W32" s="6">
        <v>40991</v>
      </c>
      <c r="X32" s="7">
        <v>270000</v>
      </c>
      <c r="Y32" s="6">
        <v>41243</v>
      </c>
      <c r="Z32" s="4" t="s">
        <v>521</v>
      </c>
      <c r="AA32" s="4" t="s">
        <v>300</v>
      </c>
      <c r="AB32" s="4" t="s">
        <v>301</v>
      </c>
      <c r="AC32" s="7">
        <v>270000</v>
      </c>
      <c r="AD32">
        <v>313</v>
      </c>
      <c r="AE32" s="4"/>
      <c r="AM32"/>
    </row>
    <row r="33" spans="1:39" x14ac:dyDescent="0.25">
      <c r="A33" s="3">
        <v>2012</v>
      </c>
      <c r="B33" s="4" t="s">
        <v>16</v>
      </c>
      <c r="C33" s="5">
        <v>48101</v>
      </c>
      <c r="D33" s="4">
        <v>125</v>
      </c>
      <c r="E33" s="4" t="s">
        <v>77</v>
      </c>
      <c r="F33" s="6">
        <v>41089</v>
      </c>
      <c r="G33" s="7">
        <v>139500</v>
      </c>
      <c r="H33" s="6">
        <v>41305</v>
      </c>
      <c r="I33" s="4" t="s">
        <v>78</v>
      </c>
      <c r="J33" s="4" t="s">
        <v>19</v>
      </c>
      <c r="K33" s="4" t="s">
        <v>20</v>
      </c>
      <c r="L33" s="4"/>
      <c r="M33" s="4"/>
      <c r="N33" s="4"/>
      <c r="O33" s="7">
        <v>139500</v>
      </c>
      <c r="P33">
        <f>_xlfn.XLOOKUP('[1]2012'!E31,[1]SIDEOF_donativos!$U$3:$U$1619,[1]SIDEOF_donativos!$W$3:$W$1619)</f>
        <v>1595</v>
      </c>
      <c r="T33" s="3">
        <v>2012</v>
      </c>
      <c r="U33" s="4" t="s">
        <v>509</v>
      </c>
      <c r="V33" s="4" t="s">
        <v>524</v>
      </c>
      <c r="W33" s="6">
        <v>40991</v>
      </c>
      <c r="X33" s="7">
        <v>270000</v>
      </c>
      <c r="Y33" s="6">
        <v>41243</v>
      </c>
      <c r="Z33" s="4" t="s">
        <v>525</v>
      </c>
      <c r="AA33" s="4" t="s">
        <v>300</v>
      </c>
      <c r="AB33" s="4" t="s">
        <v>301</v>
      </c>
      <c r="AC33" s="7">
        <v>270000</v>
      </c>
      <c r="AD33">
        <v>412</v>
      </c>
      <c r="AE33" s="4"/>
      <c r="AM33"/>
    </row>
    <row r="34" spans="1:39" x14ac:dyDescent="0.25">
      <c r="A34" s="3">
        <v>2012</v>
      </c>
      <c r="B34" s="4" t="s">
        <v>16</v>
      </c>
      <c r="C34" s="5">
        <v>48101</v>
      </c>
      <c r="D34" s="4">
        <v>126</v>
      </c>
      <c r="E34" s="4" t="s">
        <v>79</v>
      </c>
      <c r="F34" s="6">
        <v>41060</v>
      </c>
      <c r="G34" s="7">
        <v>130000</v>
      </c>
      <c r="H34" s="6">
        <v>41364</v>
      </c>
      <c r="I34" s="4" t="s">
        <v>80</v>
      </c>
      <c r="J34" s="4" t="s">
        <v>19</v>
      </c>
      <c r="K34" s="4" t="s">
        <v>20</v>
      </c>
      <c r="L34" s="4"/>
      <c r="M34" s="4"/>
      <c r="N34" s="4"/>
      <c r="O34" s="7">
        <v>130000</v>
      </c>
      <c r="P34">
        <f>_xlfn.XLOOKUP('[1]2012'!E32,[1]SIDEOF_donativos!$U$3:$U$1619,[1]SIDEOF_donativos!$W$3:$W$1619)</f>
        <v>1611</v>
      </c>
      <c r="T34" s="3">
        <v>2012</v>
      </c>
      <c r="U34" s="4" t="s">
        <v>509</v>
      </c>
      <c r="V34" s="4" t="s">
        <v>526</v>
      </c>
      <c r="W34" s="6">
        <v>41009</v>
      </c>
      <c r="X34" s="7">
        <v>213000</v>
      </c>
      <c r="Y34" s="6">
        <v>41243</v>
      </c>
      <c r="Z34" s="4" t="s">
        <v>527</v>
      </c>
      <c r="AA34" s="4" t="s">
        <v>300</v>
      </c>
      <c r="AB34" s="4" t="s">
        <v>301</v>
      </c>
      <c r="AC34" s="7">
        <v>213000</v>
      </c>
      <c r="AD34">
        <v>428</v>
      </c>
      <c r="AE34" s="4"/>
      <c r="AM34"/>
    </row>
    <row r="35" spans="1:39" x14ac:dyDescent="0.25">
      <c r="A35" s="3">
        <v>2012</v>
      </c>
      <c r="B35" s="4" t="s">
        <v>16</v>
      </c>
      <c r="C35" s="5">
        <v>48101</v>
      </c>
      <c r="D35" s="4">
        <v>13</v>
      </c>
      <c r="E35" s="4" t="s">
        <v>81</v>
      </c>
      <c r="F35" s="6">
        <v>41089</v>
      </c>
      <c r="G35" s="7">
        <v>100000</v>
      </c>
      <c r="H35" s="6">
        <v>41274</v>
      </c>
      <c r="I35" s="4" t="s">
        <v>82</v>
      </c>
      <c r="J35" s="4" t="s">
        <v>19</v>
      </c>
      <c r="K35" s="4" t="s">
        <v>20</v>
      </c>
      <c r="L35" s="4"/>
      <c r="M35" s="4"/>
      <c r="N35" s="4"/>
      <c r="O35" s="7">
        <v>100000</v>
      </c>
      <c r="P35">
        <f>_xlfn.XLOOKUP('[1]2012'!E33,[1]SIDEOF_donativos!$U$3:$U$1619,[1]SIDEOF_donativos!$W$3:$W$1619)</f>
        <v>142</v>
      </c>
      <c r="T35" s="3">
        <v>2012</v>
      </c>
      <c r="U35" s="4" t="s">
        <v>509</v>
      </c>
      <c r="V35" s="4" t="s">
        <v>528</v>
      </c>
      <c r="W35" s="6">
        <v>40991</v>
      </c>
      <c r="X35" s="7">
        <v>270000</v>
      </c>
      <c r="Y35" s="6">
        <v>41243</v>
      </c>
      <c r="Z35" s="4" t="s">
        <v>529</v>
      </c>
      <c r="AA35" s="4" t="s">
        <v>300</v>
      </c>
      <c r="AB35" s="4" t="s">
        <v>301</v>
      </c>
      <c r="AC35" s="7">
        <v>270000</v>
      </c>
      <c r="AD35">
        <v>455</v>
      </c>
      <c r="AE35" s="4"/>
      <c r="AM35"/>
    </row>
    <row r="36" spans="1:39" x14ac:dyDescent="0.25">
      <c r="A36" s="3">
        <v>2012</v>
      </c>
      <c r="B36" s="4" t="s">
        <v>16</v>
      </c>
      <c r="C36" s="5">
        <v>48101</v>
      </c>
      <c r="D36" s="4">
        <v>14</v>
      </c>
      <c r="E36" s="4" t="s">
        <v>81</v>
      </c>
      <c r="F36" s="6">
        <v>41065</v>
      </c>
      <c r="G36" s="7">
        <v>500000</v>
      </c>
      <c r="H36" s="6">
        <v>41258</v>
      </c>
      <c r="I36" s="4" t="s">
        <v>83</v>
      </c>
      <c r="J36" s="4" t="s">
        <v>19</v>
      </c>
      <c r="K36" s="4" t="s">
        <v>20</v>
      </c>
      <c r="L36" s="4"/>
      <c r="M36" s="4"/>
      <c r="N36" s="4"/>
      <c r="O36" s="7">
        <v>500000</v>
      </c>
      <c r="P36">
        <f>_xlfn.XLOOKUP('[1]2012'!E34,[1]SIDEOF_donativos!$U$3:$U$1619,[1]SIDEOF_donativos!$W$3:$W$1619)</f>
        <v>142</v>
      </c>
      <c r="T36" s="3">
        <v>2012</v>
      </c>
      <c r="U36" s="4" t="s">
        <v>509</v>
      </c>
      <c r="V36" s="4" t="s">
        <v>530</v>
      </c>
      <c r="W36" s="6">
        <v>40991</v>
      </c>
      <c r="X36" s="7">
        <v>148960</v>
      </c>
      <c r="Y36" s="6">
        <v>41243</v>
      </c>
      <c r="Z36" s="4" t="s">
        <v>531</v>
      </c>
      <c r="AA36" s="4" t="s">
        <v>300</v>
      </c>
      <c r="AB36" s="4" t="s">
        <v>301</v>
      </c>
      <c r="AC36" s="7">
        <v>148960</v>
      </c>
      <c r="AD36">
        <v>460</v>
      </c>
      <c r="AE36" s="4"/>
      <c r="AM36"/>
    </row>
    <row r="37" spans="1:39" x14ac:dyDescent="0.25">
      <c r="A37" s="3">
        <v>2012</v>
      </c>
      <c r="B37" s="4" t="s">
        <v>16</v>
      </c>
      <c r="C37" s="5">
        <v>48101</v>
      </c>
      <c r="D37" s="4">
        <v>15</v>
      </c>
      <c r="E37" s="4" t="s">
        <v>84</v>
      </c>
      <c r="F37" s="6">
        <v>41060</v>
      </c>
      <c r="G37" s="7">
        <v>228000</v>
      </c>
      <c r="H37" s="6">
        <v>41274</v>
      </c>
      <c r="I37" s="4" t="s">
        <v>85</v>
      </c>
      <c r="J37" s="4" t="s">
        <v>19</v>
      </c>
      <c r="K37" s="4" t="s">
        <v>20</v>
      </c>
      <c r="L37" s="4"/>
      <c r="M37" s="4"/>
      <c r="N37" s="4"/>
      <c r="O37" s="7">
        <v>228000</v>
      </c>
      <c r="P37">
        <f>_xlfn.XLOOKUP('[1]2012'!E35,[1]SIDEOF_donativos!$U$3:$U$1619,[1]SIDEOF_donativos!$W$3:$W$1619)</f>
        <v>144</v>
      </c>
      <c r="T37" s="3">
        <v>2012</v>
      </c>
      <c r="U37" s="4" t="s">
        <v>509</v>
      </c>
      <c r="V37" s="4" t="s">
        <v>532</v>
      </c>
      <c r="W37" s="6">
        <v>40991</v>
      </c>
      <c r="X37" s="7">
        <v>270000</v>
      </c>
      <c r="Y37" s="6">
        <v>41243</v>
      </c>
      <c r="Z37" s="4" t="s">
        <v>533</v>
      </c>
      <c r="AA37" s="4" t="s">
        <v>300</v>
      </c>
      <c r="AB37" s="4" t="s">
        <v>301</v>
      </c>
      <c r="AC37" s="7">
        <v>270000</v>
      </c>
      <c r="AD37">
        <v>56</v>
      </c>
      <c r="AE37" s="4"/>
      <c r="AM37"/>
    </row>
    <row r="38" spans="1:39" x14ac:dyDescent="0.25">
      <c r="A38" s="3">
        <v>2012</v>
      </c>
      <c r="B38" s="4" t="s">
        <v>16</v>
      </c>
      <c r="C38" s="5">
        <v>48101</v>
      </c>
      <c r="D38" s="4">
        <v>16</v>
      </c>
      <c r="E38" s="4" t="s">
        <v>86</v>
      </c>
      <c r="F38" s="6">
        <v>41089</v>
      </c>
      <c r="G38" s="7">
        <v>98000</v>
      </c>
      <c r="H38" s="6">
        <v>41275</v>
      </c>
      <c r="I38" s="4" t="s">
        <v>87</v>
      </c>
      <c r="J38" s="4" t="s">
        <v>19</v>
      </c>
      <c r="K38" s="4" t="s">
        <v>20</v>
      </c>
      <c r="L38" s="4"/>
      <c r="M38" s="4"/>
      <c r="N38" s="4"/>
      <c r="O38" s="7">
        <v>98000</v>
      </c>
      <c r="P38">
        <f>_xlfn.XLOOKUP('[1]2012'!E36,[1]SIDEOF_donativos!$U$3:$U$1619,[1]SIDEOF_donativos!$W$3:$W$1619)</f>
        <v>147</v>
      </c>
      <c r="T38" s="3">
        <v>2012</v>
      </c>
      <c r="U38" s="4" t="s">
        <v>509</v>
      </c>
      <c r="V38" s="4" t="s">
        <v>534</v>
      </c>
      <c r="W38" s="6">
        <v>40991</v>
      </c>
      <c r="X38" s="7">
        <v>135000</v>
      </c>
      <c r="Y38" s="6">
        <v>41243</v>
      </c>
      <c r="Z38" s="4" t="s">
        <v>535</v>
      </c>
      <c r="AA38" s="4" t="s">
        <v>300</v>
      </c>
      <c r="AB38" s="4" t="s">
        <v>301</v>
      </c>
      <c r="AC38" s="7">
        <v>135000</v>
      </c>
      <c r="AD38">
        <v>483</v>
      </c>
      <c r="AE38" s="4"/>
      <c r="AM38"/>
    </row>
    <row r="39" spans="1:39" x14ac:dyDescent="0.25">
      <c r="A39" s="3">
        <v>2012</v>
      </c>
      <c r="B39" s="4" t="s">
        <v>16</v>
      </c>
      <c r="C39" s="5">
        <v>48101</v>
      </c>
      <c r="D39" s="4">
        <v>17</v>
      </c>
      <c r="E39" s="4" t="s">
        <v>88</v>
      </c>
      <c r="F39" s="6">
        <v>41060</v>
      </c>
      <c r="G39" s="7">
        <v>109000</v>
      </c>
      <c r="H39" s="6">
        <v>41348</v>
      </c>
      <c r="I39" s="4" t="s">
        <v>89</v>
      </c>
      <c r="J39" s="4" t="s">
        <v>19</v>
      </c>
      <c r="K39" s="4" t="s">
        <v>20</v>
      </c>
      <c r="L39" s="4"/>
      <c r="M39" s="4"/>
      <c r="N39" s="4"/>
      <c r="O39" s="7">
        <v>109000</v>
      </c>
      <c r="P39">
        <f>_xlfn.XLOOKUP('[1]2012'!E37,[1]SIDEOF_donativos!$U$3:$U$1619,[1]SIDEOF_donativos!$W$3:$W$1619)</f>
        <v>148</v>
      </c>
      <c r="T39" s="3">
        <v>2012</v>
      </c>
      <c r="U39" s="4" t="s">
        <v>509</v>
      </c>
      <c r="V39" s="4" t="s">
        <v>536</v>
      </c>
      <c r="W39" s="6">
        <v>41009</v>
      </c>
      <c r="X39" s="7">
        <v>267460</v>
      </c>
      <c r="Y39" s="6">
        <v>41243</v>
      </c>
      <c r="Z39" s="4" t="s">
        <v>537</v>
      </c>
      <c r="AA39" s="4" t="s">
        <v>300</v>
      </c>
      <c r="AB39" s="4" t="s">
        <v>301</v>
      </c>
      <c r="AC39" s="7">
        <v>267460</v>
      </c>
      <c r="AD39">
        <v>487</v>
      </c>
      <c r="AE39" s="4"/>
      <c r="AM39"/>
    </row>
    <row r="40" spans="1:39" x14ac:dyDescent="0.25">
      <c r="A40" s="3">
        <v>2012</v>
      </c>
      <c r="B40" s="4" t="s">
        <v>16</v>
      </c>
      <c r="C40" s="5">
        <v>48101</v>
      </c>
      <c r="D40" s="4">
        <v>18</v>
      </c>
      <c r="E40" s="4" t="s">
        <v>90</v>
      </c>
      <c r="F40" s="6">
        <v>41060</v>
      </c>
      <c r="G40" s="7">
        <v>90750</v>
      </c>
      <c r="H40" s="6">
        <v>41273</v>
      </c>
      <c r="I40" s="4" t="s">
        <v>91</v>
      </c>
      <c r="J40" s="4" t="s">
        <v>19</v>
      </c>
      <c r="K40" s="4" t="s">
        <v>20</v>
      </c>
      <c r="L40" s="4"/>
      <c r="M40" s="4"/>
      <c r="N40" s="4"/>
      <c r="O40" s="7">
        <v>90750</v>
      </c>
      <c r="P40">
        <f>_xlfn.XLOOKUP('[1]2012'!E38,[1]SIDEOF_donativos!$U$3:$U$1619,[1]SIDEOF_donativos!$W$3:$W$1619)</f>
        <v>151</v>
      </c>
      <c r="T40" s="3">
        <v>2012</v>
      </c>
      <c r="U40" s="4" t="s">
        <v>509</v>
      </c>
      <c r="V40" s="4" t="s">
        <v>538</v>
      </c>
      <c r="W40" s="6">
        <v>40991</v>
      </c>
      <c r="X40" s="7">
        <v>270000</v>
      </c>
      <c r="Y40" s="6">
        <v>41243</v>
      </c>
      <c r="Z40" s="4" t="s">
        <v>539</v>
      </c>
      <c r="AA40" s="4" t="s">
        <v>300</v>
      </c>
      <c r="AB40" s="4" t="s">
        <v>301</v>
      </c>
      <c r="AC40" s="7">
        <v>270000</v>
      </c>
      <c r="AD40">
        <v>493</v>
      </c>
      <c r="AE40" s="4"/>
      <c r="AM40"/>
    </row>
    <row r="41" spans="1:39" x14ac:dyDescent="0.25">
      <c r="A41" s="3">
        <v>2012</v>
      </c>
      <c r="B41" s="4" t="s">
        <v>16</v>
      </c>
      <c r="C41" s="5">
        <v>48101</v>
      </c>
      <c r="D41" s="4">
        <v>19</v>
      </c>
      <c r="E41" s="4" t="s">
        <v>92</v>
      </c>
      <c r="F41" s="6">
        <v>41180</v>
      </c>
      <c r="G41" s="7">
        <v>1500000</v>
      </c>
      <c r="H41" s="6">
        <v>41255</v>
      </c>
      <c r="I41" s="4" t="s">
        <v>93</v>
      </c>
      <c r="J41" s="4" t="s">
        <v>19</v>
      </c>
      <c r="K41" s="4" t="s">
        <v>20</v>
      </c>
      <c r="L41" s="4"/>
      <c r="M41" s="4"/>
      <c r="N41" s="4"/>
      <c r="O41" s="7">
        <v>1500000</v>
      </c>
      <c r="P41">
        <f>_xlfn.XLOOKUP('[1]2012'!E39,[1]SIDEOF_donativos!$U$3:$U$1619,[1]SIDEOF_donativos!$W$3:$W$1619)</f>
        <v>168</v>
      </c>
      <c r="T41" s="3">
        <v>2012</v>
      </c>
      <c r="U41" s="4" t="s">
        <v>509</v>
      </c>
      <c r="V41" s="4" t="s">
        <v>542</v>
      </c>
      <c r="W41" s="6">
        <v>41009</v>
      </c>
      <c r="X41" s="7">
        <v>270000</v>
      </c>
      <c r="Y41" s="6">
        <v>41243</v>
      </c>
      <c r="Z41" s="4" t="s">
        <v>543</v>
      </c>
      <c r="AA41" s="4" t="s">
        <v>300</v>
      </c>
      <c r="AB41" s="4" t="s">
        <v>301</v>
      </c>
      <c r="AC41" s="7">
        <v>270000</v>
      </c>
      <c r="AD41">
        <v>536</v>
      </c>
      <c r="AE41" s="4"/>
      <c r="AM41"/>
    </row>
    <row r="42" spans="1:39" x14ac:dyDescent="0.25">
      <c r="A42" s="3">
        <v>2012</v>
      </c>
      <c r="B42" s="4" t="s">
        <v>16</v>
      </c>
      <c r="C42" s="5">
        <v>48101</v>
      </c>
      <c r="D42" s="4">
        <v>2</v>
      </c>
      <c r="E42" s="4" t="s">
        <v>94</v>
      </c>
      <c r="F42" s="6">
        <v>41060</v>
      </c>
      <c r="G42" s="7">
        <v>100000</v>
      </c>
      <c r="H42" s="6">
        <v>41273</v>
      </c>
      <c r="I42" s="4" t="s">
        <v>95</v>
      </c>
      <c r="J42" s="4" t="s">
        <v>19</v>
      </c>
      <c r="K42" s="4" t="s">
        <v>20</v>
      </c>
      <c r="L42" s="4"/>
      <c r="M42" s="4"/>
      <c r="N42" s="4"/>
      <c r="O42" s="7">
        <v>100000</v>
      </c>
      <c r="P42">
        <f>_xlfn.XLOOKUP('[1]2012'!E40,[1]SIDEOF_donativos!$U$3:$U$1619,[1]SIDEOF_donativos!$W$3:$W$1619)</f>
        <v>51</v>
      </c>
      <c r="T42" s="3">
        <v>2012</v>
      </c>
      <c r="U42" s="4" t="s">
        <v>509</v>
      </c>
      <c r="V42" s="4" t="s">
        <v>544</v>
      </c>
      <c r="W42" s="6">
        <v>40991</v>
      </c>
      <c r="X42" s="7">
        <v>135000</v>
      </c>
      <c r="Y42" s="6">
        <v>41243</v>
      </c>
      <c r="Z42" s="4" t="s">
        <v>545</v>
      </c>
      <c r="AA42" s="4" t="s">
        <v>300</v>
      </c>
      <c r="AB42" s="4" t="s">
        <v>301</v>
      </c>
      <c r="AC42" s="7">
        <v>135000</v>
      </c>
      <c r="AD42">
        <v>542</v>
      </c>
      <c r="AE42" s="4"/>
      <c r="AM42"/>
    </row>
    <row r="43" spans="1:39" x14ac:dyDescent="0.25">
      <c r="A43" s="3">
        <v>2012</v>
      </c>
      <c r="B43" s="4" t="s">
        <v>16</v>
      </c>
      <c r="C43" s="5">
        <v>48101</v>
      </c>
      <c r="D43" s="4">
        <v>20</v>
      </c>
      <c r="E43" s="4" t="s">
        <v>96</v>
      </c>
      <c r="F43" s="6">
        <v>41089</v>
      </c>
      <c r="G43" s="7">
        <v>1500000</v>
      </c>
      <c r="H43" s="6">
        <v>41305</v>
      </c>
      <c r="I43" s="4" t="s">
        <v>97</v>
      </c>
      <c r="J43" s="4" t="s">
        <v>19</v>
      </c>
      <c r="K43" s="4" t="s">
        <v>20</v>
      </c>
      <c r="L43" s="4"/>
      <c r="M43" s="4"/>
      <c r="N43" s="4"/>
      <c r="O43" s="7">
        <v>1500000</v>
      </c>
      <c r="P43">
        <f>_xlfn.XLOOKUP('[1]2012'!E41,[1]SIDEOF_donativos!$U$3:$U$1619,[1]SIDEOF_donativos!$W$3:$W$1619)</f>
        <v>169</v>
      </c>
      <c r="T43" s="3">
        <v>2012</v>
      </c>
      <c r="U43" s="4" t="s">
        <v>509</v>
      </c>
      <c r="V43" s="4" t="s">
        <v>546</v>
      </c>
      <c r="W43" s="6">
        <v>41009</v>
      </c>
      <c r="X43" s="7">
        <v>270000</v>
      </c>
      <c r="Y43" s="6">
        <v>41243</v>
      </c>
      <c r="Z43" s="4" t="s">
        <v>547</v>
      </c>
      <c r="AA43" s="4" t="s">
        <v>300</v>
      </c>
      <c r="AB43" s="4" t="s">
        <v>301</v>
      </c>
      <c r="AC43" s="7">
        <v>270000</v>
      </c>
      <c r="AD43">
        <v>565</v>
      </c>
      <c r="AE43" s="4"/>
    </row>
    <row r="44" spans="1:39" x14ac:dyDescent="0.25">
      <c r="A44" s="3">
        <v>2012</v>
      </c>
      <c r="B44" s="4" t="s">
        <v>16</v>
      </c>
      <c r="C44" s="5">
        <v>48101</v>
      </c>
      <c r="D44" s="4">
        <v>21</v>
      </c>
      <c r="E44" s="4" t="s">
        <v>98</v>
      </c>
      <c r="F44" s="6">
        <v>41060</v>
      </c>
      <c r="G44" s="7">
        <v>115500</v>
      </c>
      <c r="H44" s="6">
        <v>41305</v>
      </c>
      <c r="I44" s="4" t="s">
        <v>99</v>
      </c>
      <c r="J44" s="4" t="s">
        <v>19</v>
      </c>
      <c r="K44" s="4" t="s">
        <v>20</v>
      </c>
      <c r="L44" s="4"/>
      <c r="M44" s="4"/>
      <c r="N44" s="4"/>
      <c r="O44" s="7">
        <v>115500</v>
      </c>
      <c r="P44">
        <f>_xlfn.XLOOKUP('[1]2012'!E42,[1]SIDEOF_donativos!$U$3:$U$1619,[1]SIDEOF_donativos!$W$3:$W$1619)</f>
        <v>175</v>
      </c>
      <c r="T44" s="3">
        <v>2012</v>
      </c>
      <c r="U44" s="4" t="s">
        <v>509</v>
      </c>
      <c r="V44" s="4" t="s">
        <v>548</v>
      </c>
      <c r="W44" s="6">
        <v>40991</v>
      </c>
      <c r="X44" s="7">
        <v>270000</v>
      </c>
      <c r="Y44" s="6">
        <v>41243</v>
      </c>
      <c r="Z44" s="4" t="s">
        <v>549</v>
      </c>
      <c r="AA44" s="4" t="s">
        <v>300</v>
      </c>
      <c r="AB44" s="4" t="s">
        <v>301</v>
      </c>
      <c r="AC44" s="7">
        <v>270000</v>
      </c>
      <c r="AD44">
        <v>627</v>
      </c>
      <c r="AE44" s="4"/>
    </row>
    <row r="45" spans="1:39" x14ac:dyDescent="0.25">
      <c r="A45" s="3">
        <v>2012</v>
      </c>
      <c r="B45" s="4" t="s">
        <v>16</v>
      </c>
      <c r="C45" s="5">
        <v>48101</v>
      </c>
      <c r="D45" s="4">
        <v>22</v>
      </c>
      <c r="E45" s="4" t="s">
        <v>100</v>
      </c>
      <c r="F45" s="6">
        <v>41060</v>
      </c>
      <c r="G45" s="7">
        <v>150000</v>
      </c>
      <c r="H45" s="6">
        <v>41274</v>
      </c>
      <c r="I45" s="4" t="s">
        <v>101</v>
      </c>
      <c r="J45" s="4" t="s">
        <v>19</v>
      </c>
      <c r="K45" s="4" t="s">
        <v>20</v>
      </c>
      <c r="L45" s="4"/>
      <c r="M45" s="4"/>
      <c r="N45" s="4"/>
      <c r="O45" s="7">
        <v>150000</v>
      </c>
      <c r="P45">
        <f>_xlfn.XLOOKUP('[1]2012'!E43,[1]SIDEOF_donativos!$U$3:$U$1619,[1]SIDEOF_donativos!$W$3:$W$1619)</f>
        <v>181</v>
      </c>
      <c r="T45" s="3">
        <v>2012</v>
      </c>
      <c r="U45" s="4" t="s">
        <v>509</v>
      </c>
      <c r="V45" s="4" t="s">
        <v>552</v>
      </c>
      <c r="W45" s="6">
        <v>40991</v>
      </c>
      <c r="X45" s="7">
        <v>270000</v>
      </c>
      <c r="Y45" s="6">
        <v>41243</v>
      </c>
      <c r="Z45" s="4" t="s">
        <v>553</v>
      </c>
      <c r="AA45" s="4" t="s">
        <v>300</v>
      </c>
      <c r="AB45" s="4" t="s">
        <v>301</v>
      </c>
      <c r="AC45" s="7">
        <v>270000</v>
      </c>
      <c r="AD45">
        <v>675</v>
      </c>
      <c r="AE45" s="4"/>
    </row>
    <row r="46" spans="1:39" x14ac:dyDescent="0.25">
      <c r="A46" s="3">
        <v>2012</v>
      </c>
      <c r="B46" s="4" t="s">
        <v>16</v>
      </c>
      <c r="C46" s="5">
        <v>48101</v>
      </c>
      <c r="D46" s="4">
        <v>23</v>
      </c>
      <c r="E46" s="4" t="s">
        <v>102</v>
      </c>
      <c r="F46" s="6">
        <v>41060</v>
      </c>
      <c r="G46" s="7">
        <v>139000</v>
      </c>
      <c r="H46" s="6">
        <v>41253</v>
      </c>
      <c r="I46" s="4" t="s">
        <v>103</v>
      </c>
      <c r="J46" s="4" t="s">
        <v>19</v>
      </c>
      <c r="K46" s="4" t="s">
        <v>20</v>
      </c>
      <c r="L46" s="4"/>
      <c r="M46" s="4"/>
      <c r="N46" s="4"/>
      <c r="O46" s="7">
        <v>139000</v>
      </c>
      <c r="P46">
        <f>_xlfn.XLOOKUP('[1]2012'!E44,[1]SIDEOF_donativos!$U$3:$U$1619,[1]SIDEOF_donativos!$W$3:$W$1619)</f>
        <v>192</v>
      </c>
      <c r="T46" s="3">
        <v>2012</v>
      </c>
      <c r="U46" s="4" t="s">
        <v>509</v>
      </c>
      <c r="V46" s="4" t="s">
        <v>554</v>
      </c>
      <c r="W46" s="6">
        <v>40991</v>
      </c>
      <c r="X46" s="7">
        <v>265000</v>
      </c>
      <c r="Y46" s="6">
        <v>41243</v>
      </c>
      <c r="Z46" s="4" t="s">
        <v>555</v>
      </c>
      <c r="AA46" s="4" t="s">
        <v>300</v>
      </c>
      <c r="AB46" s="4" t="s">
        <v>301</v>
      </c>
      <c r="AC46" s="7">
        <v>265000</v>
      </c>
      <c r="AD46">
        <v>60</v>
      </c>
      <c r="AE46" s="4"/>
    </row>
    <row r="47" spans="1:39" x14ac:dyDescent="0.25">
      <c r="A47" s="3">
        <v>2012</v>
      </c>
      <c r="B47" s="4" t="s">
        <v>16</v>
      </c>
      <c r="C47" s="5">
        <v>48101</v>
      </c>
      <c r="D47" s="4">
        <v>24</v>
      </c>
      <c r="E47" s="4" t="s">
        <v>104</v>
      </c>
      <c r="F47" s="6">
        <v>41060</v>
      </c>
      <c r="G47" s="7">
        <v>134000</v>
      </c>
      <c r="H47" s="6">
        <v>41274</v>
      </c>
      <c r="I47" s="4" t="s">
        <v>105</v>
      </c>
      <c r="J47" s="4" t="s">
        <v>19</v>
      </c>
      <c r="K47" s="4" t="s">
        <v>20</v>
      </c>
      <c r="L47" s="4"/>
      <c r="M47" s="4"/>
      <c r="N47" s="4"/>
      <c r="O47" s="7">
        <v>134000</v>
      </c>
      <c r="P47">
        <f>_xlfn.XLOOKUP('[1]2012'!E45,[1]SIDEOF_donativos!$U$3:$U$1619,[1]SIDEOF_donativos!$W$3:$W$1619)</f>
        <v>212</v>
      </c>
      <c r="T47" s="3">
        <v>2012</v>
      </c>
      <c r="U47" s="4" t="s">
        <v>509</v>
      </c>
      <c r="V47" s="4" t="s">
        <v>556</v>
      </c>
      <c r="W47" s="6">
        <v>40991</v>
      </c>
      <c r="X47" s="7">
        <v>240940</v>
      </c>
      <c r="Y47" s="6">
        <v>41243</v>
      </c>
      <c r="Z47" s="4" t="s">
        <v>557</v>
      </c>
      <c r="AA47" s="4" t="s">
        <v>300</v>
      </c>
      <c r="AB47" s="4" t="s">
        <v>301</v>
      </c>
      <c r="AC47" s="7">
        <v>240940</v>
      </c>
      <c r="AD47">
        <v>691</v>
      </c>
      <c r="AE47" s="4"/>
    </row>
    <row r="48" spans="1:39" x14ac:dyDescent="0.25">
      <c r="A48" s="3">
        <v>2012</v>
      </c>
      <c r="B48" s="4" t="s">
        <v>16</v>
      </c>
      <c r="C48" s="5">
        <v>48101</v>
      </c>
      <c r="D48" s="4">
        <v>25</v>
      </c>
      <c r="E48" s="4" t="s">
        <v>106</v>
      </c>
      <c r="F48" s="6">
        <v>41060</v>
      </c>
      <c r="G48" s="7">
        <v>120000</v>
      </c>
      <c r="H48" s="6">
        <v>41273</v>
      </c>
      <c r="I48" s="4" t="s">
        <v>107</v>
      </c>
      <c r="J48" s="4" t="s">
        <v>19</v>
      </c>
      <c r="K48" s="4" t="s">
        <v>20</v>
      </c>
      <c r="L48" s="4"/>
      <c r="M48" s="4"/>
      <c r="N48" s="4"/>
      <c r="O48" s="7">
        <v>120000</v>
      </c>
      <c r="P48">
        <f>_xlfn.XLOOKUP('[1]2012'!E46,[1]SIDEOF_donativos!$U$3:$U$1619,[1]SIDEOF_donativos!$W$3:$W$1619)</f>
        <v>213</v>
      </c>
      <c r="T48" s="3">
        <v>2012</v>
      </c>
      <c r="U48" s="4" t="s">
        <v>509</v>
      </c>
      <c r="V48" s="4" t="s">
        <v>558</v>
      </c>
      <c r="W48" s="6">
        <v>40991</v>
      </c>
      <c r="X48" s="7">
        <v>270000</v>
      </c>
      <c r="Y48" s="6">
        <v>41243</v>
      </c>
      <c r="Z48" s="4" t="s">
        <v>559</v>
      </c>
      <c r="AA48" s="4" t="s">
        <v>300</v>
      </c>
      <c r="AB48" s="4" t="s">
        <v>301</v>
      </c>
      <c r="AC48" s="7">
        <v>270000</v>
      </c>
      <c r="AD48">
        <v>781</v>
      </c>
      <c r="AE48" s="4"/>
    </row>
    <row r="49" spans="1:31" x14ac:dyDescent="0.25">
      <c r="A49" s="3">
        <v>2012</v>
      </c>
      <c r="B49" s="4" t="s">
        <v>16</v>
      </c>
      <c r="C49" s="5">
        <v>48101</v>
      </c>
      <c r="D49" s="4">
        <v>26</v>
      </c>
      <c r="E49" s="4" t="s">
        <v>108</v>
      </c>
      <c r="F49" s="6">
        <v>41060</v>
      </c>
      <c r="G49" s="7">
        <v>140000</v>
      </c>
      <c r="H49" s="6">
        <v>41394</v>
      </c>
      <c r="I49" s="4" t="s">
        <v>109</v>
      </c>
      <c r="J49" s="4" t="s">
        <v>19</v>
      </c>
      <c r="K49" s="4" t="s">
        <v>20</v>
      </c>
      <c r="L49" s="4"/>
      <c r="M49" s="4"/>
      <c r="N49" s="4"/>
      <c r="O49" s="7">
        <v>140000</v>
      </c>
      <c r="P49">
        <f>_xlfn.XLOOKUP('[1]2012'!E47,[1]SIDEOF_donativos!$U$3:$U$1619,[1]SIDEOF_donativos!$W$3:$W$1619)</f>
        <v>224</v>
      </c>
      <c r="T49" s="3">
        <v>2012</v>
      </c>
      <c r="U49" s="4" t="s">
        <v>509</v>
      </c>
      <c r="V49" s="4" t="s">
        <v>562</v>
      </c>
      <c r="W49" s="6">
        <v>40991</v>
      </c>
      <c r="X49" s="7">
        <v>135000</v>
      </c>
      <c r="Y49" s="6">
        <v>41243</v>
      </c>
      <c r="Z49" s="4" t="s">
        <v>563</v>
      </c>
      <c r="AA49" s="4" t="s">
        <v>300</v>
      </c>
      <c r="AB49" s="4" t="s">
        <v>301</v>
      </c>
      <c r="AC49" s="7">
        <v>135000</v>
      </c>
      <c r="AD49">
        <v>842</v>
      </c>
      <c r="AE49" s="4"/>
    </row>
    <row r="50" spans="1:31" x14ac:dyDescent="0.25">
      <c r="A50" s="3">
        <v>2012</v>
      </c>
      <c r="B50" s="4" t="s">
        <v>16</v>
      </c>
      <c r="C50" s="5">
        <v>48101</v>
      </c>
      <c r="D50" s="4">
        <v>27</v>
      </c>
      <c r="E50" s="4" t="s">
        <v>110</v>
      </c>
      <c r="F50" s="6">
        <v>41060</v>
      </c>
      <c r="G50" s="7">
        <v>141000</v>
      </c>
      <c r="H50" s="6">
        <v>41274</v>
      </c>
      <c r="I50" s="4" t="s">
        <v>111</v>
      </c>
      <c r="J50" s="4" t="s">
        <v>19</v>
      </c>
      <c r="K50" s="4" t="s">
        <v>20</v>
      </c>
      <c r="L50" s="4"/>
      <c r="M50" s="4"/>
      <c r="N50" s="4"/>
      <c r="O50" s="7">
        <v>141000</v>
      </c>
      <c r="P50">
        <f>_xlfn.XLOOKUP('[1]2012'!E48,[1]SIDEOF_donativos!$U$3:$U$1619,[1]SIDEOF_donativos!$W$3:$W$1619)</f>
        <v>230</v>
      </c>
      <c r="T50" s="3">
        <v>2012</v>
      </c>
      <c r="U50" s="4" t="s">
        <v>509</v>
      </c>
      <c r="V50" s="4" t="s">
        <v>29</v>
      </c>
      <c r="W50" s="6">
        <v>41015</v>
      </c>
      <c r="X50" s="7">
        <v>270000</v>
      </c>
      <c r="Y50" s="6">
        <v>41243</v>
      </c>
      <c r="Z50" s="4" t="s">
        <v>567</v>
      </c>
      <c r="AA50" s="4" t="s">
        <v>300</v>
      </c>
      <c r="AB50" s="4" t="s">
        <v>301</v>
      </c>
      <c r="AC50" s="7">
        <v>270000</v>
      </c>
      <c r="AD50">
        <v>1071</v>
      </c>
      <c r="AE50" s="4"/>
    </row>
    <row r="51" spans="1:31" x14ac:dyDescent="0.25">
      <c r="A51" s="3">
        <v>2012</v>
      </c>
      <c r="B51" s="4" t="s">
        <v>16</v>
      </c>
      <c r="C51" s="5">
        <v>48101</v>
      </c>
      <c r="D51" s="4">
        <v>28</v>
      </c>
      <c r="E51" s="4" t="s">
        <v>112</v>
      </c>
      <c r="F51" s="6">
        <v>41060</v>
      </c>
      <c r="G51" s="7">
        <v>73000</v>
      </c>
      <c r="H51" s="6">
        <v>41273</v>
      </c>
      <c r="I51" s="4" t="s">
        <v>113</v>
      </c>
      <c r="J51" s="4" t="s">
        <v>19</v>
      </c>
      <c r="K51" s="4" t="s">
        <v>20</v>
      </c>
      <c r="L51" s="4"/>
      <c r="M51" s="4"/>
      <c r="N51" s="4"/>
      <c r="O51" s="7">
        <v>73000</v>
      </c>
      <c r="P51">
        <f>_xlfn.XLOOKUP('[1]2012'!E49,[1]SIDEOF_donativos!$U$3:$U$1619,[1]SIDEOF_donativos!$W$3:$W$1619)</f>
        <v>270</v>
      </c>
      <c r="T51" s="3">
        <v>2012</v>
      </c>
      <c r="U51" s="4" t="s">
        <v>509</v>
      </c>
      <c r="V51" s="4" t="s">
        <v>568</v>
      </c>
      <c r="W51" s="6">
        <v>41009</v>
      </c>
      <c r="X51" s="7">
        <v>269300</v>
      </c>
      <c r="Y51" s="6">
        <v>41243</v>
      </c>
      <c r="Z51" s="4" t="s">
        <v>569</v>
      </c>
      <c r="AA51" s="4" t="s">
        <v>300</v>
      </c>
      <c r="AB51" s="4" t="s">
        <v>301</v>
      </c>
      <c r="AC51" s="7">
        <v>269300</v>
      </c>
      <c r="AD51">
        <v>1109</v>
      </c>
      <c r="AE51" s="4"/>
    </row>
    <row r="52" spans="1:31" x14ac:dyDescent="0.25">
      <c r="A52" s="3">
        <v>2012</v>
      </c>
      <c r="B52" s="4" t="s">
        <v>16</v>
      </c>
      <c r="C52" s="5">
        <v>48101</v>
      </c>
      <c r="D52" s="4">
        <v>29</v>
      </c>
      <c r="E52" s="4" t="s">
        <v>114</v>
      </c>
      <c r="F52" s="6">
        <v>41089</v>
      </c>
      <c r="G52" s="7">
        <v>112000</v>
      </c>
      <c r="H52" s="6">
        <v>41306</v>
      </c>
      <c r="I52" s="4" t="s">
        <v>115</v>
      </c>
      <c r="J52" s="4" t="s">
        <v>19</v>
      </c>
      <c r="K52" s="4" t="s">
        <v>20</v>
      </c>
      <c r="L52" s="4"/>
      <c r="M52" s="4"/>
      <c r="N52" s="4"/>
      <c r="O52" s="7">
        <v>112000</v>
      </c>
      <c r="P52">
        <f>_xlfn.XLOOKUP('[1]2012'!E50,[1]SIDEOF_donativos!$U$3:$U$1619,[1]SIDEOF_donativos!$W$3:$W$1619)</f>
        <v>271</v>
      </c>
      <c r="T52" s="3">
        <v>2012</v>
      </c>
      <c r="U52" s="4" t="s">
        <v>509</v>
      </c>
      <c r="V52" s="4" t="s">
        <v>570</v>
      </c>
      <c r="W52" s="6">
        <v>40991</v>
      </c>
      <c r="X52" s="7">
        <v>270000</v>
      </c>
      <c r="Y52" s="6">
        <v>41243</v>
      </c>
      <c r="Z52" s="4" t="s">
        <v>571</v>
      </c>
      <c r="AA52" s="4" t="s">
        <v>300</v>
      </c>
      <c r="AB52" s="4" t="s">
        <v>301</v>
      </c>
      <c r="AC52" s="7">
        <v>270000</v>
      </c>
      <c r="AD52">
        <v>1116</v>
      </c>
      <c r="AE52" s="4"/>
    </row>
    <row r="53" spans="1:31" x14ac:dyDescent="0.25">
      <c r="A53" s="3">
        <v>2012</v>
      </c>
      <c r="B53" s="4" t="s">
        <v>16</v>
      </c>
      <c r="C53" s="5">
        <v>48101</v>
      </c>
      <c r="D53" s="4">
        <v>3</v>
      </c>
      <c r="E53" s="4" t="s">
        <v>116</v>
      </c>
      <c r="F53" s="6">
        <v>41425</v>
      </c>
      <c r="G53" s="7">
        <v>118260</v>
      </c>
      <c r="H53" s="6">
        <v>41639</v>
      </c>
      <c r="I53" s="4" t="s">
        <v>117</v>
      </c>
      <c r="J53" s="4" t="s">
        <v>19</v>
      </c>
      <c r="K53" s="4" t="s">
        <v>20</v>
      </c>
      <c r="L53" s="4"/>
      <c r="M53" s="4"/>
      <c r="N53" s="4"/>
      <c r="O53" s="7">
        <v>118260</v>
      </c>
      <c r="P53">
        <f>_xlfn.XLOOKUP('[1]2012'!E51,[1]SIDEOF_donativos!$U$3:$U$1619,[1]SIDEOF_donativos!$W$3:$W$1619)</f>
        <v>57</v>
      </c>
      <c r="T53" s="3">
        <v>2012</v>
      </c>
      <c r="U53" s="4" t="s">
        <v>509</v>
      </c>
      <c r="V53" s="4" t="s">
        <v>572</v>
      </c>
      <c r="W53" s="6">
        <v>41009</v>
      </c>
      <c r="X53" s="7">
        <v>270000</v>
      </c>
      <c r="Y53" s="6">
        <v>41243</v>
      </c>
      <c r="Z53" s="4" t="s">
        <v>573</v>
      </c>
      <c r="AA53" s="4" t="s">
        <v>300</v>
      </c>
      <c r="AB53" s="4" t="s">
        <v>301</v>
      </c>
      <c r="AC53" s="7">
        <v>270000</v>
      </c>
      <c r="AD53">
        <v>1121</v>
      </c>
      <c r="AE53" s="4"/>
    </row>
    <row r="54" spans="1:31" x14ac:dyDescent="0.25">
      <c r="A54" s="3">
        <v>2012</v>
      </c>
      <c r="B54" s="4" t="s">
        <v>16</v>
      </c>
      <c r="C54" s="5">
        <v>48101</v>
      </c>
      <c r="D54" s="4">
        <v>30</v>
      </c>
      <c r="E54" s="4" t="s">
        <v>118</v>
      </c>
      <c r="F54" s="6">
        <v>41089</v>
      </c>
      <c r="G54" s="7">
        <v>1000000</v>
      </c>
      <c r="H54" s="6">
        <v>41274</v>
      </c>
      <c r="I54" s="4" t="s">
        <v>119</v>
      </c>
      <c r="J54" s="4" t="s">
        <v>19</v>
      </c>
      <c r="K54" s="4" t="s">
        <v>20</v>
      </c>
      <c r="L54" s="4"/>
      <c r="M54" s="4"/>
      <c r="N54" s="4"/>
      <c r="O54" s="7">
        <v>1000000</v>
      </c>
      <c r="P54">
        <f>_xlfn.XLOOKUP('[1]2012'!E52,[1]SIDEOF_donativos!$U$3:$U$1619,[1]SIDEOF_donativos!$W$3:$W$1619)</f>
        <v>298</v>
      </c>
      <c r="T54" s="3">
        <v>2012</v>
      </c>
      <c r="U54" s="4" t="s">
        <v>509</v>
      </c>
      <c r="V54" s="4" t="s">
        <v>574</v>
      </c>
      <c r="W54" s="6">
        <v>40991</v>
      </c>
      <c r="X54" s="7">
        <v>270000</v>
      </c>
      <c r="Y54" s="6">
        <v>41243</v>
      </c>
      <c r="Z54" s="4" t="s">
        <v>575</v>
      </c>
      <c r="AA54" s="4" t="s">
        <v>300</v>
      </c>
      <c r="AB54" s="4" t="s">
        <v>301</v>
      </c>
      <c r="AC54" s="7">
        <v>270000</v>
      </c>
      <c r="AD54">
        <v>77</v>
      </c>
      <c r="AE54" s="4"/>
    </row>
    <row r="55" spans="1:31" x14ac:dyDescent="0.25">
      <c r="A55" s="3">
        <v>2012</v>
      </c>
      <c r="B55" s="4" t="s">
        <v>16</v>
      </c>
      <c r="C55" s="5">
        <v>48101</v>
      </c>
      <c r="D55" s="4">
        <v>31</v>
      </c>
      <c r="E55" s="4" t="s">
        <v>120</v>
      </c>
      <c r="F55" s="6">
        <v>41089</v>
      </c>
      <c r="G55" s="7">
        <v>112000</v>
      </c>
      <c r="H55" s="6">
        <v>41305</v>
      </c>
      <c r="I55" s="4" t="s">
        <v>121</v>
      </c>
      <c r="J55" s="4" t="s">
        <v>19</v>
      </c>
      <c r="K55" s="4" t="s">
        <v>20</v>
      </c>
      <c r="L55" s="4"/>
      <c r="M55" s="4"/>
      <c r="N55" s="4"/>
      <c r="O55" s="7">
        <v>112000</v>
      </c>
      <c r="P55">
        <f>_xlfn.XLOOKUP('[1]2012'!E53,[1]SIDEOF_donativos!$U$3:$U$1619,[1]SIDEOF_donativos!$W$3:$W$1619)</f>
        <v>301</v>
      </c>
      <c r="T55" s="3">
        <v>2012</v>
      </c>
      <c r="U55" s="4" t="s">
        <v>509</v>
      </c>
      <c r="V55" s="4" t="s">
        <v>576</v>
      </c>
      <c r="W55" s="6">
        <v>40991</v>
      </c>
      <c r="X55" s="7">
        <v>240450</v>
      </c>
      <c r="Y55" s="6">
        <v>41243</v>
      </c>
      <c r="Z55" s="4" t="s">
        <v>577</v>
      </c>
      <c r="AA55" s="4" t="s">
        <v>300</v>
      </c>
      <c r="AB55" s="4" t="s">
        <v>301</v>
      </c>
      <c r="AC55" s="7">
        <v>240450</v>
      </c>
      <c r="AD55">
        <v>1350</v>
      </c>
      <c r="AE55" s="4"/>
    </row>
    <row r="56" spans="1:31" x14ac:dyDescent="0.25">
      <c r="A56" s="3">
        <v>2012</v>
      </c>
      <c r="B56" s="4" t="s">
        <v>16</v>
      </c>
      <c r="C56" s="5">
        <v>48101</v>
      </c>
      <c r="D56" s="4">
        <v>32</v>
      </c>
      <c r="E56" s="4" t="s">
        <v>122</v>
      </c>
      <c r="F56" s="6">
        <v>41089</v>
      </c>
      <c r="G56" s="7">
        <v>103000</v>
      </c>
      <c r="H56" s="6">
        <v>41333</v>
      </c>
      <c r="I56" s="4" t="s">
        <v>123</v>
      </c>
      <c r="J56" s="4" t="s">
        <v>19</v>
      </c>
      <c r="K56" s="4" t="s">
        <v>20</v>
      </c>
      <c r="L56" s="4"/>
      <c r="M56" s="4"/>
      <c r="N56" s="4"/>
      <c r="O56" s="7">
        <v>103000</v>
      </c>
      <c r="P56">
        <f>_xlfn.XLOOKUP('[1]2012'!E54,[1]SIDEOF_donativos!$U$3:$U$1619,[1]SIDEOF_donativos!$W$3:$W$1619)</f>
        <v>303</v>
      </c>
      <c r="T56" s="3">
        <v>2012</v>
      </c>
      <c r="U56" s="4" t="s">
        <v>509</v>
      </c>
      <c r="V56" s="4" t="s">
        <v>49</v>
      </c>
      <c r="W56" s="6">
        <v>40991</v>
      </c>
      <c r="X56" s="7">
        <v>183500</v>
      </c>
      <c r="Y56" s="6">
        <v>41243</v>
      </c>
      <c r="Z56" s="4" t="s">
        <v>578</v>
      </c>
      <c r="AA56" s="4" t="s">
        <v>300</v>
      </c>
      <c r="AB56" s="4" t="s">
        <v>301</v>
      </c>
      <c r="AC56" s="7">
        <v>91750</v>
      </c>
      <c r="AD56">
        <v>1352</v>
      </c>
      <c r="AE56" s="4"/>
    </row>
    <row r="57" spans="1:31" x14ac:dyDescent="0.25">
      <c r="A57" s="3">
        <v>2012</v>
      </c>
      <c r="B57" s="4" t="s">
        <v>16</v>
      </c>
      <c r="C57" s="5">
        <v>48101</v>
      </c>
      <c r="D57" s="4">
        <v>33</v>
      </c>
      <c r="E57" s="4" t="s">
        <v>124</v>
      </c>
      <c r="F57" s="6">
        <v>41060</v>
      </c>
      <c r="G57" s="7">
        <v>125000</v>
      </c>
      <c r="H57" s="6">
        <v>41304</v>
      </c>
      <c r="I57" s="4" t="s">
        <v>125</v>
      </c>
      <c r="J57" s="4" t="s">
        <v>19</v>
      </c>
      <c r="K57" s="4" t="s">
        <v>20</v>
      </c>
      <c r="L57" s="4"/>
      <c r="M57" s="4"/>
      <c r="N57" s="4"/>
      <c r="O57" s="7">
        <v>125000</v>
      </c>
      <c r="P57">
        <f>_xlfn.XLOOKUP('[1]2012'!E55,[1]SIDEOF_donativos!$U$3:$U$1619,[1]SIDEOF_donativos!$W$3:$W$1619)</f>
        <v>315</v>
      </c>
      <c r="T57" s="3">
        <v>2012</v>
      </c>
      <c r="U57" s="4" t="s">
        <v>509</v>
      </c>
      <c r="V57" s="4" t="s">
        <v>581</v>
      </c>
      <c r="W57" s="6">
        <v>41015</v>
      </c>
      <c r="X57" s="7">
        <v>270000</v>
      </c>
      <c r="Y57" s="6">
        <v>41243</v>
      </c>
      <c r="Z57" s="4" t="s">
        <v>582</v>
      </c>
      <c r="AA57" s="4" t="s">
        <v>300</v>
      </c>
      <c r="AB57" s="4" t="s">
        <v>301</v>
      </c>
      <c r="AC57" s="7">
        <v>270000</v>
      </c>
      <c r="AD57">
        <v>1367</v>
      </c>
      <c r="AE57" s="4"/>
    </row>
    <row r="58" spans="1:31" x14ac:dyDescent="0.25">
      <c r="A58" s="3">
        <v>2012</v>
      </c>
      <c r="B58" s="4" t="s">
        <v>16</v>
      </c>
      <c r="C58" s="5">
        <v>48101</v>
      </c>
      <c r="D58" s="4">
        <v>34</v>
      </c>
      <c r="E58" s="4" t="s">
        <v>126</v>
      </c>
      <c r="F58" s="6">
        <v>41089</v>
      </c>
      <c r="G58" s="7">
        <v>100000</v>
      </c>
      <c r="H58" s="6">
        <v>41274</v>
      </c>
      <c r="I58" s="4" t="s">
        <v>127</v>
      </c>
      <c r="J58" s="4" t="s">
        <v>19</v>
      </c>
      <c r="K58" s="4" t="s">
        <v>20</v>
      </c>
      <c r="L58" s="4"/>
      <c r="M58" s="4"/>
      <c r="N58" s="4"/>
      <c r="O58" s="7">
        <v>100000</v>
      </c>
      <c r="P58">
        <f>_xlfn.XLOOKUP('[1]2012'!E56,[1]SIDEOF_donativos!$U$3:$U$1619,[1]SIDEOF_donativos!$W$3:$W$1619)</f>
        <v>321</v>
      </c>
      <c r="T58" s="3">
        <v>2012</v>
      </c>
      <c r="U58" s="4" t="s">
        <v>509</v>
      </c>
      <c r="V58" s="4" t="s">
        <v>583</v>
      </c>
      <c r="W58" s="6">
        <v>41009</v>
      </c>
      <c r="X58" s="7">
        <v>270000</v>
      </c>
      <c r="Y58" s="6">
        <v>41243</v>
      </c>
      <c r="Z58" s="4" t="s">
        <v>584</v>
      </c>
      <c r="AA58" s="4" t="s">
        <v>300</v>
      </c>
      <c r="AB58" s="4" t="s">
        <v>301</v>
      </c>
      <c r="AC58" s="7">
        <v>270000</v>
      </c>
      <c r="AD58">
        <v>1432</v>
      </c>
      <c r="AE58" s="4"/>
    </row>
    <row r="59" spans="1:31" x14ac:dyDescent="0.25">
      <c r="A59" s="3">
        <v>2012</v>
      </c>
      <c r="B59" s="4" t="s">
        <v>16</v>
      </c>
      <c r="C59" s="5">
        <v>48101</v>
      </c>
      <c r="D59" s="4">
        <v>35</v>
      </c>
      <c r="E59" s="4" t="s">
        <v>128</v>
      </c>
      <c r="F59" s="6">
        <v>41089</v>
      </c>
      <c r="G59" s="7">
        <v>150000</v>
      </c>
      <c r="H59" s="6">
        <v>41333</v>
      </c>
      <c r="I59" s="4" t="s">
        <v>129</v>
      </c>
      <c r="J59" s="4" t="s">
        <v>19</v>
      </c>
      <c r="K59" s="4" t="s">
        <v>20</v>
      </c>
      <c r="L59" s="4"/>
      <c r="M59" s="4"/>
      <c r="N59" s="4"/>
      <c r="O59" s="7">
        <v>150000</v>
      </c>
      <c r="P59">
        <f>_xlfn.XLOOKUP('[1]2012'!E57,[1]SIDEOF_donativos!$U$3:$U$1619,[1]SIDEOF_donativos!$W$3:$W$1619)</f>
        <v>358</v>
      </c>
      <c r="T59" s="3">
        <v>2012</v>
      </c>
      <c r="U59" s="4" t="s">
        <v>509</v>
      </c>
      <c r="V59" s="4" t="s">
        <v>585</v>
      </c>
      <c r="W59" s="6">
        <v>40991</v>
      </c>
      <c r="X59" s="7">
        <v>270000</v>
      </c>
      <c r="Y59" s="6">
        <v>41243</v>
      </c>
      <c r="Z59" s="4" t="s">
        <v>586</v>
      </c>
      <c r="AA59" s="4" t="s">
        <v>300</v>
      </c>
      <c r="AB59" s="4" t="s">
        <v>301</v>
      </c>
      <c r="AC59" s="7">
        <v>270000</v>
      </c>
      <c r="AD59">
        <v>1436</v>
      </c>
      <c r="AE59" s="4"/>
    </row>
    <row r="60" spans="1:31" x14ac:dyDescent="0.25">
      <c r="A60" s="3">
        <v>2012</v>
      </c>
      <c r="B60" s="4" t="s">
        <v>16</v>
      </c>
      <c r="C60" s="5">
        <v>48101</v>
      </c>
      <c r="D60" s="4">
        <v>36</v>
      </c>
      <c r="E60" s="4" t="s">
        <v>130</v>
      </c>
      <c r="F60" s="6">
        <v>41060</v>
      </c>
      <c r="G60" s="7">
        <v>150000</v>
      </c>
      <c r="H60" s="6">
        <v>41243</v>
      </c>
      <c r="I60" s="4" t="s">
        <v>131</v>
      </c>
      <c r="J60" s="4" t="s">
        <v>19</v>
      </c>
      <c r="K60" s="4" t="s">
        <v>20</v>
      </c>
      <c r="L60" s="4"/>
      <c r="M60" s="4"/>
      <c r="N60" s="4"/>
      <c r="O60" s="7">
        <v>150000</v>
      </c>
      <c r="P60">
        <f>_xlfn.XLOOKUP('[1]2012'!E58,[1]SIDEOF_donativos!$U$3:$U$1619,[1]SIDEOF_donativos!$W$3:$W$1619)</f>
        <v>367</v>
      </c>
      <c r="T60" s="3">
        <v>2012</v>
      </c>
      <c r="U60" s="4" t="s">
        <v>509</v>
      </c>
      <c r="V60" s="4" t="s">
        <v>589</v>
      </c>
      <c r="W60" s="6">
        <v>40991</v>
      </c>
      <c r="X60" s="7">
        <v>270000</v>
      </c>
      <c r="Y60" s="6">
        <v>41243</v>
      </c>
      <c r="Z60" s="4" t="s">
        <v>590</v>
      </c>
      <c r="AA60" s="4" t="s">
        <v>300</v>
      </c>
      <c r="AB60" s="4" t="s">
        <v>301</v>
      </c>
      <c r="AC60" s="7">
        <v>270000</v>
      </c>
      <c r="AD60">
        <v>1501</v>
      </c>
      <c r="AE60" s="4"/>
    </row>
    <row r="61" spans="1:31" x14ac:dyDescent="0.25">
      <c r="A61" s="3">
        <v>2012</v>
      </c>
      <c r="B61" s="4" t="s">
        <v>16</v>
      </c>
      <c r="C61" s="5">
        <v>48101</v>
      </c>
      <c r="D61" s="4">
        <v>37</v>
      </c>
      <c r="E61" s="4" t="s">
        <v>132</v>
      </c>
      <c r="F61" s="6">
        <v>41060</v>
      </c>
      <c r="G61" s="7">
        <v>173600</v>
      </c>
      <c r="H61" s="6">
        <v>41258</v>
      </c>
      <c r="I61" s="4" t="s">
        <v>133</v>
      </c>
      <c r="J61" s="4" t="s">
        <v>19</v>
      </c>
      <c r="K61" s="4" t="s">
        <v>20</v>
      </c>
      <c r="L61" s="4"/>
      <c r="M61" s="4"/>
      <c r="N61" s="4"/>
      <c r="O61" s="7">
        <v>173600</v>
      </c>
      <c r="P61">
        <f>_xlfn.XLOOKUP('[1]2012'!E59,[1]SIDEOF_donativos!$U$3:$U$1619,[1]SIDEOF_donativos!$W$3:$W$1619)</f>
        <v>369</v>
      </c>
      <c r="T61" s="3">
        <v>2012</v>
      </c>
      <c r="U61" s="4" t="s">
        <v>509</v>
      </c>
      <c r="V61" s="4" t="s">
        <v>593</v>
      </c>
      <c r="W61" s="6">
        <v>40991</v>
      </c>
      <c r="X61" s="7">
        <v>270000</v>
      </c>
      <c r="Y61" s="6">
        <v>41243</v>
      </c>
      <c r="Z61" s="4" t="s">
        <v>594</v>
      </c>
      <c r="AA61" s="4" t="s">
        <v>300</v>
      </c>
      <c r="AB61" s="4" t="s">
        <v>301</v>
      </c>
      <c r="AC61" s="7">
        <v>270000</v>
      </c>
      <c r="AD61">
        <v>1574</v>
      </c>
      <c r="AE61" s="4"/>
    </row>
    <row r="62" spans="1:31" x14ac:dyDescent="0.25">
      <c r="A62" s="3">
        <v>2012</v>
      </c>
      <c r="B62" s="4" t="s">
        <v>16</v>
      </c>
      <c r="C62" s="5">
        <v>48101</v>
      </c>
      <c r="D62" s="4">
        <v>38</v>
      </c>
      <c r="E62" s="4" t="s">
        <v>134</v>
      </c>
      <c r="F62" s="6">
        <v>41089</v>
      </c>
      <c r="G62" s="7">
        <v>105225</v>
      </c>
      <c r="H62" s="6">
        <v>41303</v>
      </c>
      <c r="I62" s="4" t="s">
        <v>135</v>
      </c>
      <c r="J62" s="4" t="s">
        <v>19</v>
      </c>
      <c r="K62" s="4" t="s">
        <v>20</v>
      </c>
      <c r="L62" s="4"/>
      <c r="M62" s="4"/>
      <c r="N62" s="4"/>
      <c r="O62" s="7">
        <v>105225</v>
      </c>
      <c r="P62">
        <f>_xlfn.XLOOKUP('[1]2012'!E60,[1]SIDEOF_donativos!$U$3:$U$1619,[1]SIDEOF_donativos!$W$3:$W$1619)</f>
        <v>376</v>
      </c>
      <c r="T62" s="3">
        <v>2012</v>
      </c>
      <c r="U62" s="4" t="s">
        <v>509</v>
      </c>
      <c r="V62" s="4" t="s">
        <v>595</v>
      </c>
      <c r="W62" s="6">
        <v>40991</v>
      </c>
      <c r="X62" s="7">
        <v>135000</v>
      </c>
      <c r="Y62" s="6">
        <v>41243</v>
      </c>
      <c r="Z62" s="4" t="s">
        <v>596</v>
      </c>
      <c r="AA62" s="4" t="s">
        <v>300</v>
      </c>
      <c r="AB62" s="4" t="s">
        <v>301</v>
      </c>
      <c r="AC62" s="7">
        <v>135000</v>
      </c>
      <c r="AD62">
        <v>85</v>
      </c>
      <c r="AE62" s="4"/>
    </row>
    <row r="63" spans="1:31" x14ac:dyDescent="0.25">
      <c r="A63" s="3">
        <v>2012</v>
      </c>
      <c r="B63" s="4" t="s">
        <v>16</v>
      </c>
      <c r="C63" s="5">
        <v>48101</v>
      </c>
      <c r="D63" s="4">
        <v>39</v>
      </c>
      <c r="E63" s="4" t="s">
        <v>136</v>
      </c>
      <c r="F63" s="6">
        <v>41089</v>
      </c>
      <c r="G63" s="7">
        <v>140000</v>
      </c>
      <c r="H63" s="6">
        <v>41305</v>
      </c>
      <c r="I63" s="4" t="s">
        <v>137</v>
      </c>
      <c r="J63" s="4" t="s">
        <v>19</v>
      </c>
      <c r="K63" s="4" t="s">
        <v>20</v>
      </c>
      <c r="L63" s="4"/>
      <c r="M63" s="4"/>
      <c r="N63" s="4"/>
      <c r="O63" s="7">
        <v>140000</v>
      </c>
      <c r="P63">
        <f>_xlfn.XLOOKUP('[1]2012'!E61,[1]SIDEOF_donativos!$U$3:$U$1619,[1]SIDEOF_donativos!$W$3:$W$1619)</f>
        <v>381</v>
      </c>
      <c r="T63" s="3">
        <v>2012</v>
      </c>
      <c r="U63" s="4" t="s">
        <v>509</v>
      </c>
      <c r="V63" s="4" t="s">
        <v>597</v>
      </c>
      <c r="W63" s="6">
        <v>40991</v>
      </c>
      <c r="X63" s="7">
        <v>110000</v>
      </c>
      <c r="Y63" s="6">
        <v>41243</v>
      </c>
      <c r="Z63" s="4" t="s">
        <v>598</v>
      </c>
      <c r="AA63" s="4" t="s">
        <v>300</v>
      </c>
      <c r="AB63" s="4" t="s">
        <v>301</v>
      </c>
      <c r="AC63" s="7">
        <v>110000</v>
      </c>
      <c r="AD63">
        <v>1614</v>
      </c>
      <c r="AE63" s="4"/>
    </row>
    <row r="64" spans="1:31" x14ac:dyDescent="0.25">
      <c r="A64" s="3">
        <v>2012</v>
      </c>
      <c r="B64" s="4" t="s">
        <v>16</v>
      </c>
      <c r="C64" s="5">
        <v>48101</v>
      </c>
      <c r="D64" s="4">
        <v>4</v>
      </c>
      <c r="E64" s="4" t="s">
        <v>138</v>
      </c>
      <c r="F64" s="6">
        <v>41089</v>
      </c>
      <c r="G64" s="7">
        <v>2000000</v>
      </c>
      <c r="H64" s="6">
        <v>41425</v>
      </c>
      <c r="I64" s="4" t="s">
        <v>139</v>
      </c>
      <c r="J64" s="4" t="s">
        <v>19</v>
      </c>
      <c r="K64" s="4" t="s">
        <v>20</v>
      </c>
      <c r="L64" s="4"/>
      <c r="M64" s="4"/>
      <c r="N64" s="4"/>
      <c r="O64" s="7">
        <v>2000000</v>
      </c>
      <c r="P64">
        <f>_xlfn.XLOOKUP('[1]2012'!E62,[1]SIDEOF_donativos!$U$3:$U$1619,[1]SIDEOF_donativos!$W$3:$W$1619)</f>
        <v>58</v>
      </c>
      <c r="T64" s="3">
        <v>2012</v>
      </c>
      <c r="U64" s="4" t="s">
        <v>509</v>
      </c>
      <c r="V64" s="4" t="s">
        <v>599</v>
      </c>
      <c r="W64" s="6">
        <v>41015</v>
      </c>
      <c r="X64" s="7">
        <v>249935</v>
      </c>
      <c r="Y64" s="6">
        <v>41243</v>
      </c>
      <c r="Z64" s="4" t="s">
        <v>600</v>
      </c>
      <c r="AA64" s="4" t="s">
        <v>300</v>
      </c>
      <c r="AB64" s="4" t="s">
        <v>301</v>
      </c>
      <c r="AC64" s="7">
        <v>249935</v>
      </c>
      <c r="AD64">
        <v>1615</v>
      </c>
      <c r="AE64" s="4"/>
    </row>
    <row r="65" spans="1:35" x14ac:dyDescent="0.25">
      <c r="A65" s="3">
        <v>2012</v>
      </c>
      <c r="B65" s="4" t="s">
        <v>16</v>
      </c>
      <c r="C65" s="5">
        <v>48101</v>
      </c>
      <c r="D65" s="4">
        <v>40</v>
      </c>
      <c r="E65" s="4" t="s">
        <v>140</v>
      </c>
      <c r="F65" s="6">
        <v>41060</v>
      </c>
      <c r="G65" s="7">
        <v>145000</v>
      </c>
      <c r="H65" s="6">
        <v>41273</v>
      </c>
      <c r="I65" s="4" t="s">
        <v>141</v>
      </c>
      <c r="J65" s="4" t="s">
        <v>19</v>
      </c>
      <c r="K65" s="4" t="s">
        <v>20</v>
      </c>
      <c r="L65" s="4"/>
      <c r="M65" s="4"/>
      <c r="N65" s="4"/>
      <c r="O65" s="7">
        <v>145000</v>
      </c>
      <c r="P65">
        <f>_xlfn.XLOOKUP('[1]2012'!E63,[1]SIDEOF_donativos!$U$3:$U$1619,[1]SIDEOF_donativos!$W$3:$W$1619)</f>
        <v>389</v>
      </c>
      <c r="T65" s="3">
        <v>2012</v>
      </c>
      <c r="U65" s="4" t="s">
        <v>509</v>
      </c>
      <c r="V65" s="4" t="s">
        <v>601</v>
      </c>
      <c r="W65" s="6">
        <v>40991</v>
      </c>
      <c r="X65" s="7">
        <v>261000</v>
      </c>
      <c r="Y65" s="6">
        <v>41243</v>
      </c>
      <c r="Z65" s="4" t="s">
        <v>602</v>
      </c>
      <c r="AA65" s="4" t="s">
        <v>300</v>
      </c>
      <c r="AB65" s="4" t="s">
        <v>301</v>
      </c>
      <c r="AC65" s="7">
        <v>261000</v>
      </c>
      <c r="AD65">
        <v>88</v>
      </c>
      <c r="AE65" s="4"/>
    </row>
    <row r="66" spans="1:35" x14ac:dyDescent="0.25">
      <c r="A66" s="3">
        <v>2012</v>
      </c>
      <c r="B66" s="4" t="s">
        <v>16</v>
      </c>
      <c r="C66" s="5">
        <v>48101</v>
      </c>
      <c r="D66" s="4">
        <v>41</v>
      </c>
      <c r="E66" s="4" t="s">
        <v>142</v>
      </c>
      <c r="F66" s="6">
        <v>41060</v>
      </c>
      <c r="G66" s="7">
        <v>250000</v>
      </c>
      <c r="H66" s="6">
        <v>41273</v>
      </c>
      <c r="I66" s="4" t="s">
        <v>143</v>
      </c>
      <c r="J66" s="4" t="s">
        <v>19</v>
      </c>
      <c r="K66" s="4" t="s">
        <v>20</v>
      </c>
      <c r="L66" s="4"/>
      <c r="M66" s="4"/>
      <c r="N66" s="4"/>
      <c r="O66" s="7">
        <v>250000</v>
      </c>
      <c r="P66">
        <f>_xlfn.XLOOKUP('[1]2012'!E64,[1]SIDEOF_donativos!$U$3:$U$1619,[1]SIDEOF_donativos!$W$3:$W$1619)</f>
        <v>407</v>
      </c>
      <c r="T66" s="3">
        <v>2012</v>
      </c>
      <c r="U66" s="4" t="s">
        <v>509</v>
      </c>
      <c r="V66" s="4" t="s">
        <v>603</v>
      </c>
      <c r="W66" s="6">
        <v>40991</v>
      </c>
      <c r="X66" s="7">
        <v>269786</v>
      </c>
      <c r="Y66" s="6">
        <v>41243</v>
      </c>
      <c r="Z66" s="4" t="s">
        <v>604</v>
      </c>
      <c r="AA66" s="4" t="s">
        <v>300</v>
      </c>
      <c r="AB66" s="4" t="s">
        <v>301</v>
      </c>
      <c r="AC66" s="7">
        <v>269786</v>
      </c>
      <c r="AD66">
        <v>132</v>
      </c>
      <c r="AE66" s="4"/>
    </row>
    <row r="67" spans="1:35" x14ac:dyDescent="0.25">
      <c r="A67" s="3">
        <v>2012</v>
      </c>
      <c r="B67" s="4" t="s">
        <v>16</v>
      </c>
      <c r="C67" s="5">
        <v>48101</v>
      </c>
      <c r="D67" s="4">
        <v>42</v>
      </c>
      <c r="E67" s="4" t="s">
        <v>144</v>
      </c>
      <c r="F67" s="6">
        <v>41060</v>
      </c>
      <c r="G67" s="7">
        <v>189791</v>
      </c>
      <c r="H67" s="6">
        <v>41304</v>
      </c>
      <c r="I67" s="4" t="s">
        <v>145</v>
      </c>
      <c r="J67" s="4" t="s">
        <v>19</v>
      </c>
      <c r="K67" s="4" t="s">
        <v>20</v>
      </c>
      <c r="L67" s="4"/>
      <c r="M67" s="4"/>
      <c r="N67" s="4"/>
      <c r="O67" s="7">
        <v>189791</v>
      </c>
      <c r="P67">
        <f>_xlfn.XLOOKUP('[1]2012'!E65,[1]SIDEOF_donativos!$U$3:$U$1619,[1]SIDEOF_donativos!$W$3:$W$1619)</f>
        <v>486</v>
      </c>
      <c r="T67" s="3">
        <v>2012</v>
      </c>
      <c r="U67" s="4" t="s">
        <v>509</v>
      </c>
      <c r="V67" s="4" t="s">
        <v>605</v>
      </c>
      <c r="W67" s="6">
        <v>40991</v>
      </c>
      <c r="X67" s="7">
        <v>225000</v>
      </c>
      <c r="Y67" s="6">
        <v>41243</v>
      </c>
      <c r="Z67" s="4" t="s">
        <v>606</v>
      </c>
      <c r="AA67" s="4" t="s">
        <v>300</v>
      </c>
      <c r="AB67" s="4" t="s">
        <v>301</v>
      </c>
      <c r="AC67" s="7">
        <v>225000</v>
      </c>
      <c r="AD67">
        <v>133</v>
      </c>
      <c r="AE67" s="4"/>
    </row>
    <row r="68" spans="1:35" x14ac:dyDescent="0.25">
      <c r="A68" s="3">
        <v>2012</v>
      </c>
      <c r="B68" s="4" t="s">
        <v>16</v>
      </c>
      <c r="C68" s="5">
        <v>48101</v>
      </c>
      <c r="D68" s="4">
        <v>43</v>
      </c>
      <c r="E68" s="4" t="s">
        <v>146</v>
      </c>
      <c r="F68" s="6">
        <v>41060</v>
      </c>
      <c r="G68" s="7">
        <v>100000</v>
      </c>
      <c r="H68" s="6">
        <v>41333</v>
      </c>
      <c r="I68" s="4" t="s">
        <v>147</v>
      </c>
      <c r="J68" s="4" t="s">
        <v>19</v>
      </c>
      <c r="K68" s="4" t="s">
        <v>20</v>
      </c>
      <c r="L68" s="4"/>
      <c r="M68" s="4"/>
      <c r="N68" s="4"/>
      <c r="O68" s="7">
        <v>100000</v>
      </c>
      <c r="P68">
        <f>_xlfn.XLOOKUP('[1]2012'!E66,[1]SIDEOF_donativos!$U$3:$U$1619,[1]SIDEOF_donativos!$W$3:$W$1619)</f>
        <v>490</v>
      </c>
      <c r="T68" s="3">
        <v>2012</v>
      </c>
      <c r="U68" s="4" t="s">
        <v>509</v>
      </c>
      <c r="V68" s="4" t="s">
        <v>104</v>
      </c>
      <c r="W68" s="6">
        <v>41009</v>
      </c>
      <c r="X68" s="7">
        <v>270000</v>
      </c>
      <c r="Y68" s="6">
        <v>41243</v>
      </c>
      <c r="Z68" s="4" t="s">
        <v>607</v>
      </c>
      <c r="AA68" s="4" t="s">
        <v>300</v>
      </c>
      <c r="AB68" s="4" t="s">
        <v>301</v>
      </c>
      <c r="AC68" s="7">
        <v>270000</v>
      </c>
      <c r="AD68">
        <v>212</v>
      </c>
      <c r="AE68" s="4"/>
    </row>
    <row r="69" spans="1:35" x14ac:dyDescent="0.25">
      <c r="A69" s="3">
        <v>2012</v>
      </c>
      <c r="B69" s="4" t="s">
        <v>16</v>
      </c>
      <c r="C69" s="5">
        <v>48101</v>
      </c>
      <c r="D69" s="4">
        <v>44</v>
      </c>
      <c r="E69" s="4" t="s">
        <v>148</v>
      </c>
      <c r="F69" s="6">
        <v>41089</v>
      </c>
      <c r="G69" s="7">
        <v>2500000</v>
      </c>
      <c r="H69" s="6">
        <v>41261</v>
      </c>
      <c r="I69" s="4" t="s">
        <v>149</v>
      </c>
      <c r="J69" s="4" t="s">
        <v>19</v>
      </c>
      <c r="K69" s="4" t="s">
        <v>20</v>
      </c>
      <c r="L69" s="4"/>
      <c r="M69" s="4"/>
      <c r="N69" s="4"/>
      <c r="O69" s="7">
        <v>2500000</v>
      </c>
      <c r="P69">
        <f>_xlfn.XLOOKUP('[1]2012'!E67,[1]SIDEOF_donativos!$U$3:$U$1619,[1]SIDEOF_donativos!$W$3:$W$1619)</f>
        <v>491</v>
      </c>
      <c r="T69" s="3">
        <v>2012</v>
      </c>
      <c r="U69" s="4" t="s">
        <v>614</v>
      </c>
      <c r="V69" s="4" t="s">
        <v>664</v>
      </c>
      <c r="W69" s="6">
        <v>41197</v>
      </c>
      <c r="X69" s="7">
        <v>3000000</v>
      </c>
      <c r="Y69" s="6">
        <v>41850</v>
      </c>
      <c r="Z69" s="4" t="s">
        <v>665</v>
      </c>
      <c r="AA69" s="4" t="s">
        <v>300</v>
      </c>
      <c r="AB69" s="4" t="s">
        <v>301</v>
      </c>
      <c r="AC69" s="7">
        <v>3000000</v>
      </c>
      <c r="AD69">
        <v>1230</v>
      </c>
      <c r="AE69" s="4"/>
    </row>
    <row r="70" spans="1:35" x14ac:dyDescent="0.25">
      <c r="A70" s="3">
        <v>2012</v>
      </c>
      <c r="B70" s="4" t="s">
        <v>16</v>
      </c>
      <c r="C70" s="5">
        <v>48101</v>
      </c>
      <c r="D70" s="4">
        <v>45</v>
      </c>
      <c r="E70" s="4" t="s">
        <v>150</v>
      </c>
      <c r="F70" s="6">
        <v>41060</v>
      </c>
      <c r="G70" s="7">
        <v>100000</v>
      </c>
      <c r="H70" s="6">
        <v>41257</v>
      </c>
      <c r="I70" s="4" t="s">
        <v>151</v>
      </c>
      <c r="J70" s="4" t="s">
        <v>19</v>
      </c>
      <c r="K70" s="4" t="s">
        <v>20</v>
      </c>
      <c r="L70" s="4"/>
      <c r="M70" s="4"/>
      <c r="N70" s="4"/>
      <c r="O70" s="7">
        <v>100000</v>
      </c>
      <c r="P70">
        <f>_xlfn.XLOOKUP('[1]2012'!E68,[1]SIDEOF_donativos!$U$3:$U$1619,[1]SIDEOF_donativos!$W$3:$W$1619)</f>
        <v>574</v>
      </c>
      <c r="X70" s="18">
        <f>SUM(X13:X69)</f>
        <v>19954240</v>
      </c>
      <c r="AC70" s="17">
        <f>SUM(AC13:AC69)</f>
        <v>19862490</v>
      </c>
      <c r="AE70" s="4"/>
    </row>
    <row r="71" spans="1:35" x14ac:dyDescent="0.25">
      <c r="A71" s="3">
        <v>2012</v>
      </c>
      <c r="B71" s="4" t="s">
        <v>16</v>
      </c>
      <c r="C71" s="5">
        <v>48101</v>
      </c>
      <c r="D71" s="4">
        <v>46</v>
      </c>
      <c r="E71" s="4" t="s">
        <v>152</v>
      </c>
      <c r="F71" s="6">
        <v>41060</v>
      </c>
      <c r="G71" s="7">
        <v>250000</v>
      </c>
      <c r="H71" s="6">
        <v>41243</v>
      </c>
      <c r="I71" s="4" t="s">
        <v>153</v>
      </c>
      <c r="J71" s="4" t="s">
        <v>19</v>
      </c>
      <c r="K71" s="4" t="s">
        <v>20</v>
      </c>
      <c r="L71" s="4"/>
      <c r="M71" s="4"/>
      <c r="N71" s="4"/>
      <c r="O71" s="7">
        <v>250000</v>
      </c>
      <c r="P71">
        <f>_xlfn.XLOOKUP('[1]2012'!E69,[1]SIDEOF_donativos!$U$3:$U$1619,[1]SIDEOF_donativos!$W$3:$W$1619)</f>
        <v>579</v>
      </c>
    </row>
    <row r="72" spans="1:35" x14ac:dyDescent="0.25">
      <c r="A72" s="3">
        <v>2012</v>
      </c>
      <c r="B72" s="4" t="s">
        <v>16</v>
      </c>
      <c r="C72" s="5">
        <v>48101</v>
      </c>
      <c r="D72" s="4">
        <v>47</v>
      </c>
      <c r="E72" s="4" t="s">
        <v>154</v>
      </c>
      <c r="F72" s="6">
        <v>41089</v>
      </c>
      <c r="G72" s="7">
        <v>200000</v>
      </c>
      <c r="H72" s="6">
        <v>41274</v>
      </c>
      <c r="I72" s="4" t="s">
        <v>155</v>
      </c>
      <c r="J72" s="4" t="s">
        <v>19</v>
      </c>
      <c r="K72" s="4" t="s">
        <v>20</v>
      </c>
      <c r="L72" s="4"/>
      <c r="M72" s="4"/>
      <c r="N72" s="4"/>
      <c r="O72" s="7">
        <v>200000</v>
      </c>
      <c r="P72">
        <f>_xlfn.XLOOKUP('[1]2012'!E70,[1]SIDEOF_donativos!$U$3:$U$1619,[1]SIDEOF_donativos!$W$3:$W$1619)</f>
        <v>580</v>
      </c>
    </row>
    <row r="73" spans="1:35" x14ac:dyDescent="0.25">
      <c r="A73" s="3">
        <v>2012</v>
      </c>
      <c r="B73" s="4" t="s">
        <v>16</v>
      </c>
      <c r="C73" s="5">
        <v>48101</v>
      </c>
      <c r="D73" s="4">
        <v>48</v>
      </c>
      <c r="E73" s="4" t="s">
        <v>156</v>
      </c>
      <c r="F73" s="6">
        <v>41060</v>
      </c>
      <c r="G73" s="7">
        <v>112500</v>
      </c>
      <c r="H73" s="6">
        <v>41274</v>
      </c>
      <c r="I73" s="4" t="s">
        <v>157</v>
      </c>
      <c r="J73" s="4" t="s">
        <v>19</v>
      </c>
      <c r="K73" s="4" t="s">
        <v>20</v>
      </c>
      <c r="L73" s="4"/>
      <c r="M73" s="4"/>
      <c r="N73" s="4"/>
      <c r="O73" s="7">
        <v>112500</v>
      </c>
      <c r="P73">
        <f>_xlfn.XLOOKUP('[1]2012'!E71,[1]SIDEOF_donativos!$U$3:$U$1619,[1]SIDEOF_donativos!$W$3:$W$1619)</f>
        <v>619</v>
      </c>
    </row>
    <row r="74" spans="1:35" x14ac:dyDescent="0.25">
      <c r="A74" s="3">
        <v>2012</v>
      </c>
      <c r="B74" s="4" t="s">
        <v>16</v>
      </c>
      <c r="C74" s="5">
        <v>48101</v>
      </c>
      <c r="D74" s="4">
        <v>49</v>
      </c>
      <c r="E74" s="4" t="s">
        <v>158</v>
      </c>
      <c r="F74" s="6">
        <v>41060</v>
      </c>
      <c r="G74" s="7">
        <v>113000</v>
      </c>
      <c r="H74" s="6">
        <v>41289</v>
      </c>
      <c r="I74" s="4" t="s">
        <v>159</v>
      </c>
      <c r="J74" s="4" t="s">
        <v>19</v>
      </c>
      <c r="K74" s="4" t="s">
        <v>20</v>
      </c>
      <c r="L74" s="4"/>
      <c r="M74" s="4"/>
      <c r="N74" s="4"/>
      <c r="O74" s="7">
        <v>113000</v>
      </c>
      <c r="P74">
        <f>_xlfn.XLOOKUP('[1]2012'!E72,[1]SIDEOF_donativos!$U$3:$U$1619,[1]SIDEOF_donativos!$W$3:$W$1619)</f>
        <v>646</v>
      </c>
      <c r="T74" s="103" t="s">
        <v>7626</v>
      </c>
      <c r="U74" s="103"/>
      <c r="V74" s="103"/>
      <c r="W74" s="103"/>
      <c r="X74" s="103"/>
      <c r="Y74" s="103"/>
      <c r="Z74" s="103"/>
      <c r="AA74" s="103"/>
      <c r="AB74" s="103"/>
      <c r="AC74" s="103"/>
      <c r="AD74" s="103"/>
      <c r="AE74" s="103"/>
      <c r="AF74" s="103"/>
      <c r="AG74" s="103"/>
      <c r="AH74" s="103"/>
      <c r="AI74" s="9"/>
    </row>
    <row r="75" spans="1:35" x14ac:dyDescent="0.25">
      <c r="A75" s="3">
        <v>2012</v>
      </c>
      <c r="B75" s="4" t="s">
        <v>16</v>
      </c>
      <c r="C75" s="5">
        <v>48101</v>
      </c>
      <c r="D75" s="4">
        <v>5</v>
      </c>
      <c r="E75" s="4" t="s">
        <v>160</v>
      </c>
      <c r="F75" s="6">
        <v>41060</v>
      </c>
      <c r="G75" s="7">
        <v>145000</v>
      </c>
      <c r="H75" s="6">
        <v>41271</v>
      </c>
      <c r="I75" s="4" t="s">
        <v>161</v>
      </c>
      <c r="J75" s="4" t="s">
        <v>19</v>
      </c>
      <c r="K75" s="4" t="s">
        <v>20</v>
      </c>
      <c r="L75" s="4"/>
      <c r="M75" s="4"/>
      <c r="N75" s="4"/>
      <c r="O75" s="7">
        <v>145000</v>
      </c>
      <c r="P75">
        <f>_xlfn.XLOOKUP('[1]2012'!E73,[1]SIDEOF_donativos!$U$3:$U$1619,[1]SIDEOF_donativos!$W$3:$W$1619)</f>
        <v>67</v>
      </c>
      <c r="T75" s="3">
        <v>2012</v>
      </c>
      <c r="U75" s="4" t="s">
        <v>384</v>
      </c>
      <c r="V75" s="4" t="s">
        <v>385</v>
      </c>
      <c r="W75" s="6">
        <v>41096</v>
      </c>
      <c r="X75" s="7">
        <v>1165071</v>
      </c>
      <c r="Y75" s="6">
        <v>41461</v>
      </c>
      <c r="Z75" s="4" t="s">
        <v>386</v>
      </c>
      <c r="AA75" s="4" t="s">
        <v>387</v>
      </c>
      <c r="AB75" s="4" t="s">
        <v>388</v>
      </c>
      <c r="AC75" s="4"/>
      <c r="AD75" s="4"/>
      <c r="AE75" s="7">
        <v>1165071</v>
      </c>
      <c r="AF75">
        <v>396</v>
      </c>
    </row>
    <row r="76" spans="1:35" x14ac:dyDescent="0.25">
      <c r="A76" s="3">
        <v>2012</v>
      </c>
      <c r="B76" s="4" t="s">
        <v>16</v>
      </c>
      <c r="C76" s="5">
        <v>48101</v>
      </c>
      <c r="D76" s="4">
        <v>50</v>
      </c>
      <c r="E76" s="4" t="s">
        <v>162</v>
      </c>
      <c r="F76" s="6">
        <v>41060</v>
      </c>
      <c r="G76" s="7">
        <v>96870</v>
      </c>
      <c r="H76" s="6">
        <v>41305</v>
      </c>
      <c r="I76" s="4" t="s">
        <v>163</v>
      </c>
      <c r="J76" s="4" t="s">
        <v>19</v>
      </c>
      <c r="K76" s="4" t="s">
        <v>20</v>
      </c>
      <c r="L76" s="4"/>
      <c r="M76" s="4"/>
      <c r="N76" s="4"/>
      <c r="O76" s="7">
        <v>96870</v>
      </c>
      <c r="P76">
        <f>_xlfn.XLOOKUP('[1]2012'!E74,[1]SIDEOF_donativos!$U$3:$U$1619,[1]SIDEOF_donativos!$W$3:$W$1619)</f>
        <v>662</v>
      </c>
      <c r="T76" s="3">
        <v>2012</v>
      </c>
      <c r="U76" s="4" t="s">
        <v>389</v>
      </c>
      <c r="V76" s="4" t="s">
        <v>391</v>
      </c>
      <c r="W76" s="6">
        <v>40935</v>
      </c>
      <c r="X76" s="7">
        <v>600000</v>
      </c>
      <c r="Y76" s="6">
        <v>41183</v>
      </c>
      <c r="Z76" s="4" t="s">
        <v>392</v>
      </c>
      <c r="AA76" s="4" t="s">
        <v>387</v>
      </c>
      <c r="AB76" s="4" t="s">
        <v>388</v>
      </c>
      <c r="AC76" s="4"/>
      <c r="AD76" s="4"/>
      <c r="AE76" s="7">
        <v>600000</v>
      </c>
      <c r="AF76">
        <v>1057</v>
      </c>
    </row>
    <row r="77" spans="1:35" x14ac:dyDescent="0.25">
      <c r="A77" s="3">
        <v>2012</v>
      </c>
      <c r="B77" s="4" t="s">
        <v>16</v>
      </c>
      <c r="C77" s="5">
        <v>48101</v>
      </c>
      <c r="D77" s="4">
        <v>51</v>
      </c>
      <c r="E77" s="4" t="s">
        <v>164</v>
      </c>
      <c r="F77" s="6">
        <v>41060</v>
      </c>
      <c r="G77" s="7">
        <v>190000</v>
      </c>
      <c r="H77" s="6">
        <v>41274</v>
      </c>
      <c r="I77" s="4" t="s">
        <v>165</v>
      </c>
      <c r="J77" s="4" t="s">
        <v>19</v>
      </c>
      <c r="K77" s="4" t="s">
        <v>20</v>
      </c>
      <c r="L77" s="4"/>
      <c r="M77" s="4"/>
      <c r="N77" s="4"/>
      <c r="O77" s="7">
        <v>190000</v>
      </c>
      <c r="P77">
        <f>_xlfn.XLOOKUP('[1]2012'!E75,[1]SIDEOF_donativos!$U$3:$U$1619,[1]SIDEOF_donativos!$W$3:$W$1619)</f>
        <v>670</v>
      </c>
      <c r="T77" s="3">
        <v>2012</v>
      </c>
      <c r="U77" s="4" t="s">
        <v>389</v>
      </c>
      <c r="V77" s="4" t="s">
        <v>391</v>
      </c>
      <c r="W77" s="6">
        <v>40935</v>
      </c>
      <c r="X77" s="7">
        <v>600000</v>
      </c>
      <c r="Y77" s="6">
        <v>41183</v>
      </c>
      <c r="Z77" s="4" t="s">
        <v>394</v>
      </c>
      <c r="AA77" s="4" t="s">
        <v>387</v>
      </c>
      <c r="AB77" s="4" t="s">
        <v>388</v>
      </c>
      <c r="AC77" s="4"/>
      <c r="AD77" s="4"/>
      <c r="AE77" s="7">
        <v>600000</v>
      </c>
      <c r="AF77">
        <v>1057</v>
      </c>
    </row>
    <row r="78" spans="1:35" x14ac:dyDescent="0.25">
      <c r="A78" s="3">
        <v>2012</v>
      </c>
      <c r="B78" s="4" t="s">
        <v>16</v>
      </c>
      <c r="C78" s="5">
        <v>48101</v>
      </c>
      <c r="D78" s="4">
        <v>52</v>
      </c>
      <c r="E78" s="4" t="s">
        <v>166</v>
      </c>
      <c r="F78" s="6">
        <v>41089</v>
      </c>
      <c r="G78" s="7">
        <v>140000</v>
      </c>
      <c r="H78" s="6">
        <v>41289</v>
      </c>
      <c r="I78" s="4" t="s">
        <v>167</v>
      </c>
      <c r="J78" s="4" t="s">
        <v>19</v>
      </c>
      <c r="K78" s="4" t="s">
        <v>20</v>
      </c>
      <c r="L78" s="4"/>
      <c r="M78" s="4"/>
      <c r="N78" s="4"/>
      <c r="O78" s="7">
        <v>140000</v>
      </c>
      <c r="P78">
        <f>_xlfn.XLOOKUP('[1]2012'!E76,[1]SIDEOF_donativos!$U$3:$U$1619,[1]SIDEOF_donativos!$W$3:$W$1619)</f>
        <v>673</v>
      </c>
      <c r="T78" s="3">
        <v>2012</v>
      </c>
      <c r="U78" s="4" t="s">
        <v>389</v>
      </c>
      <c r="V78" s="4" t="s">
        <v>396</v>
      </c>
      <c r="W78" s="6">
        <v>40949</v>
      </c>
      <c r="X78" s="7">
        <v>800000</v>
      </c>
      <c r="Y78" s="6">
        <v>41244</v>
      </c>
      <c r="Z78" s="4" t="s">
        <v>397</v>
      </c>
      <c r="AA78" s="4" t="s">
        <v>387</v>
      </c>
      <c r="AB78" s="4" t="s">
        <v>388</v>
      </c>
      <c r="AC78" s="4"/>
      <c r="AD78" s="4"/>
      <c r="AE78" s="7">
        <v>800000</v>
      </c>
      <c r="AF78">
        <v>327</v>
      </c>
    </row>
    <row r="79" spans="1:35" x14ac:dyDescent="0.25">
      <c r="A79" s="3">
        <v>2012</v>
      </c>
      <c r="B79" s="4" t="s">
        <v>16</v>
      </c>
      <c r="C79" s="5">
        <v>48101</v>
      </c>
      <c r="D79" s="4">
        <v>53</v>
      </c>
      <c r="E79" s="4" t="s">
        <v>168</v>
      </c>
      <c r="F79" s="6">
        <v>41089</v>
      </c>
      <c r="G79" s="7">
        <v>162000</v>
      </c>
      <c r="H79" s="6">
        <v>41291</v>
      </c>
      <c r="I79" s="4" t="s">
        <v>169</v>
      </c>
      <c r="J79" s="4" t="s">
        <v>19</v>
      </c>
      <c r="K79" s="4" t="s">
        <v>20</v>
      </c>
      <c r="L79" s="4"/>
      <c r="M79" s="4"/>
      <c r="N79" s="4"/>
      <c r="O79" s="7">
        <v>162000</v>
      </c>
      <c r="P79">
        <f>_xlfn.XLOOKUP('[1]2012'!E77,[1]SIDEOF_donativos!$U$3:$U$1619,[1]SIDEOF_donativos!$W$3:$W$1619)</f>
        <v>678</v>
      </c>
      <c r="T79" s="3">
        <v>2012</v>
      </c>
      <c r="U79" s="4" t="s">
        <v>389</v>
      </c>
      <c r="V79" s="4" t="s">
        <v>399</v>
      </c>
      <c r="W79" s="6">
        <v>40953</v>
      </c>
      <c r="X79" s="7">
        <v>150000</v>
      </c>
      <c r="Y79" s="6">
        <v>41030</v>
      </c>
      <c r="Z79" s="4" t="s">
        <v>400</v>
      </c>
      <c r="AA79" s="4" t="s">
        <v>387</v>
      </c>
      <c r="AB79" s="4" t="s">
        <v>388</v>
      </c>
      <c r="AC79" s="4"/>
      <c r="AD79" s="4"/>
      <c r="AE79" s="7">
        <v>150000</v>
      </c>
      <c r="AF79">
        <v>1032</v>
      </c>
    </row>
    <row r="80" spans="1:35" x14ac:dyDescent="0.25">
      <c r="A80" s="3">
        <v>2012</v>
      </c>
      <c r="B80" s="4" t="s">
        <v>16</v>
      </c>
      <c r="C80" s="5">
        <v>48101</v>
      </c>
      <c r="D80" s="4">
        <v>54</v>
      </c>
      <c r="E80" s="4" t="s">
        <v>170</v>
      </c>
      <c r="F80" s="6">
        <v>41089</v>
      </c>
      <c r="G80" s="7">
        <v>137865</v>
      </c>
      <c r="H80" s="6">
        <v>41274</v>
      </c>
      <c r="I80" s="4" t="s">
        <v>171</v>
      </c>
      <c r="J80" s="4" t="s">
        <v>19</v>
      </c>
      <c r="K80" s="4" t="s">
        <v>20</v>
      </c>
      <c r="L80" s="4"/>
      <c r="M80" s="4"/>
      <c r="N80" s="4"/>
      <c r="O80" s="7">
        <v>137865</v>
      </c>
      <c r="P80">
        <f>_xlfn.XLOOKUP('[1]2012'!E78,[1]SIDEOF_donativos!$U$3:$U$1619,[1]SIDEOF_donativos!$W$3:$W$1619)</f>
        <v>686</v>
      </c>
      <c r="T80" s="3">
        <v>2012</v>
      </c>
      <c r="U80" s="4" t="s">
        <v>389</v>
      </c>
      <c r="V80" s="4" t="s">
        <v>402</v>
      </c>
      <c r="W80" s="6">
        <v>40955</v>
      </c>
      <c r="X80" s="7">
        <v>9000000</v>
      </c>
      <c r="Y80" s="6">
        <v>41000</v>
      </c>
      <c r="Z80" s="4" t="s">
        <v>403</v>
      </c>
      <c r="AA80" s="4" t="s">
        <v>387</v>
      </c>
      <c r="AB80" s="4" t="s">
        <v>388</v>
      </c>
      <c r="AC80" s="4"/>
      <c r="AD80" s="4"/>
      <c r="AE80" s="7">
        <v>9000000</v>
      </c>
      <c r="AF80">
        <v>1337</v>
      </c>
    </row>
    <row r="81" spans="1:33" x14ac:dyDescent="0.25">
      <c r="A81" s="3">
        <v>2012</v>
      </c>
      <c r="B81" s="4" t="s">
        <v>16</v>
      </c>
      <c r="C81" s="5">
        <v>48101</v>
      </c>
      <c r="D81" s="4">
        <v>55</v>
      </c>
      <c r="E81" s="4" t="s">
        <v>172</v>
      </c>
      <c r="F81" s="6">
        <v>41089</v>
      </c>
      <c r="G81" s="7">
        <v>110000</v>
      </c>
      <c r="H81" s="6">
        <v>41250</v>
      </c>
      <c r="I81" s="4" t="s">
        <v>173</v>
      </c>
      <c r="J81" s="4" t="s">
        <v>19</v>
      </c>
      <c r="K81" s="4" t="s">
        <v>20</v>
      </c>
      <c r="L81" s="4"/>
      <c r="M81" s="4"/>
      <c r="N81" s="4"/>
      <c r="O81" s="7">
        <v>110000</v>
      </c>
      <c r="P81">
        <f>_xlfn.XLOOKUP('[1]2012'!E79,[1]SIDEOF_donativos!$U$3:$U$1619,[1]SIDEOF_donativos!$W$3:$W$1619)</f>
        <v>688</v>
      </c>
      <c r="T81" s="3">
        <v>2012</v>
      </c>
      <c r="U81" s="4" t="s">
        <v>389</v>
      </c>
      <c r="V81" s="4" t="s">
        <v>405</v>
      </c>
      <c r="W81" s="6">
        <v>40962</v>
      </c>
      <c r="X81" s="7">
        <v>750000</v>
      </c>
      <c r="Y81" s="6">
        <v>41244</v>
      </c>
      <c r="Z81" s="4" t="s">
        <v>406</v>
      </c>
      <c r="AA81" s="4" t="s">
        <v>387</v>
      </c>
      <c r="AB81" s="4" t="s">
        <v>388</v>
      </c>
      <c r="AC81" s="4"/>
      <c r="AD81" s="4"/>
      <c r="AE81" s="7">
        <v>750000</v>
      </c>
      <c r="AF81">
        <v>1102</v>
      </c>
    </row>
    <row r="82" spans="1:33" x14ac:dyDescent="0.25">
      <c r="A82" s="3">
        <v>2012</v>
      </c>
      <c r="B82" s="4" t="s">
        <v>16</v>
      </c>
      <c r="C82" s="5">
        <v>48101</v>
      </c>
      <c r="D82" s="4">
        <v>56</v>
      </c>
      <c r="E82" s="4" t="s">
        <v>174</v>
      </c>
      <c r="F82" s="6">
        <v>41060</v>
      </c>
      <c r="G82" s="7">
        <v>150000</v>
      </c>
      <c r="H82" s="6">
        <v>41274</v>
      </c>
      <c r="I82" s="4" t="s">
        <v>175</v>
      </c>
      <c r="J82" s="4" t="s">
        <v>19</v>
      </c>
      <c r="K82" s="4" t="s">
        <v>20</v>
      </c>
      <c r="L82" s="4"/>
      <c r="M82" s="4"/>
      <c r="N82" s="4"/>
      <c r="O82" s="7">
        <v>150000</v>
      </c>
      <c r="P82">
        <f>_xlfn.XLOOKUP('[1]2012'!E80,[1]SIDEOF_donativos!$U$3:$U$1619,[1]SIDEOF_donativos!$W$3:$W$1619)</f>
        <v>699</v>
      </c>
      <c r="T82" s="3">
        <v>2012</v>
      </c>
      <c r="U82" s="4" t="s">
        <v>389</v>
      </c>
      <c r="V82" s="4" t="s">
        <v>408</v>
      </c>
      <c r="W82" s="6">
        <v>40962</v>
      </c>
      <c r="X82" s="7">
        <v>2500000</v>
      </c>
      <c r="Y82" s="6">
        <v>41306</v>
      </c>
      <c r="Z82" s="4" t="s">
        <v>409</v>
      </c>
      <c r="AA82" s="4" t="s">
        <v>387</v>
      </c>
      <c r="AB82" s="4" t="s">
        <v>388</v>
      </c>
      <c r="AC82" s="4"/>
      <c r="AD82" s="4"/>
      <c r="AE82" s="7">
        <v>2500000</v>
      </c>
      <c r="AF82">
        <v>725</v>
      </c>
    </row>
    <row r="83" spans="1:33" x14ac:dyDescent="0.25">
      <c r="A83" s="3">
        <v>2012</v>
      </c>
      <c r="B83" s="4" t="s">
        <v>16</v>
      </c>
      <c r="C83" s="5">
        <v>48101</v>
      </c>
      <c r="D83" s="4">
        <v>57</v>
      </c>
      <c r="E83" s="4" t="s">
        <v>176</v>
      </c>
      <c r="F83" s="6">
        <v>41060</v>
      </c>
      <c r="G83" s="7">
        <v>100000</v>
      </c>
      <c r="H83" s="6">
        <v>41274</v>
      </c>
      <c r="I83" s="4" t="s">
        <v>177</v>
      </c>
      <c r="J83" s="4" t="s">
        <v>19</v>
      </c>
      <c r="K83" s="4" t="s">
        <v>20</v>
      </c>
      <c r="L83" s="4"/>
      <c r="M83" s="4"/>
      <c r="N83" s="4"/>
      <c r="O83" s="7">
        <v>100000</v>
      </c>
      <c r="P83">
        <f>_xlfn.XLOOKUP('[1]2012'!E81,[1]SIDEOF_donativos!$U$3:$U$1619,[1]SIDEOF_donativos!$W$3:$W$1619)</f>
        <v>700</v>
      </c>
      <c r="T83" s="3">
        <v>2012</v>
      </c>
      <c r="U83" s="4" t="s">
        <v>389</v>
      </c>
      <c r="V83" s="4" t="s">
        <v>411</v>
      </c>
      <c r="W83" s="6">
        <v>40977</v>
      </c>
      <c r="X83" s="7">
        <v>300000</v>
      </c>
      <c r="Y83" s="6">
        <v>41244</v>
      </c>
      <c r="Z83" s="4" t="s">
        <v>412</v>
      </c>
      <c r="AA83" s="4" t="s">
        <v>387</v>
      </c>
      <c r="AB83" s="4" t="s">
        <v>388</v>
      </c>
      <c r="AC83" s="4"/>
      <c r="AD83" s="4"/>
      <c r="AE83" s="7">
        <v>300000</v>
      </c>
      <c r="AF83">
        <v>1113</v>
      </c>
    </row>
    <row r="84" spans="1:33" x14ac:dyDescent="0.25">
      <c r="A84" s="3">
        <v>2012</v>
      </c>
      <c r="B84" s="4" t="s">
        <v>16</v>
      </c>
      <c r="C84" s="5">
        <v>48101</v>
      </c>
      <c r="D84" s="4">
        <v>58</v>
      </c>
      <c r="E84" s="4" t="s">
        <v>178</v>
      </c>
      <c r="F84" s="6">
        <v>41060</v>
      </c>
      <c r="G84" s="7">
        <v>140000</v>
      </c>
      <c r="H84" s="6">
        <v>41264</v>
      </c>
      <c r="I84" s="4" t="s">
        <v>179</v>
      </c>
      <c r="J84" s="4" t="s">
        <v>19</v>
      </c>
      <c r="K84" s="4" t="s">
        <v>20</v>
      </c>
      <c r="L84" s="4"/>
      <c r="M84" s="4"/>
      <c r="N84" s="4"/>
      <c r="O84" s="7">
        <v>140000</v>
      </c>
      <c r="P84">
        <f>_xlfn.XLOOKUP('[1]2012'!E82,[1]SIDEOF_donativos!$U$3:$U$1619,[1]SIDEOF_donativos!$W$3:$W$1619)</f>
        <v>701</v>
      </c>
      <c r="T84" s="3">
        <v>2012</v>
      </c>
      <c r="U84" s="4" t="s">
        <v>389</v>
      </c>
      <c r="V84" s="4" t="s">
        <v>414</v>
      </c>
      <c r="W84" s="6">
        <v>40981</v>
      </c>
      <c r="X84" s="7">
        <v>800000</v>
      </c>
      <c r="Y84" s="6">
        <v>41306</v>
      </c>
      <c r="Z84" s="4" t="s">
        <v>415</v>
      </c>
      <c r="AA84" s="4" t="s">
        <v>387</v>
      </c>
      <c r="AB84" s="4" t="s">
        <v>388</v>
      </c>
      <c r="AC84" s="4"/>
      <c r="AD84" s="4"/>
      <c r="AE84" s="7">
        <v>800000</v>
      </c>
      <c r="AF84">
        <v>1530</v>
      </c>
    </row>
    <row r="85" spans="1:33" x14ac:dyDescent="0.25">
      <c r="A85" s="3">
        <v>2012</v>
      </c>
      <c r="B85" s="4" t="s">
        <v>16</v>
      </c>
      <c r="C85" s="5">
        <v>48101</v>
      </c>
      <c r="D85" s="4">
        <v>59</v>
      </c>
      <c r="E85" s="4" t="s">
        <v>180</v>
      </c>
      <c r="F85" s="6">
        <v>41089</v>
      </c>
      <c r="G85" s="7">
        <v>200000</v>
      </c>
      <c r="H85" s="6">
        <v>41241</v>
      </c>
      <c r="I85" s="4" t="s">
        <v>181</v>
      </c>
      <c r="J85" s="4" t="s">
        <v>19</v>
      </c>
      <c r="K85" s="4" t="s">
        <v>20</v>
      </c>
      <c r="L85" s="4"/>
      <c r="M85" s="4"/>
      <c r="N85" s="4"/>
      <c r="O85" s="7">
        <v>200000</v>
      </c>
      <c r="P85">
        <f>_xlfn.XLOOKUP('[1]2012'!E83,[1]SIDEOF_donativos!$U$3:$U$1619,[1]SIDEOF_donativos!$W$3:$W$1619)</f>
        <v>710</v>
      </c>
      <c r="T85" s="3">
        <v>2012</v>
      </c>
      <c r="U85" s="4" t="s">
        <v>389</v>
      </c>
      <c r="V85" s="4" t="s">
        <v>417</v>
      </c>
      <c r="W85" s="6">
        <v>40988</v>
      </c>
      <c r="X85" s="7">
        <v>1500000</v>
      </c>
      <c r="Y85" s="6">
        <v>41122</v>
      </c>
      <c r="Z85" s="4" t="s">
        <v>418</v>
      </c>
      <c r="AA85" s="4" t="s">
        <v>387</v>
      </c>
      <c r="AB85" s="4" t="s">
        <v>388</v>
      </c>
      <c r="AC85" s="4"/>
      <c r="AD85" s="4"/>
      <c r="AE85" s="7">
        <v>1500000</v>
      </c>
      <c r="AF85">
        <v>1603</v>
      </c>
    </row>
    <row r="86" spans="1:33" x14ac:dyDescent="0.25">
      <c r="A86" s="3">
        <v>2012</v>
      </c>
      <c r="B86" s="4" t="s">
        <v>16</v>
      </c>
      <c r="C86" s="5">
        <v>48101</v>
      </c>
      <c r="D86" s="4">
        <v>6</v>
      </c>
      <c r="E86" s="4" t="s">
        <v>182</v>
      </c>
      <c r="F86" s="6">
        <v>41060</v>
      </c>
      <c r="G86" s="7">
        <v>236704</v>
      </c>
      <c r="H86" s="6">
        <v>41257</v>
      </c>
      <c r="I86" s="4" t="s">
        <v>183</v>
      </c>
      <c r="J86" s="4" t="s">
        <v>19</v>
      </c>
      <c r="K86" s="4" t="s">
        <v>20</v>
      </c>
      <c r="L86" s="4"/>
      <c r="M86" s="4"/>
      <c r="N86" s="4"/>
      <c r="O86" s="7">
        <v>236704</v>
      </c>
      <c r="P86">
        <f>_xlfn.XLOOKUP('[1]2012'!E84,[1]SIDEOF_donativos!$U$3:$U$1619,[1]SIDEOF_donativos!$W$3:$W$1619)</f>
        <v>69</v>
      </c>
      <c r="T86" s="3">
        <v>2012</v>
      </c>
      <c r="U86" s="4" t="s">
        <v>389</v>
      </c>
      <c r="V86" s="4" t="s">
        <v>420</v>
      </c>
      <c r="W86" s="6">
        <v>40991</v>
      </c>
      <c r="X86" s="7">
        <v>300000</v>
      </c>
      <c r="Y86" s="6">
        <v>41244</v>
      </c>
      <c r="Z86" s="4" t="s">
        <v>421</v>
      </c>
      <c r="AA86" s="4" t="s">
        <v>387</v>
      </c>
      <c r="AB86" s="4" t="s">
        <v>388</v>
      </c>
      <c r="AC86" s="4"/>
      <c r="AD86" s="4"/>
      <c r="AE86" s="7">
        <v>300000</v>
      </c>
      <c r="AF86">
        <v>244</v>
      </c>
    </row>
    <row r="87" spans="1:33" x14ac:dyDescent="0.25">
      <c r="A87" s="3">
        <v>2012</v>
      </c>
      <c r="B87" s="4" t="s">
        <v>16</v>
      </c>
      <c r="C87" s="5">
        <v>48101</v>
      </c>
      <c r="D87" s="4">
        <v>60</v>
      </c>
      <c r="E87" s="4" t="s">
        <v>184</v>
      </c>
      <c r="F87" s="6">
        <v>41089</v>
      </c>
      <c r="G87" s="7">
        <v>215000</v>
      </c>
      <c r="H87" s="6">
        <v>41274</v>
      </c>
      <c r="I87" s="4" t="s">
        <v>185</v>
      </c>
      <c r="J87" s="4" t="s">
        <v>19</v>
      </c>
      <c r="K87" s="4" t="s">
        <v>20</v>
      </c>
      <c r="L87" s="4"/>
      <c r="M87" s="4"/>
      <c r="N87" s="4"/>
      <c r="O87" s="7">
        <v>215000</v>
      </c>
      <c r="P87">
        <f>_xlfn.XLOOKUP('[1]2012'!E85,[1]SIDEOF_donativos!$U$3:$U$1619,[1]SIDEOF_donativos!$W$3:$W$1619)</f>
        <v>711</v>
      </c>
      <c r="T87" s="3">
        <v>2012</v>
      </c>
      <c r="U87" s="4" t="s">
        <v>389</v>
      </c>
      <c r="V87" s="4" t="s">
        <v>399</v>
      </c>
      <c r="W87" s="6">
        <v>41009</v>
      </c>
      <c r="X87" s="7">
        <v>450000</v>
      </c>
      <c r="Y87" s="6">
        <v>41334</v>
      </c>
      <c r="Z87" s="4" t="s">
        <v>423</v>
      </c>
      <c r="AA87" s="4" t="s">
        <v>387</v>
      </c>
      <c r="AB87" s="4" t="s">
        <v>388</v>
      </c>
      <c r="AC87" s="4"/>
      <c r="AD87" s="4"/>
      <c r="AE87" s="7">
        <v>450000</v>
      </c>
      <c r="AF87">
        <v>1032</v>
      </c>
    </row>
    <row r="88" spans="1:33" x14ac:dyDescent="0.25">
      <c r="A88" s="3">
        <v>2012</v>
      </c>
      <c r="B88" s="4" t="s">
        <v>16</v>
      </c>
      <c r="C88" s="5">
        <v>48101</v>
      </c>
      <c r="D88" s="4">
        <v>61</v>
      </c>
      <c r="E88" s="4" t="s">
        <v>186</v>
      </c>
      <c r="F88" s="6">
        <v>41060</v>
      </c>
      <c r="G88" s="7">
        <v>150000</v>
      </c>
      <c r="H88" s="6">
        <v>41425</v>
      </c>
      <c r="I88" s="4" t="s">
        <v>187</v>
      </c>
      <c r="J88" s="4" t="s">
        <v>19</v>
      </c>
      <c r="K88" s="4" t="s">
        <v>20</v>
      </c>
      <c r="L88" s="4"/>
      <c r="M88" s="4"/>
      <c r="N88" s="4"/>
      <c r="O88" s="7">
        <v>150000</v>
      </c>
      <c r="P88">
        <f>_xlfn.XLOOKUP('[1]2012'!E86,[1]SIDEOF_donativos!$U$3:$U$1619,[1]SIDEOF_donativos!$W$3:$W$1619)</f>
        <v>712</v>
      </c>
      <c r="T88" s="3">
        <v>2012</v>
      </c>
      <c r="U88" s="4" t="s">
        <v>389</v>
      </c>
      <c r="V88" s="4" t="s">
        <v>425</v>
      </c>
      <c r="W88" s="6">
        <v>41022</v>
      </c>
      <c r="X88" s="7">
        <v>350000</v>
      </c>
      <c r="Y88" s="6">
        <v>41091</v>
      </c>
      <c r="Z88" s="4" t="s">
        <v>426</v>
      </c>
      <c r="AA88" s="4" t="s">
        <v>387</v>
      </c>
      <c r="AB88" s="4" t="s">
        <v>388</v>
      </c>
      <c r="AC88" s="4"/>
      <c r="AD88" s="4"/>
      <c r="AE88" s="7">
        <v>350000</v>
      </c>
      <c r="AF88">
        <v>841</v>
      </c>
    </row>
    <row r="89" spans="1:33" x14ac:dyDescent="0.25">
      <c r="A89" s="3">
        <v>2012</v>
      </c>
      <c r="B89" s="4" t="s">
        <v>16</v>
      </c>
      <c r="C89" s="5">
        <v>48101</v>
      </c>
      <c r="D89" s="4">
        <v>62</v>
      </c>
      <c r="E89" s="4" t="s">
        <v>188</v>
      </c>
      <c r="F89" s="6">
        <v>41060</v>
      </c>
      <c r="G89" s="7">
        <v>166000</v>
      </c>
      <c r="H89" s="6">
        <v>41253</v>
      </c>
      <c r="I89" s="4" t="s">
        <v>189</v>
      </c>
      <c r="J89" s="4" t="s">
        <v>19</v>
      </c>
      <c r="K89" s="4" t="s">
        <v>20</v>
      </c>
      <c r="L89" s="4"/>
      <c r="M89" s="4"/>
      <c r="N89" s="4"/>
      <c r="O89" s="7">
        <v>166000</v>
      </c>
      <c r="P89">
        <f>_xlfn.XLOOKUP('[1]2012'!E87,[1]SIDEOF_donativos!$U$3:$U$1619,[1]SIDEOF_donativos!$W$3:$W$1619)</f>
        <v>723</v>
      </c>
      <c r="T89" s="3">
        <v>2012</v>
      </c>
      <c r="U89" s="4" t="s">
        <v>389</v>
      </c>
      <c r="V89" s="4" t="s">
        <v>428</v>
      </c>
      <c r="W89" s="6">
        <v>41022</v>
      </c>
      <c r="X89" s="7">
        <v>1000000</v>
      </c>
      <c r="Y89" s="6">
        <v>41153</v>
      </c>
      <c r="Z89" s="4" t="s">
        <v>429</v>
      </c>
      <c r="AA89" s="4" t="s">
        <v>387</v>
      </c>
      <c r="AB89" s="4" t="s">
        <v>388</v>
      </c>
      <c r="AC89" s="4"/>
      <c r="AD89" s="4"/>
      <c r="AE89" s="7">
        <v>1000000</v>
      </c>
      <c r="AF89">
        <v>1051</v>
      </c>
    </row>
    <row r="90" spans="1:33" x14ac:dyDescent="0.25">
      <c r="A90" s="3">
        <v>2012</v>
      </c>
      <c r="B90" s="4" t="s">
        <v>16</v>
      </c>
      <c r="C90" s="5">
        <v>48101</v>
      </c>
      <c r="D90" s="4">
        <v>63</v>
      </c>
      <c r="E90" s="4" t="s">
        <v>190</v>
      </c>
      <c r="F90" s="6">
        <v>41060</v>
      </c>
      <c r="G90" s="7">
        <v>105500</v>
      </c>
      <c r="H90" s="6">
        <v>41271</v>
      </c>
      <c r="I90" s="4" t="s">
        <v>191</v>
      </c>
      <c r="J90" s="4" t="s">
        <v>19</v>
      </c>
      <c r="K90" s="4" t="s">
        <v>20</v>
      </c>
      <c r="L90" s="4"/>
      <c r="M90" s="4"/>
      <c r="N90" s="4"/>
      <c r="O90" s="7">
        <v>105500</v>
      </c>
      <c r="P90">
        <f>_xlfn.XLOOKUP('[1]2012'!E88,[1]SIDEOF_donativos!$U$3:$U$1619,[1]SIDEOF_donativos!$W$3:$W$1619)</f>
        <v>726</v>
      </c>
      <c r="T90" s="3">
        <v>2012</v>
      </c>
      <c r="U90" s="4" t="s">
        <v>389</v>
      </c>
      <c r="V90" s="4" t="s">
        <v>431</v>
      </c>
      <c r="W90" s="6">
        <v>41059</v>
      </c>
      <c r="X90" s="7">
        <v>500000</v>
      </c>
      <c r="Y90" s="6">
        <v>41395</v>
      </c>
      <c r="Z90" s="4" t="s">
        <v>432</v>
      </c>
      <c r="AA90" s="4" t="s">
        <v>387</v>
      </c>
      <c r="AB90" s="4" t="s">
        <v>388</v>
      </c>
      <c r="AC90" s="4"/>
      <c r="AD90" s="4"/>
      <c r="AE90" s="7">
        <v>500000</v>
      </c>
      <c r="AF90">
        <v>637</v>
      </c>
    </row>
    <row r="91" spans="1:33" x14ac:dyDescent="0.25">
      <c r="A91" s="3">
        <v>2012</v>
      </c>
      <c r="B91" s="4" t="s">
        <v>16</v>
      </c>
      <c r="C91" s="5">
        <v>48101</v>
      </c>
      <c r="D91" s="4">
        <v>64</v>
      </c>
      <c r="E91" s="4" t="s">
        <v>192</v>
      </c>
      <c r="F91" s="6">
        <v>41089</v>
      </c>
      <c r="G91" s="7">
        <v>180000</v>
      </c>
      <c r="H91" s="6">
        <v>41243</v>
      </c>
      <c r="I91" s="4" t="s">
        <v>193</v>
      </c>
      <c r="J91" s="4" t="s">
        <v>19</v>
      </c>
      <c r="K91" s="4" t="s">
        <v>20</v>
      </c>
      <c r="L91" s="4"/>
      <c r="M91" s="4"/>
      <c r="N91" s="4"/>
      <c r="O91" s="7">
        <v>180000</v>
      </c>
      <c r="P91">
        <f>_xlfn.XLOOKUP('[1]2012'!E89,[1]SIDEOF_donativos!$U$3:$U$1619,[1]SIDEOF_donativos!$W$3:$W$1619)</f>
        <v>731</v>
      </c>
      <c r="T91" s="3">
        <v>2012</v>
      </c>
      <c r="U91" s="4" t="s">
        <v>389</v>
      </c>
      <c r="V91" s="4" t="s">
        <v>434</v>
      </c>
      <c r="W91" s="6">
        <v>41116</v>
      </c>
      <c r="X91" s="7">
        <v>100000</v>
      </c>
      <c r="Y91" s="6">
        <v>41456</v>
      </c>
      <c r="Z91" s="4" t="s">
        <v>435</v>
      </c>
      <c r="AA91" s="4" t="s">
        <v>387</v>
      </c>
      <c r="AB91" s="4" t="s">
        <v>388</v>
      </c>
      <c r="AC91" s="4"/>
      <c r="AD91" s="4"/>
      <c r="AE91" s="7">
        <v>200000</v>
      </c>
      <c r="AF91">
        <v>590</v>
      </c>
    </row>
    <row r="92" spans="1:33" x14ac:dyDescent="0.25">
      <c r="A92" s="3">
        <v>2012</v>
      </c>
      <c r="B92" s="4" t="s">
        <v>16</v>
      </c>
      <c r="C92" s="5">
        <v>48101</v>
      </c>
      <c r="D92" s="4">
        <v>65</v>
      </c>
      <c r="E92" s="4" t="s">
        <v>194</v>
      </c>
      <c r="F92" s="6">
        <v>41060</v>
      </c>
      <c r="G92" s="7">
        <v>187500</v>
      </c>
      <c r="H92" s="6">
        <v>41200</v>
      </c>
      <c r="I92" s="4" t="s">
        <v>195</v>
      </c>
      <c r="J92" s="4" t="s">
        <v>19</v>
      </c>
      <c r="K92" s="4" t="s">
        <v>20</v>
      </c>
      <c r="L92" s="4"/>
      <c r="M92" s="4"/>
      <c r="N92" s="4"/>
      <c r="O92" s="7">
        <v>187500</v>
      </c>
      <c r="P92">
        <f>_xlfn.XLOOKUP('[1]2012'!E90,[1]SIDEOF_donativos!$U$3:$U$1619,[1]SIDEOF_donativos!$W$3:$W$1619)</f>
        <v>734</v>
      </c>
      <c r="T92" s="3">
        <v>2012</v>
      </c>
      <c r="U92" s="4" t="s">
        <v>389</v>
      </c>
      <c r="V92" s="4" t="s">
        <v>437</v>
      </c>
      <c r="W92" s="6">
        <v>40990</v>
      </c>
      <c r="X92" s="7">
        <v>300000</v>
      </c>
      <c r="Y92" s="6">
        <v>41091</v>
      </c>
      <c r="Z92" s="4" t="s">
        <v>438</v>
      </c>
      <c r="AA92" s="4" t="s">
        <v>387</v>
      </c>
      <c r="AB92" s="4" t="s">
        <v>388</v>
      </c>
      <c r="AC92" s="4"/>
      <c r="AD92" s="4"/>
      <c r="AE92" s="7">
        <v>300000</v>
      </c>
      <c r="AF92">
        <v>1014</v>
      </c>
    </row>
    <row r="93" spans="1:33" x14ac:dyDescent="0.25">
      <c r="A93" s="3">
        <v>2012</v>
      </c>
      <c r="B93" s="4" t="s">
        <v>16</v>
      </c>
      <c r="C93" s="5">
        <v>48101</v>
      </c>
      <c r="D93" s="4">
        <v>66</v>
      </c>
      <c r="E93" s="4" t="s">
        <v>196</v>
      </c>
      <c r="F93" s="6">
        <v>41089</v>
      </c>
      <c r="G93" s="7">
        <v>2400000</v>
      </c>
      <c r="H93" s="6">
        <v>41364</v>
      </c>
      <c r="I93" s="4" t="s">
        <v>197</v>
      </c>
      <c r="J93" s="4" t="s">
        <v>19</v>
      </c>
      <c r="K93" s="4" t="s">
        <v>20</v>
      </c>
      <c r="L93" s="4"/>
      <c r="M93" s="4"/>
      <c r="N93" s="4"/>
      <c r="O93" s="7">
        <v>2400000</v>
      </c>
      <c r="P93">
        <f>_xlfn.XLOOKUP('[1]2012'!E91,[1]SIDEOF_donativos!$U$3:$U$1619,[1]SIDEOF_donativos!$W$3:$W$1619)</f>
        <v>742</v>
      </c>
      <c r="T93" s="3">
        <v>2012</v>
      </c>
      <c r="U93" s="4" t="s">
        <v>389</v>
      </c>
      <c r="V93" s="4" t="s">
        <v>440</v>
      </c>
      <c r="W93" s="6">
        <v>40991</v>
      </c>
      <c r="X93" s="7">
        <v>300000</v>
      </c>
      <c r="Y93" s="6">
        <v>41244</v>
      </c>
      <c r="Z93" s="4" t="s">
        <v>441</v>
      </c>
      <c r="AA93" s="4" t="s">
        <v>387</v>
      </c>
      <c r="AB93" s="4" t="s">
        <v>388</v>
      </c>
      <c r="AC93" s="4"/>
      <c r="AD93" s="4"/>
      <c r="AE93" s="7">
        <v>300000</v>
      </c>
      <c r="AF93">
        <v>1484</v>
      </c>
    </row>
    <row r="94" spans="1:33" x14ac:dyDescent="0.25">
      <c r="A94" s="3">
        <v>2012</v>
      </c>
      <c r="B94" s="4" t="s">
        <v>16</v>
      </c>
      <c r="C94" s="5">
        <v>48101</v>
      </c>
      <c r="D94" s="4">
        <v>67</v>
      </c>
      <c r="E94" s="4" t="s">
        <v>198</v>
      </c>
      <c r="F94" s="6">
        <v>41089</v>
      </c>
      <c r="G94" s="7">
        <v>140400</v>
      </c>
      <c r="H94" s="6">
        <v>41274</v>
      </c>
      <c r="I94" s="4" t="s">
        <v>199</v>
      </c>
      <c r="J94" s="4" t="s">
        <v>19</v>
      </c>
      <c r="K94" s="4" t="s">
        <v>20</v>
      </c>
      <c r="L94" s="4"/>
      <c r="M94" s="4"/>
      <c r="N94" s="4"/>
      <c r="O94" s="7">
        <v>140400</v>
      </c>
      <c r="P94">
        <f>_xlfn.XLOOKUP('[1]2012'!E92,[1]SIDEOF_donativos!$U$3:$U$1619,[1]SIDEOF_donativos!$W$3:$W$1619)</f>
        <v>743</v>
      </c>
      <c r="T94" s="3">
        <v>2012</v>
      </c>
      <c r="U94" s="4" t="s">
        <v>389</v>
      </c>
      <c r="V94" s="4" t="s">
        <v>443</v>
      </c>
      <c r="W94" s="6">
        <v>41246</v>
      </c>
      <c r="X94" s="7">
        <v>1000000</v>
      </c>
      <c r="Y94" s="6">
        <v>41548</v>
      </c>
      <c r="Z94" s="4" t="s">
        <v>444</v>
      </c>
      <c r="AA94" s="4" t="s">
        <v>387</v>
      </c>
      <c r="AB94" s="4" t="s">
        <v>388</v>
      </c>
      <c r="AC94" s="4"/>
      <c r="AD94" s="4"/>
      <c r="AE94" s="7">
        <v>1000000</v>
      </c>
      <c r="AF94">
        <v>406</v>
      </c>
    </row>
    <row r="95" spans="1:33" x14ac:dyDescent="0.25">
      <c r="A95" s="3">
        <v>2012</v>
      </c>
      <c r="B95" s="4" t="s">
        <v>16</v>
      </c>
      <c r="C95" s="5">
        <v>48101</v>
      </c>
      <c r="D95" s="4">
        <v>68</v>
      </c>
      <c r="E95" s="4" t="s">
        <v>200</v>
      </c>
      <c r="F95" s="6">
        <v>41060</v>
      </c>
      <c r="G95" s="7">
        <v>200000</v>
      </c>
      <c r="H95" s="6">
        <v>41257</v>
      </c>
      <c r="I95" s="4" t="s">
        <v>201</v>
      </c>
      <c r="J95" s="4" t="s">
        <v>19</v>
      </c>
      <c r="K95" s="4" t="s">
        <v>20</v>
      </c>
      <c r="L95" s="4"/>
      <c r="M95" s="4"/>
      <c r="N95" s="4"/>
      <c r="O95" s="7">
        <v>200000</v>
      </c>
      <c r="P95">
        <f>_xlfn.XLOOKUP('[1]2012'!E93,[1]SIDEOF_donativos!$U$3:$U$1619,[1]SIDEOF_donativos!$W$3:$W$1619)</f>
        <v>754</v>
      </c>
      <c r="T95" s="19">
        <v>2012</v>
      </c>
      <c r="U95" s="20" t="s">
        <v>445</v>
      </c>
      <c r="V95" s="20" t="s">
        <v>453</v>
      </c>
      <c r="W95" s="21">
        <v>41036</v>
      </c>
      <c r="X95" s="22">
        <v>5250000</v>
      </c>
      <c r="Y95" s="21">
        <v>41274</v>
      </c>
      <c r="Z95" s="20" t="s">
        <v>454</v>
      </c>
      <c r="AA95" s="20" t="s">
        <v>455</v>
      </c>
      <c r="AB95" s="20" t="s">
        <v>388</v>
      </c>
      <c r="AC95" s="20" t="s">
        <v>291</v>
      </c>
      <c r="AD95" s="20" t="s">
        <v>20</v>
      </c>
      <c r="AE95" s="22">
        <v>5250000</v>
      </c>
      <c r="AF95" s="23">
        <v>76</v>
      </c>
      <c r="AG95" s="50"/>
    </row>
    <row r="96" spans="1:33" x14ac:dyDescent="0.25">
      <c r="A96" s="3">
        <v>2012</v>
      </c>
      <c r="B96" s="4" t="s">
        <v>16</v>
      </c>
      <c r="C96" s="5">
        <v>48101</v>
      </c>
      <c r="D96" s="4">
        <v>69</v>
      </c>
      <c r="E96" s="4" t="s">
        <v>202</v>
      </c>
      <c r="F96" s="6">
        <v>41089</v>
      </c>
      <c r="G96" s="7">
        <v>2359756</v>
      </c>
      <c r="H96" s="6">
        <v>41274</v>
      </c>
      <c r="I96" s="4" t="s">
        <v>203</v>
      </c>
      <c r="J96" s="4" t="s">
        <v>19</v>
      </c>
      <c r="K96" s="4" t="s">
        <v>20</v>
      </c>
      <c r="L96" s="4"/>
      <c r="M96" s="4"/>
      <c r="N96" s="4"/>
      <c r="O96" s="7">
        <v>2359756</v>
      </c>
      <c r="P96">
        <f>_xlfn.XLOOKUP('[1]2012'!E94,[1]SIDEOF_donativos!$U$3:$U$1619,[1]SIDEOF_donativos!$W$3:$W$1619)</f>
        <v>767</v>
      </c>
      <c r="T96" s="3">
        <v>2012</v>
      </c>
      <c r="U96" s="4" t="s">
        <v>460</v>
      </c>
      <c r="V96" s="4" t="s">
        <v>462</v>
      </c>
      <c r="W96" s="6">
        <v>41030</v>
      </c>
      <c r="X96" s="7">
        <v>55000</v>
      </c>
      <c r="Y96" s="6">
        <v>41059</v>
      </c>
      <c r="Z96" s="4" t="s">
        <v>463</v>
      </c>
      <c r="AA96" s="4" t="s">
        <v>387</v>
      </c>
      <c r="AB96" s="4" t="s">
        <v>388</v>
      </c>
      <c r="AC96" s="4"/>
      <c r="AD96" s="4"/>
      <c r="AE96" s="7">
        <v>55000</v>
      </c>
      <c r="AF96">
        <v>1408</v>
      </c>
    </row>
    <row r="97" spans="1:32" x14ac:dyDescent="0.25">
      <c r="A97" s="3">
        <v>2012</v>
      </c>
      <c r="B97" s="4" t="s">
        <v>16</v>
      </c>
      <c r="C97" s="5">
        <v>48101</v>
      </c>
      <c r="D97" s="4">
        <v>7</v>
      </c>
      <c r="E97" s="4" t="s">
        <v>204</v>
      </c>
      <c r="F97" s="6">
        <v>41060</v>
      </c>
      <c r="G97" s="7">
        <v>248876</v>
      </c>
      <c r="H97" s="6">
        <v>41304</v>
      </c>
      <c r="I97" s="4" t="s">
        <v>205</v>
      </c>
      <c r="J97" s="4" t="s">
        <v>19</v>
      </c>
      <c r="K97" s="4" t="s">
        <v>20</v>
      </c>
      <c r="L97" s="4"/>
      <c r="M97" s="4"/>
      <c r="N97" s="4"/>
      <c r="O97" s="7">
        <v>248876</v>
      </c>
      <c r="P97">
        <f>_xlfn.XLOOKUP('[1]2012'!E95,[1]SIDEOF_donativos!$U$3:$U$1619,[1]SIDEOF_donativos!$W$3:$W$1619)</f>
        <v>71</v>
      </c>
      <c r="T97" s="3">
        <v>2012</v>
      </c>
      <c r="U97" s="4" t="s">
        <v>460</v>
      </c>
      <c r="V97" s="4" t="s">
        <v>464</v>
      </c>
      <c r="W97" s="6">
        <v>41197</v>
      </c>
      <c r="X97" s="7">
        <v>55000</v>
      </c>
      <c r="Y97" s="6">
        <v>41212</v>
      </c>
      <c r="Z97" s="4" t="s">
        <v>465</v>
      </c>
      <c r="AA97" s="4" t="s">
        <v>387</v>
      </c>
      <c r="AB97" s="4" t="s">
        <v>388</v>
      </c>
      <c r="AC97" s="4"/>
      <c r="AD97" s="4"/>
      <c r="AE97" s="7">
        <v>55000</v>
      </c>
      <c r="AF97">
        <v>626</v>
      </c>
    </row>
    <row r="98" spans="1:32" x14ac:dyDescent="0.25">
      <c r="A98" s="3">
        <v>2012</v>
      </c>
      <c r="B98" s="4" t="s">
        <v>16</v>
      </c>
      <c r="C98" s="5">
        <v>48101</v>
      </c>
      <c r="D98" s="4">
        <v>70</v>
      </c>
      <c r="E98" s="4" t="s">
        <v>206</v>
      </c>
      <c r="F98" s="6">
        <v>41089</v>
      </c>
      <c r="G98" s="7">
        <v>115000</v>
      </c>
      <c r="H98" s="6">
        <v>41239</v>
      </c>
      <c r="I98" s="4" t="s">
        <v>207</v>
      </c>
      <c r="J98" s="4" t="s">
        <v>19</v>
      </c>
      <c r="K98" s="4" t="s">
        <v>20</v>
      </c>
      <c r="L98" s="4"/>
      <c r="M98" s="4"/>
      <c r="N98" s="4"/>
      <c r="O98" s="7">
        <v>115000</v>
      </c>
      <c r="P98">
        <f>_xlfn.XLOOKUP('[1]2012'!E96,[1]SIDEOF_donativos!$U$3:$U$1619,[1]SIDEOF_donativos!$W$3:$W$1619)</f>
        <v>770</v>
      </c>
      <c r="T98" s="3">
        <v>2012</v>
      </c>
      <c r="U98" s="4" t="s">
        <v>460</v>
      </c>
      <c r="V98" s="4" t="s">
        <v>466</v>
      </c>
      <c r="W98" s="6">
        <v>41243</v>
      </c>
      <c r="X98" s="7">
        <v>31782</v>
      </c>
      <c r="Y98" s="6">
        <v>41574</v>
      </c>
      <c r="Z98" s="4" t="s">
        <v>467</v>
      </c>
      <c r="AA98" s="4" t="s">
        <v>387</v>
      </c>
      <c r="AB98" s="4" t="s">
        <v>388</v>
      </c>
      <c r="AC98" s="4"/>
      <c r="AD98" s="4"/>
      <c r="AE98" s="7">
        <v>31782</v>
      </c>
      <c r="AF98">
        <v>1415</v>
      </c>
    </row>
    <row r="99" spans="1:32" x14ac:dyDescent="0.25">
      <c r="A99" s="3">
        <v>2012</v>
      </c>
      <c r="B99" s="4" t="s">
        <v>16</v>
      </c>
      <c r="C99" s="5">
        <v>48101</v>
      </c>
      <c r="D99" s="4">
        <v>71</v>
      </c>
      <c r="E99" s="4" t="s">
        <v>208</v>
      </c>
      <c r="F99" s="6">
        <v>41089</v>
      </c>
      <c r="G99" s="7">
        <v>185000</v>
      </c>
      <c r="H99" s="6">
        <v>41292</v>
      </c>
      <c r="I99" s="4" t="s">
        <v>209</v>
      </c>
      <c r="J99" s="4" t="s">
        <v>19</v>
      </c>
      <c r="K99" s="4" t="s">
        <v>20</v>
      </c>
      <c r="L99" s="4"/>
      <c r="M99" s="4"/>
      <c r="N99" s="4"/>
      <c r="O99" s="7">
        <v>185000</v>
      </c>
      <c r="P99">
        <f>_xlfn.XLOOKUP('[1]2012'!E97,[1]SIDEOF_donativos!$U$3:$U$1619,[1]SIDEOF_donativos!$W$3:$W$1619)</f>
        <v>774</v>
      </c>
      <c r="T99" s="3">
        <v>2012</v>
      </c>
      <c r="U99" s="4" t="s">
        <v>460</v>
      </c>
      <c r="V99" s="4" t="s">
        <v>469</v>
      </c>
      <c r="W99" s="6">
        <v>41031</v>
      </c>
      <c r="X99" s="7">
        <v>147375</v>
      </c>
      <c r="Y99" s="6">
        <v>41274</v>
      </c>
      <c r="Z99" s="4" t="s">
        <v>470</v>
      </c>
      <c r="AA99" s="4" t="s">
        <v>387</v>
      </c>
      <c r="AB99" s="4" t="s">
        <v>388</v>
      </c>
      <c r="AC99" s="4"/>
      <c r="AD99" s="4"/>
      <c r="AE99" s="7">
        <v>147375</v>
      </c>
      <c r="AF99">
        <v>1330</v>
      </c>
    </row>
    <row r="100" spans="1:32" x14ac:dyDescent="0.25">
      <c r="A100" s="3">
        <v>2012</v>
      </c>
      <c r="B100" s="4" t="s">
        <v>16</v>
      </c>
      <c r="C100" s="5">
        <v>48101</v>
      </c>
      <c r="D100" s="4">
        <v>72</v>
      </c>
      <c r="E100" s="4" t="s">
        <v>210</v>
      </c>
      <c r="F100" s="6">
        <v>41060</v>
      </c>
      <c r="G100" s="7">
        <v>123681</v>
      </c>
      <c r="H100" s="6">
        <v>41274</v>
      </c>
      <c r="I100" s="4" t="s">
        <v>211</v>
      </c>
      <c r="J100" s="4" t="s">
        <v>19</v>
      </c>
      <c r="K100" s="4" t="s">
        <v>20</v>
      </c>
      <c r="L100" s="4"/>
      <c r="M100" s="4"/>
      <c r="N100" s="4"/>
      <c r="O100" s="7">
        <v>123681</v>
      </c>
      <c r="P100">
        <f>_xlfn.XLOOKUP('[1]2012'!E98,[1]SIDEOF_donativos!$U$3:$U$1619,[1]SIDEOF_donativos!$W$3:$W$1619)</f>
        <v>777</v>
      </c>
      <c r="T100" s="3">
        <v>2012</v>
      </c>
      <c r="U100" s="4" t="s">
        <v>460</v>
      </c>
      <c r="V100" s="4" t="s">
        <v>472</v>
      </c>
      <c r="W100" s="6">
        <v>41091</v>
      </c>
      <c r="X100" s="7">
        <v>37196</v>
      </c>
      <c r="Y100" s="6">
        <v>41274</v>
      </c>
      <c r="Z100" s="4" t="s">
        <v>473</v>
      </c>
      <c r="AA100" s="4" t="s">
        <v>387</v>
      </c>
      <c r="AB100" s="4" t="s">
        <v>388</v>
      </c>
      <c r="AC100" s="4"/>
      <c r="AD100" s="4"/>
      <c r="AE100" s="7">
        <v>37196</v>
      </c>
      <c r="AF100">
        <v>1011</v>
      </c>
    </row>
    <row r="101" spans="1:32" x14ac:dyDescent="0.25">
      <c r="A101" s="3">
        <v>2012</v>
      </c>
      <c r="B101" s="4" t="s">
        <v>16</v>
      </c>
      <c r="C101" s="5">
        <v>48101</v>
      </c>
      <c r="D101" s="4">
        <v>73</v>
      </c>
      <c r="E101" s="4" t="s">
        <v>212</v>
      </c>
      <c r="F101" s="6">
        <v>41089</v>
      </c>
      <c r="G101" s="7">
        <v>140000</v>
      </c>
      <c r="H101" s="6">
        <v>41274</v>
      </c>
      <c r="I101" s="4" t="s">
        <v>213</v>
      </c>
      <c r="J101" s="4" t="s">
        <v>19</v>
      </c>
      <c r="K101" s="4" t="s">
        <v>20</v>
      </c>
      <c r="L101" s="4"/>
      <c r="M101" s="4"/>
      <c r="N101" s="4"/>
      <c r="O101" s="7">
        <v>140000</v>
      </c>
      <c r="P101">
        <f>_xlfn.XLOOKUP('[1]2012'!E99,[1]SIDEOF_donativos!$U$3:$U$1619,[1]SIDEOF_donativos!$W$3:$W$1619)</f>
        <v>779</v>
      </c>
      <c r="T101" s="3">
        <v>2012</v>
      </c>
      <c r="U101" s="4" t="s">
        <v>460</v>
      </c>
      <c r="V101" s="4" t="s">
        <v>475</v>
      </c>
      <c r="W101" s="6">
        <v>41061</v>
      </c>
      <c r="X101" s="7">
        <v>10000</v>
      </c>
      <c r="Y101" s="6">
        <v>41243</v>
      </c>
      <c r="Z101" s="4" t="s">
        <v>476</v>
      </c>
      <c r="AA101" s="4" t="s">
        <v>387</v>
      </c>
      <c r="AB101" s="4" t="s">
        <v>388</v>
      </c>
      <c r="AC101" s="4"/>
      <c r="AD101" s="4"/>
      <c r="AE101" s="7">
        <v>10000</v>
      </c>
      <c r="AF101">
        <v>13</v>
      </c>
    </row>
    <row r="102" spans="1:32" x14ac:dyDescent="0.25">
      <c r="A102" s="3">
        <v>2012</v>
      </c>
      <c r="B102" s="4" t="s">
        <v>16</v>
      </c>
      <c r="C102" s="5">
        <v>48101</v>
      </c>
      <c r="D102" s="4">
        <v>74</v>
      </c>
      <c r="E102" s="4" t="s">
        <v>214</v>
      </c>
      <c r="F102" s="6">
        <v>41060</v>
      </c>
      <c r="G102" s="7">
        <v>200000</v>
      </c>
      <c r="H102" s="6">
        <v>41274</v>
      </c>
      <c r="I102" s="4" t="s">
        <v>215</v>
      </c>
      <c r="J102" s="4" t="s">
        <v>19</v>
      </c>
      <c r="K102" s="4" t="s">
        <v>20</v>
      </c>
      <c r="L102" s="4"/>
      <c r="M102" s="4"/>
      <c r="N102" s="4"/>
      <c r="O102" s="7">
        <v>200000</v>
      </c>
      <c r="P102">
        <f>_xlfn.XLOOKUP('[1]2012'!E100,[1]SIDEOF_donativos!$U$3:$U$1619,[1]SIDEOF_donativos!$W$3:$W$1619)</f>
        <v>780</v>
      </c>
      <c r="T102" s="3">
        <v>2012</v>
      </c>
      <c r="U102" s="4" t="s">
        <v>460</v>
      </c>
      <c r="V102" s="4" t="s">
        <v>478</v>
      </c>
      <c r="W102" s="6">
        <v>40909</v>
      </c>
      <c r="X102" s="7">
        <v>150000</v>
      </c>
      <c r="Y102" s="6">
        <v>41152</v>
      </c>
      <c r="Z102" s="4" t="s">
        <v>479</v>
      </c>
      <c r="AA102" s="4" t="s">
        <v>387</v>
      </c>
      <c r="AB102" s="4" t="s">
        <v>388</v>
      </c>
      <c r="AC102" s="4"/>
      <c r="AD102" s="4"/>
      <c r="AE102" s="7">
        <v>150000</v>
      </c>
      <c r="AF102">
        <v>489</v>
      </c>
    </row>
    <row r="103" spans="1:32" x14ac:dyDescent="0.25">
      <c r="A103" s="3">
        <v>2012</v>
      </c>
      <c r="B103" s="4" t="s">
        <v>16</v>
      </c>
      <c r="C103" s="5">
        <v>48101</v>
      </c>
      <c r="D103" s="4">
        <v>75</v>
      </c>
      <c r="E103" s="4" t="s">
        <v>216</v>
      </c>
      <c r="F103" s="6">
        <v>41089</v>
      </c>
      <c r="G103" s="7">
        <v>141450</v>
      </c>
      <c r="H103" s="6">
        <v>41243</v>
      </c>
      <c r="I103" s="4" t="s">
        <v>217</v>
      </c>
      <c r="J103" s="4" t="s">
        <v>19</v>
      </c>
      <c r="K103" s="4" t="s">
        <v>20</v>
      </c>
      <c r="L103" s="4"/>
      <c r="M103" s="4"/>
      <c r="N103" s="4"/>
      <c r="O103" s="7">
        <v>141450</v>
      </c>
      <c r="P103">
        <f>_xlfn.XLOOKUP('[1]2012'!E101,[1]SIDEOF_donativos!$U$3:$U$1619,[1]SIDEOF_donativos!$W$3:$W$1619)</f>
        <v>789</v>
      </c>
      <c r="T103" s="3">
        <v>2012</v>
      </c>
      <c r="U103" s="4" t="s">
        <v>460</v>
      </c>
      <c r="V103" s="4" t="s">
        <v>481</v>
      </c>
      <c r="W103" s="6">
        <v>40937</v>
      </c>
      <c r="X103" s="7">
        <v>25000</v>
      </c>
      <c r="Y103" s="6">
        <v>41028</v>
      </c>
      <c r="Z103" s="4" t="s">
        <v>482</v>
      </c>
      <c r="AA103" s="4" t="s">
        <v>387</v>
      </c>
      <c r="AB103" s="4" t="s">
        <v>388</v>
      </c>
      <c r="AC103" s="4"/>
      <c r="AD103" s="4"/>
      <c r="AE103" s="7">
        <v>25000</v>
      </c>
      <c r="AF103">
        <v>156</v>
      </c>
    </row>
    <row r="104" spans="1:32" x14ac:dyDescent="0.25">
      <c r="A104" s="3">
        <v>2012</v>
      </c>
      <c r="B104" s="4" t="s">
        <v>16</v>
      </c>
      <c r="C104" s="5">
        <v>48101</v>
      </c>
      <c r="D104" s="4">
        <v>76</v>
      </c>
      <c r="E104" s="4" t="s">
        <v>218</v>
      </c>
      <c r="F104" s="6">
        <v>41089</v>
      </c>
      <c r="G104" s="7">
        <v>119545</v>
      </c>
      <c r="H104" s="6">
        <v>41294</v>
      </c>
      <c r="I104" s="4" t="s">
        <v>219</v>
      </c>
      <c r="J104" s="4" t="s">
        <v>19</v>
      </c>
      <c r="K104" s="4" t="s">
        <v>20</v>
      </c>
      <c r="L104" s="4"/>
      <c r="M104" s="4"/>
      <c r="N104" s="4"/>
      <c r="O104" s="7">
        <v>119545</v>
      </c>
      <c r="P104">
        <f>_xlfn.XLOOKUP('[1]2012'!E102,[1]SIDEOF_donativos!$U$3:$U$1619,[1]SIDEOF_donativos!$W$3:$W$1619)</f>
        <v>797</v>
      </c>
      <c r="T104" s="3">
        <v>2012</v>
      </c>
      <c r="U104" s="4" t="s">
        <v>460</v>
      </c>
      <c r="V104" s="4" t="s">
        <v>484</v>
      </c>
      <c r="W104" s="6">
        <v>41031</v>
      </c>
      <c r="X104" s="7">
        <v>80000</v>
      </c>
      <c r="Y104" s="6">
        <v>41195</v>
      </c>
      <c r="Z104" s="4" t="s">
        <v>485</v>
      </c>
      <c r="AA104" s="4" t="s">
        <v>387</v>
      </c>
      <c r="AB104" s="4" t="s">
        <v>388</v>
      </c>
      <c r="AC104" s="4"/>
      <c r="AD104" s="4"/>
      <c r="AE104" s="7">
        <v>80000</v>
      </c>
      <c r="AF104">
        <v>984</v>
      </c>
    </row>
    <row r="105" spans="1:32" x14ac:dyDescent="0.25">
      <c r="A105" s="3">
        <v>2012</v>
      </c>
      <c r="B105" s="4" t="s">
        <v>16</v>
      </c>
      <c r="C105" s="5">
        <v>48101</v>
      </c>
      <c r="D105" s="4">
        <v>77</v>
      </c>
      <c r="E105" s="4" t="s">
        <v>220</v>
      </c>
      <c r="F105" s="6">
        <v>41060</v>
      </c>
      <c r="G105" s="7">
        <v>158000</v>
      </c>
      <c r="H105" s="6">
        <v>41258</v>
      </c>
      <c r="I105" s="4" t="s">
        <v>221</v>
      </c>
      <c r="J105" s="4" t="s">
        <v>19</v>
      </c>
      <c r="K105" s="4" t="s">
        <v>20</v>
      </c>
      <c r="L105" s="4"/>
      <c r="M105" s="4"/>
      <c r="N105" s="4"/>
      <c r="O105" s="7">
        <v>158000</v>
      </c>
      <c r="P105">
        <f>_xlfn.XLOOKUP('[1]2012'!E103,[1]SIDEOF_donativos!$U$3:$U$1619,[1]SIDEOF_donativos!$W$3:$W$1619)</f>
        <v>804</v>
      </c>
      <c r="T105" s="3">
        <v>2012</v>
      </c>
      <c r="U105" s="4" t="s">
        <v>460</v>
      </c>
      <c r="V105" s="4" t="s">
        <v>466</v>
      </c>
      <c r="W105" s="6">
        <v>41218</v>
      </c>
      <c r="X105" s="7">
        <v>69229</v>
      </c>
      <c r="Y105" s="6">
        <v>41370</v>
      </c>
      <c r="Z105" s="4" t="s">
        <v>487</v>
      </c>
      <c r="AA105" s="4" t="s">
        <v>387</v>
      </c>
      <c r="AB105" s="4" t="s">
        <v>388</v>
      </c>
      <c r="AC105" s="4"/>
      <c r="AD105" s="4"/>
      <c r="AE105" s="7">
        <v>69229</v>
      </c>
      <c r="AF105">
        <v>1415</v>
      </c>
    </row>
    <row r="106" spans="1:32" x14ac:dyDescent="0.25">
      <c r="A106" s="3">
        <v>2012</v>
      </c>
      <c r="B106" s="4" t="s">
        <v>16</v>
      </c>
      <c r="C106" s="5">
        <v>48101</v>
      </c>
      <c r="D106" s="4">
        <v>78</v>
      </c>
      <c r="E106" s="4" t="s">
        <v>222</v>
      </c>
      <c r="F106" s="6">
        <v>41089</v>
      </c>
      <c r="G106" s="7">
        <v>135000</v>
      </c>
      <c r="H106" s="6">
        <v>41274</v>
      </c>
      <c r="I106" s="4" t="s">
        <v>223</v>
      </c>
      <c r="J106" s="4" t="s">
        <v>19</v>
      </c>
      <c r="K106" s="4" t="s">
        <v>20</v>
      </c>
      <c r="L106" s="4"/>
      <c r="M106" s="4"/>
      <c r="N106" s="4"/>
      <c r="O106" s="7">
        <v>135000</v>
      </c>
      <c r="P106">
        <f>_xlfn.XLOOKUP('[1]2012'!E104,[1]SIDEOF_donativos!$U$3:$U$1619,[1]SIDEOF_donativos!$W$3:$W$1619)</f>
        <v>807</v>
      </c>
      <c r="T106" s="3">
        <v>2012</v>
      </c>
      <c r="U106" s="4" t="s">
        <v>460</v>
      </c>
      <c r="V106" s="4" t="s">
        <v>489</v>
      </c>
      <c r="W106" s="6">
        <v>41243</v>
      </c>
      <c r="X106" s="7">
        <v>75000</v>
      </c>
      <c r="Y106" s="6">
        <v>41574</v>
      </c>
      <c r="Z106" s="4" t="s">
        <v>490</v>
      </c>
      <c r="AA106" s="4" t="s">
        <v>387</v>
      </c>
      <c r="AB106" s="4" t="s">
        <v>388</v>
      </c>
      <c r="AC106" s="4"/>
      <c r="AD106" s="4"/>
      <c r="AE106" s="7">
        <v>75000</v>
      </c>
      <c r="AF106">
        <v>106</v>
      </c>
    </row>
    <row r="107" spans="1:32" x14ac:dyDescent="0.25">
      <c r="A107" s="3">
        <v>2012</v>
      </c>
      <c r="B107" s="4" t="s">
        <v>16</v>
      </c>
      <c r="C107" s="5">
        <v>48101</v>
      </c>
      <c r="D107" s="4">
        <v>79</v>
      </c>
      <c r="E107" s="4" t="s">
        <v>224</v>
      </c>
      <c r="F107" s="6">
        <v>41060</v>
      </c>
      <c r="G107" s="7">
        <v>118224</v>
      </c>
      <c r="H107" s="6">
        <v>41197</v>
      </c>
      <c r="I107" s="4" t="s">
        <v>225</v>
      </c>
      <c r="J107" s="4" t="s">
        <v>19</v>
      </c>
      <c r="K107" s="4" t="s">
        <v>20</v>
      </c>
      <c r="L107" s="4"/>
      <c r="M107" s="4"/>
      <c r="N107" s="4"/>
      <c r="O107" s="7">
        <v>118224</v>
      </c>
      <c r="P107">
        <f>_xlfn.XLOOKUP('[1]2012'!E105,[1]SIDEOF_donativos!$U$3:$U$1619,[1]SIDEOF_donativos!$W$3:$W$1619)</f>
        <v>809</v>
      </c>
      <c r="T107" s="3">
        <v>2012</v>
      </c>
      <c r="U107" s="4" t="s">
        <v>460</v>
      </c>
      <c r="V107" s="4" t="s">
        <v>492</v>
      </c>
      <c r="W107" s="6">
        <v>41087</v>
      </c>
      <c r="X107" s="7">
        <v>692400</v>
      </c>
      <c r="Y107" s="6">
        <v>41274</v>
      </c>
      <c r="Z107" s="4" t="s">
        <v>493</v>
      </c>
      <c r="AA107" s="4" t="s">
        <v>387</v>
      </c>
      <c r="AB107" s="4" t="s">
        <v>388</v>
      </c>
      <c r="AC107" s="4"/>
      <c r="AD107" s="4"/>
      <c r="AE107" s="7">
        <v>692400</v>
      </c>
      <c r="AF107">
        <v>275</v>
      </c>
    </row>
    <row r="108" spans="1:32" x14ac:dyDescent="0.25">
      <c r="A108" s="3">
        <v>2012</v>
      </c>
      <c r="B108" s="4" t="s">
        <v>16</v>
      </c>
      <c r="C108" s="5">
        <v>48101</v>
      </c>
      <c r="D108" s="4">
        <v>8</v>
      </c>
      <c r="E108" s="4" t="s">
        <v>226</v>
      </c>
      <c r="F108" s="6">
        <v>41060</v>
      </c>
      <c r="G108" s="7">
        <v>232600</v>
      </c>
      <c r="H108" s="6">
        <v>41269</v>
      </c>
      <c r="I108" s="4" t="s">
        <v>227</v>
      </c>
      <c r="J108" s="4" t="s">
        <v>19</v>
      </c>
      <c r="K108" s="4" t="s">
        <v>20</v>
      </c>
      <c r="L108" s="4"/>
      <c r="M108" s="4"/>
      <c r="N108" s="4"/>
      <c r="O108" s="7">
        <v>232600</v>
      </c>
      <c r="P108">
        <f>_xlfn.XLOOKUP('[1]2012'!E106,[1]SIDEOF_donativos!$U$3:$U$1619,[1]SIDEOF_donativos!$W$3:$W$1619)</f>
        <v>119</v>
      </c>
      <c r="T108" s="3">
        <v>2012</v>
      </c>
      <c r="U108" s="4" t="s">
        <v>460</v>
      </c>
      <c r="V108" s="4" t="s">
        <v>495</v>
      </c>
      <c r="W108" s="6">
        <v>41092</v>
      </c>
      <c r="X108" s="7">
        <v>50000</v>
      </c>
      <c r="Y108" s="6">
        <v>41274</v>
      </c>
      <c r="Z108" s="4" t="s">
        <v>496</v>
      </c>
      <c r="AA108" s="4" t="s">
        <v>387</v>
      </c>
      <c r="AB108" s="4" t="s">
        <v>388</v>
      </c>
      <c r="AC108" s="4"/>
      <c r="AD108" s="4"/>
      <c r="AE108" s="7">
        <v>50000</v>
      </c>
      <c r="AF108">
        <v>1049</v>
      </c>
    </row>
    <row r="109" spans="1:32" x14ac:dyDescent="0.25">
      <c r="A109" s="3">
        <v>2012</v>
      </c>
      <c r="B109" s="4" t="s">
        <v>16</v>
      </c>
      <c r="C109" s="5">
        <v>48101</v>
      </c>
      <c r="D109" s="4">
        <v>80</v>
      </c>
      <c r="E109" s="4" t="s">
        <v>228</v>
      </c>
      <c r="F109" s="6">
        <v>41060</v>
      </c>
      <c r="G109" s="7">
        <v>205000</v>
      </c>
      <c r="H109" s="6">
        <v>41333</v>
      </c>
      <c r="I109" s="4" t="s">
        <v>229</v>
      </c>
      <c r="J109" s="4" t="s">
        <v>19</v>
      </c>
      <c r="K109" s="4" t="s">
        <v>20</v>
      </c>
      <c r="L109" s="4"/>
      <c r="M109" s="4"/>
      <c r="N109" s="4"/>
      <c r="O109" s="7">
        <v>205000</v>
      </c>
      <c r="P109">
        <f>_xlfn.XLOOKUP('[1]2012'!E107,[1]SIDEOF_donativos!$U$3:$U$1619,[1]SIDEOF_donativos!$W$3:$W$1619)</f>
        <v>810</v>
      </c>
      <c r="T109" s="3">
        <v>2012</v>
      </c>
      <c r="U109" s="4" t="s">
        <v>460</v>
      </c>
      <c r="V109" s="4" t="s">
        <v>498</v>
      </c>
      <c r="W109" s="6">
        <v>40941</v>
      </c>
      <c r="X109" s="7">
        <v>500000</v>
      </c>
      <c r="Y109" s="6">
        <v>41274</v>
      </c>
      <c r="Z109" s="4" t="s">
        <v>499</v>
      </c>
      <c r="AA109" s="4" t="s">
        <v>387</v>
      </c>
      <c r="AB109" s="4" t="s">
        <v>388</v>
      </c>
      <c r="AC109" s="4"/>
      <c r="AD109" s="4"/>
      <c r="AE109" s="7">
        <v>500000</v>
      </c>
      <c r="AF109">
        <v>65</v>
      </c>
    </row>
    <row r="110" spans="1:32" x14ac:dyDescent="0.25">
      <c r="A110" s="3">
        <v>2012</v>
      </c>
      <c r="B110" s="4" t="s">
        <v>16</v>
      </c>
      <c r="C110" s="5">
        <v>48101</v>
      </c>
      <c r="D110" s="4">
        <v>81</v>
      </c>
      <c r="E110" s="4" t="s">
        <v>230</v>
      </c>
      <c r="F110" s="6">
        <v>41089</v>
      </c>
      <c r="G110" s="7">
        <v>110000</v>
      </c>
      <c r="H110" s="6">
        <v>41305</v>
      </c>
      <c r="I110" s="4" t="s">
        <v>231</v>
      </c>
      <c r="J110" s="4" t="s">
        <v>19</v>
      </c>
      <c r="K110" s="4" t="s">
        <v>20</v>
      </c>
      <c r="L110" s="4"/>
      <c r="M110" s="4"/>
      <c r="N110" s="4"/>
      <c r="O110" s="7">
        <v>110000</v>
      </c>
      <c r="P110">
        <f>_xlfn.XLOOKUP('[1]2012'!E108,[1]SIDEOF_donativos!$U$3:$U$1619,[1]SIDEOF_donativos!$W$3:$W$1619)</f>
        <v>821</v>
      </c>
      <c r="T110" s="3">
        <v>2012</v>
      </c>
      <c r="U110" s="4" t="s">
        <v>460</v>
      </c>
      <c r="V110" s="4" t="s">
        <v>501</v>
      </c>
      <c r="W110" s="6">
        <v>40941</v>
      </c>
      <c r="X110" s="7">
        <v>2206151</v>
      </c>
      <c r="Y110" s="6">
        <v>41274</v>
      </c>
      <c r="Z110" s="4" t="s">
        <v>502</v>
      </c>
      <c r="AA110" s="4" t="s">
        <v>387</v>
      </c>
      <c r="AB110" s="4" t="s">
        <v>388</v>
      </c>
      <c r="AC110" s="4"/>
      <c r="AD110" s="4"/>
      <c r="AE110" s="7">
        <v>2206151</v>
      </c>
      <c r="AF110">
        <v>64</v>
      </c>
    </row>
    <row r="111" spans="1:32" x14ac:dyDescent="0.25">
      <c r="A111" s="3">
        <v>2012</v>
      </c>
      <c r="B111" s="4" t="s">
        <v>16</v>
      </c>
      <c r="C111" s="5">
        <v>48101</v>
      </c>
      <c r="D111" s="4">
        <v>82</v>
      </c>
      <c r="E111" s="4" t="s">
        <v>232</v>
      </c>
      <c r="F111" s="6">
        <v>41060</v>
      </c>
      <c r="G111" s="7">
        <v>89900</v>
      </c>
      <c r="H111" s="6">
        <v>41274</v>
      </c>
      <c r="I111" s="4" t="s">
        <v>233</v>
      </c>
      <c r="J111" s="4" t="s">
        <v>19</v>
      </c>
      <c r="K111" s="4" t="s">
        <v>20</v>
      </c>
      <c r="L111" s="4"/>
      <c r="M111" s="4"/>
      <c r="N111" s="4"/>
      <c r="O111" s="7">
        <v>89900</v>
      </c>
      <c r="P111">
        <f>_xlfn.XLOOKUP('[1]2012'!E109,[1]SIDEOF_donativos!$U$3:$U$1619,[1]SIDEOF_donativos!$W$3:$W$1619)</f>
        <v>827</v>
      </c>
      <c r="T111" s="3">
        <v>2012</v>
      </c>
      <c r="U111" s="4" t="s">
        <v>460</v>
      </c>
      <c r="V111" s="4" t="s">
        <v>504</v>
      </c>
      <c r="W111" s="6">
        <v>41051</v>
      </c>
      <c r="X111" s="7">
        <v>777620</v>
      </c>
      <c r="Y111" s="6">
        <v>41182</v>
      </c>
      <c r="Z111" s="4" t="s">
        <v>505</v>
      </c>
      <c r="AA111" s="4" t="s">
        <v>387</v>
      </c>
      <c r="AB111" s="4" t="s">
        <v>388</v>
      </c>
      <c r="AC111" s="4"/>
      <c r="AD111" s="4"/>
      <c r="AE111" s="7">
        <v>777620</v>
      </c>
      <c r="AF111">
        <v>1285</v>
      </c>
    </row>
    <row r="112" spans="1:32" x14ac:dyDescent="0.25">
      <c r="A112" s="3">
        <v>2012</v>
      </c>
      <c r="B112" s="4" t="s">
        <v>16</v>
      </c>
      <c r="C112" s="5">
        <v>48101</v>
      </c>
      <c r="D112" s="4">
        <v>83</v>
      </c>
      <c r="E112" s="4" t="s">
        <v>234</v>
      </c>
      <c r="F112" s="6">
        <v>41089</v>
      </c>
      <c r="G112" s="7">
        <v>140000</v>
      </c>
      <c r="H112" s="6">
        <v>41274</v>
      </c>
      <c r="I112" s="4" t="s">
        <v>235</v>
      </c>
      <c r="J112" s="4" t="s">
        <v>19</v>
      </c>
      <c r="K112" s="4" t="s">
        <v>20</v>
      </c>
      <c r="L112" s="4"/>
      <c r="M112" s="4"/>
      <c r="N112" s="4"/>
      <c r="O112" s="7">
        <v>140000</v>
      </c>
      <c r="P112">
        <f>_xlfn.XLOOKUP('[1]2012'!E110,[1]SIDEOF_donativos!$U$3:$U$1619,[1]SIDEOF_donativos!$W$3:$W$1619)</f>
        <v>829</v>
      </c>
      <c r="T112" s="3">
        <v>2012</v>
      </c>
      <c r="U112" s="4" t="s">
        <v>460</v>
      </c>
      <c r="V112" s="4" t="s">
        <v>507</v>
      </c>
      <c r="W112" s="6">
        <v>41181</v>
      </c>
      <c r="X112" s="7">
        <v>200000</v>
      </c>
      <c r="Y112" s="6">
        <v>41274</v>
      </c>
      <c r="Z112" s="4" t="s">
        <v>508</v>
      </c>
      <c r="AA112" s="4" t="s">
        <v>387</v>
      </c>
      <c r="AB112" s="4" t="s">
        <v>388</v>
      </c>
      <c r="AC112" s="4"/>
      <c r="AD112" s="4"/>
      <c r="AE112" s="7">
        <v>200000</v>
      </c>
      <c r="AF112">
        <v>1197</v>
      </c>
    </row>
    <row r="113" spans="1:32" x14ac:dyDescent="0.25">
      <c r="A113" s="3">
        <v>2012</v>
      </c>
      <c r="B113" s="4" t="s">
        <v>16</v>
      </c>
      <c r="C113" s="5">
        <v>48101</v>
      </c>
      <c r="D113" s="4">
        <v>84</v>
      </c>
      <c r="E113" s="4" t="s">
        <v>236</v>
      </c>
      <c r="F113" s="6">
        <v>41060</v>
      </c>
      <c r="G113" s="7">
        <v>120000</v>
      </c>
      <c r="H113" s="6">
        <v>41257</v>
      </c>
      <c r="I113" s="4" t="s">
        <v>237</v>
      </c>
      <c r="J113" s="4" t="s">
        <v>19</v>
      </c>
      <c r="K113" s="4" t="s">
        <v>20</v>
      </c>
      <c r="L113" s="4"/>
      <c r="M113" s="4"/>
      <c r="N113" s="4"/>
      <c r="O113" s="7">
        <v>120000</v>
      </c>
      <c r="P113">
        <f>_xlfn.XLOOKUP('[1]2012'!E111,[1]SIDEOF_donativos!$U$3:$U$1619,[1]SIDEOF_donativos!$W$3:$W$1619)</f>
        <v>833</v>
      </c>
      <c r="T113" s="3">
        <v>2012</v>
      </c>
      <c r="U113" s="4" t="s">
        <v>614</v>
      </c>
      <c r="V113" s="4" t="s">
        <v>696</v>
      </c>
      <c r="W113" s="6">
        <v>41236</v>
      </c>
      <c r="X113" s="7">
        <v>1000000</v>
      </c>
      <c r="Y113" s="6">
        <v>41328</v>
      </c>
      <c r="Z113" s="4" t="s">
        <v>697</v>
      </c>
      <c r="AA113" s="4" t="s">
        <v>387</v>
      </c>
      <c r="AB113" s="4" t="s">
        <v>388</v>
      </c>
      <c r="AC113" s="4"/>
      <c r="AD113" s="4"/>
      <c r="AE113" s="7">
        <v>1000000</v>
      </c>
      <c r="AF113">
        <v>1239</v>
      </c>
    </row>
    <row r="114" spans="1:32" x14ac:dyDescent="0.25">
      <c r="A114" s="3">
        <v>2012</v>
      </c>
      <c r="B114" s="4" t="s">
        <v>16</v>
      </c>
      <c r="C114" s="5">
        <v>48101</v>
      </c>
      <c r="D114" s="4">
        <v>85</v>
      </c>
      <c r="E114" s="4" t="s">
        <v>238</v>
      </c>
      <c r="F114" s="6">
        <v>41060</v>
      </c>
      <c r="G114" s="7">
        <v>60000</v>
      </c>
      <c r="H114" s="6">
        <v>41305</v>
      </c>
      <c r="I114" s="4" t="s">
        <v>239</v>
      </c>
      <c r="J114" s="4" t="s">
        <v>19</v>
      </c>
      <c r="K114" s="4" t="s">
        <v>20</v>
      </c>
      <c r="L114" s="4"/>
      <c r="M114" s="4"/>
      <c r="N114" s="4"/>
      <c r="O114" s="7">
        <v>60000</v>
      </c>
      <c r="P114">
        <f>_xlfn.XLOOKUP('[1]2012'!E112,[1]SIDEOF_donativos!$U$3:$U$1619,[1]SIDEOF_donativos!$W$3:$W$1619)</f>
        <v>848</v>
      </c>
      <c r="T114" s="3">
        <v>2012</v>
      </c>
      <c r="U114" s="4" t="s">
        <v>614</v>
      </c>
      <c r="V114" s="4" t="s">
        <v>696</v>
      </c>
      <c r="W114" s="6">
        <v>41263</v>
      </c>
      <c r="X114" s="7">
        <v>700000</v>
      </c>
      <c r="Y114" s="6">
        <v>41718</v>
      </c>
      <c r="Z114" s="4" t="s">
        <v>718</v>
      </c>
      <c r="AA114" s="4" t="s">
        <v>387</v>
      </c>
      <c r="AB114" s="4" t="s">
        <v>388</v>
      </c>
      <c r="AC114" s="4"/>
      <c r="AD114" s="4"/>
      <c r="AE114" s="7">
        <v>700000</v>
      </c>
      <c r="AF114">
        <v>1239</v>
      </c>
    </row>
    <row r="115" spans="1:32" x14ac:dyDescent="0.25">
      <c r="A115" s="3">
        <v>2012</v>
      </c>
      <c r="B115" s="4" t="s">
        <v>16</v>
      </c>
      <c r="C115" s="5">
        <v>48101</v>
      </c>
      <c r="D115" s="4">
        <v>86</v>
      </c>
      <c r="E115" s="4" t="s">
        <v>240</v>
      </c>
      <c r="F115" s="6">
        <v>41060</v>
      </c>
      <c r="G115" s="7">
        <v>106000</v>
      </c>
      <c r="H115" s="6">
        <v>41255</v>
      </c>
      <c r="I115" s="4" t="s">
        <v>241</v>
      </c>
      <c r="J115" s="4" t="s">
        <v>19</v>
      </c>
      <c r="K115" s="4" t="s">
        <v>20</v>
      </c>
      <c r="L115" s="4"/>
      <c r="M115" s="4"/>
      <c r="N115" s="4"/>
      <c r="O115" s="7">
        <v>106000</v>
      </c>
      <c r="P115">
        <f>_xlfn.XLOOKUP('[1]2012'!E113,[1]SIDEOF_donativos!$U$3:$U$1619,[1]SIDEOF_donativos!$W$3:$W$1619)</f>
        <v>850</v>
      </c>
      <c r="T115" s="3">
        <v>2012</v>
      </c>
      <c r="U115" s="4" t="s">
        <v>719</v>
      </c>
      <c r="V115" s="4" t="s">
        <v>721</v>
      </c>
      <c r="W115" s="6">
        <v>41094</v>
      </c>
      <c r="X115" s="7">
        <v>1000000</v>
      </c>
      <c r="Y115" s="6">
        <v>41297</v>
      </c>
      <c r="Z115" s="4" t="s">
        <v>722</v>
      </c>
      <c r="AA115" s="4" t="s">
        <v>387</v>
      </c>
      <c r="AB115" s="4" t="s">
        <v>388</v>
      </c>
      <c r="AC115" s="4"/>
      <c r="AD115" s="4"/>
      <c r="AE115" s="7">
        <v>1000000</v>
      </c>
      <c r="AF115">
        <v>855</v>
      </c>
    </row>
    <row r="116" spans="1:32" x14ac:dyDescent="0.25">
      <c r="A116" s="3">
        <v>2012</v>
      </c>
      <c r="B116" s="4" t="s">
        <v>16</v>
      </c>
      <c r="C116" s="5">
        <v>48101</v>
      </c>
      <c r="D116" s="4">
        <v>87</v>
      </c>
      <c r="E116" s="4" t="s">
        <v>242</v>
      </c>
      <c r="F116" s="6">
        <v>41089</v>
      </c>
      <c r="G116" s="7">
        <v>131860</v>
      </c>
      <c r="H116" s="6">
        <v>41274</v>
      </c>
      <c r="I116" s="4" t="s">
        <v>243</v>
      </c>
      <c r="J116" s="4" t="s">
        <v>19</v>
      </c>
      <c r="K116" s="4" t="s">
        <v>20</v>
      </c>
      <c r="L116" s="4"/>
      <c r="M116" s="4"/>
      <c r="N116" s="4"/>
      <c r="O116" s="7">
        <v>131860</v>
      </c>
      <c r="P116">
        <f>_xlfn.XLOOKUP('[1]2012'!E114,[1]SIDEOF_donativos!$U$3:$U$1619,[1]SIDEOF_donativos!$W$3:$W$1619)</f>
        <v>900</v>
      </c>
      <c r="T116" s="3">
        <v>2012</v>
      </c>
      <c r="U116" s="4" t="s">
        <v>719</v>
      </c>
      <c r="V116" s="4" t="s">
        <v>724</v>
      </c>
      <c r="W116" s="6">
        <v>41032</v>
      </c>
      <c r="X116" s="7">
        <v>2700000</v>
      </c>
      <c r="Y116" s="6">
        <v>41367</v>
      </c>
      <c r="Z116" s="4" t="s">
        <v>725</v>
      </c>
      <c r="AA116" s="4" t="s">
        <v>387</v>
      </c>
      <c r="AB116" s="4" t="s">
        <v>388</v>
      </c>
      <c r="AC116" s="4"/>
      <c r="AD116" s="4"/>
      <c r="AE116" s="7">
        <v>2700000</v>
      </c>
      <c r="AF116">
        <v>1520</v>
      </c>
    </row>
    <row r="117" spans="1:32" x14ac:dyDescent="0.25">
      <c r="A117" s="3">
        <v>2012</v>
      </c>
      <c r="B117" s="4" t="s">
        <v>16</v>
      </c>
      <c r="C117" s="5">
        <v>48101</v>
      </c>
      <c r="D117" s="4">
        <v>88</v>
      </c>
      <c r="E117" s="4" t="s">
        <v>244</v>
      </c>
      <c r="F117" s="6">
        <v>41060</v>
      </c>
      <c r="G117" s="7">
        <v>50000</v>
      </c>
      <c r="H117" s="6">
        <v>41228</v>
      </c>
      <c r="I117" s="4" t="s">
        <v>245</v>
      </c>
      <c r="J117" s="4" t="s">
        <v>19</v>
      </c>
      <c r="K117" s="4" t="s">
        <v>20</v>
      </c>
      <c r="L117" s="4"/>
      <c r="M117" s="4"/>
      <c r="N117" s="4"/>
      <c r="O117" s="7">
        <v>50000</v>
      </c>
      <c r="P117">
        <f>_xlfn.XLOOKUP('[1]2012'!E115,[1]SIDEOF_donativos!$U$3:$U$1619,[1]SIDEOF_donativos!$W$3:$W$1619)</f>
        <v>915</v>
      </c>
      <c r="T117" s="3">
        <v>2012</v>
      </c>
      <c r="U117" s="4" t="s">
        <v>719</v>
      </c>
      <c r="V117" s="4" t="s">
        <v>727</v>
      </c>
      <c r="W117" s="6">
        <v>41045</v>
      </c>
      <c r="X117" s="7">
        <v>600000</v>
      </c>
      <c r="Y117" s="6">
        <v>41408</v>
      </c>
      <c r="Z117" s="4" t="s">
        <v>728</v>
      </c>
      <c r="AA117" s="4" t="s">
        <v>387</v>
      </c>
      <c r="AB117" s="4" t="s">
        <v>388</v>
      </c>
      <c r="AC117" s="4"/>
      <c r="AD117" s="4"/>
      <c r="AE117" s="7">
        <v>600000</v>
      </c>
      <c r="AF117">
        <v>524</v>
      </c>
    </row>
    <row r="118" spans="1:32" x14ac:dyDescent="0.25">
      <c r="A118" s="3">
        <v>2012</v>
      </c>
      <c r="B118" s="4" t="s">
        <v>16</v>
      </c>
      <c r="C118" s="5">
        <v>48101</v>
      </c>
      <c r="D118" s="4">
        <v>89</v>
      </c>
      <c r="E118" s="4" t="s">
        <v>246</v>
      </c>
      <c r="F118" s="6">
        <v>41089</v>
      </c>
      <c r="G118" s="7">
        <v>200000</v>
      </c>
      <c r="H118" s="6">
        <v>41305</v>
      </c>
      <c r="I118" s="4" t="s">
        <v>247</v>
      </c>
      <c r="J118" s="4" t="s">
        <v>19</v>
      </c>
      <c r="K118" s="4" t="s">
        <v>20</v>
      </c>
      <c r="L118" s="4"/>
      <c r="M118" s="4"/>
      <c r="N118" s="4"/>
      <c r="O118" s="7">
        <v>200000</v>
      </c>
      <c r="P118">
        <f>_xlfn.XLOOKUP('[1]2012'!E116,[1]SIDEOF_donativos!$U$3:$U$1619,[1]SIDEOF_donativos!$W$3:$W$1619)</f>
        <v>923</v>
      </c>
      <c r="T118" s="3">
        <v>2012</v>
      </c>
      <c r="U118" s="4" t="s">
        <v>719</v>
      </c>
      <c r="V118" s="4" t="s">
        <v>730</v>
      </c>
      <c r="W118" s="6">
        <v>41047</v>
      </c>
      <c r="X118" s="7">
        <v>1000000</v>
      </c>
      <c r="Y118" s="6">
        <v>41408</v>
      </c>
      <c r="Z118" s="4" t="s">
        <v>731</v>
      </c>
      <c r="AA118" s="4" t="s">
        <v>387</v>
      </c>
      <c r="AB118" s="4" t="s">
        <v>388</v>
      </c>
      <c r="AC118" s="4"/>
      <c r="AD118" s="4"/>
      <c r="AE118" s="7">
        <v>1000000</v>
      </c>
      <c r="AF118">
        <v>706</v>
      </c>
    </row>
    <row r="119" spans="1:32" x14ac:dyDescent="0.25">
      <c r="A119" s="3">
        <v>2012</v>
      </c>
      <c r="B119" s="4" t="s">
        <v>16</v>
      </c>
      <c r="C119" s="5">
        <v>48101</v>
      </c>
      <c r="D119" s="4">
        <v>9</v>
      </c>
      <c r="E119" s="4" t="s">
        <v>248</v>
      </c>
      <c r="F119" s="6">
        <v>41060</v>
      </c>
      <c r="G119" s="7">
        <v>250000</v>
      </c>
      <c r="H119" s="6">
        <v>41274</v>
      </c>
      <c r="I119" s="4" t="s">
        <v>249</v>
      </c>
      <c r="J119" s="4" t="s">
        <v>19</v>
      </c>
      <c r="K119" s="4" t="s">
        <v>20</v>
      </c>
      <c r="L119" s="4"/>
      <c r="M119" s="4"/>
      <c r="N119" s="4"/>
      <c r="O119" s="7">
        <v>250000</v>
      </c>
      <c r="P119">
        <f>_xlfn.XLOOKUP('[1]2012'!E117,[1]SIDEOF_donativos!$U$3:$U$1619,[1]SIDEOF_donativos!$W$3:$W$1619)</f>
        <v>129</v>
      </c>
      <c r="T119" s="3">
        <v>2012</v>
      </c>
      <c r="U119" s="4" t="s">
        <v>719</v>
      </c>
      <c r="V119" s="4" t="s">
        <v>733</v>
      </c>
      <c r="W119" s="6">
        <v>41045</v>
      </c>
      <c r="X119" s="7">
        <v>1000000</v>
      </c>
      <c r="Y119" s="6">
        <v>41262</v>
      </c>
      <c r="Z119" s="4" t="s">
        <v>734</v>
      </c>
      <c r="AA119" s="4" t="s">
        <v>387</v>
      </c>
      <c r="AB119" s="4" t="s">
        <v>388</v>
      </c>
      <c r="AC119" s="4"/>
      <c r="AD119" s="4"/>
      <c r="AE119" s="7">
        <v>1000000</v>
      </c>
      <c r="AF119">
        <v>317</v>
      </c>
    </row>
    <row r="120" spans="1:32" x14ac:dyDescent="0.25">
      <c r="A120" s="3">
        <v>2012</v>
      </c>
      <c r="B120" s="4" t="s">
        <v>16</v>
      </c>
      <c r="C120" s="5">
        <v>48101</v>
      </c>
      <c r="D120" s="4">
        <v>90</v>
      </c>
      <c r="E120" s="4" t="s">
        <v>250</v>
      </c>
      <c r="F120" s="6">
        <v>41060</v>
      </c>
      <c r="G120" s="7">
        <v>160000</v>
      </c>
      <c r="H120" s="6">
        <v>41305</v>
      </c>
      <c r="I120" s="4" t="s">
        <v>251</v>
      </c>
      <c r="J120" s="4" t="s">
        <v>19</v>
      </c>
      <c r="K120" s="4" t="s">
        <v>20</v>
      </c>
      <c r="L120" s="4"/>
      <c r="M120" s="4"/>
      <c r="N120" s="4"/>
      <c r="O120" s="7">
        <v>160000</v>
      </c>
      <c r="P120">
        <f>_xlfn.XLOOKUP('[1]2012'!E118,[1]SIDEOF_donativos!$U$3:$U$1619,[1]SIDEOF_donativos!$W$3:$W$1619)</f>
        <v>930</v>
      </c>
      <c r="T120" s="3">
        <v>2012</v>
      </c>
      <c r="U120" s="4" t="s">
        <v>719</v>
      </c>
      <c r="V120" s="4" t="s">
        <v>736</v>
      </c>
      <c r="W120" s="6">
        <v>41115</v>
      </c>
      <c r="X120" s="7">
        <v>1000000</v>
      </c>
      <c r="Y120" s="6">
        <v>41429</v>
      </c>
      <c r="Z120" s="4" t="s">
        <v>737</v>
      </c>
      <c r="AA120" s="4" t="s">
        <v>387</v>
      </c>
      <c r="AB120" s="4" t="s">
        <v>388</v>
      </c>
      <c r="AC120" s="4"/>
      <c r="AD120" s="4"/>
      <c r="AE120" s="7">
        <v>1000000</v>
      </c>
      <c r="AF120">
        <v>1539</v>
      </c>
    </row>
    <row r="121" spans="1:32" x14ac:dyDescent="0.25">
      <c r="A121" s="3">
        <v>2012</v>
      </c>
      <c r="B121" s="4" t="s">
        <v>16</v>
      </c>
      <c r="C121" s="5">
        <v>48101</v>
      </c>
      <c r="D121" s="4">
        <v>91</v>
      </c>
      <c r="E121" s="4" t="s">
        <v>252</v>
      </c>
      <c r="F121" s="6">
        <v>41060</v>
      </c>
      <c r="G121" s="7">
        <v>134477</v>
      </c>
      <c r="H121" s="6">
        <v>41274</v>
      </c>
      <c r="I121" s="4" t="s">
        <v>253</v>
      </c>
      <c r="J121" s="4" t="s">
        <v>19</v>
      </c>
      <c r="K121" s="4" t="s">
        <v>20</v>
      </c>
      <c r="L121" s="4"/>
      <c r="M121" s="4"/>
      <c r="N121" s="4"/>
      <c r="O121" s="7">
        <v>134477</v>
      </c>
      <c r="P121">
        <f>_xlfn.XLOOKUP('[1]2012'!E119,[1]SIDEOF_donativos!$U$3:$U$1619,[1]SIDEOF_donativos!$W$3:$W$1619)</f>
        <v>931</v>
      </c>
      <c r="T121" s="3">
        <v>2012</v>
      </c>
      <c r="U121" s="4" t="s">
        <v>719</v>
      </c>
      <c r="V121" s="4" t="s">
        <v>739</v>
      </c>
      <c r="W121" s="6">
        <v>41120</v>
      </c>
      <c r="X121" s="7">
        <v>300000</v>
      </c>
      <c r="Y121" s="6">
        <v>41339</v>
      </c>
      <c r="Z121" s="4" t="s">
        <v>740</v>
      </c>
      <c r="AA121" s="4" t="s">
        <v>387</v>
      </c>
      <c r="AB121" s="4" t="s">
        <v>388</v>
      </c>
      <c r="AC121" s="4"/>
      <c r="AD121" s="4"/>
      <c r="AE121" s="7">
        <v>300000</v>
      </c>
      <c r="AF121">
        <v>1391</v>
      </c>
    </row>
    <row r="122" spans="1:32" x14ac:dyDescent="0.25">
      <c r="A122" s="3">
        <v>2012</v>
      </c>
      <c r="B122" s="4" t="s">
        <v>16</v>
      </c>
      <c r="C122" s="5">
        <v>48101</v>
      </c>
      <c r="D122" s="4">
        <v>92</v>
      </c>
      <c r="E122" s="4" t="s">
        <v>254</v>
      </c>
      <c r="F122" s="6">
        <v>41089</v>
      </c>
      <c r="G122" s="7">
        <v>250000</v>
      </c>
      <c r="H122" s="6">
        <v>41274</v>
      </c>
      <c r="I122" s="4" t="s">
        <v>255</v>
      </c>
      <c r="J122" s="4" t="s">
        <v>19</v>
      </c>
      <c r="K122" s="4" t="s">
        <v>20</v>
      </c>
      <c r="L122" s="4"/>
      <c r="M122" s="4"/>
      <c r="N122" s="4"/>
      <c r="O122" s="7">
        <v>250000</v>
      </c>
      <c r="P122">
        <f>_xlfn.XLOOKUP('[1]2012'!E120,[1]SIDEOF_donativos!$U$3:$U$1619,[1]SIDEOF_donativos!$W$3:$W$1619)</f>
        <v>932</v>
      </c>
      <c r="T122" s="3">
        <v>2012</v>
      </c>
      <c r="U122" s="4" t="s">
        <v>719</v>
      </c>
      <c r="V122" s="4" t="s">
        <v>742</v>
      </c>
      <c r="W122" s="6">
        <v>41114</v>
      </c>
      <c r="X122" s="7">
        <v>250000</v>
      </c>
      <c r="Y122" s="6">
        <v>41444</v>
      </c>
      <c r="Z122" s="4" t="s">
        <v>743</v>
      </c>
      <c r="AA122" s="4" t="s">
        <v>387</v>
      </c>
      <c r="AB122" s="4" t="s">
        <v>388</v>
      </c>
      <c r="AC122" s="4"/>
      <c r="AD122" s="4"/>
      <c r="AE122" s="7">
        <v>250000</v>
      </c>
      <c r="AF122">
        <v>814</v>
      </c>
    </row>
    <row r="123" spans="1:32" x14ac:dyDescent="0.25">
      <c r="A123" s="3">
        <v>2012</v>
      </c>
      <c r="B123" s="4" t="s">
        <v>16</v>
      </c>
      <c r="C123" s="5">
        <v>48101</v>
      </c>
      <c r="D123" s="4">
        <v>93</v>
      </c>
      <c r="E123" s="4" t="s">
        <v>256</v>
      </c>
      <c r="F123" s="6">
        <v>41060</v>
      </c>
      <c r="G123" s="7">
        <v>130500</v>
      </c>
      <c r="H123" s="6">
        <v>41305</v>
      </c>
      <c r="I123" s="4" t="s">
        <v>257</v>
      </c>
      <c r="J123" s="4" t="s">
        <v>19</v>
      </c>
      <c r="K123" s="4" t="s">
        <v>20</v>
      </c>
      <c r="L123" s="4"/>
      <c r="M123" s="4"/>
      <c r="N123" s="4"/>
      <c r="O123" s="7">
        <v>130500</v>
      </c>
      <c r="P123">
        <f>_xlfn.XLOOKUP('[1]2012'!E121,[1]SIDEOF_donativos!$U$3:$U$1619,[1]SIDEOF_donativos!$W$3:$W$1619)</f>
        <v>948</v>
      </c>
      <c r="T123" s="3">
        <v>2012</v>
      </c>
      <c r="U123" s="4" t="s">
        <v>719</v>
      </c>
      <c r="V123" s="4" t="s">
        <v>745</v>
      </c>
      <c r="W123" s="6">
        <v>41120</v>
      </c>
      <c r="X123" s="7">
        <v>1000000</v>
      </c>
      <c r="Y123" s="6">
        <v>41611</v>
      </c>
      <c r="Z123" s="4" t="s">
        <v>746</v>
      </c>
      <c r="AA123" s="4" t="s">
        <v>387</v>
      </c>
      <c r="AB123" s="4" t="s">
        <v>388</v>
      </c>
      <c r="AC123" s="4"/>
      <c r="AD123" s="4"/>
      <c r="AE123" s="7">
        <v>1000000</v>
      </c>
      <c r="AF123">
        <v>652</v>
      </c>
    </row>
    <row r="124" spans="1:32" x14ac:dyDescent="0.25">
      <c r="A124" s="3">
        <v>2012</v>
      </c>
      <c r="B124" s="4" t="s">
        <v>16</v>
      </c>
      <c r="C124" s="5">
        <v>48101</v>
      </c>
      <c r="D124" s="4">
        <v>94</v>
      </c>
      <c r="E124" s="4" t="s">
        <v>258</v>
      </c>
      <c r="F124" s="6">
        <v>41060</v>
      </c>
      <c r="G124" s="7">
        <v>92600</v>
      </c>
      <c r="H124" s="6">
        <v>41264</v>
      </c>
      <c r="I124" s="4" t="s">
        <v>259</v>
      </c>
      <c r="J124" s="4" t="s">
        <v>19</v>
      </c>
      <c r="K124" s="4" t="s">
        <v>20</v>
      </c>
      <c r="L124" s="4"/>
      <c r="M124" s="4"/>
      <c r="N124" s="4"/>
      <c r="O124" s="7">
        <v>92600</v>
      </c>
      <c r="P124">
        <f>_xlfn.XLOOKUP('[1]2012'!E122,[1]SIDEOF_donativos!$U$3:$U$1619,[1]SIDEOF_donativos!$W$3:$W$1619)</f>
        <v>950</v>
      </c>
      <c r="T124" s="3">
        <v>2012</v>
      </c>
      <c r="U124" s="4" t="s">
        <v>719</v>
      </c>
      <c r="V124" s="4" t="s">
        <v>748</v>
      </c>
      <c r="W124" s="6">
        <v>41115</v>
      </c>
      <c r="X124" s="7">
        <v>500000</v>
      </c>
      <c r="Y124" s="6">
        <v>41612</v>
      </c>
      <c r="Z124" s="4" t="s">
        <v>749</v>
      </c>
      <c r="AA124" s="4" t="s">
        <v>387</v>
      </c>
      <c r="AB124" s="4" t="s">
        <v>388</v>
      </c>
      <c r="AC124" s="4"/>
      <c r="AD124" s="4"/>
      <c r="AE124" s="7">
        <v>500000</v>
      </c>
      <c r="AF124">
        <v>544</v>
      </c>
    </row>
    <row r="125" spans="1:32" x14ac:dyDescent="0.25">
      <c r="A125" s="3">
        <v>2012</v>
      </c>
      <c r="B125" s="4" t="s">
        <v>16</v>
      </c>
      <c r="C125" s="5">
        <v>48101</v>
      </c>
      <c r="D125" s="4">
        <v>95</v>
      </c>
      <c r="E125" s="4" t="s">
        <v>260</v>
      </c>
      <c r="F125" s="6">
        <v>41060</v>
      </c>
      <c r="G125" s="7">
        <v>150000</v>
      </c>
      <c r="H125" s="6">
        <v>41274</v>
      </c>
      <c r="I125" s="4" t="s">
        <v>261</v>
      </c>
      <c r="J125" s="4" t="s">
        <v>19</v>
      </c>
      <c r="K125" s="4" t="s">
        <v>20</v>
      </c>
      <c r="L125" s="4"/>
      <c r="M125" s="4"/>
      <c r="N125" s="4"/>
      <c r="O125" s="7">
        <v>150000</v>
      </c>
      <c r="P125">
        <f>_xlfn.XLOOKUP('[1]2012'!E123,[1]SIDEOF_donativos!$U$3:$U$1619,[1]SIDEOF_donativos!$W$3:$W$1619)</f>
        <v>993</v>
      </c>
      <c r="T125" s="3">
        <v>2012</v>
      </c>
      <c r="U125" s="4" t="s">
        <v>719</v>
      </c>
      <c r="V125" s="4" t="s">
        <v>751</v>
      </c>
      <c r="W125" s="6">
        <v>40748</v>
      </c>
      <c r="X125" s="7">
        <v>1000000</v>
      </c>
      <c r="Y125" s="6">
        <v>41372</v>
      </c>
      <c r="Z125" s="4" t="s">
        <v>752</v>
      </c>
      <c r="AA125" s="4" t="s">
        <v>387</v>
      </c>
      <c r="AB125" s="4" t="s">
        <v>388</v>
      </c>
      <c r="AC125" s="4"/>
      <c r="AD125" s="4"/>
      <c r="AE125" s="7">
        <v>1000000</v>
      </c>
      <c r="AF125">
        <v>345</v>
      </c>
    </row>
    <row r="126" spans="1:32" x14ac:dyDescent="0.25">
      <c r="A126" s="3">
        <v>2012</v>
      </c>
      <c r="B126" s="4" t="s">
        <v>16</v>
      </c>
      <c r="C126" s="5">
        <v>48101</v>
      </c>
      <c r="D126" s="4">
        <v>96</v>
      </c>
      <c r="E126" s="4" t="s">
        <v>262</v>
      </c>
      <c r="F126" s="6">
        <v>41089</v>
      </c>
      <c r="G126" s="7">
        <v>250000</v>
      </c>
      <c r="H126" s="6">
        <v>41274</v>
      </c>
      <c r="I126" s="4" t="s">
        <v>263</v>
      </c>
      <c r="J126" s="4" t="s">
        <v>19</v>
      </c>
      <c r="K126" s="4" t="s">
        <v>20</v>
      </c>
      <c r="L126" s="4"/>
      <c r="M126" s="4"/>
      <c r="N126" s="4"/>
      <c r="O126" s="7">
        <v>250000</v>
      </c>
      <c r="P126">
        <f>_xlfn.XLOOKUP('[1]2012'!E124,[1]SIDEOF_donativos!$U$3:$U$1619,[1]SIDEOF_donativos!$W$3:$W$1619)</f>
        <v>1002</v>
      </c>
      <c r="T126" s="3">
        <v>2012</v>
      </c>
      <c r="U126" s="4" t="s">
        <v>719</v>
      </c>
      <c r="V126" s="4" t="s">
        <v>754</v>
      </c>
      <c r="W126" s="6">
        <v>41121</v>
      </c>
      <c r="X126" s="7">
        <v>1000000</v>
      </c>
      <c r="Y126" s="6">
        <v>41347</v>
      </c>
      <c r="Z126" s="4" t="s">
        <v>755</v>
      </c>
      <c r="AA126" s="4" t="s">
        <v>387</v>
      </c>
      <c r="AB126" s="4" t="s">
        <v>388</v>
      </c>
      <c r="AC126" s="4"/>
      <c r="AD126" s="4"/>
      <c r="AE126" s="7">
        <v>1000000</v>
      </c>
      <c r="AF126">
        <v>761</v>
      </c>
    </row>
    <row r="127" spans="1:32" x14ac:dyDescent="0.25">
      <c r="A127" s="3">
        <v>2012</v>
      </c>
      <c r="B127" s="4" t="s">
        <v>16</v>
      </c>
      <c r="C127" s="5">
        <v>48101</v>
      </c>
      <c r="D127" s="4">
        <v>97</v>
      </c>
      <c r="E127" s="4" t="s">
        <v>264</v>
      </c>
      <c r="F127" s="6">
        <v>41060</v>
      </c>
      <c r="G127" s="7">
        <v>89000</v>
      </c>
      <c r="H127" s="6">
        <v>41243</v>
      </c>
      <c r="I127" s="4" t="s">
        <v>265</v>
      </c>
      <c r="J127" s="4" t="s">
        <v>19</v>
      </c>
      <c r="K127" s="4" t="s">
        <v>20</v>
      </c>
      <c r="L127" s="4"/>
      <c r="M127" s="4"/>
      <c r="N127" s="4"/>
      <c r="O127" s="7">
        <v>89000</v>
      </c>
      <c r="P127">
        <f>_xlfn.XLOOKUP('[1]2012'!E125,[1]SIDEOF_donativos!$U$3:$U$1619,[1]SIDEOF_donativos!$W$3:$W$1619)</f>
        <v>1004</v>
      </c>
      <c r="T127" s="3">
        <v>2012</v>
      </c>
      <c r="U127" s="4" t="s">
        <v>719</v>
      </c>
      <c r="V127" s="4" t="s">
        <v>757</v>
      </c>
      <c r="W127" s="6">
        <v>41054</v>
      </c>
      <c r="X127" s="7">
        <v>1500000</v>
      </c>
      <c r="Y127" s="6">
        <v>41398</v>
      </c>
      <c r="Z127" s="4" t="s">
        <v>758</v>
      </c>
      <c r="AA127" s="4" t="s">
        <v>387</v>
      </c>
      <c r="AB127" s="4" t="s">
        <v>388</v>
      </c>
      <c r="AC127" s="4"/>
      <c r="AD127" s="4"/>
      <c r="AE127" s="7">
        <v>1500000</v>
      </c>
      <c r="AF127">
        <v>1291</v>
      </c>
    </row>
    <row r="128" spans="1:32" x14ac:dyDescent="0.25">
      <c r="A128" s="3">
        <v>2012</v>
      </c>
      <c r="B128" s="4" t="s">
        <v>16</v>
      </c>
      <c r="C128" s="5">
        <v>48101</v>
      </c>
      <c r="D128" s="4">
        <v>98</v>
      </c>
      <c r="E128" s="4" t="s">
        <v>266</v>
      </c>
      <c r="F128" s="6">
        <v>41089</v>
      </c>
      <c r="G128" s="7">
        <v>110000</v>
      </c>
      <c r="H128" s="6">
        <v>41295</v>
      </c>
      <c r="I128" s="4" t="s">
        <v>267</v>
      </c>
      <c r="J128" s="4" t="s">
        <v>19</v>
      </c>
      <c r="K128" s="4" t="s">
        <v>20</v>
      </c>
      <c r="L128" s="4"/>
      <c r="M128" s="4"/>
      <c r="N128" s="4"/>
      <c r="O128" s="7">
        <v>110000</v>
      </c>
      <c r="P128">
        <f>_xlfn.XLOOKUP('[1]2012'!E126,[1]SIDEOF_donativos!$U$3:$U$1619,[1]SIDEOF_donativos!$W$3:$W$1619)</f>
        <v>1036</v>
      </c>
      <c r="T128" s="3">
        <v>2012</v>
      </c>
      <c r="U128" s="4" t="s">
        <v>719</v>
      </c>
      <c r="V128" s="4" t="s">
        <v>760</v>
      </c>
      <c r="W128" s="6">
        <v>41026</v>
      </c>
      <c r="X128" s="7">
        <v>2000000</v>
      </c>
      <c r="Y128" s="6">
        <v>41086</v>
      </c>
      <c r="Z128" s="4" t="s">
        <v>761</v>
      </c>
      <c r="AA128" s="4" t="s">
        <v>387</v>
      </c>
      <c r="AB128" s="4" t="s">
        <v>388</v>
      </c>
      <c r="AC128" s="4"/>
      <c r="AD128" s="4"/>
      <c r="AE128" s="7">
        <v>2000000</v>
      </c>
      <c r="AF128">
        <v>1388</v>
      </c>
    </row>
    <row r="129" spans="1:32" x14ac:dyDescent="0.25">
      <c r="A129" s="3">
        <v>2012</v>
      </c>
      <c r="B129" s="4" t="s">
        <v>16</v>
      </c>
      <c r="C129" s="5">
        <v>48101</v>
      </c>
      <c r="D129" s="4">
        <v>99</v>
      </c>
      <c r="E129" s="4" t="s">
        <v>268</v>
      </c>
      <c r="F129" s="6">
        <v>41060</v>
      </c>
      <c r="G129" s="7">
        <v>125000</v>
      </c>
      <c r="H129" s="6">
        <v>41274</v>
      </c>
      <c r="I129" s="4" t="s">
        <v>269</v>
      </c>
      <c r="J129" s="4" t="s">
        <v>19</v>
      </c>
      <c r="K129" s="4" t="s">
        <v>20</v>
      </c>
      <c r="L129" s="4"/>
      <c r="M129" s="4"/>
      <c r="N129" s="4"/>
      <c r="O129" s="7">
        <v>125000</v>
      </c>
      <c r="P129">
        <f>_xlfn.XLOOKUP('[1]2012'!E127,[1]SIDEOF_donativos!$U$3:$U$1619,[1]SIDEOF_donativos!$W$3:$W$1619)</f>
        <v>1039</v>
      </c>
      <c r="T129" s="3">
        <v>2012</v>
      </c>
      <c r="U129" s="4" t="s">
        <v>719</v>
      </c>
      <c r="V129" s="4" t="s">
        <v>763</v>
      </c>
      <c r="W129" s="6">
        <v>40998</v>
      </c>
      <c r="X129" s="7">
        <v>5000000</v>
      </c>
      <c r="Y129" s="6">
        <v>41098</v>
      </c>
      <c r="Z129" s="4" t="s">
        <v>764</v>
      </c>
      <c r="AA129" s="4" t="s">
        <v>387</v>
      </c>
      <c r="AB129" s="4" t="s">
        <v>388</v>
      </c>
      <c r="AC129" s="4"/>
      <c r="AD129" s="4"/>
      <c r="AE129" s="7">
        <v>5000000</v>
      </c>
      <c r="AF129">
        <v>7</v>
      </c>
    </row>
    <row r="130" spans="1:32" x14ac:dyDescent="0.25">
      <c r="A130" s="3">
        <v>2012</v>
      </c>
      <c r="B130" s="4" t="s">
        <v>270</v>
      </c>
      <c r="C130" s="5">
        <v>48301</v>
      </c>
      <c r="D130" s="4">
        <v>1</v>
      </c>
      <c r="E130" s="4" t="s">
        <v>271</v>
      </c>
      <c r="F130" s="6">
        <v>41165</v>
      </c>
      <c r="G130" s="7">
        <v>3209697</v>
      </c>
      <c r="H130" s="6">
        <v>41274</v>
      </c>
      <c r="I130" s="4" t="s">
        <v>272</v>
      </c>
      <c r="J130" s="4" t="s">
        <v>273</v>
      </c>
      <c r="K130" s="4" t="s">
        <v>274</v>
      </c>
      <c r="L130" s="4"/>
      <c r="M130" s="4"/>
      <c r="N130" s="4"/>
      <c r="O130" s="7">
        <v>3209697</v>
      </c>
      <c r="P130">
        <f>_xlfn.XLOOKUP('[1]2012'!E128,[1]SIDEOF_donativos!$U$3:$U$1619,[1]SIDEOF_donativos!$W$3:$W$1619)</f>
        <v>605</v>
      </c>
      <c r="T130" s="3">
        <v>2012</v>
      </c>
      <c r="U130" s="4" t="s">
        <v>719</v>
      </c>
      <c r="V130" s="4" t="s">
        <v>504</v>
      </c>
      <c r="W130" s="6">
        <v>40992</v>
      </c>
      <c r="X130" s="7">
        <v>20000000</v>
      </c>
      <c r="Y130" s="6">
        <v>41274</v>
      </c>
      <c r="Z130" s="4" t="s">
        <v>766</v>
      </c>
      <c r="AA130" s="4" t="s">
        <v>387</v>
      </c>
      <c r="AB130" s="4" t="s">
        <v>388</v>
      </c>
      <c r="AC130" s="4"/>
      <c r="AD130" s="4"/>
      <c r="AE130" s="7">
        <v>20000000</v>
      </c>
      <c r="AF130">
        <v>1285</v>
      </c>
    </row>
    <row r="131" spans="1:32" x14ac:dyDescent="0.25">
      <c r="A131" s="3">
        <v>2012</v>
      </c>
      <c r="B131" s="4" t="s">
        <v>275</v>
      </c>
      <c r="C131" s="5">
        <v>48101</v>
      </c>
      <c r="D131" s="4">
        <v>1</v>
      </c>
      <c r="E131" s="4" t="s">
        <v>276</v>
      </c>
      <c r="F131" s="6">
        <v>41270</v>
      </c>
      <c r="G131" s="7">
        <v>250000</v>
      </c>
      <c r="H131" s="6">
        <v>41402</v>
      </c>
      <c r="I131" s="4" t="s">
        <v>277</v>
      </c>
      <c r="J131" s="4" t="s">
        <v>19</v>
      </c>
      <c r="K131" s="4" t="s">
        <v>20</v>
      </c>
      <c r="L131" s="4"/>
      <c r="M131" s="4"/>
      <c r="N131" s="4"/>
      <c r="O131" s="7">
        <v>250000</v>
      </c>
      <c r="P131">
        <f>_xlfn.XLOOKUP('[1]2012'!E129,[1]SIDEOF_donativos!$U$3:$U$1619,[1]SIDEOF_donativos!$W$3:$W$1619)</f>
        <v>439</v>
      </c>
      <c r="T131" s="3">
        <v>2012</v>
      </c>
      <c r="U131" s="4" t="s">
        <v>719</v>
      </c>
      <c r="V131" s="4" t="s">
        <v>768</v>
      </c>
      <c r="W131" s="6">
        <v>41001</v>
      </c>
      <c r="X131" s="7">
        <v>100000000</v>
      </c>
      <c r="Y131" s="6">
        <v>41120</v>
      </c>
      <c r="Z131" s="4" t="s">
        <v>769</v>
      </c>
      <c r="AA131" s="4" t="s">
        <v>387</v>
      </c>
      <c r="AB131" s="4" t="s">
        <v>388</v>
      </c>
      <c r="AC131" s="4"/>
      <c r="AD131" s="4"/>
      <c r="AE131" s="7">
        <v>100000000</v>
      </c>
      <c r="AF131">
        <v>12</v>
      </c>
    </row>
    <row r="132" spans="1:32" x14ac:dyDescent="0.25">
      <c r="A132" s="3">
        <v>2012</v>
      </c>
      <c r="B132" s="4" t="s">
        <v>278</v>
      </c>
      <c r="C132" s="5">
        <v>48101</v>
      </c>
      <c r="D132" s="4">
        <v>1</v>
      </c>
      <c r="E132" s="4" t="s">
        <v>279</v>
      </c>
      <c r="F132" s="6">
        <v>40830</v>
      </c>
      <c r="G132" s="7">
        <v>6000000</v>
      </c>
      <c r="H132" s="6">
        <v>41196</v>
      </c>
      <c r="I132" s="4" t="s">
        <v>280</v>
      </c>
      <c r="J132" s="4" t="s">
        <v>281</v>
      </c>
      <c r="K132" s="4" t="s">
        <v>282</v>
      </c>
      <c r="L132" s="4"/>
      <c r="M132" s="4"/>
      <c r="N132" s="4"/>
      <c r="O132" s="7">
        <v>600000</v>
      </c>
      <c r="P132">
        <f>_xlfn.XLOOKUP('[1]2012'!E130,[1]SIDEOF_donativos!$U$3:$U$1619,[1]SIDEOF_donativos!$W$3:$W$1619)</f>
        <v>366</v>
      </c>
      <c r="T132" s="3">
        <v>2012</v>
      </c>
      <c r="U132" s="4" t="s">
        <v>719</v>
      </c>
      <c r="V132" s="4" t="s">
        <v>771</v>
      </c>
      <c r="W132" s="6">
        <v>41010</v>
      </c>
      <c r="X132" s="7">
        <v>9000000</v>
      </c>
      <c r="Y132" s="6">
        <v>41373</v>
      </c>
      <c r="Z132" s="4" t="s">
        <v>772</v>
      </c>
      <c r="AA132" s="4" t="s">
        <v>387</v>
      </c>
      <c r="AB132" s="4" t="s">
        <v>388</v>
      </c>
      <c r="AC132" s="4"/>
      <c r="AD132" s="4"/>
      <c r="AE132" s="7">
        <v>9000000</v>
      </c>
      <c r="AF132">
        <v>484</v>
      </c>
    </row>
    <row r="133" spans="1:32" x14ac:dyDescent="0.25">
      <c r="A133" s="3">
        <v>2012</v>
      </c>
      <c r="B133" s="4" t="s">
        <v>278</v>
      </c>
      <c r="C133" s="5">
        <v>48101</v>
      </c>
      <c r="D133" s="4">
        <v>2</v>
      </c>
      <c r="E133" s="4" t="s">
        <v>283</v>
      </c>
      <c r="F133" s="6">
        <v>41117</v>
      </c>
      <c r="G133" s="7">
        <v>1400000</v>
      </c>
      <c r="H133" s="6">
        <v>41274</v>
      </c>
      <c r="I133" s="4" t="s">
        <v>284</v>
      </c>
      <c r="J133" s="4" t="s">
        <v>285</v>
      </c>
      <c r="K133" s="4" t="s">
        <v>286</v>
      </c>
      <c r="L133" s="4"/>
      <c r="M133" s="4"/>
      <c r="N133" s="4"/>
      <c r="O133" s="7">
        <v>1400000</v>
      </c>
      <c r="P133">
        <f>_xlfn.XLOOKUP('[1]2012'!E131,[1]SIDEOF_donativos!$U$3:$U$1619,[1]SIDEOF_donativos!$W$3:$W$1619)</f>
        <v>622</v>
      </c>
      <c r="T133" s="3">
        <v>2012</v>
      </c>
      <c r="U133" s="4" t="s">
        <v>719</v>
      </c>
      <c r="V133" s="4" t="s">
        <v>774</v>
      </c>
      <c r="W133" s="6">
        <v>41010</v>
      </c>
      <c r="X133" s="7">
        <v>14500000</v>
      </c>
      <c r="Y133" s="6">
        <v>41313</v>
      </c>
      <c r="Z133" s="4" t="s">
        <v>775</v>
      </c>
      <c r="AA133" s="4" t="s">
        <v>387</v>
      </c>
      <c r="AB133" s="4" t="s">
        <v>388</v>
      </c>
      <c r="AC133" s="4"/>
      <c r="AD133" s="4"/>
      <c r="AE133" s="7">
        <v>14500000</v>
      </c>
      <c r="AF133">
        <v>398</v>
      </c>
    </row>
    <row r="134" spans="1:32" x14ac:dyDescent="0.25">
      <c r="A134" s="3">
        <v>2012</v>
      </c>
      <c r="B134" s="4" t="s">
        <v>278</v>
      </c>
      <c r="C134" s="5">
        <v>48101</v>
      </c>
      <c r="D134" s="4">
        <v>3</v>
      </c>
      <c r="E134" s="4" t="s">
        <v>283</v>
      </c>
      <c r="F134" s="6">
        <v>41117</v>
      </c>
      <c r="G134" s="7">
        <v>800000</v>
      </c>
      <c r="H134" s="6">
        <v>41274</v>
      </c>
      <c r="I134" s="4" t="s">
        <v>287</v>
      </c>
      <c r="J134" s="4" t="s">
        <v>285</v>
      </c>
      <c r="K134" s="4" t="s">
        <v>286</v>
      </c>
      <c r="L134" s="4"/>
      <c r="M134" s="4"/>
      <c r="N134" s="4"/>
      <c r="O134" s="7">
        <v>800000</v>
      </c>
      <c r="P134">
        <f>_xlfn.XLOOKUP('[1]2012'!E132,[1]SIDEOF_donativos!$U$3:$U$1619,[1]SIDEOF_donativos!$W$3:$W$1619)</f>
        <v>622</v>
      </c>
      <c r="T134" s="3">
        <v>2012</v>
      </c>
      <c r="U134" s="4" t="s">
        <v>719</v>
      </c>
      <c r="V134" s="4" t="s">
        <v>777</v>
      </c>
      <c r="W134" s="6">
        <v>41011</v>
      </c>
      <c r="X134" s="7">
        <v>1000000</v>
      </c>
      <c r="Y134" s="6">
        <v>41556</v>
      </c>
      <c r="Z134" s="4" t="s">
        <v>778</v>
      </c>
      <c r="AA134" s="4" t="s">
        <v>387</v>
      </c>
      <c r="AB134" s="4" t="s">
        <v>388</v>
      </c>
      <c r="AC134" s="4"/>
      <c r="AD134" s="4"/>
      <c r="AE134" s="7">
        <v>1000000</v>
      </c>
      <c r="AF134">
        <v>158</v>
      </c>
    </row>
    <row r="135" spans="1:32" x14ac:dyDescent="0.25">
      <c r="A135" s="3">
        <v>2012</v>
      </c>
      <c r="B135" s="4" t="s">
        <v>278</v>
      </c>
      <c r="C135" s="5">
        <v>48101</v>
      </c>
      <c r="D135" s="4">
        <v>4</v>
      </c>
      <c r="E135" s="4" t="s">
        <v>288</v>
      </c>
      <c r="F135" s="6">
        <v>41044</v>
      </c>
      <c r="G135" s="7">
        <v>40000000</v>
      </c>
      <c r="H135" s="6">
        <v>41450</v>
      </c>
      <c r="I135" s="4" t="s">
        <v>289</v>
      </c>
      <c r="J135" s="4" t="s">
        <v>290</v>
      </c>
      <c r="K135" s="4" t="s">
        <v>291</v>
      </c>
      <c r="L135" s="4"/>
      <c r="M135" s="4"/>
      <c r="N135" s="4"/>
      <c r="O135" s="7">
        <v>40000000</v>
      </c>
      <c r="P135">
        <f>_xlfn.XLOOKUP('[1]2012'!E133,[1]SIDEOF_donativos!$U$3:$U$1619,[1]SIDEOF_donativos!$W$3:$W$1619)</f>
        <v>668</v>
      </c>
      <c r="T135" s="3">
        <v>2012</v>
      </c>
      <c r="U135" s="4" t="s">
        <v>719</v>
      </c>
      <c r="V135" s="4" t="s">
        <v>780</v>
      </c>
      <c r="W135" s="6">
        <v>41016</v>
      </c>
      <c r="X135" s="7">
        <v>8000000</v>
      </c>
      <c r="Y135" s="6">
        <v>41375</v>
      </c>
      <c r="Z135" s="4" t="s">
        <v>780</v>
      </c>
      <c r="AA135" s="4" t="s">
        <v>387</v>
      </c>
      <c r="AB135" s="4" t="s">
        <v>388</v>
      </c>
      <c r="AC135" s="4"/>
      <c r="AD135" s="4"/>
      <c r="AE135" s="7">
        <v>8000000</v>
      </c>
      <c r="AF135">
        <v>443</v>
      </c>
    </row>
    <row r="136" spans="1:32" x14ac:dyDescent="0.25">
      <c r="A136" s="3">
        <v>2012</v>
      </c>
      <c r="B136" s="4" t="s">
        <v>278</v>
      </c>
      <c r="C136" s="5">
        <v>48101</v>
      </c>
      <c r="D136" s="4">
        <v>5</v>
      </c>
      <c r="E136" s="4" t="s">
        <v>292</v>
      </c>
      <c r="F136" s="6">
        <v>41117</v>
      </c>
      <c r="G136" s="7">
        <v>500000</v>
      </c>
      <c r="H136" s="6">
        <v>41274</v>
      </c>
      <c r="I136" s="4" t="s">
        <v>293</v>
      </c>
      <c r="J136" s="4" t="s">
        <v>285</v>
      </c>
      <c r="K136" s="4" t="s">
        <v>286</v>
      </c>
      <c r="L136" s="4"/>
      <c r="M136" s="4"/>
      <c r="N136" s="4"/>
      <c r="O136" s="7">
        <v>500000</v>
      </c>
      <c r="P136">
        <f>_xlfn.XLOOKUP('[1]2012'!E134,[1]SIDEOF_donativos!$U$3:$U$1619,[1]SIDEOF_donativos!$W$3:$W$1619)</f>
        <v>1344</v>
      </c>
      <c r="T136" s="3">
        <v>2012</v>
      </c>
      <c r="U136" s="4" t="s">
        <v>719</v>
      </c>
      <c r="V136" s="4" t="s">
        <v>757</v>
      </c>
      <c r="W136" s="6">
        <v>41022</v>
      </c>
      <c r="X136" s="7">
        <v>3000000</v>
      </c>
      <c r="Y136" s="6">
        <v>41239</v>
      </c>
      <c r="Z136" s="4" t="s">
        <v>782</v>
      </c>
      <c r="AA136" s="4" t="s">
        <v>387</v>
      </c>
      <c r="AB136" s="4" t="s">
        <v>388</v>
      </c>
      <c r="AC136" s="4"/>
      <c r="AD136" s="4"/>
      <c r="AE136" s="7">
        <v>3000000</v>
      </c>
      <c r="AF136">
        <v>1291</v>
      </c>
    </row>
    <row r="137" spans="1:32" x14ac:dyDescent="0.25">
      <c r="A137" s="3">
        <v>2012</v>
      </c>
      <c r="B137" s="4" t="s">
        <v>278</v>
      </c>
      <c r="C137" s="5">
        <v>48201</v>
      </c>
      <c r="D137" s="4">
        <v>10</v>
      </c>
      <c r="E137" s="4" t="s">
        <v>294</v>
      </c>
      <c r="F137" s="6">
        <v>41262</v>
      </c>
      <c r="G137" s="7">
        <v>5810000</v>
      </c>
      <c r="H137" s="6">
        <v>41442</v>
      </c>
      <c r="I137" s="4" t="s">
        <v>295</v>
      </c>
      <c r="J137" s="4" t="s">
        <v>296</v>
      </c>
      <c r="K137" s="4" t="s">
        <v>297</v>
      </c>
      <c r="L137" s="4"/>
      <c r="M137" s="4"/>
      <c r="N137" s="4"/>
      <c r="O137" s="7">
        <v>5810000</v>
      </c>
      <c r="P137">
        <f>_xlfn.XLOOKUP('[1]2012'!E135,[1]SIDEOF_donativos!$U$3:$U$1619,[1]SIDEOF_donativos!$W$3:$W$1619)</f>
        <v>499</v>
      </c>
      <c r="T137" s="3">
        <v>2012</v>
      </c>
      <c r="U137" s="4" t="s">
        <v>719</v>
      </c>
      <c r="V137" s="4" t="s">
        <v>790</v>
      </c>
      <c r="W137" s="6">
        <v>41026</v>
      </c>
      <c r="X137" s="7">
        <v>15000000</v>
      </c>
      <c r="Y137" s="6">
        <v>41231</v>
      </c>
      <c r="Z137" s="4" t="s">
        <v>791</v>
      </c>
      <c r="AA137" s="4" t="s">
        <v>387</v>
      </c>
      <c r="AB137" s="4" t="s">
        <v>388</v>
      </c>
      <c r="AC137" s="4"/>
      <c r="AD137" s="4"/>
      <c r="AE137" s="7">
        <v>15000000</v>
      </c>
      <c r="AF137">
        <v>587</v>
      </c>
    </row>
    <row r="138" spans="1:32" x14ac:dyDescent="0.25">
      <c r="A138" s="3">
        <v>2012</v>
      </c>
      <c r="B138" s="4" t="s">
        <v>278</v>
      </c>
      <c r="C138" s="5">
        <v>48201</v>
      </c>
      <c r="D138" s="4">
        <v>11</v>
      </c>
      <c r="E138" s="4" t="s">
        <v>298</v>
      </c>
      <c r="F138" s="6">
        <v>41260</v>
      </c>
      <c r="G138" s="7">
        <v>3000000</v>
      </c>
      <c r="H138" s="6">
        <v>41389</v>
      </c>
      <c r="I138" s="4" t="s">
        <v>299</v>
      </c>
      <c r="J138" s="4" t="s">
        <v>300</v>
      </c>
      <c r="K138" s="4" t="s">
        <v>301</v>
      </c>
      <c r="L138" s="4"/>
      <c r="M138" s="4"/>
      <c r="N138" s="4"/>
      <c r="O138" s="7">
        <v>3000000</v>
      </c>
      <c r="P138">
        <f>_xlfn.XLOOKUP('[1]2012'!E136,[1]SIDEOF_donativos!$U$3:$U$1619,[1]SIDEOF_donativos!$W$3:$W$1619)</f>
        <v>500</v>
      </c>
      <c r="T138" s="3">
        <v>2012</v>
      </c>
      <c r="U138" s="4" t="s">
        <v>719</v>
      </c>
      <c r="V138" s="4" t="s">
        <v>793</v>
      </c>
      <c r="W138" s="6">
        <v>41026</v>
      </c>
      <c r="X138" s="7">
        <v>1500000</v>
      </c>
      <c r="Y138" s="6">
        <v>41081</v>
      </c>
      <c r="Z138" s="4" t="s">
        <v>794</v>
      </c>
      <c r="AA138" s="4" t="s">
        <v>387</v>
      </c>
      <c r="AB138" s="4" t="s">
        <v>388</v>
      </c>
      <c r="AC138" s="4"/>
      <c r="AD138" s="4"/>
      <c r="AE138" s="7">
        <v>1500000</v>
      </c>
      <c r="AF138">
        <v>1448</v>
      </c>
    </row>
    <row r="139" spans="1:32" x14ac:dyDescent="0.25">
      <c r="A139" s="3">
        <v>2012</v>
      </c>
      <c r="B139" s="4" t="s">
        <v>278</v>
      </c>
      <c r="C139" s="5">
        <v>48201</v>
      </c>
      <c r="D139" s="4">
        <v>12</v>
      </c>
      <c r="E139" s="4" t="s">
        <v>302</v>
      </c>
      <c r="F139" s="6">
        <v>41120</v>
      </c>
      <c r="G139" s="7">
        <v>25000000</v>
      </c>
      <c r="H139" s="6">
        <v>41394</v>
      </c>
      <c r="I139" s="4" t="s">
        <v>303</v>
      </c>
      <c r="J139" s="4" t="s">
        <v>285</v>
      </c>
      <c r="K139" s="4" t="s">
        <v>286</v>
      </c>
      <c r="L139" s="4"/>
      <c r="M139" s="4"/>
      <c r="N139" s="4"/>
      <c r="O139" s="7">
        <v>24999999</v>
      </c>
      <c r="P139">
        <f>_xlfn.XLOOKUP('[1]2012'!E137,[1]SIDEOF_donativos!$U$3:$U$1619,[1]SIDEOF_donativos!$W$3:$W$1619)</f>
        <v>478</v>
      </c>
      <c r="T139" s="3">
        <v>2012</v>
      </c>
      <c r="U139" s="4" t="s">
        <v>719</v>
      </c>
      <c r="V139" s="4" t="s">
        <v>793</v>
      </c>
      <c r="W139" s="6">
        <v>41026</v>
      </c>
      <c r="X139" s="7">
        <v>1000000</v>
      </c>
      <c r="Y139" s="6">
        <v>41170</v>
      </c>
      <c r="Z139" s="4" t="s">
        <v>796</v>
      </c>
      <c r="AA139" s="4" t="s">
        <v>387</v>
      </c>
      <c r="AB139" s="4" t="s">
        <v>388</v>
      </c>
      <c r="AC139" s="4"/>
      <c r="AD139" s="4"/>
      <c r="AE139" s="7">
        <v>1000000</v>
      </c>
      <c r="AF139">
        <v>1448</v>
      </c>
    </row>
    <row r="140" spans="1:32" x14ac:dyDescent="0.25">
      <c r="A140" s="3">
        <v>2012</v>
      </c>
      <c r="B140" s="4" t="s">
        <v>278</v>
      </c>
      <c r="C140" s="5">
        <v>48201</v>
      </c>
      <c r="D140" s="4">
        <v>13</v>
      </c>
      <c r="E140" s="4" t="s">
        <v>304</v>
      </c>
      <c r="F140" s="6">
        <v>41121</v>
      </c>
      <c r="G140" s="7">
        <v>250000</v>
      </c>
      <c r="H140" s="6">
        <v>41313</v>
      </c>
      <c r="I140" s="4" t="s">
        <v>305</v>
      </c>
      <c r="J140" s="4" t="s">
        <v>290</v>
      </c>
      <c r="K140" s="4" t="s">
        <v>291</v>
      </c>
      <c r="L140" s="4"/>
      <c r="M140" s="4"/>
      <c r="N140" s="4"/>
      <c r="O140" s="7">
        <v>250000</v>
      </c>
      <c r="P140">
        <f>_xlfn.XLOOKUP('[1]2012'!E138,[1]SIDEOF_donativos!$U$3:$U$1619,[1]SIDEOF_donativos!$W$3:$W$1619)</f>
        <v>1022</v>
      </c>
      <c r="T140" s="3">
        <v>2012</v>
      </c>
      <c r="U140" s="4" t="s">
        <v>719</v>
      </c>
      <c r="V140" s="4" t="s">
        <v>793</v>
      </c>
      <c r="W140" s="6">
        <v>41026</v>
      </c>
      <c r="X140" s="7">
        <v>1000000</v>
      </c>
      <c r="Y140" s="6">
        <v>41264</v>
      </c>
      <c r="Z140" s="4" t="s">
        <v>798</v>
      </c>
      <c r="AA140" s="4" t="s">
        <v>387</v>
      </c>
      <c r="AB140" s="4" t="s">
        <v>388</v>
      </c>
      <c r="AC140" s="4"/>
      <c r="AD140" s="4"/>
      <c r="AE140" s="7">
        <v>1000000</v>
      </c>
      <c r="AF140">
        <v>1448</v>
      </c>
    </row>
    <row r="141" spans="1:32" x14ac:dyDescent="0.25">
      <c r="A141" s="3">
        <v>2012</v>
      </c>
      <c r="B141" s="4" t="s">
        <v>278</v>
      </c>
      <c r="C141" s="5">
        <v>48201</v>
      </c>
      <c r="D141" s="4">
        <v>14</v>
      </c>
      <c r="E141" s="4" t="s">
        <v>306</v>
      </c>
      <c r="F141" s="6">
        <v>41121</v>
      </c>
      <c r="G141" s="7">
        <v>250000</v>
      </c>
      <c r="H141" s="6">
        <v>41313</v>
      </c>
      <c r="I141" s="4" t="s">
        <v>305</v>
      </c>
      <c r="J141" s="4" t="s">
        <v>290</v>
      </c>
      <c r="K141" s="4" t="s">
        <v>291</v>
      </c>
      <c r="L141" s="4"/>
      <c r="M141" s="4"/>
      <c r="N141" s="4"/>
      <c r="O141" s="7">
        <v>250000</v>
      </c>
      <c r="P141">
        <f>_xlfn.XLOOKUP('[1]2012'!E139,[1]SIDEOF_donativos!$U$3:$U$1619,[1]SIDEOF_donativos!$W$3:$W$1619)</f>
        <v>547</v>
      </c>
      <c r="T141" s="3">
        <v>2012</v>
      </c>
      <c r="U141" s="4" t="s">
        <v>719</v>
      </c>
      <c r="V141" s="4" t="s">
        <v>800</v>
      </c>
      <c r="W141" s="6">
        <v>41036</v>
      </c>
      <c r="X141" s="7">
        <v>1000000</v>
      </c>
      <c r="Y141" s="6">
        <v>41364</v>
      </c>
      <c r="Z141" s="4" t="s">
        <v>801</v>
      </c>
      <c r="AA141" s="4" t="s">
        <v>387</v>
      </c>
      <c r="AB141" s="4" t="s">
        <v>388</v>
      </c>
      <c r="AC141" s="4"/>
      <c r="AD141" s="4"/>
      <c r="AE141" s="7">
        <v>1000000</v>
      </c>
      <c r="AF141">
        <v>1052</v>
      </c>
    </row>
    <row r="142" spans="1:32" x14ac:dyDescent="0.25">
      <c r="A142" s="3">
        <v>2012</v>
      </c>
      <c r="B142" s="4" t="s">
        <v>278</v>
      </c>
      <c r="C142" s="5">
        <v>48201</v>
      </c>
      <c r="D142" s="4">
        <v>15</v>
      </c>
      <c r="E142" s="4" t="s">
        <v>307</v>
      </c>
      <c r="F142" s="6">
        <v>41117</v>
      </c>
      <c r="G142" s="7">
        <v>4500000</v>
      </c>
      <c r="H142" s="6">
        <v>41274</v>
      </c>
      <c r="I142" s="4" t="s">
        <v>308</v>
      </c>
      <c r="J142" s="4" t="s">
        <v>296</v>
      </c>
      <c r="K142" s="4" t="s">
        <v>297</v>
      </c>
      <c r="L142" s="4"/>
      <c r="M142" s="4"/>
      <c r="N142" s="4"/>
      <c r="O142" s="7">
        <v>4500000</v>
      </c>
      <c r="P142">
        <f>_xlfn.XLOOKUP('[1]2012'!E140,[1]SIDEOF_donativos!$U$3:$U$1619,[1]SIDEOF_donativos!$W$3:$W$1619)</f>
        <v>476</v>
      </c>
      <c r="T142" s="3">
        <v>2012</v>
      </c>
      <c r="U142" s="4" t="s">
        <v>719</v>
      </c>
      <c r="V142" s="4" t="s">
        <v>803</v>
      </c>
      <c r="W142" s="6">
        <v>41026</v>
      </c>
      <c r="X142" s="7">
        <v>2000000</v>
      </c>
      <c r="Y142" s="6">
        <v>41438</v>
      </c>
      <c r="Z142" s="4" t="s">
        <v>804</v>
      </c>
      <c r="AA142" s="4" t="s">
        <v>387</v>
      </c>
      <c r="AB142" s="4" t="s">
        <v>388</v>
      </c>
      <c r="AC142" s="4"/>
      <c r="AD142" s="4"/>
      <c r="AE142" s="7">
        <v>2000000</v>
      </c>
      <c r="AF142">
        <v>589</v>
      </c>
    </row>
    <row r="143" spans="1:32" x14ac:dyDescent="0.25">
      <c r="A143" s="3">
        <v>2012</v>
      </c>
      <c r="B143" s="4" t="s">
        <v>278</v>
      </c>
      <c r="C143" s="5">
        <v>48201</v>
      </c>
      <c r="D143" s="4">
        <v>16</v>
      </c>
      <c r="E143" s="4" t="s">
        <v>309</v>
      </c>
      <c r="F143" s="6">
        <v>41109</v>
      </c>
      <c r="G143" s="7">
        <v>8000000</v>
      </c>
      <c r="H143" s="6">
        <v>41544</v>
      </c>
      <c r="I143" s="4" t="s">
        <v>310</v>
      </c>
      <c r="J143" s="4" t="s">
        <v>296</v>
      </c>
      <c r="K143" s="4" t="s">
        <v>297</v>
      </c>
      <c r="L143" s="4"/>
      <c r="M143" s="4"/>
      <c r="N143" s="4"/>
      <c r="O143" s="7">
        <v>8000000</v>
      </c>
      <c r="P143">
        <f>_xlfn.XLOOKUP('[1]2012'!E141,[1]SIDEOF_donativos!$U$3:$U$1619,[1]SIDEOF_donativos!$W$3:$W$1619)</f>
        <v>972</v>
      </c>
      <c r="T143" s="3">
        <v>2012</v>
      </c>
      <c r="U143" s="4" t="s">
        <v>719</v>
      </c>
      <c r="V143" s="4" t="s">
        <v>806</v>
      </c>
      <c r="W143" s="6">
        <v>41026</v>
      </c>
      <c r="X143" s="7">
        <v>3000000</v>
      </c>
      <c r="Y143" s="6">
        <v>41236</v>
      </c>
      <c r="Z143" s="4" t="s">
        <v>807</v>
      </c>
      <c r="AA143" s="4" t="s">
        <v>387</v>
      </c>
      <c r="AB143" s="4" t="s">
        <v>388</v>
      </c>
      <c r="AC143" s="4"/>
      <c r="AD143" s="4"/>
      <c r="AE143" s="7">
        <v>3000000</v>
      </c>
      <c r="AF143">
        <v>901</v>
      </c>
    </row>
    <row r="144" spans="1:32" x14ac:dyDescent="0.25">
      <c r="A144" s="3">
        <v>2012</v>
      </c>
      <c r="B144" s="4" t="s">
        <v>278</v>
      </c>
      <c r="C144" s="5">
        <v>48201</v>
      </c>
      <c r="D144" s="4">
        <v>17</v>
      </c>
      <c r="E144" s="4" t="s">
        <v>311</v>
      </c>
      <c r="F144" s="6">
        <v>41120</v>
      </c>
      <c r="G144" s="7">
        <v>4450000</v>
      </c>
      <c r="H144" s="6">
        <v>41426</v>
      </c>
      <c r="I144" s="4" t="s">
        <v>312</v>
      </c>
      <c r="J144" s="4" t="s">
        <v>313</v>
      </c>
      <c r="K144" s="4" t="s">
        <v>314</v>
      </c>
      <c r="L144" s="4"/>
      <c r="M144" s="4"/>
      <c r="N144" s="4"/>
      <c r="O144" s="7">
        <v>4450000</v>
      </c>
      <c r="P144">
        <f>_xlfn.XLOOKUP('[1]2012'!E142,[1]SIDEOF_donativos!$U$3:$U$1619,[1]SIDEOF_donativos!$W$3:$W$1619)</f>
        <v>982</v>
      </c>
      <c r="T144" s="3">
        <v>2012</v>
      </c>
      <c r="U144" s="4" t="s">
        <v>719</v>
      </c>
      <c r="V144" s="4" t="s">
        <v>809</v>
      </c>
      <c r="W144" s="6">
        <v>41026</v>
      </c>
      <c r="X144" s="7">
        <v>500000</v>
      </c>
      <c r="Y144" s="6">
        <v>41179</v>
      </c>
      <c r="Z144" s="4" t="s">
        <v>810</v>
      </c>
      <c r="AA144" s="4" t="s">
        <v>387</v>
      </c>
      <c r="AB144" s="4" t="s">
        <v>388</v>
      </c>
      <c r="AC144" s="4"/>
      <c r="AD144" s="4"/>
      <c r="AE144" s="7">
        <v>500000</v>
      </c>
      <c r="AF144">
        <v>664</v>
      </c>
    </row>
    <row r="145" spans="1:32" x14ac:dyDescent="0.25">
      <c r="A145" s="3">
        <v>2012</v>
      </c>
      <c r="B145" s="4" t="s">
        <v>278</v>
      </c>
      <c r="C145" s="5">
        <v>48201</v>
      </c>
      <c r="D145" s="4">
        <v>18</v>
      </c>
      <c r="E145" s="4" t="s">
        <v>315</v>
      </c>
      <c r="F145" s="6">
        <v>41110</v>
      </c>
      <c r="G145" s="7">
        <v>4000000</v>
      </c>
      <c r="H145" s="6">
        <v>41438</v>
      </c>
      <c r="I145" s="4" t="s">
        <v>316</v>
      </c>
      <c r="J145" s="4" t="s">
        <v>313</v>
      </c>
      <c r="K145" s="4" t="s">
        <v>314</v>
      </c>
      <c r="L145" s="4"/>
      <c r="M145" s="4"/>
      <c r="N145" s="4"/>
      <c r="O145" s="7">
        <v>4000000</v>
      </c>
      <c r="P145">
        <f>_xlfn.XLOOKUP('[1]2012'!E143,[1]SIDEOF_donativos!$U$3:$U$1619,[1]SIDEOF_donativos!$W$3:$W$1619)</f>
        <v>361</v>
      </c>
      <c r="T145" s="3">
        <v>2012</v>
      </c>
      <c r="U145" s="4" t="s">
        <v>719</v>
      </c>
      <c r="V145" s="4" t="s">
        <v>812</v>
      </c>
      <c r="W145" s="6">
        <v>41026</v>
      </c>
      <c r="X145" s="7">
        <v>2000000</v>
      </c>
      <c r="Y145" s="6">
        <v>41236</v>
      </c>
      <c r="Z145" s="4" t="s">
        <v>813</v>
      </c>
      <c r="AA145" s="4" t="s">
        <v>387</v>
      </c>
      <c r="AB145" s="4" t="s">
        <v>388</v>
      </c>
      <c r="AC145" s="4"/>
      <c r="AD145" s="4"/>
      <c r="AE145" s="7">
        <v>2000000</v>
      </c>
      <c r="AF145">
        <v>404</v>
      </c>
    </row>
    <row r="146" spans="1:32" x14ac:dyDescent="0.25">
      <c r="A146" s="3">
        <v>2012</v>
      </c>
      <c r="B146" s="4" t="s">
        <v>278</v>
      </c>
      <c r="C146" s="5">
        <v>48201</v>
      </c>
      <c r="D146" s="4">
        <v>19</v>
      </c>
      <c r="E146" s="4" t="s">
        <v>317</v>
      </c>
      <c r="F146" s="6">
        <v>41109</v>
      </c>
      <c r="G146" s="7">
        <v>2700000</v>
      </c>
      <c r="H146" s="6">
        <v>41426</v>
      </c>
      <c r="I146" s="4" t="s">
        <v>318</v>
      </c>
      <c r="J146" s="4" t="s">
        <v>313</v>
      </c>
      <c r="K146" s="4" t="s">
        <v>314</v>
      </c>
      <c r="L146" s="4"/>
      <c r="M146" s="4"/>
      <c r="N146" s="4"/>
      <c r="O146" s="7">
        <v>2700000</v>
      </c>
      <c r="P146">
        <f>_xlfn.XLOOKUP('[1]2012'!E144,[1]SIDEOF_donativos!$U$3:$U$1619,[1]SIDEOF_donativos!$W$3:$W$1619)</f>
        <v>469</v>
      </c>
      <c r="T146" s="3">
        <v>2012</v>
      </c>
      <c r="U146" s="4" t="s">
        <v>719</v>
      </c>
      <c r="V146" s="4" t="s">
        <v>812</v>
      </c>
      <c r="W146" s="6">
        <v>41051</v>
      </c>
      <c r="X146" s="7">
        <v>8550000</v>
      </c>
      <c r="Y146" s="6">
        <v>41195</v>
      </c>
      <c r="Z146" s="4" t="s">
        <v>815</v>
      </c>
      <c r="AA146" s="4" t="s">
        <v>387</v>
      </c>
      <c r="AB146" s="4" t="s">
        <v>388</v>
      </c>
      <c r="AC146" s="4"/>
      <c r="AD146" s="4"/>
      <c r="AE146" s="7">
        <v>8550000</v>
      </c>
      <c r="AF146">
        <v>404</v>
      </c>
    </row>
    <row r="147" spans="1:32" x14ac:dyDescent="0.25">
      <c r="A147" s="3">
        <v>2012</v>
      </c>
      <c r="B147" s="4" t="s">
        <v>278</v>
      </c>
      <c r="C147" s="5">
        <v>48201</v>
      </c>
      <c r="D147" s="4">
        <v>20</v>
      </c>
      <c r="E147" s="4" t="s">
        <v>319</v>
      </c>
      <c r="F147" s="6">
        <v>41120</v>
      </c>
      <c r="G147" s="7">
        <v>550000</v>
      </c>
      <c r="H147" s="6">
        <v>41334</v>
      </c>
      <c r="I147" s="4" t="s">
        <v>320</v>
      </c>
      <c r="J147" s="4" t="s">
        <v>296</v>
      </c>
      <c r="K147" s="4" t="s">
        <v>297</v>
      </c>
      <c r="L147" s="4"/>
      <c r="M147" s="4"/>
      <c r="N147" s="4"/>
      <c r="O147" s="7">
        <v>550000</v>
      </c>
      <c r="P147">
        <f>_xlfn.XLOOKUP('[1]2012'!E145,[1]SIDEOF_donativos!$U$3:$U$1619,[1]SIDEOF_donativos!$W$3:$W$1619)</f>
        <v>515</v>
      </c>
      <c r="T147" s="3">
        <v>2012</v>
      </c>
      <c r="U147" s="4" t="s">
        <v>719</v>
      </c>
      <c r="V147" s="4" t="s">
        <v>812</v>
      </c>
      <c r="W147" s="6">
        <v>41051</v>
      </c>
      <c r="X147" s="7">
        <v>6200000</v>
      </c>
      <c r="Y147" s="6">
        <v>41165</v>
      </c>
      <c r="Z147" s="4" t="s">
        <v>817</v>
      </c>
      <c r="AA147" s="4" t="s">
        <v>387</v>
      </c>
      <c r="AB147" s="4" t="s">
        <v>388</v>
      </c>
      <c r="AC147" s="4"/>
      <c r="AD147" s="4"/>
      <c r="AE147" s="7">
        <v>6200000</v>
      </c>
      <c r="AF147">
        <v>404</v>
      </c>
    </row>
    <row r="148" spans="1:32" x14ac:dyDescent="0.25">
      <c r="A148" s="3">
        <v>2012</v>
      </c>
      <c r="B148" s="4" t="s">
        <v>278</v>
      </c>
      <c r="C148" s="5">
        <v>48201</v>
      </c>
      <c r="D148" s="4">
        <v>21</v>
      </c>
      <c r="E148" s="4" t="s">
        <v>321</v>
      </c>
      <c r="F148" s="6">
        <v>41120</v>
      </c>
      <c r="G148" s="7">
        <v>400000</v>
      </c>
      <c r="H148" s="6">
        <v>41300</v>
      </c>
      <c r="I148" s="4" t="s">
        <v>322</v>
      </c>
      <c r="J148" s="4" t="s">
        <v>296</v>
      </c>
      <c r="K148" s="4" t="s">
        <v>297</v>
      </c>
      <c r="L148" s="4"/>
      <c r="M148" s="4"/>
      <c r="N148" s="4"/>
      <c r="O148" s="7">
        <v>400000</v>
      </c>
      <c r="P148">
        <f>_xlfn.XLOOKUP('[1]2012'!E146,[1]SIDEOF_donativos!$U$3:$U$1619,[1]SIDEOF_donativos!$W$3:$W$1619)</f>
        <v>512</v>
      </c>
      <c r="T148" s="3">
        <v>2012</v>
      </c>
      <c r="U148" s="4" t="s">
        <v>719</v>
      </c>
      <c r="V148" s="4" t="s">
        <v>819</v>
      </c>
      <c r="W148" s="6">
        <v>41051</v>
      </c>
      <c r="X148" s="7">
        <v>3000000</v>
      </c>
      <c r="Y148" s="6">
        <v>41438</v>
      </c>
      <c r="Z148" s="4" t="s">
        <v>820</v>
      </c>
      <c r="AA148" s="4" t="s">
        <v>387</v>
      </c>
      <c r="AB148" s="4" t="s">
        <v>388</v>
      </c>
      <c r="AC148" s="4"/>
      <c r="AD148" s="4"/>
      <c r="AE148" s="7">
        <v>3000000</v>
      </c>
      <c r="AF148">
        <v>410</v>
      </c>
    </row>
    <row r="149" spans="1:32" x14ac:dyDescent="0.25">
      <c r="A149" s="3">
        <v>2012</v>
      </c>
      <c r="B149" s="4" t="s">
        <v>278</v>
      </c>
      <c r="C149" s="5">
        <v>48201</v>
      </c>
      <c r="D149" s="4">
        <v>22</v>
      </c>
      <c r="E149" s="4" t="s">
        <v>319</v>
      </c>
      <c r="F149" s="6">
        <v>41120</v>
      </c>
      <c r="G149" s="7">
        <v>330000</v>
      </c>
      <c r="H149" s="6">
        <v>41334</v>
      </c>
      <c r="I149" s="4" t="s">
        <v>323</v>
      </c>
      <c r="J149" s="4" t="s">
        <v>296</v>
      </c>
      <c r="K149" s="4" t="s">
        <v>297</v>
      </c>
      <c r="L149" s="4"/>
      <c r="M149" s="4"/>
      <c r="N149" s="4"/>
      <c r="O149" s="7">
        <v>330000</v>
      </c>
      <c r="P149">
        <f>_xlfn.XLOOKUP('[1]2012'!E147,[1]SIDEOF_donativos!$U$3:$U$1619,[1]SIDEOF_donativos!$W$3:$W$1619)</f>
        <v>515</v>
      </c>
      <c r="T149" s="3">
        <v>2012</v>
      </c>
      <c r="U149" s="4" t="s">
        <v>719</v>
      </c>
      <c r="V149" s="4" t="s">
        <v>822</v>
      </c>
      <c r="W149" s="6">
        <v>41052</v>
      </c>
      <c r="X149" s="7">
        <v>2000000</v>
      </c>
      <c r="Y149" s="6">
        <v>41384</v>
      </c>
      <c r="Z149" s="4" t="s">
        <v>823</v>
      </c>
      <c r="AA149" s="4" t="s">
        <v>387</v>
      </c>
      <c r="AB149" s="4" t="s">
        <v>388</v>
      </c>
      <c r="AC149" s="4"/>
      <c r="AD149" s="4"/>
      <c r="AE149" s="7">
        <v>2000000</v>
      </c>
      <c r="AF149">
        <v>1452</v>
      </c>
    </row>
    <row r="150" spans="1:32" x14ac:dyDescent="0.25">
      <c r="A150" s="3">
        <v>2012</v>
      </c>
      <c r="B150" s="4" t="s">
        <v>278</v>
      </c>
      <c r="C150" s="5">
        <v>48201</v>
      </c>
      <c r="D150" s="4">
        <v>23</v>
      </c>
      <c r="E150" s="4" t="s">
        <v>324</v>
      </c>
      <c r="F150" s="6">
        <v>41120</v>
      </c>
      <c r="G150" s="7">
        <v>120000</v>
      </c>
      <c r="H150" s="6">
        <v>41482</v>
      </c>
      <c r="I150" s="4" t="s">
        <v>325</v>
      </c>
      <c r="J150" s="4" t="s">
        <v>290</v>
      </c>
      <c r="K150" s="4" t="s">
        <v>291</v>
      </c>
      <c r="L150" s="4"/>
      <c r="M150" s="4"/>
      <c r="N150" s="4"/>
      <c r="O150" s="7">
        <v>120000</v>
      </c>
      <c r="P150">
        <f>_xlfn.XLOOKUP('[1]2012'!E148,[1]SIDEOF_donativos!$U$3:$U$1619,[1]SIDEOF_donativos!$W$3:$W$1619)</f>
        <v>256</v>
      </c>
      <c r="T150" s="3">
        <v>2012</v>
      </c>
      <c r="U150" s="4" t="s">
        <v>719</v>
      </c>
      <c r="V150" s="4" t="s">
        <v>825</v>
      </c>
      <c r="W150" s="6">
        <v>41040</v>
      </c>
      <c r="X150" s="7">
        <v>2500000</v>
      </c>
      <c r="Y150" s="6">
        <v>41458</v>
      </c>
      <c r="Z150" s="4" t="s">
        <v>826</v>
      </c>
      <c r="AA150" s="4" t="s">
        <v>387</v>
      </c>
      <c r="AB150" s="4" t="s">
        <v>388</v>
      </c>
      <c r="AC150" s="4"/>
      <c r="AD150" s="4"/>
      <c r="AE150" s="7">
        <v>2500000</v>
      </c>
      <c r="AF150">
        <v>755</v>
      </c>
    </row>
    <row r="151" spans="1:32" x14ac:dyDescent="0.25">
      <c r="A151" s="3">
        <v>2012</v>
      </c>
      <c r="B151" s="4" t="s">
        <v>278</v>
      </c>
      <c r="C151" s="5">
        <v>48201</v>
      </c>
      <c r="D151" s="4">
        <v>24</v>
      </c>
      <c r="E151" s="4" t="s">
        <v>326</v>
      </c>
      <c r="F151" s="6">
        <v>41121</v>
      </c>
      <c r="G151" s="7">
        <v>21399900</v>
      </c>
      <c r="H151" s="6">
        <v>41274</v>
      </c>
      <c r="I151" s="4" t="s">
        <v>327</v>
      </c>
      <c r="J151" s="4" t="s">
        <v>313</v>
      </c>
      <c r="K151" s="4" t="s">
        <v>314</v>
      </c>
      <c r="L151" s="4"/>
      <c r="M151" s="4"/>
      <c r="N151" s="4"/>
      <c r="O151" s="7">
        <v>21399900</v>
      </c>
      <c r="P151">
        <f>_xlfn.XLOOKUP('[1]2012'!E149,[1]SIDEOF_donativos!$U$3:$U$1619,[1]SIDEOF_donativos!$W$3:$W$1619)</f>
        <v>480</v>
      </c>
      <c r="T151" s="3">
        <v>2012</v>
      </c>
      <c r="U151" s="4" t="s">
        <v>719</v>
      </c>
      <c r="V151" s="4" t="s">
        <v>730</v>
      </c>
      <c r="W151" s="6">
        <v>41052</v>
      </c>
      <c r="X151" s="7">
        <v>2000000</v>
      </c>
      <c r="Y151" s="6">
        <v>41452</v>
      </c>
      <c r="Z151" s="4" t="s">
        <v>828</v>
      </c>
      <c r="AA151" s="4" t="s">
        <v>387</v>
      </c>
      <c r="AB151" s="4" t="s">
        <v>388</v>
      </c>
      <c r="AC151" s="4"/>
      <c r="AD151" s="4"/>
      <c r="AE151" s="7">
        <v>2000000</v>
      </c>
      <c r="AF151">
        <v>706</v>
      </c>
    </row>
    <row r="152" spans="1:32" x14ac:dyDescent="0.25">
      <c r="A152" s="3">
        <v>2012</v>
      </c>
      <c r="B152" s="4" t="s">
        <v>278</v>
      </c>
      <c r="C152" s="5">
        <v>48201</v>
      </c>
      <c r="D152" s="4">
        <v>25</v>
      </c>
      <c r="E152" s="4" t="s">
        <v>328</v>
      </c>
      <c r="F152" s="6">
        <v>41120</v>
      </c>
      <c r="G152" s="7">
        <v>23666175</v>
      </c>
      <c r="H152" s="6">
        <v>42215</v>
      </c>
      <c r="I152" s="4" t="s">
        <v>329</v>
      </c>
      <c r="J152" s="4" t="s">
        <v>313</v>
      </c>
      <c r="K152" s="4" t="s">
        <v>314</v>
      </c>
      <c r="L152" s="4"/>
      <c r="M152" s="4"/>
      <c r="N152" s="4"/>
      <c r="O152" s="7">
        <v>23666175</v>
      </c>
      <c r="P152">
        <f>_xlfn.XLOOKUP('[1]2012'!E150,[1]SIDEOF_donativos!$U$3:$U$1619,[1]SIDEOF_donativos!$W$3:$W$1619)</f>
        <v>479</v>
      </c>
      <c r="T152" s="3">
        <v>2012</v>
      </c>
      <c r="U152" s="4" t="s">
        <v>719</v>
      </c>
      <c r="V152" s="4" t="s">
        <v>830</v>
      </c>
      <c r="W152" s="6">
        <v>41057</v>
      </c>
      <c r="X152" s="7">
        <v>2000000</v>
      </c>
      <c r="Y152" s="6">
        <v>41336</v>
      </c>
      <c r="Z152" s="4" t="s">
        <v>831</v>
      </c>
      <c r="AA152" s="4" t="s">
        <v>387</v>
      </c>
      <c r="AB152" s="4" t="s">
        <v>388</v>
      </c>
      <c r="AC152" s="4"/>
      <c r="AD152" s="4"/>
      <c r="AE152" s="7">
        <v>2000000</v>
      </c>
      <c r="AF152">
        <v>384</v>
      </c>
    </row>
    <row r="153" spans="1:32" x14ac:dyDescent="0.25">
      <c r="A153" s="3">
        <v>2012</v>
      </c>
      <c r="B153" s="4" t="s">
        <v>278</v>
      </c>
      <c r="C153" s="5">
        <v>48201</v>
      </c>
      <c r="D153" s="4">
        <v>26</v>
      </c>
      <c r="E153" s="4" t="s">
        <v>330</v>
      </c>
      <c r="F153" s="6">
        <v>41170</v>
      </c>
      <c r="G153" s="7">
        <v>5995500</v>
      </c>
      <c r="H153" s="6">
        <v>41274</v>
      </c>
      <c r="I153" s="4" t="s">
        <v>331</v>
      </c>
      <c r="J153" s="4" t="s">
        <v>290</v>
      </c>
      <c r="K153" s="4" t="s">
        <v>291</v>
      </c>
      <c r="L153" s="4"/>
      <c r="M153" s="4"/>
      <c r="N153" s="4"/>
      <c r="O153" s="7">
        <v>5995500</v>
      </c>
      <c r="P153">
        <f>_xlfn.XLOOKUP('[1]2012'!E151,[1]SIDEOF_donativos!$U$3:$U$1619,[1]SIDEOF_donativos!$W$3:$W$1619)</f>
        <v>477</v>
      </c>
      <c r="T153" s="3">
        <v>2012</v>
      </c>
      <c r="U153" s="4" t="s">
        <v>719</v>
      </c>
      <c r="V153" s="4" t="s">
        <v>833</v>
      </c>
      <c r="W153" s="6">
        <v>41052</v>
      </c>
      <c r="X153" s="7">
        <v>35000000</v>
      </c>
      <c r="Y153" s="6">
        <v>41256</v>
      </c>
      <c r="Z153" s="4" t="s">
        <v>834</v>
      </c>
      <c r="AA153" s="4" t="s">
        <v>387</v>
      </c>
      <c r="AB153" s="4" t="s">
        <v>388</v>
      </c>
      <c r="AC153" s="4"/>
      <c r="AD153" s="4"/>
      <c r="AE153" s="7">
        <v>35000000</v>
      </c>
      <c r="AF153">
        <v>1414</v>
      </c>
    </row>
    <row r="154" spans="1:32" x14ac:dyDescent="0.25">
      <c r="A154" s="3">
        <v>2012</v>
      </c>
      <c r="B154" s="4" t="s">
        <v>278</v>
      </c>
      <c r="C154" s="5">
        <v>48201</v>
      </c>
      <c r="D154" s="4">
        <v>27</v>
      </c>
      <c r="E154" s="4" t="s">
        <v>330</v>
      </c>
      <c r="F154" s="6">
        <v>41170</v>
      </c>
      <c r="G154" s="7">
        <v>1264500</v>
      </c>
      <c r="H154" s="6">
        <v>41274</v>
      </c>
      <c r="I154" s="4" t="s">
        <v>332</v>
      </c>
      <c r="J154" s="4" t="s">
        <v>290</v>
      </c>
      <c r="K154" s="4" t="s">
        <v>291</v>
      </c>
      <c r="L154" s="4"/>
      <c r="M154" s="4"/>
      <c r="N154" s="4"/>
      <c r="O154" s="7">
        <v>1264500</v>
      </c>
      <c r="P154">
        <f>_xlfn.XLOOKUP('[1]2012'!E152,[1]SIDEOF_donativos!$U$3:$U$1619,[1]SIDEOF_donativos!$W$3:$W$1619)</f>
        <v>477</v>
      </c>
      <c r="T154" s="3">
        <v>2012</v>
      </c>
      <c r="U154" s="4" t="s">
        <v>719</v>
      </c>
      <c r="V154" s="4" t="s">
        <v>836</v>
      </c>
      <c r="W154" s="6">
        <v>41054</v>
      </c>
      <c r="X154" s="7">
        <v>10000000</v>
      </c>
      <c r="Y154" s="6">
        <v>41287</v>
      </c>
      <c r="Z154" s="4" t="s">
        <v>837</v>
      </c>
      <c r="AA154" s="4" t="s">
        <v>387</v>
      </c>
      <c r="AB154" s="4" t="s">
        <v>388</v>
      </c>
      <c r="AC154" s="4"/>
      <c r="AD154" s="4"/>
      <c r="AE154" s="7">
        <v>10000000</v>
      </c>
      <c r="AF154">
        <v>1336</v>
      </c>
    </row>
    <row r="155" spans="1:32" x14ac:dyDescent="0.25">
      <c r="A155" s="3">
        <v>2012</v>
      </c>
      <c r="B155" s="4" t="s">
        <v>278</v>
      </c>
      <c r="C155" s="5">
        <v>48201</v>
      </c>
      <c r="D155" s="4">
        <v>28</v>
      </c>
      <c r="E155" s="4" t="s">
        <v>330</v>
      </c>
      <c r="F155" s="6">
        <v>41170</v>
      </c>
      <c r="G155" s="7">
        <v>1126100</v>
      </c>
      <c r="H155" s="6">
        <v>41274</v>
      </c>
      <c r="I155" s="4" t="s">
        <v>333</v>
      </c>
      <c r="J155" s="4" t="s">
        <v>290</v>
      </c>
      <c r="K155" s="4" t="s">
        <v>291</v>
      </c>
      <c r="L155" s="4"/>
      <c r="M155" s="4"/>
      <c r="N155" s="4"/>
      <c r="O155" s="7">
        <v>1126100</v>
      </c>
      <c r="P155">
        <f>_xlfn.XLOOKUP('[1]2012'!E153,[1]SIDEOF_donativos!$U$3:$U$1619,[1]SIDEOF_donativos!$W$3:$W$1619)</f>
        <v>477</v>
      </c>
      <c r="T155" s="3">
        <v>2012</v>
      </c>
      <c r="U155" s="4" t="s">
        <v>719</v>
      </c>
      <c r="V155" s="4" t="s">
        <v>839</v>
      </c>
      <c r="W155" s="6">
        <v>41059</v>
      </c>
      <c r="X155" s="7">
        <v>8000000</v>
      </c>
      <c r="Y155" s="6">
        <v>41474</v>
      </c>
      <c r="Z155" s="4" t="s">
        <v>840</v>
      </c>
      <c r="AA155" s="4" t="s">
        <v>387</v>
      </c>
      <c r="AB155" s="4" t="s">
        <v>388</v>
      </c>
      <c r="AC155" s="4"/>
      <c r="AD155" s="4"/>
      <c r="AE155" s="7">
        <v>8000000</v>
      </c>
      <c r="AF155">
        <v>592</v>
      </c>
    </row>
    <row r="156" spans="1:32" x14ac:dyDescent="0.25">
      <c r="A156" s="3">
        <v>2012</v>
      </c>
      <c r="B156" s="4" t="s">
        <v>278</v>
      </c>
      <c r="C156" s="5">
        <v>48201</v>
      </c>
      <c r="D156" s="4">
        <v>29</v>
      </c>
      <c r="E156" s="4" t="s">
        <v>334</v>
      </c>
      <c r="F156" s="6">
        <v>41170</v>
      </c>
      <c r="G156" s="7">
        <v>1124100</v>
      </c>
      <c r="H156" s="6">
        <v>41274</v>
      </c>
      <c r="I156" s="4" t="s">
        <v>335</v>
      </c>
      <c r="J156" s="4" t="s">
        <v>290</v>
      </c>
      <c r="K156" s="4" t="s">
        <v>291</v>
      </c>
      <c r="L156" s="4"/>
      <c r="M156" s="4"/>
      <c r="N156" s="4"/>
      <c r="O156" s="7">
        <v>1124100</v>
      </c>
      <c r="P156">
        <f>_xlfn.XLOOKUP('[1]2012'!E154,[1]SIDEOF_donativos!$U$3:$U$1619,[1]SIDEOF_donativos!$W$3:$W$1619)</f>
        <v>474</v>
      </c>
      <c r="T156" s="3">
        <v>2012</v>
      </c>
      <c r="U156" s="4" t="s">
        <v>719</v>
      </c>
      <c r="V156" s="4" t="s">
        <v>812</v>
      </c>
      <c r="W156" s="6">
        <v>41059</v>
      </c>
      <c r="X156" s="7">
        <v>1300000</v>
      </c>
      <c r="Y156" s="6">
        <v>41210</v>
      </c>
      <c r="Z156" s="4" t="s">
        <v>842</v>
      </c>
      <c r="AA156" s="4" t="s">
        <v>387</v>
      </c>
      <c r="AB156" s="4" t="s">
        <v>388</v>
      </c>
      <c r="AC156" s="4"/>
      <c r="AD156" s="4"/>
      <c r="AE156" s="7">
        <v>1296113</v>
      </c>
      <c r="AF156">
        <v>404</v>
      </c>
    </row>
    <row r="157" spans="1:32" x14ac:dyDescent="0.25">
      <c r="A157" s="3">
        <v>2012</v>
      </c>
      <c r="B157" s="4" t="s">
        <v>278</v>
      </c>
      <c r="C157" s="5">
        <v>48201</v>
      </c>
      <c r="D157" s="4">
        <v>30</v>
      </c>
      <c r="E157" s="4" t="s">
        <v>330</v>
      </c>
      <c r="F157" s="6">
        <v>41170</v>
      </c>
      <c r="G157" s="7">
        <v>1055400</v>
      </c>
      <c r="H157" s="6">
        <v>41274</v>
      </c>
      <c r="I157" s="4" t="s">
        <v>336</v>
      </c>
      <c r="J157" s="4" t="s">
        <v>290</v>
      </c>
      <c r="K157" s="4" t="s">
        <v>291</v>
      </c>
      <c r="L157" s="4"/>
      <c r="M157" s="4"/>
      <c r="N157" s="4"/>
      <c r="O157" s="7">
        <v>1055400</v>
      </c>
      <c r="P157">
        <f>_xlfn.XLOOKUP('[1]2012'!E155,[1]SIDEOF_donativos!$U$3:$U$1619,[1]SIDEOF_donativos!$W$3:$W$1619)</f>
        <v>477</v>
      </c>
      <c r="T157" s="3">
        <v>2012</v>
      </c>
      <c r="U157" s="4" t="s">
        <v>719</v>
      </c>
      <c r="V157" s="4" t="s">
        <v>844</v>
      </c>
      <c r="W157" s="6">
        <v>41066</v>
      </c>
      <c r="X157" s="7">
        <v>1000000</v>
      </c>
      <c r="Y157" s="6">
        <v>41444</v>
      </c>
      <c r="Z157" s="4" t="s">
        <v>845</v>
      </c>
      <c r="AA157" s="4" t="s">
        <v>387</v>
      </c>
      <c r="AB157" s="4" t="s">
        <v>388</v>
      </c>
      <c r="AC157" s="4"/>
      <c r="AD157" s="4"/>
      <c r="AE157" s="7">
        <v>1000000</v>
      </c>
      <c r="AF157">
        <v>90</v>
      </c>
    </row>
    <row r="158" spans="1:32" x14ac:dyDescent="0.25">
      <c r="A158" s="3">
        <v>2012</v>
      </c>
      <c r="B158" s="4" t="s">
        <v>278</v>
      </c>
      <c r="C158" s="5">
        <v>48201</v>
      </c>
      <c r="D158" s="4">
        <v>31</v>
      </c>
      <c r="E158" s="4" t="s">
        <v>330</v>
      </c>
      <c r="F158" s="6">
        <v>41170</v>
      </c>
      <c r="G158" s="7">
        <v>1000000</v>
      </c>
      <c r="H158" s="6">
        <v>41274</v>
      </c>
      <c r="I158" s="4" t="s">
        <v>337</v>
      </c>
      <c r="J158" s="4" t="s">
        <v>290</v>
      </c>
      <c r="K158" s="4" t="s">
        <v>291</v>
      </c>
      <c r="L158" s="4"/>
      <c r="M158" s="4"/>
      <c r="N158" s="4"/>
      <c r="O158" s="7">
        <v>1000000</v>
      </c>
      <c r="P158">
        <f>_xlfn.XLOOKUP('[1]2012'!E156,[1]SIDEOF_donativos!$U$3:$U$1619,[1]SIDEOF_donativos!$W$3:$W$1619)</f>
        <v>477</v>
      </c>
      <c r="T158" s="3">
        <v>2012</v>
      </c>
      <c r="U158" s="4" t="s">
        <v>719</v>
      </c>
      <c r="V158" s="4" t="s">
        <v>847</v>
      </c>
      <c r="W158" s="6">
        <v>41061</v>
      </c>
      <c r="X158" s="7">
        <v>500000</v>
      </c>
      <c r="Y158" s="6">
        <v>41297</v>
      </c>
      <c r="Z158" s="4" t="s">
        <v>848</v>
      </c>
      <c r="AA158" s="4" t="s">
        <v>387</v>
      </c>
      <c r="AB158" s="4" t="s">
        <v>388</v>
      </c>
      <c r="AC158" s="4"/>
      <c r="AD158" s="4"/>
      <c r="AE158" s="7">
        <v>500000</v>
      </c>
      <c r="AF158">
        <v>800</v>
      </c>
    </row>
    <row r="159" spans="1:32" x14ac:dyDescent="0.25">
      <c r="A159" s="3">
        <v>2012</v>
      </c>
      <c r="B159" s="4" t="s">
        <v>278</v>
      </c>
      <c r="C159" s="5">
        <v>48201</v>
      </c>
      <c r="D159" s="4">
        <v>32</v>
      </c>
      <c r="E159" s="4" t="s">
        <v>330</v>
      </c>
      <c r="F159" s="6">
        <v>41170</v>
      </c>
      <c r="G159" s="7">
        <v>946600</v>
      </c>
      <c r="H159" s="6">
        <v>41274</v>
      </c>
      <c r="I159" s="4" t="s">
        <v>338</v>
      </c>
      <c r="J159" s="4" t="s">
        <v>290</v>
      </c>
      <c r="K159" s="4" t="s">
        <v>291</v>
      </c>
      <c r="L159" s="4"/>
      <c r="M159" s="4"/>
      <c r="N159" s="4"/>
      <c r="O159" s="7">
        <v>946600</v>
      </c>
      <c r="P159">
        <f>_xlfn.XLOOKUP('[1]2012'!E157,[1]SIDEOF_donativos!$U$3:$U$1619,[1]SIDEOF_donativos!$W$3:$W$1619)</f>
        <v>477</v>
      </c>
      <c r="T159" s="3">
        <v>2012</v>
      </c>
      <c r="U159" s="4" t="s">
        <v>719</v>
      </c>
      <c r="V159" s="4" t="s">
        <v>847</v>
      </c>
      <c r="W159" s="6">
        <v>41061</v>
      </c>
      <c r="X159" s="7">
        <v>5200000</v>
      </c>
      <c r="Y159" s="6">
        <v>41387</v>
      </c>
      <c r="Z159" s="4" t="s">
        <v>850</v>
      </c>
      <c r="AA159" s="4" t="s">
        <v>387</v>
      </c>
      <c r="AB159" s="4" t="s">
        <v>388</v>
      </c>
      <c r="AC159" s="4"/>
      <c r="AD159" s="4"/>
      <c r="AE159" s="7">
        <v>5200000</v>
      </c>
      <c r="AF159">
        <v>800</v>
      </c>
    </row>
    <row r="160" spans="1:32" x14ac:dyDescent="0.25">
      <c r="A160" s="3">
        <v>2012</v>
      </c>
      <c r="B160" s="4" t="s">
        <v>278</v>
      </c>
      <c r="C160" s="5">
        <v>48201</v>
      </c>
      <c r="D160" s="4">
        <v>33</v>
      </c>
      <c r="E160" s="4" t="s">
        <v>330</v>
      </c>
      <c r="F160" s="6">
        <v>41170</v>
      </c>
      <c r="G160" s="7">
        <v>928600</v>
      </c>
      <c r="H160" s="6">
        <v>41274</v>
      </c>
      <c r="I160" s="4" t="s">
        <v>339</v>
      </c>
      <c r="J160" s="4" t="s">
        <v>290</v>
      </c>
      <c r="K160" s="4" t="s">
        <v>291</v>
      </c>
      <c r="L160" s="4"/>
      <c r="M160" s="4"/>
      <c r="N160" s="4"/>
      <c r="O160" s="7">
        <v>928600</v>
      </c>
      <c r="P160">
        <f>_xlfn.XLOOKUP('[1]2012'!E158,[1]SIDEOF_donativos!$U$3:$U$1619,[1]SIDEOF_donativos!$W$3:$W$1619)</f>
        <v>477</v>
      </c>
      <c r="T160" s="3">
        <v>2012</v>
      </c>
      <c r="U160" s="4" t="s">
        <v>719</v>
      </c>
      <c r="V160" s="4" t="s">
        <v>847</v>
      </c>
      <c r="W160" s="6">
        <v>41061</v>
      </c>
      <c r="X160" s="7">
        <v>500000</v>
      </c>
      <c r="Y160" s="6">
        <v>41328</v>
      </c>
      <c r="Z160" s="4" t="s">
        <v>852</v>
      </c>
      <c r="AA160" s="4" t="s">
        <v>387</v>
      </c>
      <c r="AB160" s="4" t="s">
        <v>388</v>
      </c>
      <c r="AC160" s="4"/>
      <c r="AD160" s="4"/>
      <c r="AE160" s="7">
        <v>500000</v>
      </c>
      <c r="AF160">
        <v>800</v>
      </c>
    </row>
    <row r="161" spans="1:32" x14ac:dyDescent="0.25">
      <c r="A161" s="3">
        <v>2012</v>
      </c>
      <c r="B161" s="4" t="s">
        <v>278</v>
      </c>
      <c r="C161" s="5">
        <v>48201</v>
      </c>
      <c r="D161" s="4">
        <v>34</v>
      </c>
      <c r="E161" s="4" t="s">
        <v>330</v>
      </c>
      <c r="F161" s="6">
        <v>41170</v>
      </c>
      <c r="G161" s="7">
        <v>900000</v>
      </c>
      <c r="H161" s="6">
        <v>41274</v>
      </c>
      <c r="I161" s="4" t="s">
        <v>340</v>
      </c>
      <c r="J161" s="4" t="s">
        <v>296</v>
      </c>
      <c r="K161" s="4" t="s">
        <v>297</v>
      </c>
      <c r="L161" s="4"/>
      <c r="M161" s="4"/>
      <c r="N161" s="4"/>
      <c r="O161" s="7">
        <v>900000</v>
      </c>
      <c r="P161">
        <f>_xlfn.XLOOKUP('[1]2012'!E159,[1]SIDEOF_donativos!$U$3:$U$1619,[1]SIDEOF_donativos!$W$3:$W$1619)</f>
        <v>477</v>
      </c>
      <c r="T161" s="3">
        <v>2012</v>
      </c>
      <c r="U161" s="4" t="s">
        <v>719</v>
      </c>
      <c r="V161" s="4" t="s">
        <v>847</v>
      </c>
      <c r="W161" s="6">
        <v>41061</v>
      </c>
      <c r="X161" s="7">
        <v>500000</v>
      </c>
      <c r="Y161" s="6">
        <v>41297</v>
      </c>
      <c r="Z161" s="4" t="s">
        <v>854</v>
      </c>
      <c r="AA161" s="4" t="s">
        <v>387</v>
      </c>
      <c r="AB161" s="4" t="s">
        <v>388</v>
      </c>
      <c r="AC161" s="4"/>
      <c r="AD161" s="4"/>
      <c r="AE161" s="7">
        <v>500000</v>
      </c>
      <c r="AF161">
        <v>800</v>
      </c>
    </row>
    <row r="162" spans="1:32" x14ac:dyDescent="0.25">
      <c r="A162" s="3">
        <v>2012</v>
      </c>
      <c r="B162" s="4" t="s">
        <v>278</v>
      </c>
      <c r="C162" s="5">
        <v>48201</v>
      </c>
      <c r="D162" s="4">
        <v>35</v>
      </c>
      <c r="E162" s="4" t="s">
        <v>330</v>
      </c>
      <c r="F162" s="6">
        <v>41170</v>
      </c>
      <c r="G162" s="7">
        <v>862900</v>
      </c>
      <c r="H162" s="6">
        <v>41274</v>
      </c>
      <c r="I162" s="4" t="s">
        <v>341</v>
      </c>
      <c r="J162" s="4" t="s">
        <v>290</v>
      </c>
      <c r="K162" s="4" t="s">
        <v>291</v>
      </c>
      <c r="L162" s="4"/>
      <c r="M162" s="4"/>
      <c r="N162" s="4"/>
      <c r="O162" s="7">
        <v>862900</v>
      </c>
      <c r="P162">
        <f>_xlfn.XLOOKUP('[1]2012'!E160,[1]SIDEOF_donativos!$U$3:$U$1619,[1]SIDEOF_donativos!$W$3:$W$1619)</f>
        <v>477</v>
      </c>
      <c r="T162" s="3">
        <v>2012</v>
      </c>
      <c r="U162" s="4" t="s">
        <v>719</v>
      </c>
      <c r="V162" s="4" t="s">
        <v>847</v>
      </c>
      <c r="W162" s="6">
        <v>41061</v>
      </c>
      <c r="X162" s="7">
        <v>2000000</v>
      </c>
      <c r="Y162" s="6">
        <v>41297</v>
      </c>
      <c r="Z162" s="4" t="s">
        <v>856</v>
      </c>
      <c r="AA162" s="4" t="s">
        <v>387</v>
      </c>
      <c r="AB162" s="4" t="s">
        <v>388</v>
      </c>
      <c r="AC162" s="4"/>
      <c r="AD162" s="4"/>
      <c r="AE162" s="7">
        <v>2000000</v>
      </c>
      <c r="AF162">
        <v>800</v>
      </c>
    </row>
    <row r="163" spans="1:32" x14ac:dyDescent="0.25">
      <c r="A163" s="3">
        <v>2012</v>
      </c>
      <c r="B163" s="4" t="s">
        <v>278</v>
      </c>
      <c r="C163" s="5">
        <v>48201</v>
      </c>
      <c r="D163" s="4">
        <v>36</v>
      </c>
      <c r="E163" s="4" t="s">
        <v>330</v>
      </c>
      <c r="F163" s="6">
        <v>41170</v>
      </c>
      <c r="G163" s="7">
        <v>850600</v>
      </c>
      <c r="H163" s="6">
        <v>41274</v>
      </c>
      <c r="I163" s="4" t="s">
        <v>342</v>
      </c>
      <c r="J163" s="4" t="s">
        <v>290</v>
      </c>
      <c r="K163" s="4" t="s">
        <v>291</v>
      </c>
      <c r="L163" s="4"/>
      <c r="M163" s="4"/>
      <c r="N163" s="4"/>
      <c r="O163" s="7">
        <v>850600</v>
      </c>
      <c r="P163">
        <f>_xlfn.XLOOKUP('[1]2012'!E161,[1]SIDEOF_donativos!$U$3:$U$1619,[1]SIDEOF_donativos!$W$3:$W$1619)</f>
        <v>477</v>
      </c>
      <c r="T163" s="3">
        <v>2012</v>
      </c>
      <c r="U163" s="4" t="s">
        <v>719</v>
      </c>
      <c r="V163" s="4" t="s">
        <v>847</v>
      </c>
      <c r="W163" s="6">
        <v>41061</v>
      </c>
      <c r="X163" s="7">
        <v>500000</v>
      </c>
      <c r="Y163" s="6">
        <v>41297</v>
      </c>
      <c r="Z163" s="4" t="s">
        <v>858</v>
      </c>
      <c r="AA163" s="4" t="s">
        <v>387</v>
      </c>
      <c r="AB163" s="4" t="s">
        <v>388</v>
      </c>
      <c r="AC163" s="4"/>
      <c r="AD163" s="4"/>
      <c r="AE163" s="7">
        <v>500000</v>
      </c>
      <c r="AF163">
        <v>800</v>
      </c>
    </row>
    <row r="164" spans="1:32" x14ac:dyDescent="0.25">
      <c r="A164" s="3">
        <v>2012</v>
      </c>
      <c r="B164" s="4" t="s">
        <v>278</v>
      </c>
      <c r="C164" s="5">
        <v>48201</v>
      </c>
      <c r="D164" s="4">
        <v>37</v>
      </c>
      <c r="E164" s="4" t="s">
        <v>330</v>
      </c>
      <c r="F164" s="6">
        <v>41170</v>
      </c>
      <c r="G164" s="7">
        <v>802700</v>
      </c>
      <c r="H164" s="6">
        <v>41274</v>
      </c>
      <c r="I164" s="4" t="s">
        <v>343</v>
      </c>
      <c r="J164" s="4" t="s">
        <v>290</v>
      </c>
      <c r="K164" s="4" t="s">
        <v>291</v>
      </c>
      <c r="L164" s="4"/>
      <c r="M164" s="4"/>
      <c r="N164" s="4"/>
      <c r="O164" s="7">
        <v>802700</v>
      </c>
      <c r="P164">
        <f>_xlfn.XLOOKUP('[1]2012'!E162,[1]SIDEOF_donativos!$U$3:$U$1619,[1]SIDEOF_donativos!$W$3:$W$1619)</f>
        <v>477</v>
      </c>
      <c r="T164" s="3">
        <v>2012</v>
      </c>
      <c r="U164" s="4" t="s">
        <v>719</v>
      </c>
      <c r="V164" s="4" t="s">
        <v>860</v>
      </c>
      <c r="W164" s="6">
        <v>41078</v>
      </c>
      <c r="X164" s="7">
        <v>2500000</v>
      </c>
      <c r="Y164" s="6">
        <v>41294</v>
      </c>
      <c r="Z164" s="4" t="s">
        <v>861</v>
      </c>
      <c r="AA164" s="4" t="s">
        <v>387</v>
      </c>
      <c r="AB164" s="4" t="s">
        <v>388</v>
      </c>
      <c r="AC164" s="4"/>
      <c r="AD164" s="4"/>
      <c r="AE164" s="7">
        <v>2500000</v>
      </c>
      <c r="AF164">
        <v>784</v>
      </c>
    </row>
    <row r="165" spans="1:32" x14ac:dyDescent="0.25">
      <c r="A165" s="3">
        <v>2012</v>
      </c>
      <c r="B165" s="4" t="s">
        <v>278</v>
      </c>
      <c r="C165" s="5">
        <v>48201</v>
      </c>
      <c r="D165" s="4">
        <v>38</v>
      </c>
      <c r="E165" s="4" t="s">
        <v>330</v>
      </c>
      <c r="F165" s="6">
        <v>41170</v>
      </c>
      <c r="G165" s="7">
        <v>727200</v>
      </c>
      <c r="H165" s="6">
        <v>41274</v>
      </c>
      <c r="I165" s="4" t="s">
        <v>344</v>
      </c>
      <c r="J165" s="4" t="s">
        <v>290</v>
      </c>
      <c r="K165" s="4" t="s">
        <v>291</v>
      </c>
      <c r="L165" s="4"/>
      <c r="M165" s="4"/>
      <c r="N165" s="4"/>
      <c r="O165" s="7">
        <v>727200</v>
      </c>
      <c r="P165">
        <f>_xlfn.XLOOKUP('[1]2012'!E163,[1]SIDEOF_donativos!$U$3:$U$1619,[1]SIDEOF_donativos!$W$3:$W$1619)</f>
        <v>477</v>
      </c>
      <c r="T165" s="3">
        <v>2012</v>
      </c>
      <c r="U165" s="4" t="s">
        <v>719</v>
      </c>
      <c r="V165" s="4" t="s">
        <v>863</v>
      </c>
      <c r="W165" s="6">
        <v>41068</v>
      </c>
      <c r="X165" s="7">
        <v>1700000</v>
      </c>
      <c r="Y165" s="6">
        <v>41444</v>
      </c>
      <c r="Z165" s="4" t="s">
        <v>864</v>
      </c>
      <c r="AA165" s="4" t="s">
        <v>387</v>
      </c>
      <c r="AB165" s="4" t="s">
        <v>388</v>
      </c>
      <c r="AC165" s="4"/>
      <c r="AD165" s="4"/>
      <c r="AE165" s="7">
        <v>1700000</v>
      </c>
      <c r="AF165">
        <v>114</v>
      </c>
    </row>
    <row r="166" spans="1:32" x14ac:dyDescent="0.25">
      <c r="A166" s="3">
        <v>2012</v>
      </c>
      <c r="B166" s="4" t="s">
        <v>278</v>
      </c>
      <c r="C166" s="5">
        <v>48201</v>
      </c>
      <c r="D166" s="4">
        <v>39</v>
      </c>
      <c r="E166" s="4" t="s">
        <v>330</v>
      </c>
      <c r="F166" s="6">
        <v>41170</v>
      </c>
      <c r="G166" s="7">
        <v>726200</v>
      </c>
      <c r="H166" s="6">
        <v>41274</v>
      </c>
      <c r="I166" s="4" t="s">
        <v>345</v>
      </c>
      <c r="J166" s="4" t="s">
        <v>290</v>
      </c>
      <c r="K166" s="4" t="s">
        <v>291</v>
      </c>
      <c r="L166" s="4"/>
      <c r="M166" s="4"/>
      <c r="N166" s="4"/>
      <c r="O166" s="7">
        <v>726200</v>
      </c>
      <c r="P166">
        <f>_xlfn.XLOOKUP('[1]2012'!E164,[1]SIDEOF_donativos!$U$3:$U$1619,[1]SIDEOF_donativos!$W$3:$W$1619)</f>
        <v>477</v>
      </c>
      <c r="T166" s="3">
        <v>2012</v>
      </c>
      <c r="U166" s="4" t="s">
        <v>719</v>
      </c>
      <c r="V166" s="4" t="s">
        <v>866</v>
      </c>
      <c r="W166" s="6">
        <v>41061</v>
      </c>
      <c r="X166" s="7">
        <v>18800000</v>
      </c>
      <c r="Y166" s="6">
        <v>41382</v>
      </c>
      <c r="Z166" s="4" t="s">
        <v>867</v>
      </c>
      <c r="AA166" s="4" t="s">
        <v>387</v>
      </c>
      <c r="AB166" s="4" t="s">
        <v>388</v>
      </c>
      <c r="AC166" s="4"/>
      <c r="AD166" s="4"/>
      <c r="AE166" s="7">
        <v>18800000</v>
      </c>
      <c r="AF166">
        <v>1582</v>
      </c>
    </row>
    <row r="167" spans="1:32" x14ac:dyDescent="0.25">
      <c r="A167" s="3">
        <v>2012</v>
      </c>
      <c r="B167" s="4" t="s">
        <v>278</v>
      </c>
      <c r="C167" s="5">
        <v>48201</v>
      </c>
      <c r="D167" s="4">
        <v>40</v>
      </c>
      <c r="E167" s="4" t="s">
        <v>330</v>
      </c>
      <c r="F167" s="6">
        <v>41170</v>
      </c>
      <c r="G167" s="7">
        <v>682000</v>
      </c>
      <c r="H167" s="6">
        <v>41274</v>
      </c>
      <c r="I167" s="4" t="s">
        <v>346</v>
      </c>
      <c r="J167" s="4" t="s">
        <v>290</v>
      </c>
      <c r="K167" s="4" t="s">
        <v>291</v>
      </c>
      <c r="L167" s="4"/>
      <c r="M167" s="4"/>
      <c r="N167" s="4"/>
      <c r="O167" s="7">
        <v>682000</v>
      </c>
      <c r="P167">
        <f>_xlfn.XLOOKUP('[1]2012'!E165,[1]SIDEOF_donativos!$U$3:$U$1619,[1]SIDEOF_donativos!$W$3:$W$1619)</f>
        <v>477</v>
      </c>
      <c r="T167" s="3">
        <v>2012</v>
      </c>
      <c r="U167" s="4" t="s">
        <v>719</v>
      </c>
      <c r="V167" s="4" t="s">
        <v>869</v>
      </c>
      <c r="W167" s="6">
        <v>41072</v>
      </c>
      <c r="X167" s="7">
        <v>4000000</v>
      </c>
      <c r="Y167" s="6">
        <v>41375</v>
      </c>
      <c r="Z167" s="4" t="s">
        <v>870</v>
      </c>
      <c r="AA167" s="4" t="s">
        <v>387</v>
      </c>
      <c r="AB167" s="4" t="s">
        <v>388</v>
      </c>
      <c r="AC167" s="4"/>
      <c r="AD167" s="4"/>
      <c r="AE167" s="7">
        <v>4000000</v>
      </c>
      <c r="AF167">
        <v>1390</v>
      </c>
    </row>
    <row r="168" spans="1:32" x14ac:dyDescent="0.25">
      <c r="A168" s="3">
        <v>2012</v>
      </c>
      <c r="B168" s="4" t="s">
        <v>278</v>
      </c>
      <c r="C168" s="5">
        <v>48201</v>
      </c>
      <c r="D168" s="4">
        <v>41</v>
      </c>
      <c r="E168" s="4" t="s">
        <v>330</v>
      </c>
      <c r="F168" s="6">
        <v>41170</v>
      </c>
      <c r="G168" s="7">
        <v>676600</v>
      </c>
      <c r="H168" s="6">
        <v>41274</v>
      </c>
      <c r="I168" s="4" t="s">
        <v>347</v>
      </c>
      <c r="J168" s="4" t="s">
        <v>290</v>
      </c>
      <c r="K168" s="4" t="s">
        <v>291</v>
      </c>
      <c r="L168" s="4"/>
      <c r="M168" s="4"/>
      <c r="N168" s="4"/>
      <c r="O168" s="7">
        <v>676600</v>
      </c>
      <c r="P168">
        <f>_xlfn.XLOOKUP('[1]2012'!E166,[1]SIDEOF_donativos!$U$3:$U$1619,[1]SIDEOF_donativos!$W$3:$W$1619)</f>
        <v>477</v>
      </c>
      <c r="T168" s="3">
        <v>2012</v>
      </c>
      <c r="U168" s="4" t="s">
        <v>719</v>
      </c>
      <c r="V168" s="4" t="s">
        <v>872</v>
      </c>
      <c r="W168" s="6">
        <v>41074</v>
      </c>
      <c r="X168" s="7">
        <v>1000000</v>
      </c>
      <c r="Y168" s="6">
        <v>41478</v>
      </c>
      <c r="Z168" s="4" t="s">
        <v>873</v>
      </c>
      <c r="AA168" s="4" t="s">
        <v>387</v>
      </c>
      <c r="AB168" s="4" t="s">
        <v>388</v>
      </c>
      <c r="AC168" s="4"/>
      <c r="AD168" s="4"/>
      <c r="AE168" s="7">
        <v>1000000</v>
      </c>
      <c r="AF168">
        <v>1100</v>
      </c>
    </row>
    <row r="169" spans="1:32" x14ac:dyDescent="0.25">
      <c r="A169" s="3">
        <v>2012</v>
      </c>
      <c r="B169" s="4" t="s">
        <v>278</v>
      </c>
      <c r="C169" s="5">
        <v>48201</v>
      </c>
      <c r="D169" s="4">
        <v>42</v>
      </c>
      <c r="E169" s="4" t="s">
        <v>330</v>
      </c>
      <c r="F169" s="6">
        <v>41170</v>
      </c>
      <c r="G169" s="7">
        <v>638000</v>
      </c>
      <c r="H169" s="6">
        <v>41274</v>
      </c>
      <c r="I169" s="4" t="s">
        <v>348</v>
      </c>
      <c r="J169" s="4" t="s">
        <v>290</v>
      </c>
      <c r="K169" s="4" t="s">
        <v>291</v>
      </c>
      <c r="L169" s="4"/>
      <c r="M169" s="4"/>
      <c r="N169" s="4"/>
      <c r="O169" s="7">
        <v>638000</v>
      </c>
      <c r="P169">
        <f>_xlfn.XLOOKUP('[1]2012'!E167,[1]SIDEOF_donativos!$U$3:$U$1619,[1]SIDEOF_donativos!$W$3:$W$1619)</f>
        <v>477</v>
      </c>
      <c r="T169" s="3">
        <v>2012</v>
      </c>
      <c r="U169" s="4" t="s">
        <v>719</v>
      </c>
      <c r="V169" s="4" t="s">
        <v>800</v>
      </c>
      <c r="W169" s="6">
        <v>41073</v>
      </c>
      <c r="X169" s="7">
        <v>2000000</v>
      </c>
      <c r="Y169" s="6">
        <v>41294</v>
      </c>
      <c r="Z169" s="4" t="s">
        <v>875</v>
      </c>
      <c r="AA169" s="4" t="s">
        <v>387</v>
      </c>
      <c r="AB169" s="4" t="s">
        <v>388</v>
      </c>
      <c r="AC169" s="4"/>
      <c r="AD169" s="4"/>
      <c r="AE169" s="7">
        <v>2000000</v>
      </c>
      <c r="AF169">
        <v>1052</v>
      </c>
    </row>
    <row r="170" spans="1:32" x14ac:dyDescent="0.25">
      <c r="A170" s="3">
        <v>2012</v>
      </c>
      <c r="B170" s="4" t="s">
        <v>278</v>
      </c>
      <c r="C170" s="5">
        <v>48201</v>
      </c>
      <c r="D170" s="4">
        <v>43</v>
      </c>
      <c r="E170" s="4" t="s">
        <v>330</v>
      </c>
      <c r="F170" s="6">
        <v>41170</v>
      </c>
      <c r="G170" s="7">
        <v>509100</v>
      </c>
      <c r="H170" s="6">
        <v>41274</v>
      </c>
      <c r="I170" s="4" t="s">
        <v>349</v>
      </c>
      <c r="J170" s="4" t="s">
        <v>290</v>
      </c>
      <c r="K170" s="4" t="s">
        <v>291</v>
      </c>
      <c r="L170" s="4"/>
      <c r="M170" s="4"/>
      <c r="N170" s="4"/>
      <c r="O170" s="7">
        <v>509100</v>
      </c>
      <c r="P170">
        <f>_xlfn.XLOOKUP('[1]2012'!E168,[1]SIDEOF_donativos!$U$3:$U$1619,[1]SIDEOF_donativos!$W$3:$W$1619)</f>
        <v>477</v>
      </c>
      <c r="T170" s="3">
        <v>2012</v>
      </c>
      <c r="U170" s="4" t="s">
        <v>719</v>
      </c>
      <c r="V170" s="4" t="s">
        <v>800</v>
      </c>
      <c r="W170" s="6">
        <v>41073</v>
      </c>
      <c r="X170" s="7">
        <v>4000000</v>
      </c>
      <c r="Y170" s="6">
        <v>41294</v>
      </c>
      <c r="Z170" s="4" t="s">
        <v>877</v>
      </c>
      <c r="AA170" s="4" t="s">
        <v>387</v>
      </c>
      <c r="AB170" s="4" t="s">
        <v>388</v>
      </c>
      <c r="AC170" s="4"/>
      <c r="AD170" s="4"/>
      <c r="AE170" s="7">
        <v>4000000</v>
      </c>
      <c r="AF170">
        <v>1052</v>
      </c>
    </row>
    <row r="171" spans="1:32" x14ac:dyDescent="0.25">
      <c r="A171" s="3">
        <v>2012</v>
      </c>
      <c r="B171" s="4" t="s">
        <v>278</v>
      </c>
      <c r="C171" s="5">
        <v>48201</v>
      </c>
      <c r="D171" s="4">
        <v>44</v>
      </c>
      <c r="E171" s="4" t="s">
        <v>330</v>
      </c>
      <c r="F171" s="6">
        <v>41170</v>
      </c>
      <c r="G171" s="7">
        <v>507800</v>
      </c>
      <c r="H171" s="6">
        <v>41274</v>
      </c>
      <c r="I171" s="4" t="s">
        <v>350</v>
      </c>
      <c r="J171" s="4" t="s">
        <v>290</v>
      </c>
      <c r="K171" s="4" t="s">
        <v>291</v>
      </c>
      <c r="L171" s="4"/>
      <c r="M171" s="4"/>
      <c r="N171" s="4"/>
      <c r="O171" s="7">
        <v>507800</v>
      </c>
      <c r="P171">
        <f>_xlfn.XLOOKUP('[1]2012'!E169,[1]SIDEOF_donativos!$U$3:$U$1619,[1]SIDEOF_donativos!$W$3:$W$1619)</f>
        <v>477</v>
      </c>
      <c r="T171" s="3">
        <v>2012</v>
      </c>
      <c r="U171" s="4" t="s">
        <v>719</v>
      </c>
      <c r="V171" s="4" t="s">
        <v>800</v>
      </c>
      <c r="W171" s="6">
        <v>41073</v>
      </c>
      <c r="X171" s="7">
        <v>5000000</v>
      </c>
      <c r="Y171" s="6">
        <v>41294</v>
      </c>
      <c r="Z171" s="4" t="s">
        <v>879</v>
      </c>
      <c r="AA171" s="4" t="s">
        <v>387</v>
      </c>
      <c r="AB171" s="4" t="s">
        <v>388</v>
      </c>
      <c r="AC171" s="4"/>
      <c r="AD171" s="4"/>
      <c r="AE171" s="7">
        <v>5000000</v>
      </c>
      <c r="AF171">
        <v>1052</v>
      </c>
    </row>
    <row r="172" spans="1:32" x14ac:dyDescent="0.25">
      <c r="A172" s="3">
        <v>2012</v>
      </c>
      <c r="B172" s="4" t="s">
        <v>278</v>
      </c>
      <c r="C172" s="5">
        <v>48201</v>
      </c>
      <c r="D172" s="4">
        <v>45</v>
      </c>
      <c r="E172" s="4" t="s">
        <v>330</v>
      </c>
      <c r="F172" s="6">
        <v>41170</v>
      </c>
      <c r="G172" s="7">
        <v>491200</v>
      </c>
      <c r="H172" s="6">
        <v>41274</v>
      </c>
      <c r="I172" s="4" t="s">
        <v>351</v>
      </c>
      <c r="J172" s="4" t="s">
        <v>290</v>
      </c>
      <c r="K172" s="4" t="s">
        <v>291</v>
      </c>
      <c r="L172" s="4"/>
      <c r="M172" s="4"/>
      <c r="N172" s="4"/>
      <c r="O172" s="7">
        <v>491200</v>
      </c>
      <c r="P172">
        <f>_xlfn.XLOOKUP('[1]2012'!E170,[1]SIDEOF_donativos!$U$3:$U$1619,[1]SIDEOF_donativos!$W$3:$W$1619)</f>
        <v>477</v>
      </c>
      <c r="T172" s="3">
        <v>2012</v>
      </c>
      <c r="U172" s="4" t="s">
        <v>719</v>
      </c>
      <c r="V172" s="4" t="s">
        <v>881</v>
      </c>
      <c r="W172" s="6">
        <v>41078</v>
      </c>
      <c r="X172" s="7">
        <v>3200000</v>
      </c>
      <c r="Y172" s="6">
        <v>41324</v>
      </c>
      <c r="Z172" s="4" t="s">
        <v>882</v>
      </c>
      <c r="AA172" s="4" t="s">
        <v>387</v>
      </c>
      <c r="AB172" s="4" t="s">
        <v>388</v>
      </c>
      <c r="AC172" s="4"/>
      <c r="AD172" s="4"/>
      <c r="AE172" s="7">
        <v>3200000</v>
      </c>
      <c r="AF172">
        <v>1328</v>
      </c>
    </row>
    <row r="173" spans="1:32" x14ac:dyDescent="0.25">
      <c r="A173" s="3">
        <v>2012</v>
      </c>
      <c r="B173" s="4" t="s">
        <v>278</v>
      </c>
      <c r="C173" s="5">
        <v>48201</v>
      </c>
      <c r="D173" s="4">
        <v>46</v>
      </c>
      <c r="E173" s="4" t="s">
        <v>330</v>
      </c>
      <c r="F173" s="6">
        <v>41170</v>
      </c>
      <c r="G173" s="7">
        <v>395700</v>
      </c>
      <c r="H173" s="6">
        <v>41274</v>
      </c>
      <c r="I173" s="4" t="s">
        <v>352</v>
      </c>
      <c r="J173" s="4" t="s">
        <v>290</v>
      </c>
      <c r="K173" s="4" t="s">
        <v>291</v>
      </c>
      <c r="L173" s="4"/>
      <c r="M173" s="4"/>
      <c r="N173" s="4"/>
      <c r="O173" s="7">
        <v>395700</v>
      </c>
      <c r="P173">
        <f>_xlfn.XLOOKUP('[1]2012'!E171,[1]SIDEOF_donativos!$U$3:$U$1619,[1]SIDEOF_donativos!$W$3:$W$1619)</f>
        <v>477</v>
      </c>
      <c r="T173" s="3">
        <v>2012</v>
      </c>
      <c r="U173" s="4" t="s">
        <v>719</v>
      </c>
      <c r="V173" s="4" t="s">
        <v>768</v>
      </c>
      <c r="W173" s="6">
        <v>41075</v>
      </c>
      <c r="X173" s="7">
        <v>3000000</v>
      </c>
      <c r="Y173" s="6">
        <v>41324</v>
      </c>
      <c r="Z173" s="4" t="s">
        <v>768</v>
      </c>
      <c r="AA173" s="4" t="s">
        <v>387</v>
      </c>
      <c r="AB173" s="4" t="s">
        <v>388</v>
      </c>
      <c r="AC173" s="4"/>
      <c r="AD173" s="4"/>
      <c r="AE173" s="7">
        <v>3000000</v>
      </c>
      <c r="AF173">
        <v>12</v>
      </c>
    </row>
    <row r="174" spans="1:32" x14ac:dyDescent="0.25">
      <c r="A174" s="3">
        <v>2012</v>
      </c>
      <c r="B174" s="4" t="s">
        <v>278</v>
      </c>
      <c r="C174" s="5">
        <v>48201</v>
      </c>
      <c r="D174" s="4">
        <v>47</v>
      </c>
      <c r="E174" s="4" t="s">
        <v>330</v>
      </c>
      <c r="F174" s="6">
        <v>41170</v>
      </c>
      <c r="G174" s="7">
        <v>349400</v>
      </c>
      <c r="H174" s="6">
        <v>41274</v>
      </c>
      <c r="I174" s="4" t="s">
        <v>353</v>
      </c>
      <c r="J174" s="4" t="s">
        <v>290</v>
      </c>
      <c r="K174" s="4" t="s">
        <v>291</v>
      </c>
      <c r="L174" s="4"/>
      <c r="M174" s="4"/>
      <c r="N174" s="4"/>
      <c r="O174" s="7">
        <v>349400</v>
      </c>
      <c r="P174">
        <f>_xlfn.XLOOKUP('[1]2012'!E172,[1]SIDEOF_donativos!$U$3:$U$1619,[1]SIDEOF_donativos!$W$3:$W$1619)</f>
        <v>477</v>
      </c>
      <c r="T174" s="3">
        <v>2012</v>
      </c>
      <c r="U174" s="4" t="s">
        <v>719</v>
      </c>
      <c r="V174" s="4" t="s">
        <v>885</v>
      </c>
      <c r="W174" s="6">
        <v>41061</v>
      </c>
      <c r="X174" s="7">
        <v>5000000</v>
      </c>
      <c r="Y174" s="6">
        <v>41353</v>
      </c>
      <c r="Z174" s="4" t="s">
        <v>886</v>
      </c>
      <c r="AA174" s="4" t="s">
        <v>387</v>
      </c>
      <c r="AB174" s="4" t="s">
        <v>388</v>
      </c>
      <c r="AC174" s="4"/>
      <c r="AD174" s="4"/>
      <c r="AE174" s="7">
        <v>5000000</v>
      </c>
      <c r="AF174">
        <v>1294</v>
      </c>
    </row>
    <row r="175" spans="1:32" x14ac:dyDescent="0.25">
      <c r="A175" s="3">
        <v>2012</v>
      </c>
      <c r="B175" s="4" t="s">
        <v>278</v>
      </c>
      <c r="C175" s="5">
        <v>48201</v>
      </c>
      <c r="D175" s="4">
        <v>48</v>
      </c>
      <c r="E175" s="4" t="s">
        <v>330</v>
      </c>
      <c r="F175" s="6">
        <v>41170</v>
      </c>
      <c r="G175" s="7">
        <v>322400</v>
      </c>
      <c r="H175" s="6">
        <v>41274</v>
      </c>
      <c r="I175" s="4" t="s">
        <v>354</v>
      </c>
      <c r="J175" s="4" t="s">
        <v>290</v>
      </c>
      <c r="K175" s="4" t="s">
        <v>291</v>
      </c>
      <c r="L175" s="4"/>
      <c r="M175" s="4"/>
      <c r="N175" s="4"/>
      <c r="O175" s="7">
        <v>322400</v>
      </c>
      <c r="P175">
        <f>_xlfn.XLOOKUP('[1]2012'!E173,[1]SIDEOF_donativos!$U$3:$U$1619,[1]SIDEOF_donativos!$W$3:$W$1619)</f>
        <v>477</v>
      </c>
      <c r="T175" s="3">
        <v>2012</v>
      </c>
      <c r="U175" s="4" t="s">
        <v>719</v>
      </c>
      <c r="V175" s="4" t="s">
        <v>885</v>
      </c>
      <c r="W175" s="6">
        <v>41075</v>
      </c>
      <c r="X175" s="7">
        <v>1000000</v>
      </c>
      <c r="Y175" s="6">
        <v>41356</v>
      </c>
      <c r="Z175" s="4" t="s">
        <v>888</v>
      </c>
      <c r="AA175" s="4" t="s">
        <v>387</v>
      </c>
      <c r="AB175" s="4" t="s">
        <v>388</v>
      </c>
      <c r="AC175" s="4"/>
      <c r="AD175" s="4"/>
      <c r="AE175" s="7">
        <v>1000000</v>
      </c>
      <c r="AF175">
        <v>1294</v>
      </c>
    </row>
    <row r="176" spans="1:32" x14ac:dyDescent="0.25">
      <c r="A176" s="3">
        <v>2012</v>
      </c>
      <c r="B176" s="4" t="s">
        <v>278</v>
      </c>
      <c r="C176" s="5">
        <v>48201</v>
      </c>
      <c r="D176" s="4">
        <v>49</v>
      </c>
      <c r="E176" s="4" t="s">
        <v>330</v>
      </c>
      <c r="F176" s="6">
        <v>41170</v>
      </c>
      <c r="G176" s="7">
        <v>304800</v>
      </c>
      <c r="H176" s="6">
        <v>41274</v>
      </c>
      <c r="I176" s="4" t="s">
        <v>355</v>
      </c>
      <c r="J176" s="4" t="s">
        <v>290</v>
      </c>
      <c r="K176" s="4" t="s">
        <v>291</v>
      </c>
      <c r="L176" s="4"/>
      <c r="M176" s="4"/>
      <c r="N176" s="4"/>
      <c r="O176" s="7">
        <v>304800</v>
      </c>
      <c r="P176">
        <f>_xlfn.XLOOKUP('[1]2012'!E174,[1]SIDEOF_donativos!$U$3:$U$1619,[1]SIDEOF_donativos!$W$3:$W$1619)</f>
        <v>477</v>
      </c>
      <c r="T176" s="3">
        <v>2012</v>
      </c>
      <c r="U176" s="4" t="s">
        <v>719</v>
      </c>
      <c r="V176" s="4" t="s">
        <v>890</v>
      </c>
      <c r="W176" s="6">
        <v>41082</v>
      </c>
      <c r="X176" s="7">
        <v>2000000</v>
      </c>
      <c r="Y176" s="6">
        <v>41492</v>
      </c>
      <c r="Z176" s="4" t="s">
        <v>891</v>
      </c>
      <c r="AA176" s="4" t="s">
        <v>387</v>
      </c>
      <c r="AB176" s="4" t="s">
        <v>388</v>
      </c>
      <c r="AC176" s="4"/>
      <c r="AD176" s="4"/>
      <c r="AE176" s="7">
        <v>2000000</v>
      </c>
      <c r="AF176">
        <v>582</v>
      </c>
    </row>
    <row r="177" spans="1:32" x14ac:dyDescent="0.25">
      <c r="A177" s="3">
        <v>2012</v>
      </c>
      <c r="B177" s="4" t="s">
        <v>278</v>
      </c>
      <c r="C177" s="5">
        <v>48201</v>
      </c>
      <c r="D177" s="4">
        <v>50</v>
      </c>
      <c r="E177" s="4" t="s">
        <v>330</v>
      </c>
      <c r="F177" s="6">
        <v>41170</v>
      </c>
      <c r="G177" s="7">
        <v>279400</v>
      </c>
      <c r="H177" s="6">
        <v>41274</v>
      </c>
      <c r="I177" s="4" t="s">
        <v>356</v>
      </c>
      <c r="J177" s="4" t="s">
        <v>290</v>
      </c>
      <c r="K177" s="4" t="s">
        <v>291</v>
      </c>
      <c r="L177" s="4"/>
      <c r="M177" s="4"/>
      <c r="N177" s="4"/>
      <c r="O177" s="7">
        <v>279400</v>
      </c>
      <c r="P177">
        <f>_xlfn.XLOOKUP('[1]2012'!E175,[1]SIDEOF_donativos!$U$3:$U$1619,[1]SIDEOF_donativos!$W$3:$W$1619)</f>
        <v>477</v>
      </c>
      <c r="T177" s="3">
        <v>2012</v>
      </c>
      <c r="U177" s="4" t="s">
        <v>719</v>
      </c>
      <c r="V177" s="4" t="s">
        <v>893</v>
      </c>
      <c r="W177" s="6">
        <v>41082</v>
      </c>
      <c r="X177" s="7">
        <v>4000000</v>
      </c>
      <c r="Y177" s="6">
        <v>41354</v>
      </c>
      <c r="Z177" s="4" t="s">
        <v>894</v>
      </c>
      <c r="AA177" s="4" t="s">
        <v>387</v>
      </c>
      <c r="AB177" s="4" t="s">
        <v>388</v>
      </c>
      <c r="AC177" s="4"/>
      <c r="AD177" s="4"/>
      <c r="AE177" s="7">
        <v>4000000</v>
      </c>
      <c r="AF177">
        <v>975</v>
      </c>
    </row>
    <row r="178" spans="1:32" x14ac:dyDescent="0.25">
      <c r="A178" s="3">
        <v>2012</v>
      </c>
      <c r="B178" s="4" t="s">
        <v>278</v>
      </c>
      <c r="C178" s="5">
        <v>48201</v>
      </c>
      <c r="D178" s="4">
        <v>51</v>
      </c>
      <c r="E178" s="4" t="s">
        <v>330</v>
      </c>
      <c r="F178" s="6">
        <v>41170</v>
      </c>
      <c r="G178" s="7">
        <v>229700</v>
      </c>
      <c r="H178" s="6">
        <v>41274</v>
      </c>
      <c r="I178" s="4" t="s">
        <v>357</v>
      </c>
      <c r="J178" s="4" t="s">
        <v>290</v>
      </c>
      <c r="K178" s="4" t="s">
        <v>291</v>
      </c>
      <c r="L178" s="4"/>
      <c r="M178" s="4"/>
      <c r="N178" s="4"/>
      <c r="O178" s="7">
        <v>229700</v>
      </c>
      <c r="P178">
        <f>_xlfn.XLOOKUP('[1]2012'!E176,[1]SIDEOF_donativos!$U$3:$U$1619,[1]SIDEOF_donativos!$W$3:$W$1619)</f>
        <v>477</v>
      </c>
      <c r="T178" s="3">
        <v>2012</v>
      </c>
      <c r="U178" s="4" t="s">
        <v>719</v>
      </c>
      <c r="V178" s="4" t="s">
        <v>847</v>
      </c>
      <c r="W178" s="6">
        <v>41075</v>
      </c>
      <c r="X178" s="7">
        <v>3000000</v>
      </c>
      <c r="Y178" s="6">
        <v>41337</v>
      </c>
      <c r="Z178" s="4" t="s">
        <v>896</v>
      </c>
      <c r="AA178" s="4" t="s">
        <v>387</v>
      </c>
      <c r="AB178" s="4" t="s">
        <v>388</v>
      </c>
      <c r="AC178" s="4"/>
      <c r="AD178" s="4"/>
      <c r="AE178" s="7">
        <v>3000000</v>
      </c>
      <c r="AF178">
        <v>800</v>
      </c>
    </row>
    <row r="179" spans="1:32" x14ac:dyDescent="0.25">
      <c r="A179" s="3">
        <v>2012</v>
      </c>
      <c r="B179" s="4" t="s">
        <v>278</v>
      </c>
      <c r="C179" s="5">
        <v>48201</v>
      </c>
      <c r="D179" s="4">
        <v>52</v>
      </c>
      <c r="E179" s="4" t="s">
        <v>330</v>
      </c>
      <c r="F179" s="6">
        <v>41170</v>
      </c>
      <c r="G179" s="7">
        <v>229700</v>
      </c>
      <c r="H179" s="6">
        <v>41274</v>
      </c>
      <c r="I179" s="4" t="s">
        <v>358</v>
      </c>
      <c r="J179" s="4" t="s">
        <v>290</v>
      </c>
      <c r="K179" s="4" t="s">
        <v>291</v>
      </c>
      <c r="L179" s="4"/>
      <c r="M179" s="4"/>
      <c r="N179" s="4"/>
      <c r="O179" s="7">
        <v>229700</v>
      </c>
      <c r="P179">
        <f>_xlfn.XLOOKUP('[1]2012'!E177,[1]SIDEOF_donativos!$U$3:$U$1619,[1]SIDEOF_donativos!$W$3:$W$1619)</f>
        <v>477</v>
      </c>
      <c r="T179" s="3">
        <v>2012</v>
      </c>
      <c r="U179" s="4" t="s">
        <v>719</v>
      </c>
      <c r="V179" s="4" t="s">
        <v>860</v>
      </c>
      <c r="W179" s="6">
        <v>41082</v>
      </c>
      <c r="X179" s="7">
        <v>2500000</v>
      </c>
      <c r="Y179" s="6">
        <v>41263</v>
      </c>
      <c r="Z179" s="4" t="s">
        <v>898</v>
      </c>
      <c r="AA179" s="4" t="s">
        <v>387</v>
      </c>
      <c r="AB179" s="4" t="s">
        <v>388</v>
      </c>
      <c r="AC179" s="4"/>
      <c r="AD179" s="4"/>
      <c r="AE179" s="7">
        <v>2500000</v>
      </c>
      <c r="AF179">
        <v>784</v>
      </c>
    </row>
    <row r="180" spans="1:32" x14ac:dyDescent="0.25">
      <c r="A180" s="3">
        <v>2012</v>
      </c>
      <c r="B180" s="4" t="s">
        <v>278</v>
      </c>
      <c r="C180" s="5">
        <v>48201</v>
      </c>
      <c r="D180" s="4">
        <v>53</v>
      </c>
      <c r="E180" s="4" t="s">
        <v>330</v>
      </c>
      <c r="F180" s="6">
        <v>41170</v>
      </c>
      <c r="G180" s="7">
        <v>229700</v>
      </c>
      <c r="H180" s="6">
        <v>41274</v>
      </c>
      <c r="I180" s="4" t="s">
        <v>359</v>
      </c>
      <c r="J180" s="4" t="s">
        <v>296</v>
      </c>
      <c r="K180" s="4" t="s">
        <v>297</v>
      </c>
      <c r="L180" s="4"/>
      <c r="M180" s="4"/>
      <c r="N180" s="4"/>
      <c r="O180" s="7">
        <v>229700</v>
      </c>
      <c r="P180">
        <f>_xlfn.XLOOKUP('[1]2012'!E178,[1]SIDEOF_donativos!$U$3:$U$1619,[1]SIDEOF_donativos!$W$3:$W$1619)</f>
        <v>477</v>
      </c>
      <c r="T180" s="3">
        <v>2012</v>
      </c>
      <c r="U180" s="4" t="s">
        <v>719</v>
      </c>
      <c r="V180" s="4" t="s">
        <v>885</v>
      </c>
      <c r="W180" s="6">
        <v>41082</v>
      </c>
      <c r="X180" s="7">
        <v>2500000</v>
      </c>
      <c r="Y180" s="6">
        <v>41294</v>
      </c>
      <c r="Z180" s="4" t="s">
        <v>900</v>
      </c>
      <c r="AA180" s="4" t="s">
        <v>387</v>
      </c>
      <c r="AB180" s="4" t="s">
        <v>388</v>
      </c>
      <c r="AC180" s="4"/>
      <c r="AD180" s="4"/>
      <c r="AE180" s="7">
        <v>2500000</v>
      </c>
      <c r="AF180">
        <v>1294</v>
      </c>
    </row>
    <row r="181" spans="1:32" x14ac:dyDescent="0.25">
      <c r="A181" s="3">
        <v>2012</v>
      </c>
      <c r="B181" s="4" t="s">
        <v>278</v>
      </c>
      <c r="C181" s="5">
        <v>48201</v>
      </c>
      <c r="D181" s="4">
        <v>54</v>
      </c>
      <c r="E181" s="4" t="s">
        <v>330</v>
      </c>
      <c r="F181" s="6">
        <v>41170</v>
      </c>
      <c r="G181" s="7">
        <v>211100</v>
      </c>
      <c r="H181" s="6">
        <v>41274</v>
      </c>
      <c r="I181" s="4" t="s">
        <v>360</v>
      </c>
      <c r="J181" s="4" t="s">
        <v>290</v>
      </c>
      <c r="K181" s="4" t="s">
        <v>291</v>
      </c>
      <c r="L181" s="4"/>
      <c r="M181" s="4"/>
      <c r="N181" s="4"/>
      <c r="O181" s="7">
        <v>211100</v>
      </c>
      <c r="P181">
        <f>_xlfn.XLOOKUP('[1]2012'!E179,[1]SIDEOF_donativos!$U$3:$U$1619,[1]SIDEOF_donativos!$W$3:$W$1619)</f>
        <v>477</v>
      </c>
      <c r="T181" s="3">
        <v>2012</v>
      </c>
      <c r="U181" s="4" t="s">
        <v>719</v>
      </c>
      <c r="V181" s="4" t="s">
        <v>860</v>
      </c>
      <c r="W181" s="6">
        <v>41086</v>
      </c>
      <c r="X181" s="7">
        <v>2000000</v>
      </c>
      <c r="Y181" s="6">
        <v>41598</v>
      </c>
      <c r="Z181" s="4" t="s">
        <v>902</v>
      </c>
      <c r="AA181" s="4" t="s">
        <v>387</v>
      </c>
      <c r="AB181" s="4" t="s">
        <v>388</v>
      </c>
      <c r="AC181" s="4"/>
      <c r="AD181" s="4"/>
      <c r="AE181" s="7">
        <v>2000000</v>
      </c>
      <c r="AF181">
        <v>784</v>
      </c>
    </row>
    <row r="182" spans="1:32" x14ac:dyDescent="0.25">
      <c r="A182" s="3">
        <v>2012</v>
      </c>
      <c r="B182" s="4" t="s">
        <v>278</v>
      </c>
      <c r="C182" s="5">
        <v>48201</v>
      </c>
      <c r="D182" s="4">
        <v>55</v>
      </c>
      <c r="E182" s="4" t="s">
        <v>330</v>
      </c>
      <c r="F182" s="6">
        <v>41170</v>
      </c>
      <c r="G182" s="7">
        <v>190600</v>
      </c>
      <c r="H182" s="6">
        <v>41274</v>
      </c>
      <c r="I182" s="4" t="s">
        <v>361</v>
      </c>
      <c r="J182" s="4" t="s">
        <v>290</v>
      </c>
      <c r="K182" s="4" t="s">
        <v>291</v>
      </c>
      <c r="L182" s="4"/>
      <c r="M182" s="4"/>
      <c r="N182" s="4"/>
      <c r="O182" s="7">
        <v>190600</v>
      </c>
      <c r="P182">
        <f>_xlfn.XLOOKUP('[1]2012'!E180,[1]SIDEOF_donativos!$U$3:$U$1619,[1]SIDEOF_donativos!$W$3:$W$1619)</f>
        <v>477</v>
      </c>
      <c r="T182" s="3">
        <v>2012</v>
      </c>
      <c r="U182" s="4" t="s">
        <v>719</v>
      </c>
      <c r="V182" s="4" t="s">
        <v>904</v>
      </c>
      <c r="W182" s="6">
        <v>41086</v>
      </c>
      <c r="X182" s="7">
        <v>3000000</v>
      </c>
      <c r="Y182" s="6">
        <v>41297</v>
      </c>
      <c r="Z182" s="4" t="s">
        <v>905</v>
      </c>
      <c r="AA182" s="4" t="s">
        <v>387</v>
      </c>
      <c r="AB182" s="4" t="s">
        <v>388</v>
      </c>
      <c r="AC182" s="4"/>
      <c r="AD182" s="4"/>
      <c r="AE182" s="7">
        <v>3000000</v>
      </c>
      <c r="AF182">
        <v>203</v>
      </c>
    </row>
    <row r="183" spans="1:32" x14ac:dyDescent="0.25">
      <c r="A183" s="3">
        <v>2012</v>
      </c>
      <c r="B183" s="4" t="s">
        <v>278</v>
      </c>
      <c r="C183" s="5">
        <v>48201</v>
      </c>
      <c r="D183" s="4">
        <v>56</v>
      </c>
      <c r="E183" s="4" t="s">
        <v>330</v>
      </c>
      <c r="F183" s="6">
        <v>41170</v>
      </c>
      <c r="G183" s="7">
        <v>139700</v>
      </c>
      <c r="H183" s="6">
        <v>41274</v>
      </c>
      <c r="I183" s="4" t="s">
        <v>362</v>
      </c>
      <c r="J183" s="4" t="s">
        <v>290</v>
      </c>
      <c r="K183" s="4" t="s">
        <v>291</v>
      </c>
      <c r="L183" s="4"/>
      <c r="M183" s="4"/>
      <c r="N183" s="4"/>
      <c r="O183" s="7">
        <v>139700</v>
      </c>
      <c r="P183">
        <f>_xlfn.XLOOKUP('[1]2012'!E181,[1]SIDEOF_donativos!$U$3:$U$1619,[1]SIDEOF_donativos!$W$3:$W$1619)</f>
        <v>477</v>
      </c>
      <c r="T183" s="3">
        <v>2012</v>
      </c>
      <c r="U183" s="4" t="s">
        <v>719</v>
      </c>
      <c r="V183" s="4" t="s">
        <v>907</v>
      </c>
      <c r="W183" s="6">
        <v>41075</v>
      </c>
      <c r="X183" s="7">
        <v>3000000</v>
      </c>
      <c r="Y183" s="6">
        <v>41506</v>
      </c>
      <c r="Z183" s="4" t="s">
        <v>908</v>
      </c>
      <c r="AA183" s="4" t="s">
        <v>387</v>
      </c>
      <c r="AB183" s="4" t="s">
        <v>388</v>
      </c>
      <c r="AC183" s="4"/>
      <c r="AD183" s="4"/>
      <c r="AE183" s="7">
        <v>3000000</v>
      </c>
      <c r="AF183">
        <v>1509</v>
      </c>
    </row>
    <row r="184" spans="1:32" x14ac:dyDescent="0.25">
      <c r="A184" s="3">
        <v>2012</v>
      </c>
      <c r="B184" s="4" t="s">
        <v>278</v>
      </c>
      <c r="C184" s="5">
        <v>48201</v>
      </c>
      <c r="D184" s="4">
        <v>57</v>
      </c>
      <c r="E184" s="4" t="s">
        <v>330</v>
      </c>
      <c r="F184" s="6">
        <v>41170</v>
      </c>
      <c r="G184" s="7">
        <v>102500</v>
      </c>
      <c r="H184" s="6">
        <v>41274</v>
      </c>
      <c r="I184" s="4" t="s">
        <v>363</v>
      </c>
      <c r="J184" s="4" t="s">
        <v>290</v>
      </c>
      <c r="K184" s="4" t="s">
        <v>291</v>
      </c>
      <c r="L184" s="4"/>
      <c r="M184" s="4"/>
      <c r="N184" s="4"/>
      <c r="O184" s="7">
        <v>102500</v>
      </c>
      <c r="P184">
        <f>_xlfn.XLOOKUP('[1]2012'!E182,[1]SIDEOF_donativos!$U$3:$U$1619,[1]SIDEOF_donativos!$W$3:$W$1619)</f>
        <v>477</v>
      </c>
      <c r="T184" s="3">
        <v>2012</v>
      </c>
      <c r="U184" s="4" t="s">
        <v>719</v>
      </c>
      <c r="V184" s="4" t="s">
        <v>913</v>
      </c>
      <c r="W184" s="6">
        <v>41089</v>
      </c>
      <c r="X184" s="7">
        <v>1500000</v>
      </c>
      <c r="Y184" s="6">
        <v>41311</v>
      </c>
      <c r="Z184" s="4" t="s">
        <v>913</v>
      </c>
      <c r="AA184" s="4" t="s">
        <v>387</v>
      </c>
      <c r="AB184" s="4" t="s">
        <v>388</v>
      </c>
      <c r="AC184" s="4"/>
      <c r="AD184" s="4"/>
      <c r="AE184" s="7">
        <v>1500000</v>
      </c>
      <c r="AF184">
        <v>585</v>
      </c>
    </row>
    <row r="185" spans="1:32" x14ac:dyDescent="0.25">
      <c r="A185" s="3">
        <v>2012</v>
      </c>
      <c r="B185" s="4" t="s">
        <v>278</v>
      </c>
      <c r="C185" s="5">
        <v>48201</v>
      </c>
      <c r="D185" s="4">
        <v>58</v>
      </c>
      <c r="E185" s="4" t="s">
        <v>364</v>
      </c>
      <c r="F185" s="6">
        <v>41263</v>
      </c>
      <c r="G185" s="7">
        <v>1450000</v>
      </c>
      <c r="H185" s="6">
        <v>41639</v>
      </c>
      <c r="I185" s="4" t="s">
        <v>365</v>
      </c>
      <c r="J185" s="4" t="s">
        <v>300</v>
      </c>
      <c r="K185" s="4" t="s">
        <v>301</v>
      </c>
      <c r="L185" s="4"/>
      <c r="M185" s="4"/>
      <c r="N185" s="4"/>
      <c r="O185" s="7">
        <v>1450000</v>
      </c>
      <c r="P185">
        <f>_xlfn.XLOOKUP('[1]2012'!E183,[1]SIDEOF_donativos!$U$3:$U$1619,[1]SIDEOF_donativos!$W$3:$W$1619)</f>
        <v>929</v>
      </c>
      <c r="T185" s="3">
        <v>2012</v>
      </c>
      <c r="U185" s="4" t="s">
        <v>719</v>
      </c>
      <c r="V185" s="4" t="s">
        <v>915</v>
      </c>
      <c r="W185" s="6">
        <v>41092</v>
      </c>
      <c r="X185" s="7">
        <v>37600000</v>
      </c>
      <c r="Y185" s="6">
        <v>41437</v>
      </c>
      <c r="Z185" s="4" t="s">
        <v>916</v>
      </c>
      <c r="AA185" s="4" t="s">
        <v>387</v>
      </c>
      <c r="AB185" s="4" t="s">
        <v>388</v>
      </c>
      <c r="AC185" s="4"/>
      <c r="AD185" s="4"/>
      <c r="AE185" s="7">
        <v>37600000</v>
      </c>
      <c r="AF185">
        <v>1380</v>
      </c>
    </row>
    <row r="186" spans="1:32" x14ac:dyDescent="0.25">
      <c r="A186" s="3">
        <v>2012</v>
      </c>
      <c r="B186" s="4" t="s">
        <v>278</v>
      </c>
      <c r="C186" s="5">
        <v>48201</v>
      </c>
      <c r="D186" s="4">
        <v>59</v>
      </c>
      <c r="E186" s="4" t="s">
        <v>364</v>
      </c>
      <c r="F186" s="6">
        <v>41263</v>
      </c>
      <c r="G186" s="7">
        <v>700000</v>
      </c>
      <c r="H186" s="6">
        <v>41639</v>
      </c>
      <c r="I186" s="4" t="s">
        <v>366</v>
      </c>
      <c r="J186" s="4" t="s">
        <v>300</v>
      </c>
      <c r="K186" s="4" t="s">
        <v>301</v>
      </c>
      <c r="L186" s="4"/>
      <c r="M186" s="4"/>
      <c r="N186" s="4"/>
      <c r="O186" s="7">
        <v>700000</v>
      </c>
      <c r="P186">
        <f>_xlfn.XLOOKUP('[1]2012'!E184,[1]SIDEOF_donativos!$U$3:$U$1619,[1]SIDEOF_donativos!$W$3:$W$1619)</f>
        <v>929</v>
      </c>
      <c r="T186" s="3">
        <v>2012</v>
      </c>
      <c r="U186" s="4" t="s">
        <v>719</v>
      </c>
      <c r="V186" s="4" t="s">
        <v>918</v>
      </c>
      <c r="W186" s="6">
        <v>41095</v>
      </c>
      <c r="X186" s="7">
        <v>1000000</v>
      </c>
      <c r="Y186" s="6">
        <v>41582</v>
      </c>
      <c r="Z186" s="4" t="s">
        <v>919</v>
      </c>
      <c r="AA186" s="4" t="s">
        <v>387</v>
      </c>
      <c r="AB186" s="4" t="s">
        <v>388</v>
      </c>
      <c r="AC186" s="4"/>
      <c r="AD186" s="4"/>
      <c r="AE186" s="7">
        <v>1000000</v>
      </c>
      <c r="AF186">
        <v>533</v>
      </c>
    </row>
    <row r="187" spans="1:32" x14ac:dyDescent="0.25">
      <c r="A187" s="3">
        <v>2012</v>
      </c>
      <c r="B187" s="4" t="s">
        <v>278</v>
      </c>
      <c r="C187" s="5">
        <v>48201</v>
      </c>
      <c r="D187" s="4">
        <v>6</v>
      </c>
      <c r="E187" s="4" t="s">
        <v>367</v>
      </c>
      <c r="F187" s="6">
        <v>41120</v>
      </c>
      <c r="G187" s="7">
        <v>6000000</v>
      </c>
      <c r="H187" s="6">
        <v>41274</v>
      </c>
      <c r="I187" s="4" t="s">
        <v>368</v>
      </c>
      <c r="J187" s="4" t="s">
        <v>296</v>
      </c>
      <c r="K187" s="4" t="s">
        <v>297</v>
      </c>
      <c r="L187" s="4"/>
      <c r="M187" s="4"/>
      <c r="N187" s="4"/>
      <c r="O187" s="7">
        <v>6000000</v>
      </c>
      <c r="P187">
        <f>_xlfn.XLOOKUP('[1]2012'!E185,[1]SIDEOF_donativos!$U$3:$U$1619,[1]SIDEOF_donativos!$W$3:$W$1619)</f>
        <v>475</v>
      </c>
      <c r="T187" s="3">
        <v>2012</v>
      </c>
      <c r="U187" s="4" t="s">
        <v>719</v>
      </c>
      <c r="V187" s="4" t="s">
        <v>921</v>
      </c>
      <c r="W187" s="6">
        <v>41100</v>
      </c>
      <c r="X187" s="7">
        <v>8000000</v>
      </c>
      <c r="Y187" s="6">
        <v>41179</v>
      </c>
      <c r="Z187" s="4" t="s">
        <v>922</v>
      </c>
      <c r="AA187" s="4" t="s">
        <v>387</v>
      </c>
      <c r="AB187" s="4" t="s">
        <v>388</v>
      </c>
      <c r="AC187" s="4"/>
      <c r="AD187" s="4"/>
      <c r="AE187" s="7">
        <v>8000000</v>
      </c>
      <c r="AF187">
        <v>1081</v>
      </c>
    </row>
    <row r="188" spans="1:32" x14ac:dyDescent="0.25">
      <c r="A188" s="3">
        <v>2012</v>
      </c>
      <c r="B188" s="4" t="s">
        <v>278</v>
      </c>
      <c r="C188" s="5">
        <v>48201</v>
      </c>
      <c r="D188" s="4">
        <v>60</v>
      </c>
      <c r="E188" s="4" t="s">
        <v>364</v>
      </c>
      <c r="F188" s="6">
        <v>41263</v>
      </c>
      <c r="G188" s="7">
        <v>650000</v>
      </c>
      <c r="H188" s="6">
        <v>41639</v>
      </c>
      <c r="I188" s="4" t="s">
        <v>369</v>
      </c>
      <c r="J188" s="4" t="s">
        <v>300</v>
      </c>
      <c r="K188" s="4" t="s">
        <v>301</v>
      </c>
      <c r="L188" s="4"/>
      <c r="M188" s="4"/>
      <c r="N188" s="4"/>
      <c r="O188" s="7">
        <v>650000</v>
      </c>
      <c r="P188">
        <f>_xlfn.XLOOKUP('[1]2012'!E186,[1]SIDEOF_donativos!$U$3:$U$1619,[1]SIDEOF_donativos!$W$3:$W$1619)</f>
        <v>929</v>
      </c>
      <c r="T188" s="3">
        <v>2012</v>
      </c>
      <c r="U188" s="4" t="s">
        <v>719</v>
      </c>
      <c r="V188" s="4" t="s">
        <v>924</v>
      </c>
      <c r="W188" s="6">
        <v>41100</v>
      </c>
      <c r="X188" s="7">
        <v>2500000</v>
      </c>
      <c r="Y188" s="6">
        <v>41322</v>
      </c>
      <c r="Z188" s="4" t="s">
        <v>925</v>
      </c>
      <c r="AA188" s="4" t="s">
        <v>387</v>
      </c>
      <c r="AB188" s="4" t="s">
        <v>388</v>
      </c>
      <c r="AC188" s="4"/>
      <c r="AD188" s="4"/>
      <c r="AE188" s="7">
        <v>2500000</v>
      </c>
      <c r="AF188">
        <v>693</v>
      </c>
    </row>
    <row r="189" spans="1:32" x14ac:dyDescent="0.25">
      <c r="A189" s="3">
        <v>2012</v>
      </c>
      <c r="B189" s="4" t="s">
        <v>278</v>
      </c>
      <c r="C189" s="5">
        <v>48201</v>
      </c>
      <c r="D189" s="4">
        <v>61</v>
      </c>
      <c r="E189" s="4" t="s">
        <v>364</v>
      </c>
      <c r="F189" s="6">
        <v>41263</v>
      </c>
      <c r="G189" s="7">
        <v>400000</v>
      </c>
      <c r="H189" s="6">
        <v>41639</v>
      </c>
      <c r="I189" s="4" t="s">
        <v>370</v>
      </c>
      <c r="J189" s="4" t="s">
        <v>300</v>
      </c>
      <c r="K189" s="4" t="s">
        <v>301</v>
      </c>
      <c r="L189" s="4"/>
      <c r="M189" s="4"/>
      <c r="N189" s="4"/>
      <c r="O189" s="7">
        <v>400000</v>
      </c>
      <c r="P189">
        <f>_xlfn.XLOOKUP('[1]2012'!E187,[1]SIDEOF_donativos!$U$3:$U$1619,[1]SIDEOF_donativos!$W$3:$W$1619)</f>
        <v>929</v>
      </c>
      <c r="T189" s="3">
        <v>2012</v>
      </c>
      <c r="U189" s="4" t="s">
        <v>719</v>
      </c>
      <c r="V189" s="4" t="s">
        <v>847</v>
      </c>
      <c r="W189" s="6">
        <v>41100</v>
      </c>
      <c r="X189" s="7">
        <v>1880000</v>
      </c>
      <c r="Y189" s="6">
        <v>41350</v>
      </c>
      <c r="Z189" s="4" t="s">
        <v>927</v>
      </c>
      <c r="AA189" s="4" t="s">
        <v>387</v>
      </c>
      <c r="AB189" s="4" t="s">
        <v>388</v>
      </c>
      <c r="AC189" s="4"/>
      <c r="AD189" s="4"/>
      <c r="AE189" s="7">
        <v>1880000</v>
      </c>
      <c r="AF189">
        <v>800</v>
      </c>
    </row>
    <row r="190" spans="1:32" x14ac:dyDescent="0.25">
      <c r="A190" s="3">
        <v>2012</v>
      </c>
      <c r="B190" s="4" t="s">
        <v>278</v>
      </c>
      <c r="C190" s="5">
        <v>48201</v>
      </c>
      <c r="D190" s="4">
        <v>62</v>
      </c>
      <c r="E190" s="4" t="s">
        <v>364</v>
      </c>
      <c r="F190" s="6">
        <v>41263</v>
      </c>
      <c r="G190" s="7">
        <v>200000</v>
      </c>
      <c r="H190" s="6">
        <v>41639</v>
      </c>
      <c r="I190" s="4" t="s">
        <v>371</v>
      </c>
      <c r="J190" s="4" t="s">
        <v>300</v>
      </c>
      <c r="K190" s="4" t="s">
        <v>301</v>
      </c>
      <c r="L190" s="4"/>
      <c r="M190" s="4"/>
      <c r="N190" s="4"/>
      <c r="O190" s="7">
        <v>200000</v>
      </c>
      <c r="P190">
        <f>_xlfn.XLOOKUP('[1]2012'!E188,[1]SIDEOF_donativos!$U$3:$U$1619,[1]SIDEOF_donativos!$W$3:$W$1619)</f>
        <v>929</v>
      </c>
      <c r="T190" s="3">
        <v>2012</v>
      </c>
      <c r="U190" s="4" t="s">
        <v>719</v>
      </c>
      <c r="V190" s="4" t="s">
        <v>929</v>
      </c>
      <c r="W190" s="6">
        <v>41096</v>
      </c>
      <c r="X190" s="7">
        <v>4000000</v>
      </c>
      <c r="Y190" s="6">
        <v>41567</v>
      </c>
      <c r="Z190" s="4" t="s">
        <v>930</v>
      </c>
      <c r="AA190" s="4" t="s">
        <v>387</v>
      </c>
      <c r="AB190" s="4" t="s">
        <v>388</v>
      </c>
      <c r="AC190" s="4"/>
      <c r="AD190" s="4"/>
      <c r="AE190" s="7">
        <v>4000000</v>
      </c>
      <c r="AF190">
        <v>798</v>
      </c>
    </row>
    <row r="191" spans="1:32" x14ac:dyDescent="0.25">
      <c r="A191" s="3">
        <v>2012</v>
      </c>
      <c r="B191" s="4" t="s">
        <v>278</v>
      </c>
      <c r="C191" s="5">
        <v>48201</v>
      </c>
      <c r="D191" s="4">
        <v>63</v>
      </c>
      <c r="E191" s="4" t="s">
        <v>364</v>
      </c>
      <c r="F191" s="6">
        <v>41263</v>
      </c>
      <c r="G191" s="7">
        <v>150000</v>
      </c>
      <c r="H191" s="6">
        <v>41639</v>
      </c>
      <c r="I191" s="4" t="s">
        <v>372</v>
      </c>
      <c r="J191" s="4" t="s">
        <v>300</v>
      </c>
      <c r="K191" s="4" t="s">
        <v>301</v>
      </c>
      <c r="L191" s="4"/>
      <c r="M191" s="4"/>
      <c r="N191" s="4"/>
      <c r="O191" s="7">
        <v>150000</v>
      </c>
      <c r="P191">
        <f>_xlfn.XLOOKUP('[1]2012'!E189,[1]SIDEOF_donativos!$U$3:$U$1619,[1]SIDEOF_donativos!$W$3:$W$1619)</f>
        <v>929</v>
      </c>
      <c r="T191" s="3">
        <v>2012</v>
      </c>
      <c r="U191" s="4" t="s">
        <v>719</v>
      </c>
      <c r="V191" s="4" t="s">
        <v>935</v>
      </c>
      <c r="W191" s="6">
        <v>41075</v>
      </c>
      <c r="X191" s="7">
        <v>1000000</v>
      </c>
      <c r="Y191" s="6">
        <v>41333</v>
      </c>
      <c r="Z191" s="4" t="s">
        <v>936</v>
      </c>
      <c r="AA191" s="4" t="s">
        <v>387</v>
      </c>
      <c r="AB191" s="4" t="s">
        <v>388</v>
      </c>
      <c r="AC191" s="4"/>
      <c r="AD191" s="4"/>
      <c r="AE191" s="7">
        <v>1000000</v>
      </c>
      <c r="AF191">
        <v>11</v>
      </c>
    </row>
    <row r="192" spans="1:32" x14ac:dyDescent="0.25">
      <c r="A192" s="3">
        <v>2012</v>
      </c>
      <c r="B192" s="4" t="s">
        <v>278</v>
      </c>
      <c r="C192" s="5">
        <v>48201</v>
      </c>
      <c r="D192" s="4">
        <v>64</v>
      </c>
      <c r="E192" s="4" t="s">
        <v>364</v>
      </c>
      <c r="F192" s="6">
        <v>41263</v>
      </c>
      <c r="G192" s="7">
        <v>120000</v>
      </c>
      <c r="H192" s="6">
        <v>41639</v>
      </c>
      <c r="I192" s="4" t="s">
        <v>373</v>
      </c>
      <c r="J192" s="4" t="s">
        <v>300</v>
      </c>
      <c r="K192" s="4" t="s">
        <v>301</v>
      </c>
      <c r="L192" s="4"/>
      <c r="M192" s="4"/>
      <c r="N192" s="4"/>
      <c r="O192" s="7">
        <v>120000</v>
      </c>
      <c r="P192">
        <f>_xlfn.XLOOKUP('[1]2012'!E190,[1]SIDEOF_donativos!$U$3:$U$1619,[1]SIDEOF_donativos!$W$3:$W$1619)</f>
        <v>929</v>
      </c>
      <c r="T192" s="3">
        <v>2012</v>
      </c>
      <c r="U192" s="4" t="s">
        <v>719</v>
      </c>
      <c r="V192" s="4" t="s">
        <v>938</v>
      </c>
      <c r="W192" s="6">
        <v>41103</v>
      </c>
      <c r="X192" s="7">
        <v>500000</v>
      </c>
      <c r="Y192" s="6">
        <v>41404</v>
      </c>
      <c r="Z192" s="4" t="s">
        <v>939</v>
      </c>
      <c r="AA192" s="4" t="s">
        <v>387</v>
      </c>
      <c r="AB192" s="4" t="s">
        <v>388</v>
      </c>
      <c r="AC192" s="4"/>
      <c r="AD192" s="4"/>
      <c r="AE192" s="7">
        <v>500000</v>
      </c>
      <c r="AF192">
        <v>667</v>
      </c>
    </row>
    <row r="193" spans="1:32" x14ac:dyDescent="0.25">
      <c r="A193" s="3">
        <v>2012</v>
      </c>
      <c r="B193" s="4" t="s">
        <v>278</v>
      </c>
      <c r="C193" s="5">
        <v>48201</v>
      </c>
      <c r="D193" s="4">
        <v>65</v>
      </c>
      <c r="E193" s="4" t="s">
        <v>364</v>
      </c>
      <c r="F193" s="6">
        <v>41263</v>
      </c>
      <c r="G193" s="7">
        <v>90000</v>
      </c>
      <c r="H193" s="6">
        <v>41639</v>
      </c>
      <c r="I193" s="4" t="s">
        <v>374</v>
      </c>
      <c r="J193" s="4" t="s">
        <v>300</v>
      </c>
      <c r="K193" s="4" t="s">
        <v>301</v>
      </c>
      <c r="L193" s="4"/>
      <c r="M193" s="4"/>
      <c r="N193" s="4"/>
      <c r="O193" s="7">
        <v>90000</v>
      </c>
      <c r="P193">
        <f>_xlfn.XLOOKUP('[1]2012'!E191,[1]SIDEOF_donativos!$U$3:$U$1619,[1]SIDEOF_donativos!$W$3:$W$1619)</f>
        <v>929</v>
      </c>
      <c r="T193" s="3">
        <v>2012</v>
      </c>
      <c r="U193" s="4" t="s">
        <v>719</v>
      </c>
      <c r="V193" s="4" t="s">
        <v>941</v>
      </c>
      <c r="W193" s="6">
        <v>41116</v>
      </c>
      <c r="X193" s="7">
        <v>2000000</v>
      </c>
      <c r="Y193" s="6">
        <v>41513</v>
      </c>
      <c r="Z193" s="4" t="s">
        <v>891</v>
      </c>
      <c r="AA193" s="4" t="s">
        <v>387</v>
      </c>
      <c r="AB193" s="4" t="s">
        <v>388</v>
      </c>
      <c r="AC193" s="4"/>
      <c r="AD193" s="4"/>
      <c r="AE193" s="7">
        <v>2000000</v>
      </c>
      <c r="AF193">
        <v>1363</v>
      </c>
    </row>
    <row r="194" spans="1:32" x14ac:dyDescent="0.25">
      <c r="A194" s="3">
        <v>2012</v>
      </c>
      <c r="B194" s="4" t="s">
        <v>278</v>
      </c>
      <c r="C194" s="5">
        <v>48201</v>
      </c>
      <c r="D194" s="4">
        <v>66</v>
      </c>
      <c r="E194" s="4" t="s">
        <v>364</v>
      </c>
      <c r="F194" s="6">
        <v>41263</v>
      </c>
      <c r="G194" s="7">
        <v>80000</v>
      </c>
      <c r="H194" s="6">
        <v>41639</v>
      </c>
      <c r="I194" s="4" t="s">
        <v>375</v>
      </c>
      <c r="J194" s="4" t="s">
        <v>300</v>
      </c>
      <c r="K194" s="4" t="s">
        <v>301</v>
      </c>
      <c r="L194" s="4"/>
      <c r="M194" s="4"/>
      <c r="N194" s="4"/>
      <c r="O194" s="7">
        <v>80000</v>
      </c>
      <c r="P194">
        <f>_xlfn.XLOOKUP('[1]2012'!E192,[1]SIDEOF_donativos!$U$3:$U$1619,[1]SIDEOF_donativos!$W$3:$W$1619)</f>
        <v>929</v>
      </c>
      <c r="T194" s="3">
        <v>2012</v>
      </c>
      <c r="U194" s="4" t="s">
        <v>719</v>
      </c>
      <c r="V194" s="4" t="s">
        <v>812</v>
      </c>
      <c r="W194" s="6">
        <v>41110</v>
      </c>
      <c r="X194" s="7">
        <v>2068000</v>
      </c>
      <c r="Y194" s="6">
        <v>41324</v>
      </c>
      <c r="Z194" s="4" t="s">
        <v>943</v>
      </c>
      <c r="AA194" s="4" t="s">
        <v>387</v>
      </c>
      <c r="AB194" s="4" t="s">
        <v>388</v>
      </c>
      <c r="AC194" s="4"/>
      <c r="AD194" s="4"/>
      <c r="AE194" s="7">
        <v>2068000</v>
      </c>
      <c r="AF194">
        <v>404</v>
      </c>
    </row>
    <row r="195" spans="1:32" x14ac:dyDescent="0.25">
      <c r="A195" s="3">
        <v>2012</v>
      </c>
      <c r="B195" s="4" t="s">
        <v>278</v>
      </c>
      <c r="C195" s="5">
        <v>48201</v>
      </c>
      <c r="D195" s="4">
        <v>67</v>
      </c>
      <c r="E195" s="4" t="s">
        <v>364</v>
      </c>
      <c r="F195" s="6">
        <v>41263</v>
      </c>
      <c r="G195" s="7">
        <v>65000</v>
      </c>
      <c r="H195" s="6">
        <v>41639</v>
      </c>
      <c r="I195" s="4" t="s">
        <v>376</v>
      </c>
      <c r="J195" s="4" t="s">
        <v>300</v>
      </c>
      <c r="K195" s="4" t="s">
        <v>301</v>
      </c>
      <c r="L195" s="4"/>
      <c r="M195" s="4"/>
      <c r="N195" s="4"/>
      <c r="O195" s="7">
        <v>65000</v>
      </c>
      <c r="P195">
        <f>_xlfn.XLOOKUP('[1]2012'!E193,[1]SIDEOF_donativos!$U$3:$U$1619,[1]SIDEOF_donativos!$W$3:$W$1619)</f>
        <v>929</v>
      </c>
      <c r="T195" s="3">
        <v>2012</v>
      </c>
      <c r="U195" s="4" t="s">
        <v>719</v>
      </c>
      <c r="V195" s="4" t="s">
        <v>945</v>
      </c>
      <c r="W195" s="6">
        <v>40910</v>
      </c>
      <c r="X195" s="7">
        <v>2000000</v>
      </c>
      <c r="Y195" s="6">
        <v>41146</v>
      </c>
      <c r="Z195" s="4" t="s">
        <v>946</v>
      </c>
      <c r="AA195" s="4" t="s">
        <v>387</v>
      </c>
      <c r="AB195" s="4" t="s">
        <v>388</v>
      </c>
      <c r="AC195" s="4"/>
      <c r="AD195" s="4"/>
      <c r="AE195" s="7">
        <v>2000000</v>
      </c>
      <c r="AF195">
        <v>822</v>
      </c>
    </row>
    <row r="196" spans="1:32" x14ac:dyDescent="0.25">
      <c r="A196" s="3">
        <v>2012</v>
      </c>
      <c r="B196" s="4" t="s">
        <v>278</v>
      </c>
      <c r="C196" s="5">
        <v>48201</v>
      </c>
      <c r="D196" s="4">
        <v>68</v>
      </c>
      <c r="E196" s="4" t="s">
        <v>364</v>
      </c>
      <c r="F196" s="6">
        <v>41263</v>
      </c>
      <c r="G196" s="7">
        <v>65000</v>
      </c>
      <c r="H196" s="6">
        <v>41639</v>
      </c>
      <c r="I196" s="4" t="s">
        <v>377</v>
      </c>
      <c r="J196" s="4" t="s">
        <v>300</v>
      </c>
      <c r="K196" s="4" t="s">
        <v>301</v>
      </c>
      <c r="L196" s="4"/>
      <c r="M196" s="4"/>
      <c r="N196" s="4"/>
      <c r="O196" s="7">
        <v>65000</v>
      </c>
      <c r="P196">
        <f>_xlfn.XLOOKUP('[1]2012'!E194,[1]SIDEOF_donativos!$U$3:$U$1619,[1]SIDEOF_donativos!$W$3:$W$1619)</f>
        <v>929</v>
      </c>
      <c r="T196" s="3">
        <v>2012</v>
      </c>
      <c r="U196" s="4" t="s">
        <v>719</v>
      </c>
      <c r="V196" s="4" t="s">
        <v>948</v>
      </c>
      <c r="W196" s="6">
        <v>41113</v>
      </c>
      <c r="X196" s="7">
        <v>2000000</v>
      </c>
      <c r="Y196" s="6">
        <v>41513</v>
      </c>
      <c r="Z196" s="4" t="s">
        <v>949</v>
      </c>
      <c r="AA196" s="4" t="s">
        <v>387</v>
      </c>
      <c r="AB196" s="4" t="s">
        <v>388</v>
      </c>
      <c r="AC196" s="4"/>
      <c r="AD196" s="4"/>
      <c r="AE196" s="7">
        <v>2000000</v>
      </c>
      <c r="AF196">
        <v>281</v>
      </c>
    </row>
    <row r="197" spans="1:32" x14ac:dyDescent="0.25">
      <c r="A197" s="3">
        <v>2012</v>
      </c>
      <c r="B197" s="4" t="s">
        <v>278</v>
      </c>
      <c r="C197" s="5">
        <v>48201</v>
      </c>
      <c r="D197" s="4">
        <v>69</v>
      </c>
      <c r="E197" s="4" t="s">
        <v>364</v>
      </c>
      <c r="F197" s="6">
        <v>41263</v>
      </c>
      <c r="G197" s="7">
        <v>60000</v>
      </c>
      <c r="H197" s="6">
        <v>41639</v>
      </c>
      <c r="I197" s="4" t="s">
        <v>378</v>
      </c>
      <c r="J197" s="4" t="s">
        <v>300</v>
      </c>
      <c r="K197" s="4" t="s">
        <v>301</v>
      </c>
      <c r="L197" s="4"/>
      <c r="M197" s="4"/>
      <c r="N197" s="4"/>
      <c r="O197" s="7">
        <v>60000</v>
      </c>
      <c r="P197">
        <f>_xlfn.XLOOKUP('[1]2012'!E195,[1]SIDEOF_donativos!$U$3:$U$1619,[1]SIDEOF_donativos!$W$3:$W$1619)</f>
        <v>929</v>
      </c>
      <c r="T197" s="3">
        <v>2012</v>
      </c>
      <c r="U197" s="4" t="s">
        <v>719</v>
      </c>
      <c r="V197" s="4" t="s">
        <v>787</v>
      </c>
      <c r="W197" s="6">
        <v>41113</v>
      </c>
      <c r="X197" s="7">
        <v>5920000</v>
      </c>
      <c r="Y197" s="6">
        <v>41306</v>
      </c>
      <c r="Z197" s="4" t="s">
        <v>951</v>
      </c>
      <c r="AA197" s="4" t="s">
        <v>387</v>
      </c>
      <c r="AB197" s="4" t="s">
        <v>388</v>
      </c>
      <c r="AC197" s="4"/>
      <c r="AD197" s="4"/>
      <c r="AE197" s="7">
        <v>5920000</v>
      </c>
      <c r="AF197">
        <v>408</v>
      </c>
    </row>
    <row r="198" spans="1:32" x14ac:dyDescent="0.25">
      <c r="A198" s="3">
        <v>2012</v>
      </c>
      <c r="B198" s="4" t="s">
        <v>278</v>
      </c>
      <c r="C198" s="5">
        <v>48201</v>
      </c>
      <c r="D198" s="4">
        <v>7</v>
      </c>
      <c r="E198" s="4" t="s">
        <v>367</v>
      </c>
      <c r="F198" s="6">
        <v>41120</v>
      </c>
      <c r="G198" s="7">
        <v>2400000</v>
      </c>
      <c r="H198" s="6">
        <v>41274</v>
      </c>
      <c r="I198" s="4" t="s">
        <v>379</v>
      </c>
      <c r="J198" s="4" t="s">
        <v>296</v>
      </c>
      <c r="K198" s="4" t="s">
        <v>297</v>
      </c>
      <c r="L198" s="4"/>
      <c r="M198" s="4"/>
      <c r="N198" s="4"/>
      <c r="O198" s="7">
        <v>2400000</v>
      </c>
      <c r="P198">
        <f>_xlfn.XLOOKUP('[1]2012'!E196,[1]SIDEOF_donativos!$U$3:$U$1619,[1]SIDEOF_donativos!$W$3:$W$1619)</f>
        <v>475</v>
      </c>
      <c r="T198" s="3">
        <v>2012</v>
      </c>
      <c r="U198" s="4" t="s">
        <v>719</v>
      </c>
      <c r="V198" s="4" t="s">
        <v>953</v>
      </c>
      <c r="W198" s="6">
        <v>41114</v>
      </c>
      <c r="X198" s="7">
        <v>2820000</v>
      </c>
      <c r="Y198" s="6">
        <v>41337</v>
      </c>
      <c r="Z198" s="4" t="s">
        <v>954</v>
      </c>
      <c r="AA198" s="4" t="s">
        <v>387</v>
      </c>
      <c r="AB198" s="4" t="s">
        <v>388</v>
      </c>
      <c r="AC198" s="4"/>
      <c r="AD198" s="4"/>
      <c r="AE198" s="7">
        <v>2820000</v>
      </c>
      <c r="AF198">
        <v>530</v>
      </c>
    </row>
    <row r="199" spans="1:32" x14ac:dyDescent="0.25">
      <c r="A199" s="3">
        <v>2012</v>
      </c>
      <c r="B199" s="4" t="s">
        <v>278</v>
      </c>
      <c r="C199" s="5">
        <v>48201</v>
      </c>
      <c r="D199" s="4">
        <v>70</v>
      </c>
      <c r="E199" s="4" t="s">
        <v>364</v>
      </c>
      <c r="F199" s="6">
        <v>41263</v>
      </c>
      <c r="G199" s="7">
        <v>40000</v>
      </c>
      <c r="H199" s="6">
        <v>41639</v>
      </c>
      <c r="I199" s="4" t="s">
        <v>380</v>
      </c>
      <c r="J199" s="4" t="s">
        <v>300</v>
      </c>
      <c r="K199" s="4" t="s">
        <v>301</v>
      </c>
      <c r="L199" s="4"/>
      <c r="M199" s="4"/>
      <c r="N199" s="4"/>
      <c r="O199" s="7">
        <v>40000</v>
      </c>
      <c r="P199">
        <f>_xlfn.XLOOKUP('[1]2012'!E197,[1]SIDEOF_donativos!$U$3:$U$1619,[1]SIDEOF_donativos!$W$3:$W$1619)</f>
        <v>929</v>
      </c>
      <c r="T199" s="3">
        <v>2012</v>
      </c>
      <c r="U199" s="4" t="s">
        <v>719</v>
      </c>
      <c r="V199" s="4" t="s">
        <v>956</v>
      </c>
      <c r="W199" s="6">
        <v>41113</v>
      </c>
      <c r="X199" s="7">
        <v>940000</v>
      </c>
      <c r="Y199" s="6">
        <v>41350</v>
      </c>
      <c r="Z199" s="4" t="s">
        <v>957</v>
      </c>
      <c r="AA199" s="4" t="s">
        <v>387</v>
      </c>
      <c r="AB199" s="4" t="s">
        <v>388</v>
      </c>
      <c r="AC199" s="4"/>
      <c r="AD199" s="4"/>
      <c r="AE199" s="7">
        <v>940000</v>
      </c>
      <c r="AF199">
        <v>1409</v>
      </c>
    </row>
    <row r="200" spans="1:32" x14ac:dyDescent="0.25">
      <c r="A200" s="3">
        <v>2012</v>
      </c>
      <c r="B200" s="4" t="s">
        <v>278</v>
      </c>
      <c r="C200" s="5">
        <v>48201</v>
      </c>
      <c r="D200" s="4">
        <v>71</v>
      </c>
      <c r="E200" s="4" t="s">
        <v>364</v>
      </c>
      <c r="F200" s="6">
        <v>41263</v>
      </c>
      <c r="G200" s="7">
        <v>40000</v>
      </c>
      <c r="H200" s="6">
        <v>41639</v>
      </c>
      <c r="I200" s="4" t="s">
        <v>381</v>
      </c>
      <c r="J200" s="4" t="s">
        <v>300</v>
      </c>
      <c r="K200" s="4" t="s">
        <v>301</v>
      </c>
      <c r="L200" s="4"/>
      <c r="M200" s="4"/>
      <c r="N200" s="4"/>
      <c r="O200" s="7">
        <v>40000</v>
      </c>
      <c r="P200">
        <f>_xlfn.XLOOKUP('[1]2012'!E198,[1]SIDEOF_donativos!$U$3:$U$1619,[1]SIDEOF_donativos!$W$3:$W$1619)</f>
        <v>929</v>
      </c>
      <c r="T200" s="3">
        <v>2012</v>
      </c>
      <c r="U200" s="4" t="s">
        <v>719</v>
      </c>
      <c r="V200" s="4" t="s">
        <v>959</v>
      </c>
      <c r="W200" s="6">
        <v>41114</v>
      </c>
      <c r="X200" s="7">
        <v>700000</v>
      </c>
      <c r="Y200" s="6">
        <v>41517</v>
      </c>
      <c r="Z200" s="4" t="s">
        <v>960</v>
      </c>
      <c r="AA200" s="4" t="s">
        <v>387</v>
      </c>
      <c r="AB200" s="4" t="s">
        <v>388</v>
      </c>
      <c r="AC200" s="4"/>
      <c r="AD200" s="4"/>
      <c r="AE200" s="7">
        <v>700000</v>
      </c>
      <c r="AF200">
        <v>324</v>
      </c>
    </row>
    <row r="201" spans="1:32" x14ac:dyDescent="0.25">
      <c r="A201" s="3">
        <v>2012</v>
      </c>
      <c r="B201" s="4" t="s">
        <v>278</v>
      </c>
      <c r="C201" s="5">
        <v>48201</v>
      </c>
      <c r="D201" s="4">
        <v>8</v>
      </c>
      <c r="E201" s="4" t="s">
        <v>367</v>
      </c>
      <c r="F201" s="6">
        <v>41120</v>
      </c>
      <c r="G201" s="7">
        <v>2000000</v>
      </c>
      <c r="H201" s="6">
        <v>41274</v>
      </c>
      <c r="I201" s="4" t="s">
        <v>382</v>
      </c>
      <c r="J201" s="4" t="s">
        <v>296</v>
      </c>
      <c r="K201" s="4" t="s">
        <v>297</v>
      </c>
      <c r="L201" s="4"/>
      <c r="M201" s="4"/>
      <c r="N201" s="4"/>
      <c r="O201" s="7">
        <v>2000000</v>
      </c>
      <c r="P201">
        <f>_xlfn.XLOOKUP('[1]2012'!E199,[1]SIDEOF_donativos!$U$3:$U$1619,[1]SIDEOF_donativos!$W$3:$W$1619)</f>
        <v>475</v>
      </c>
      <c r="T201" s="3">
        <v>2012</v>
      </c>
      <c r="U201" s="4" t="s">
        <v>719</v>
      </c>
      <c r="V201" s="4" t="s">
        <v>830</v>
      </c>
      <c r="W201" s="6">
        <v>41114</v>
      </c>
      <c r="X201" s="7">
        <v>3760000</v>
      </c>
      <c r="Y201" s="6">
        <v>41356</v>
      </c>
      <c r="Z201" s="4" t="s">
        <v>962</v>
      </c>
      <c r="AA201" s="4" t="s">
        <v>387</v>
      </c>
      <c r="AB201" s="4" t="s">
        <v>388</v>
      </c>
      <c r="AC201" s="4"/>
      <c r="AD201" s="4"/>
      <c r="AE201" s="7">
        <v>3760000</v>
      </c>
      <c r="AF201">
        <v>384</v>
      </c>
    </row>
    <row r="202" spans="1:32" x14ac:dyDescent="0.25">
      <c r="A202" s="3">
        <v>2012</v>
      </c>
      <c r="B202" s="4" t="s">
        <v>278</v>
      </c>
      <c r="C202" s="5">
        <v>48201</v>
      </c>
      <c r="D202" s="4">
        <v>9</v>
      </c>
      <c r="E202" s="4" t="s">
        <v>367</v>
      </c>
      <c r="F202" s="6">
        <v>41120</v>
      </c>
      <c r="G202" s="7">
        <v>100000</v>
      </c>
      <c r="H202" s="6">
        <v>41274</v>
      </c>
      <c r="I202" s="4" t="s">
        <v>383</v>
      </c>
      <c r="J202" s="4" t="s">
        <v>290</v>
      </c>
      <c r="K202" s="4" t="s">
        <v>291</v>
      </c>
      <c r="L202" s="4"/>
      <c r="M202" s="4"/>
      <c r="N202" s="4"/>
      <c r="O202" s="7">
        <v>100000</v>
      </c>
      <c r="P202">
        <f>_xlfn.XLOOKUP('[1]2012'!E200,[1]SIDEOF_donativos!$U$3:$U$1619,[1]SIDEOF_donativos!$W$3:$W$1619)</f>
        <v>475</v>
      </c>
      <c r="T202" s="3">
        <v>2012</v>
      </c>
      <c r="U202" s="4" t="s">
        <v>719</v>
      </c>
      <c r="V202" s="4" t="s">
        <v>893</v>
      </c>
      <c r="W202" s="6">
        <v>41115</v>
      </c>
      <c r="X202" s="7">
        <v>3000000</v>
      </c>
      <c r="Y202" s="6">
        <v>41310</v>
      </c>
      <c r="Z202" s="4" t="s">
        <v>964</v>
      </c>
      <c r="AA202" s="4" t="s">
        <v>387</v>
      </c>
      <c r="AB202" s="4" t="s">
        <v>388</v>
      </c>
      <c r="AC202" s="4"/>
      <c r="AD202" s="4"/>
      <c r="AE202" s="7">
        <v>3000000</v>
      </c>
      <c r="AF202">
        <v>975</v>
      </c>
    </row>
    <row r="203" spans="1:32" x14ac:dyDescent="0.25">
      <c r="A203" s="3">
        <v>2012</v>
      </c>
      <c r="B203" s="4" t="s">
        <v>384</v>
      </c>
      <c r="C203" s="5">
        <v>48101</v>
      </c>
      <c r="D203" s="4">
        <v>1</v>
      </c>
      <c r="E203" s="4" t="s">
        <v>385</v>
      </c>
      <c r="F203" s="6">
        <v>41096</v>
      </c>
      <c r="G203" s="7">
        <v>1165071</v>
      </c>
      <c r="H203" s="6">
        <v>41461</v>
      </c>
      <c r="I203" s="4" t="s">
        <v>386</v>
      </c>
      <c r="J203" s="4" t="s">
        <v>387</v>
      </c>
      <c r="K203" s="4" t="s">
        <v>388</v>
      </c>
      <c r="L203" s="4"/>
      <c r="M203" s="4"/>
      <c r="N203" s="4"/>
      <c r="O203" s="7">
        <v>1165071</v>
      </c>
      <c r="P203">
        <f>_xlfn.XLOOKUP('[1]2012'!E201,[1]SIDEOF_donativos!$U$3:$U$1619,[1]SIDEOF_donativos!$W$3:$W$1619)</f>
        <v>396</v>
      </c>
      <c r="T203" s="3">
        <v>2012</v>
      </c>
      <c r="U203" s="4" t="s">
        <v>719</v>
      </c>
      <c r="V203" s="4" t="s">
        <v>893</v>
      </c>
      <c r="W203" s="6">
        <v>41115</v>
      </c>
      <c r="X203" s="7">
        <v>10000000</v>
      </c>
      <c r="Y203" s="6">
        <v>41308</v>
      </c>
      <c r="Z203" s="4" t="s">
        <v>964</v>
      </c>
      <c r="AA203" s="4" t="s">
        <v>387</v>
      </c>
      <c r="AB203" s="4" t="s">
        <v>388</v>
      </c>
      <c r="AC203" s="4"/>
      <c r="AD203" s="4"/>
      <c r="AE203" s="7">
        <v>10000000</v>
      </c>
      <c r="AF203">
        <v>975</v>
      </c>
    </row>
    <row r="204" spans="1:32" x14ac:dyDescent="0.25">
      <c r="A204" s="3">
        <v>2012</v>
      </c>
      <c r="B204" s="4" t="s">
        <v>389</v>
      </c>
      <c r="C204" s="5">
        <v>48101</v>
      </c>
      <c r="D204" s="4" t="s">
        <v>390</v>
      </c>
      <c r="E204" s="4" t="s">
        <v>391</v>
      </c>
      <c r="F204" s="6">
        <v>40935</v>
      </c>
      <c r="G204" s="7">
        <v>600000</v>
      </c>
      <c r="H204" s="6">
        <v>41183</v>
      </c>
      <c r="I204" s="4" t="s">
        <v>392</v>
      </c>
      <c r="J204" s="4" t="s">
        <v>387</v>
      </c>
      <c r="K204" s="4" t="s">
        <v>388</v>
      </c>
      <c r="L204" s="4"/>
      <c r="M204" s="4"/>
      <c r="N204" s="4"/>
      <c r="O204" s="7">
        <v>600000</v>
      </c>
      <c r="P204">
        <f>_xlfn.XLOOKUP('[1]2012'!E202,[1]SIDEOF_donativos!$U$3:$U$1619,[1]SIDEOF_donativos!$W$3:$W$1619)</f>
        <v>1057</v>
      </c>
      <c r="T204" s="3">
        <v>2012</v>
      </c>
      <c r="U204" s="4" t="s">
        <v>719</v>
      </c>
      <c r="V204" s="4" t="s">
        <v>885</v>
      </c>
      <c r="W204" s="6">
        <v>41115</v>
      </c>
      <c r="X204" s="7">
        <v>8000000</v>
      </c>
      <c r="Y204" s="6">
        <v>41301</v>
      </c>
      <c r="Z204" s="4" t="s">
        <v>966</v>
      </c>
      <c r="AA204" s="4" t="s">
        <v>387</v>
      </c>
      <c r="AB204" s="4" t="s">
        <v>388</v>
      </c>
      <c r="AC204" s="4"/>
      <c r="AD204" s="4"/>
      <c r="AE204" s="7">
        <v>8000000</v>
      </c>
      <c r="AF204">
        <v>1294</v>
      </c>
    </row>
    <row r="205" spans="1:32" x14ac:dyDescent="0.25">
      <c r="A205" s="3">
        <v>2012</v>
      </c>
      <c r="B205" s="4" t="s">
        <v>389</v>
      </c>
      <c r="C205" s="5">
        <v>48101</v>
      </c>
      <c r="D205" s="4" t="s">
        <v>393</v>
      </c>
      <c r="E205" s="4" t="s">
        <v>391</v>
      </c>
      <c r="F205" s="6">
        <v>40935</v>
      </c>
      <c r="G205" s="7">
        <v>600000</v>
      </c>
      <c r="H205" s="6">
        <v>41183</v>
      </c>
      <c r="I205" s="4" t="s">
        <v>394</v>
      </c>
      <c r="J205" s="4" t="s">
        <v>387</v>
      </c>
      <c r="K205" s="4" t="s">
        <v>388</v>
      </c>
      <c r="L205" s="4"/>
      <c r="M205" s="4"/>
      <c r="N205" s="4"/>
      <c r="O205" s="7">
        <v>600000</v>
      </c>
      <c r="P205">
        <f>_xlfn.XLOOKUP('[1]2012'!E203,[1]SIDEOF_donativos!$U$3:$U$1619,[1]SIDEOF_donativos!$W$3:$W$1619)</f>
        <v>1057</v>
      </c>
      <c r="T205" s="3">
        <v>2012</v>
      </c>
      <c r="U205" s="4" t="s">
        <v>719</v>
      </c>
      <c r="V205" s="4" t="s">
        <v>968</v>
      </c>
      <c r="W205" s="6">
        <v>41111</v>
      </c>
      <c r="X205" s="7">
        <v>11280000</v>
      </c>
      <c r="Y205" s="6">
        <v>41258</v>
      </c>
      <c r="Z205" s="4" t="s">
        <v>969</v>
      </c>
      <c r="AA205" s="4" t="s">
        <v>387</v>
      </c>
      <c r="AB205" s="4" t="s">
        <v>388</v>
      </c>
      <c r="AC205" s="4"/>
      <c r="AD205" s="4"/>
      <c r="AE205" s="7">
        <v>11280000</v>
      </c>
      <c r="AF205">
        <v>831</v>
      </c>
    </row>
    <row r="206" spans="1:32" x14ac:dyDescent="0.25">
      <c r="A206" s="3">
        <v>2012</v>
      </c>
      <c r="B206" s="4" t="s">
        <v>389</v>
      </c>
      <c r="C206" s="5">
        <v>48101</v>
      </c>
      <c r="D206" s="4" t="s">
        <v>395</v>
      </c>
      <c r="E206" s="4" t="s">
        <v>396</v>
      </c>
      <c r="F206" s="6">
        <v>40949</v>
      </c>
      <c r="G206" s="7">
        <v>800000</v>
      </c>
      <c r="H206" s="6">
        <v>41244</v>
      </c>
      <c r="I206" s="4" t="s">
        <v>397</v>
      </c>
      <c r="J206" s="4" t="s">
        <v>387</v>
      </c>
      <c r="K206" s="4" t="s">
        <v>388</v>
      </c>
      <c r="L206" s="4"/>
      <c r="M206" s="4"/>
      <c r="N206" s="4"/>
      <c r="O206" s="7">
        <v>800000</v>
      </c>
      <c r="P206">
        <f>_xlfn.XLOOKUP('[1]2012'!E204,[1]SIDEOF_donativos!$U$3:$U$1619,[1]SIDEOF_donativos!$W$3:$W$1619)</f>
        <v>327</v>
      </c>
      <c r="T206" s="3">
        <v>2012</v>
      </c>
      <c r="U206" s="4" t="s">
        <v>719</v>
      </c>
      <c r="V206" s="4" t="s">
        <v>971</v>
      </c>
      <c r="W206" s="6">
        <v>41117</v>
      </c>
      <c r="X206" s="7">
        <v>5000000</v>
      </c>
      <c r="Y206" s="6">
        <v>41332</v>
      </c>
      <c r="Z206" s="4" t="s">
        <v>971</v>
      </c>
      <c r="AA206" s="4" t="s">
        <v>387</v>
      </c>
      <c r="AB206" s="4" t="s">
        <v>388</v>
      </c>
      <c r="AC206" s="4"/>
      <c r="AD206" s="4"/>
      <c r="AE206" s="7">
        <v>5000000</v>
      </c>
      <c r="AF206">
        <v>1085</v>
      </c>
    </row>
    <row r="207" spans="1:32" x14ac:dyDescent="0.25">
      <c r="A207" s="3">
        <v>2012</v>
      </c>
      <c r="B207" s="4" t="s">
        <v>389</v>
      </c>
      <c r="C207" s="5">
        <v>48101</v>
      </c>
      <c r="D207" s="4" t="s">
        <v>398</v>
      </c>
      <c r="E207" s="4" t="s">
        <v>399</v>
      </c>
      <c r="F207" s="6">
        <v>40953</v>
      </c>
      <c r="G207" s="7">
        <v>150000</v>
      </c>
      <c r="H207" s="6">
        <v>41030</v>
      </c>
      <c r="I207" s="4" t="s">
        <v>400</v>
      </c>
      <c r="J207" s="4" t="s">
        <v>387</v>
      </c>
      <c r="K207" s="4" t="s">
        <v>388</v>
      </c>
      <c r="L207" s="4"/>
      <c r="M207" s="4"/>
      <c r="N207" s="4"/>
      <c r="O207" s="7">
        <v>150000</v>
      </c>
      <c r="P207">
        <f>_xlfn.XLOOKUP('[1]2012'!E205,[1]SIDEOF_donativos!$U$3:$U$1619,[1]SIDEOF_donativos!$W$3:$W$1619)</f>
        <v>1032</v>
      </c>
      <c r="T207" s="3">
        <v>2012</v>
      </c>
      <c r="U207" s="4" t="s">
        <v>719</v>
      </c>
      <c r="V207" s="4" t="s">
        <v>774</v>
      </c>
      <c r="W207" s="6">
        <v>41086</v>
      </c>
      <c r="X207" s="7">
        <v>2500000</v>
      </c>
      <c r="Y207" s="6">
        <v>41314</v>
      </c>
      <c r="Z207" s="4" t="s">
        <v>973</v>
      </c>
      <c r="AA207" s="4" t="s">
        <v>387</v>
      </c>
      <c r="AB207" s="4" t="s">
        <v>388</v>
      </c>
      <c r="AC207" s="4"/>
      <c r="AD207" s="4"/>
      <c r="AE207" s="7">
        <v>2500000</v>
      </c>
      <c r="AF207">
        <v>398</v>
      </c>
    </row>
    <row r="208" spans="1:32" x14ac:dyDescent="0.25">
      <c r="A208" s="3">
        <v>2012</v>
      </c>
      <c r="B208" s="4" t="s">
        <v>389</v>
      </c>
      <c r="C208" s="5">
        <v>48101</v>
      </c>
      <c r="D208" s="4" t="s">
        <v>401</v>
      </c>
      <c r="E208" s="4" t="s">
        <v>402</v>
      </c>
      <c r="F208" s="6">
        <v>40955</v>
      </c>
      <c r="G208" s="7">
        <v>9000000</v>
      </c>
      <c r="H208" s="6">
        <v>41000</v>
      </c>
      <c r="I208" s="4" t="s">
        <v>403</v>
      </c>
      <c r="J208" s="4" t="s">
        <v>387</v>
      </c>
      <c r="K208" s="4" t="s">
        <v>388</v>
      </c>
      <c r="L208" s="4"/>
      <c r="M208" s="4"/>
      <c r="N208" s="4"/>
      <c r="O208" s="7">
        <v>9000000</v>
      </c>
      <c r="P208">
        <f>_xlfn.XLOOKUP('[1]2012'!E206,[1]SIDEOF_donativos!$U$3:$U$1619,[1]SIDEOF_donativos!$W$3:$W$1619)</f>
        <v>1337</v>
      </c>
      <c r="T208" s="3">
        <v>2012</v>
      </c>
      <c r="U208" s="4" t="s">
        <v>719</v>
      </c>
      <c r="V208" s="4" t="s">
        <v>774</v>
      </c>
      <c r="W208" s="6">
        <v>41116</v>
      </c>
      <c r="X208" s="7">
        <v>1500000</v>
      </c>
      <c r="Y208" s="6">
        <v>41222</v>
      </c>
      <c r="Z208" s="4" t="s">
        <v>975</v>
      </c>
      <c r="AA208" s="4" t="s">
        <v>387</v>
      </c>
      <c r="AB208" s="4" t="s">
        <v>388</v>
      </c>
      <c r="AC208" s="4"/>
      <c r="AD208" s="4"/>
      <c r="AE208" s="7">
        <v>1500000</v>
      </c>
      <c r="AF208">
        <v>398</v>
      </c>
    </row>
    <row r="209" spans="1:32" x14ac:dyDescent="0.25">
      <c r="A209" s="3">
        <v>2012</v>
      </c>
      <c r="B209" s="4" t="s">
        <v>389</v>
      </c>
      <c r="C209" s="5">
        <v>48101</v>
      </c>
      <c r="D209" s="4" t="s">
        <v>404</v>
      </c>
      <c r="E209" s="4" t="s">
        <v>405</v>
      </c>
      <c r="F209" s="6">
        <v>40962</v>
      </c>
      <c r="G209" s="7">
        <v>750000</v>
      </c>
      <c r="H209" s="6">
        <v>41244</v>
      </c>
      <c r="I209" s="4" t="s">
        <v>406</v>
      </c>
      <c r="J209" s="4" t="s">
        <v>387</v>
      </c>
      <c r="K209" s="4" t="s">
        <v>388</v>
      </c>
      <c r="L209" s="4"/>
      <c r="M209" s="4"/>
      <c r="N209" s="4"/>
      <c r="O209" s="7">
        <v>750000</v>
      </c>
      <c r="P209">
        <f>_xlfn.XLOOKUP('[1]2012'!E207,[1]SIDEOF_donativos!$U$3:$U$1619,[1]SIDEOF_donativos!$W$3:$W$1619)</f>
        <v>1102</v>
      </c>
      <c r="T209" s="3">
        <v>2012</v>
      </c>
      <c r="U209" s="4" t="s">
        <v>719</v>
      </c>
      <c r="V209" s="4" t="s">
        <v>739</v>
      </c>
      <c r="W209" s="6">
        <v>41116</v>
      </c>
      <c r="X209" s="7">
        <v>1000000</v>
      </c>
      <c r="Y209" s="6">
        <v>41562</v>
      </c>
      <c r="Z209" s="4" t="s">
        <v>977</v>
      </c>
      <c r="AA209" s="4" t="s">
        <v>387</v>
      </c>
      <c r="AB209" s="4" t="s">
        <v>388</v>
      </c>
      <c r="AC209" s="4"/>
      <c r="AD209" s="4"/>
      <c r="AE209" s="7">
        <v>1000000</v>
      </c>
      <c r="AF209">
        <v>1391</v>
      </c>
    </row>
    <row r="210" spans="1:32" x14ac:dyDescent="0.25">
      <c r="A210" s="3">
        <v>2012</v>
      </c>
      <c r="B210" s="4" t="s">
        <v>389</v>
      </c>
      <c r="C210" s="5">
        <v>48101</v>
      </c>
      <c r="D210" s="4" t="s">
        <v>407</v>
      </c>
      <c r="E210" s="4" t="s">
        <v>408</v>
      </c>
      <c r="F210" s="6">
        <v>40962</v>
      </c>
      <c r="G210" s="7">
        <v>2500000</v>
      </c>
      <c r="H210" s="6">
        <v>41306</v>
      </c>
      <c r="I210" s="4" t="s">
        <v>409</v>
      </c>
      <c r="J210" s="4" t="s">
        <v>387</v>
      </c>
      <c r="K210" s="4" t="s">
        <v>388</v>
      </c>
      <c r="L210" s="4"/>
      <c r="M210" s="4"/>
      <c r="N210" s="4"/>
      <c r="O210" s="7">
        <v>2500000</v>
      </c>
      <c r="P210">
        <f>_xlfn.XLOOKUP('[1]2012'!E208,[1]SIDEOF_donativos!$U$3:$U$1619,[1]SIDEOF_donativos!$W$3:$W$1619)</f>
        <v>725</v>
      </c>
      <c r="T210" s="3">
        <v>2012</v>
      </c>
      <c r="U210" s="4" t="s">
        <v>719</v>
      </c>
      <c r="V210" s="4" t="s">
        <v>979</v>
      </c>
      <c r="W210" s="6">
        <v>41116</v>
      </c>
      <c r="X210" s="7">
        <v>1000000</v>
      </c>
      <c r="Y210" s="6">
        <v>41302</v>
      </c>
      <c r="Z210" s="4" t="s">
        <v>980</v>
      </c>
      <c r="AA210" s="4" t="s">
        <v>387</v>
      </c>
      <c r="AB210" s="4" t="s">
        <v>388</v>
      </c>
      <c r="AC210" s="4"/>
      <c r="AD210" s="4"/>
      <c r="AE210" s="7">
        <v>1000000</v>
      </c>
      <c r="AF210">
        <v>1118</v>
      </c>
    </row>
    <row r="211" spans="1:32" x14ac:dyDescent="0.25">
      <c r="A211" s="3">
        <v>2012</v>
      </c>
      <c r="B211" s="4" t="s">
        <v>389</v>
      </c>
      <c r="C211" s="5">
        <v>48101</v>
      </c>
      <c r="D211" s="4" t="s">
        <v>410</v>
      </c>
      <c r="E211" s="4" t="s">
        <v>411</v>
      </c>
      <c r="F211" s="6">
        <v>40977</v>
      </c>
      <c r="G211" s="7">
        <v>300000</v>
      </c>
      <c r="H211" s="6">
        <v>41244</v>
      </c>
      <c r="I211" s="4" t="s">
        <v>412</v>
      </c>
      <c r="J211" s="4" t="s">
        <v>387</v>
      </c>
      <c r="K211" s="4" t="s">
        <v>388</v>
      </c>
      <c r="L211" s="4"/>
      <c r="M211" s="4"/>
      <c r="N211" s="4"/>
      <c r="O211" s="7">
        <v>300000</v>
      </c>
      <c r="P211">
        <f>_xlfn.XLOOKUP('[1]2012'!E209,[1]SIDEOF_donativos!$U$3:$U$1619,[1]SIDEOF_donativos!$W$3:$W$1619)</f>
        <v>1113</v>
      </c>
      <c r="T211" s="3">
        <v>2012</v>
      </c>
      <c r="U211" s="4" t="s">
        <v>719</v>
      </c>
      <c r="V211" s="4" t="s">
        <v>982</v>
      </c>
      <c r="W211" s="6">
        <v>41121</v>
      </c>
      <c r="X211" s="7">
        <v>5000000</v>
      </c>
      <c r="Y211" s="6">
        <v>41507</v>
      </c>
      <c r="Z211" s="4" t="s">
        <v>983</v>
      </c>
      <c r="AA211" s="4" t="s">
        <v>387</v>
      </c>
      <c r="AB211" s="4" t="s">
        <v>388</v>
      </c>
      <c r="AC211" s="4"/>
      <c r="AD211" s="4"/>
      <c r="AE211" s="7">
        <v>5000000</v>
      </c>
      <c r="AF211">
        <v>588</v>
      </c>
    </row>
    <row r="212" spans="1:32" x14ac:dyDescent="0.25">
      <c r="A212" s="3">
        <v>2012</v>
      </c>
      <c r="B212" s="4" t="s">
        <v>389</v>
      </c>
      <c r="C212" s="5">
        <v>48101</v>
      </c>
      <c r="D212" s="4" t="s">
        <v>413</v>
      </c>
      <c r="E212" s="4" t="s">
        <v>414</v>
      </c>
      <c r="F212" s="6">
        <v>40981</v>
      </c>
      <c r="G212" s="7">
        <v>800000</v>
      </c>
      <c r="H212" s="6">
        <v>41306</v>
      </c>
      <c r="I212" s="4" t="s">
        <v>415</v>
      </c>
      <c r="J212" s="4" t="s">
        <v>387</v>
      </c>
      <c r="K212" s="4" t="s">
        <v>388</v>
      </c>
      <c r="L212" s="4"/>
      <c r="M212" s="4"/>
      <c r="N212" s="4"/>
      <c r="O212" s="7">
        <v>800000</v>
      </c>
      <c r="P212">
        <f>_xlfn.XLOOKUP('[1]2012'!E210,[1]SIDEOF_donativos!$U$3:$U$1619,[1]SIDEOF_donativos!$W$3:$W$1619)</f>
        <v>1530</v>
      </c>
      <c r="T212" s="3">
        <v>2012</v>
      </c>
      <c r="U212" s="4" t="s">
        <v>719</v>
      </c>
      <c r="V212" s="4" t="s">
        <v>985</v>
      </c>
      <c r="W212" s="6">
        <v>41112</v>
      </c>
      <c r="X212" s="7">
        <v>1000000</v>
      </c>
      <c r="Y212" s="6">
        <v>41534</v>
      </c>
      <c r="Z212" s="4" t="s">
        <v>986</v>
      </c>
      <c r="AA212" s="4" t="s">
        <v>387</v>
      </c>
      <c r="AB212" s="4" t="s">
        <v>388</v>
      </c>
      <c r="AC212" s="4"/>
      <c r="AD212" s="4"/>
      <c r="AE212" s="7">
        <v>1000000</v>
      </c>
      <c r="AF212">
        <v>1547</v>
      </c>
    </row>
    <row r="213" spans="1:32" x14ac:dyDescent="0.25">
      <c r="A213" s="3">
        <v>2012</v>
      </c>
      <c r="B213" s="4" t="s">
        <v>389</v>
      </c>
      <c r="C213" s="5">
        <v>48101</v>
      </c>
      <c r="D213" s="4" t="s">
        <v>416</v>
      </c>
      <c r="E213" s="4" t="s">
        <v>417</v>
      </c>
      <c r="F213" s="6">
        <v>40988</v>
      </c>
      <c r="G213" s="7">
        <v>1500000</v>
      </c>
      <c r="H213" s="6">
        <v>41122</v>
      </c>
      <c r="I213" s="4" t="s">
        <v>418</v>
      </c>
      <c r="J213" s="4" t="s">
        <v>387</v>
      </c>
      <c r="K213" s="4" t="s">
        <v>388</v>
      </c>
      <c r="L213" s="4"/>
      <c r="M213" s="4"/>
      <c r="N213" s="4"/>
      <c r="O213" s="7">
        <v>1500000</v>
      </c>
      <c r="P213">
        <f>_xlfn.XLOOKUP('[1]2012'!E211,[1]SIDEOF_donativos!$U$3:$U$1619,[1]SIDEOF_donativos!$W$3:$W$1619)</f>
        <v>1603</v>
      </c>
      <c r="T213" s="3">
        <v>2012</v>
      </c>
      <c r="U213" s="4" t="s">
        <v>719</v>
      </c>
      <c r="V213" s="4" t="s">
        <v>988</v>
      </c>
      <c r="W213" s="6">
        <v>41121</v>
      </c>
      <c r="X213" s="7">
        <v>2000000</v>
      </c>
      <c r="Y213" s="6">
        <v>41354</v>
      </c>
      <c r="Z213" s="4" t="s">
        <v>989</v>
      </c>
      <c r="AA213" s="4" t="s">
        <v>387</v>
      </c>
      <c r="AB213" s="4" t="s">
        <v>388</v>
      </c>
      <c r="AC213" s="4"/>
      <c r="AD213" s="4"/>
      <c r="AE213" s="7">
        <v>2000000</v>
      </c>
      <c r="AF213">
        <v>1301</v>
      </c>
    </row>
    <row r="214" spans="1:32" x14ac:dyDescent="0.25">
      <c r="A214" s="3">
        <v>2012</v>
      </c>
      <c r="B214" s="4" t="s">
        <v>389</v>
      </c>
      <c r="C214" s="5">
        <v>48101</v>
      </c>
      <c r="D214" s="4" t="s">
        <v>419</v>
      </c>
      <c r="E214" s="4" t="s">
        <v>420</v>
      </c>
      <c r="F214" s="6">
        <v>40991</v>
      </c>
      <c r="G214" s="7">
        <v>300000</v>
      </c>
      <c r="H214" s="6">
        <v>41244</v>
      </c>
      <c r="I214" s="4" t="s">
        <v>421</v>
      </c>
      <c r="J214" s="4" t="s">
        <v>387</v>
      </c>
      <c r="K214" s="4" t="s">
        <v>388</v>
      </c>
      <c r="L214" s="4"/>
      <c r="M214" s="4"/>
      <c r="N214" s="4"/>
      <c r="O214" s="7">
        <v>300000</v>
      </c>
      <c r="P214">
        <f>_xlfn.XLOOKUP('[1]2012'!E212,[1]SIDEOF_donativos!$U$3:$U$1619,[1]SIDEOF_donativos!$W$3:$W$1619)</f>
        <v>244</v>
      </c>
      <c r="T214" s="3">
        <v>2012</v>
      </c>
      <c r="U214" s="4" t="s">
        <v>719</v>
      </c>
      <c r="V214" s="4" t="s">
        <v>739</v>
      </c>
      <c r="W214" s="6">
        <v>41121</v>
      </c>
      <c r="X214" s="7">
        <v>200000</v>
      </c>
      <c r="Y214" s="6">
        <v>41612</v>
      </c>
      <c r="Z214" s="4" t="s">
        <v>991</v>
      </c>
      <c r="AA214" s="4" t="s">
        <v>387</v>
      </c>
      <c r="AB214" s="4" t="s">
        <v>388</v>
      </c>
      <c r="AC214" s="4"/>
      <c r="AD214" s="4"/>
      <c r="AE214" s="7">
        <v>200000</v>
      </c>
      <c r="AF214">
        <v>1391</v>
      </c>
    </row>
    <row r="215" spans="1:32" x14ac:dyDescent="0.25">
      <c r="A215" s="3">
        <v>2012</v>
      </c>
      <c r="B215" s="4" t="s">
        <v>389</v>
      </c>
      <c r="C215" s="5">
        <v>48101</v>
      </c>
      <c r="D215" s="4" t="s">
        <v>422</v>
      </c>
      <c r="E215" s="4" t="s">
        <v>399</v>
      </c>
      <c r="F215" s="6">
        <v>41009</v>
      </c>
      <c r="G215" s="7">
        <v>450000</v>
      </c>
      <c r="H215" s="6">
        <v>41334</v>
      </c>
      <c r="I215" s="4" t="s">
        <v>423</v>
      </c>
      <c r="J215" s="4" t="s">
        <v>387</v>
      </c>
      <c r="K215" s="4" t="s">
        <v>388</v>
      </c>
      <c r="L215" s="4"/>
      <c r="M215" s="4"/>
      <c r="N215" s="4"/>
      <c r="O215" s="7">
        <v>450000</v>
      </c>
      <c r="P215">
        <f>_xlfn.XLOOKUP('[1]2012'!E213,[1]SIDEOF_donativos!$U$3:$U$1619,[1]SIDEOF_donativos!$W$3:$W$1619)</f>
        <v>1032</v>
      </c>
      <c r="T215" s="3">
        <v>2012</v>
      </c>
      <c r="U215" s="4" t="s">
        <v>719</v>
      </c>
      <c r="V215" s="4" t="s">
        <v>993</v>
      </c>
      <c r="W215" s="6">
        <v>41120</v>
      </c>
      <c r="X215" s="7">
        <v>3000000</v>
      </c>
      <c r="Y215" s="6">
        <v>41520</v>
      </c>
      <c r="Z215" s="4" t="s">
        <v>994</v>
      </c>
      <c r="AA215" s="4" t="s">
        <v>387</v>
      </c>
      <c r="AB215" s="4" t="s">
        <v>388</v>
      </c>
      <c r="AC215" s="4"/>
      <c r="AD215" s="4"/>
      <c r="AE215" s="7">
        <v>3000000</v>
      </c>
      <c r="AF215">
        <v>845</v>
      </c>
    </row>
    <row r="216" spans="1:32" x14ac:dyDescent="0.25">
      <c r="A216" s="3">
        <v>2012</v>
      </c>
      <c r="B216" s="4" t="s">
        <v>389</v>
      </c>
      <c r="C216" s="5">
        <v>48101</v>
      </c>
      <c r="D216" s="4" t="s">
        <v>424</v>
      </c>
      <c r="E216" s="4" t="s">
        <v>425</v>
      </c>
      <c r="F216" s="6">
        <v>41022</v>
      </c>
      <c r="G216" s="7">
        <v>350000</v>
      </c>
      <c r="H216" s="6">
        <v>41091</v>
      </c>
      <c r="I216" s="4" t="s">
        <v>426</v>
      </c>
      <c r="J216" s="4" t="s">
        <v>387</v>
      </c>
      <c r="K216" s="4" t="s">
        <v>388</v>
      </c>
      <c r="L216" s="4"/>
      <c r="M216" s="4"/>
      <c r="N216" s="4"/>
      <c r="O216" s="7">
        <v>350000</v>
      </c>
      <c r="P216">
        <f>_xlfn.XLOOKUP('[1]2012'!E214,[1]SIDEOF_donativos!$U$3:$U$1619,[1]SIDEOF_donativos!$W$3:$W$1619)</f>
        <v>841</v>
      </c>
      <c r="T216" s="3">
        <v>2012</v>
      </c>
      <c r="U216" s="4" t="s">
        <v>719</v>
      </c>
      <c r="V216" s="4" t="s">
        <v>996</v>
      </c>
      <c r="W216" s="6">
        <v>41121</v>
      </c>
      <c r="X216" s="7">
        <v>10000000</v>
      </c>
      <c r="Y216" s="6">
        <v>41394</v>
      </c>
      <c r="Z216" s="4" t="s">
        <v>997</v>
      </c>
      <c r="AA216" s="4" t="s">
        <v>387</v>
      </c>
      <c r="AB216" s="4" t="s">
        <v>388</v>
      </c>
      <c r="AC216" s="4"/>
      <c r="AD216" s="4"/>
      <c r="AE216" s="7">
        <v>10000000</v>
      </c>
      <c r="AF216">
        <v>1510</v>
      </c>
    </row>
    <row r="217" spans="1:32" x14ac:dyDescent="0.25">
      <c r="A217" s="3">
        <v>2012</v>
      </c>
      <c r="B217" s="4" t="s">
        <v>389</v>
      </c>
      <c r="C217" s="5">
        <v>48101</v>
      </c>
      <c r="D217" s="4" t="s">
        <v>427</v>
      </c>
      <c r="E217" s="4" t="s">
        <v>428</v>
      </c>
      <c r="F217" s="6">
        <v>41022</v>
      </c>
      <c r="G217" s="7">
        <v>1000000</v>
      </c>
      <c r="H217" s="6">
        <v>41153</v>
      </c>
      <c r="I217" s="4" t="s">
        <v>429</v>
      </c>
      <c r="J217" s="4" t="s">
        <v>387</v>
      </c>
      <c r="K217" s="4" t="s">
        <v>388</v>
      </c>
      <c r="L217" s="4"/>
      <c r="M217" s="4"/>
      <c r="N217" s="4"/>
      <c r="O217" s="7">
        <v>1000000</v>
      </c>
      <c r="P217">
        <f>_xlfn.XLOOKUP('[1]2012'!E215,[1]SIDEOF_donativos!$U$3:$U$1619,[1]SIDEOF_donativos!$W$3:$W$1619)</f>
        <v>1051</v>
      </c>
      <c r="T217" s="3">
        <v>2012</v>
      </c>
      <c r="U217" s="4" t="s">
        <v>719</v>
      </c>
      <c r="V217" s="4" t="s">
        <v>948</v>
      </c>
      <c r="W217" s="6">
        <v>41116</v>
      </c>
      <c r="X217" s="7">
        <v>6000000</v>
      </c>
      <c r="Y217" s="6">
        <v>41260</v>
      </c>
      <c r="Z217" s="4" t="s">
        <v>999</v>
      </c>
      <c r="AA217" s="4" t="s">
        <v>387</v>
      </c>
      <c r="AB217" s="4" t="s">
        <v>388</v>
      </c>
      <c r="AC217" s="4"/>
      <c r="AD217" s="4"/>
      <c r="AE217" s="7">
        <v>6000000</v>
      </c>
      <c r="AF217">
        <v>281</v>
      </c>
    </row>
    <row r="218" spans="1:32" x14ac:dyDescent="0.25">
      <c r="A218" s="3">
        <v>2012</v>
      </c>
      <c r="B218" s="4" t="s">
        <v>389</v>
      </c>
      <c r="C218" s="5">
        <v>48101</v>
      </c>
      <c r="D218" s="4" t="s">
        <v>430</v>
      </c>
      <c r="E218" s="4" t="s">
        <v>431</v>
      </c>
      <c r="F218" s="6">
        <v>41059</v>
      </c>
      <c r="G218" s="7">
        <v>500000</v>
      </c>
      <c r="H218" s="6">
        <v>41395</v>
      </c>
      <c r="I218" s="4" t="s">
        <v>432</v>
      </c>
      <c r="J218" s="4" t="s">
        <v>387</v>
      </c>
      <c r="K218" s="4" t="s">
        <v>388</v>
      </c>
      <c r="L218" s="4"/>
      <c r="M218" s="4"/>
      <c r="N218" s="4"/>
      <c r="O218" s="7">
        <v>500000</v>
      </c>
      <c r="P218">
        <f>_xlfn.XLOOKUP('[1]2012'!E216,[1]SIDEOF_donativos!$U$3:$U$1619,[1]SIDEOF_donativos!$W$3:$W$1619)</f>
        <v>637</v>
      </c>
      <c r="T218" s="3">
        <v>2012</v>
      </c>
      <c r="U218" s="4" t="s">
        <v>719</v>
      </c>
      <c r="V218" s="4" t="s">
        <v>948</v>
      </c>
      <c r="W218" s="6">
        <v>41115</v>
      </c>
      <c r="X218" s="7">
        <v>4000000</v>
      </c>
      <c r="Y218" s="6">
        <v>41228</v>
      </c>
      <c r="Z218" s="4" t="s">
        <v>1001</v>
      </c>
      <c r="AA218" s="4" t="s">
        <v>387</v>
      </c>
      <c r="AB218" s="4" t="s">
        <v>388</v>
      </c>
      <c r="AC218" s="4"/>
      <c r="AD218" s="4"/>
      <c r="AE218" s="7">
        <v>4000000</v>
      </c>
      <c r="AF218">
        <v>281</v>
      </c>
    </row>
    <row r="219" spans="1:32" x14ac:dyDescent="0.25">
      <c r="A219" s="3">
        <v>2012</v>
      </c>
      <c r="B219" s="4" t="s">
        <v>389</v>
      </c>
      <c r="C219" s="5">
        <v>48101</v>
      </c>
      <c r="D219" s="4" t="s">
        <v>433</v>
      </c>
      <c r="E219" s="4" t="s">
        <v>434</v>
      </c>
      <c r="F219" s="6">
        <v>41116</v>
      </c>
      <c r="G219" s="7">
        <v>100000</v>
      </c>
      <c r="H219" s="6">
        <v>41456</v>
      </c>
      <c r="I219" s="4" t="s">
        <v>435</v>
      </c>
      <c r="J219" s="4" t="s">
        <v>387</v>
      </c>
      <c r="K219" s="4" t="s">
        <v>388</v>
      </c>
      <c r="L219" s="4"/>
      <c r="M219" s="4"/>
      <c r="N219" s="4"/>
      <c r="O219" s="7">
        <v>200000</v>
      </c>
      <c r="P219">
        <f>_xlfn.XLOOKUP('[1]2012'!E217,[1]SIDEOF_donativos!$U$3:$U$1619,[1]SIDEOF_donativos!$W$3:$W$1619)</f>
        <v>590</v>
      </c>
      <c r="T219" s="3">
        <v>2012</v>
      </c>
      <c r="U219" s="4" t="s">
        <v>719</v>
      </c>
      <c r="V219" s="4" t="s">
        <v>860</v>
      </c>
      <c r="W219" s="6">
        <v>41115</v>
      </c>
      <c r="X219" s="7">
        <v>2000000</v>
      </c>
      <c r="Y219" s="6">
        <v>41422</v>
      </c>
      <c r="Z219" s="4" t="s">
        <v>1003</v>
      </c>
      <c r="AA219" s="4" t="s">
        <v>387</v>
      </c>
      <c r="AB219" s="4" t="s">
        <v>388</v>
      </c>
      <c r="AC219" s="4"/>
      <c r="AD219" s="4"/>
      <c r="AE219" s="7">
        <v>2000000</v>
      </c>
      <c r="AF219">
        <v>784</v>
      </c>
    </row>
    <row r="220" spans="1:32" x14ac:dyDescent="0.25">
      <c r="A220" s="3">
        <v>2012</v>
      </c>
      <c r="B220" s="4" t="s">
        <v>389</v>
      </c>
      <c r="C220" s="5">
        <v>48201</v>
      </c>
      <c r="D220" s="4" t="s">
        <v>436</v>
      </c>
      <c r="E220" s="4" t="s">
        <v>437</v>
      </c>
      <c r="F220" s="6">
        <v>40990</v>
      </c>
      <c r="G220" s="7">
        <v>300000</v>
      </c>
      <c r="H220" s="6">
        <v>41091</v>
      </c>
      <c r="I220" s="4" t="s">
        <v>438</v>
      </c>
      <c r="J220" s="4" t="s">
        <v>387</v>
      </c>
      <c r="K220" s="4" t="s">
        <v>388</v>
      </c>
      <c r="L220" s="4"/>
      <c r="M220" s="4"/>
      <c r="N220" s="4"/>
      <c r="O220" s="7">
        <v>300000</v>
      </c>
      <c r="P220">
        <f>_xlfn.XLOOKUP('[1]2012'!E218,[1]SIDEOF_donativos!$U$3:$U$1619,[1]SIDEOF_donativos!$W$3:$W$1619)</f>
        <v>1014</v>
      </c>
      <c r="T220" s="3">
        <v>2012</v>
      </c>
      <c r="U220" s="4" t="s">
        <v>719</v>
      </c>
      <c r="V220" s="4" t="s">
        <v>760</v>
      </c>
      <c r="W220" s="6">
        <v>41110</v>
      </c>
      <c r="X220" s="7">
        <v>2000000</v>
      </c>
      <c r="Y220" s="6">
        <v>41218</v>
      </c>
      <c r="Z220" s="4" t="s">
        <v>1005</v>
      </c>
      <c r="AA220" s="4" t="s">
        <v>387</v>
      </c>
      <c r="AB220" s="4" t="s">
        <v>388</v>
      </c>
      <c r="AC220" s="4"/>
      <c r="AD220" s="4"/>
      <c r="AE220" s="7">
        <v>2000000</v>
      </c>
      <c r="AF220">
        <v>1388</v>
      </c>
    </row>
    <row r="221" spans="1:32" x14ac:dyDescent="0.25">
      <c r="A221" s="3">
        <v>2012</v>
      </c>
      <c r="B221" s="4" t="s">
        <v>389</v>
      </c>
      <c r="C221" s="5">
        <v>48201</v>
      </c>
      <c r="D221" s="4" t="s">
        <v>439</v>
      </c>
      <c r="E221" s="4" t="s">
        <v>440</v>
      </c>
      <c r="F221" s="6">
        <v>40991</v>
      </c>
      <c r="G221" s="7">
        <v>300000</v>
      </c>
      <c r="H221" s="6">
        <v>41244</v>
      </c>
      <c r="I221" s="4" t="s">
        <v>441</v>
      </c>
      <c r="J221" s="4" t="s">
        <v>387</v>
      </c>
      <c r="K221" s="4" t="s">
        <v>388</v>
      </c>
      <c r="L221" s="4"/>
      <c r="M221" s="4"/>
      <c r="N221" s="4"/>
      <c r="O221" s="7">
        <v>300000</v>
      </c>
      <c r="P221">
        <f>_xlfn.XLOOKUP('[1]2012'!E219,[1]SIDEOF_donativos!$U$3:$U$1619,[1]SIDEOF_donativos!$W$3:$W$1619)</f>
        <v>1484</v>
      </c>
      <c r="T221" s="3">
        <v>2012</v>
      </c>
      <c r="U221" s="4" t="s">
        <v>719</v>
      </c>
      <c r="V221" s="4" t="s">
        <v>760</v>
      </c>
      <c r="W221" s="6">
        <v>41115</v>
      </c>
      <c r="X221" s="7">
        <v>1500000</v>
      </c>
      <c r="Y221" s="6">
        <v>41197</v>
      </c>
      <c r="Z221" s="4" t="s">
        <v>1007</v>
      </c>
      <c r="AA221" s="4" t="s">
        <v>387</v>
      </c>
      <c r="AB221" s="4" t="s">
        <v>388</v>
      </c>
      <c r="AC221" s="4"/>
      <c r="AD221" s="4"/>
      <c r="AE221" s="7">
        <v>1500000</v>
      </c>
      <c r="AF221">
        <v>1388</v>
      </c>
    </row>
    <row r="222" spans="1:32" x14ac:dyDescent="0.25">
      <c r="A222" s="3">
        <v>2012</v>
      </c>
      <c r="B222" s="4" t="s">
        <v>389</v>
      </c>
      <c r="C222" s="5">
        <v>48201</v>
      </c>
      <c r="D222" s="4" t="s">
        <v>442</v>
      </c>
      <c r="E222" s="4" t="s">
        <v>443</v>
      </c>
      <c r="F222" s="6">
        <v>41246</v>
      </c>
      <c r="G222" s="7">
        <v>1000000</v>
      </c>
      <c r="H222" s="6">
        <v>41548</v>
      </c>
      <c r="I222" s="4" t="s">
        <v>444</v>
      </c>
      <c r="J222" s="4" t="s">
        <v>387</v>
      </c>
      <c r="K222" s="4" t="s">
        <v>388</v>
      </c>
      <c r="L222" s="4"/>
      <c r="M222" s="4"/>
      <c r="N222" s="4"/>
      <c r="O222" s="7">
        <v>1000000</v>
      </c>
      <c r="P222">
        <f>_xlfn.XLOOKUP('[1]2012'!E220,[1]SIDEOF_donativos!$U$3:$U$1619,[1]SIDEOF_donativos!$W$3:$W$1619)</f>
        <v>406</v>
      </c>
      <c r="T222" s="3">
        <v>2012</v>
      </c>
      <c r="U222" s="4" t="s">
        <v>719</v>
      </c>
      <c r="V222" s="4" t="s">
        <v>1009</v>
      </c>
      <c r="W222" s="6">
        <v>41110</v>
      </c>
      <c r="X222" s="7">
        <v>1000000</v>
      </c>
      <c r="Y222" s="6">
        <v>41555</v>
      </c>
      <c r="Z222" s="4" t="s">
        <v>1010</v>
      </c>
      <c r="AA222" s="4" t="s">
        <v>387</v>
      </c>
      <c r="AB222" s="4" t="s">
        <v>388</v>
      </c>
      <c r="AC222" s="4"/>
      <c r="AD222" s="4"/>
      <c r="AE222" s="7">
        <v>1000000</v>
      </c>
      <c r="AF222">
        <v>1394</v>
      </c>
    </row>
    <row r="223" spans="1:32" x14ac:dyDescent="0.25">
      <c r="A223" s="3">
        <v>2012</v>
      </c>
      <c r="B223" s="4" t="s">
        <v>445</v>
      </c>
      <c r="C223" s="5">
        <v>48101</v>
      </c>
      <c r="D223" s="4">
        <v>1</v>
      </c>
      <c r="E223" s="4" t="s">
        <v>446</v>
      </c>
      <c r="F223" s="6">
        <v>41074</v>
      </c>
      <c r="G223" s="7">
        <v>300000</v>
      </c>
      <c r="H223" s="6">
        <v>41182</v>
      </c>
      <c r="I223" s="4" t="s">
        <v>447</v>
      </c>
      <c r="J223" s="4" t="s">
        <v>448</v>
      </c>
      <c r="K223" s="4" t="s">
        <v>291</v>
      </c>
      <c r="L223" s="4" t="s">
        <v>20</v>
      </c>
      <c r="M223" s="4"/>
      <c r="N223" s="4"/>
      <c r="O223" s="7">
        <v>300000</v>
      </c>
      <c r="P223">
        <f>_xlfn.XLOOKUP('[1]2012'!E221,[1]SIDEOF_donativos!$U$3:$U$1619,[1]SIDEOF_donativos!$W$3:$W$1619)</f>
        <v>9</v>
      </c>
      <c r="T223" s="3">
        <v>2012</v>
      </c>
      <c r="U223" s="4" t="s">
        <v>719</v>
      </c>
      <c r="V223" s="4" t="s">
        <v>1012</v>
      </c>
      <c r="W223" s="6">
        <v>41115</v>
      </c>
      <c r="X223" s="7">
        <v>5225110</v>
      </c>
      <c r="Y223" s="6">
        <v>41336</v>
      </c>
      <c r="Z223" s="4" t="s">
        <v>1013</v>
      </c>
      <c r="AA223" s="4" t="s">
        <v>387</v>
      </c>
      <c r="AB223" s="4" t="s">
        <v>388</v>
      </c>
      <c r="AC223" s="4"/>
      <c r="AD223" s="4"/>
      <c r="AE223" s="7">
        <v>5225110</v>
      </c>
      <c r="AF223">
        <v>1556</v>
      </c>
    </row>
    <row r="224" spans="1:32" x14ac:dyDescent="0.25">
      <c r="A224" s="3">
        <v>2012</v>
      </c>
      <c r="B224" s="4" t="s">
        <v>445</v>
      </c>
      <c r="C224" s="5">
        <v>48101</v>
      </c>
      <c r="D224" s="4">
        <v>2</v>
      </c>
      <c r="E224" s="4" t="s">
        <v>449</v>
      </c>
      <c r="F224" s="6">
        <v>41074</v>
      </c>
      <c r="G224" s="7">
        <v>200000</v>
      </c>
      <c r="H224" s="6">
        <v>41213</v>
      </c>
      <c r="I224" s="4" t="s">
        <v>450</v>
      </c>
      <c r="J224" s="4" t="s">
        <v>448</v>
      </c>
      <c r="K224" s="4" t="s">
        <v>291</v>
      </c>
      <c r="L224" s="4" t="s">
        <v>20</v>
      </c>
      <c r="M224" s="4"/>
      <c r="N224" s="4"/>
      <c r="O224" s="7">
        <v>200000</v>
      </c>
      <c r="P224">
        <f>_xlfn.XLOOKUP('[1]2012'!E222,[1]SIDEOF_donativos!$U$3:$U$1619,[1]SIDEOF_donativos!$W$3:$W$1619)</f>
        <v>14</v>
      </c>
      <c r="T224" s="3">
        <v>2012</v>
      </c>
      <c r="U224" s="4" t="s">
        <v>719</v>
      </c>
      <c r="V224" s="4" t="s">
        <v>793</v>
      </c>
      <c r="W224" s="6">
        <v>41115</v>
      </c>
      <c r="X224" s="7">
        <v>1880000</v>
      </c>
      <c r="Y224" s="6">
        <v>41503</v>
      </c>
      <c r="Z224" s="4" t="s">
        <v>1015</v>
      </c>
      <c r="AA224" s="4" t="s">
        <v>387</v>
      </c>
      <c r="AB224" s="4" t="s">
        <v>388</v>
      </c>
      <c r="AC224" s="4"/>
      <c r="AD224" s="4"/>
      <c r="AE224" s="7">
        <v>1880000</v>
      </c>
      <c r="AF224">
        <v>1448</v>
      </c>
    </row>
    <row r="225" spans="1:32" x14ac:dyDescent="0.25">
      <c r="A225" s="3">
        <v>2012</v>
      </c>
      <c r="B225" s="4" t="s">
        <v>445</v>
      </c>
      <c r="C225" s="5">
        <v>48101</v>
      </c>
      <c r="D225" s="4">
        <v>3</v>
      </c>
      <c r="E225" s="4" t="s">
        <v>451</v>
      </c>
      <c r="F225" s="6">
        <v>41095</v>
      </c>
      <c r="G225" s="7">
        <v>300000</v>
      </c>
      <c r="H225" s="6">
        <v>41243</v>
      </c>
      <c r="I225" s="4" t="s">
        <v>452</v>
      </c>
      <c r="J225" s="4" t="s">
        <v>448</v>
      </c>
      <c r="K225" s="4" t="s">
        <v>291</v>
      </c>
      <c r="L225" s="4" t="s">
        <v>20</v>
      </c>
      <c r="M225" s="4"/>
      <c r="N225" s="4"/>
      <c r="O225" s="7">
        <v>300000</v>
      </c>
      <c r="P225">
        <f>_xlfn.XLOOKUP('[1]2012'!E223,[1]SIDEOF_donativos!$U$3:$U$1619,[1]SIDEOF_donativos!$W$3:$W$1619)</f>
        <v>15</v>
      </c>
      <c r="T225" s="3">
        <v>2012</v>
      </c>
      <c r="U225" s="4" t="s">
        <v>719</v>
      </c>
      <c r="V225" s="4" t="s">
        <v>431</v>
      </c>
      <c r="W225" s="6">
        <v>41115</v>
      </c>
      <c r="X225" s="7">
        <v>800000</v>
      </c>
      <c r="Y225" s="6">
        <v>41433</v>
      </c>
      <c r="Z225" s="4" t="s">
        <v>1017</v>
      </c>
      <c r="AA225" s="4" t="s">
        <v>387</v>
      </c>
      <c r="AB225" s="4" t="s">
        <v>388</v>
      </c>
      <c r="AC225" s="4"/>
      <c r="AD225" s="4"/>
      <c r="AE225" s="7">
        <v>800000</v>
      </c>
      <c r="AF225">
        <v>637</v>
      </c>
    </row>
    <row r="226" spans="1:32" x14ac:dyDescent="0.25">
      <c r="A226" s="3">
        <v>2012</v>
      </c>
      <c r="B226" s="4" t="s">
        <v>445</v>
      </c>
      <c r="C226" s="5">
        <v>48101</v>
      </c>
      <c r="D226" s="4">
        <v>4</v>
      </c>
      <c r="E226" s="4" t="s">
        <v>453</v>
      </c>
      <c r="F226" s="6">
        <v>41036</v>
      </c>
      <c r="G226" s="7">
        <v>5250000</v>
      </c>
      <c r="H226" s="6">
        <v>41274</v>
      </c>
      <c r="I226" s="4" t="s">
        <v>454</v>
      </c>
      <c r="J226" s="4" t="s">
        <v>455</v>
      </c>
      <c r="K226" s="4" t="s">
        <v>388</v>
      </c>
      <c r="L226" s="4" t="s">
        <v>291</v>
      </c>
      <c r="M226" s="4" t="s">
        <v>20</v>
      </c>
      <c r="N226" s="4"/>
      <c r="O226" s="7">
        <v>5250000</v>
      </c>
      <c r="P226">
        <f>_xlfn.XLOOKUP('[1]2012'!E224,[1]SIDEOF_donativos!$U$3:$U$1619,[1]SIDEOF_donativos!$W$3:$W$1619)</f>
        <v>76</v>
      </c>
      <c r="T226" s="3">
        <v>2012</v>
      </c>
      <c r="U226" s="4" t="s">
        <v>719</v>
      </c>
      <c r="V226" s="4" t="s">
        <v>1019</v>
      </c>
      <c r="W226" s="6">
        <v>41115</v>
      </c>
      <c r="X226" s="7">
        <v>2000000</v>
      </c>
      <c r="Y226" s="6">
        <v>41472</v>
      </c>
      <c r="Z226" s="4" t="s">
        <v>1020</v>
      </c>
      <c r="AA226" s="4" t="s">
        <v>387</v>
      </c>
      <c r="AB226" s="4" t="s">
        <v>388</v>
      </c>
      <c r="AC226" s="4"/>
      <c r="AD226" s="4"/>
      <c r="AE226" s="7">
        <v>2000000</v>
      </c>
      <c r="AF226">
        <v>1307</v>
      </c>
    </row>
    <row r="227" spans="1:32" x14ac:dyDescent="0.25">
      <c r="A227" s="3">
        <v>2012</v>
      </c>
      <c r="B227" s="4" t="s">
        <v>445</v>
      </c>
      <c r="C227" s="5">
        <v>48101</v>
      </c>
      <c r="D227" s="4">
        <v>5</v>
      </c>
      <c r="E227" s="4" t="s">
        <v>456</v>
      </c>
      <c r="F227" s="6">
        <v>41092</v>
      </c>
      <c r="G227" s="7">
        <v>11000000</v>
      </c>
      <c r="H227" s="6">
        <v>41274</v>
      </c>
      <c r="I227" s="4" t="s">
        <v>457</v>
      </c>
      <c r="J227" s="4" t="s">
        <v>458</v>
      </c>
      <c r="K227" s="4" t="s">
        <v>459</v>
      </c>
      <c r="L227" s="4"/>
      <c r="M227" s="4"/>
      <c r="N227" s="4"/>
      <c r="O227" s="7">
        <v>11000000</v>
      </c>
      <c r="P227">
        <f>_xlfn.XLOOKUP('[1]2012'!E225,[1]SIDEOF_donativos!$U$3:$U$1619,[1]SIDEOF_donativos!$W$3:$W$1619)</f>
        <v>747</v>
      </c>
      <c r="T227" s="3">
        <v>2012</v>
      </c>
      <c r="U227" s="4" t="s">
        <v>719</v>
      </c>
      <c r="V227" s="4" t="s">
        <v>1022</v>
      </c>
      <c r="W227" s="6">
        <v>41115</v>
      </c>
      <c r="X227" s="7">
        <v>1500000</v>
      </c>
      <c r="Y227" s="6">
        <v>41402</v>
      </c>
      <c r="Z227" s="4" t="s">
        <v>1023</v>
      </c>
      <c r="AA227" s="4" t="s">
        <v>387</v>
      </c>
      <c r="AB227" s="4" t="s">
        <v>388</v>
      </c>
      <c r="AC227" s="4"/>
      <c r="AD227" s="4"/>
      <c r="AE227" s="7">
        <v>1500000</v>
      </c>
      <c r="AF227">
        <v>614</v>
      </c>
    </row>
    <row r="228" spans="1:32" x14ac:dyDescent="0.25">
      <c r="A228" s="3">
        <v>2012</v>
      </c>
      <c r="B228" s="4" t="s">
        <v>460</v>
      </c>
      <c r="C228" s="5">
        <v>48101</v>
      </c>
      <c r="D228" s="4" t="s">
        <v>461</v>
      </c>
      <c r="E228" s="4" t="s">
        <v>462</v>
      </c>
      <c r="F228" s="6">
        <v>41030</v>
      </c>
      <c r="G228" s="7">
        <v>55000</v>
      </c>
      <c r="H228" s="6">
        <v>41059</v>
      </c>
      <c r="I228" s="4" t="s">
        <v>463</v>
      </c>
      <c r="J228" s="4" t="s">
        <v>387</v>
      </c>
      <c r="K228" s="4" t="s">
        <v>388</v>
      </c>
      <c r="L228" s="4"/>
      <c r="M228" s="4"/>
      <c r="N228" s="4"/>
      <c r="O228" s="7">
        <v>55000</v>
      </c>
      <c r="P228">
        <f>_xlfn.XLOOKUP('[1]2012'!E226,[1]SIDEOF_donativos!$U$3:$U$1619,[1]SIDEOF_donativos!$W$3:$W$1619)</f>
        <v>1408</v>
      </c>
      <c r="T228" s="3">
        <v>2012</v>
      </c>
      <c r="U228" s="4" t="s">
        <v>719</v>
      </c>
      <c r="V228" s="4" t="s">
        <v>1022</v>
      </c>
      <c r="W228" s="6">
        <v>41115</v>
      </c>
      <c r="X228" s="7">
        <v>3000000</v>
      </c>
      <c r="Y228" s="6">
        <v>41525</v>
      </c>
      <c r="Z228" s="4" t="s">
        <v>1025</v>
      </c>
      <c r="AA228" s="4" t="s">
        <v>387</v>
      </c>
      <c r="AB228" s="4" t="s">
        <v>388</v>
      </c>
      <c r="AC228" s="4"/>
      <c r="AD228" s="4"/>
      <c r="AE228" s="7">
        <v>3000000</v>
      </c>
      <c r="AF228">
        <v>614</v>
      </c>
    </row>
    <row r="229" spans="1:32" x14ac:dyDescent="0.25">
      <c r="A229" s="3">
        <v>2012</v>
      </c>
      <c r="B229" s="4" t="s">
        <v>460</v>
      </c>
      <c r="C229" s="5">
        <v>48101</v>
      </c>
      <c r="D229" s="4">
        <v>1</v>
      </c>
      <c r="E229" s="4" t="s">
        <v>464</v>
      </c>
      <c r="F229" s="6">
        <v>41197</v>
      </c>
      <c r="G229" s="7">
        <v>55000</v>
      </c>
      <c r="H229" s="6">
        <v>41212</v>
      </c>
      <c r="I229" s="4" t="s">
        <v>465</v>
      </c>
      <c r="J229" s="4" t="s">
        <v>387</v>
      </c>
      <c r="K229" s="4" t="s">
        <v>388</v>
      </c>
      <c r="L229" s="4"/>
      <c r="M229" s="4"/>
      <c r="N229" s="4"/>
      <c r="O229" s="7">
        <v>55000</v>
      </c>
      <c r="P229">
        <f>_xlfn.XLOOKUP('[1]2012'!E227,[1]SIDEOF_donativos!$U$3:$U$1619,[1]SIDEOF_donativos!$W$3:$W$1619)</f>
        <v>626</v>
      </c>
      <c r="T229" s="3">
        <v>2012</v>
      </c>
      <c r="U229" s="4" t="s">
        <v>719</v>
      </c>
      <c r="V229" s="4" t="s">
        <v>1022</v>
      </c>
      <c r="W229" s="6">
        <v>41115</v>
      </c>
      <c r="X229" s="7">
        <v>1500000</v>
      </c>
      <c r="Y229" s="6">
        <v>41341</v>
      </c>
      <c r="Z229" s="4" t="s">
        <v>1027</v>
      </c>
      <c r="AA229" s="4" t="s">
        <v>387</v>
      </c>
      <c r="AB229" s="4" t="s">
        <v>388</v>
      </c>
      <c r="AC229" s="4"/>
      <c r="AD229" s="4"/>
      <c r="AE229" s="7">
        <v>1500000</v>
      </c>
      <c r="AF229">
        <v>614</v>
      </c>
    </row>
    <row r="230" spans="1:32" x14ac:dyDescent="0.25">
      <c r="A230" s="3">
        <v>2012</v>
      </c>
      <c r="B230" s="4" t="s">
        <v>460</v>
      </c>
      <c r="C230" s="5">
        <v>48101</v>
      </c>
      <c r="D230" s="4">
        <v>2</v>
      </c>
      <c r="E230" s="4" t="s">
        <v>466</v>
      </c>
      <c r="F230" s="6">
        <v>41243</v>
      </c>
      <c r="G230" s="7">
        <v>31782</v>
      </c>
      <c r="H230" s="6">
        <v>41574</v>
      </c>
      <c r="I230" s="4" t="s">
        <v>467</v>
      </c>
      <c r="J230" s="4" t="s">
        <v>387</v>
      </c>
      <c r="K230" s="4" t="s">
        <v>388</v>
      </c>
      <c r="L230" s="4"/>
      <c r="M230" s="4"/>
      <c r="N230" s="4"/>
      <c r="O230" s="7">
        <v>31782</v>
      </c>
      <c r="P230">
        <f>_xlfn.XLOOKUP('[1]2012'!E228,[1]SIDEOF_donativos!$U$3:$U$1619,[1]SIDEOF_donativos!$W$3:$W$1619)</f>
        <v>1415</v>
      </c>
      <c r="T230" s="3">
        <v>2012</v>
      </c>
      <c r="U230" s="4" t="s">
        <v>719</v>
      </c>
      <c r="V230" s="4" t="s">
        <v>1029</v>
      </c>
      <c r="W230" s="6">
        <v>41115</v>
      </c>
      <c r="X230" s="7">
        <v>2217931</v>
      </c>
      <c r="Y230" s="6">
        <v>41387</v>
      </c>
      <c r="Z230" s="4" t="s">
        <v>1030</v>
      </c>
      <c r="AA230" s="4" t="s">
        <v>387</v>
      </c>
      <c r="AB230" s="4" t="s">
        <v>388</v>
      </c>
      <c r="AC230" s="4"/>
      <c r="AD230" s="4"/>
      <c r="AE230" s="7">
        <v>2217931</v>
      </c>
      <c r="AF230">
        <v>1072</v>
      </c>
    </row>
    <row r="231" spans="1:32" x14ac:dyDescent="0.25">
      <c r="A231" s="3">
        <v>2012</v>
      </c>
      <c r="B231" s="4" t="s">
        <v>460</v>
      </c>
      <c r="C231" s="5">
        <v>48101</v>
      </c>
      <c r="D231" s="4" t="s">
        <v>468</v>
      </c>
      <c r="E231" s="4" t="s">
        <v>469</v>
      </c>
      <c r="F231" s="6">
        <v>41031</v>
      </c>
      <c r="G231" s="7">
        <v>147375</v>
      </c>
      <c r="H231" s="6">
        <v>41274</v>
      </c>
      <c r="I231" s="4" t="s">
        <v>470</v>
      </c>
      <c r="J231" s="4" t="s">
        <v>387</v>
      </c>
      <c r="K231" s="4" t="s">
        <v>388</v>
      </c>
      <c r="L231" s="4"/>
      <c r="M231" s="4"/>
      <c r="N231" s="4"/>
      <c r="O231" s="7">
        <v>147375</v>
      </c>
      <c r="P231">
        <f>_xlfn.XLOOKUP('[1]2012'!E229,[1]SIDEOF_donativos!$U$3:$U$1619,[1]SIDEOF_donativos!$W$3:$W$1619)</f>
        <v>1330</v>
      </c>
      <c r="T231" s="3">
        <v>2012</v>
      </c>
      <c r="U231" s="4" t="s">
        <v>719</v>
      </c>
      <c r="V231" s="4" t="s">
        <v>793</v>
      </c>
      <c r="W231" s="6">
        <v>41115</v>
      </c>
      <c r="X231" s="7">
        <v>500000</v>
      </c>
      <c r="Y231" s="6">
        <v>41555</v>
      </c>
      <c r="Z231" s="4" t="s">
        <v>1032</v>
      </c>
      <c r="AA231" s="4" t="s">
        <v>387</v>
      </c>
      <c r="AB231" s="4" t="s">
        <v>388</v>
      </c>
      <c r="AC231" s="4"/>
      <c r="AD231" s="4"/>
      <c r="AE231" s="7">
        <v>500000</v>
      </c>
      <c r="AF231">
        <v>1448</v>
      </c>
    </row>
    <row r="232" spans="1:32" x14ac:dyDescent="0.25">
      <c r="A232" s="3">
        <v>2012</v>
      </c>
      <c r="B232" s="4" t="s">
        <v>460</v>
      </c>
      <c r="C232" s="5">
        <v>48101</v>
      </c>
      <c r="D232" s="4" t="s">
        <v>471</v>
      </c>
      <c r="E232" s="4" t="s">
        <v>472</v>
      </c>
      <c r="F232" s="6">
        <v>41091</v>
      </c>
      <c r="G232" s="7">
        <v>37196</v>
      </c>
      <c r="H232" s="6">
        <v>41274</v>
      </c>
      <c r="I232" s="4" t="s">
        <v>473</v>
      </c>
      <c r="J232" s="4" t="s">
        <v>387</v>
      </c>
      <c r="K232" s="4" t="s">
        <v>388</v>
      </c>
      <c r="L232" s="4"/>
      <c r="M232" s="4"/>
      <c r="N232" s="4"/>
      <c r="O232" s="7">
        <v>37196</v>
      </c>
      <c r="P232">
        <f>_xlfn.XLOOKUP('[1]2012'!E230,[1]SIDEOF_donativos!$U$3:$U$1619,[1]SIDEOF_donativos!$W$3:$W$1619)</f>
        <v>1011</v>
      </c>
      <c r="T232" s="3">
        <v>2012</v>
      </c>
      <c r="U232" s="4" t="s">
        <v>719</v>
      </c>
      <c r="V232" s="4" t="s">
        <v>431</v>
      </c>
      <c r="W232" s="6">
        <v>41115</v>
      </c>
      <c r="X232" s="7">
        <v>200000</v>
      </c>
      <c r="Y232" s="6">
        <v>41341</v>
      </c>
      <c r="Z232" s="4" t="s">
        <v>1034</v>
      </c>
      <c r="AA232" s="4" t="s">
        <v>387</v>
      </c>
      <c r="AB232" s="4" t="s">
        <v>388</v>
      </c>
      <c r="AC232" s="4"/>
      <c r="AD232" s="4"/>
      <c r="AE232" s="7">
        <v>200000</v>
      </c>
      <c r="AF232">
        <v>637</v>
      </c>
    </row>
    <row r="233" spans="1:32" x14ac:dyDescent="0.25">
      <c r="A233" s="3">
        <v>2012</v>
      </c>
      <c r="B233" s="4" t="s">
        <v>460</v>
      </c>
      <c r="C233" s="5">
        <v>48101</v>
      </c>
      <c r="D233" s="4" t="s">
        <v>474</v>
      </c>
      <c r="E233" s="4" t="s">
        <v>475</v>
      </c>
      <c r="F233" s="6">
        <v>41061</v>
      </c>
      <c r="G233" s="7">
        <v>10000</v>
      </c>
      <c r="H233" s="6">
        <v>41243</v>
      </c>
      <c r="I233" s="4" t="s">
        <v>476</v>
      </c>
      <c r="J233" s="4" t="s">
        <v>387</v>
      </c>
      <c r="K233" s="4" t="s">
        <v>388</v>
      </c>
      <c r="L233" s="4"/>
      <c r="M233" s="4"/>
      <c r="N233" s="4"/>
      <c r="O233" s="7">
        <v>10000</v>
      </c>
      <c r="P233">
        <f>_xlfn.XLOOKUP('[1]2012'!E231,[1]SIDEOF_donativos!$U$3:$U$1619,[1]SIDEOF_donativos!$W$3:$W$1619)</f>
        <v>13</v>
      </c>
      <c r="T233" s="3">
        <v>2012</v>
      </c>
      <c r="U233" s="4" t="s">
        <v>719</v>
      </c>
      <c r="V233" s="4" t="s">
        <v>1036</v>
      </c>
      <c r="W233" s="6">
        <v>41115</v>
      </c>
      <c r="X233" s="7">
        <v>1500000</v>
      </c>
      <c r="Y233" s="6">
        <v>41310</v>
      </c>
      <c r="Z233" s="4" t="s">
        <v>1037</v>
      </c>
      <c r="AA233" s="4" t="s">
        <v>387</v>
      </c>
      <c r="AB233" s="4" t="s">
        <v>388</v>
      </c>
      <c r="AC233" s="4"/>
      <c r="AD233" s="4"/>
      <c r="AE233" s="7">
        <v>1500000</v>
      </c>
      <c r="AF233">
        <v>210</v>
      </c>
    </row>
    <row r="234" spans="1:32" x14ac:dyDescent="0.25">
      <c r="A234" s="3">
        <v>2012</v>
      </c>
      <c r="B234" s="4" t="s">
        <v>460</v>
      </c>
      <c r="C234" s="5">
        <v>48101</v>
      </c>
      <c r="D234" s="4" t="s">
        <v>477</v>
      </c>
      <c r="E234" s="4" t="s">
        <v>478</v>
      </c>
      <c r="F234" s="6">
        <v>40909</v>
      </c>
      <c r="G234" s="7">
        <v>150000</v>
      </c>
      <c r="H234" s="6">
        <v>41152</v>
      </c>
      <c r="I234" s="4" t="s">
        <v>479</v>
      </c>
      <c r="J234" s="4" t="s">
        <v>387</v>
      </c>
      <c r="K234" s="4" t="s">
        <v>388</v>
      </c>
      <c r="L234" s="4"/>
      <c r="M234" s="4"/>
      <c r="N234" s="4"/>
      <c r="O234" s="7">
        <v>150000</v>
      </c>
      <c r="P234">
        <f>_xlfn.XLOOKUP('[1]2012'!E232,[1]SIDEOF_donativos!$U$3:$U$1619,[1]SIDEOF_donativos!$W$3:$W$1619)</f>
        <v>489</v>
      </c>
      <c r="T234" s="3">
        <v>2012</v>
      </c>
      <c r="U234" s="4" t="s">
        <v>719</v>
      </c>
      <c r="V234" s="4" t="s">
        <v>971</v>
      </c>
      <c r="W234" s="6">
        <v>41116</v>
      </c>
      <c r="X234" s="7">
        <v>6000000</v>
      </c>
      <c r="Y234" s="6">
        <v>41274</v>
      </c>
      <c r="Z234" s="4" t="s">
        <v>1039</v>
      </c>
      <c r="AA234" s="4" t="s">
        <v>387</v>
      </c>
      <c r="AB234" s="4" t="s">
        <v>388</v>
      </c>
      <c r="AC234" s="4"/>
      <c r="AD234" s="4"/>
      <c r="AE234" s="7">
        <v>6000000</v>
      </c>
      <c r="AF234">
        <v>1085</v>
      </c>
    </row>
    <row r="235" spans="1:32" x14ac:dyDescent="0.25">
      <c r="A235" s="3">
        <v>2012</v>
      </c>
      <c r="B235" s="4" t="s">
        <v>460</v>
      </c>
      <c r="C235" s="5">
        <v>48101</v>
      </c>
      <c r="D235" s="4" t="s">
        <v>480</v>
      </c>
      <c r="E235" s="4" t="s">
        <v>481</v>
      </c>
      <c r="F235" s="6">
        <v>40937</v>
      </c>
      <c r="G235" s="7">
        <v>25000</v>
      </c>
      <c r="H235" s="6">
        <v>41028</v>
      </c>
      <c r="I235" s="4" t="s">
        <v>482</v>
      </c>
      <c r="J235" s="4" t="s">
        <v>387</v>
      </c>
      <c r="K235" s="4" t="s">
        <v>388</v>
      </c>
      <c r="L235" s="4"/>
      <c r="M235" s="4"/>
      <c r="N235" s="4"/>
      <c r="O235" s="7">
        <v>25000</v>
      </c>
      <c r="P235">
        <f>_xlfn.XLOOKUP('[1]2012'!E233,[1]SIDEOF_donativos!$U$3:$U$1619,[1]SIDEOF_donativos!$W$3:$W$1619)</f>
        <v>156</v>
      </c>
      <c r="T235" s="3">
        <v>2012</v>
      </c>
      <c r="U235" s="4" t="s">
        <v>719</v>
      </c>
      <c r="V235" s="4" t="s">
        <v>793</v>
      </c>
      <c r="W235" s="6">
        <v>41116</v>
      </c>
      <c r="X235" s="7">
        <v>2350000</v>
      </c>
      <c r="Y235" s="6">
        <v>41282</v>
      </c>
      <c r="Z235" s="4" t="s">
        <v>1041</v>
      </c>
      <c r="AA235" s="4" t="s">
        <v>387</v>
      </c>
      <c r="AB235" s="4" t="s">
        <v>388</v>
      </c>
      <c r="AC235" s="4"/>
      <c r="AD235" s="4"/>
      <c r="AE235" s="7">
        <v>2350000</v>
      </c>
      <c r="AF235">
        <v>1448</v>
      </c>
    </row>
    <row r="236" spans="1:32" x14ac:dyDescent="0.25">
      <c r="A236" s="3">
        <v>2012</v>
      </c>
      <c r="B236" s="4" t="s">
        <v>460</v>
      </c>
      <c r="C236" s="5">
        <v>48101</v>
      </c>
      <c r="D236" s="4" t="s">
        <v>483</v>
      </c>
      <c r="E236" s="4" t="s">
        <v>484</v>
      </c>
      <c r="F236" s="6">
        <v>41031</v>
      </c>
      <c r="G236" s="7">
        <v>80000</v>
      </c>
      <c r="H236" s="6">
        <v>41195</v>
      </c>
      <c r="I236" s="4" t="s">
        <v>485</v>
      </c>
      <c r="J236" s="4" t="s">
        <v>387</v>
      </c>
      <c r="K236" s="4" t="s">
        <v>388</v>
      </c>
      <c r="L236" s="4"/>
      <c r="M236" s="4"/>
      <c r="N236" s="4"/>
      <c r="O236" s="7">
        <v>80000</v>
      </c>
      <c r="P236">
        <f>_xlfn.XLOOKUP('[1]2012'!E234,[1]SIDEOF_donativos!$U$3:$U$1619,[1]SIDEOF_donativos!$W$3:$W$1619)</f>
        <v>984</v>
      </c>
      <c r="T236" s="3">
        <v>2012</v>
      </c>
      <c r="U236" s="4" t="s">
        <v>719</v>
      </c>
      <c r="V236" s="4" t="s">
        <v>793</v>
      </c>
      <c r="W236" s="6">
        <v>41116</v>
      </c>
      <c r="X236" s="7">
        <v>2820000</v>
      </c>
      <c r="Y236" s="6">
        <v>41372</v>
      </c>
      <c r="Z236" s="4" t="s">
        <v>1043</v>
      </c>
      <c r="AA236" s="4" t="s">
        <v>387</v>
      </c>
      <c r="AB236" s="4" t="s">
        <v>388</v>
      </c>
      <c r="AC236" s="4"/>
      <c r="AD236" s="4"/>
      <c r="AE236" s="7">
        <v>2820000</v>
      </c>
      <c r="AF236">
        <v>1448</v>
      </c>
    </row>
    <row r="237" spans="1:32" x14ac:dyDescent="0.25">
      <c r="A237" s="3">
        <v>2012</v>
      </c>
      <c r="B237" s="4" t="s">
        <v>460</v>
      </c>
      <c r="C237" s="5">
        <v>48101</v>
      </c>
      <c r="D237" s="4" t="s">
        <v>486</v>
      </c>
      <c r="E237" s="4" t="s">
        <v>466</v>
      </c>
      <c r="F237" s="6">
        <v>41218</v>
      </c>
      <c r="G237" s="7">
        <v>69229</v>
      </c>
      <c r="H237" s="6">
        <v>41370</v>
      </c>
      <c r="I237" s="4" t="s">
        <v>487</v>
      </c>
      <c r="J237" s="4" t="s">
        <v>387</v>
      </c>
      <c r="K237" s="4" t="s">
        <v>388</v>
      </c>
      <c r="L237" s="4"/>
      <c r="M237" s="4"/>
      <c r="N237" s="4"/>
      <c r="O237" s="7">
        <v>69229</v>
      </c>
      <c r="P237">
        <f>_xlfn.XLOOKUP('[1]2012'!E235,[1]SIDEOF_donativos!$U$3:$U$1619,[1]SIDEOF_donativos!$W$3:$W$1619)</f>
        <v>1415</v>
      </c>
      <c r="T237" s="3">
        <v>2012</v>
      </c>
      <c r="U237" s="4" t="s">
        <v>719</v>
      </c>
      <c r="V237" s="4" t="s">
        <v>793</v>
      </c>
      <c r="W237" s="6">
        <v>41115</v>
      </c>
      <c r="X237" s="7">
        <v>1410000</v>
      </c>
      <c r="Y237" s="6">
        <v>41372</v>
      </c>
      <c r="Z237" s="4" t="s">
        <v>1045</v>
      </c>
      <c r="AA237" s="4" t="s">
        <v>387</v>
      </c>
      <c r="AB237" s="4" t="s">
        <v>388</v>
      </c>
      <c r="AC237" s="4"/>
      <c r="AD237" s="4"/>
      <c r="AE237" s="7">
        <v>1410000</v>
      </c>
      <c r="AF237">
        <v>1448</v>
      </c>
    </row>
    <row r="238" spans="1:32" x14ac:dyDescent="0.25">
      <c r="A238" s="3">
        <v>2012</v>
      </c>
      <c r="B238" s="4" t="s">
        <v>460</v>
      </c>
      <c r="C238" s="5">
        <v>48101</v>
      </c>
      <c r="D238" s="4" t="s">
        <v>488</v>
      </c>
      <c r="E238" s="4" t="s">
        <v>489</v>
      </c>
      <c r="F238" s="6">
        <v>41243</v>
      </c>
      <c r="G238" s="7">
        <v>75000</v>
      </c>
      <c r="H238" s="6">
        <v>41574</v>
      </c>
      <c r="I238" s="4" t="s">
        <v>490</v>
      </c>
      <c r="J238" s="4" t="s">
        <v>387</v>
      </c>
      <c r="K238" s="4" t="s">
        <v>388</v>
      </c>
      <c r="L238" s="4"/>
      <c r="M238" s="4"/>
      <c r="N238" s="4"/>
      <c r="O238" s="7">
        <v>75000</v>
      </c>
      <c r="P238">
        <f>_xlfn.XLOOKUP('[1]2012'!E236,[1]SIDEOF_donativos!$U$3:$U$1619,[1]SIDEOF_donativos!$W$3:$W$1619)</f>
        <v>106</v>
      </c>
      <c r="T238" s="3">
        <v>2012</v>
      </c>
      <c r="U238" s="4" t="s">
        <v>719</v>
      </c>
      <c r="V238" s="4" t="s">
        <v>793</v>
      </c>
      <c r="W238" s="6">
        <v>41115</v>
      </c>
      <c r="X238" s="7">
        <v>940000</v>
      </c>
      <c r="Y238" s="6">
        <v>41402</v>
      </c>
      <c r="Z238" s="4" t="s">
        <v>1047</v>
      </c>
      <c r="AA238" s="4" t="s">
        <v>387</v>
      </c>
      <c r="AB238" s="4" t="s">
        <v>388</v>
      </c>
      <c r="AC238" s="4"/>
      <c r="AD238" s="4"/>
      <c r="AE238" s="7">
        <v>938335</v>
      </c>
      <c r="AF238">
        <v>1448</v>
      </c>
    </row>
    <row r="239" spans="1:32" x14ac:dyDescent="0.25">
      <c r="A239" s="3">
        <v>2012</v>
      </c>
      <c r="B239" s="4" t="s">
        <v>460</v>
      </c>
      <c r="C239" s="5">
        <v>48101</v>
      </c>
      <c r="D239" s="4" t="s">
        <v>491</v>
      </c>
      <c r="E239" s="4" t="s">
        <v>492</v>
      </c>
      <c r="F239" s="6">
        <v>41087</v>
      </c>
      <c r="G239" s="7">
        <v>692400</v>
      </c>
      <c r="H239" s="6">
        <v>41274</v>
      </c>
      <c r="I239" s="4" t="s">
        <v>493</v>
      </c>
      <c r="J239" s="4" t="s">
        <v>387</v>
      </c>
      <c r="K239" s="4" t="s">
        <v>388</v>
      </c>
      <c r="L239" s="4"/>
      <c r="M239" s="4"/>
      <c r="N239" s="4"/>
      <c r="O239" s="7">
        <v>692400</v>
      </c>
      <c r="P239">
        <f>_xlfn.XLOOKUP('[1]2012'!E237,[1]SIDEOF_donativos!$U$3:$U$1619,[1]SIDEOF_donativos!$W$3:$W$1619)</f>
        <v>275</v>
      </c>
      <c r="T239" s="3">
        <v>2012</v>
      </c>
      <c r="U239" s="4" t="s">
        <v>719</v>
      </c>
      <c r="V239" s="4" t="s">
        <v>1049</v>
      </c>
      <c r="W239" s="6">
        <v>41117</v>
      </c>
      <c r="X239" s="7">
        <v>940000</v>
      </c>
      <c r="Y239" s="6">
        <v>41545</v>
      </c>
      <c r="Z239" s="4" t="s">
        <v>1050</v>
      </c>
      <c r="AA239" s="4" t="s">
        <v>387</v>
      </c>
      <c r="AB239" s="4" t="s">
        <v>388</v>
      </c>
      <c r="AC239" s="4"/>
      <c r="AD239" s="4"/>
      <c r="AE239" s="7">
        <v>940000</v>
      </c>
      <c r="AF239">
        <v>228</v>
      </c>
    </row>
    <row r="240" spans="1:32" x14ac:dyDescent="0.25">
      <c r="A240" s="3">
        <v>2012</v>
      </c>
      <c r="B240" s="4" t="s">
        <v>460</v>
      </c>
      <c r="C240" s="5">
        <v>48101</v>
      </c>
      <c r="D240" s="4" t="s">
        <v>494</v>
      </c>
      <c r="E240" s="4" t="s">
        <v>495</v>
      </c>
      <c r="F240" s="6">
        <v>41092</v>
      </c>
      <c r="G240" s="7">
        <v>50000</v>
      </c>
      <c r="H240" s="6">
        <v>41274</v>
      </c>
      <c r="I240" s="4" t="s">
        <v>496</v>
      </c>
      <c r="J240" s="4" t="s">
        <v>387</v>
      </c>
      <c r="K240" s="4" t="s">
        <v>388</v>
      </c>
      <c r="L240" s="4"/>
      <c r="M240" s="4"/>
      <c r="N240" s="4"/>
      <c r="O240" s="7">
        <v>50000</v>
      </c>
      <c r="P240">
        <f>_xlfn.XLOOKUP('[1]2012'!E238,[1]SIDEOF_donativos!$U$3:$U$1619,[1]SIDEOF_donativos!$W$3:$W$1619)</f>
        <v>1049</v>
      </c>
      <c r="T240" s="3">
        <v>2012</v>
      </c>
      <c r="U240" s="4" t="s">
        <v>719</v>
      </c>
      <c r="V240" s="4" t="s">
        <v>1052</v>
      </c>
      <c r="W240" s="6">
        <v>41115</v>
      </c>
      <c r="X240" s="7">
        <v>940000</v>
      </c>
      <c r="Y240" s="6">
        <v>41612</v>
      </c>
      <c r="Z240" s="4" t="s">
        <v>1053</v>
      </c>
      <c r="AA240" s="4" t="s">
        <v>387</v>
      </c>
      <c r="AB240" s="4" t="s">
        <v>388</v>
      </c>
      <c r="AC240" s="4"/>
      <c r="AD240" s="4"/>
      <c r="AE240" s="7">
        <v>940000</v>
      </c>
      <c r="AF240">
        <v>1293</v>
      </c>
    </row>
    <row r="241" spans="1:32" x14ac:dyDescent="0.25">
      <c r="A241" s="3">
        <v>2012</v>
      </c>
      <c r="B241" s="4" t="s">
        <v>460</v>
      </c>
      <c r="C241" s="5">
        <v>48101</v>
      </c>
      <c r="D241" s="4" t="s">
        <v>497</v>
      </c>
      <c r="E241" s="4" t="s">
        <v>498</v>
      </c>
      <c r="F241" s="6">
        <v>40941</v>
      </c>
      <c r="G241" s="7">
        <v>500000</v>
      </c>
      <c r="H241" s="6">
        <v>41274</v>
      </c>
      <c r="I241" s="4" t="s">
        <v>499</v>
      </c>
      <c r="J241" s="4" t="s">
        <v>387</v>
      </c>
      <c r="K241" s="4" t="s">
        <v>388</v>
      </c>
      <c r="L241" s="4"/>
      <c r="M241" s="4"/>
      <c r="N241" s="4"/>
      <c r="O241" s="7">
        <v>500000</v>
      </c>
      <c r="P241">
        <f>_xlfn.XLOOKUP('[1]2012'!E239,[1]SIDEOF_donativos!$U$3:$U$1619,[1]SIDEOF_donativos!$W$3:$W$1619)</f>
        <v>65</v>
      </c>
      <c r="T241" s="3">
        <v>2012</v>
      </c>
      <c r="U241" s="4" t="s">
        <v>719</v>
      </c>
      <c r="V241" s="4" t="s">
        <v>1055</v>
      </c>
      <c r="W241" s="6">
        <v>41115</v>
      </c>
      <c r="X241" s="7">
        <v>1880000</v>
      </c>
      <c r="Y241" s="6">
        <v>41271</v>
      </c>
      <c r="Z241" s="4" t="s">
        <v>1056</v>
      </c>
      <c r="AA241" s="4" t="s">
        <v>387</v>
      </c>
      <c r="AB241" s="4" t="s">
        <v>388</v>
      </c>
      <c r="AC241" s="4"/>
      <c r="AD241" s="4"/>
      <c r="AE241" s="7">
        <v>1880000</v>
      </c>
      <c r="AF241">
        <v>296</v>
      </c>
    </row>
    <row r="242" spans="1:32" x14ac:dyDescent="0.25">
      <c r="A242" s="3">
        <v>2012</v>
      </c>
      <c r="B242" s="4" t="s">
        <v>460</v>
      </c>
      <c r="C242" s="5">
        <v>48101</v>
      </c>
      <c r="D242" s="4" t="s">
        <v>500</v>
      </c>
      <c r="E242" s="4" t="s">
        <v>501</v>
      </c>
      <c r="F242" s="6">
        <v>40941</v>
      </c>
      <c r="G242" s="7">
        <v>2206151</v>
      </c>
      <c r="H242" s="6">
        <v>41274</v>
      </c>
      <c r="I242" s="4" t="s">
        <v>502</v>
      </c>
      <c r="J242" s="4" t="s">
        <v>387</v>
      </c>
      <c r="K242" s="4" t="s">
        <v>388</v>
      </c>
      <c r="L242" s="4"/>
      <c r="M242" s="4"/>
      <c r="N242" s="4"/>
      <c r="O242" s="7">
        <v>2206151</v>
      </c>
      <c r="P242">
        <f>_xlfn.XLOOKUP('[1]2012'!E240,[1]SIDEOF_donativos!$U$3:$U$1619,[1]SIDEOF_donativos!$W$3:$W$1619)</f>
        <v>64</v>
      </c>
      <c r="T242" s="3">
        <v>2012</v>
      </c>
      <c r="U242" s="4" t="s">
        <v>719</v>
      </c>
      <c r="V242" s="4" t="s">
        <v>1058</v>
      </c>
      <c r="W242" s="6">
        <v>41115</v>
      </c>
      <c r="X242" s="7">
        <v>1410000</v>
      </c>
      <c r="Y242" s="6">
        <v>41402</v>
      </c>
      <c r="Z242" s="4" t="s">
        <v>1059</v>
      </c>
      <c r="AA242" s="4" t="s">
        <v>387</v>
      </c>
      <c r="AB242" s="4" t="s">
        <v>388</v>
      </c>
      <c r="AC242" s="4"/>
      <c r="AD242" s="4"/>
      <c r="AE242" s="7">
        <v>1410000</v>
      </c>
      <c r="AF242">
        <v>1592</v>
      </c>
    </row>
    <row r="243" spans="1:32" x14ac:dyDescent="0.25">
      <c r="A243" s="3">
        <v>2012</v>
      </c>
      <c r="B243" s="4" t="s">
        <v>460</v>
      </c>
      <c r="C243" s="5">
        <v>48101</v>
      </c>
      <c r="D243" s="4" t="s">
        <v>503</v>
      </c>
      <c r="E243" s="4" t="s">
        <v>504</v>
      </c>
      <c r="F243" s="6">
        <v>41051</v>
      </c>
      <c r="G243" s="7">
        <v>777620</v>
      </c>
      <c r="H243" s="6">
        <v>41182</v>
      </c>
      <c r="I243" s="4" t="s">
        <v>505</v>
      </c>
      <c r="J243" s="4" t="s">
        <v>387</v>
      </c>
      <c r="K243" s="4" t="s">
        <v>388</v>
      </c>
      <c r="L243" s="4"/>
      <c r="M243" s="4"/>
      <c r="N243" s="4"/>
      <c r="O243" s="7">
        <v>777620</v>
      </c>
      <c r="P243">
        <f>_xlfn.XLOOKUP('[1]2012'!E241,[1]SIDEOF_donativos!$U$3:$U$1619,[1]SIDEOF_donativos!$W$3:$W$1619)</f>
        <v>1285</v>
      </c>
      <c r="T243" s="3">
        <v>2012</v>
      </c>
      <c r="U243" s="4" t="s">
        <v>719</v>
      </c>
      <c r="V243" s="4" t="s">
        <v>793</v>
      </c>
      <c r="W243" s="6">
        <v>41116</v>
      </c>
      <c r="X243" s="7">
        <v>1880000</v>
      </c>
      <c r="Y243" s="6">
        <v>41442</v>
      </c>
      <c r="Z243" s="4" t="s">
        <v>798</v>
      </c>
      <c r="AA243" s="4" t="s">
        <v>387</v>
      </c>
      <c r="AB243" s="4" t="s">
        <v>388</v>
      </c>
      <c r="AC243" s="4"/>
      <c r="AD243" s="4"/>
      <c r="AE243" s="7">
        <v>1880000</v>
      </c>
      <c r="AF243">
        <v>1448</v>
      </c>
    </row>
    <row r="244" spans="1:32" x14ac:dyDescent="0.25">
      <c r="A244" s="3">
        <v>2012</v>
      </c>
      <c r="B244" s="4" t="s">
        <v>460</v>
      </c>
      <c r="C244" s="5">
        <v>48201</v>
      </c>
      <c r="D244" s="4" t="s">
        <v>506</v>
      </c>
      <c r="E244" s="4" t="s">
        <v>507</v>
      </c>
      <c r="F244" s="6">
        <v>41181</v>
      </c>
      <c r="G244" s="7">
        <v>200000</v>
      </c>
      <c r="H244" s="6">
        <v>41274</v>
      </c>
      <c r="I244" s="4" t="s">
        <v>508</v>
      </c>
      <c r="J244" s="4" t="s">
        <v>387</v>
      </c>
      <c r="K244" s="4" t="s">
        <v>388</v>
      </c>
      <c r="L244" s="4"/>
      <c r="M244" s="4"/>
      <c r="N244" s="4"/>
      <c r="O244" s="7">
        <v>200000</v>
      </c>
      <c r="P244">
        <f>_xlfn.XLOOKUP('[1]2012'!E242,[1]SIDEOF_donativos!$U$3:$U$1619,[1]SIDEOF_donativos!$W$3:$W$1619)</f>
        <v>1197</v>
      </c>
      <c r="T244" s="3">
        <v>2012</v>
      </c>
      <c r="U244" s="4" t="s">
        <v>719</v>
      </c>
      <c r="V244" s="4" t="s">
        <v>793</v>
      </c>
      <c r="W244" s="6">
        <v>41116</v>
      </c>
      <c r="X244" s="7">
        <v>940000</v>
      </c>
      <c r="Y244" s="6">
        <v>41291</v>
      </c>
      <c r="Z244" s="4" t="s">
        <v>1062</v>
      </c>
      <c r="AA244" s="4" t="s">
        <v>387</v>
      </c>
      <c r="AB244" s="4" t="s">
        <v>388</v>
      </c>
      <c r="AC244" s="4"/>
      <c r="AD244" s="4"/>
      <c r="AE244" s="7">
        <v>940000</v>
      </c>
      <c r="AF244">
        <v>1448</v>
      </c>
    </row>
    <row r="245" spans="1:32" x14ac:dyDescent="0.25">
      <c r="A245" s="3">
        <v>2012</v>
      </c>
      <c r="B245" s="4" t="s">
        <v>509</v>
      </c>
      <c r="C245" s="5">
        <v>48101</v>
      </c>
      <c r="D245" s="4">
        <v>1</v>
      </c>
      <c r="E245" s="4" t="s">
        <v>510</v>
      </c>
      <c r="F245" s="6">
        <v>41009</v>
      </c>
      <c r="G245" s="7">
        <v>150000</v>
      </c>
      <c r="H245" s="6">
        <v>41243</v>
      </c>
      <c r="I245" s="4" t="s">
        <v>511</v>
      </c>
      <c r="J245" s="4" t="s">
        <v>300</v>
      </c>
      <c r="K245" s="4" t="s">
        <v>301</v>
      </c>
      <c r="L245" s="4"/>
      <c r="M245" s="4"/>
      <c r="N245" s="4"/>
      <c r="O245" s="7">
        <v>150000</v>
      </c>
      <c r="P245">
        <f>_xlfn.XLOOKUP('[1]2012'!E243,[1]SIDEOF_donativos!$U$3:$U$1619,[1]SIDEOF_donativos!$W$3:$W$1619)</f>
        <v>20</v>
      </c>
      <c r="T245" s="3">
        <v>2012</v>
      </c>
      <c r="U245" s="4" t="s">
        <v>719</v>
      </c>
      <c r="V245" s="4" t="s">
        <v>1064</v>
      </c>
      <c r="W245" s="6">
        <v>41116</v>
      </c>
      <c r="X245" s="7">
        <v>633450</v>
      </c>
      <c r="Y245" s="6">
        <v>41274</v>
      </c>
      <c r="Z245" s="4" t="s">
        <v>1071</v>
      </c>
      <c r="AA245" s="4" t="s">
        <v>387</v>
      </c>
      <c r="AB245" s="4" t="s">
        <v>388</v>
      </c>
      <c r="AC245" s="4"/>
      <c r="AD245" s="4"/>
      <c r="AE245" s="7">
        <v>633450</v>
      </c>
      <c r="AF245">
        <v>612</v>
      </c>
    </row>
    <row r="246" spans="1:32" x14ac:dyDescent="0.25">
      <c r="A246" s="3">
        <v>2012</v>
      </c>
      <c r="B246" s="4" t="s">
        <v>509</v>
      </c>
      <c r="C246" s="5">
        <v>48101</v>
      </c>
      <c r="D246" s="4">
        <v>10</v>
      </c>
      <c r="E246" s="4" t="s">
        <v>512</v>
      </c>
      <c r="F246" s="6">
        <v>41009</v>
      </c>
      <c r="G246" s="7">
        <v>250000</v>
      </c>
      <c r="H246" s="6">
        <v>41243</v>
      </c>
      <c r="I246" s="4" t="s">
        <v>513</v>
      </c>
      <c r="J246" s="4" t="s">
        <v>19</v>
      </c>
      <c r="K246" s="4" t="s">
        <v>20</v>
      </c>
      <c r="L246" s="4"/>
      <c r="M246" s="4"/>
      <c r="N246" s="4"/>
      <c r="O246" s="7">
        <v>250000</v>
      </c>
      <c r="P246">
        <f>_xlfn.XLOOKUP('[1]2012'!E244,[1]SIDEOF_donativos!$U$3:$U$1619,[1]SIDEOF_donativos!$W$3:$W$1619)</f>
        <v>237</v>
      </c>
      <c r="T246" s="3">
        <v>2012</v>
      </c>
      <c r="U246" s="4" t="s">
        <v>719</v>
      </c>
      <c r="V246" s="4" t="s">
        <v>1075</v>
      </c>
      <c r="W246" s="6">
        <v>41116</v>
      </c>
      <c r="X246" s="7">
        <v>2820000</v>
      </c>
      <c r="Y246" s="6">
        <v>41545</v>
      </c>
      <c r="Z246" s="4" t="s">
        <v>1076</v>
      </c>
      <c r="AA246" s="4" t="s">
        <v>387</v>
      </c>
      <c r="AB246" s="4" t="s">
        <v>388</v>
      </c>
      <c r="AC246" s="4"/>
      <c r="AD246" s="4"/>
      <c r="AE246" s="7">
        <v>2820000</v>
      </c>
      <c r="AF246">
        <v>916</v>
      </c>
    </row>
    <row r="247" spans="1:32" x14ac:dyDescent="0.25">
      <c r="A247" s="3">
        <v>2012</v>
      </c>
      <c r="B247" s="4" t="s">
        <v>509</v>
      </c>
      <c r="C247" s="5">
        <v>48101</v>
      </c>
      <c r="D247" s="4">
        <v>11</v>
      </c>
      <c r="E247" s="4" t="s">
        <v>514</v>
      </c>
      <c r="F247" s="6">
        <v>41015</v>
      </c>
      <c r="G247" s="7">
        <v>270000</v>
      </c>
      <c r="H247" s="6">
        <v>41243</v>
      </c>
      <c r="I247" s="4" t="s">
        <v>515</v>
      </c>
      <c r="J247" s="4" t="s">
        <v>300</v>
      </c>
      <c r="K247" s="4" t="s">
        <v>301</v>
      </c>
      <c r="L247" s="4"/>
      <c r="M247" s="4"/>
      <c r="N247" s="4"/>
      <c r="O247" s="7">
        <v>270000</v>
      </c>
      <c r="P247">
        <f>_xlfn.XLOOKUP('[1]2012'!E245,[1]SIDEOF_donativos!$U$3:$U$1619,[1]SIDEOF_donativos!$W$3:$W$1619)</f>
        <v>276</v>
      </c>
      <c r="T247" s="3">
        <v>2012</v>
      </c>
      <c r="U247" s="4" t="s">
        <v>719</v>
      </c>
      <c r="V247" s="4" t="s">
        <v>1078</v>
      </c>
      <c r="W247" s="6">
        <v>41110</v>
      </c>
      <c r="X247" s="7">
        <v>8200000</v>
      </c>
      <c r="Y247" s="6">
        <v>41555</v>
      </c>
      <c r="Z247" s="4" t="s">
        <v>1079</v>
      </c>
      <c r="AA247" s="4" t="s">
        <v>387</v>
      </c>
      <c r="AB247" s="4" t="s">
        <v>388</v>
      </c>
      <c r="AC247" s="4"/>
      <c r="AD247" s="4"/>
      <c r="AE247" s="7">
        <v>8200000</v>
      </c>
      <c r="AF247">
        <v>1354</v>
      </c>
    </row>
    <row r="248" spans="1:32" x14ac:dyDescent="0.25">
      <c r="A248" s="3">
        <v>2012</v>
      </c>
      <c r="B248" s="4" t="s">
        <v>509</v>
      </c>
      <c r="C248" s="5">
        <v>48101</v>
      </c>
      <c r="D248" s="4">
        <v>12</v>
      </c>
      <c r="E248" s="4" t="s">
        <v>516</v>
      </c>
      <c r="F248" s="6">
        <v>40991</v>
      </c>
      <c r="G248" s="7">
        <v>269909</v>
      </c>
      <c r="H248" s="6">
        <v>41243</v>
      </c>
      <c r="I248" s="4" t="s">
        <v>517</v>
      </c>
      <c r="J248" s="4" t="s">
        <v>300</v>
      </c>
      <c r="K248" s="4" t="s">
        <v>301</v>
      </c>
      <c r="L248" s="4"/>
      <c r="M248" s="4"/>
      <c r="N248" s="4"/>
      <c r="O248" s="7">
        <v>269909</v>
      </c>
      <c r="P248">
        <f>_xlfn.XLOOKUP('[1]2012'!E246,[1]SIDEOF_donativos!$U$3:$U$1619,[1]SIDEOF_donativos!$W$3:$W$1619)</f>
        <v>278</v>
      </c>
      <c r="T248" s="3">
        <v>2012</v>
      </c>
      <c r="U248" s="4" t="s">
        <v>719</v>
      </c>
      <c r="V248" s="4" t="s">
        <v>1081</v>
      </c>
      <c r="W248" s="6">
        <v>41110</v>
      </c>
      <c r="X248" s="7">
        <v>4183188</v>
      </c>
      <c r="Y248" s="6">
        <v>41376</v>
      </c>
      <c r="Z248" s="4" t="s">
        <v>1082</v>
      </c>
      <c r="AA248" s="4" t="s">
        <v>387</v>
      </c>
      <c r="AB248" s="4" t="s">
        <v>388</v>
      </c>
      <c r="AC248" s="4"/>
      <c r="AD248" s="4"/>
      <c r="AE248" s="7">
        <v>4183188</v>
      </c>
      <c r="AF248">
        <v>769</v>
      </c>
    </row>
    <row r="249" spans="1:32" x14ac:dyDescent="0.25">
      <c r="A249" s="3">
        <v>2012</v>
      </c>
      <c r="B249" s="4" t="s">
        <v>509</v>
      </c>
      <c r="C249" s="5">
        <v>48101</v>
      </c>
      <c r="D249" s="4">
        <v>13</v>
      </c>
      <c r="E249" s="4" t="s">
        <v>518</v>
      </c>
      <c r="F249" s="6">
        <v>40991</v>
      </c>
      <c r="G249" s="7">
        <v>270000</v>
      </c>
      <c r="H249" s="6">
        <v>41243</v>
      </c>
      <c r="I249" s="4" t="s">
        <v>519</v>
      </c>
      <c r="J249" s="4" t="s">
        <v>300</v>
      </c>
      <c r="K249" s="4" t="s">
        <v>301</v>
      </c>
      <c r="L249" s="4"/>
      <c r="M249" s="4"/>
      <c r="N249" s="4"/>
      <c r="O249" s="7">
        <v>270000</v>
      </c>
      <c r="P249">
        <f>_xlfn.XLOOKUP('[1]2012'!E247,[1]SIDEOF_donativos!$U$3:$U$1619,[1]SIDEOF_donativos!$W$3:$W$1619)</f>
        <v>304</v>
      </c>
      <c r="T249" s="3">
        <v>2012</v>
      </c>
      <c r="U249" s="4" t="s">
        <v>719</v>
      </c>
      <c r="V249" s="4" t="s">
        <v>1084</v>
      </c>
      <c r="W249" s="6">
        <v>41075</v>
      </c>
      <c r="X249" s="7">
        <v>5640000</v>
      </c>
      <c r="Y249" s="6">
        <v>41349</v>
      </c>
      <c r="Z249" s="4" t="s">
        <v>1085</v>
      </c>
      <c r="AA249" s="4" t="s">
        <v>387</v>
      </c>
      <c r="AB249" s="4" t="s">
        <v>388</v>
      </c>
      <c r="AC249" s="4"/>
      <c r="AD249" s="4"/>
      <c r="AE249" s="7">
        <v>5640000</v>
      </c>
      <c r="AF249">
        <v>1327</v>
      </c>
    </row>
    <row r="250" spans="1:32" x14ac:dyDescent="0.25">
      <c r="A250" s="3">
        <v>2012</v>
      </c>
      <c r="B250" s="4" t="s">
        <v>509</v>
      </c>
      <c r="C250" s="5">
        <v>48101</v>
      </c>
      <c r="D250" s="4">
        <v>14</v>
      </c>
      <c r="E250" s="4" t="s">
        <v>520</v>
      </c>
      <c r="F250" s="6">
        <v>40991</v>
      </c>
      <c r="G250" s="7">
        <v>270000</v>
      </c>
      <c r="H250" s="6">
        <v>41243</v>
      </c>
      <c r="I250" s="4" t="s">
        <v>521</v>
      </c>
      <c r="J250" s="4" t="s">
        <v>300</v>
      </c>
      <c r="K250" s="4" t="s">
        <v>301</v>
      </c>
      <c r="L250" s="4"/>
      <c r="M250" s="4"/>
      <c r="N250" s="4"/>
      <c r="O250" s="7">
        <v>270000</v>
      </c>
      <c r="P250">
        <f>_xlfn.XLOOKUP('[1]2012'!E248,[1]SIDEOF_donativos!$U$3:$U$1619,[1]SIDEOF_donativos!$W$3:$W$1619)</f>
        <v>313</v>
      </c>
      <c r="T250" s="3">
        <v>2012</v>
      </c>
      <c r="U250" s="4" t="s">
        <v>719</v>
      </c>
      <c r="V250" s="4" t="s">
        <v>1087</v>
      </c>
      <c r="W250" s="6">
        <v>41115</v>
      </c>
      <c r="X250" s="7">
        <v>1880000</v>
      </c>
      <c r="Y250" s="6">
        <v>41577</v>
      </c>
      <c r="Z250" s="4" t="s">
        <v>1088</v>
      </c>
      <c r="AA250" s="4" t="s">
        <v>387</v>
      </c>
      <c r="AB250" s="4" t="s">
        <v>388</v>
      </c>
      <c r="AC250" s="4"/>
      <c r="AD250" s="4"/>
      <c r="AE250" s="7">
        <v>1880000</v>
      </c>
      <c r="AF250">
        <v>753</v>
      </c>
    </row>
    <row r="251" spans="1:32" x14ac:dyDescent="0.25">
      <c r="A251" s="3">
        <v>2012</v>
      </c>
      <c r="B251" s="4" t="s">
        <v>509</v>
      </c>
      <c r="C251" s="5">
        <v>48101</v>
      </c>
      <c r="D251" s="4">
        <v>15</v>
      </c>
      <c r="E251" s="4" t="s">
        <v>522</v>
      </c>
      <c r="F251" s="6">
        <v>40991</v>
      </c>
      <c r="G251" s="7">
        <v>270000</v>
      </c>
      <c r="H251" s="6">
        <v>41243</v>
      </c>
      <c r="I251" s="4" t="s">
        <v>523</v>
      </c>
      <c r="J251" s="4" t="s">
        <v>19</v>
      </c>
      <c r="K251" s="4" t="s">
        <v>20</v>
      </c>
      <c r="L251" s="4"/>
      <c r="M251" s="4"/>
      <c r="N251" s="4"/>
      <c r="O251" s="7">
        <v>270000</v>
      </c>
      <c r="P251">
        <f>_xlfn.XLOOKUP('[1]2012'!E249,[1]SIDEOF_donativos!$U$3:$U$1619,[1]SIDEOF_donativos!$W$3:$W$1619)</f>
        <v>350</v>
      </c>
      <c r="T251" s="3">
        <v>2012</v>
      </c>
      <c r="U251" s="4" t="s">
        <v>719</v>
      </c>
      <c r="V251" s="4" t="s">
        <v>1081</v>
      </c>
      <c r="W251" s="6">
        <v>41110</v>
      </c>
      <c r="X251" s="7">
        <v>1456812</v>
      </c>
      <c r="Y251" s="6">
        <v>41317</v>
      </c>
      <c r="Z251" s="4" t="s">
        <v>1090</v>
      </c>
      <c r="AA251" s="4" t="s">
        <v>387</v>
      </c>
      <c r="AB251" s="4" t="s">
        <v>388</v>
      </c>
      <c r="AC251" s="4"/>
      <c r="AD251" s="4"/>
      <c r="AE251" s="7">
        <v>1456812</v>
      </c>
      <c r="AF251">
        <v>769</v>
      </c>
    </row>
    <row r="252" spans="1:32" x14ac:dyDescent="0.25">
      <c r="A252" s="3">
        <v>2012</v>
      </c>
      <c r="B252" s="4" t="s">
        <v>509</v>
      </c>
      <c r="C252" s="5">
        <v>48101</v>
      </c>
      <c r="D252" s="4">
        <v>16</v>
      </c>
      <c r="E252" s="4" t="s">
        <v>524</v>
      </c>
      <c r="F252" s="6">
        <v>40991</v>
      </c>
      <c r="G252" s="7">
        <v>270000</v>
      </c>
      <c r="H252" s="6">
        <v>41243</v>
      </c>
      <c r="I252" s="4" t="s">
        <v>525</v>
      </c>
      <c r="J252" s="4" t="s">
        <v>300</v>
      </c>
      <c r="K252" s="4" t="s">
        <v>301</v>
      </c>
      <c r="L252" s="4"/>
      <c r="M252" s="4"/>
      <c r="N252" s="4"/>
      <c r="O252" s="7">
        <v>270000</v>
      </c>
      <c r="P252">
        <f>_xlfn.XLOOKUP('[1]2012'!E250,[1]SIDEOF_donativos!$U$3:$U$1619,[1]SIDEOF_donativos!$W$3:$W$1619)</f>
        <v>412</v>
      </c>
      <c r="T252" s="3">
        <v>2012</v>
      </c>
      <c r="U252" s="4" t="s">
        <v>719</v>
      </c>
      <c r="V252" s="4" t="s">
        <v>1092</v>
      </c>
      <c r="W252" s="6">
        <v>41121</v>
      </c>
      <c r="X252" s="7">
        <v>940000</v>
      </c>
      <c r="Y252" s="6">
        <v>41333</v>
      </c>
      <c r="Z252" s="4" t="s">
        <v>1093</v>
      </c>
      <c r="AA252" s="4" t="s">
        <v>387</v>
      </c>
      <c r="AB252" s="4" t="s">
        <v>388</v>
      </c>
      <c r="AC252" s="4"/>
      <c r="AD252" s="4"/>
      <c r="AE252" s="7">
        <v>940000</v>
      </c>
      <c r="AF252">
        <v>1551</v>
      </c>
    </row>
    <row r="253" spans="1:32" x14ac:dyDescent="0.25">
      <c r="A253" s="3">
        <v>2012</v>
      </c>
      <c r="B253" s="4" t="s">
        <v>509</v>
      </c>
      <c r="C253" s="5">
        <v>48101</v>
      </c>
      <c r="D253" s="4">
        <v>17</v>
      </c>
      <c r="E253" s="4" t="s">
        <v>526</v>
      </c>
      <c r="F253" s="6">
        <v>41009</v>
      </c>
      <c r="G253" s="7">
        <v>213000</v>
      </c>
      <c r="H253" s="6">
        <v>41243</v>
      </c>
      <c r="I253" s="4" t="s">
        <v>527</v>
      </c>
      <c r="J253" s="4" t="s">
        <v>300</v>
      </c>
      <c r="K253" s="4" t="s">
        <v>301</v>
      </c>
      <c r="L253" s="4"/>
      <c r="M253" s="4"/>
      <c r="N253" s="4"/>
      <c r="O253" s="7">
        <v>213000</v>
      </c>
      <c r="P253">
        <f>_xlfn.XLOOKUP('[1]2012'!E251,[1]SIDEOF_donativos!$U$3:$U$1619,[1]SIDEOF_donativos!$W$3:$W$1619)</f>
        <v>428</v>
      </c>
      <c r="T253" s="3">
        <v>2012</v>
      </c>
      <c r="U253" s="4" t="s">
        <v>719</v>
      </c>
      <c r="V253" s="4" t="s">
        <v>787</v>
      </c>
      <c r="W253" s="6">
        <v>41116</v>
      </c>
      <c r="X253" s="7">
        <v>8800000</v>
      </c>
      <c r="Y253" s="6">
        <v>41422</v>
      </c>
      <c r="Z253" s="4" t="s">
        <v>1095</v>
      </c>
      <c r="AA253" s="4" t="s">
        <v>387</v>
      </c>
      <c r="AB253" s="4" t="s">
        <v>388</v>
      </c>
      <c r="AC253" s="4"/>
      <c r="AD253" s="4"/>
      <c r="AE253" s="7">
        <v>8800000</v>
      </c>
      <c r="AF253">
        <v>408</v>
      </c>
    </row>
    <row r="254" spans="1:32" x14ac:dyDescent="0.25">
      <c r="A254" s="3">
        <v>2012</v>
      </c>
      <c r="B254" s="4" t="s">
        <v>509</v>
      </c>
      <c r="C254" s="5">
        <v>48101</v>
      </c>
      <c r="D254" s="4">
        <v>18</v>
      </c>
      <c r="E254" s="4" t="s">
        <v>528</v>
      </c>
      <c r="F254" s="6">
        <v>40991</v>
      </c>
      <c r="G254" s="7">
        <v>270000</v>
      </c>
      <c r="H254" s="6">
        <v>41243</v>
      </c>
      <c r="I254" s="4" t="s">
        <v>529</v>
      </c>
      <c r="J254" s="4" t="s">
        <v>300</v>
      </c>
      <c r="K254" s="4" t="s">
        <v>301</v>
      </c>
      <c r="L254" s="4"/>
      <c r="M254" s="4"/>
      <c r="N254" s="4"/>
      <c r="O254" s="7">
        <v>270000</v>
      </c>
      <c r="P254">
        <f>_xlfn.XLOOKUP('[1]2012'!E252,[1]SIDEOF_donativos!$U$3:$U$1619,[1]SIDEOF_donativos!$W$3:$W$1619)</f>
        <v>455</v>
      </c>
      <c r="T254" s="3">
        <v>2012</v>
      </c>
      <c r="U254" s="4" t="s">
        <v>719</v>
      </c>
      <c r="V254" s="4" t="s">
        <v>1097</v>
      </c>
      <c r="W254" s="6">
        <v>41117</v>
      </c>
      <c r="X254" s="7">
        <v>4400000</v>
      </c>
      <c r="Y254" s="6">
        <v>41417</v>
      </c>
      <c r="Z254" s="4" t="s">
        <v>1098</v>
      </c>
      <c r="AA254" s="4" t="s">
        <v>387</v>
      </c>
      <c r="AB254" s="4" t="s">
        <v>388</v>
      </c>
      <c r="AC254" s="4"/>
      <c r="AD254" s="4"/>
      <c r="AE254" s="7">
        <v>4400000</v>
      </c>
      <c r="AF254">
        <v>409</v>
      </c>
    </row>
    <row r="255" spans="1:32" x14ac:dyDescent="0.25">
      <c r="A255" s="3">
        <v>2012</v>
      </c>
      <c r="B255" s="4" t="s">
        <v>509</v>
      </c>
      <c r="C255" s="5">
        <v>48101</v>
      </c>
      <c r="D255" s="4">
        <v>19</v>
      </c>
      <c r="E255" s="4" t="s">
        <v>530</v>
      </c>
      <c r="F255" s="6">
        <v>40991</v>
      </c>
      <c r="G255" s="7">
        <v>148960</v>
      </c>
      <c r="H255" s="6">
        <v>41243</v>
      </c>
      <c r="I255" s="4" t="s">
        <v>531</v>
      </c>
      <c r="J255" s="4" t="s">
        <v>300</v>
      </c>
      <c r="K255" s="4" t="s">
        <v>301</v>
      </c>
      <c r="L255" s="4"/>
      <c r="M255" s="4"/>
      <c r="N255" s="4"/>
      <c r="O255" s="7">
        <v>148960</v>
      </c>
      <c r="P255">
        <f>_xlfn.XLOOKUP('[1]2012'!E253,[1]SIDEOF_donativos!$U$3:$U$1619,[1]SIDEOF_donativos!$W$3:$W$1619)</f>
        <v>460</v>
      </c>
      <c r="T255" s="3">
        <v>2012</v>
      </c>
      <c r="U255" s="4" t="s">
        <v>719</v>
      </c>
      <c r="V255" s="4" t="s">
        <v>63</v>
      </c>
      <c r="W255" s="6">
        <v>41116</v>
      </c>
      <c r="X255" s="7">
        <v>1410000</v>
      </c>
      <c r="Y255" s="6">
        <v>41367</v>
      </c>
      <c r="Z255" s="4" t="s">
        <v>1100</v>
      </c>
      <c r="AA255" s="4" t="s">
        <v>387</v>
      </c>
      <c r="AB255" s="4" t="s">
        <v>388</v>
      </c>
      <c r="AC255" s="4"/>
      <c r="AD255" s="4"/>
      <c r="AE255" s="7">
        <v>1410000</v>
      </c>
      <c r="AF255">
        <v>1503</v>
      </c>
    </row>
    <row r="256" spans="1:32" x14ac:dyDescent="0.25">
      <c r="A256" s="3">
        <v>2012</v>
      </c>
      <c r="B256" s="4" t="s">
        <v>509</v>
      </c>
      <c r="C256" s="5">
        <v>48101</v>
      </c>
      <c r="D256" s="4">
        <v>2</v>
      </c>
      <c r="E256" s="4" t="s">
        <v>532</v>
      </c>
      <c r="F256" s="6">
        <v>40991</v>
      </c>
      <c r="G256" s="7">
        <v>270000</v>
      </c>
      <c r="H256" s="6">
        <v>41243</v>
      </c>
      <c r="I256" s="4" t="s">
        <v>533</v>
      </c>
      <c r="J256" s="4" t="s">
        <v>300</v>
      </c>
      <c r="K256" s="4" t="s">
        <v>301</v>
      </c>
      <c r="L256" s="4"/>
      <c r="M256" s="4"/>
      <c r="N256" s="4"/>
      <c r="O256" s="7">
        <v>270000</v>
      </c>
      <c r="P256">
        <f>_xlfn.XLOOKUP('[1]2012'!E254,[1]SIDEOF_donativos!$U$3:$U$1619,[1]SIDEOF_donativos!$W$3:$W$1619)</f>
        <v>56</v>
      </c>
      <c r="T256" s="3">
        <v>2012</v>
      </c>
      <c r="U256" s="4" t="s">
        <v>719</v>
      </c>
      <c r="V256" s="4" t="s">
        <v>69</v>
      </c>
      <c r="W256" s="6">
        <v>41116</v>
      </c>
      <c r="X256" s="7">
        <v>1410000</v>
      </c>
      <c r="Y256" s="6">
        <v>41363</v>
      </c>
      <c r="Z256" s="4" t="s">
        <v>1102</v>
      </c>
      <c r="AA256" s="4" t="s">
        <v>387</v>
      </c>
      <c r="AB256" s="4" t="s">
        <v>388</v>
      </c>
      <c r="AC256" s="4"/>
      <c r="AD256" s="4"/>
      <c r="AE256" s="7">
        <v>1410000</v>
      </c>
      <c r="AF256">
        <v>1537</v>
      </c>
    </row>
    <row r="257" spans="1:32" x14ac:dyDescent="0.25">
      <c r="A257" s="3">
        <v>2012</v>
      </c>
      <c r="B257" s="4" t="s">
        <v>509</v>
      </c>
      <c r="C257" s="5">
        <v>48101</v>
      </c>
      <c r="D257" s="4">
        <v>20</v>
      </c>
      <c r="E257" s="4" t="s">
        <v>534</v>
      </c>
      <c r="F257" s="6">
        <v>40991</v>
      </c>
      <c r="G257" s="7">
        <v>135000</v>
      </c>
      <c r="H257" s="6">
        <v>41243</v>
      </c>
      <c r="I257" s="4" t="s">
        <v>535</v>
      </c>
      <c r="J257" s="4" t="s">
        <v>300</v>
      </c>
      <c r="K257" s="4" t="s">
        <v>301</v>
      </c>
      <c r="L257" s="4"/>
      <c r="M257" s="4"/>
      <c r="N257" s="4"/>
      <c r="O257" s="7">
        <v>135000</v>
      </c>
      <c r="P257">
        <f>_xlfn.XLOOKUP('[1]2012'!E255,[1]SIDEOF_donativos!$U$3:$U$1619,[1]SIDEOF_donativos!$W$3:$W$1619)</f>
        <v>483</v>
      </c>
      <c r="T257" s="3">
        <v>2012</v>
      </c>
      <c r="U257" s="4" t="s">
        <v>719</v>
      </c>
      <c r="V257" s="4" t="s">
        <v>1104</v>
      </c>
      <c r="W257" s="6">
        <v>41116</v>
      </c>
      <c r="X257" s="7">
        <v>1800000</v>
      </c>
      <c r="Y257" s="6">
        <v>41555</v>
      </c>
      <c r="Z257" s="4" t="s">
        <v>1105</v>
      </c>
      <c r="AA257" s="4" t="s">
        <v>387</v>
      </c>
      <c r="AB257" s="4" t="s">
        <v>388</v>
      </c>
      <c r="AC257" s="4"/>
      <c r="AD257" s="4"/>
      <c r="AE257" s="7">
        <v>1800000</v>
      </c>
      <c r="AF257">
        <v>248</v>
      </c>
    </row>
    <row r="258" spans="1:32" x14ac:dyDescent="0.25">
      <c r="A258" s="3">
        <v>2012</v>
      </c>
      <c r="B258" s="4" t="s">
        <v>509</v>
      </c>
      <c r="C258" s="5">
        <v>48101</v>
      </c>
      <c r="D258" s="4">
        <v>21</v>
      </c>
      <c r="E258" s="4" t="s">
        <v>536</v>
      </c>
      <c r="F258" s="6">
        <v>41009</v>
      </c>
      <c r="G258" s="7">
        <v>267460</v>
      </c>
      <c r="H258" s="6">
        <v>41243</v>
      </c>
      <c r="I258" s="4" t="s">
        <v>537</v>
      </c>
      <c r="J258" s="4" t="s">
        <v>300</v>
      </c>
      <c r="K258" s="4" t="s">
        <v>301</v>
      </c>
      <c r="L258" s="4"/>
      <c r="M258" s="4"/>
      <c r="N258" s="4"/>
      <c r="O258" s="7">
        <v>267460</v>
      </c>
      <c r="P258">
        <f>_xlfn.XLOOKUP('[1]2012'!E256,[1]SIDEOF_donativos!$U$3:$U$1619,[1]SIDEOF_donativos!$W$3:$W$1619)</f>
        <v>487</v>
      </c>
      <c r="T258" s="3">
        <v>2012</v>
      </c>
      <c r="U258" s="4" t="s">
        <v>719</v>
      </c>
      <c r="V258" s="4" t="s">
        <v>1107</v>
      </c>
      <c r="W258" s="6">
        <v>41116</v>
      </c>
      <c r="X258" s="7">
        <v>2000000</v>
      </c>
      <c r="Y258" s="6">
        <v>41367</v>
      </c>
      <c r="Z258" s="4" t="s">
        <v>1108</v>
      </c>
      <c r="AA258" s="4" t="s">
        <v>387</v>
      </c>
      <c r="AB258" s="4" t="s">
        <v>388</v>
      </c>
      <c r="AC258" s="4"/>
      <c r="AD258" s="4"/>
      <c r="AE258" s="7">
        <v>2000000</v>
      </c>
      <c r="AF258">
        <v>92</v>
      </c>
    </row>
    <row r="259" spans="1:32" x14ac:dyDescent="0.25">
      <c r="A259" s="3">
        <v>2012</v>
      </c>
      <c r="B259" s="4" t="s">
        <v>509</v>
      </c>
      <c r="C259" s="5">
        <v>48101</v>
      </c>
      <c r="D259" s="4">
        <v>22</v>
      </c>
      <c r="E259" s="4" t="s">
        <v>538</v>
      </c>
      <c r="F259" s="6">
        <v>40991</v>
      </c>
      <c r="G259" s="7">
        <v>270000</v>
      </c>
      <c r="H259" s="6">
        <v>41243</v>
      </c>
      <c r="I259" s="4" t="s">
        <v>539</v>
      </c>
      <c r="J259" s="4" t="s">
        <v>300</v>
      </c>
      <c r="K259" s="4" t="s">
        <v>301</v>
      </c>
      <c r="L259" s="4"/>
      <c r="M259" s="4"/>
      <c r="N259" s="4"/>
      <c r="O259" s="7">
        <v>270000</v>
      </c>
      <c r="P259">
        <f>_xlfn.XLOOKUP('[1]2012'!E257,[1]SIDEOF_donativos!$U$3:$U$1619,[1]SIDEOF_donativos!$W$3:$W$1619)</f>
        <v>493</v>
      </c>
      <c r="T259" s="3">
        <v>2012</v>
      </c>
      <c r="U259" s="4" t="s">
        <v>719</v>
      </c>
      <c r="V259" s="4" t="s">
        <v>1110</v>
      </c>
      <c r="W259" s="6">
        <v>41181</v>
      </c>
      <c r="X259" s="7">
        <v>1500000</v>
      </c>
      <c r="Y259" s="6">
        <v>41384</v>
      </c>
      <c r="Z259" s="4" t="s">
        <v>1111</v>
      </c>
      <c r="AA259" s="4" t="s">
        <v>387</v>
      </c>
      <c r="AB259" s="4" t="s">
        <v>388</v>
      </c>
      <c r="AC259" s="4"/>
      <c r="AD259" s="4"/>
      <c r="AE259" s="7">
        <v>1500000</v>
      </c>
      <c r="AF259">
        <v>1326</v>
      </c>
    </row>
    <row r="260" spans="1:32" x14ac:dyDescent="0.25">
      <c r="A260" s="3">
        <v>2012</v>
      </c>
      <c r="B260" s="4" t="s">
        <v>509</v>
      </c>
      <c r="C260" s="5">
        <v>48101</v>
      </c>
      <c r="D260" s="4">
        <v>23</v>
      </c>
      <c r="E260" s="4" t="s">
        <v>540</v>
      </c>
      <c r="F260" s="6">
        <v>40991</v>
      </c>
      <c r="G260" s="7">
        <v>64918</v>
      </c>
      <c r="H260" s="6">
        <v>41243</v>
      </c>
      <c r="I260" s="4" t="s">
        <v>541</v>
      </c>
      <c r="J260" s="4" t="s">
        <v>19</v>
      </c>
      <c r="K260" s="4" t="s">
        <v>20</v>
      </c>
      <c r="L260" s="4"/>
      <c r="M260" s="4"/>
      <c r="N260" s="4"/>
      <c r="O260" s="7">
        <v>64918</v>
      </c>
      <c r="P260">
        <f>_xlfn.XLOOKUP('[1]2012'!E258,[1]SIDEOF_donativos!$U$3:$U$1619,[1]SIDEOF_donativos!$W$3:$W$1619)</f>
        <v>528</v>
      </c>
      <c r="T260" s="3">
        <v>2012</v>
      </c>
      <c r="U260" s="4" t="s">
        <v>719</v>
      </c>
      <c r="V260" s="4" t="s">
        <v>968</v>
      </c>
      <c r="W260" s="6">
        <v>40812</v>
      </c>
      <c r="X260" s="7">
        <v>5000000</v>
      </c>
      <c r="Y260" s="6">
        <v>41161</v>
      </c>
      <c r="Z260" s="4" t="s">
        <v>1113</v>
      </c>
      <c r="AA260" s="4" t="s">
        <v>387</v>
      </c>
      <c r="AB260" s="4" t="s">
        <v>388</v>
      </c>
      <c r="AC260" s="4"/>
      <c r="AD260" s="4"/>
      <c r="AE260" s="7">
        <v>5000000</v>
      </c>
      <c r="AF260">
        <v>831</v>
      </c>
    </row>
    <row r="261" spans="1:32" x14ac:dyDescent="0.25">
      <c r="A261" s="3">
        <v>2012</v>
      </c>
      <c r="B261" s="4" t="s">
        <v>509</v>
      </c>
      <c r="C261" s="5">
        <v>48101</v>
      </c>
      <c r="D261" s="4">
        <v>24</v>
      </c>
      <c r="E261" s="4" t="s">
        <v>542</v>
      </c>
      <c r="F261" s="6">
        <v>41009</v>
      </c>
      <c r="G261" s="7">
        <v>270000</v>
      </c>
      <c r="H261" s="6">
        <v>41243</v>
      </c>
      <c r="I261" s="4" t="s">
        <v>543</v>
      </c>
      <c r="J261" s="4" t="s">
        <v>300</v>
      </c>
      <c r="K261" s="4" t="s">
        <v>301</v>
      </c>
      <c r="L261" s="4"/>
      <c r="M261" s="4"/>
      <c r="N261" s="4"/>
      <c r="O261" s="7">
        <v>270000</v>
      </c>
      <c r="P261">
        <f>_xlfn.XLOOKUP('[1]2012'!E259,[1]SIDEOF_donativos!$U$3:$U$1619,[1]SIDEOF_donativos!$W$3:$W$1619)</f>
        <v>536</v>
      </c>
      <c r="T261" s="3">
        <v>2012</v>
      </c>
      <c r="U261" s="4" t="s">
        <v>719</v>
      </c>
      <c r="V261" s="4" t="s">
        <v>774</v>
      </c>
      <c r="W261" s="6">
        <v>40784</v>
      </c>
      <c r="X261" s="7">
        <v>3000000</v>
      </c>
      <c r="Y261" s="6">
        <v>41229</v>
      </c>
      <c r="Z261" s="4" t="s">
        <v>1115</v>
      </c>
      <c r="AA261" s="4" t="s">
        <v>387</v>
      </c>
      <c r="AB261" s="4" t="s">
        <v>388</v>
      </c>
      <c r="AC261" s="4"/>
      <c r="AD261" s="4"/>
      <c r="AE261" s="7">
        <v>3000000</v>
      </c>
      <c r="AF261">
        <v>398</v>
      </c>
    </row>
    <row r="262" spans="1:32" x14ac:dyDescent="0.25">
      <c r="A262" s="3">
        <v>2012</v>
      </c>
      <c r="B262" s="4" t="s">
        <v>509</v>
      </c>
      <c r="C262" s="5">
        <v>48101</v>
      </c>
      <c r="D262" s="4">
        <v>25</v>
      </c>
      <c r="E262" s="4" t="s">
        <v>544</v>
      </c>
      <c r="F262" s="6">
        <v>40991</v>
      </c>
      <c r="G262" s="7">
        <v>135000</v>
      </c>
      <c r="H262" s="6">
        <v>41243</v>
      </c>
      <c r="I262" s="4" t="s">
        <v>545</v>
      </c>
      <c r="J262" s="4" t="s">
        <v>300</v>
      </c>
      <c r="K262" s="4" t="s">
        <v>301</v>
      </c>
      <c r="L262" s="4"/>
      <c r="M262" s="4"/>
      <c r="N262" s="4"/>
      <c r="O262" s="7">
        <v>135000</v>
      </c>
      <c r="P262">
        <f>_xlfn.XLOOKUP('[1]2012'!E260,[1]SIDEOF_donativos!$U$3:$U$1619,[1]SIDEOF_donativos!$W$3:$W$1619)</f>
        <v>542</v>
      </c>
      <c r="T262" s="3">
        <v>2012</v>
      </c>
      <c r="U262" s="4" t="s">
        <v>719</v>
      </c>
      <c r="V262" s="4" t="s">
        <v>1117</v>
      </c>
      <c r="W262" s="6">
        <v>40875</v>
      </c>
      <c r="X262" s="7">
        <v>2000000</v>
      </c>
      <c r="Y262" s="6">
        <v>41314</v>
      </c>
      <c r="Z262" s="4" t="s">
        <v>1118</v>
      </c>
      <c r="AA262" s="4" t="s">
        <v>387</v>
      </c>
      <c r="AB262" s="4" t="s">
        <v>388</v>
      </c>
      <c r="AC262" s="4"/>
      <c r="AD262" s="4"/>
      <c r="AE262" s="7">
        <v>2000000</v>
      </c>
      <c r="AF262">
        <v>945</v>
      </c>
    </row>
    <row r="263" spans="1:32" x14ac:dyDescent="0.25">
      <c r="A263" s="3">
        <v>2012</v>
      </c>
      <c r="B263" s="4" t="s">
        <v>509</v>
      </c>
      <c r="C263" s="5">
        <v>48101</v>
      </c>
      <c r="D263" s="4">
        <v>26</v>
      </c>
      <c r="E263" s="4" t="s">
        <v>546</v>
      </c>
      <c r="F263" s="6">
        <v>41009</v>
      </c>
      <c r="G263" s="7">
        <v>270000</v>
      </c>
      <c r="H263" s="6">
        <v>41243</v>
      </c>
      <c r="I263" s="4" t="s">
        <v>547</v>
      </c>
      <c r="J263" s="4" t="s">
        <v>300</v>
      </c>
      <c r="K263" s="4" t="s">
        <v>301</v>
      </c>
      <c r="L263" s="4"/>
      <c r="M263" s="4"/>
      <c r="N263" s="4"/>
      <c r="O263" s="7">
        <v>270000</v>
      </c>
      <c r="P263">
        <f>_xlfn.XLOOKUP('[1]2012'!E261,[1]SIDEOF_donativos!$U$3:$U$1619,[1]SIDEOF_donativos!$W$3:$W$1619)</f>
        <v>565</v>
      </c>
      <c r="T263" s="3">
        <v>2012</v>
      </c>
      <c r="U263" s="4" t="s">
        <v>719</v>
      </c>
      <c r="V263" s="4" t="s">
        <v>869</v>
      </c>
      <c r="W263" s="6">
        <v>40857</v>
      </c>
      <c r="X263" s="7">
        <v>3000000</v>
      </c>
      <c r="Y263" s="6">
        <v>41198</v>
      </c>
      <c r="Z263" s="4" t="s">
        <v>870</v>
      </c>
      <c r="AA263" s="4" t="s">
        <v>387</v>
      </c>
      <c r="AB263" s="4" t="s">
        <v>388</v>
      </c>
      <c r="AC263" s="4"/>
      <c r="AD263" s="4"/>
      <c r="AE263" s="7">
        <v>2999558</v>
      </c>
      <c r="AF263">
        <v>1390</v>
      </c>
    </row>
    <row r="264" spans="1:32" x14ac:dyDescent="0.25">
      <c r="A264" s="3">
        <v>2012</v>
      </c>
      <c r="B264" s="4" t="s">
        <v>509</v>
      </c>
      <c r="C264" s="5">
        <v>48101</v>
      </c>
      <c r="D264" s="4">
        <v>27</v>
      </c>
      <c r="E264" s="4" t="s">
        <v>548</v>
      </c>
      <c r="F264" s="6">
        <v>40991</v>
      </c>
      <c r="G264" s="7">
        <v>270000</v>
      </c>
      <c r="H264" s="6">
        <v>41243</v>
      </c>
      <c r="I264" s="4" t="s">
        <v>549</v>
      </c>
      <c r="J264" s="4" t="s">
        <v>300</v>
      </c>
      <c r="K264" s="4" t="s">
        <v>301</v>
      </c>
      <c r="L264" s="4"/>
      <c r="M264" s="4"/>
      <c r="N264" s="4"/>
      <c r="O264" s="7">
        <v>270000</v>
      </c>
      <c r="P264">
        <f>_xlfn.XLOOKUP('[1]2012'!E262,[1]SIDEOF_donativos!$U$3:$U$1619,[1]SIDEOF_donativos!$W$3:$W$1619)</f>
        <v>627</v>
      </c>
      <c r="T264" s="3">
        <v>2012</v>
      </c>
      <c r="U264" s="4" t="s">
        <v>719</v>
      </c>
      <c r="V264" s="4" t="s">
        <v>1058</v>
      </c>
      <c r="W264" s="6">
        <v>40905</v>
      </c>
      <c r="X264" s="7">
        <v>1500000</v>
      </c>
      <c r="Y264" s="6">
        <v>41264</v>
      </c>
      <c r="Z264" s="4" t="s">
        <v>1121</v>
      </c>
      <c r="AA264" s="4" t="s">
        <v>387</v>
      </c>
      <c r="AB264" s="4" t="s">
        <v>388</v>
      </c>
      <c r="AC264" s="4"/>
      <c r="AD264" s="4"/>
      <c r="AE264" s="7">
        <v>1500000</v>
      </c>
      <c r="AF264">
        <v>1592</v>
      </c>
    </row>
    <row r="265" spans="1:32" x14ac:dyDescent="0.25">
      <c r="A265" s="3">
        <v>2012</v>
      </c>
      <c r="B265" s="4" t="s">
        <v>509</v>
      </c>
      <c r="C265" s="5">
        <v>48101</v>
      </c>
      <c r="D265" s="4">
        <v>28</v>
      </c>
      <c r="E265" s="4" t="s">
        <v>550</v>
      </c>
      <c r="F265" s="6">
        <v>40991</v>
      </c>
      <c r="G265" s="7">
        <v>270000</v>
      </c>
      <c r="H265" s="6">
        <v>41243</v>
      </c>
      <c r="I265" s="4" t="s">
        <v>551</v>
      </c>
      <c r="J265" s="4" t="s">
        <v>448</v>
      </c>
      <c r="K265" s="4" t="s">
        <v>291</v>
      </c>
      <c r="L265" s="4" t="s">
        <v>20</v>
      </c>
      <c r="M265" s="4"/>
      <c r="N265" s="4"/>
      <c r="O265" s="7">
        <v>270000</v>
      </c>
      <c r="P265">
        <f>_xlfn.XLOOKUP('[1]2012'!E263,[1]SIDEOF_donativos!$U$3:$U$1619,[1]SIDEOF_donativos!$W$3:$W$1619)</f>
        <v>635</v>
      </c>
      <c r="T265" s="3">
        <v>2012</v>
      </c>
      <c r="U265" s="4" t="s">
        <v>719</v>
      </c>
      <c r="V265" s="4" t="s">
        <v>1123</v>
      </c>
      <c r="W265" s="6">
        <v>40836</v>
      </c>
      <c r="X265" s="7">
        <v>1000000</v>
      </c>
      <c r="Y265" s="6">
        <v>41161</v>
      </c>
      <c r="Z265" s="4" t="s">
        <v>1124</v>
      </c>
      <c r="AA265" s="4" t="s">
        <v>387</v>
      </c>
      <c r="AB265" s="4" t="s">
        <v>388</v>
      </c>
      <c r="AC265" s="4"/>
      <c r="AD265" s="4"/>
      <c r="AE265" s="7">
        <v>1000000</v>
      </c>
      <c r="AF265">
        <v>370</v>
      </c>
    </row>
    <row r="266" spans="1:32" x14ac:dyDescent="0.25">
      <c r="A266" s="3">
        <v>2012</v>
      </c>
      <c r="B266" s="4" t="s">
        <v>509</v>
      </c>
      <c r="C266" s="5">
        <v>48101</v>
      </c>
      <c r="D266" s="4">
        <v>29</v>
      </c>
      <c r="E266" s="4" t="s">
        <v>552</v>
      </c>
      <c r="F266" s="6">
        <v>40991</v>
      </c>
      <c r="G266" s="7">
        <v>270000</v>
      </c>
      <c r="H266" s="6">
        <v>41243</v>
      </c>
      <c r="I266" s="4" t="s">
        <v>553</v>
      </c>
      <c r="J266" s="4" t="s">
        <v>300</v>
      </c>
      <c r="K266" s="4" t="s">
        <v>301</v>
      </c>
      <c r="L266" s="4"/>
      <c r="M266" s="4"/>
      <c r="N266" s="4"/>
      <c r="O266" s="7">
        <v>270000</v>
      </c>
      <c r="P266">
        <f>_xlfn.XLOOKUP('[1]2012'!E264,[1]SIDEOF_donativos!$U$3:$U$1619,[1]SIDEOF_donativos!$W$3:$W$1619)</f>
        <v>675</v>
      </c>
      <c r="T266" s="3">
        <v>2012</v>
      </c>
      <c r="U266" s="4" t="s">
        <v>719</v>
      </c>
      <c r="V266" s="4" t="s">
        <v>637</v>
      </c>
      <c r="W266" s="6">
        <v>40909</v>
      </c>
      <c r="X266" s="7">
        <v>18200000</v>
      </c>
      <c r="Y266" s="6">
        <v>41266</v>
      </c>
      <c r="Z266" s="4" t="s">
        <v>1126</v>
      </c>
      <c r="AA266" s="4" t="s">
        <v>387</v>
      </c>
      <c r="AB266" s="4" t="s">
        <v>388</v>
      </c>
      <c r="AC266" s="4"/>
      <c r="AD266" s="4"/>
      <c r="AE266" s="7">
        <v>18200000</v>
      </c>
      <c r="AF266">
        <v>941</v>
      </c>
    </row>
    <row r="267" spans="1:32" x14ac:dyDescent="0.25">
      <c r="A267" s="3">
        <v>2012</v>
      </c>
      <c r="B267" s="4" t="s">
        <v>509</v>
      </c>
      <c r="C267" s="5">
        <v>48101</v>
      </c>
      <c r="D267" s="4">
        <v>3</v>
      </c>
      <c r="E267" s="4" t="s">
        <v>554</v>
      </c>
      <c r="F267" s="6">
        <v>40991</v>
      </c>
      <c r="G267" s="7">
        <v>265000</v>
      </c>
      <c r="H267" s="6">
        <v>41243</v>
      </c>
      <c r="I267" s="4" t="s">
        <v>555</v>
      </c>
      <c r="J267" s="4" t="s">
        <v>300</v>
      </c>
      <c r="K267" s="4" t="s">
        <v>301</v>
      </c>
      <c r="L267" s="4"/>
      <c r="M267" s="4"/>
      <c r="N267" s="4"/>
      <c r="O267" s="7">
        <v>265000</v>
      </c>
      <c r="P267">
        <f>_xlfn.XLOOKUP('[1]2012'!E265,[1]SIDEOF_donativos!$U$3:$U$1619,[1]SIDEOF_donativos!$W$3:$W$1619)</f>
        <v>60</v>
      </c>
      <c r="T267" s="3">
        <v>2012</v>
      </c>
      <c r="U267" s="4" t="s">
        <v>719</v>
      </c>
      <c r="V267" s="4" t="s">
        <v>1128</v>
      </c>
      <c r="W267" s="6">
        <v>41116</v>
      </c>
      <c r="X267" s="7">
        <v>2870000</v>
      </c>
      <c r="Y267" s="6">
        <v>41319</v>
      </c>
      <c r="Z267" s="4" t="s">
        <v>1129</v>
      </c>
      <c r="AA267" s="4" t="s">
        <v>387</v>
      </c>
      <c r="AB267" s="4" t="s">
        <v>388</v>
      </c>
      <c r="AC267" s="4"/>
      <c r="AD267" s="4"/>
      <c r="AE267" s="7">
        <v>2870000</v>
      </c>
      <c r="AF267">
        <v>1371</v>
      </c>
    </row>
    <row r="268" spans="1:32" x14ac:dyDescent="0.25">
      <c r="A268" s="3">
        <v>2012</v>
      </c>
      <c r="B268" s="4" t="s">
        <v>509</v>
      </c>
      <c r="C268" s="5">
        <v>48101</v>
      </c>
      <c r="D268" s="4">
        <v>30</v>
      </c>
      <c r="E268" s="4" t="s">
        <v>556</v>
      </c>
      <c r="F268" s="6">
        <v>40991</v>
      </c>
      <c r="G268" s="7">
        <v>240940</v>
      </c>
      <c r="H268" s="6">
        <v>41243</v>
      </c>
      <c r="I268" s="4" t="s">
        <v>557</v>
      </c>
      <c r="J268" s="4" t="s">
        <v>300</v>
      </c>
      <c r="K268" s="4" t="s">
        <v>301</v>
      </c>
      <c r="L268" s="4"/>
      <c r="M268" s="4"/>
      <c r="N268" s="4"/>
      <c r="O268" s="7">
        <v>240940</v>
      </c>
      <c r="P268">
        <f>_xlfn.XLOOKUP('[1]2012'!E266,[1]SIDEOF_donativos!$U$3:$U$1619,[1]SIDEOF_donativos!$W$3:$W$1619)</f>
        <v>691</v>
      </c>
      <c r="T268" s="3">
        <v>2012</v>
      </c>
      <c r="U268" s="4" t="s">
        <v>719</v>
      </c>
      <c r="V268" s="4" t="s">
        <v>1131</v>
      </c>
      <c r="W268" s="6">
        <v>41116</v>
      </c>
      <c r="X268" s="7">
        <v>2820000</v>
      </c>
      <c r="Y268" s="6">
        <v>41369</v>
      </c>
      <c r="Z268" s="4" t="s">
        <v>1132</v>
      </c>
      <c r="AA268" s="4" t="s">
        <v>387</v>
      </c>
      <c r="AB268" s="4" t="s">
        <v>388</v>
      </c>
      <c r="AC268" s="4"/>
      <c r="AD268" s="4"/>
      <c r="AE268" s="7">
        <v>2820000</v>
      </c>
      <c r="AF268">
        <v>63</v>
      </c>
    </row>
    <row r="269" spans="1:32" x14ac:dyDescent="0.25">
      <c r="A269" s="3">
        <v>2012</v>
      </c>
      <c r="B269" s="4" t="s">
        <v>509</v>
      </c>
      <c r="C269" s="5">
        <v>48101</v>
      </c>
      <c r="D269" s="4">
        <v>31</v>
      </c>
      <c r="E269" s="4" t="s">
        <v>558</v>
      </c>
      <c r="F269" s="6">
        <v>40991</v>
      </c>
      <c r="G269" s="7">
        <v>270000</v>
      </c>
      <c r="H269" s="6">
        <v>41243</v>
      </c>
      <c r="I269" s="4" t="s">
        <v>559</v>
      </c>
      <c r="J269" s="4" t="s">
        <v>300</v>
      </c>
      <c r="K269" s="4" t="s">
        <v>301</v>
      </c>
      <c r="L269" s="4"/>
      <c r="M269" s="4"/>
      <c r="N269" s="4"/>
      <c r="O269" s="7">
        <v>270000</v>
      </c>
      <c r="P269">
        <f>_xlfn.XLOOKUP('[1]2012'!E267,[1]SIDEOF_donativos!$U$3:$U$1619,[1]SIDEOF_donativos!$W$3:$W$1619)</f>
        <v>781</v>
      </c>
      <c r="T269" s="3">
        <v>2012</v>
      </c>
      <c r="U269" s="4" t="s">
        <v>719</v>
      </c>
      <c r="V269" s="4" t="s">
        <v>1134</v>
      </c>
      <c r="W269" s="6">
        <v>41099</v>
      </c>
      <c r="X269" s="7">
        <v>1880000</v>
      </c>
      <c r="Y269" s="6">
        <v>41424</v>
      </c>
      <c r="Z269" s="4" t="s">
        <v>1135</v>
      </c>
      <c r="AA269" s="4" t="s">
        <v>387</v>
      </c>
      <c r="AB269" s="4" t="s">
        <v>388</v>
      </c>
      <c r="AC269" s="4"/>
      <c r="AD269" s="4"/>
      <c r="AE269" s="7">
        <v>1880000</v>
      </c>
      <c r="AF269">
        <v>1441</v>
      </c>
    </row>
    <row r="270" spans="1:32" x14ac:dyDescent="0.25">
      <c r="A270" s="3">
        <v>2012</v>
      </c>
      <c r="B270" s="4" t="s">
        <v>509</v>
      </c>
      <c r="C270" s="5">
        <v>48101</v>
      </c>
      <c r="D270" s="4">
        <v>32</v>
      </c>
      <c r="E270" s="4" t="s">
        <v>560</v>
      </c>
      <c r="F270" s="6">
        <v>40991</v>
      </c>
      <c r="G270" s="7">
        <v>270000</v>
      </c>
      <c r="H270" s="6">
        <v>41243</v>
      </c>
      <c r="I270" s="4" t="s">
        <v>561</v>
      </c>
      <c r="J270" s="4" t="s">
        <v>19</v>
      </c>
      <c r="K270" s="4" t="s">
        <v>20</v>
      </c>
      <c r="L270" s="4"/>
      <c r="M270" s="4"/>
      <c r="N270" s="4"/>
      <c r="O270" s="7">
        <v>270000</v>
      </c>
      <c r="P270">
        <f>_xlfn.XLOOKUP('[1]2012'!E268,[1]SIDEOF_donativos!$U$3:$U$1619,[1]SIDEOF_donativos!$W$3:$W$1619)</f>
        <v>793</v>
      </c>
      <c r="T270" s="3">
        <v>2012</v>
      </c>
      <c r="U270" s="4" t="s">
        <v>719</v>
      </c>
      <c r="V270" s="4" t="s">
        <v>1137</v>
      </c>
      <c r="W270" s="6">
        <v>41120</v>
      </c>
      <c r="X270" s="7">
        <v>1500000</v>
      </c>
      <c r="Y270" s="6">
        <v>41415</v>
      </c>
      <c r="Z270" s="4" t="s">
        <v>1138</v>
      </c>
      <c r="AA270" s="4" t="s">
        <v>387</v>
      </c>
      <c r="AB270" s="4" t="s">
        <v>388</v>
      </c>
      <c r="AC270" s="4"/>
      <c r="AD270" s="4"/>
      <c r="AE270" s="7">
        <v>1500000</v>
      </c>
      <c r="AF270">
        <v>520</v>
      </c>
    </row>
    <row r="271" spans="1:32" x14ac:dyDescent="0.25">
      <c r="A271" s="3">
        <v>2012</v>
      </c>
      <c r="B271" s="4" t="s">
        <v>509</v>
      </c>
      <c r="C271" s="5">
        <v>48101</v>
      </c>
      <c r="D271" s="4">
        <v>33</v>
      </c>
      <c r="E271" s="4" t="s">
        <v>562</v>
      </c>
      <c r="F271" s="6">
        <v>40991</v>
      </c>
      <c r="G271" s="7">
        <v>135000</v>
      </c>
      <c r="H271" s="6">
        <v>41243</v>
      </c>
      <c r="I271" s="4" t="s">
        <v>563</v>
      </c>
      <c r="J271" s="4" t="s">
        <v>300</v>
      </c>
      <c r="K271" s="4" t="s">
        <v>301</v>
      </c>
      <c r="L271" s="4"/>
      <c r="M271" s="4"/>
      <c r="N271" s="4"/>
      <c r="O271" s="7">
        <v>135000</v>
      </c>
      <c r="P271">
        <f>_xlfn.XLOOKUP('[1]2012'!E269,[1]SIDEOF_donativos!$U$3:$U$1619,[1]SIDEOF_donativos!$W$3:$W$1619)</f>
        <v>842</v>
      </c>
      <c r="T271" s="3">
        <v>2012</v>
      </c>
      <c r="U271" s="4" t="s">
        <v>719</v>
      </c>
      <c r="V271" s="4" t="s">
        <v>1140</v>
      </c>
      <c r="W271" s="6">
        <v>40910</v>
      </c>
      <c r="X271" s="7">
        <v>2000000</v>
      </c>
      <c r="Y271" s="6">
        <v>41225</v>
      </c>
      <c r="Z271" s="4" t="s">
        <v>1141</v>
      </c>
      <c r="AA271" s="4" t="s">
        <v>387</v>
      </c>
      <c r="AB271" s="4" t="s">
        <v>388</v>
      </c>
      <c r="AC271" s="4"/>
      <c r="AD271" s="4"/>
      <c r="AE271" s="7">
        <v>1000000</v>
      </c>
      <c r="AF271">
        <v>190</v>
      </c>
    </row>
    <row r="272" spans="1:32" x14ac:dyDescent="0.25">
      <c r="A272" s="3">
        <v>2012</v>
      </c>
      <c r="B272" s="4" t="s">
        <v>509</v>
      </c>
      <c r="C272" s="5">
        <v>48101</v>
      </c>
      <c r="D272" s="4">
        <v>34</v>
      </c>
      <c r="E272" s="4" t="s">
        <v>240</v>
      </c>
      <c r="F272" s="6">
        <v>41015</v>
      </c>
      <c r="G272" s="7">
        <v>231712</v>
      </c>
      <c r="H272" s="6">
        <v>41243</v>
      </c>
      <c r="I272" s="4" t="s">
        <v>564</v>
      </c>
      <c r="J272" s="4" t="s">
        <v>290</v>
      </c>
      <c r="K272" s="4" t="s">
        <v>291</v>
      </c>
      <c r="L272" s="4"/>
      <c r="M272" s="4"/>
      <c r="N272" s="4"/>
      <c r="O272" s="7">
        <v>231712</v>
      </c>
      <c r="P272">
        <f>_xlfn.XLOOKUP('[1]2012'!E270,[1]SIDEOF_donativos!$U$3:$U$1619,[1]SIDEOF_donativos!$W$3:$W$1619)</f>
        <v>850</v>
      </c>
      <c r="T272" s="3">
        <v>2012</v>
      </c>
      <c r="U272" s="4" t="s">
        <v>719</v>
      </c>
      <c r="V272" s="4" t="s">
        <v>1143</v>
      </c>
      <c r="W272" s="6">
        <v>41120</v>
      </c>
      <c r="X272" s="7">
        <v>2128000</v>
      </c>
      <c r="Y272" s="6">
        <v>41390</v>
      </c>
      <c r="Z272" s="4" t="s">
        <v>1144</v>
      </c>
      <c r="AA272" s="4" t="s">
        <v>387</v>
      </c>
      <c r="AB272" s="4" t="s">
        <v>388</v>
      </c>
      <c r="AC272" s="4"/>
      <c r="AD272" s="4"/>
      <c r="AE272" s="7">
        <v>2128000</v>
      </c>
      <c r="AF272">
        <v>964</v>
      </c>
    </row>
    <row r="273" spans="1:32" x14ac:dyDescent="0.25">
      <c r="A273" s="3">
        <v>2012</v>
      </c>
      <c r="B273" s="4" t="s">
        <v>509</v>
      </c>
      <c r="C273" s="5">
        <v>48101</v>
      </c>
      <c r="D273" s="4">
        <v>35</v>
      </c>
      <c r="E273" s="4" t="s">
        <v>565</v>
      </c>
      <c r="F273" s="6">
        <v>40991</v>
      </c>
      <c r="G273" s="7">
        <v>270000</v>
      </c>
      <c r="H273" s="6">
        <v>41243</v>
      </c>
      <c r="I273" s="4" t="s">
        <v>566</v>
      </c>
      <c r="J273" s="4" t="s">
        <v>19</v>
      </c>
      <c r="K273" s="4" t="s">
        <v>20</v>
      </c>
      <c r="L273" s="4"/>
      <c r="M273" s="4"/>
      <c r="N273" s="4"/>
      <c r="O273" s="7">
        <v>270000</v>
      </c>
      <c r="P273">
        <f>_xlfn.XLOOKUP('[1]2012'!E271,[1]SIDEOF_donativos!$U$3:$U$1619,[1]SIDEOF_donativos!$W$3:$W$1619)</f>
        <v>1017</v>
      </c>
      <c r="T273" s="3">
        <v>2012</v>
      </c>
      <c r="U273" s="4" t="s">
        <v>719</v>
      </c>
      <c r="V273" s="4" t="s">
        <v>1146</v>
      </c>
      <c r="W273" s="6">
        <v>41058</v>
      </c>
      <c r="X273" s="7">
        <v>3000000</v>
      </c>
      <c r="Y273" s="6">
        <v>41390</v>
      </c>
      <c r="Z273" s="4" t="s">
        <v>1147</v>
      </c>
      <c r="AA273" s="4" t="s">
        <v>387</v>
      </c>
      <c r="AB273" s="4" t="s">
        <v>388</v>
      </c>
      <c r="AC273" s="4"/>
      <c r="AD273" s="4"/>
      <c r="AE273" s="7">
        <v>3000000</v>
      </c>
      <c r="AF273">
        <v>927</v>
      </c>
    </row>
    <row r="274" spans="1:32" x14ac:dyDescent="0.25">
      <c r="A274" s="3">
        <v>2012</v>
      </c>
      <c r="B274" s="4" t="s">
        <v>509</v>
      </c>
      <c r="C274" s="5">
        <v>48101</v>
      </c>
      <c r="D274" s="4">
        <v>36</v>
      </c>
      <c r="E274" s="4" t="s">
        <v>29</v>
      </c>
      <c r="F274" s="6">
        <v>41015</v>
      </c>
      <c r="G274" s="7">
        <v>270000</v>
      </c>
      <c r="H274" s="6">
        <v>41243</v>
      </c>
      <c r="I274" s="4" t="s">
        <v>567</v>
      </c>
      <c r="J274" s="4" t="s">
        <v>300</v>
      </c>
      <c r="K274" s="4" t="s">
        <v>301</v>
      </c>
      <c r="L274" s="4"/>
      <c r="M274" s="4"/>
      <c r="N274" s="4"/>
      <c r="O274" s="7">
        <v>270000</v>
      </c>
      <c r="P274">
        <f>_xlfn.XLOOKUP('[1]2012'!E272,[1]SIDEOF_donativos!$U$3:$U$1619,[1]SIDEOF_donativos!$W$3:$W$1619)</f>
        <v>1071</v>
      </c>
      <c r="T274" s="3">
        <v>2012</v>
      </c>
      <c r="U274" s="4" t="s">
        <v>719</v>
      </c>
      <c r="V274" s="4" t="s">
        <v>847</v>
      </c>
      <c r="W274" s="6">
        <v>40909</v>
      </c>
      <c r="X274" s="7">
        <v>1200000</v>
      </c>
      <c r="Y274" s="6">
        <v>41180</v>
      </c>
      <c r="Z274" s="4" t="s">
        <v>1149</v>
      </c>
      <c r="AA274" s="4" t="s">
        <v>387</v>
      </c>
      <c r="AB274" s="4" t="s">
        <v>388</v>
      </c>
      <c r="AC274" s="4"/>
      <c r="AD274" s="4"/>
      <c r="AE274" s="7">
        <v>1200000</v>
      </c>
      <c r="AF274">
        <v>800</v>
      </c>
    </row>
    <row r="275" spans="1:32" x14ac:dyDescent="0.25">
      <c r="A275" s="3">
        <v>2012</v>
      </c>
      <c r="B275" s="4" t="s">
        <v>509</v>
      </c>
      <c r="C275" s="5">
        <v>48101</v>
      </c>
      <c r="D275" s="4">
        <v>37</v>
      </c>
      <c r="E275" s="4" t="s">
        <v>568</v>
      </c>
      <c r="F275" s="6">
        <v>41009</v>
      </c>
      <c r="G275" s="7">
        <v>269300</v>
      </c>
      <c r="H275" s="6">
        <v>41243</v>
      </c>
      <c r="I275" s="4" t="s">
        <v>569</v>
      </c>
      <c r="J275" s="4" t="s">
        <v>300</v>
      </c>
      <c r="K275" s="4" t="s">
        <v>301</v>
      </c>
      <c r="L275" s="4"/>
      <c r="M275" s="4"/>
      <c r="N275" s="4"/>
      <c r="O275" s="7">
        <v>269300</v>
      </c>
      <c r="P275">
        <f>_xlfn.XLOOKUP('[1]2012'!E273,[1]SIDEOF_donativos!$U$3:$U$1619,[1]SIDEOF_donativos!$W$3:$W$1619)</f>
        <v>1109</v>
      </c>
      <c r="T275" s="3">
        <v>2012</v>
      </c>
      <c r="U275" s="4" t="s">
        <v>719</v>
      </c>
      <c r="V275" s="4" t="s">
        <v>1151</v>
      </c>
      <c r="W275" s="6">
        <v>40812</v>
      </c>
      <c r="X275" s="7">
        <v>3000000</v>
      </c>
      <c r="Y275" s="6">
        <v>41513</v>
      </c>
      <c r="Z275" s="4" t="s">
        <v>1152</v>
      </c>
      <c r="AA275" s="4" t="s">
        <v>387</v>
      </c>
      <c r="AB275" s="4" t="s">
        <v>388</v>
      </c>
      <c r="AC275" s="4"/>
      <c r="AD275" s="4"/>
      <c r="AE275" s="7">
        <v>3000000</v>
      </c>
      <c r="AF275">
        <v>839</v>
      </c>
    </row>
    <row r="276" spans="1:32" x14ac:dyDescent="0.25">
      <c r="A276" s="3">
        <v>2012</v>
      </c>
      <c r="B276" s="4" t="s">
        <v>509</v>
      </c>
      <c r="C276" s="5">
        <v>48101</v>
      </c>
      <c r="D276" s="4">
        <v>38</v>
      </c>
      <c r="E276" s="4" t="s">
        <v>570</v>
      </c>
      <c r="F276" s="6">
        <v>40991</v>
      </c>
      <c r="G276" s="7">
        <v>270000</v>
      </c>
      <c r="H276" s="6">
        <v>41243</v>
      </c>
      <c r="I276" s="4" t="s">
        <v>571</v>
      </c>
      <c r="J276" s="4" t="s">
        <v>300</v>
      </c>
      <c r="K276" s="4" t="s">
        <v>301</v>
      </c>
      <c r="L276" s="4"/>
      <c r="M276" s="4"/>
      <c r="N276" s="4"/>
      <c r="O276" s="7">
        <v>270000</v>
      </c>
      <c r="P276">
        <f>_xlfn.XLOOKUP('[1]2012'!E274,[1]SIDEOF_donativos!$U$3:$U$1619,[1]SIDEOF_donativos!$W$3:$W$1619)</f>
        <v>1116</v>
      </c>
      <c r="T276" s="3">
        <v>2012</v>
      </c>
      <c r="U276" s="4" t="s">
        <v>719</v>
      </c>
      <c r="V276" s="4" t="s">
        <v>800</v>
      </c>
      <c r="W276" s="6">
        <v>41073</v>
      </c>
      <c r="X276" s="7">
        <v>3500000</v>
      </c>
      <c r="Y276" s="6">
        <v>41424</v>
      </c>
      <c r="Z276" s="4" t="s">
        <v>1154</v>
      </c>
      <c r="AA276" s="4" t="s">
        <v>387</v>
      </c>
      <c r="AB276" s="4" t="s">
        <v>388</v>
      </c>
      <c r="AC276" s="4"/>
      <c r="AD276" s="4"/>
      <c r="AE276" s="7">
        <v>3500000</v>
      </c>
      <c r="AF276">
        <v>1052</v>
      </c>
    </row>
    <row r="277" spans="1:32" x14ac:dyDescent="0.25">
      <c r="A277" s="3">
        <v>2012</v>
      </c>
      <c r="B277" s="4" t="s">
        <v>509</v>
      </c>
      <c r="C277" s="5">
        <v>48101</v>
      </c>
      <c r="D277" s="4">
        <v>39</v>
      </c>
      <c r="E277" s="4" t="s">
        <v>572</v>
      </c>
      <c r="F277" s="6">
        <v>41009</v>
      </c>
      <c r="G277" s="7">
        <v>270000</v>
      </c>
      <c r="H277" s="6">
        <v>41243</v>
      </c>
      <c r="I277" s="4" t="s">
        <v>573</v>
      </c>
      <c r="J277" s="4" t="s">
        <v>300</v>
      </c>
      <c r="K277" s="4" t="s">
        <v>301</v>
      </c>
      <c r="L277" s="4"/>
      <c r="M277" s="4"/>
      <c r="N277" s="4"/>
      <c r="O277" s="7">
        <v>270000</v>
      </c>
      <c r="P277">
        <f>_xlfn.XLOOKUP('[1]2012'!E275,[1]SIDEOF_donativos!$U$3:$U$1619,[1]SIDEOF_donativos!$W$3:$W$1619)</f>
        <v>1121</v>
      </c>
      <c r="T277" s="3">
        <v>2012</v>
      </c>
      <c r="U277" s="4" t="s">
        <v>719</v>
      </c>
      <c r="V277" s="4" t="s">
        <v>1156</v>
      </c>
      <c r="W277" s="6">
        <v>41116</v>
      </c>
      <c r="X277" s="7">
        <v>2000000</v>
      </c>
      <c r="Y277" s="6">
        <v>41322</v>
      </c>
      <c r="Z277" s="4" t="s">
        <v>1157</v>
      </c>
      <c r="AA277" s="4" t="s">
        <v>387</v>
      </c>
      <c r="AB277" s="4" t="s">
        <v>388</v>
      </c>
      <c r="AC277" s="4"/>
      <c r="AD277" s="4"/>
      <c r="AE277" s="7">
        <v>2000000</v>
      </c>
      <c r="AF277">
        <v>651</v>
      </c>
    </row>
    <row r="278" spans="1:32" x14ac:dyDescent="0.25">
      <c r="A278" s="3">
        <v>2012</v>
      </c>
      <c r="B278" s="4" t="s">
        <v>509</v>
      </c>
      <c r="C278" s="5">
        <v>48101</v>
      </c>
      <c r="D278" s="4">
        <v>4</v>
      </c>
      <c r="E278" s="4" t="s">
        <v>574</v>
      </c>
      <c r="F278" s="6">
        <v>40991</v>
      </c>
      <c r="G278" s="7">
        <v>270000</v>
      </c>
      <c r="H278" s="6">
        <v>41243</v>
      </c>
      <c r="I278" s="4" t="s">
        <v>575</v>
      </c>
      <c r="J278" s="4" t="s">
        <v>300</v>
      </c>
      <c r="K278" s="4" t="s">
        <v>301</v>
      </c>
      <c r="L278" s="4"/>
      <c r="M278" s="4"/>
      <c r="N278" s="4"/>
      <c r="O278" s="7">
        <v>270000</v>
      </c>
      <c r="P278">
        <f>_xlfn.XLOOKUP('[1]2012'!E276,[1]SIDEOF_donativos!$U$3:$U$1619,[1]SIDEOF_donativos!$W$3:$W$1619)</f>
        <v>77</v>
      </c>
      <c r="T278" s="3">
        <v>2012</v>
      </c>
      <c r="U278" s="4" t="s">
        <v>719</v>
      </c>
      <c r="V278" s="4" t="s">
        <v>1156</v>
      </c>
      <c r="W278" s="6">
        <v>41116</v>
      </c>
      <c r="X278" s="7">
        <v>9400000</v>
      </c>
      <c r="Y278" s="6">
        <v>41336</v>
      </c>
      <c r="Z278" s="4" t="s">
        <v>1159</v>
      </c>
      <c r="AA278" s="4" t="s">
        <v>387</v>
      </c>
      <c r="AB278" s="4" t="s">
        <v>388</v>
      </c>
      <c r="AC278" s="4"/>
      <c r="AD278" s="4"/>
      <c r="AE278" s="7">
        <v>9400000</v>
      </c>
      <c r="AF278">
        <v>651</v>
      </c>
    </row>
    <row r="279" spans="1:32" x14ac:dyDescent="0.25">
      <c r="A279" s="3">
        <v>2012</v>
      </c>
      <c r="B279" s="4" t="s">
        <v>509</v>
      </c>
      <c r="C279" s="5">
        <v>48101</v>
      </c>
      <c r="D279" s="4">
        <v>40</v>
      </c>
      <c r="E279" s="4" t="s">
        <v>576</v>
      </c>
      <c r="F279" s="6">
        <v>40991</v>
      </c>
      <c r="G279" s="7">
        <v>240450</v>
      </c>
      <c r="H279" s="6">
        <v>41243</v>
      </c>
      <c r="I279" s="4" t="s">
        <v>577</v>
      </c>
      <c r="J279" s="4" t="s">
        <v>300</v>
      </c>
      <c r="K279" s="4" t="s">
        <v>301</v>
      </c>
      <c r="L279" s="4"/>
      <c r="M279" s="4"/>
      <c r="N279" s="4"/>
      <c r="O279" s="7">
        <v>240450</v>
      </c>
      <c r="P279">
        <f>_xlfn.XLOOKUP('[1]2012'!E277,[1]SIDEOF_donativos!$U$3:$U$1619,[1]SIDEOF_donativos!$W$3:$W$1619)</f>
        <v>1350</v>
      </c>
      <c r="T279" s="3">
        <v>2012</v>
      </c>
      <c r="U279" s="4" t="s">
        <v>719</v>
      </c>
      <c r="V279" s="4" t="s">
        <v>1161</v>
      </c>
      <c r="W279" s="6">
        <v>41101</v>
      </c>
      <c r="X279" s="7">
        <v>2500000</v>
      </c>
      <c r="Y279" s="6">
        <v>41586</v>
      </c>
      <c r="Z279" s="4" t="s">
        <v>1162</v>
      </c>
      <c r="AA279" s="4" t="s">
        <v>387</v>
      </c>
      <c r="AB279" s="4" t="s">
        <v>388</v>
      </c>
      <c r="AC279" s="4"/>
      <c r="AD279" s="4"/>
      <c r="AE279" s="7">
        <v>2500000</v>
      </c>
      <c r="AF279">
        <v>392</v>
      </c>
    </row>
    <row r="280" spans="1:32" x14ac:dyDescent="0.25">
      <c r="A280" s="3">
        <v>2012</v>
      </c>
      <c r="B280" s="4" t="s">
        <v>509</v>
      </c>
      <c r="C280" s="5">
        <v>48101</v>
      </c>
      <c r="D280" s="4">
        <v>41</v>
      </c>
      <c r="E280" s="4" t="s">
        <v>49</v>
      </c>
      <c r="F280" s="6">
        <v>40991</v>
      </c>
      <c r="G280" s="7">
        <v>183500</v>
      </c>
      <c r="H280" s="6">
        <v>41243</v>
      </c>
      <c r="I280" s="4" t="s">
        <v>578</v>
      </c>
      <c r="J280" s="4" t="s">
        <v>300</v>
      </c>
      <c r="K280" s="4" t="s">
        <v>301</v>
      </c>
      <c r="L280" s="4"/>
      <c r="M280" s="4"/>
      <c r="N280" s="4"/>
      <c r="O280" s="7">
        <v>91750</v>
      </c>
      <c r="P280">
        <f>_xlfn.XLOOKUP('[1]2012'!E278,[1]SIDEOF_donativos!$U$3:$U$1619,[1]SIDEOF_donativos!$W$3:$W$1619)</f>
        <v>1352</v>
      </c>
      <c r="T280" s="3">
        <v>2012</v>
      </c>
      <c r="U280" s="4" t="s">
        <v>719</v>
      </c>
      <c r="V280" s="4" t="s">
        <v>1164</v>
      </c>
      <c r="W280" s="6">
        <v>41067</v>
      </c>
      <c r="X280" s="7">
        <v>7000000</v>
      </c>
      <c r="Y280" s="6">
        <v>41455</v>
      </c>
      <c r="Z280" s="4" t="s">
        <v>1165</v>
      </c>
      <c r="AA280" s="4" t="s">
        <v>387</v>
      </c>
      <c r="AB280" s="4" t="s">
        <v>388</v>
      </c>
      <c r="AC280" s="4"/>
      <c r="AD280" s="4"/>
      <c r="AE280" s="7">
        <v>7000000</v>
      </c>
      <c r="AF280">
        <v>183</v>
      </c>
    </row>
    <row r="281" spans="1:32" x14ac:dyDescent="0.25">
      <c r="A281" s="3">
        <v>2012</v>
      </c>
      <c r="B281" s="4" t="s">
        <v>509</v>
      </c>
      <c r="C281" s="5">
        <v>48101</v>
      </c>
      <c r="D281" s="4">
        <v>42</v>
      </c>
      <c r="E281" s="4" t="s">
        <v>579</v>
      </c>
      <c r="F281" s="6">
        <v>41009</v>
      </c>
      <c r="G281" s="7">
        <v>237657</v>
      </c>
      <c r="H281" s="6">
        <v>41243</v>
      </c>
      <c r="I281" s="4" t="s">
        <v>580</v>
      </c>
      <c r="J281" s="4" t="s">
        <v>290</v>
      </c>
      <c r="K281" s="4" t="s">
        <v>291</v>
      </c>
      <c r="L281" s="4"/>
      <c r="M281" s="4"/>
      <c r="N281" s="4"/>
      <c r="O281" s="7">
        <v>237657</v>
      </c>
      <c r="P281">
        <f>_xlfn.XLOOKUP('[1]2012'!E279,[1]SIDEOF_donativos!$U$3:$U$1619,[1]SIDEOF_donativos!$W$3:$W$1619)</f>
        <v>1359</v>
      </c>
      <c r="T281" s="3">
        <v>2012</v>
      </c>
      <c r="U281" s="4" t="s">
        <v>719</v>
      </c>
      <c r="V281" s="4" t="s">
        <v>1167</v>
      </c>
      <c r="W281" s="6">
        <v>41060</v>
      </c>
      <c r="X281" s="7">
        <v>900000</v>
      </c>
      <c r="Y281" s="6">
        <v>41455</v>
      </c>
      <c r="Z281" s="4" t="s">
        <v>1168</v>
      </c>
      <c r="AA281" s="4" t="s">
        <v>387</v>
      </c>
      <c r="AB281" s="4" t="s">
        <v>388</v>
      </c>
      <c r="AC281" s="4"/>
      <c r="AD281" s="4"/>
      <c r="AE281" s="7">
        <v>900000</v>
      </c>
      <c r="AF281">
        <v>463</v>
      </c>
    </row>
    <row r="282" spans="1:32" x14ac:dyDescent="0.25">
      <c r="A282" s="3">
        <v>2012</v>
      </c>
      <c r="B282" s="4" t="s">
        <v>509</v>
      </c>
      <c r="C282" s="5">
        <v>48101</v>
      </c>
      <c r="D282" s="4">
        <v>43</v>
      </c>
      <c r="E282" s="4" t="s">
        <v>581</v>
      </c>
      <c r="F282" s="6">
        <v>41015</v>
      </c>
      <c r="G282" s="7">
        <v>270000</v>
      </c>
      <c r="H282" s="6">
        <v>41243</v>
      </c>
      <c r="I282" s="4" t="s">
        <v>582</v>
      </c>
      <c r="J282" s="4" t="s">
        <v>300</v>
      </c>
      <c r="K282" s="4" t="s">
        <v>301</v>
      </c>
      <c r="L282" s="4"/>
      <c r="M282" s="4"/>
      <c r="N282" s="4"/>
      <c r="O282" s="7">
        <v>270000</v>
      </c>
      <c r="P282">
        <f>_xlfn.XLOOKUP('[1]2012'!E280,[1]SIDEOF_donativos!$U$3:$U$1619,[1]SIDEOF_donativos!$W$3:$W$1619)</f>
        <v>1367</v>
      </c>
      <c r="T282" s="3">
        <v>2012</v>
      </c>
      <c r="U282" s="4" t="s">
        <v>719</v>
      </c>
      <c r="V282" s="4" t="s">
        <v>1170</v>
      </c>
      <c r="W282" s="6">
        <v>41120</v>
      </c>
      <c r="X282" s="7">
        <v>1280000</v>
      </c>
      <c r="Y282" s="6">
        <v>41470</v>
      </c>
      <c r="Z282" s="4" t="s">
        <v>1171</v>
      </c>
      <c r="AA282" s="4" t="s">
        <v>387</v>
      </c>
      <c r="AB282" s="4" t="s">
        <v>388</v>
      </c>
      <c r="AC282" s="4"/>
      <c r="AD282" s="4"/>
      <c r="AE282" s="7">
        <v>1280000</v>
      </c>
      <c r="AF282">
        <v>1443</v>
      </c>
    </row>
    <row r="283" spans="1:32" x14ac:dyDescent="0.25">
      <c r="A283" s="3">
        <v>2012</v>
      </c>
      <c r="B283" s="4" t="s">
        <v>509</v>
      </c>
      <c r="C283" s="5">
        <v>48101</v>
      </c>
      <c r="D283" s="4">
        <v>44</v>
      </c>
      <c r="E283" s="4" t="s">
        <v>583</v>
      </c>
      <c r="F283" s="6">
        <v>41009</v>
      </c>
      <c r="G283" s="7">
        <v>270000</v>
      </c>
      <c r="H283" s="6">
        <v>41243</v>
      </c>
      <c r="I283" s="4" t="s">
        <v>584</v>
      </c>
      <c r="J283" s="4" t="s">
        <v>300</v>
      </c>
      <c r="K283" s="4" t="s">
        <v>301</v>
      </c>
      <c r="L283" s="4"/>
      <c r="M283" s="4"/>
      <c r="N283" s="4"/>
      <c r="O283" s="7">
        <v>270000</v>
      </c>
      <c r="P283">
        <f>_xlfn.XLOOKUP('[1]2012'!E281,[1]SIDEOF_donativos!$U$3:$U$1619,[1]SIDEOF_donativos!$W$3:$W$1619)</f>
        <v>1432</v>
      </c>
      <c r="T283" s="3">
        <v>2012</v>
      </c>
      <c r="U283" s="4" t="s">
        <v>719</v>
      </c>
      <c r="V283" s="4" t="s">
        <v>1173</v>
      </c>
      <c r="W283" s="6">
        <v>41091</v>
      </c>
      <c r="X283" s="7">
        <v>2000000</v>
      </c>
      <c r="Y283" s="6">
        <v>41451</v>
      </c>
      <c r="Z283" s="4" t="s">
        <v>1174</v>
      </c>
      <c r="AA283" s="4" t="s">
        <v>387</v>
      </c>
      <c r="AB283" s="4" t="s">
        <v>388</v>
      </c>
      <c r="AC283" s="4"/>
      <c r="AD283" s="4"/>
      <c r="AE283" s="7">
        <v>2000000</v>
      </c>
      <c r="AF283">
        <v>995</v>
      </c>
    </row>
    <row r="284" spans="1:32" x14ac:dyDescent="0.25">
      <c r="A284" s="3">
        <v>2012</v>
      </c>
      <c r="B284" s="4" t="s">
        <v>509</v>
      </c>
      <c r="C284" s="5">
        <v>48101</v>
      </c>
      <c r="D284" s="4">
        <v>45</v>
      </c>
      <c r="E284" s="4" t="s">
        <v>585</v>
      </c>
      <c r="F284" s="6">
        <v>40991</v>
      </c>
      <c r="G284" s="7">
        <v>270000</v>
      </c>
      <c r="H284" s="6">
        <v>41243</v>
      </c>
      <c r="I284" s="4" t="s">
        <v>586</v>
      </c>
      <c r="J284" s="4" t="s">
        <v>300</v>
      </c>
      <c r="K284" s="4" t="s">
        <v>301</v>
      </c>
      <c r="L284" s="4"/>
      <c r="M284" s="4"/>
      <c r="N284" s="4"/>
      <c r="O284" s="7">
        <v>270000</v>
      </c>
      <c r="P284">
        <f>_xlfn.XLOOKUP('[1]2012'!E282,[1]SIDEOF_donativos!$U$3:$U$1619,[1]SIDEOF_donativos!$W$3:$W$1619)</f>
        <v>1436</v>
      </c>
      <c r="T284" s="3">
        <v>2012</v>
      </c>
      <c r="U284" s="4" t="s">
        <v>719</v>
      </c>
      <c r="V284" s="4" t="s">
        <v>1176</v>
      </c>
      <c r="W284" s="6">
        <v>41061</v>
      </c>
      <c r="X284" s="7">
        <v>5000000</v>
      </c>
      <c r="Y284" s="6">
        <v>41408</v>
      </c>
      <c r="Z284" s="4" t="s">
        <v>1177</v>
      </c>
      <c r="AA284" s="4" t="s">
        <v>387</v>
      </c>
      <c r="AB284" s="4" t="s">
        <v>388</v>
      </c>
      <c r="AC284" s="4"/>
      <c r="AD284" s="4"/>
      <c r="AE284" s="7">
        <v>4989776</v>
      </c>
      <c r="AF284">
        <v>949</v>
      </c>
    </row>
    <row r="285" spans="1:32" x14ac:dyDescent="0.25">
      <c r="A285" s="3">
        <v>2012</v>
      </c>
      <c r="B285" s="4" t="s">
        <v>509</v>
      </c>
      <c r="C285" s="5">
        <v>48101</v>
      </c>
      <c r="D285" s="4">
        <v>46</v>
      </c>
      <c r="E285" s="4" t="s">
        <v>587</v>
      </c>
      <c r="F285" s="6">
        <v>40991</v>
      </c>
      <c r="G285" s="7">
        <v>270000</v>
      </c>
      <c r="H285" s="6">
        <v>41243</v>
      </c>
      <c r="I285" s="4" t="s">
        <v>588</v>
      </c>
      <c r="J285" s="4" t="s">
        <v>19</v>
      </c>
      <c r="K285" s="4" t="s">
        <v>20</v>
      </c>
      <c r="L285" s="4"/>
      <c r="M285" s="4"/>
      <c r="N285" s="4"/>
      <c r="O285" s="7">
        <v>270000</v>
      </c>
      <c r="P285">
        <f>_xlfn.XLOOKUP('[1]2012'!E283,[1]SIDEOF_donativos!$U$3:$U$1619,[1]SIDEOF_donativos!$W$3:$W$1619)</f>
        <v>1442</v>
      </c>
      <c r="T285" s="3">
        <v>2012</v>
      </c>
      <c r="U285" s="4" t="s">
        <v>719</v>
      </c>
      <c r="V285" s="4" t="s">
        <v>1179</v>
      </c>
      <c r="W285" s="6">
        <v>41089</v>
      </c>
      <c r="X285" s="7">
        <v>20600000</v>
      </c>
      <c r="Y285" s="6">
        <v>41537</v>
      </c>
      <c r="Z285" s="4" t="s">
        <v>1180</v>
      </c>
      <c r="AA285" s="4" t="s">
        <v>387</v>
      </c>
      <c r="AB285" s="4" t="s">
        <v>388</v>
      </c>
      <c r="AC285" s="4"/>
      <c r="AD285" s="4"/>
      <c r="AE285" s="7">
        <v>20600000</v>
      </c>
      <c r="AF285">
        <v>100</v>
      </c>
    </row>
    <row r="286" spans="1:32" x14ac:dyDescent="0.25">
      <c r="A286" s="3">
        <v>2012</v>
      </c>
      <c r="B286" s="4" t="s">
        <v>509</v>
      </c>
      <c r="C286" s="5">
        <v>48101</v>
      </c>
      <c r="D286" s="4">
        <v>47</v>
      </c>
      <c r="E286" s="4" t="s">
        <v>589</v>
      </c>
      <c r="F286" s="6">
        <v>40991</v>
      </c>
      <c r="G286" s="7">
        <v>270000</v>
      </c>
      <c r="H286" s="6">
        <v>41243</v>
      </c>
      <c r="I286" s="4" t="s">
        <v>590</v>
      </c>
      <c r="J286" s="4" t="s">
        <v>300</v>
      </c>
      <c r="K286" s="4" t="s">
        <v>301</v>
      </c>
      <c r="L286" s="4"/>
      <c r="M286" s="4"/>
      <c r="N286" s="4"/>
      <c r="O286" s="7">
        <v>270000</v>
      </c>
      <c r="P286">
        <f>_xlfn.XLOOKUP('[1]2012'!E284,[1]SIDEOF_donativos!$U$3:$U$1619,[1]SIDEOF_donativos!$W$3:$W$1619)</f>
        <v>1501</v>
      </c>
      <c r="T286" s="3">
        <v>2012</v>
      </c>
      <c r="U286" s="4" t="s">
        <v>719</v>
      </c>
      <c r="V286" s="4" t="s">
        <v>1179</v>
      </c>
      <c r="W286" s="6">
        <v>41089</v>
      </c>
      <c r="X286" s="7">
        <v>20600000</v>
      </c>
      <c r="Y286" s="6">
        <v>41537</v>
      </c>
      <c r="Z286" s="4" t="s">
        <v>1180</v>
      </c>
      <c r="AA286" s="4" t="s">
        <v>387</v>
      </c>
      <c r="AB286" s="4" t="s">
        <v>388</v>
      </c>
      <c r="AC286" s="4"/>
      <c r="AD286" s="4"/>
      <c r="AE286" s="7">
        <v>20600000</v>
      </c>
      <c r="AF286">
        <v>100</v>
      </c>
    </row>
    <row r="287" spans="1:32" x14ac:dyDescent="0.25">
      <c r="A287" s="3">
        <v>2012</v>
      </c>
      <c r="B287" s="4" t="s">
        <v>509</v>
      </c>
      <c r="C287" s="5">
        <v>48101</v>
      </c>
      <c r="D287" s="4">
        <v>48</v>
      </c>
      <c r="E287" s="4" t="s">
        <v>591</v>
      </c>
      <c r="F287" s="6">
        <v>40991</v>
      </c>
      <c r="G287" s="7">
        <v>135000</v>
      </c>
      <c r="H287" s="6">
        <v>41243</v>
      </c>
      <c r="I287" s="4" t="s">
        <v>592</v>
      </c>
      <c r="J287" s="4" t="s">
        <v>448</v>
      </c>
      <c r="K287" s="4" t="s">
        <v>291</v>
      </c>
      <c r="L287" s="4" t="s">
        <v>20</v>
      </c>
      <c r="M287" s="4"/>
      <c r="N287" s="4"/>
      <c r="O287" s="7">
        <v>135000</v>
      </c>
      <c r="P287">
        <f>_xlfn.XLOOKUP('[1]2012'!E285,[1]SIDEOF_donativos!$U$3:$U$1619,[1]SIDEOF_donativos!$W$3:$W$1619)</f>
        <v>1571</v>
      </c>
      <c r="T287" s="3">
        <v>2012</v>
      </c>
      <c r="U287" s="4" t="s">
        <v>719</v>
      </c>
      <c r="V287" s="4" t="s">
        <v>1179</v>
      </c>
      <c r="W287" s="6">
        <v>41089</v>
      </c>
      <c r="X287" s="7">
        <v>20600000</v>
      </c>
      <c r="Y287" s="6">
        <v>41537</v>
      </c>
      <c r="Z287" s="4" t="s">
        <v>1180</v>
      </c>
      <c r="AA287" s="4" t="s">
        <v>387</v>
      </c>
      <c r="AB287" s="4" t="s">
        <v>388</v>
      </c>
      <c r="AC287" s="4"/>
      <c r="AD287" s="4"/>
      <c r="AE287" s="7">
        <v>20600000</v>
      </c>
      <c r="AF287">
        <v>100</v>
      </c>
    </row>
    <row r="288" spans="1:32" x14ac:dyDescent="0.25">
      <c r="A288" s="3">
        <v>2012</v>
      </c>
      <c r="B288" s="4" t="s">
        <v>509</v>
      </c>
      <c r="C288" s="5">
        <v>48101</v>
      </c>
      <c r="D288" s="4">
        <v>49</v>
      </c>
      <c r="E288" s="4" t="s">
        <v>593</v>
      </c>
      <c r="F288" s="6">
        <v>40991</v>
      </c>
      <c r="G288" s="7">
        <v>270000</v>
      </c>
      <c r="H288" s="6">
        <v>41243</v>
      </c>
      <c r="I288" s="4" t="s">
        <v>594</v>
      </c>
      <c r="J288" s="4" t="s">
        <v>300</v>
      </c>
      <c r="K288" s="4" t="s">
        <v>301</v>
      </c>
      <c r="L288" s="4"/>
      <c r="M288" s="4"/>
      <c r="N288" s="4"/>
      <c r="O288" s="7">
        <v>270000</v>
      </c>
      <c r="P288">
        <f>_xlfn.XLOOKUP('[1]2012'!E286,[1]SIDEOF_donativos!$U$3:$U$1619,[1]SIDEOF_donativos!$W$3:$W$1619)</f>
        <v>1574</v>
      </c>
      <c r="T288" s="3">
        <v>2012</v>
      </c>
      <c r="U288" s="4" t="s">
        <v>719</v>
      </c>
      <c r="V288" s="4" t="s">
        <v>1179</v>
      </c>
      <c r="W288" s="6">
        <v>41089</v>
      </c>
      <c r="X288" s="7">
        <v>20600000</v>
      </c>
      <c r="Y288" s="6">
        <v>41537</v>
      </c>
      <c r="Z288" s="4" t="s">
        <v>1180</v>
      </c>
      <c r="AA288" s="4" t="s">
        <v>387</v>
      </c>
      <c r="AB288" s="4" t="s">
        <v>388</v>
      </c>
      <c r="AC288" s="4"/>
      <c r="AD288" s="4"/>
      <c r="AE288" s="7">
        <v>20600000</v>
      </c>
      <c r="AF288">
        <v>100</v>
      </c>
    </row>
    <row r="289" spans="1:32" x14ac:dyDescent="0.25">
      <c r="A289" s="3">
        <v>2012</v>
      </c>
      <c r="B289" s="4" t="s">
        <v>509</v>
      </c>
      <c r="C289" s="5">
        <v>48101</v>
      </c>
      <c r="D289" s="4">
        <v>5</v>
      </c>
      <c r="E289" s="4" t="s">
        <v>595</v>
      </c>
      <c r="F289" s="6">
        <v>40991</v>
      </c>
      <c r="G289" s="7">
        <v>135000</v>
      </c>
      <c r="H289" s="6">
        <v>41243</v>
      </c>
      <c r="I289" s="4" t="s">
        <v>596</v>
      </c>
      <c r="J289" s="4" t="s">
        <v>300</v>
      </c>
      <c r="K289" s="4" t="s">
        <v>301</v>
      </c>
      <c r="L289" s="4"/>
      <c r="M289" s="4"/>
      <c r="N289" s="4"/>
      <c r="O289" s="7">
        <v>135000</v>
      </c>
      <c r="P289">
        <f>_xlfn.XLOOKUP('[1]2012'!E287,[1]SIDEOF_donativos!$U$3:$U$1619,[1]SIDEOF_donativos!$W$3:$W$1619)</f>
        <v>85</v>
      </c>
      <c r="T289" s="3">
        <v>2012</v>
      </c>
      <c r="U289" s="4" t="s">
        <v>719</v>
      </c>
      <c r="V289" s="4" t="s">
        <v>1179</v>
      </c>
      <c r="W289" s="6">
        <v>41089</v>
      </c>
      <c r="X289" s="7">
        <v>20600000</v>
      </c>
      <c r="Y289" s="6">
        <v>41537</v>
      </c>
      <c r="Z289" s="4" t="s">
        <v>1180</v>
      </c>
      <c r="AA289" s="4" t="s">
        <v>387</v>
      </c>
      <c r="AB289" s="4" t="s">
        <v>388</v>
      </c>
      <c r="AC289" s="4"/>
      <c r="AD289" s="4"/>
      <c r="AE289" s="7">
        <v>20600000</v>
      </c>
      <c r="AF289">
        <v>100</v>
      </c>
    </row>
    <row r="290" spans="1:32" x14ac:dyDescent="0.25">
      <c r="A290" s="3">
        <v>2012</v>
      </c>
      <c r="B290" s="4" t="s">
        <v>509</v>
      </c>
      <c r="C290" s="5">
        <v>48101</v>
      </c>
      <c r="D290" s="4">
        <v>50</v>
      </c>
      <c r="E290" s="4" t="s">
        <v>597</v>
      </c>
      <c r="F290" s="6">
        <v>40991</v>
      </c>
      <c r="G290" s="7">
        <v>110000</v>
      </c>
      <c r="H290" s="6">
        <v>41243</v>
      </c>
      <c r="I290" s="4" t="s">
        <v>598</v>
      </c>
      <c r="J290" s="4" t="s">
        <v>300</v>
      </c>
      <c r="K290" s="4" t="s">
        <v>301</v>
      </c>
      <c r="L290" s="4"/>
      <c r="M290" s="4"/>
      <c r="N290" s="4"/>
      <c r="O290" s="7">
        <v>110000</v>
      </c>
      <c r="P290">
        <f>_xlfn.XLOOKUP('[1]2012'!E288,[1]SIDEOF_donativos!$U$3:$U$1619,[1]SIDEOF_donativos!$W$3:$W$1619)</f>
        <v>1614</v>
      </c>
      <c r="T290" s="3">
        <v>2012</v>
      </c>
      <c r="U290" s="4" t="s">
        <v>719</v>
      </c>
      <c r="V290" s="4" t="s">
        <v>724</v>
      </c>
      <c r="W290" s="6">
        <v>41061</v>
      </c>
      <c r="X290" s="7">
        <v>1000000</v>
      </c>
      <c r="Y290" s="6">
        <v>41369</v>
      </c>
      <c r="Z290" s="4" t="s">
        <v>1186</v>
      </c>
      <c r="AA290" s="4" t="s">
        <v>387</v>
      </c>
      <c r="AB290" s="4" t="s">
        <v>388</v>
      </c>
      <c r="AC290" s="4"/>
      <c r="AD290" s="4"/>
      <c r="AE290" s="7">
        <v>1000000</v>
      </c>
      <c r="AF290">
        <v>1520</v>
      </c>
    </row>
    <row r="291" spans="1:32" x14ac:dyDescent="0.25">
      <c r="A291" s="3">
        <v>2012</v>
      </c>
      <c r="B291" s="4" t="s">
        <v>509</v>
      </c>
      <c r="C291" s="5">
        <v>48101</v>
      </c>
      <c r="D291" s="4">
        <v>51</v>
      </c>
      <c r="E291" s="4" t="s">
        <v>599</v>
      </c>
      <c r="F291" s="6">
        <v>41015</v>
      </c>
      <c r="G291" s="7">
        <v>249935</v>
      </c>
      <c r="H291" s="6">
        <v>41243</v>
      </c>
      <c r="I291" s="4" t="s">
        <v>600</v>
      </c>
      <c r="J291" s="4" t="s">
        <v>300</v>
      </c>
      <c r="K291" s="4" t="s">
        <v>301</v>
      </c>
      <c r="L291" s="4"/>
      <c r="M291" s="4"/>
      <c r="N291" s="4"/>
      <c r="O291" s="7">
        <v>249935</v>
      </c>
      <c r="P291">
        <f>_xlfn.XLOOKUP('[1]2012'!E289,[1]SIDEOF_donativos!$U$3:$U$1619,[1]SIDEOF_donativos!$W$3:$W$1619)</f>
        <v>1615</v>
      </c>
      <c r="T291" s="3">
        <v>2012</v>
      </c>
      <c r="U291" s="4" t="s">
        <v>719</v>
      </c>
      <c r="V291" s="4" t="s">
        <v>1188</v>
      </c>
      <c r="W291" s="6">
        <v>41116</v>
      </c>
      <c r="X291" s="7">
        <v>3500000</v>
      </c>
      <c r="Y291" s="6">
        <v>41473</v>
      </c>
      <c r="Z291" s="4" t="s">
        <v>1189</v>
      </c>
      <c r="AA291" s="4" t="s">
        <v>387</v>
      </c>
      <c r="AB291" s="4" t="s">
        <v>388</v>
      </c>
      <c r="AC291" s="4"/>
      <c r="AD291" s="4"/>
      <c r="AE291" s="7">
        <v>3500000</v>
      </c>
      <c r="AF291">
        <v>739</v>
      </c>
    </row>
    <row r="292" spans="1:32" x14ac:dyDescent="0.25">
      <c r="A292" s="3">
        <v>2012</v>
      </c>
      <c r="B292" s="4" t="s">
        <v>509</v>
      </c>
      <c r="C292" s="5">
        <v>48101</v>
      </c>
      <c r="D292" s="4">
        <v>6</v>
      </c>
      <c r="E292" s="4" t="s">
        <v>601</v>
      </c>
      <c r="F292" s="6">
        <v>40991</v>
      </c>
      <c r="G292" s="7">
        <v>261000</v>
      </c>
      <c r="H292" s="6">
        <v>41243</v>
      </c>
      <c r="I292" s="4" t="s">
        <v>602</v>
      </c>
      <c r="J292" s="4" t="s">
        <v>300</v>
      </c>
      <c r="K292" s="4" t="s">
        <v>301</v>
      </c>
      <c r="L292" s="4"/>
      <c r="M292" s="4"/>
      <c r="N292" s="4"/>
      <c r="O292" s="7">
        <v>261000</v>
      </c>
      <c r="P292">
        <f>_xlfn.XLOOKUP('[1]2012'!E290,[1]SIDEOF_donativos!$U$3:$U$1619,[1]SIDEOF_donativos!$W$3:$W$1619)</f>
        <v>88</v>
      </c>
      <c r="T292" s="3">
        <v>2012</v>
      </c>
      <c r="U292" s="4" t="s">
        <v>719</v>
      </c>
      <c r="V292" s="4" t="s">
        <v>1097</v>
      </c>
      <c r="W292" s="6">
        <v>41074</v>
      </c>
      <c r="X292" s="7">
        <v>3760000</v>
      </c>
      <c r="Y292" s="6">
        <v>41455</v>
      </c>
      <c r="Z292" s="4" t="s">
        <v>1191</v>
      </c>
      <c r="AA292" s="4" t="s">
        <v>387</v>
      </c>
      <c r="AB292" s="4" t="s">
        <v>388</v>
      </c>
      <c r="AC292" s="4"/>
      <c r="AD292" s="4"/>
      <c r="AE292" s="7">
        <v>3760000</v>
      </c>
      <c r="AF292">
        <v>409</v>
      </c>
    </row>
    <row r="293" spans="1:32" x14ac:dyDescent="0.25">
      <c r="A293" s="3">
        <v>2012</v>
      </c>
      <c r="B293" s="4" t="s">
        <v>509</v>
      </c>
      <c r="C293" s="5">
        <v>48101</v>
      </c>
      <c r="D293" s="4">
        <v>7</v>
      </c>
      <c r="E293" s="4" t="s">
        <v>603</v>
      </c>
      <c r="F293" s="6">
        <v>40991</v>
      </c>
      <c r="G293" s="7">
        <v>269786</v>
      </c>
      <c r="H293" s="6">
        <v>41243</v>
      </c>
      <c r="I293" s="4" t="s">
        <v>604</v>
      </c>
      <c r="J293" s="4" t="s">
        <v>300</v>
      </c>
      <c r="K293" s="4" t="s">
        <v>301</v>
      </c>
      <c r="L293" s="4"/>
      <c r="M293" s="4"/>
      <c r="N293" s="4"/>
      <c r="O293" s="7">
        <v>269786</v>
      </c>
      <c r="P293">
        <f>_xlfn.XLOOKUP('[1]2012'!E291,[1]SIDEOF_donativos!$U$3:$U$1619,[1]SIDEOF_donativos!$W$3:$W$1619)</f>
        <v>132</v>
      </c>
      <c r="T293" s="3">
        <v>2012</v>
      </c>
      <c r="U293" s="4" t="s">
        <v>719</v>
      </c>
      <c r="V293" s="4" t="s">
        <v>739</v>
      </c>
      <c r="W293" s="6">
        <v>41096</v>
      </c>
      <c r="X293" s="7">
        <v>300000</v>
      </c>
      <c r="Y293" s="6">
        <v>41334</v>
      </c>
      <c r="Z293" s="4" t="s">
        <v>1193</v>
      </c>
      <c r="AA293" s="4" t="s">
        <v>387</v>
      </c>
      <c r="AB293" s="4" t="s">
        <v>388</v>
      </c>
      <c r="AC293" s="4"/>
      <c r="AD293" s="4"/>
      <c r="AE293" s="7">
        <v>300000</v>
      </c>
      <c r="AF293">
        <v>1391</v>
      </c>
    </row>
    <row r="294" spans="1:32" x14ac:dyDescent="0.25">
      <c r="A294" s="3">
        <v>2012</v>
      </c>
      <c r="B294" s="4" t="s">
        <v>509</v>
      </c>
      <c r="C294" s="5">
        <v>48101</v>
      </c>
      <c r="D294" s="4">
        <v>8</v>
      </c>
      <c r="E294" s="4" t="s">
        <v>605</v>
      </c>
      <c r="F294" s="6">
        <v>40991</v>
      </c>
      <c r="G294" s="7">
        <v>225000</v>
      </c>
      <c r="H294" s="6">
        <v>41243</v>
      </c>
      <c r="I294" s="4" t="s">
        <v>606</v>
      </c>
      <c r="J294" s="4" t="s">
        <v>300</v>
      </c>
      <c r="K294" s="4" t="s">
        <v>301</v>
      </c>
      <c r="L294" s="4"/>
      <c r="M294" s="4"/>
      <c r="N294" s="4"/>
      <c r="O294" s="7">
        <v>225000</v>
      </c>
      <c r="P294">
        <f>_xlfn.XLOOKUP('[1]2012'!E292,[1]SIDEOF_donativos!$U$3:$U$1619,[1]SIDEOF_donativos!$W$3:$W$1619)</f>
        <v>133</v>
      </c>
      <c r="T294" s="3">
        <v>2012</v>
      </c>
      <c r="U294" s="4" t="s">
        <v>719</v>
      </c>
      <c r="V294" s="4" t="s">
        <v>1195</v>
      </c>
      <c r="W294" s="6">
        <v>41096</v>
      </c>
      <c r="X294" s="7">
        <v>3500000</v>
      </c>
      <c r="Y294" s="6">
        <v>41332</v>
      </c>
      <c r="Z294" s="4" t="s">
        <v>1196</v>
      </c>
      <c r="AA294" s="4" t="s">
        <v>387</v>
      </c>
      <c r="AB294" s="4" t="s">
        <v>388</v>
      </c>
      <c r="AC294" s="4"/>
      <c r="AD294" s="4"/>
      <c r="AE294" s="7">
        <v>3500000</v>
      </c>
      <c r="AF294">
        <v>1410</v>
      </c>
    </row>
    <row r="295" spans="1:32" x14ac:dyDescent="0.25">
      <c r="A295" s="3">
        <v>2012</v>
      </c>
      <c r="B295" s="4" t="s">
        <v>509</v>
      </c>
      <c r="C295" s="5">
        <v>48101</v>
      </c>
      <c r="D295" s="4">
        <v>9</v>
      </c>
      <c r="E295" s="4" t="s">
        <v>104</v>
      </c>
      <c r="F295" s="6">
        <v>41009</v>
      </c>
      <c r="G295" s="7">
        <v>270000</v>
      </c>
      <c r="H295" s="6">
        <v>41243</v>
      </c>
      <c r="I295" s="4" t="s">
        <v>607</v>
      </c>
      <c r="J295" s="4" t="s">
        <v>300</v>
      </c>
      <c r="K295" s="4" t="s">
        <v>301</v>
      </c>
      <c r="L295" s="4"/>
      <c r="M295" s="4"/>
      <c r="N295" s="4"/>
      <c r="O295" s="7">
        <v>270000</v>
      </c>
      <c r="P295">
        <f>_xlfn.XLOOKUP('[1]2012'!E293,[1]SIDEOF_donativos!$U$3:$U$1619,[1]SIDEOF_donativos!$W$3:$W$1619)</f>
        <v>212</v>
      </c>
      <c r="T295" s="3">
        <v>2012</v>
      </c>
      <c r="U295" s="4" t="s">
        <v>719</v>
      </c>
      <c r="V295" s="4" t="s">
        <v>1198</v>
      </c>
      <c r="W295" s="6">
        <v>41075</v>
      </c>
      <c r="X295" s="7">
        <v>940000</v>
      </c>
      <c r="Y295" s="6">
        <v>41333</v>
      </c>
      <c r="Z295" s="4" t="s">
        <v>1199</v>
      </c>
      <c r="AA295" s="4" t="s">
        <v>387</v>
      </c>
      <c r="AB295" s="4" t="s">
        <v>388</v>
      </c>
      <c r="AC295" s="4"/>
      <c r="AD295" s="4"/>
      <c r="AE295" s="7">
        <v>940000</v>
      </c>
      <c r="AF295">
        <v>1423</v>
      </c>
    </row>
    <row r="296" spans="1:32" x14ac:dyDescent="0.25">
      <c r="A296" s="3">
        <v>2012</v>
      </c>
      <c r="B296" s="4" t="s">
        <v>509</v>
      </c>
      <c r="C296" s="5">
        <v>48501</v>
      </c>
      <c r="D296" s="4" t="s">
        <v>608</v>
      </c>
      <c r="E296" s="4" t="s">
        <v>609</v>
      </c>
      <c r="F296" s="6">
        <v>41047</v>
      </c>
      <c r="G296" s="7">
        <v>130000</v>
      </c>
      <c r="H296" s="6">
        <v>41274</v>
      </c>
      <c r="I296" s="4" t="s">
        <v>610</v>
      </c>
      <c r="J296" s="4" t="s">
        <v>273</v>
      </c>
      <c r="K296" s="4" t="s">
        <v>274</v>
      </c>
      <c r="L296" s="4"/>
      <c r="M296" s="4"/>
      <c r="N296" s="4"/>
      <c r="O296" s="7">
        <v>127333</v>
      </c>
      <c r="P296">
        <f>_xlfn.XLOOKUP('[1]2012'!E294,[1]SIDEOF_donativos!$U$3:$U$1619,[1]SIDEOF_donativos!$W$3:$W$1619)</f>
        <v>537</v>
      </c>
      <c r="T296" s="3">
        <v>2012</v>
      </c>
      <c r="U296" s="4" t="s">
        <v>719</v>
      </c>
      <c r="V296" s="4" t="s">
        <v>1097</v>
      </c>
      <c r="W296" s="6">
        <v>41114</v>
      </c>
      <c r="X296" s="7">
        <v>940000</v>
      </c>
      <c r="Y296" s="6">
        <v>41455</v>
      </c>
      <c r="Z296" s="4" t="s">
        <v>1201</v>
      </c>
      <c r="AA296" s="4" t="s">
        <v>387</v>
      </c>
      <c r="AB296" s="4" t="s">
        <v>388</v>
      </c>
      <c r="AC296" s="4"/>
      <c r="AD296" s="4"/>
      <c r="AE296" s="7">
        <v>940000</v>
      </c>
      <c r="AF296">
        <v>409</v>
      </c>
    </row>
    <row r="297" spans="1:32" x14ac:dyDescent="0.25">
      <c r="A297" s="3">
        <v>2012</v>
      </c>
      <c r="B297" s="4" t="s">
        <v>509</v>
      </c>
      <c r="C297" s="5">
        <v>48501</v>
      </c>
      <c r="D297" s="4" t="s">
        <v>611</v>
      </c>
      <c r="E297" s="4" t="s">
        <v>612</v>
      </c>
      <c r="F297" s="6">
        <v>40956</v>
      </c>
      <c r="G297" s="7">
        <v>193394</v>
      </c>
      <c r="H297" s="6">
        <v>41060</v>
      </c>
      <c r="I297" s="4" t="s">
        <v>613</v>
      </c>
      <c r="J297" s="4" t="s">
        <v>273</v>
      </c>
      <c r="K297" s="4" t="s">
        <v>274</v>
      </c>
      <c r="L297" s="4"/>
      <c r="M297" s="4"/>
      <c r="N297" s="4"/>
      <c r="O297" s="7">
        <v>197787</v>
      </c>
      <c r="P297">
        <f>_xlfn.XLOOKUP('[1]2012'!E295,[1]SIDEOF_donativos!$U$3:$U$1619,[1]SIDEOF_donativos!$W$3:$W$1619)</f>
        <v>363</v>
      </c>
      <c r="T297" s="3">
        <v>2012</v>
      </c>
      <c r="U297" s="4" t="s">
        <v>719</v>
      </c>
      <c r="V297" s="4" t="s">
        <v>1203</v>
      </c>
      <c r="W297" s="6">
        <v>41103</v>
      </c>
      <c r="X297" s="7">
        <v>500000</v>
      </c>
      <c r="Y297" s="6">
        <v>41583</v>
      </c>
      <c r="Z297" s="4" t="s">
        <v>1204</v>
      </c>
      <c r="AA297" s="4" t="s">
        <v>387</v>
      </c>
      <c r="AB297" s="4" t="s">
        <v>388</v>
      </c>
      <c r="AC297" s="4"/>
      <c r="AD297" s="4"/>
      <c r="AE297" s="7">
        <v>500000</v>
      </c>
      <c r="AF297">
        <v>985</v>
      </c>
    </row>
    <row r="298" spans="1:32" x14ac:dyDescent="0.25">
      <c r="A298" s="3">
        <v>2012</v>
      </c>
      <c r="B298" s="4" t="s">
        <v>614</v>
      </c>
      <c r="C298" s="5">
        <v>48101</v>
      </c>
      <c r="D298" s="4" t="s">
        <v>615</v>
      </c>
      <c r="E298" s="4" t="s">
        <v>616</v>
      </c>
      <c r="F298" s="6">
        <v>41250</v>
      </c>
      <c r="G298" s="7">
        <v>9000000</v>
      </c>
      <c r="H298" s="6">
        <v>41705</v>
      </c>
      <c r="I298" s="4" t="s">
        <v>617</v>
      </c>
      <c r="J298" s="4" t="s">
        <v>281</v>
      </c>
      <c r="K298" s="4" t="s">
        <v>282</v>
      </c>
      <c r="L298" s="4"/>
      <c r="M298" s="4"/>
      <c r="N298" s="4"/>
      <c r="O298" s="7">
        <v>9000000</v>
      </c>
      <c r="P298">
        <f>_xlfn.XLOOKUP('[1]2012'!E296,[1]SIDEOF_donativos!$U$3:$U$1619,[1]SIDEOF_donativos!$W$3:$W$1619)</f>
        <v>1297</v>
      </c>
      <c r="T298" s="3">
        <v>2012</v>
      </c>
      <c r="U298" s="4" t="s">
        <v>719</v>
      </c>
      <c r="V298" s="4" t="s">
        <v>1206</v>
      </c>
      <c r="W298" s="6">
        <v>41116</v>
      </c>
      <c r="X298" s="7">
        <v>20000000</v>
      </c>
      <c r="Y298" s="6">
        <v>41662</v>
      </c>
      <c r="Z298" s="4" t="s">
        <v>1207</v>
      </c>
      <c r="AA298" s="4" t="s">
        <v>387</v>
      </c>
      <c r="AB298" s="4" t="s">
        <v>388</v>
      </c>
      <c r="AC298" s="4"/>
      <c r="AD298" s="4"/>
      <c r="AE298" s="7">
        <v>20000000</v>
      </c>
      <c r="AF298">
        <v>1334</v>
      </c>
    </row>
    <row r="299" spans="1:32" x14ac:dyDescent="0.25">
      <c r="A299" s="3">
        <v>2012</v>
      </c>
      <c r="B299" s="4" t="s">
        <v>614</v>
      </c>
      <c r="C299" s="5">
        <v>48101</v>
      </c>
      <c r="D299" s="4" t="s">
        <v>618</v>
      </c>
      <c r="E299" s="4" t="s">
        <v>619</v>
      </c>
      <c r="F299" s="6">
        <v>41229</v>
      </c>
      <c r="G299" s="7">
        <v>1000000</v>
      </c>
      <c r="H299" s="6">
        <v>41686</v>
      </c>
      <c r="I299" s="4" t="s">
        <v>620</v>
      </c>
      <c r="J299" s="4" t="s">
        <v>290</v>
      </c>
      <c r="K299" s="4" t="s">
        <v>291</v>
      </c>
      <c r="L299" s="4"/>
      <c r="M299" s="4"/>
      <c r="N299" s="4"/>
      <c r="O299" s="7">
        <v>1000000</v>
      </c>
      <c r="P299">
        <f>_xlfn.XLOOKUP('[1]2012'!E297,[1]SIDEOF_donativos!$U$3:$U$1619,[1]SIDEOF_donativos!$W$3:$W$1619)</f>
        <v>378</v>
      </c>
      <c r="T299" s="3">
        <v>2012</v>
      </c>
      <c r="U299" s="4" t="s">
        <v>719</v>
      </c>
      <c r="V299" s="4" t="s">
        <v>1209</v>
      </c>
      <c r="W299" s="6">
        <v>41103</v>
      </c>
      <c r="X299" s="7">
        <v>940000</v>
      </c>
      <c r="Y299" s="6">
        <v>41518</v>
      </c>
      <c r="Z299" s="4" t="s">
        <v>1210</v>
      </c>
      <c r="AA299" s="4" t="s">
        <v>387</v>
      </c>
      <c r="AB299" s="4" t="s">
        <v>388</v>
      </c>
      <c r="AC299" s="4"/>
      <c r="AD299" s="4"/>
      <c r="AE299" s="7">
        <v>940000</v>
      </c>
      <c r="AF299">
        <v>1549</v>
      </c>
    </row>
    <row r="300" spans="1:32" x14ac:dyDescent="0.25">
      <c r="A300" s="3">
        <v>2012</v>
      </c>
      <c r="B300" s="4" t="s">
        <v>614</v>
      </c>
      <c r="C300" s="5">
        <v>48101</v>
      </c>
      <c r="D300" s="4" t="s">
        <v>621</v>
      </c>
      <c r="E300" s="4" t="s">
        <v>622</v>
      </c>
      <c r="F300" s="6">
        <v>41250</v>
      </c>
      <c r="G300" s="7">
        <v>1500000</v>
      </c>
      <c r="H300" s="6">
        <v>41705</v>
      </c>
      <c r="I300" s="4" t="s">
        <v>623</v>
      </c>
      <c r="J300" s="4" t="s">
        <v>19</v>
      </c>
      <c r="K300" s="4" t="s">
        <v>20</v>
      </c>
      <c r="L300" s="4"/>
      <c r="M300" s="4"/>
      <c r="N300" s="4"/>
      <c r="O300" s="7">
        <v>1500000</v>
      </c>
      <c r="P300">
        <f>_xlfn.XLOOKUP('[1]2012'!E298,[1]SIDEOF_donativos!$U$3:$U$1619,[1]SIDEOF_donativos!$W$3:$W$1619)</f>
        <v>1304</v>
      </c>
      <c r="T300" s="3">
        <v>2012</v>
      </c>
      <c r="U300" s="4" t="s">
        <v>719</v>
      </c>
      <c r="V300" s="4" t="s">
        <v>1212</v>
      </c>
      <c r="W300" s="6">
        <v>41075</v>
      </c>
      <c r="X300" s="7">
        <v>3000000</v>
      </c>
      <c r="Y300" s="6">
        <v>41128</v>
      </c>
      <c r="Z300" s="4" t="s">
        <v>1213</v>
      </c>
      <c r="AA300" s="4" t="s">
        <v>387</v>
      </c>
      <c r="AB300" s="4" t="s">
        <v>388</v>
      </c>
      <c r="AC300" s="4"/>
      <c r="AD300" s="4"/>
      <c r="AE300" s="7">
        <v>3000000</v>
      </c>
      <c r="AF300">
        <v>387</v>
      </c>
    </row>
    <row r="301" spans="1:32" x14ac:dyDescent="0.25">
      <c r="A301" s="3">
        <v>2012</v>
      </c>
      <c r="B301" s="4" t="s">
        <v>614</v>
      </c>
      <c r="C301" s="5">
        <v>48101</v>
      </c>
      <c r="D301" s="4" t="s">
        <v>624</v>
      </c>
      <c r="E301" s="4" t="s">
        <v>625</v>
      </c>
      <c r="F301" s="6">
        <v>41242</v>
      </c>
      <c r="G301" s="7">
        <v>2000000</v>
      </c>
      <c r="H301" s="6">
        <v>41699</v>
      </c>
      <c r="I301" s="4" t="s">
        <v>626</v>
      </c>
      <c r="J301" s="4" t="s">
        <v>19</v>
      </c>
      <c r="K301" s="4" t="s">
        <v>20</v>
      </c>
      <c r="L301" s="4"/>
      <c r="M301" s="4"/>
      <c r="N301" s="4"/>
      <c r="O301" s="7">
        <v>2000000</v>
      </c>
      <c r="P301">
        <f>_xlfn.XLOOKUP('[1]2012'!E299,[1]SIDEOF_donativos!$U$3:$U$1619,[1]SIDEOF_donativos!$W$3:$W$1619)</f>
        <v>220</v>
      </c>
      <c r="T301" s="3">
        <v>2012</v>
      </c>
      <c r="U301" s="4" t="s">
        <v>719</v>
      </c>
      <c r="V301" s="4" t="s">
        <v>1215</v>
      </c>
      <c r="W301" s="6">
        <v>41106</v>
      </c>
      <c r="X301" s="7">
        <v>1410000</v>
      </c>
      <c r="Y301" s="6">
        <v>41291</v>
      </c>
      <c r="Z301" s="4" t="s">
        <v>1216</v>
      </c>
      <c r="AA301" s="4" t="s">
        <v>387</v>
      </c>
      <c r="AB301" s="4" t="s">
        <v>388</v>
      </c>
      <c r="AC301" s="4"/>
      <c r="AD301" s="4"/>
      <c r="AE301" s="7">
        <v>1410000</v>
      </c>
      <c r="AF301">
        <v>1178</v>
      </c>
    </row>
    <row r="302" spans="1:32" x14ac:dyDescent="0.25">
      <c r="A302" s="3">
        <v>2012</v>
      </c>
      <c r="B302" s="4" t="s">
        <v>614</v>
      </c>
      <c r="C302" s="5">
        <v>48101</v>
      </c>
      <c r="D302" s="4" t="s">
        <v>627</v>
      </c>
      <c r="E302" s="4" t="s">
        <v>628</v>
      </c>
      <c r="F302" s="6">
        <v>41229</v>
      </c>
      <c r="G302" s="7">
        <v>347081</v>
      </c>
      <c r="H302" s="6">
        <v>41686</v>
      </c>
      <c r="I302" s="4" t="s">
        <v>629</v>
      </c>
      <c r="J302" s="4" t="s">
        <v>290</v>
      </c>
      <c r="K302" s="4" t="s">
        <v>291</v>
      </c>
      <c r="L302" s="4"/>
      <c r="M302" s="4"/>
      <c r="N302" s="4"/>
      <c r="O302" s="7">
        <v>347081</v>
      </c>
      <c r="P302">
        <f>_xlfn.XLOOKUP('[1]2012'!E300,[1]SIDEOF_donativos!$U$3:$U$1619,[1]SIDEOF_donativos!$W$3:$W$1619)</f>
        <v>820</v>
      </c>
      <c r="T302" s="3">
        <v>2012</v>
      </c>
      <c r="U302" s="4" t="s">
        <v>719</v>
      </c>
      <c r="V302" s="4" t="s">
        <v>1218</v>
      </c>
      <c r="W302" s="6">
        <v>41117</v>
      </c>
      <c r="X302" s="7">
        <v>89300000</v>
      </c>
      <c r="Y302" s="6">
        <v>41431</v>
      </c>
      <c r="Z302" s="4" t="s">
        <v>1219</v>
      </c>
      <c r="AA302" s="4" t="s">
        <v>387</v>
      </c>
      <c r="AB302" s="4" t="s">
        <v>388</v>
      </c>
      <c r="AC302" s="4"/>
      <c r="AD302" s="4"/>
      <c r="AE302" s="7">
        <v>89300000</v>
      </c>
      <c r="AF302">
        <v>878</v>
      </c>
    </row>
    <row r="303" spans="1:32" x14ac:dyDescent="0.25">
      <c r="A303" s="3">
        <v>2012</v>
      </c>
      <c r="B303" s="4" t="s">
        <v>614</v>
      </c>
      <c r="C303" s="5">
        <v>48101</v>
      </c>
      <c r="D303" s="4" t="s">
        <v>630</v>
      </c>
      <c r="E303" s="4" t="s">
        <v>631</v>
      </c>
      <c r="F303" s="6">
        <v>41250</v>
      </c>
      <c r="G303" s="7">
        <v>400000</v>
      </c>
      <c r="H303" s="6">
        <v>41704</v>
      </c>
      <c r="I303" s="4" t="s">
        <v>632</v>
      </c>
      <c r="J303" s="4" t="s">
        <v>19</v>
      </c>
      <c r="K303" s="4" t="s">
        <v>20</v>
      </c>
      <c r="L303" s="4"/>
      <c r="M303" s="4"/>
      <c r="N303" s="4"/>
      <c r="O303" s="7">
        <v>400000</v>
      </c>
      <c r="P303">
        <f>_xlfn.XLOOKUP('[1]2012'!E301,[1]SIDEOF_donativos!$U$3:$U$1619,[1]SIDEOF_donativos!$W$3:$W$1619)</f>
        <v>838</v>
      </c>
      <c r="T303" s="3">
        <v>2012</v>
      </c>
      <c r="U303" s="4" t="s">
        <v>719</v>
      </c>
      <c r="V303" s="4" t="s">
        <v>1221</v>
      </c>
      <c r="W303" s="6">
        <v>41116</v>
      </c>
      <c r="X303" s="7">
        <v>470000</v>
      </c>
      <c r="Y303" s="6">
        <v>41482</v>
      </c>
      <c r="Z303" s="4" t="s">
        <v>1222</v>
      </c>
      <c r="AA303" s="4" t="s">
        <v>387</v>
      </c>
      <c r="AB303" s="4" t="s">
        <v>388</v>
      </c>
      <c r="AC303" s="4"/>
      <c r="AD303" s="4"/>
      <c r="AE303" s="7">
        <v>470000</v>
      </c>
      <c r="AF303">
        <v>1375</v>
      </c>
    </row>
    <row r="304" spans="1:32" x14ac:dyDescent="0.25">
      <c r="A304" s="3">
        <v>2012</v>
      </c>
      <c r="B304" s="4" t="s">
        <v>614</v>
      </c>
      <c r="C304" s="5">
        <v>48101</v>
      </c>
      <c r="D304" s="4" t="s">
        <v>633</v>
      </c>
      <c r="E304" s="4" t="s">
        <v>634</v>
      </c>
      <c r="F304" s="6">
        <v>41250</v>
      </c>
      <c r="G304" s="7">
        <v>1000000</v>
      </c>
      <c r="H304" s="6">
        <v>41705</v>
      </c>
      <c r="I304" s="4" t="s">
        <v>635</v>
      </c>
      <c r="J304" s="4" t="s">
        <v>19</v>
      </c>
      <c r="K304" s="4" t="s">
        <v>20</v>
      </c>
      <c r="L304" s="4"/>
      <c r="M304" s="4"/>
      <c r="N304" s="4"/>
      <c r="O304" s="7">
        <v>1000000</v>
      </c>
      <c r="P304">
        <f>_xlfn.XLOOKUP('[1]2012'!E302,[1]SIDEOF_donativos!$U$3:$U$1619,[1]SIDEOF_donativos!$W$3:$W$1619)</f>
        <v>846</v>
      </c>
      <c r="T304" s="3">
        <v>2012</v>
      </c>
      <c r="U304" s="4" t="s">
        <v>719</v>
      </c>
      <c r="V304" s="4" t="s">
        <v>1224</v>
      </c>
      <c r="W304" s="6">
        <v>41015</v>
      </c>
      <c r="X304" s="7">
        <v>2000000</v>
      </c>
      <c r="Y304" s="6">
        <v>41132</v>
      </c>
      <c r="Z304" s="4" t="s">
        <v>1225</v>
      </c>
      <c r="AA304" s="4" t="s">
        <v>387</v>
      </c>
      <c r="AB304" s="4" t="s">
        <v>388</v>
      </c>
      <c r="AC304" s="4"/>
      <c r="AD304" s="4"/>
      <c r="AE304" s="7">
        <v>2000000</v>
      </c>
      <c r="AF304">
        <v>1579</v>
      </c>
    </row>
    <row r="305" spans="1:32" x14ac:dyDescent="0.25">
      <c r="A305" s="3">
        <v>2012</v>
      </c>
      <c r="B305" s="4" t="s">
        <v>614</v>
      </c>
      <c r="C305" s="5">
        <v>48101</v>
      </c>
      <c r="D305" s="4" t="s">
        <v>636</v>
      </c>
      <c r="E305" s="4" t="s">
        <v>637</v>
      </c>
      <c r="F305" s="6">
        <v>41229</v>
      </c>
      <c r="G305" s="7">
        <v>2000000</v>
      </c>
      <c r="H305" s="6">
        <v>41686</v>
      </c>
      <c r="I305" s="4" t="s">
        <v>638</v>
      </c>
      <c r="J305" s="4" t="s">
        <v>290</v>
      </c>
      <c r="K305" s="4" t="s">
        <v>291</v>
      </c>
      <c r="L305" s="4"/>
      <c r="M305" s="4"/>
      <c r="N305" s="4"/>
      <c r="O305" s="7">
        <v>2000000</v>
      </c>
      <c r="P305">
        <f>_xlfn.XLOOKUP('[1]2012'!E303,[1]SIDEOF_donativos!$U$3:$U$1619,[1]SIDEOF_donativos!$W$3:$W$1619)</f>
        <v>941</v>
      </c>
      <c r="T305" s="3">
        <v>2012</v>
      </c>
      <c r="U305" s="4" t="s">
        <v>719</v>
      </c>
      <c r="V305" s="4" t="s">
        <v>1227</v>
      </c>
      <c r="W305" s="6">
        <v>41088</v>
      </c>
      <c r="X305" s="7">
        <v>500000</v>
      </c>
      <c r="Y305" s="6">
        <v>41563</v>
      </c>
      <c r="Z305" s="4" t="s">
        <v>1228</v>
      </c>
      <c r="AA305" s="4" t="s">
        <v>387</v>
      </c>
      <c r="AB305" s="4" t="s">
        <v>388</v>
      </c>
      <c r="AC305" s="4"/>
      <c r="AD305" s="4"/>
      <c r="AE305" s="7">
        <v>500000</v>
      </c>
      <c r="AF305">
        <v>1471</v>
      </c>
    </row>
    <row r="306" spans="1:32" x14ac:dyDescent="0.25">
      <c r="A306" s="3">
        <v>2012</v>
      </c>
      <c r="B306" s="4" t="s">
        <v>614</v>
      </c>
      <c r="C306" s="5">
        <v>48101</v>
      </c>
      <c r="D306" s="4" t="s">
        <v>639</v>
      </c>
      <c r="E306" s="4" t="s">
        <v>640</v>
      </c>
      <c r="F306" s="6">
        <v>41250</v>
      </c>
      <c r="G306" s="7">
        <v>8500000</v>
      </c>
      <c r="H306" s="6">
        <v>41705</v>
      </c>
      <c r="I306" s="4" t="s">
        <v>641</v>
      </c>
      <c r="J306" s="4" t="s">
        <v>281</v>
      </c>
      <c r="K306" s="4" t="s">
        <v>282</v>
      </c>
      <c r="L306" s="4"/>
      <c r="M306" s="4"/>
      <c r="N306" s="4"/>
      <c r="O306" s="7">
        <v>8500000</v>
      </c>
      <c r="P306">
        <f>_xlfn.XLOOKUP('[1]2012'!E304,[1]SIDEOF_donativos!$U$3:$U$1619,[1]SIDEOF_donativos!$W$3:$W$1619)</f>
        <v>568</v>
      </c>
      <c r="T306" s="3">
        <v>2012</v>
      </c>
      <c r="U306" s="4" t="s">
        <v>719</v>
      </c>
      <c r="V306" s="4" t="s">
        <v>1230</v>
      </c>
      <c r="W306" s="6">
        <v>41088</v>
      </c>
      <c r="X306" s="7">
        <v>6583384</v>
      </c>
      <c r="Y306" s="6">
        <v>41741</v>
      </c>
      <c r="Z306" s="4" t="s">
        <v>1231</v>
      </c>
      <c r="AA306" s="4" t="s">
        <v>387</v>
      </c>
      <c r="AB306" s="4" t="s">
        <v>388</v>
      </c>
      <c r="AC306" s="4"/>
      <c r="AD306" s="4"/>
      <c r="AE306" s="7">
        <v>6583384</v>
      </c>
      <c r="AF306">
        <v>1136</v>
      </c>
    </row>
    <row r="307" spans="1:32" x14ac:dyDescent="0.25">
      <c r="A307" s="3">
        <v>2012</v>
      </c>
      <c r="B307" s="4" t="s">
        <v>614</v>
      </c>
      <c r="C307" s="5">
        <v>48101</v>
      </c>
      <c r="D307" s="4" t="s">
        <v>642</v>
      </c>
      <c r="E307" s="4" t="s">
        <v>643</v>
      </c>
      <c r="F307" s="6">
        <v>41250</v>
      </c>
      <c r="G307" s="7">
        <v>4000000</v>
      </c>
      <c r="H307" s="6">
        <v>41704</v>
      </c>
      <c r="I307" s="4" t="s">
        <v>644</v>
      </c>
      <c r="J307" s="4" t="s">
        <v>281</v>
      </c>
      <c r="K307" s="4" t="s">
        <v>282</v>
      </c>
      <c r="L307" s="4"/>
      <c r="M307" s="4"/>
      <c r="N307" s="4"/>
      <c r="O307" s="7">
        <v>4000000</v>
      </c>
      <c r="P307">
        <f>_xlfn.XLOOKUP('[1]2012'!E305,[1]SIDEOF_donativos!$U$3:$U$1619,[1]SIDEOF_donativos!$W$3:$W$1619)</f>
        <v>395</v>
      </c>
      <c r="T307" s="3">
        <v>2012</v>
      </c>
      <c r="U307" s="4" t="s">
        <v>719</v>
      </c>
      <c r="V307" s="4" t="s">
        <v>1233</v>
      </c>
      <c r="W307" s="6">
        <v>41054</v>
      </c>
      <c r="X307" s="7">
        <v>3000000</v>
      </c>
      <c r="Y307" s="6">
        <v>41639</v>
      </c>
      <c r="Z307" s="4" t="s">
        <v>1234</v>
      </c>
      <c r="AA307" s="4" t="s">
        <v>387</v>
      </c>
      <c r="AB307" s="4" t="s">
        <v>388</v>
      </c>
      <c r="AC307" s="4"/>
      <c r="AD307" s="4"/>
      <c r="AE307" s="7">
        <v>3000000</v>
      </c>
      <c r="AF307">
        <v>1129</v>
      </c>
    </row>
    <row r="308" spans="1:32" x14ac:dyDescent="0.25">
      <c r="A308" s="3">
        <v>2012</v>
      </c>
      <c r="B308" s="4" t="s">
        <v>614</v>
      </c>
      <c r="C308" s="5">
        <v>48101</v>
      </c>
      <c r="D308" s="4" t="s">
        <v>645</v>
      </c>
      <c r="E308" s="4" t="s">
        <v>646</v>
      </c>
      <c r="F308" s="6">
        <v>41257</v>
      </c>
      <c r="G308" s="7">
        <v>5500000</v>
      </c>
      <c r="H308" s="6">
        <v>41850</v>
      </c>
      <c r="I308" s="4" t="s">
        <v>647</v>
      </c>
      <c r="J308" s="4" t="s">
        <v>273</v>
      </c>
      <c r="K308" s="4" t="s">
        <v>274</v>
      </c>
      <c r="L308" s="4"/>
      <c r="M308" s="4"/>
      <c r="N308" s="4"/>
      <c r="O308" s="7">
        <v>5500000</v>
      </c>
      <c r="P308">
        <f>_xlfn.XLOOKUP('[1]2012'!E306,[1]SIDEOF_donativos!$U$3:$U$1619,[1]SIDEOF_donativos!$W$3:$W$1619)</f>
        <v>624</v>
      </c>
      <c r="T308" s="3">
        <v>2012</v>
      </c>
      <c r="U308" s="4" t="s">
        <v>719</v>
      </c>
      <c r="V308" s="4" t="s">
        <v>1236</v>
      </c>
      <c r="W308" s="6">
        <v>41116</v>
      </c>
      <c r="X308" s="7">
        <v>2000000</v>
      </c>
      <c r="Y308" s="6">
        <v>41512</v>
      </c>
      <c r="Z308" s="4" t="s">
        <v>1237</v>
      </c>
      <c r="AA308" s="4" t="s">
        <v>387</v>
      </c>
      <c r="AB308" s="4" t="s">
        <v>388</v>
      </c>
      <c r="AC308" s="4"/>
      <c r="AD308" s="4"/>
      <c r="AE308" s="7">
        <v>2000000</v>
      </c>
      <c r="AF308">
        <v>1473</v>
      </c>
    </row>
    <row r="309" spans="1:32" x14ac:dyDescent="0.25">
      <c r="A309" s="3">
        <v>2012</v>
      </c>
      <c r="B309" s="4" t="s">
        <v>614</v>
      </c>
      <c r="C309" s="5">
        <v>48201</v>
      </c>
      <c r="D309" s="4" t="s">
        <v>648</v>
      </c>
      <c r="E309" s="4" t="s">
        <v>649</v>
      </c>
      <c r="F309" s="6">
        <v>41036</v>
      </c>
      <c r="G309" s="7">
        <v>30000000</v>
      </c>
      <c r="H309" s="6">
        <v>41493</v>
      </c>
      <c r="I309" s="4" t="s">
        <v>650</v>
      </c>
      <c r="J309" s="4" t="s">
        <v>281</v>
      </c>
      <c r="K309" s="4" t="s">
        <v>282</v>
      </c>
      <c r="L309" s="4"/>
      <c r="M309" s="4"/>
      <c r="N309" s="4"/>
      <c r="O309" s="7">
        <v>30000000</v>
      </c>
      <c r="P309">
        <f>_xlfn.XLOOKUP('[1]2012'!E307,[1]SIDEOF_donativos!$U$3:$U$1619,[1]SIDEOF_donativos!$W$3:$W$1619)</f>
        <v>872</v>
      </c>
      <c r="T309" s="3">
        <v>2012</v>
      </c>
      <c r="U309" s="4" t="s">
        <v>719</v>
      </c>
      <c r="V309" s="4" t="s">
        <v>1239</v>
      </c>
      <c r="W309" s="6">
        <v>41120</v>
      </c>
      <c r="X309" s="7">
        <v>500000</v>
      </c>
      <c r="Y309" s="6">
        <v>41543</v>
      </c>
      <c r="Z309" s="4" t="s">
        <v>1240</v>
      </c>
      <c r="AA309" s="4" t="s">
        <v>387</v>
      </c>
      <c r="AB309" s="4" t="s">
        <v>388</v>
      </c>
      <c r="AC309" s="4"/>
      <c r="AD309" s="4"/>
      <c r="AE309" s="7">
        <v>500000</v>
      </c>
      <c r="AF309">
        <v>970</v>
      </c>
    </row>
    <row r="310" spans="1:32" x14ac:dyDescent="0.25">
      <c r="A310" s="3">
        <v>2012</v>
      </c>
      <c r="B310" s="4" t="s">
        <v>614</v>
      </c>
      <c r="C310" s="5">
        <v>48201</v>
      </c>
      <c r="D310" s="4" t="s">
        <v>651</v>
      </c>
      <c r="E310" s="4" t="s">
        <v>652</v>
      </c>
      <c r="F310" s="6">
        <v>41204</v>
      </c>
      <c r="G310" s="7">
        <v>8000000</v>
      </c>
      <c r="H310" s="6">
        <v>42082</v>
      </c>
      <c r="I310" s="4" t="s">
        <v>653</v>
      </c>
      <c r="J310" s="4" t="s">
        <v>281</v>
      </c>
      <c r="K310" s="4" t="s">
        <v>282</v>
      </c>
      <c r="L310" s="4"/>
      <c r="M310" s="4"/>
      <c r="N310" s="4"/>
      <c r="O310" s="7">
        <v>8000000</v>
      </c>
      <c r="P310">
        <f>_xlfn.XLOOKUP('[1]2012'!E308,[1]SIDEOF_donativos!$U$3:$U$1619,[1]SIDEOF_donativos!$W$3:$W$1619)</f>
        <v>876</v>
      </c>
      <c r="T310" s="3">
        <v>2012</v>
      </c>
      <c r="U310" s="4" t="s">
        <v>719</v>
      </c>
      <c r="V310" s="4" t="s">
        <v>1239</v>
      </c>
      <c r="W310" s="6">
        <v>41120</v>
      </c>
      <c r="X310" s="7">
        <v>500000</v>
      </c>
      <c r="Y310" s="6">
        <v>41543</v>
      </c>
      <c r="Z310" s="4" t="s">
        <v>1240</v>
      </c>
      <c r="AA310" s="4" t="s">
        <v>387</v>
      </c>
      <c r="AB310" s="4" t="s">
        <v>388</v>
      </c>
      <c r="AC310" s="4"/>
      <c r="AD310" s="4"/>
      <c r="AE310" s="7">
        <v>500000</v>
      </c>
      <c r="AF310">
        <v>970</v>
      </c>
    </row>
    <row r="311" spans="1:32" x14ac:dyDescent="0.25">
      <c r="A311" s="3">
        <v>2012</v>
      </c>
      <c r="B311" s="4" t="s">
        <v>614</v>
      </c>
      <c r="C311" s="5">
        <v>48201</v>
      </c>
      <c r="D311" s="4" t="s">
        <v>654</v>
      </c>
      <c r="E311" s="4" t="s">
        <v>655</v>
      </c>
      <c r="F311" s="6">
        <v>41120</v>
      </c>
      <c r="G311" s="7">
        <v>7852919</v>
      </c>
      <c r="H311" s="6">
        <v>41577</v>
      </c>
      <c r="I311" s="4" t="s">
        <v>656</v>
      </c>
      <c r="J311" s="4" t="s">
        <v>273</v>
      </c>
      <c r="K311" s="4" t="s">
        <v>274</v>
      </c>
      <c r="L311" s="4"/>
      <c r="M311" s="4"/>
      <c r="N311" s="4"/>
      <c r="O311" s="7">
        <v>7852919</v>
      </c>
      <c r="P311">
        <f>_xlfn.XLOOKUP('[1]2012'!E309,[1]SIDEOF_donativos!$U$3:$U$1619,[1]SIDEOF_donativos!$W$3:$W$1619)</f>
        <v>1211</v>
      </c>
      <c r="T311" s="3">
        <v>2012</v>
      </c>
      <c r="U311" s="4" t="s">
        <v>719</v>
      </c>
      <c r="V311" s="4" t="s">
        <v>1239</v>
      </c>
      <c r="W311" s="6">
        <v>41120</v>
      </c>
      <c r="X311" s="7">
        <v>500000</v>
      </c>
      <c r="Y311" s="6">
        <v>41543</v>
      </c>
      <c r="Z311" s="4" t="s">
        <v>1240</v>
      </c>
      <c r="AA311" s="4" t="s">
        <v>387</v>
      </c>
      <c r="AB311" s="4" t="s">
        <v>388</v>
      </c>
      <c r="AC311" s="4"/>
      <c r="AD311" s="4"/>
      <c r="AE311" s="7">
        <v>500000</v>
      </c>
      <c r="AF311">
        <v>970</v>
      </c>
    </row>
    <row r="312" spans="1:32" x14ac:dyDescent="0.25">
      <c r="A312" s="3">
        <v>2012</v>
      </c>
      <c r="B312" s="4" t="s">
        <v>614</v>
      </c>
      <c r="C312" s="5">
        <v>48201</v>
      </c>
      <c r="D312" s="4" t="s">
        <v>657</v>
      </c>
      <c r="E312" s="4" t="s">
        <v>658</v>
      </c>
      <c r="F312" s="6">
        <v>41120</v>
      </c>
      <c r="G312" s="7">
        <v>2000000</v>
      </c>
      <c r="H312" s="6">
        <v>41577</v>
      </c>
      <c r="I312" s="4" t="s">
        <v>659</v>
      </c>
      <c r="J312" s="4" t="s">
        <v>273</v>
      </c>
      <c r="K312" s="4" t="s">
        <v>274</v>
      </c>
      <c r="L312" s="4"/>
      <c r="M312" s="4"/>
      <c r="N312" s="4"/>
      <c r="O312" s="7">
        <v>2000000</v>
      </c>
      <c r="P312">
        <f>_xlfn.XLOOKUP('[1]2012'!E310,[1]SIDEOF_donativos!$U$3:$U$1619,[1]SIDEOF_donativos!$W$3:$W$1619)</f>
        <v>1218</v>
      </c>
      <c r="T312" s="3">
        <v>2012</v>
      </c>
      <c r="U312" s="4" t="s">
        <v>719</v>
      </c>
      <c r="V312" s="4" t="s">
        <v>1239</v>
      </c>
      <c r="W312" s="6">
        <v>41120</v>
      </c>
      <c r="X312" s="7">
        <v>500000</v>
      </c>
      <c r="Y312" s="6">
        <v>41543</v>
      </c>
      <c r="Z312" s="4" t="s">
        <v>1240</v>
      </c>
      <c r="AA312" s="4" t="s">
        <v>387</v>
      </c>
      <c r="AB312" s="4" t="s">
        <v>388</v>
      </c>
      <c r="AC312" s="4"/>
      <c r="AD312" s="4"/>
      <c r="AE312" s="7">
        <v>500000</v>
      </c>
      <c r="AF312">
        <v>970</v>
      </c>
    </row>
    <row r="313" spans="1:32" x14ac:dyDescent="0.25">
      <c r="A313" s="3">
        <v>2012</v>
      </c>
      <c r="B313" s="4" t="s">
        <v>614</v>
      </c>
      <c r="C313" s="5">
        <v>48201</v>
      </c>
      <c r="D313" s="4" t="s">
        <v>660</v>
      </c>
      <c r="E313" s="4" t="s">
        <v>661</v>
      </c>
      <c r="F313" s="6">
        <v>41113</v>
      </c>
      <c r="G313" s="7">
        <v>2000000</v>
      </c>
      <c r="H313" s="6">
        <v>41570</v>
      </c>
      <c r="I313" s="4" t="s">
        <v>662</v>
      </c>
      <c r="J313" s="4" t="s">
        <v>273</v>
      </c>
      <c r="K313" s="4" t="s">
        <v>274</v>
      </c>
      <c r="L313" s="4"/>
      <c r="M313" s="4"/>
      <c r="N313" s="4"/>
      <c r="O313" s="7">
        <v>2000000</v>
      </c>
      <c r="P313">
        <f>_xlfn.XLOOKUP('[1]2012'!E311,[1]SIDEOF_donativos!$U$3:$U$1619,[1]SIDEOF_donativos!$W$3:$W$1619)</f>
        <v>1226</v>
      </c>
      <c r="T313" s="3">
        <v>2012</v>
      </c>
      <c r="U313" s="4" t="s">
        <v>719</v>
      </c>
      <c r="V313" s="4" t="s">
        <v>1239</v>
      </c>
      <c r="W313" s="6">
        <v>41120</v>
      </c>
      <c r="X313" s="7">
        <v>500000</v>
      </c>
      <c r="Y313" s="6">
        <v>41543</v>
      </c>
      <c r="Z313" s="4" t="s">
        <v>1240</v>
      </c>
      <c r="AA313" s="4" t="s">
        <v>387</v>
      </c>
      <c r="AB313" s="4" t="s">
        <v>388</v>
      </c>
      <c r="AC313" s="4"/>
      <c r="AD313" s="4"/>
      <c r="AE313" s="7">
        <v>500000</v>
      </c>
      <c r="AF313">
        <v>970</v>
      </c>
    </row>
    <row r="314" spans="1:32" x14ac:dyDescent="0.25">
      <c r="A314" s="3">
        <v>2012</v>
      </c>
      <c r="B314" s="4" t="s">
        <v>614</v>
      </c>
      <c r="C314" s="5">
        <v>48201</v>
      </c>
      <c r="D314" s="4" t="s">
        <v>663</v>
      </c>
      <c r="E314" s="4" t="s">
        <v>664</v>
      </c>
      <c r="F314" s="6">
        <v>41197</v>
      </c>
      <c r="G314" s="7">
        <v>3000000</v>
      </c>
      <c r="H314" s="6">
        <v>41850</v>
      </c>
      <c r="I314" s="4" t="s">
        <v>665</v>
      </c>
      <c r="J314" s="4" t="s">
        <v>300</v>
      </c>
      <c r="K314" s="4" t="s">
        <v>301</v>
      </c>
      <c r="L314" s="4"/>
      <c r="M314" s="4"/>
      <c r="N314" s="4"/>
      <c r="O314" s="7">
        <v>3000000</v>
      </c>
      <c r="P314">
        <f>_xlfn.XLOOKUP('[1]2012'!E312,[1]SIDEOF_donativos!$U$3:$U$1619,[1]SIDEOF_donativos!$W$3:$W$1619)</f>
        <v>1230</v>
      </c>
      <c r="T314" s="3">
        <v>2012</v>
      </c>
      <c r="U314" s="4" t="s">
        <v>719</v>
      </c>
      <c r="V314" s="4" t="s">
        <v>1239</v>
      </c>
      <c r="W314" s="6">
        <v>41120</v>
      </c>
      <c r="X314" s="7">
        <v>500000</v>
      </c>
      <c r="Y314" s="6">
        <v>41543</v>
      </c>
      <c r="Z314" s="4" t="s">
        <v>1240</v>
      </c>
      <c r="AA314" s="4" t="s">
        <v>387</v>
      </c>
      <c r="AB314" s="4" t="s">
        <v>388</v>
      </c>
      <c r="AC314" s="4"/>
      <c r="AD314" s="4"/>
      <c r="AE314" s="7">
        <v>500000</v>
      </c>
      <c r="AF314">
        <v>970</v>
      </c>
    </row>
    <row r="315" spans="1:32" x14ac:dyDescent="0.25">
      <c r="A315" s="3">
        <v>2012</v>
      </c>
      <c r="B315" s="4" t="s">
        <v>614</v>
      </c>
      <c r="C315" s="5">
        <v>48201</v>
      </c>
      <c r="D315" s="4" t="s">
        <v>666</v>
      </c>
      <c r="E315" s="4" t="s">
        <v>667</v>
      </c>
      <c r="F315" s="6">
        <v>41102</v>
      </c>
      <c r="G315" s="7">
        <v>500000</v>
      </c>
      <c r="H315" s="6">
        <v>41559</v>
      </c>
      <c r="I315" s="4" t="s">
        <v>668</v>
      </c>
      <c r="J315" s="4" t="s">
        <v>273</v>
      </c>
      <c r="K315" s="4" t="s">
        <v>274</v>
      </c>
      <c r="L315" s="4"/>
      <c r="M315" s="4"/>
      <c r="N315" s="4"/>
      <c r="O315" s="7">
        <v>500000</v>
      </c>
      <c r="P315">
        <f>_xlfn.XLOOKUP('[1]2012'!E313,[1]SIDEOF_donativos!$U$3:$U$1619,[1]SIDEOF_donativos!$W$3:$W$1619)</f>
        <v>1238</v>
      </c>
      <c r="T315" s="3">
        <v>2012</v>
      </c>
      <c r="U315" s="4" t="s">
        <v>719</v>
      </c>
      <c r="V315" s="4" t="s">
        <v>1247</v>
      </c>
      <c r="W315" s="6">
        <v>41103</v>
      </c>
      <c r="X315" s="7">
        <v>1000000</v>
      </c>
      <c r="Y315" s="6">
        <v>41332</v>
      </c>
      <c r="Z315" s="4" t="s">
        <v>1248</v>
      </c>
      <c r="AA315" s="4" t="s">
        <v>387</v>
      </c>
      <c r="AB315" s="4" t="s">
        <v>388</v>
      </c>
      <c r="AC315" s="4"/>
      <c r="AD315" s="4"/>
      <c r="AE315" s="7">
        <v>1000000</v>
      </c>
      <c r="AF315">
        <v>968</v>
      </c>
    </row>
    <row r="316" spans="1:32" x14ac:dyDescent="0.25">
      <c r="A316" s="3">
        <v>2012</v>
      </c>
      <c r="B316" s="4" t="s">
        <v>614</v>
      </c>
      <c r="C316" s="5">
        <v>48201</v>
      </c>
      <c r="D316" s="4" t="s">
        <v>669</v>
      </c>
      <c r="E316" s="4" t="s">
        <v>670</v>
      </c>
      <c r="F316" s="6">
        <v>41229</v>
      </c>
      <c r="G316" s="7">
        <v>14000000</v>
      </c>
      <c r="H316" s="6">
        <v>41686</v>
      </c>
      <c r="I316" s="4" t="s">
        <v>671</v>
      </c>
      <c r="J316" s="4" t="s">
        <v>281</v>
      </c>
      <c r="K316" s="4" t="s">
        <v>282</v>
      </c>
      <c r="L316" s="4"/>
      <c r="M316" s="4"/>
      <c r="N316" s="4"/>
      <c r="O316" s="7">
        <v>14000000</v>
      </c>
      <c r="P316">
        <f>_xlfn.XLOOKUP('[1]2012'!E314,[1]SIDEOF_donativos!$U$3:$U$1619,[1]SIDEOF_donativos!$W$3:$W$1619)</f>
        <v>877</v>
      </c>
      <c r="T316" s="3">
        <v>2012</v>
      </c>
      <c r="U316" s="4" t="s">
        <v>719</v>
      </c>
      <c r="V316" s="4" t="s">
        <v>1250</v>
      </c>
      <c r="W316" s="6">
        <v>41114</v>
      </c>
      <c r="X316" s="7">
        <v>3760000</v>
      </c>
      <c r="Y316" s="6">
        <v>41381</v>
      </c>
      <c r="Z316" s="4" t="s">
        <v>1251</v>
      </c>
      <c r="AA316" s="4" t="s">
        <v>387</v>
      </c>
      <c r="AB316" s="4" t="s">
        <v>388</v>
      </c>
      <c r="AC316" s="4"/>
      <c r="AD316" s="4"/>
      <c r="AE316" s="7">
        <v>3760000</v>
      </c>
      <c r="AF316">
        <v>1135</v>
      </c>
    </row>
    <row r="317" spans="1:32" x14ac:dyDescent="0.25">
      <c r="A317" s="3">
        <v>2012</v>
      </c>
      <c r="B317" s="4" t="s">
        <v>614</v>
      </c>
      <c r="C317" s="5">
        <v>48201</v>
      </c>
      <c r="D317" s="4" t="s">
        <v>672</v>
      </c>
      <c r="E317" s="4" t="s">
        <v>673</v>
      </c>
      <c r="F317" s="6">
        <v>41229</v>
      </c>
      <c r="G317" s="7">
        <v>2000000</v>
      </c>
      <c r="H317" s="6">
        <v>41686</v>
      </c>
      <c r="I317" s="4" t="s">
        <v>674</v>
      </c>
      <c r="J317" s="4" t="s">
        <v>281</v>
      </c>
      <c r="K317" s="4" t="s">
        <v>282</v>
      </c>
      <c r="L317" s="4"/>
      <c r="M317" s="4"/>
      <c r="N317" s="4"/>
      <c r="O317" s="7">
        <v>2000000</v>
      </c>
      <c r="P317">
        <f>_xlfn.XLOOKUP('[1]2012'!E315,[1]SIDEOF_donativos!$U$3:$U$1619,[1]SIDEOF_donativos!$W$3:$W$1619)</f>
        <v>1207</v>
      </c>
      <c r="T317" s="3">
        <v>2012</v>
      </c>
      <c r="U317" s="4" t="s">
        <v>719</v>
      </c>
      <c r="V317" s="4" t="s">
        <v>1253</v>
      </c>
      <c r="W317" s="6">
        <v>40991</v>
      </c>
      <c r="X317" s="7">
        <v>30000000</v>
      </c>
      <c r="Y317" s="6">
        <v>41090</v>
      </c>
      <c r="Z317" s="4" t="s">
        <v>1254</v>
      </c>
      <c r="AA317" s="4" t="s">
        <v>387</v>
      </c>
      <c r="AB317" s="4" t="s">
        <v>388</v>
      </c>
      <c r="AC317" s="4"/>
      <c r="AD317" s="4"/>
      <c r="AE317" s="7">
        <v>30000000</v>
      </c>
      <c r="AF317">
        <v>1472</v>
      </c>
    </row>
    <row r="318" spans="1:32" x14ac:dyDescent="0.25">
      <c r="A318" s="3">
        <v>2012</v>
      </c>
      <c r="B318" s="4" t="s">
        <v>614</v>
      </c>
      <c r="C318" s="5">
        <v>48201</v>
      </c>
      <c r="D318" s="4" t="s">
        <v>675</v>
      </c>
      <c r="E318" s="4" t="s">
        <v>649</v>
      </c>
      <c r="F318" s="6">
        <v>41236</v>
      </c>
      <c r="G318" s="7">
        <v>76000000</v>
      </c>
      <c r="H318" s="6">
        <v>41328</v>
      </c>
      <c r="I318" s="4" t="s">
        <v>676</v>
      </c>
      <c r="J318" s="4" t="s">
        <v>281</v>
      </c>
      <c r="K318" s="4" t="s">
        <v>282</v>
      </c>
      <c r="L318" s="4"/>
      <c r="M318" s="4"/>
      <c r="N318" s="4"/>
      <c r="O318" s="7">
        <v>76000000</v>
      </c>
      <c r="P318">
        <f>_xlfn.XLOOKUP('[1]2012'!E316,[1]SIDEOF_donativos!$U$3:$U$1619,[1]SIDEOF_donativos!$W$3:$W$1619)</f>
        <v>872</v>
      </c>
      <c r="T318" s="3">
        <v>2012</v>
      </c>
      <c r="U318" s="4" t="s">
        <v>719</v>
      </c>
      <c r="V318" s="4" t="s">
        <v>1256</v>
      </c>
      <c r="W318" s="6">
        <v>40991</v>
      </c>
      <c r="X318" s="7">
        <v>1500000</v>
      </c>
      <c r="Y318" s="6">
        <v>41098</v>
      </c>
      <c r="Z318" s="4" t="s">
        <v>1257</v>
      </c>
      <c r="AA318" s="4" t="s">
        <v>387</v>
      </c>
      <c r="AB318" s="4" t="s">
        <v>388</v>
      </c>
      <c r="AC318" s="4"/>
      <c r="AD318" s="4"/>
      <c r="AE318" s="7">
        <v>1500000</v>
      </c>
      <c r="AF318">
        <v>1145</v>
      </c>
    </row>
    <row r="319" spans="1:32" x14ac:dyDescent="0.25">
      <c r="A319" s="3">
        <v>2012</v>
      </c>
      <c r="B319" s="4" t="s">
        <v>614</v>
      </c>
      <c r="C319" s="5">
        <v>48201</v>
      </c>
      <c r="D319" s="4" t="s">
        <v>677</v>
      </c>
      <c r="E319" s="4" t="s">
        <v>678</v>
      </c>
      <c r="F319" s="6">
        <v>41243</v>
      </c>
      <c r="G319" s="7">
        <v>8000000</v>
      </c>
      <c r="H319" s="6">
        <v>41698</v>
      </c>
      <c r="I319" s="4" t="s">
        <v>679</v>
      </c>
      <c r="J319" s="4" t="s">
        <v>273</v>
      </c>
      <c r="K319" s="4" t="s">
        <v>274</v>
      </c>
      <c r="L319" s="4"/>
      <c r="M319" s="4"/>
      <c r="N319" s="4"/>
      <c r="O319" s="7">
        <v>8000000</v>
      </c>
      <c r="P319">
        <f>_xlfn.XLOOKUP('[1]2012'!E317,[1]SIDEOF_donativos!$U$3:$U$1619,[1]SIDEOF_donativos!$W$3:$W$1619)</f>
        <v>880</v>
      </c>
      <c r="T319" s="3">
        <v>2012</v>
      </c>
      <c r="U319" s="4" t="s">
        <v>719</v>
      </c>
      <c r="V319" s="4" t="s">
        <v>1259</v>
      </c>
      <c r="W319" s="6">
        <v>41026</v>
      </c>
      <c r="X319" s="7">
        <v>1000000</v>
      </c>
      <c r="Y319" s="6">
        <v>41132</v>
      </c>
      <c r="Z319" s="4" t="s">
        <v>1260</v>
      </c>
      <c r="AA319" s="4" t="s">
        <v>387</v>
      </c>
      <c r="AB319" s="4" t="s">
        <v>388</v>
      </c>
      <c r="AC319" s="4"/>
      <c r="AD319" s="4"/>
      <c r="AE319" s="7">
        <v>1000000</v>
      </c>
      <c r="AF319">
        <v>1133</v>
      </c>
    </row>
    <row r="320" spans="1:32" x14ac:dyDescent="0.25">
      <c r="A320" s="3">
        <v>2012</v>
      </c>
      <c r="B320" s="4" t="s">
        <v>614</v>
      </c>
      <c r="C320" s="5">
        <v>48201</v>
      </c>
      <c r="D320" s="4" t="s">
        <v>680</v>
      </c>
      <c r="E320" s="4" t="s">
        <v>681</v>
      </c>
      <c r="F320" s="6">
        <v>41250</v>
      </c>
      <c r="G320" s="7">
        <v>9000000</v>
      </c>
      <c r="H320" s="6">
        <v>41705</v>
      </c>
      <c r="I320" s="4" t="s">
        <v>682</v>
      </c>
      <c r="J320" s="4" t="s">
        <v>273</v>
      </c>
      <c r="K320" s="4" t="s">
        <v>274</v>
      </c>
      <c r="L320" s="4"/>
      <c r="M320" s="4"/>
      <c r="N320" s="4"/>
      <c r="O320" s="7">
        <v>9000000</v>
      </c>
      <c r="P320">
        <f>_xlfn.XLOOKUP('[1]2012'!E318,[1]SIDEOF_donativos!$U$3:$U$1619,[1]SIDEOF_donativos!$W$3:$W$1619)</f>
        <v>881</v>
      </c>
      <c r="T320" s="3">
        <v>2012</v>
      </c>
      <c r="U320" s="4" t="s">
        <v>719</v>
      </c>
      <c r="V320" s="4" t="s">
        <v>1262</v>
      </c>
      <c r="W320" s="6">
        <v>41026</v>
      </c>
      <c r="X320" s="7">
        <v>2000000</v>
      </c>
      <c r="Y320" s="6">
        <v>41223</v>
      </c>
      <c r="Z320" s="4" t="s">
        <v>1263</v>
      </c>
      <c r="AA320" s="4" t="s">
        <v>387</v>
      </c>
      <c r="AB320" s="4" t="s">
        <v>388</v>
      </c>
      <c r="AC320" s="4"/>
      <c r="AD320" s="4"/>
      <c r="AE320" s="7">
        <v>2000000</v>
      </c>
      <c r="AF320">
        <v>1161</v>
      </c>
    </row>
    <row r="321" spans="1:32" x14ac:dyDescent="0.25">
      <c r="A321" s="3">
        <v>2012</v>
      </c>
      <c r="B321" s="4" t="s">
        <v>614</v>
      </c>
      <c r="C321" s="5">
        <v>48201</v>
      </c>
      <c r="D321" s="4" t="s">
        <v>683</v>
      </c>
      <c r="E321" s="4" t="s">
        <v>684</v>
      </c>
      <c r="F321" s="6">
        <v>41236</v>
      </c>
      <c r="G321" s="7">
        <v>12000000</v>
      </c>
      <c r="H321" s="6">
        <v>41693</v>
      </c>
      <c r="I321" s="4" t="s">
        <v>685</v>
      </c>
      <c r="J321" s="4" t="s">
        <v>273</v>
      </c>
      <c r="K321" s="4" t="s">
        <v>274</v>
      </c>
      <c r="L321" s="4"/>
      <c r="M321" s="4"/>
      <c r="N321" s="4"/>
      <c r="O321" s="7">
        <v>12000000</v>
      </c>
      <c r="P321">
        <f>_xlfn.XLOOKUP('[1]2012'!E319,[1]SIDEOF_donativos!$U$3:$U$1619,[1]SIDEOF_donativos!$W$3:$W$1619)</f>
        <v>1257</v>
      </c>
      <c r="T321" s="3">
        <v>2012</v>
      </c>
      <c r="U321" s="4" t="s">
        <v>719</v>
      </c>
      <c r="V321" s="4" t="s">
        <v>1265</v>
      </c>
      <c r="W321" s="6">
        <v>41026</v>
      </c>
      <c r="X321" s="7">
        <v>500000</v>
      </c>
      <c r="Y321" s="6">
        <v>41271</v>
      </c>
      <c r="Z321" s="4" t="s">
        <v>1266</v>
      </c>
      <c r="AA321" s="4" t="s">
        <v>387</v>
      </c>
      <c r="AB321" s="4" t="s">
        <v>388</v>
      </c>
      <c r="AC321" s="4"/>
      <c r="AD321" s="4"/>
      <c r="AE321" s="7">
        <v>500000</v>
      </c>
      <c r="AF321">
        <v>1187</v>
      </c>
    </row>
    <row r="322" spans="1:32" x14ac:dyDescent="0.25">
      <c r="A322" s="3">
        <v>2012</v>
      </c>
      <c r="B322" s="4" t="s">
        <v>614</v>
      </c>
      <c r="C322" s="5">
        <v>48201</v>
      </c>
      <c r="D322" s="4" t="s">
        <v>686</v>
      </c>
      <c r="E322" s="4" t="s">
        <v>687</v>
      </c>
      <c r="F322" s="6">
        <v>41236</v>
      </c>
      <c r="G322" s="7">
        <v>30000000</v>
      </c>
      <c r="H322" s="6">
        <v>41693</v>
      </c>
      <c r="I322" s="4" t="s">
        <v>688</v>
      </c>
      <c r="J322" s="4" t="s">
        <v>273</v>
      </c>
      <c r="K322" s="4" t="s">
        <v>274</v>
      </c>
      <c r="L322" s="4"/>
      <c r="M322" s="4"/>
      <c r="N322" s="4"/>
      <c r="O322" s="7">
        <v>30000000</v>
      </c>
      <c r="P322">
        <f>_xlfn.XLOOKUP('[1]2012'!E320,[1]SIDEOF_donativos!$U$3:$U$1619,[1]SIDEOF_donativos!$W$3:$W$1619)</f>
        <v>885</v>
      </c>
      <c r="T322" s="3">
        <v>2012</v>
      </c>
      <c r="U322" s="4" t="s">
        <v>719</v>
      </c>
      <c r="V322" s="4" t="s">
        <v>1268</v>
      </c>
      <c r="W322" s="6">
        <v>41080</v>
      </c>
      <c r="X322" s="7">
        <v>2500000</v>
      </c>
      <c r="Y322" s="6">
        <v>41224</v>
      </c>
      <c r="Z322" s="4" t="s">
        <v>1269</v>
      </c>
      <c r="AA322" s="4" t="s">
        <v>387</v>
      </c>
      <c r="AB322" s="4" t="s">
        <v>388</v>
      </c>
      <c r="AC322" s="4"/>
      <c r="AD322" s="4"/>
      <c r="AE322" s="7">
        <v>2500000</v>
      </c>
      <c r="AF322">
        <v>1176</v>
      </c>
    </row>
    <row r="323" spans="1:32" x14ac:dyDescent="0.25">
      <c r="A323" s="3">
        <v>2012</v>
      </c>
      <c r="B323" s="4" t="s">
        <v>614</v>
      </c>
      <c r="C323" s="5">
        <v>48201</v>
      </c>
      <c r="D323" s="4" t="s">
        <v>689</v>
      </c>
      <c r="E323" s="4" t="s">
        <v>690</v>
      </c>
      <c r="F323" s="6">
        <v>41236</v>
      </c>
      <c r="G323" s="7">
        <v>1500000</v>
      </c>
      <c r="H323" s="6">
        <v>41693</v>
      </c>
      <c r="I323" s="4" t="s">
        <v>691</v>
      </c>
      <c r="J323" s="4" t="s">
        <v>273</v>
      </c>
      <c r="K323" s="4" t="s">
        <v>274</v>
      </c>
      <c r="L323" s="4"/>
      <c r="M323" s="4"/>
      <c r="N323" s="4"/>
      <c r="O323" s="7">
        <v>1500000</v>
      </c>
      <c r="P323">
        <f>_xlfn.XLOOKUP('[1]2012'!E321,[1]SIDEOF_donativos!$U$3:$U$1619,[1]SIDEOF_donativos!$W$3:$W$1619)</f>
        <v>1205</v>
      </c>
      <c r="T323" s="3">
        <v>2012</v>
      </c>
      <c r="U323" s="4" t="s">
        <v>719</v>
      </c>
      <c r="V323" s="4" t="s">
        <v>1271</v>
      </c>
      <c r="W323" s="6">
        <v>41059</v>
      </c>
      <c r="X323" s="7">
        <v>500000</v>
      </c>
      <c r="Y323" s="6">
        <v>41271</v>
      </c>
      <c r="Z323" s="4" t="s">
        <v>1272</v>
      </c>
      <c r="AA323" s="4" t="s">
        <v>387</v>
      </c>
      <c r="AB323" s="4" t="s">
        <v>388</v>
      </c>
      <c r="AC323" s="4"/>
      <c r="AD323" s="4"/>
      <c r="AE323" s="7">
        <v>500000</v>
      </c>
      <c r="AF323">
        <v>1182</v>
      </c>
    </row>
    <row r="324" spans="1:32" x14ac:dyDescent="0.25">
      <c r="A324" s="3">
        <v>2012</v>
      </c>
      <c r="B324" s="4" t="s">
        <v>614</v>
      </c>
      <c r="C324" s="5">
        <v>48201</v>
      </c>
      <c r="D324" s="4" t="s">
        <v>692</v>
      </c>
      <c r="E324" s="4" t="s">
        <v>693</v>
      </c>
      <c r="F324" s="6">
        <v>41236</v>
      </c>
      <c r="G324" s="7">
        <v>10000000</v>
      </c>
      <c r="H324" s="6">
        <v>41693</v>
      </c>
      <c r="I324" s="4" t="s">
        <v>694</v>
      </c>
      <c r="J324" s="4" t="s">
        <v>273</v>
      </c>
      <c r="K324" s="4" t="s">
        <v>274</v>
      </c>
      <c r="L324" s="4"/>
      <c r="M324" s="4"/>
      <c r="N324" s="4"/>
      <c r="O324" s="7">
        <v>10000000</v>
      </c>
      <c r="P324">
        <f>_xlfn.XLOOKUP('[1]2012'!E322,[1]SIDEOF_donativos!$U$3:$U$1619,[1]SIDEOF_donativos!$W$3:$W$1619)</f>
        <v>1220</v>
      </c>
      <c r="T324" s="3">
        <v>2012</v>
      </c>
      <c r="U324" s="4" t="s">
        <v>719</v>
      </c>
      <c r="V324" s="4" t="s">
        <v>1274</v>
      </c>
      <c r="W324" s="6">
        <v>41068</v>
      </c>
      <c r="X324" s="7">
        <v>2000000</v>
      </c>
      <c r="Y324" s="6">
        <v>41333</v>
      </c>
      <c r="Z324" s="4" t="s">
        <v>1275</v>
      </c>
      <c r="AA324" s="4" t="s">
        <v>387</v>
      </c>
      <c r="AB324" s="4" t="s">
        <v>388</v>
      </c>
      <c r="AC324" s="4"/>
      <c r="AD324" s="4"/>
      <c r="AE324" s="7">
        <v>2000000</v>
      </c>
      <c r="AF324">
        <v>1167</v>
      </c>
    </row>
    <row r="325" spans="1:32" x14ac:dyDescent="0.25">
      <c r="A325" s="3">
        <v>2012</v>
      </c>
      <c r="B325" s="4" t="s">
        <v>614</v>
      </c>
      <c r="C325" s="5">
        <v>48201</v>
      </c>
      <c r="D325" s="4" t="s">
        <v>695</v>
      </c>
      <c r="E325" s="4" t="s">
        <v>696</v>
      </c>
      <c r="F325" s="6">
        <v>41236</v>
      </c>
      <c r="G325" s="7">
        <v>1000000</v>
      </c>
      <c r="H325" s="6">
        <v>41328</v>
      </c>
      <c r="I325" s="4" t="s">
        <v>697</v>
      </c>
      <c r="J325" s="4" t="s">
        <v>387</v>
      </c>
      <c r="K325" s="4" t="s">
        <v>388</v>
      </c>
      <c r="L325" s="4"/>
      <c r="M325" s="4"/>
      <c r="N325" s="4"/>
      <c r="O325" s="7">
        <v>1000000</v>
      </c>
      <c r="P325">
        <f>_xlfn.XLOOKUP('[1]2012'!E323,[1]SIDEOF_donativos!$U$3:$U$1619,[1]SIDEOF_donativos!$W$3:$W$1619)</f>
        <v>1239</v>
      </c>
      <c r="T325" s="3">
        <v>2012</v>
      </c>
      <c r="U325" s="4" t="s">
        <v>719</v>
      </c>
      <c r="V325" s="4" t="s">
        <v>1277</v>
      </c>
      <c r="W325" s="6">
        <v>41068</v>
      </c>
      <c r="X325" s="7">
        <v>1000000</v>
      </c>
      <c r="Y325" s="6">
        <v>41394</v>
      </c>
      <c r="Z325" s="4" t="s">
        <v>1278</v>
      </c>
      <c r="AA325" s="4" t="s">
        <v>387</v>
      </c>
      <c r="AB325" s="4" t="s">
        <v>388</v>
      </c>
      <c r="AC325" s="4"/>
      <c r="AD325" s="4"/>
      <c r="AE325" s="7">
        <v>1000000</v>
      </c>
      <c r="AF325">
        <v>967</v>
      </c>
    </row>
    <row r="326" spans="1:32" x14ac:dyDescent="0.25">
      <c r="A326" s="3">
        <v>2012</v>
      </c>
      <c r="B326" s="4" t="s">
        <v>614</v>
      </c>
      <c r="C326" s="5">
        <v>48201</v>
      </c>
      <c r="D326" s="4" t="s">
        <v>698</v>
      </c>
      <c r="E326" s="4" t="s">
        <v>699</v>
      </c>
      <c r="F326" s="6">
        <v>41236</v>
      </c>
      <c r="G326" s="7">
        <v>7500000</v>
      </c>
      <c r="H326" s="6">
        <v>41693</v>
      </c>
      <c r="I326" s="4" t="s">
        <v>700</v>
      </c>
      <c r="J326" s="4" t="s">
        <v>273</v>
      </c>
      <c r="K326" s="4" t="s">
        <v>274</v>
      </c>
      <c r="L326" s="4"/>
      <c r="M326" s="4"/>
      <c r="N326" s="4"/>
      <c r="O326" s="7">
        <v>7500000</v>
      </c>
      <c r="P326">
        <f>_xlfn.XLOOKUP('[1]2012'!E324,[1]SIDEOF_donativos!$U$3:$U$1619,[1]SIDEOF_donativos!$W$3:$W$1619)</f>
        <v>1254</v>
      </c>
      <c r="T326" s="3">
        <v>2012</v>
      </c>
      <c r="U326" s="4" t="s">
        <v>719</v>
      </c>
      <c r="V326" s="4" t="s">
        <v>1280</v>
      </c>
      <c r="W326" s="6">
        <v>41068</v>
      </c>
      <c r="X326" s="7">
        <v>3300000</v>
      </c>
      <c r="Y326" s="6">
        <v>41272</v>
      </c>
      <c r="Z326" s="4" t="s">
        <v>1281</v>
      </c>
      <c r="AA326" s="4" t="s">
        <v>387</v>
      </c>
      <c r="AB326" s="4" t="s">
        <v>388</v>
      </c>
      <c r="AC326" s="4"/>
      <c r="AD326" s="4"/>
      <c r="AE326" s="7">
        <v>3300000</v>
      </c>
      <c r="AF326">
        <v>1181</v>
      </c>
    </row>
    <row r="327" spans="1:32" x14ac:dyDescent="0.25">
      <c r="A327" s="3">
        <v>2012</v>
      </c>
      <c r="B327" s="4" t="s">
        <v>614</v>
      </c>
      <c r="C327" s="5">
        <v>48201</v>
      </c>
      <c r="D327" s="4" t="s">
        <v>701</v>
      </c>
      <c r="E327" s="4" t="s">
        <v>702</v>
      </c>
      <c r="F327" s="6">
        <v>41250</v>
      </c>
      <c r="G327" s="7">
        <v>106000000</v>
      </c>
      <c r="H327" s="6">
        <v>41915</v>
      </c>
      <c r="I327" s="4" t="s">
        <v>703</v>
      </c>
      <c r="J327" s="4" t="s">
        <v>273</v>
      </c>
      <c r="K327" s="4" t="s">
        <v>274</v>
      </c>
      <c r="L327" s="4"/>
      <c r="M327" s="4"/>
      <c r="N327" s="4"/>
      <c r="O327" s="7">
        <v>106000000</v>
      </c>
      <c r="P327">
        <f>_xlfn.XLOOKUP('[1]2012'!E325,[1]SIDEOF_donativos!$U$3:$U$1619,[1]SIDEOF_donativos!$W$3:$W$1619)</f>
        <v>884</v>
      </c>
      <c r="T327" s="3">
        <v>2012</v>
      </c>
      <c r="U327" s="4" t="s">
        <v>719</v>
      </c>
      <c r="V327" s="4" t="s">
        <v>1230</v>
      </c>
      <c r="W327" s="6">
        <v>41073</v>
      </c>
      <c r="X327" s="7">
        <v>21027818</v>
      </c>
      <c r="Y327" s="6">
        <v>41267</v>
      </c>
      <c r="Z327" s="4" t="s">
        <v>1283</v>
      </c>
      <c r="AA327" s="4" t="s">
        <v>387</v>
      </c>
      <c r="AB327" s="4" t="s">
        <v>388</v>
      </c>
      <c r="AC327" s="4"/>
      <c r="AD327" s="4"/>
      <c r="AE327" s="7">
        <v>21027818</v>
      </c>
      <c r="AF327">
        <v>1136</v>
      </c>
    </row>
    <row r="328" spans="1:32" x14ac:dyDescent="0.25">
      <c r="A328" s="3">
        <v>2012</v>
      </c>
      <c r="B328" s="4" t="s">
        <v>614</v>
      </c>
      <c r="C328" s="5">
        <v>48201</v>
      </c>
      <c r="D328" s="4" t="s">
        <v>704</v>
      </c>
      <c r="E328" s="4" t="s">
        <v>705</v>
      </c>
      <c r="F328" s="6">
        <v>41242</v>
      </c>
      <c r="G328" s="7">
        <v>2700000</v>
      </c>
      <c r="H328" s="6">
        <v>41951</v>
      </c>
      <c r="I328" s="4" t="s">
        <v>706</v>
      </c>
      <c r="J328" s="4" t="s">
        <v>273</v>
      </c>
      <c r="K328" s="4" t="s">
        <v>274</v>
      </c>
      <c r="L328" s="4"/>
      <c r="M328" s="4"/>
      <c r="N328" s="4"/>
      <c r="O328" s="7">
        <v>2700000</v>
      </c>
      <c r="P328">
        <f>_xlfn.XLOOKUP('[1]2012'!E326,[1]SIDEOF_donativos!$U$3:$U$1619,[1]SIDEOF_donativos!$W$3:$W$1619)</f>
        <v>1270</v>
      </c>
      <c r="T328" s="3">
        <v>2012</v>
      </c>
      <c r="U328" s="4" t="s">
        <v>719</v>
      </c>
      <c r="V328" s="4" t="s">
        <v>437</v>
      </c>
      <c r="W328" s="6">
        <v>41073</v>
      </c>
      <c r="X328" s="7">
        <v>3000000</v>
      </c>
      <c r="Y328" s="6">
        <v>41311</v>
      </c>
      <c r="Z328" s="4" t="s">
        <v>1285</v>
      </c>
      <c r="AA328" s="4" t="s">
        <v>387</v>
      </c>
      <c r="AB328" s="4" t="s">
        <v>388</v>
      </c>
      <c r="AC328" s="4"/>
      <c r="AD328" s="4"/>
      <c r="AE328" s="7">
        <v>3000000</v>
      </c>
      <c r="AF328">
        <v>1014</v>
      </c>
    </row>
    <row r="329" spans="1:32" x14ac:dyDescent="0.25">
      <c r="A329" s="3">
        <v>2012</v>
      </c>
      <c r="B329" s="4" t="s">
        <v>614</v>
      </c>
      <c r="C329" s="5">
        <v>48201</v>
      </c>
      <c r="D329" s="4" t="s">
        <v>707</v>
      </c>
      <c r="E329" s="4" t="s">
        <v>708</v>
      </c>
      <c r="F329" s="6">
        <v>41250</v>
      </c>
      <c r="G329" s="7">
        <v>3000000</v>
      </c>
      <c r="H329" s="6">
        <v>41704</v>
      </c>
      <c r="I329" s="4" t="s">
        <v>709</v>
      </c>
      <c r="J329" s="4" t="s">
        <v>273</v>
      </c>
      <c r="K329" s="4" t="s">
        <v>274</v>
      </c>
      <c r="L329" s="4"/>
      <c r="M329" s="4"/>
      <c r="N329" s="4"/>
      <c r="O329" s="7">
        <v>3000000</v>
      </c>
      <c r="P329">
        <f>_xlfn.XLOOKUP('[1]2012'!E327,[1]SIDEOF_donativos!$U$3:$U$1619,[1]SIDEOF_donativos!$W$3:$W$1619)</f>
        <v>1269</v>
      </c>
      <c r="T329" s="3">
        <v>2012</v>
      </c>
      <c r="U329" s="4" t="s">
        <v>719</v>
      </c>
      <c r="V329" s="4" t="s">
        <v>1287</v>
      </c>
      <c r="W329" s="6">
        <v>41082</v>
      </c>
      <c r="X329" s="7">
        <v>1500000</v>
      </c>
      <c r="Y329" s="6">
        <v>41510</v>
      </c>
      <c r="Z329" s="4" t="s">
        <v>1288</v>
      </c>
      <c r="AA329" s="4" t="s">
        <v>387</v>
      </c>
      <c r="AB329" s="4" t="s">
        <v>388</v>
      </c>
      <c r="AC329" s="4"/>
      <c r="AD329" s="4"/>
      <c r="AE329" s="7">
        <v>1500000</v>
      </c>
      <c r="AF329">
        <v>1177</v>
      </c>
    </row>
    <row r="330" spans="1:32" x14ac:dyDescent="0.25">
      <c r="A330" s="3">
        <v>2012</v>
      </c>
      <c r="B330" s="4" t="s">
        <v>614</v>
      </c>
      <c r="C330" s="5">
        <v>48201</v>
      </c>
      <c r="D330" s="4" t="s">
        <v>710</v>
      </c>
      <c r="E330" s="4" t="s">
        <v>711</v>
      </c>
      <c r="F330" s="6">
        <v>41257</v>
      </c>
      <c r="G330" s="7">
        <v>70000000</v>
      </c>
      <c r="H330" s="6">
        <v>41711</v>
      </c>
      <c r="I330" s="4" t="s">
        <v>712</v>
      </c>
      <c r="J330" s="4" t="s">
        <v>273</v>
      </c>
      <c r="K330" s="4" t="s">
        <v>274</v>
      </c>
      <c r="L330" s="4"/>
      <c r="M330" s="4"/>
      <c r="N330" s="4"/>
      <c r="O330" s="7">
        <v>70000000</v>
      </c>
      <c r="P330">
        <f>_xlfn.XLOOKUP('[1]2012'!E328,[1]SIDEOF_donativos!$U$3:$U$1619,[1]SIDEOF_donativos!$W$3:$W$1619)</f>
        <v>864</v>
      </c>
      <c r="T330" s="3">
        <v>2012</v>
      </c>
      <c r="U330" s="4" t="s">
        <v>719</v>
      </c>
      <c r="V330" s="4" t="s">
        <v>1290</v>
      </c>
      <c r="W330" s="6">
        <v>41082</v>
      </c>
      <c r="X330" s="7">
        <v>500000</v>
      </c>
      <c r="Y330" s="6">
        <v>41521</v>
      </c>
      <c r="Z330" s="4" t="s">
        <v>1291</v>
      </c>
      <c r="AA330" s="4" t="s">
        <v>387</v>
      </c>
      <c r="AB330" s="4" t="s">
        <v>388</v>
      </c>
      <c r="AC330" s="4"/>
      <c r="AD330" s="4"/>
      <c r="AE330" s="7">
        <v>500000</v>
      </c>
      <c r="AF330">
        <v>867</v>
      </c>
    </row>
    <row r="331" spans="1:32" x14ac:dyDescent="0.25">
      <c r="A331" s="3">
        <v>2012</v>
      </c>
      <c r="B331" s="4" t="s">
        <v>614</v>
      </c>
      <c r="C331" s="5">
        <v>48201</v>
      </c>
      <c r="D331" s="4" t="s">
        <v>713</v>
      </c>
      <c r="E331" s="4" t="s">
        <v>711</v>
      </c>
      <c r="F331" s="6">
        <v>41263</v>
      </c>
      <c r="G331" s="7">
        <v>3000000</v>
      </c>
      <c r="H331" s="6">
        <v>41717</v>
      </c>
      <c r="I331" s="4" t="s">
        <v>714</v>
      </c>
      <c r="J331" s="4" t="s">
        <v>273</v>
      </c>
      <c r="K331" s="4" t="s">
        <v>274</v>
      </c>
      <c r="L331" s="4"/>
      <c r="M331" s="4"/>
      <c r="N331" s="4"/>
      <c r="O331" s="7">
        <v>3000000</v>
      </c>
      <c r="P331">
        <f>_xlfn.XLOOKUP('[1]2012'!E329,[1]SIDEOF_donativos!$U$3:$U$1619,[1]SIDEOF_donativos!$W$3:$W$1619)</f>
        <v>864</v>
      </c>
      <c r="T331" s="3">
        <v>2012</v>
      </c>
      <c r="U331" s="4" t="s">
        <v>719</v>
      </c>
      <c r="V331" s="4" t="s">
        <v>1293</v>
      </c>
      <c r="W331" s="6">
        <v>41082</v>
      </c>
      <c r="X331" s="7">
        <v>13254000</v>
      </c>
      <c r="Y331" s="6">
        <v>41538</v>
      </c>
      <c r="Z331" s="4" t="s">
        <v>1294</v>
      </c>
      <c r="AA331" s="4" t="s">
        <v>387</v>
      </c>
      <c r="AB331" s="4" t="s">
        <v>388</v>
      </c>
      <c r="AC331" s="4"/>
      <c r="AD331" s="4"/>
      <c r="AE331" s="7">
        <v>13254000</v>
      </c>
      <c r="AF331">
        <v>997</v>
      </c>
    </row>
    <row r="332" spans="1:32" x14ac:dyDescent="0.25">
      <c r="A332" s="3">
        <v>2012</v>
      </c>
      <c r="B332" s="4" t="s">
        <v>614</v>
      </c>
      <c r="C332" s="5">
        <v>48201</v>
      </c>
      <c r="D332" s="4" t="s">
        <v>715</v>
      </c>
      <c r="E332" s="4" t="s">
        <v>681</v>
      </c>
      <c r="F332" s="6">
        <v>41263</v>
      </c>
      <c r="G332" s="7">
        <v>5000000</v>
      </c>
      <c r="H332" s="6">
        <v>41718</v>
      </c>
      <c r="I332" s="4" t="s">
        <v>716</v>
      </c>
      <c r="J332" s="4" t="s">
        <v>281</v>
      </c>
      <c r="K332" s="4" t="s">
        <v>282</v>
      </c>
      <c r="L332" s="4"/>
      <c r="M332" s="4"/>
      <c r="N332" s="4"/>
      <c r="O332" s="7">
        <v>5000000</v>
      </c>
      <c r="P332">
        <f>_xlfn.XLOOKUP('[1]2012'!E330,[1]SIDEOF_donativos!$U$3:$U$1619,[1]SIDEOF_donativos!$W$3:$W$1619)</f>
        <v>881</v>
      </c>
      <c r="T332" s="3">
        <v>2012</v>
      </c>
      <c r="U332" s="4" t="s">
        <v>719</v>
      </c>
      <c r="V332" s="4" t="s">
        <v>1296</v>
      </c>
      <c r="W332" s="6">
        <v>41086</v>
      </c>
      <c r="X332" s="7">
        <v>1000000</v>
      </c>
      <c r="Y332" s="6">
        <v>41275</v>
      </c>
      <c r="Z332" s="4" t="s">
        <v>1297</v>
      </c>
      <c r="AA332" s="4" t="s">
        <v>387</v>
      </c>
      <c r="AB332" s="4" t="s">
        <v>388</v>
      </c>
      <c r="AC332" s="4"/>
      <c r="AD332" s="4"/>
      <c r="AE332" s="7">
        <v>1000000</v>
      </c>
      <c r="AF332">
        <v>1153</v>
      </c>
    </row>
    <row r="333" spans="1:32" x14ac:dyDescent="0.25">
      <c r="A333" s="3">
        <v>2012</v>
      </c>
      <c r="B333" s="4" t="s">
        <v>614</v>
      </c>
      <c r="C333" s="5">
        <v>48201</v>
      </c>
      <c r="D333" s="4" t="s">
        <v>717</v>
      </c>
      <c r="E333" s="4" t="s">
        <v>696</v>
      </c>
      <c r="F333" s="6">
        <v>41263</v>
      </c>
      <c r="G333" s="7">
        <v>700000</v>
      </c>
      <c r="H333" s="6">
        <v>41718</v>
      </c>
      <c r="I333" s="4" t="s">
        <v>718</v>
      </c>
      <c r="J333" s="4" t="s">
        <v>387</v>
      </c>
      <c r="K333" s="4" t="s">
        <v>388</v>
      </c>
      <c r="L333" s="4"/>
      <c r="M333" s="4"/>
      <c r="N333" s="4"/>
      <c r="O333" s="7">
        <v>700000</v>
      </c>
      <c r="P333">
        <f>_xlfn.XLOOKUP('[1]2012'!E331,[1]SIDEOF_donativos!$U$3:$U$1619,[1]SIDEOF_donativos!$W$3:$W$1619)</f>
        <v>1239</v>
      </c>
      <c r="T333" s="3">
        <v>2012</v>
      </c>
      <c r="U333" s="4" t="s">
        <v>719</v>
      </c>
      <c r="V333" s="4" t="s">
        <v>1290</v>
      </c>
      <c r="W333" s="6">
        <v>41086</v>
      </c>
      <c r="X333" s="7">
        <v>4000000</v>
      </c>
      <c r="Y333" s="6">
        <v>41534</v>
      </c>
      <c r="Z333" s="4" t="s">
        <v>1299</v>
      </c>
      <c r="AA333" s="4" t="s">
        <v>387</v>
      </c>
      <c r="AB333" s="4" t="s">
        <v>388</v>
      </c>
      <c r="AC333" s="4"/>
      <c r="AD333" s="4"/>
      <c r="AE333" s="7">
        <v>4000000</v>
      </c>
      <c r="AF333">
        <v>867</v>
      </c>
    </row>
    <row r="334" spans="1:32" x14ac:dyDescent="0.25">
      <c r="A334" s="3">
        <v>2012</v>
      </c>
      <c r="B334" s="4" t="s">
        <v>719</v>
      </c>
      <c r="C334" s="5">
        <v>48101</v>
      </c>
      <c r="D334" s="4" t="s">
        <v>720</v>
      </c>
      <c r="E334" s="4" t="s">
        <v>721</v>
      </c>
      <c r="F334" s="6">
        <v>41094</v>
      </c>
      <c r="G334" s="7">
        <v>1000000</v>
      </c>
      <c r="H334" s="6">
        <v>41297</v>
      </c>
      <c r="I334" s="4" t="s">
        <v>722</v>
      </c>
      <c r="J334" s="4" t="s">
        <v>387</v>
      </c>
      <c r="K334" s="4" t="s">
        <v>388</v>
      </c>
      <c r="L334" s="4"/>
      <c r="M334" s="4"/>
      <c r="N334" s="4"/>
      <c r="O334" s="7">
        <v>1000000</v>
      </c>
      <c r="P334">
        <f>_xlfn.XLOOKUP('[1]2012'!E332,[1]SIDEOF_donativos!$U$3:$U$1619,[1]SIDEOF_donativos!$W$3:$W$1619)</f>
        <v>855</v>
      </c>
      <c r="T334" s="3">
        <v>2012</v>
      </c>
      <c r="U334" s="4" t="s">
        <v>719</v>
      </c>
      <c r="V334" s="4" t="s">
        <v>1301</v>
      </c>
      <c r="W334" s="6">
        <v>41100</v>
      </c>
      <c r="X334" s="7">
        <v>940000</v>
      </c>
      <c r="Y334" s="6">
        <v>41420</v>
      </c>
      <c r="Z334" s="4" t="s">
        <v>1302</v>
      </c>
      <c r="AA334" s="4" t="s">
        <v>387</v>
      </c>
      <c r="AB334" s="4" t="s">
        <v>388</v>
      </c>
      <c r="AC334" s="4"/>
      <c r="AD334" s="4"/>
      <c r="AE334" s="7">
        <v>940000</v>
      </c>
      <c r="AF334">
        <v>1163</v>
      </c>
    </row>
    <row r="335" spans="1:32" x14ac:dyDescent="0.25">
      <c r="A335" s="3">
        <v>2012</v>
      </c>
      <c r="B335" s="4" t="s">
        <v>719</v>
      </c>
      <c r="C335" s="5">
        <v>48101</v>
      </c>
      <c r="D335" s="4" t="s">
        <v>723</v>
      </c>
      <c r="E335" s="4" t="s">
        <v>724</v>
      </c>
      <c r="F335" s="6">
        <v>41032</v>
      </c>
      <c r="G335" s="7">
        <v>2700000</v>
      </c>
      <c r="H335" s="6">
        <v>41367</v>
      </c>
      <c r="I335" s="4" t="s">
        <v>725</v>
      </c>
      <c r="J335" s="4" t="s">
        <v>387</v>
      </c>
      <c r="K335" s="4" t="s">
        <v>388</v>
      </c>
      <c r="L335" s="4"/>
      <c r="M335" s="4"/>
      <c r="N335" s="4"/>
      <c r="O335" s="7">
        <v>2700000</v>
      </c>
      <c r="P335">
        <f>_xlfn.XLOOKUP('[1]2012'!E333,[1]SIDEOF_donativos!$U$3:$U$1619,[1]SIDEOF_donativos!$W$3:$W$1619)</f>
        <v>1520</v>
      </c>
      <c r="T335" s="3">
        <v>2012</v>
      </c>
      <c r="U335" s="4" t="s">
        <v>719</v>
      </c>
      <c r="V335" s="4" t="s">
        <v>1304</v>
      </c>
      <c r="W335" s="6">
        <v>41106</v>
      </c>
      <c r="X335" s="7">
        <v>1880000</v>
      </c>
      <c r="Y335" s="6">
        <v>41335</v>
      </c>
      <c r="Z335" s="4" t="s">
        <v>1305</v>
      </c>
      <c r="AA335" s="4" t="s">
        <v>387</v>
      </c>
      <c r="AB335" s="4" t="s">
        <v>388</v>
      </c>
      <c r="AC335" s="4"/>
      <c r="AD335" s="4"/>
      <c r="AE335" s="7">
        <v>1880000</v>
      </c>
      <c r="AF335">
        <v>1171</v>
      </c>
    </row>
    <row r="336" spans="1:32" x14ac:dyDescent="0.25">
      <c r="A336" s="3">
        <v>2012</v>
      </c>
      <c r="B336" s="4" t="s">
        <v>719</v>
      </c>
      <c r="C336" s="5">
        <v>48101</v>
      </c>
      <c r="D336" s="4" t="s">
        <v>726</v>
      </c>
      <c r="E336" s="4" t="s">
        <v>727</v>
      </c>
      <c r="F336" s="6">
        <v>41045</v>
      </c>
      <c r="G336" s="7">
        <v>600000</v>
      </c>
      <c r="H336" s="6">
        <v>41408</v>
      </c>
      <c r="I336" s="4" t="s">
        <v>728</v>
      </c>
      <c r="J336" s="4" t="s">
        <v>387</v>
      </c>
      <c r="K336" s="4" t="s">
        <v>388</v>
      </c>
      <c r="L336" s="4"/>
      <c r="M336" s="4"/>
      <c r="N336" s="4"/>
      <c r="O336" s="7">
        <v>600000</v>
      </c>
      <c r="P336">
        <f>_xlfn.XLOOKUP('[1]2012'!E334,[1]SIDEOF_donativos!$U$3:$U$1619,[1]SIDEOF_donativos!$W$3:$W$1619)</f>
        <v>524</v>
      </c>
      <c r="T336" s="3">
        <v>2012</v>
      </c>
      <c r="U336" s="4" t="s">
        <v>719</v>
      </c>
      <c r="V336" s="4" t="s">
        <v>1296</v>
      </c>
      <c r="W336" s="6">
        <v>41106</v>
      </c>
      <c r="X336" s="7">
        <v>940000</v>
      </c>
      <c r="Y336" s="6">
        <v>41625</v>
      </c>
      <c r="Z336" s="4" t="s">
        <v>1307</v>
      </c>
      <c r="AA336" s="4" t="s">
        <v>387</v>
      </c>
      <c r="AB336" s="4" t="s">
        <v>388</v>
      </c>
      <c r="AC336" s="4"/>
      <c r="AD336" s="4"/>
      <c r="AE336" s="7">
        <v>940000</v>
      </c>
      <c r="AF336">
        <v>1153</v>
      </c>
    </row>
    <row r="337" spans="1:32" x14ac:dyDescent="0.25">
      <c r="A337" s="3">
        <v>2012</v>
      </c>
      <c r="B337" s="4" t="s">
        <v>719</v>
      </c>
      <c r="C337" s="5">
        <v>48101</v>
      </c>
      <c r="D337" s="4" t="s">
        <v>729</v>
      </c>
      <c r="E337" s="4" t="s">
        <v>730</v>
      </c>
      <c r="F337" s="6">
        <v>41047</v>
      </c>
      <c r="G337" s="7">
        <v>1000000</v>
      </c>
      <c r="H337" s="6">
        <v>41408</v>
      </c>
      <c r="I337" s="4" t="s">
        <v>731</v>
      </c>
      <c r="J337" s="4" t="s">
        <v>387</v>
      </c>
      <c r="K337" s="4" t="s">
        <v>388</v>
      </c>
      <c r="L337" s="4"/>
      <c r="M337" s="4"/>
      <c r="N337" s="4"/>
      <c r="O337" s="7">
        <v>1000000</v>
      </c>
      <c r="P337">
        <f>_xlfn.XLOOKUP('[1]2012'!E335,[1]SIDEOF_donativos!$U$3:$U$1619,[1]SIDEOF_donativos!$W$3:$W$1619)</f>
        <v>706</v>
      </c>
      <c r="T337" s="3">
        <v>2012</v>
      </c>
      <c r="U337" s="4" t="s">
        <v>719</v>
      </c>
      <c r="V337" s="4" t="s">
        <v>1309</v>
      </c>
      <c r="W337" s="6">
        <v>41106</v>
      </c>
      <c r="X337" s="7">
        <v>5640000</v>
      </c>
      <c r="Y337" s="6">
        <v>41262</v>
      </c>
      <c r="Z337" s="4" t="s">
        <v>1310</v>
      </c>
      <c r="AA337" s="4" t="s">
        <v>387</v>
      </c>
      <c r="AB337" s="4" t="s">
        <v>388</v>
      </c>
      <c r="AC337" s="4"/>
      <c r="AD337" s="4"/>
      <c r="AE337" s="7">
        <v>5640000</v>
      </c>
      <c r="AF337">
        <v>1010</v>
      </c>
    </row>
    <row r="338" spans="1:32" x14ac:dyDescent="0.25">
      <c r="A338" s="3">
        <v>2012</v>
      </c>
      <c r="B338" s="4" t="s">
        <v>719</v>
      </c>
      <c r="C338" s="5">
        <v>48101</v>
      </c>
      <c r="D338" s="4" t="s">
        <v>732</v>
      </c>
      <c r="E338" s="4" t="s">
        <v>733</v>
      </c>
      <c r="F338" s="6">
        <v>41045</v>
      </c>
      <c r="G338" s="7">
        <v>1000000</v>
      </c>
      <c r="H338" s="6">
        <v>41262</v>
      </c>
      <c r="I338" s="4" t="s">
        <v>734</v>
      </c>
      <c r="J338" s="4" t="s">
        <v>387</v>
      </c>
      <c r="K338" s="4" t="s">
        <v>388</v>
      </c>
      <c r="L338" s="4"/>
      <c r="M338" s="4"/>
      <c r="N338" s="4"/>
      <c r="O338" s="7">
        <v>1000000</v>
      </c>
      <c r="P338">
        <f>_xlfn.XLOOKUP('[1]2012'!E336,[1]SIDEOF_donativos!$U$3:$U$1619,[1]SIDEOF_donativos!$W$3:$W$1619)</f>
        <v>317</v>
      </c>
      <c r="T338" s="3">
        <v>2012</v>
      </c>
      <c r="U338" s="4" t="s">
        <v>719</v>
      </c>
      <c r="V338" s="4" t="s">
        <v>1312</v>
      </c>
      <c r="W338" s="6">
        <v>41106</v>
      </c>
      <c r="X338" s="7">
        <v>5637227</v>
      </c>
      <c r="Y338" s="6">
        <v>41278</v>
      </c>
      <c r="Z338" s="4" t="s">
        <v>1313</v>
      </c>
      <c r="AA338" s="4" t="s">
        <v>387</v>
      </c>
      <c r="AB338" s="4" t="s">
        <v>388</v>
      </c>
      <c r="AC338" s="4"/>
      <c r="AD338" s="4"/>
      <c r="AE338" s="7">
        <v>5637227</v>
      </c>
      <c r="AF338">
        <v>1192</v>
      </c>
    </row>
    <row r="339" spans="1:32" x14ac:dyDescent="0.25">
      <c r="A339" s="3">
        <v>2012</v>
      </c>
      <c r="B339" s="4" t="s">
        <v>719</v>
      </c>
      <c r="C339" s="5">
        <v>48101</v>
      </c>
      <c r="D339" s="4" t="s">
        <v>735</v>
      </c>
      <c r="E339" s="4" t="s">
        <v>736</v>
      </c>
      <c r="F339" s="6">
        <v>41115</v>
      </c>
      <c r="G339" s="7">
        <v>1000000</v>
      </c>
      <c r="H339" s="6">
        <v>41429</v>
      </c>
      <c r="I339" s="4" t="s">
        <v>737</v>
      </c>
      <c r="J339" s="4" t="s">
        <v>387</v>
      </c>
      <c r="K339" s="4" t="s">
        <v>388</v>
      </c>
      <c r="L339" s="4"/>
      <c r="M339" s="4"/>
      <c r="N339" s="4"/>
      <c r="O339" s="7">
        <v>1000000</v>
      </c>
      <c r="P339">
        <f>_xlfn.XLOOKUP('[1]2012'!E337,[1]SIDEOF_donativos!$U$3:$U$1619,[1]SIDEOF_donativos!$W$3:$W$1619)</f>
        <v>1539</v>
      </c>
      <c r="T339" s="3">
        <v>2012</v>
      </c>
      <c r="U339" s="4" t="s">
        <v>719</v>
      </c>
      <c r="V339" s="4" t="s">
        <v>1315</v>
      </c>
      <c r="W339" s="6">
        <v>41106</v>
      </c>
      <c r="X339" s="7">
        <v>1410000</v>
      </c>
      <c r="Y339" s="6">
        <v>41247</v>
      </c>
      <c r="Z339" s="4" t="s">
        <v>1316</v>
      </c>
      <c r="AA339" s="4" t="s">
        <v>387</v>
      </c>
      <c r="AB339" s="4" t="s">
        <v>388</v>
      </c>
      <c r="AC339" s="4"/>
      <c r="AD339" s="4"/>
      <c r="AE339" s="7">
        <v>1410000</v>
      </c>
      <c r="AF339">
        <v>1193</v>
      </c>
    </row>
    <row r="340" spans="1:32" x14ac:dyDescent="0.25">
      <c r="A340" s="3">
        <v>2012</v>
      </c>
      <c r="B340" s="4" t="s">
        <v>719</v>
      </c>
      <c r="C340" s="5">
        <v>48101</v>
      </c>
      <c r="D340" s="4" t="s">
        <v>738</v>
      </c>
      <c r="E340" s="4" t="s">
        <v>739</v>
      </c>
      <c r="F340" s="6">
        <v>41120</v>
      </c>
      <c r="G340" s="7">
        <v>300000</v>
      </c>
      <c r="H340" s="6">
        <v>41339</v>
      </c>
      <c r="I340" s="4" t="s">
        <v>740</v>
      </c>
      <c r="J340" s="4" t="s">
        <v>387</v>
      </c>
      <c r="K340" s="4" t="s">
        <v>388</v>
      </c>
      <c r="L340" s="4"/>
      <c r="M340" s="4"/>
      <c r="N340" s="4"/>
      <c r="O340" s="7">
        <v>300000</v>
      </c>
      <c r="P340">
        <f>_xlfn.XLOOKUP('[1]2012'!E338,[1]SIDEOF_donativos!$U$3:$U$1619,[1]SIDEOF_donativos!$W$3:$W$1619)</f>
        <v>1391</v>
      </c>
      <c r="T340" s="3">
        <v>2012</v>
      </c>
      <c r="U340" s="4" t="s">
        <v>719</v>
      </c>
      <c r="V340" s="4" t="s">
        <v>1280</v>
      </c>
      <c r="W340" s="6">
        <v>41106</v>
      </c>
      <c r="X340" s="7">
        <v>750000</v>
      </c>
      <c r="Y340" s="6">
        <v>41260</v>
      </c>
      <c r="Z340" s="4" t="s">
        <v>1318</v>
      </c>
      <c r="AA340" s="4" t="s">
        <v>387</v>
      </c>
      <c r="AB340" s="4" t="s">
        <v>388</v>
      </c>
      <c r="AC340" s="4"/>
      <c r="AD340" s="4"/>
      <c r="AE340" s="7">
        <v>750000</v>
      </c>
      <c r="AF340">
        <v>1181</v>
      </c>
    </row>
    <row r="341" spans="1:32" x14ac:dyDescent="0.25">
      <c r="A341" s="3">
        <v>2012</v>
      </c>
      <c r="B341" s="4" t="s">
        <v>719</v>
      </c>
      <c r="C341" s="5">
        <v>48101</v>
      </c>
      <c r="D341" s="4" t="s">
        <v>741</v>
      </c>
      <c r="E341" s="4" t="s">
        <v>742</v>
      </c>
      <c r="F341" s="6">
        <v>41114</v>
      </c>
      <c r="G341" s="7">
        <v>250000</v>
      </c>
      <c r="H341" s="6">
        <v>41444</v>
      </c>
      <c r="I341" s="4" t="s">
        <v>743</v>
      </c>
      <c r="J341" s="4" t="s">
        <v>387</v>
      </c>
      <c r="K341" s="4" t="s">
        <v>388</v>
      </c>
      <c r="L341" s="4"/>
      <c r="M341" s="4"/>
      <c r="N341" s="4"/>
      <c r="O341" s="7">
        <v>250000</v>
      </c>
      <c r="P341">
        <f>_xlfn.XLOOKUP('[1]2012'!E339,[1]SIDEOF_donativos!$U$3:$U$1619,[1]SIDEOF_donativos!$W$3:$W$1619)</f>
        <v>814</v>
      </c>
      <c r="T341" s="3">
        <v>2012</v>
      </c>
      <c r="U341" s="4" t="s">
        <v>719</v>
      </c>
      <c r="V341" s="4" t="s">
        <v>1320</v>
      </c>
      <c r="W341" s="6">
        <v>41110</v>
      </c>
      <c r="X341" s="7">
        <v>6000000</v>
      </c>
      <c r="Y341" s="6">
        <v>41278</v>
      </c>
      <c r="Z341" s="4" t="s">
        <v>1321</v>
      </c>
      <c r="AA341" s="4" t="s">
        <v>387</v>
      </c>
      <c r="AB341" s="4" t="s">
        <v>388</v>
      </c>
      <c r="AC341" s="4"/>
      <c r="AD341" s="4"/>
      <c r="AE341" s="7">
        <v>6000000</v>
      </c>
      <c r="AF341">
        <v>1189</v>
      </c>
    </row>
    <row r="342" spans="1:32" x14ac:dyDescent="0.25">
      <c r="A342" s="3">
        <v>2012</v>
      </c>
      <c r="B342" s="4" t="s">
        <v>719</v>
      </c>
      <c r="C342" s="5">
        <v>48101</v>
      </c>
      <c r="D342" s="4" t="s">
        <v>744</v>
      </c>
      <c r="E342" s="4" t="s">
        <v>745</v>
      </c>
      <c r="F342" s="6">
        <v>41120</v>
      </c>
      <c r="G342" s="7">
        <v>1000000</v>
      </c>
      <c r="H342" s="6">
        <v>41611</v>
      </c>
      <c r="I342" s="4" t="s">
        <v>746</v>
      </c>
      <c r="J342" s="4" t="s">
        <v>387</v>
      </c>
      <c r="K342" s="4" t="s">
        <v>388</v>
      </c>
      <c r="L342" s="4"/>
      <c r="M342" s="4"/>
      <c r="N342" s="4"/>
      <c r="O342" s="7">
        <v>1000000</v>
      </c>
      <c r="P342">
        <f>_xlfn.XLOOKUP('[1]2012'!E340,[1]SIDEOF_donativos!$U$3:$U$1619,[1]SIDEOF_donativos!$W$3:$W$1619)</f>
        <v>652</v>
      </c>
      <c r="T342" s="3">
        <v>2012</v>
      </c>
      <c r="U342" s="4" t="s">
        <v>719</v>
      </c>
      <c r="V342" s="4" t="s">
        <v>1323</v>
      </c>
      <c r="W342" s="6">
        <v>41110</v>
      </c>
      <c r="X342" s="7">
        <v>5896000</v>
      </c>
      <c r="Y342" s="6">
        <v>41301</v>
      </c>
      <c r="Z342" s="4" t="s">
        <v>1324</v>
      </c>
      <c r="AA342" s="4" t="s">
        <v>387</v>
      </c>
      <c r="AB342" s="4" t="s">
        <v>388</v>
      </c>
      <c r="AC342" s="4"/>
      <c r="AD342" s="4"/>
      <c r="AE342" s="7">
        <v>5896000</v>
      </c>
      <c r="AF342">
        <v>1140</v>
      </c>
    </row>
    <row r="343" spans="1:32" x14ac:dyDescent="0.25">
      <c r="A343" s="3">
        <v>2012</v>
      </c>
      <c r="B343" s="4" t="s">
        <v>719</v>
      </c>
      <c r="C343" s="5">
        <v>48101</v>
      </c>
      <c r="D343" s="4" t="s">
        <v>747</v>
      </c>
      <c r="E343" s="4" t="s">
        <v>748</v>
      </c>
      <c r="F343" s="6">
        <v>41115</v>
      </c>
      <c r="G343" s="7">
        <v>500000</v>
      </c>
      <c r="H343" s="6">
        <v>41612</v>
      </c>
      <c r="I343" s="4" t="s">
        <v>749</v>
      </c>
      <c r="J343" s="4" t="s">
        <v>387</v>
      </c>
      <c r="K343" s="4" t="s">
        <v>388</v>
      </c>
      <c r="L343" s="4"/>
      <c r="M343" s="4"/>
      <c r="N343" s="4"/>
      <c r="O343" s="7">
        <v>500000</v>
      </c>
      <c r="P343">
        <f>_xlfn.XLOOKUP('[1]2012'!E341,[1]SIDEOF_donativos!$U$3:$U$1619,[1]SIDEOF_donativos!$W$3:$W$1619)</f>
        <v>544</v>
      </c>
      <c r="T343" s="3">
        <v>2012</v>
      </c>
      <c r="U343" s="4" t="s">
        <v>719</v>
      </c>
      <c r="V343" s="4" t="s">
        <v>1326</v>
      </c>
      <c r="W343" s="6">
        <v>41110</v>
      </c>
      <c r="X343" s="7">
        <v>940000</v>
      </c>
      <c r="Y343" s="6">
        <v>41433</v>
      </c>
      <c r="Z343" s="4" t="s">
        <v>1327</v>
      </c>
      <c r="AA343" s="4" t="s">
        <v>387</v>
      </c>
      <c r="AB343" s="4" t="s">
        <v>388</v>
      </c>
      <c r="AC343" s="4"/>
      <c r="AD343" s="4"/>
      <c r="AE343" s="7">
        <v>940000</v>
      </c>
      <c r="AF343">
        <v>1184</v>
      </c>
    </row>
    <row r="344" spans="1:32" x14ac:dyDescent="0.25">
      <c r="A344" s="3">
        <v>2012</v>
      </c>
      <c r="B344" s="4" t="s">
        <v>719</v>
      </c>
      <c r="C344" s="5">
        <v>48101</v>
      </c>
      <c r="D344" s="4" t="s">
        <v>750</v>
      </c>
      <c r="E344" s="4" t="s">
        <v>751</v>
      </c>
      <c r="F344" s="6">
        <v>40748</v>
      </c>
      <c r="G344" s="7">
        <v>1000000</v>
      </c>
      <c r="H344" s="6">
        <v>41372</v>
      </c>
      <c r="I344" s="4" t="s">
        <v>752</v>
      </c>
      <c r="J344" s="4" t="s">
        <v>387</v>
      </c>
      <c r="K344" s="4" t="s">
        <v>388</v>
      </c>
      <c r="L344" s="4"/>
      <c r="M344" s="4"/>
      <c r="N344" s="4"/>
      <c r="O344" s="7">
        <v>1000000</v>
      </c>
      <c r="P344">
        <f>_xlfn.XLOOKUP('[1]2012'!E342,[1]SIDEOF_donativos!$U$3:$U$1619,[1]SIDEOF_donativos!$W$3:$W$1619)</f>
        <v>345</v>
      </c>
      <c r="T344" s="3">
        <v>2012</v>
      </c>
      <c r="U344" s="4" t="s">
        <v>719</v>
      </c>
      <c r="V344" s="4" t="s">
        <v>1326</v>
      </c>
      <c r="W344" s="6">
        <v>41110</v>
      </c>
      <c r="X344" s="7">
        <v>1880000</v>
      </c>
      <c r="Y344" s="6">
        <v>41494</v>
      </c>
      <c r="Z344" s="4" t="s">
        <v>1329</v>
      </c>
      <c r="AA344" s="4" t="s">
        <v>387</v>
      </c>
      <c r="AB344" s="4" t="s">
        <v>388</v>
      </c>
      <c r="AC344" s="4"/>
      <c r="AD344" s="4"/>
      <c r="AE344" s="7">
        <v>1880000</v>
      </c>
      <c r="AF344">
        <v>1184</v>
      </c>
    </row>
    <row r="345" spans="1:32" x14ac:dyDescent="0.25">
      <c r="A345" s="3">
        <v>2012</v>
      </c>
      <c r="B345" s="4" t="s">
        <v>719</v>
      </c>
      <c r="C345" s="5">
        <v>48101</v>
      </c>
      <c r="D345" s="4" t="s">
        <v>753</v>
      </c>
      <c r="E345" s="4" t="s">
        <v>754</v>
      </c>
      <c r="F345" s="6">
        <v>41121</v>
      </c>
      <c r="G345" s="7">
        <v>1000000</v>
      </c>
      <c r="H345" s="6">
        <v>41347</v>
      </c>
      <c r="I345" s="4" t="s">
        <v>755</v>
      </c>
      <c r="J345" s="4" t="s">
        <v>387</v>
      </c>
      <c r="K345" s="4" t="s">
        <v>388</v>
      </c>
      <c r="L345" s="4"/>
      <c r="M345" s="4"/>
      <c r="N345" s="4"/>
      <c r="O345" s="7">
        <v>1000000</v>
      </c>
      <c r="P345">
        <f>_xlfn.XLOOKUP('[1]2012'!E343,[1]SIDEOF_donativos!$U$3:$U$1619,[1]SIDEOF_donativos!$W$3:$W$1619)</f>
        <v>761</v>
      </c>
      <c r="T345" s="3">
        <v>2012</v>
      </c>
      <c r="U345" s="4" t="s">
        <v>719</v>
      </c>
      <c r="V345" s="4" t="s">
        <v>1331</v>
      </c>
      <c r="W345" s="6">
        <v>41110</v>
      </c>
      <c r="X345" s="7">
        <v>3042827</v>
      </c>
      <c r="Y345" s="6">
        <v>41469</v>
      </c>
      <c r="Z345" s="4" t="s">
        <v>1332</v>
      </c>
      <c r="AA345" s="4" t="s">
        <v>387</v>
      </c>
      <c r="AB345" s="4" t="s">
        <v>388</v>
      </c>
      <c r="AC345" s="4"/>
      <c r="AD345" s="4"/>
      <c r="AE345" s="7">
        <v>3042827</v>
      </c>
      <c r="AF345">
        <v>1159</v>
      </c>
    </row>
    <row r="346" spans="1:32" x14ac:dyDescent="0.25">
      <c r="A346" s="3">
        <v>2012</v>
      </c>
      <c r="B346" s="4" t="s">
        <v>719</v>
      </c>
      <c r="C346" s="5">
        <v>48101</v>
      </c>
      <c r="D346" s="4" t="s">
        <v>756</v>
      </c>
      <c r="E346" s="4" t="s">
        <v>757</v>
      </c>
      <c r="F346" s="6">
        <v>41054</v>
      </c>
      <c r="G346" s="7">
        <v>1500000</v>
      </c>
      <c r="H346" s="6">
        <v>41398</v>
      </c>
      <c r="I346" s="4" t="s">
        <v>758</v>
      </c>
      <c r="J346" s="4" t="s">
        <v>387</v>
      </c>
      <c r="K346" s="4" t="s">
        <v>388</v>
      </c>
      <c r="L346" s="4"/>
      <c r="M346" s="4"/>
      <c r="N346" s="4"/>
      <c r="O346" s="7">
        <v>1500000</v>
      </c>
      <c r="P346">
        <f>_xlfn.XLOOKUP('[1]2012'!E344,[1]SIDEOF_donativos!$U$3:$U$1619,[1]SIDEOF_donativos!$W$3:$W$1619)</f>
        <v>1291</v>
      </c>
      <c r="T346" s="3">
        <v>2012</v>
      </c>
      <c r="U346" s="4" t="s">
        <v>719</v>
      </c>
      <c r="V346" s="4" t="s">
        <v>1334</v>
      </c>
      <c r="W346" s="6">
        <v>41110</v>
      </c>
      <c r="X346" s="7">
        <v>2000000</v>
      </c>
      <c r="Y346" s="6">
        <v>41612</v>
      </c>
      <c r="Z346" s="4" t="s">
        <v>1335</v>
      </c>
      <c r="AA346" s="4" t="s">
        <v>387</v>
      </c>
      <c r="AB346" s="4" t="s">
        <v>388</v>
      </c>
      <c r="AC346" s="4"/>
      <c r="AD346" s="4"/>
      <c r="AE346" s="7">
        <v>2000000</v>
      </c>
      <c r="AF346">
        <v>1165</v>
      </c>
    </row>
    <row r="347" spans="1:32" x14ac:dyDescent="0.25">
      <c r="A347" s="3">
        <v>2012</v>
      </c>
      <c r="B347" s="4" t="s">
        <v>719</v>
      </c>
      <c r="C347" s="5">
        <v>48101</v>
      </c>
      <c r="D347" s="4" t="s">
        <v>759</v>
      </c>
      <c r="E347" s="4" t="s">
        <v>760</v>
      </c>
      <c r="F347" s="6">
        <v>41026</v>
      </c>
      <c r="G347" s="7">
        <v>2000000</v>
      </c>
      <c r="H347" s="6">
        <v>41086</v>
      </c>
      <c r="I347" s="4" t="s">
        <v>761</v>
      </c>
      <c r="J347" s="4" t="s">
        <v>387</v>
      </c>
      <c r="K347" s="4" t="s">
        <v>388</v>
      </c>
      <c r="L347" s="4"/>
      <c r="M347" s="4"/>
      <c r="N347" s="4"/>
      <c r="O347" s="7">
        <v>2000000</v>
      </c>
      <c r="P347">
        <f>_xlfn.XLOOKUP('[1]2012'!E345,[1]SIDEOF_donativos!$U$3:$U$1619,[1]SIDEOF_donativos!$W$3:$W$1619)</f>
        <v>1388</v>
      </c>
      <c r="T347" s="3">
        <v>2012</v>
      </c>
      <c r="U347" s="4" t="s">
        <v>719</v>
      </c>
      <c r="V347" s="4" t="s">
        <v>1277</v>
      </c>
      <c r="W347" s="6">
        <v>41110</v>
      </c>
      <c r="X347" s="7">
        <v>3800000</v>
      </c>
      <c r="Y347" s="6">
        <v>41457</v>
      </c>
      <c r="Z347" s="4" t="s">
        <v>1337</v>
      </c>
      <c r="AA347" s="4" t="s">
        <v>387</v>
      </c>
      <c r="AB347" s="4" t="s">
        <v>388</v>
      </c>
      <c r="AC347" s="4"/>
      <c r="AD347" s="4"/>
      <c r="AE347" s="7">
        <v>3800000</v>
      </c>
      <c r="AF347">
        <v>967</v>
      </c>
    </row>
    <row r="348" spans="1:32" x14ac:dyDescent="0.25">
      <c r="A348" s="3">
        <v>2012</v>
      </c>
      <c r="B348" s="4" t="s">
        <v>719</v>
      </c>
      <c r="C348" s="5">
        <v>48101</v>
      </c>
      <c r="D348" s="4" t="s">
        <v>762</v>
      </c>
      <c r="E348" s="4" t="s">
        <v>763</v>
      </c>
      <c r="F348" s="6">
        <v>40998</v>
      </c>
      <c r="G348" s="7">
        <v>5000000</v>
      </c>
      <c r="H348" s="6">
        <v>41098</v>
      </c>
      <c r="I348" s="4" t="s">
        <v>764</v>
      </c>
      <c r="J348" s="4" t="s">
        <v>387</v>
      </c>
      <c r="K348" s="4" t="s">
        <v>388</v>
      </c>
      <c r="L348" s="4"/>
      <c r="M348" s="4"/>
      <c r="N348" s="4"/>
      <c r="O348" s="7">
        <v>5000000</v>
      </c>
      <c r="P348">
        <f>_xlfn.XLOOKUP('[1]2012'!E346,[1]SIDEOF_donativos!$U$3:$U$1619,[1]SIDEOF_donativos!$W$3:$W$1619)</f>
        <v>7</v>
      </c>
      <c r="T348" s="3">
        <v>2012</v>
      </c>
      <c r="U348" s="4" t="s">
        <v>719</v>
      </c>
      <c r="V348" s="4" t="s">
        <v>1277</v>
      </c>
      <c r="W348" s="6">
        <v>41110</v>
      </c>
      <c r="X348" s="7">
        <v>700000</v>
      </c>
      <c r="Y348" s="6">
        <v>41488</v>
      </c>
      <c r="Z348" s="4" t="s">
        <v>1339</v>
      </c>
      <c r="AA348" s="4" t="s">
        <v>387</v>
      </c>
      <c r="AB348" s="4" t="s">
        <v>388</v>
      </c>
      <c r="AC348" s="4"/>
      <c r="AD348" s="4"/>
      <c r="AE348" s="7">
        <v>700000</v>
      </c>
      <c r="AF348">
        <v>967</v>
      </c>
    </row>
    <row r="349" spans="1:32" x14ac:dyDescent="0.25">
      <c r="A349" s="3">
        <v>2012</v>
      </c>
      <c r="B349" s="4" t="s">
        <v>719</v>
      </c>
      <c r="C349" s="5">
        <v>48101</v>
      </c>
      <c r="D349" s="4" t="s">
        <v>765</v>
      </c>
      <c r="E349" s="4" t="s">
        <v>504</v>
      </c>
      <c r="F349" s="6">
        <v>40992</v>
      </c>
      <c r="G349" s="7">
        <v>20000000</v>
      </c>
      <c r="H349" s="6">
        <v>41274</v>
      </c>
      <c r="I349" s="4" t="s">
        <v>766</v>
      </c>
      <c r="J349" s="4" t="s">
        <v>387</v>
      </c>
      <c r="K349" s="4" t="s">
        <v>388</v>
      </c>
      <c r="L349" s="4"/>
      <c r="M349" s="4"/>
      <c r="N349" s="4"/>
      <c r="O349" s="7">
        <v>20000000</v>
      </c>
      <c r="P349">
        <f>_xlfn.XLOOKUP('[1]2012'!E347,[1]SIDEOF_donativos!$U$3:$U$1619,[1]SIDEOF_donativos!$W$3:$W$1619)</f>
        <v>1285</v>
      </c>
      <c r="T349" s="3">
        <v>2012</v>
      </c>
      <c r="U349" s="4" t="s">
        <v>719</v>
      </c>
      <c r="V349" s="4" t="s">
        <v>1341</v>
      </c>
      <c r="W349" s="6">
        <v>41110</v>
      </c>
      <c r="X349" s="7">
        <v>1410000</v>
      </c>
      <c r="Y349" s="6">
        <v>41271</v>
      </c>
      <c r="Z349" s="4" t="s">
        <v>1342</v>
      </c>
      <c r="AA349" s="4" t="s">
        <v>387</v>
      </c>
      <c r="AB349" s="4" t="s">
        <v>388</v>
      </c>
      <c r="AC349" s="4"/>
      <c r="AD349" s="4"/>
      <c r="AE349" s="7">
        <v>1410000</v>
      </c>
      <c r="AF349">
        <v>1194</v>
      </c>
    </row>
    <row r="350" spans="1:32" x14ac:dyDescent="0.25">
      <c r="A350" s="3">
        <v>2012</v>
      </c>
      <c r="B350" s="4" t="s">
        <v>719</v>
      </c>
      <c r="C350" s="5">
        <v>48101</v>
      </c>
      <c r="D350" s="4" t="s">
        <v>767</v>
      </c>
      <c r="E350" s="4" t="s">
        <v>768</v>
      </c>
      <c r="F350" s="6">
        <v>41001</v>
      </c>
      <c r="G350" s="7">
        <v>100000000</v>
      </c>
      <c r="H350" s="6">
        <v>41120</v>
      </c>
      <c r="I350" s="4" t="s">
        <v>769</v>
      </c>
      <c r="J350" s="4" t="s">
        <v>387</v>
      </c>
      <c r="K350" s="4" t="s">
        <v>388</v>
      </c>
      <c r="L350" s="4"/>
      <c r="M350" s="4"/>
      <c r="N350" s="4"/>
      <c r="O350" s="7">
        <v>100000000</v>
      </c>
      <c r="P350">
        <f>_xlfn.XLOOKUP('[1]2012'!E348,[1]SIDEOF_donativos!$U$3:$U$1619,[1]SIDEOF_donativos!$W$3:$W$1619)</f>
        <v>12</v>
      </c>
      <c r="T350" s="3">
        <v>2012</v>
      </c>
      <c r="U350" s="4" t="s">
        <v>719</v>
      </c>
      <c r="V350" s="4" t="s">
        <v>1290</v>
      </c>
      <c r="W350" s="6">
        <v>41110</v>
      </c>
      <c r="X350" s="7">
        <v>1000000</v>
      </c>
      <c r="Y350" s="6">
        <v>41249</v>
      </c>
      <c r="Z350" s="4" t="s">
        <v>1344</v>
      </c>
      <c r="AA350" s="4" t="s">
        <v>387</v>
      </c>
      <c r="AB350" s="4" t="s">
        <v>388</v>
      </c>
      <c r="AC350" s="4"/>
      <c r="AD350" s="4"/>
      <c r="AE350" s="7">
        <v>1000000</v>
      </c>
      <c r="AF350">
        <v>867</v>
      </c>
    </row>
    <row r="351" spans="1:32" x14ac:dyDescent="0.25">
      <c r="A351" s="3">
        <v>2012</v>
      </c>
      <c r="B351" s="4" t="s">
        <v>719</v>
      </c>
      <c r="C351" s="5">
        <v>48101</v>
      </c>
      <c r="D351" s="4" t="s">
        <v>770</v>
      </c>
      <c r="E351" s="4" t="s">
        <v>771</v>
      </c>
      <c r="F351" s="6">
        <v>41010</v>
      </c>
      <c r="G351" s="7">
        <v>9000000</v>
      </c>
      <c r="H351" s="6">
        <v>41373</v>
      </c>
      <c r="I351" s="4" t="s">
        <v>772</v>
      </c>
      <c r="J351" s="4" t="s">
        <v>387</v>
      </c>
      <c r="K351" s="4" t="s">
        <v>388</v>
      </c>
      <c r="L351" s="4"/>
      <c r="M351" s="4"/>
      <c r="N351" s="4"/>
      <c r="O351" s="7">
        <v>9000000</v>
      </c>
      <c r="P351">
        <f>_xlfn.XLOOKUP('[1]2012'!E349,[1]SIDEOF_donativos!$U$3:$U$1619,[1]SIDEOF_donativos!$W$3:$W$1619)</f>
        <v>484</v>
      </c>
      <c r="T351" s="3">
        <v>2012</v>
      </c>
      <c r="U351" s="4" t="s">
        <v>719</v>
      </c>
      <c r="V351" s="4" t="s">
        <v>1290</v>
      </c>
      <c r="W351" s="6">
        <v>41110</v>
      </c>
      <c r="X351" s="7">
        <v>500000</v>
      </c>
      <c r="Y351" s="6">
        <v>41219</v>
      </c>
      <c r="Z351" s="4" t="s">
        <v>1346</v>
      </c>
      <c r="AA351" s="4" t="s">
        <v>387</v>
      </c>
      <c r="AB351" s="4" t="s">
        <v>388</v>
      </c>
      <c r="AC351" s="4"/>
      <c r="AD351" s="4"/>
      <c r="AE351" s="7">
        <v>500000</v>
      </c>
      <c r="AF351">
        <v>867</v>
      </c>
    </row>
    <row r="352" spans="1:32" x14ac:dyDescent="0.25">
      <c r="A352" s="3">
        <v>2012</v>
      </c>
      <c r="B352" s="4" t="s">
        <v>719</v>
      </c>
      <c r="C352" s="5">
        <v>48101</v>
      </c>
      <c r="D352" s="4" t="s">
        <v>773</v>
      </c>
      <c r="E352" s="4" t="s">
        <v>774</v>
      </c>
      <c r="F352" s="6">
        <v>41010</v>
      </c>
      <c r="G352" s="7">
        <v>14500000</v>
      </c>
      <c r="H352" s="6">
        <v>41313</v>
      </c>
      <c r="I352" s="4" t="s">
        <v>775</v>
      </c>
      <c r="J352" s="4" t="s">
        <v>387</v>
      </c>
      <c r="K352" s="4" t="s">
        <v>388</v>
      </c>
      <c r="L352" s="4"/>
      <c r="M352" s="4"/>
      <c r="N352" s="4"/>
      <c r="O352" s="7">
        <v>14500000</v>
      </c>
      <c r="P352">
        <f>_xlfn.XLOOKUP('[1]2012'!E350,[1]SIDEOF_donativos!$U$3:$U$1619,[1]SIDEOF_donativos!$W$3:$W$1619)</f>
        <v>398</v>
      </c>
      <c r="T352" s="3">
        <v>2012</v>
      </c>
      <c r="U352" s="4" t="s">
        <v>719</v>
      </c>
      <c r="V352" s="4" t="s">
        <v>1290</v>
      </c>
      <c r="W352" s="6">
        <v>41110</v>
      </c>
      <c r="X352" s="7">
        <v>500000</v>
      </c>
      <c r="Y352" s="6">
        <v>41534</v>
      </c>
      <c r="Z352" s="4" t="s">
        <v>1348</v>
      </c>
      <c r="AA352" s="4" t="s">
        <v>387</v>
      </c>
      <c r="AB352" s="4" t="s">
        <v>388</v>
      </c>
      <c r="AC352" s="4"/>
      <c r="AD352" s="4"/>
      <c r="AE352" s="7">
        <v>500000</v>
      </c>
      <c r="AF352">
        <v>867</v>
      </c>
    </row>
    <row r="353" spans="1:32" x14ac:dyDescent="0.25">
      <c r="A353" s="3">
        <v>2012</v>
      </c>
      <c r="B353" s="4" t="s">
        <v>719</v>
      </c>
      <c r="C353" s="5">
        <v>48101</v>
      </c>
      <c r="D353" s="4" t="s">
        <v>776</v>
      </c>
      <c r="E353" s="4" t="s">
        <v>777</v>
      </c>
      <c r="F353" s="6">
        <v>41011</v>
      </c>
      <c r="G353" s="7">
        <v>1000000</v>
      </c>
      <c r="H353" s="6">
        <v>41556</v>
      </c>
      <c r="I353" s="4" t="s">
        <v>778</v>
      </c>
      <c r="J353" s="4" t="s">
        <v>387</v>
      </c>
      <c r="K353" s="4" t="s">
        <v>388</v>
      </c>
      <c r="L353" s="4"/>
      <c r="M353" s="4"/>
      <c r="N353" s="4"/>
      <c r="O353" s="7">
        <v>1000000</v>
      </c>
      <c r="P353">
        <f>_xlfn.XLOOKUP('[1]2012'!E351,[1]SIDEOF_donativos!$U$3:$U$1619,[1]SIDEOF_donativos!$W$3:$W$1619)</f>
        <v>158</v>
      </c>
      <c r="T353" s="3">
        <v>2012</v>
      </c>
      <c r="U353" s="4" t="s">
        <v>719</v>
      </c>
      <c r="V353" s="4" t="s">
        <v>1290</v>
      </c>
      <c r="W353" s="6">
        <v>41110</v>
      </c>
      <c r="X353" s="7">
        <v>500000</v>
      </c>
      <c r="Y353" s="6">
        <v>41260</v>
      </c>
      <c r="Z353" s="4" t="s">
        <v>1350</v>
      </c>
      <c r="AA353" s="4" t="s">
        <v>387</v>
      </c>
      <c r="AB353" s="4" t="s">
        <v>388</v>
      </c>
      <c r="AC353" s="4"/>
      <c r="AD353" s="4"/>
      <c r="AE353" s="7">
        <v>500000</v>
      </c>
      <c r="AF353">
        <v>867</v>
      </c>
    </row>
    <row r="354" spans="1:32" x14ac:dyDescent="0.25">
      <c r="A354" s="3">
        <v>2012</v>
      </c>
      <c r="B354" s="4" t="s">
        <v>719</v>
      </c>
      <c r="C354" s="5">
        <v>48101</v>
      </c>
      <c r="D354" s="4" t="s">
        <v>779</v>
      </c>
      <c r="E354" s="4" t="s">
        <v>780</v>
      </c>
      <c r="F354" s="6">
        <v>41016</v>
      </c>
      <c r="G354" s="7">
        <v>8000000</v>
      </c>
      <c r="H354" s="6">
        <v>41375</v>
      </c>
      <c r="I354" s="4" t="s">
        <v>780</v>
      </c>
      <c r="J354" s="4" t="s">
        <v>387</v>
      </c>
      <c r="K354" s="4" t="s">
        <v>388</v>
      </c>
      <c r="L354" s="4"/>
      <c r="M354" s="4"/>
      <c r="N354" s="4"/>
      <c r="O354" s="7">
        <v>8000000</v>
      </c>
      <c r="P354">
        <f>_xlfn.XLOOKUP('[1]2012'!E352,[1]SIDEOF_donativos!$U$3:$U$1619,[1]SIDEOF_donativos!$W$3:$W$1619)</f>
        <v>443</v>
      </c>
      <c r="T354" s="3">
        <v>2012</v>
      </c>
      <c r="U354" s="4" t="s">
        <v>719</v>
      </c>
      <c r="V354" s="4" t="s">
        <v>1352</v>
      </c>
      <c r="W354" s="6">
        <v>41110</v>
      </c>
      <c r="X354" s="7">
        <v>3948000</v>
      </c>
      <c r="Y354" s="6">
        <v>41367</v>
      </c>
      <c r="Z354" s="4" t="s">
        <v>1353</v>
      </c>
      <c r="AA354" s="4" t="s">
        <v>387</v>
      </c>
      <c r="AB354" s="4" t="s">
        <v>388</v>
      </c>
      <c r="AC354" s="4"/>
      <c r="AD354" s="4"/>
      <c r="AE354" s="7">
        <v>3948000</v>
      </c>
      <c r="AF354">
        <v>1137</v>
      </c>
    </row>
    <row r="355" spans="1:32" x14ac:dyDescent="0.25">
      <c r="A355" s="3">
        <v>2012</v>
      </c>
      <c r="B355" s="4" t="s">
        <v>719</v>
      </c>
      <c r="C355" s="5">
        <v>48101</v>
      </c>
      <c r="D355" s="4" t="s">
        <v>781</v>
      </c>
      <c r="E355" s="4" t="s">
        <v>757</v>
      </c>
      <c r="F355" s="6">
        <v>41022</v>
      </c>
      <c r="G355" s="7">
        <v>3000000</v>
      </c>
      <c r="H355" s="6">
        <v>41239</v>
      </c>
      <c r="I355" s="4" t="s">
        <v>782</v>
      </c>
      <c r="J355" s="4" t="s">
        <v>387</v>
      </c>
      <c r="K355" s="4" t="s">
        <v>388</v>
      </c>
      <c r="L355" s="4"/>
      <c r="M355" s="4"/>
      <c r="N355" s="4"/>
      <c r="O355" s="7">
        <v>3000000</v>
      </c>
      <c r="P355">
        <f>_xlfn.XLOOKUP('[1]2012'!E353,[1]SIDEOF_donativos!$U$3:$U$1619,[1]SIDEOF_donativos!$W$3:$W$1619)</f>
        <v>1291</v>
      </c>
      <c r="T355" s="3">
        <v>2012</v>
      </c>
      <c r="U355" s="4" t="s">
        <v>719</v>
      </c>
      <c r="V355" s="4" t="s">
        <v>1355</v>
      </c>
      <c r="W355" s="6">
        <v>41116</v>
      </c>
      <c r="X355" s="7">
        <v>2000000</v>
      </c>
      <c r="Y355" s="6">
        <v>41622</v>
      </c>
      <c r="Z355" s="4" t="s">
        <v>1356</v>
      </c>
      <c r="AA355" s="4" t="s">
        <v>387</v>
      </c>
      <c r="AB355" s="4" t="s">
        <v>388</v>
      </c>
      <c r="AC355" s="4"/>
      <c r="AD355" s="4"/>
      <c r="AE355" s="7">
        <v>2000000</v>
      </c>
      <c r="AF355">
        <v>1474</v>
      </c>
    </row>
    <row r="356" spans="1:32" x14ac:dyDescent="0.25">
      <c r="A356" s="3">
        <v>2012</v>
      </c>
      <c r="B356" s="4" t="s">
        <v>719</v>
      </c>
      <c r="C356" s="5">
        <v>48101</v>
      </c>
      <c r="D356" s="4" t="s">
        <v>783</v>
      </c>
      <c r="E356" s="4" t="s">
        <v>784</v>
      </c>
      <c r="F356" s="6">
        <v>41019</v>
      </c>
      <c r="G356" s="7">
        <v>3000000</v>
      </c>
      <c r="H356" s="6">
        <v>41274</v>
      </c>
      <c r="I356" s="4" t="s">
        <v>785</v>
      </c>
      <c r="J356" s="4" t="s">
        <v>290</v>
      </c>
      <c r="K356" s="4" t="s">
        <v>291</v>
      </c>
      <c r="L356" s="4"/>
      <c r="M356" s="4"/>
      <c r="N356" s="4"/>
      <c r="O356" s="7">
        <v>2871768</v>
      </c>
      <c r="P356">
        <f>_xlfn.XLOOKUP('[1]2012'!E354,[1]SIDEOF_donativos!$U$3:$U$1619,[1]SIDEOF_donativos!$W$3:$W$1619)</f>
        <v>1513</v>
      </c>
      <c r="T356" s="3">
        <v>2012</v>
      </c>
      <c r="U356" s="4" t="s">
        <v>719</v>
      </c>
      <c r="V356" s="4" t="s">
        <v>1358</v>
      </c>
      <c r="W356" s="6">
        <v>41116</v>
      </c>
      <c r="X356" s="7">
        <v>10000000</v>
      </c>
      <c r="Y356" s="6">
        <v>41361</v>
      </c>
      <c r="Z356" s="4" t="s">
        <v>1359</v>
      </c>
      <c r="AA356" s="4" t="s">
        <v>387</v>
      </c>
      <c r="AB356" s="4" t="s">
        <v>388</v>
      </c>
      <c r="AC356" s="4"/>
      <c r="AD356" s="4"/>
      <c r="AE356" s="7">
        <v>10000000</v>
      </c>
      <c r="AF356">
        <v>1012</v>
      </c>
    </row>
    <row r="357" spans="1:32" x14ac:dyDescent="0.25">
      <c r="A357" s="3">
        <v>2012</v>
      </c>
      <c r="B357" s="4" t="s">
        <v>719</v>
      </c>
      <c r="C357" s="5">
        <v>48101</v>
      </c>
      <c r="D357" s="4" t="s">
        <v>786</v>
      </c>
      <c r="E357" s="4" t="s">
        <v>787</v>
      </c>
      <c r="F357" s="6">
        <v>41001</v>
      </c>
      <c r="G357" s="7">
        <v>2100000</v>
      </c>
      <c r="H357" s="6">
        <v>41276</v>
      </c>
      <c r="I357" s="4" t="s">
        <v>788</v>
      </c>
      <c r="J357" s="4" t="s">
        <v>290</v>
      </c>
      <c r="K357" s="4" t="s">
        <v>291</v>
      </c>
      <c r="L357" s="4"/>
      <c r="M357" s="4"/>
      <c r="N357" s="4"/>
      <c r="O357" s="7">
        <v>2100000</v>
      </c>
      <c r="P357">
        <f>_xlfn.XLOOKUP('[1]2012'!E355,[1]SIDEOF_donativos!$U$3:$U$1619,[1]SIDEOF_donativos!$W$3:$W$1619)</f>
        <v>408</v>
      </c>
      <c r="T357" s="3">
        <v>2012</v>
      </c>
      <c r="U357" s="4" t="s">
        <v>719</v>
      </c>
      <c r="V357" s="4" t="s">
        <v>1361</v>
      </c>
      <c r="W357" s="6">
        <v>41120</v>
      </c>
      <c r="X357" s="7">
        <v>2350000</v>
      </c>
      <c r="Y357" s="6">
        <v>41331</v>
      </c>
      <c r="Z357" s="4" t="s">
        <v>1362</v>
      </c>
      <c r="AA357" s="4" t="s">
        <v>387</v>
      </c>
      <c r="AB357" s="4" t="s">
        <v>388</v>
      </c>
      <c r="AC357" s="4"/>
      <c r="AD357" s="4"/>
      <c r="AE357" s="7">
        <v>2350000</v>
      </c>
      <c r="AF357">
        <v>1151</v>
      </c>
    </row>
    <row r="358" spans="1:32" x14ac:dyDescent="0.25">
      <c r="A358" s="3">
        <v>2012</v>
      </c>
      <c r="B358" s="4" t="s">
        <v>719</v>
      </c>
      <c r="C358" s="5">
        <v>48101</v>
      </c>
      <c r="D358" s="4" t="s">
        <v>789</v>
      </c>
      <c r="E358" s="4" t="s">
        <v>790</v>
      </c>
      <c r="F358" s="6">
        <v>41026</v>
      </c>
      <c r="G358" s="7">
        <v>15000000</v>
      </c>
      <c r="H358" s="6">
        <v>41231</v>
      </c>
      <c r="I358" s="4" t="s">
        <v>791</v>
      </c>
      <c r="J358" s="4" t="s">
        <v>387</v>
      </c>
      <c r="K358" s="4" t="s">
        <v>388</v>
      </c>
      <c r="L358" s="4"/>
      <c r="M358" s="4"/>
      <c r="N358" s="4"/>
      <c r="O358" s="7">
        <v>15000000</v>
      </c>
      <c r="P358">
        <f>_xlfn.XLOOKUP('[1]2012'!E356,[1]SIDEOF_donativos!$U$3:$U$1619,[1]SIDEOF_donativos!$W$3:$W$1619)</f>
        <v>587</v>
      </c>
      <c r="T358" s="3">
        <v>2012</v>
      </c>
      <c r="U358" s="4" t="s">
        <v>719</v>
      </c>
      <c r="V358" s="4" t="s">
        <v>1364</v>
      </c>
      <c r="W358" s="6">
        <v>41121</v>
      </c>
      <c r="X358" s="7">
        <v>1645000</v>
      </c>
      <c r="Y358" s="6">
        <v>41282</v>
      </c>
      <c r="Z358" s="4" t="s">
        <v>1365</v>
      </c>
      <c r="AA358" s="4" t="s">
        <v>387</v>
      </c>
      <c r="AB358" s="4" t="s">
        <v>388</v>
      </c>
      <c r="AC358" s="4"/>
      <c r="AD358" s="4"/>
      <c r="AE358" s="7">
        <v>1645000</v>
      </c>
      <c r="AF358">
        <v>1469</v>
      </c>
    </row>
    <row r="359" spans="1:32" x14ac:dyDescent="0.25">
      <c r="A359" s="3">
        <v>2012</v>
      </c>
      <c r="B359" s="4" t="s">
        <v>719</v>
      </c>
      <c r="C359" s="5">
        <v>48101</v>
      </c>
      <c r="D359" s="4" t="s">
        <v>792</v>
      </c>
      <c r="E359" s="4" t="s">
        <v>793</v>
      </c>
      <c r="F359" s="6">
        <v>41026</v>
      </c>
      <c r="G359" s="7">
        <v>1500000</v>
      </c>
      <c r="H359" s="6">
        <v>41081</v>
      </c>
      <c r="I359" s="4" t="s">
        <v>794</v>
      </c>
      <c r="J359" s="4" t="s">
        <v>387</v>
      </c>
      <c r="K359" s="4" t="s">
        <v>388</v>
      </c>
      <c r="L359" s="4"/>
      <c r="M359" s="4"/>
      <c r="N359" s="4"/>
      <c r="O359" s="7">
        <v>1500000</v>
      </c>
      <c r="P359">
        <f>_xlfn.XLOOKUP('[1]2012'!E357,[1]SIDEOF_donativos!$U$3:$U$1619,[1]SIDEOF_donativos!$W$3:$W$1619)</f>
        <v>1448</v>
      </c>
      <c r="T359" s="3">
        <v>2012</v>
      </c>
      <c r="U359" s="4" t="s">
        <v>719</v>
      </c>
      <c r="V359" s="4" t="s">
        <v>1367</v>
      </c>
      <c r="W359" s="6">
        <v>41121</v>
      </c>
      <c r="X359" s="7">
        <v>2000000</v>
      </c>
      <c r="Y359" s="6">
        <v>41271</v>
      </c>
      <c r="Z359" s="4" t="s">
        <v>1368</v>
      </c>
      <c r="AA359" s="4" t="s">
        <v>387</v>
      </c>
      <c r="AB359" s="4" t="s">
        <v>388</v>
      </c>
      <c r="AC359" s="4"/>
      <c r="AD359" s="4"/>
      <c r="AE359" s="7">
        <v>2000000</v>
      </c>
      <c r="AF359">
        <v>1126</v>
      </c>
    </row>
    <row r="360" spans="1:32" x14ac:dyDescent="0.25">
      <c r="A360" s="3">
        <v>2012</v>
      </c>
      <c r="B360" s="4" t="s">
        <v>719</v>
      </c>
      <c r="C360" s="5">
        <v>48101</v>
      </c>
      <c r="D360" s="4" t="s">
        <v>795</v>
      </c>
      <c r="E360" s="4" t="s">
        <v>793</v>
      </c>
      <c r="F360" s="6">
        <v>41026</v>
      </c>
      <c r="G360" s="7">
        <v>1000000</v>
      </c>
      <c r="H360" s="6">
        <v>41170</v>
      </c>
      <c r="I360" s="4" t="s">
        <v>796</v>
      </c>
      <c r="J360" s="4" t="s">
        <v>387</v>
      </c>
      <c r="K360" s="4" t="s">
        <v>388</v>
      </c>
      <c r="L360" s="4"/>
      <c r="M360" s="4"/>
      <c r="N360" s="4"/>
      <c r="O360" s="7">
        <v>1000000</v>
      </c>
      <c r="P360">
        <f>_xlfn.XLOOKUP('[1]2012'!E358,[1]SIDEOF_donativos!$U$3:$U$1619,[1]SIDEOF_donativos!$W$3:$W$1619)</f>
        <v>1448</v>
      </c>
      <c r="T360" s="3">
        <v>2012</v>
      </c>
      <c r="U360" s="4" t="s">
        <v>719</v>
      </c>
      <c r="V360" s="4" t="s">
        <v>1277</v>
      </c>
      <c r="W360" s="6">
        <v>41115</v>
      </c>
      <c r="X360" s="7">
        <v>5000000</v>
      </c>
      <c r="Y360" s="6">
        <v>41292</v>
      </c>
      <c r="Z360" s="4" t="s">
        <v>1370</v>
      </c>
      <c r="AA360" s="4" t="s">
        <v>387</v>
      </c>
      <c r="AB360" s="4" t="s">
        <v>388</v>
      </c>
      <c r="AC360" s="4"/>
      <c r="AD360" s="4"/>
      <c r="AE360" s="7">
        <v>5000000</v>
      </c>
      <c r="AF360">
        <v>967</v>
      </c>
    </row>
    <row r="361" spans="1:32" x14ac:dyDescent="0.25">
      <c r="A361" s="3">
        <v>2012</v>
      </c>
      <c r="B361" s="4" t="s">
        <v>719</v>
      </c>
      <c r="C361" s="5">
        <v>48101</v>
      </c>
      <c r="D361" s="4" t="s">
        <v>797</v>
      </c>
      <c r="E361" s="4" t="s">
        <v>793</v>
      </c>
      <c r="F361" s="6">
        <v>41026</v>
      </c>
      <c r="G361" s="7">
        <v>1000000</v>
      </c>
      <c r="H361" s="6">
        <v>41264</v>
      </c>
      <c r="I361" s="4" t="s">
        <v>798</v>
      </c>
      <c r="J361" s="4" t="s">
        <v>387</v>
      </c>
      <c r="K361" s="4" t="s">
        <v>388</v>
      </c>
      <c r="L361" s="4"/>
      <c r="M361" s="4"/>
      <c r="N361" s="4"/>
      <c r="O361" s="7">
        <v>1000000</v>
      </c>
      <c r="P361">
        <f>_xlfn.XLOOKUP('[1]2012'!E359,[1]SIDEOF_donativos!$U$3:$U$1619,[1]SIDEOF_donativos!$W$3:$W$1619)</f>
        <v>1448</v>
      </c>
      <c r="T361" s="3">
        <v>2012</v>
      </c>
      <c r="U361" s="4" t="s">
        <v>719</v>
      </c>
      <c r="V361" s="4" t="s">
        <v>1277</v>
      </c>
      <c r="W361" s="6">
        <v>41115</v>
      </c>
      <c r="X361" s="7">
        <v>2500000</v>
      </c>
      <c r="Y361" s="6">
        <v>41380</v>
      </c>
      <c r="Z361" s="4" t="s">
        <v>1372</v>
      </c>
      <c r="AA361" s="4" t="s">
        <v>387</v>
      </c>
      <c r="AB361" s="4" t="s">
        <v>388</v>
      </c>
      <c r="AC361" s="4"/>
      <c r="AD361" s="4"/>
      <c r="AE361" s="7">
        <v>2500000</v>
      </c>
      <c r="AF361">
        <v>967</v>
      </c>
    </row>
    <row r="362" spans="1:32" x14ac:dyDescent="0.25">
      <c r="A362" s="3">
        <v>2012</v>
      </c>
      <c r="B362" s="4" t="s">
        <v>719</v>
      </c>
      <c r="C362" s="5">
        <v>48101</v>
      </c>
      <c r="D362" s="4" t="s">
        <v>799</v>
      </c>
      <c r="E362" s="4" t="s">
        <v>800</v>
      </c>
      <c r="F362" s="6">
        <v>41036</v>
      </c>
      <c r="G362" s="7">
        <v>1000000</v>
      </c>
      <c r="H362" s="6">
        <v>41364</v>
      </c>
      <c r="I362" s="4" t="s">
        <v>801</v>
      </c>
      <c r="J362" s="4" t="s">
        <v>387</v>
      </c>
      <c r="K362" s="4" t="s">
        <v>388</v>
      </c>
      <c r="L362" s="4"/>
      <c r="M362" s="4"/>
      <c r="N362" s="4"/>
      <c r="O362" s="7">
        <v>1000000</v>
      </c>
      <c r="P362">
        <f>_xlfn.XLOOKUP('[1]2012'!E360,[1]SIDEOF_donativos!$U$3:$U$1619,[1]SIDEOF_donativos!$W$3:$W$1619)</f>
        <v>1052</v>
      </c>
      <c r="T362" s="3">
        <v>2012</v>
      </c>
      <c r="U362" s="4" t="s">
        <v>719</v>
      </c>
      <c r="V362" s="4" t="s">
        <v>1290</v>
      </c>
      <c r="W362" s="6">
        <v>41106</v>
      </c>
      <c r="X362" s="7">
        <v>500000</v>
      </c>
      <c r="Y362" s="6">
        <v>41557</v>
      </c>
      <c r="Z362" s="4" t="s">
        <v>1374</v>
      </c>
      <c r="AA362" s="4" t="s">
        <v>387</v>
      </c>
      <c r="AB362" s="4" t="s">
        <v>388</v>
      </c>
      <c r="AC362" s="4"/>
      <c r="AD362" s="4"/>
      <c r="AE362" s="7">
        <v>500000</v>
      </c>
      <c r="AF362">
        <v>867</v>
      </c>
    </row>
    <row r="363" spans="1:32" x14ac:dyDescent="0.25">
      <c r="A363" s="3">
        <v>2012</v>
      </c>
      <c r="B363" s="4" t="s">
        <v>719</v>
      </c>
      <c r="C363" s="5">
        <v>48101</v>
      </c>
      <c r="D363" s="4" t="s">
        <v>802</v>
      </c>
      <c r="E363" s="4" t="s">
        <v>803</v>
      </c>
      <c r="F363" s="6">
        <v>41026</v>
      </c>
      <c r="G363" s="7">
        <v>2000000</v>
      </c>
      <c r="H363" s="6">
        <v>41438</v>
      </c>
      <c r="I363" s="4" t="s">
        <v>804</v>
      </c>
      <c r="J363" s="4" t="s">
        <v>387</v>
      </c>
      <c r="K363" s="4" t="s">
        <v>388</v>
      </c>
      <c r="L363" s="4"/>
      <c r="M363" s="4"/>
      <c r="N363" s="4"/>
      <c r="O363" s="7">
        <v>2000000</v>
      </c>
      <c r="P363">
        <f>_xlfn.XLOOKUP('[1]2012'!E361,[1]SIDEOF_donativos!$U$3:$U$1619,[1]SIDEOF_donativos!$W$3:$W$1619)</f>
        <v>589</v>
      </c>
      <c r="T363" s="3">
        <v>2012</v>
      </c>
      <c r="U363" s="4" t="s">
        <v>719</v>
      </c>
      <c r="V363" s="4" t="s">
        <v>1376</v>
      </c>
      <c r="W363" s="6">
        <v>41106</v>
      </c>
      <c r="X363" s="7">
        <v>2500000</v>
      </c>
      <c r="Y363" s="6">
        <v>41317</v>
      </c>
      <c r="Z363" s="4" t="s">
        <v>1377</v>
      </c>
      <c r="AA363" s="4" t="s">
        <v>387</v>
      </c>
      <c r="AB363" s="4" t="s">
        <v>388</v>
      </c>
      <c r="AC363" s="4"/>
      <c r="AD363" s="4"/>
      <c r="AE363" s="7">
        <v>2500000</v>
      </c>
      <c r="AF363">
        <v>1130</v>
      </c>
    </row>
    <row r="364" spans="1:32" x14ac:dyDescent="0.25">
      <c r="A364" s="3">
        <v>2012</v>
      </c>
      <c r="B364" s="4" t="s">
        <v>719</v>
      </c>
      <c r="C364" s="5">
        <v>48101</v>
      </c>
      <c r="D364" s="4" t="s">
        <v>805</v>
      </c>
      <c r="E364" s="4" t="s">
        <v>806</v>
      </c>
      <c r="F364" s="6">
        <v>41026</v>
      </c>
      <c r="G364" s="7">
        <v>3000000</v>
      </c>
      <c r="H364" s="6">
        <v>41236</v>
      </c>
      <c r="I364" s="4" t="s">
        <v>807</v>
      </c>
      <c r="J364" s="4" t="s">
        <v>387</v>
      </c>
      <c r="K364" s="4" t="s">
        <v>388</v>
      </c>
      <c r="L364" s="4"/>
      <c r="M364" s="4"/>
      <c r="N364" s="4"/>
      <c r="O364" s="7">
        <v>3000000</v>
      </c>
      <c r="P364">
        <f>_xlfn.XLOOKUP('[1]2012'!E362,[1]SIDEOF_donativos!$U$3:$U$1619,[1]SIDEOF_donativos!$W$3:$W$1619)</f>
        <v>901</v>
      </c>
      <c r="T364" s="3">
        <v>2012</v>
      </c>
      <c r="U364" s="4" t="s">
        <v>719</v>
      </c>
      <c r="V364" s="4" t="s">
        <v>1379</v>
      </c>
      <c r="W364" s="6">
        <v>41106</v>
      </c>
      <c r="X364" s="7">
        <v>4512000</v>
      </c>
      <c r="Y364" s="6">
        <v>41379</v>
      </c>
      <c r="Z364" s="4" t="s">
        <v>1380</v>
      </c>
      <c r="AA364" s="4" t="s">
        <v>387</v>
      </c>
      <c r="AB364" s="4" t="s">
        <v>388</v>
      </c>
      <c r="AC364" s="4"/>
      <c r="AD364" s="4"/>
      <c r="AE364" s="7">
        <v>4512000</v>
      </c>
      <c r="AF364">
        <v>1134</v>
      </c>
    </row>
    <row r="365" spans="1:32" x14ac:dyDescent="0.25">
      <c r="A365" s="3">
        <v>2012</v>
      </c>
      <c r="B365" s="4" t="s">
        <v>719</v>
      </c>
      <c r="C365" s="5">
        <v>48101</v>
      </c>
      <c r="D365" s="4" t="s">
        <v>808</v>
      </c>
      <c r="E365" s="4" t="s">
        <v>809</v>
      </c>
      <c r="F365" s="6">
        <v>41026</v>
      </c>
      <c r="G365" s="7">
        <v>500000</v>
      </c>
      <c r="H365" s="6">
        <v>41179</v>
      </c>
      <c r="I365" s="4" t="s">
        <v>810</v>
      </c>
      <c r="J365" s="4" t="s">
        <v>387</v>
      </c>
      <c r="K365" s="4" t="s">
        <v>388</v>
      </c>
      <c r="L365" s="4"/>
      <c r="M365" s="4"/>
      <c r="N365" s="4"/>
      <c r="O365" s="7">
        <v>500000</v>
      </c>
      <c r="P365">
        <f>_xlfn.XLOOKUP('[1]2012'!E363,[1]SIDEOF_donativos!$U$3:$U$1619,[1]SIDEOF_donativos!$W$3:$W$1619)</f>
        <v>664</v>
      </c>
      <c r="T365" s="3">
        <v>2012</v>
      </c>
      <c r="U365" s="4" t="s">
        <v>719</v>
      </c>
      <c r="V365" s="4" t="s">
        <v>1382</v>
      </c>
      <c r="W365" s="6">
        <v>41110</v>
      </c>
      <c r="X365" s="7">
        <v>1410000</v>
      </c>
      <c r="Y365" s="6">
        <v>41266</v>
      </c>
      <c r="Z365" s="4" t="s">
        <v>1383</v>
      </c>
      <c r="AA365" s="4" t="s">
        <v>387</v>
      </c>
      <c r="AB365" s="4" t="s">
        <v>388</v>
      </c>
      <c r="AC365" s="4"/>
      <c r="AD365" s="4"/>
      <c r="AE365" s="7">
        <v>1410000</v>
      </c>
      <c r="AF365">
        <v>1147</v>
      </c>
    </row>
    <row r="366" spans="1:32" x14ac:dyDescent="0.25">
      <c r="A366" s="3">
        <v>2012</v>
      </c>
      <c r="B366" s="4" t="s">
        <v>719</v>
      </c>
      <c r="C366" s="5">
        <v>48101</v>
      </c>
      <c r="D366" s="4" t="s">
        <v>811</v>
      </c>
      <c r="E366" s="4" t="s">
        <v>812</v>
      </c>
      <c r="F366" s="6">
        <v>41026</v>
      </c>
      <c r="G366" s="7">
        <v>2000000</v>
      </c>
      <c r="H366" s="6">
        <v>41236</v>
      </c>
      <c r="I366" s="4" t="s">
        <v>813</v>
      </c>
      <c r="J366" s="4" t="s">
        <v>387</v>
      </c>
      <c r="K366" s="4" t="s">
        <v>388</v>
      </c>
      <c r="L366" s="4"/>
      <c r="M366" s="4"/>
      <c r="N366" s="4"/>
      <c r="O366" s="7">
        <v>2000000</v>
      </c>
      <c r="P366">
        <f>_xlfn.XLOOKUP('[1]2012'!E364,[1]SIDEOF_donativos!$U$3:$U$1619,[1]SIDEOF_donativos!$W$3:$W$1619)</f>
        <v>404</v>
      </c>
      <c r="T366" s="3">
        <v>2012</v>
      </c>
      <c r="U366" s="4" t="s">
        <v>719</v>
      </c>
      <c r="V366" s="4" t="s">
        <v>1385</v>
      </c>
      <c r="W366" s="6">
        <v>41106</v>
      </c>
      <c r="X366" s="7">
        <v>1500000</v>
      </c>
      <c r="Y366" s="6">
        <v>41327</v>
      </c>
      <c r="Z366" s="4" t="s">
        <v>1386</v>
      </c>
      <c r="AA366" s="4" t="s">
        <v>387</v>
      </c>
      <c r="AB366" s="4" t="s">
        <v>388</v>
      </c>
      <c r="AC366" s="4"/>
      <c r="AD366" s="4"/>
      <c r="AE366" s="7">
        <v>1500000</v>
      </c>
      <c r="AF366">
        <v>1198</v>
      </c>
    </row>
    <row r="367" spans="1:32" x14ac:dyDescent="0.25">
      <c r="A367" s="3">
        <v>2012</v>
      </c>
      <c r="B367" s="4" t="s">
        <v>719</v>
      </c>
      <c r="C367" s="5">
        <v>48101</v>
      </c>
      <c r="D367" s="4" t="s">
        <v>814</v>
      </c>
      <c r="E367" s="4" t="s">
        <v>812</v>
      </c>
      <c r="F367" s="6">
        <v>41051</v>
      </c>
      <c r="G367" s="7">
        <v>8550000</v>
      </c>
      <c r="H367" s="6">
        <v>41195</v>
      </c>
      <c r="I367" s="4" t="s">
        <v>815</v>
      </c>
      <c r="J367" s="4" t="s">
        <v>387</v>
      </c>
      <c r="K367" s="4" t="s">
        <v>388</v>
      </c>
      <c r="L367" s="4"/>
      <c r="M367" s="4"/>
      <c r="N367" s="4"/>
      <c r="O367" s="7">
        <v>8550000</v>
      </c>
      <c r="P367">
        <f>_xlfn.XLOOKUP('[1]2012'!E365,[1]SIDEOF_donativos!$U$3:$U$1619,[1]SIDEOF_donativos!$W$3:$W$1619)</f>
        <v>404</v>
      </c>
      <c r="T367" s="3">
        <v>2012</v>
      </c>
      <c r="U367" s="4" t="s">
        <v>719</v>
      </c>
      <c r="V367" s="4" t="s">
        <v>1388</v>
      </c>
      <c r="W367" s="6">
        <v>41106</v>
      </c>
      <c r="X367" s="7">
        <v>6150000</v>
      </c>
      <c r="Y367" s="6">
        <v>41320</v>
      </c>
      <c r="Z367" s="4" t="s">
        <v>1389</v>
      </c>
      <c r="AA367" s="4" t="s">
        <v>387</v>
      </c>
      <c r="AB367" s="4" t="s">
        <v>388</v>
      </c>
      <c r="AC367" s="4"/>
      <c r="AD367" s="4"/>
      <c r="AE367" s="7">
        <v>6150000</v>
      </c>
      <c r="AF367">
        <v>1173</v>
      </c>
    </row>
    <row r="368" spans="1:32" x14ac:dyDescent="0.25">
      <c r="A368" s="3">
        <v>2012</v>
      </c>
      <c r="B368" s="4" t="s">
        <v>719</v>
      </c>
      <c r="C368" s="5">
        <v>48101</v>
      </c>
      <c r="D368" s="4" t="s">
        <v>816</v>
      </c>
      <c r="E368" s="4" t="s">
        <v>812</v>
      </c>
      <c r="F368" s="6">
        <v>41051</v>
      </c>
      <c r="G368" s="7">
        <v>6200000</v>
      </c>
      <c r="H368" s="6">
        <v>41165</v>
      </c>
      <c r="I368" s="4" t="s">
        <v>817</v>
      </c>
      <c r="J368" s="4" t="s">
        <v>387</v>
      </c>
      <c r="K368" s="4" t="s">
        <v>388</v>
      </c>
      <c r="L368" s="4"/>
      <c r="M368" s="4"/>
      <c r="N368" s="4"/>
      <c r="O368" s="7">
        <v>6200000</v>
      </c>
      <c r="P368">
        <f>_xlfn.XLOOKUP('[1]2012'!E366,[1]SIDEOF_donativos!$U$3:$U$1619,[1]SIDEOF_donativos!$W$3:$W$1619)</f>
        <v>404</v>
      </c>
      <c r="T368" s="3">
        <v>2012</v>
      </c>
      <c r="U368" s="4" t="s">
        <v>719</v>
      </c>
      <c r="V368" s="4" t="s">
        <v>1391</v>
      </c>
      <c r="W368" s="6">
        <v>41106</v>
      </c>
      <c r="X368" s="7">
        <v>1500000</v>
      </c>
      <c r="Y368" s="6">
        <v>41345</v>
      </c>
      <c r="Z368" s="4" t="s">
        <v>980</v>
      </c>
      <c r="AA368" s="4" t="s">
        <v>387</v>
      </c>
      <c r="AB368" s="4" t="s">
        <v>388</v>
      </c>
      <c r="AC368" s="4"/>
      <c r="AD368" s="4"/>
      <c r="AE368" s="7">
        <v>1500000</v>
      </c>
      <c r="AF368">
        <v>1150</v>
      </c>
    </row>
    <row r="369" spans="1:32" x14ac:dyDescent="0.25">
      <c r="A369" s="3">
        <v>2012</v>
      </c>
      <c r="B369" s="4" t="s">
        <v>719</v>
      </c>
      <c r="C369" s="5">
        <v>48101</v>
      </c>
      <c r="D369" s="4" t="s">
        <v>818</v>
      </c>
      <c r="E369" s="4" t="s">
        <v>819</v>
      </c>
      <c r="F369" s="6">
        <v>41051</v>
      </c>
      <c r="G369" s="7">
        <v>3000000</v>
      </c>
      <c r="H369" s="6">
        <v>41438</v>
      </c>
      <c r="I369" s="4" t="s">
        <v>820</v>
      </c>
      <c r="J369" s="4" t="s">
        <v>387</v>
      </c>
      <c r="K369" s="4" t="s">
        <v>388</v>
      </c>
      <c r="L369" s="4"/>
      <c r="M369" s="4"/>
      <c r="N369" s="4"/>
      <c r="O369" s="7">
        <v>3000000</v>
      </c>
      <c r="P369">
        <f>_xlfn.XLOOKUP('[1]2012'!E367,[1]SIDEOF_donativos!$U$3:$U$1619,[1]SIDEOF_donativos!$W$3:$W$1619)</f>
        <v>410</v>
      </c>
      <c r="T369" s="3">
        <v>2012</v>
      </c>
      <c r="U369" s="4" t="s">
        <v>719</v>
      </c>
      <c r="V369" s="4" t="s">
        <v>1393</v>
      </c>
      <c r="W369" s="6">
        <v>41106</v>
      </c>
      <c r="X369" s="7">
        <v>470000</v>
      </c>
      <c r="Y369" s="6">
        <v>41316</v>
      </c>
      <c r="Z369" s="4" t="s">
        <v>1394</v>
      </c>
      <c r="AA369" s="4" t="s">
        <v>387</v>
      </c>
      <c r="AB369" s="4" t="s">
        <v>388</v>
      </c>
      <c r="AC369" s="4"/>
      <c r="AD369" s="4"/>
      <c r="AE369" s="7">
        <v>470000</v>
      </c>
      <c r="AF369">
        <v>1149</v>
      </c>
    </row>
    <row r="370" spans="1:32" x14ac:dyDescent="0.25">
      <c r="A370" s="3">
        <v>2012</v>
      </c>
      <c r="B370" s="4" t="s">
        <v>719</v>
      </c>
      <c r="C370" s="5">
        <v>48101</v>
      </c>
      <c r="D370" s="4" t="s">
        <v>821</v>
      </c>
      <c r="E370" s="4" t="s">
        <v>822</v>
      </c>
      <c r="F370" s="6">
        <v>41052</v>
      </c>
      <c r="G370" s="7">
        <v>2000000</v>
      </c>
      <c r="H370" s="6">
        <v>41384</v>
      </c>
      <c r="I370" s="4" t="s">
        <v>823</v>
      </c>
      <c r="J370" s="4" t="s">
        <v>387</v>
      </c>
      <c r="K370" s="4" t="s">
        <v>388</v>
      </c>
      <c r="L370" s="4"/>
      <c r="M370" s="4"/>
      <c r="N370" s="4"/>
      <c r="O370" s="7">
        <v>2000000</v>
      </c>
      <c r="P370">
        <f>_xlfn.XLOOKUP('[1]2012'!E368,[1]SIDEOF_donativos!$U$3:$U$1619,[1]SIDEOF_donativos!$W$3:$W$1619)</f>
        <v>1452</v>
      </c>
      <c r="T370" s="3">
        <v>2012</v>
      </c>
      <c r="U370" s="4" t="s">
        <v>719</v>
      </c>
      <c r="V370" s="4" t="s">
        <v>1396</v>
      </c>
      <c r="W370" s="6">
        <v>41106</v>
      </c>
      <c r="X370" s="7">
        <v>3000000</v>
      </c>
      <c r="Y370" s="6">
        <v>41469</v>
      </c>
      <c r="Z370" s="4" t="s">
        <v>1397</v>
      </c>
      <c r="AA370" s="4" t="s">
        <v>387</v>
      </c>
      <c r="AB370" s="4" t="s">
        <v>388</v>
      </c>
      <c r="AC370" s="4"/>
      <c r="AD370" s="4"/>
      <c r="AE370" s="7">
        <v>3000000</v>
      </c>
      <c r="AF370">
        <v>1166</v>
      </c>
    </row>
    <row r="371" spans="1:32" x14ac:dyDescent="0.25">
      <c r="A371" s="3">
        <v>2012</v>
      </c>
      <c r="B371" s="4" t="s">
        <v>719</v>
      </c>
      <c r="C371" s="5">
        <v>48101</v>
      </c>
      <c r="D371" s="4" t="s">
        <v>824</v>
      </c>
      <c r="E371" s="4" t="s">
        <v>825</v>
      </c>
      <c r="F371" s="6">
        <v>41040</v>
      </c>
      <c r="G371" s="7">
        <v>2500000</v>
      </c>
      <c r="H371" s="6">
        <v>41458</v>
      </c>
      <c r="I371" s="4" t="s">
        <v>826</v>
      </c>
      <c r="J371" s="4" t="s">
        <v>387</v>
      </c>
      <c r="K371" s="4" t="s">
        <v>388</v>
      </c>
      <c r="L371" s="4"/>
      <c r="M371" s="4"/>
      <c r="N371" s="4"/>
      <c r="O371" s="7">
        <v>2500000</v>
      </c>
      <c r="P371">
        <f>_xlfn.XLOOKUP('[1]2012'!E369,[1]SIDEOF_donativos!$U$3:$U$1619,[1]SIDEOF_donativos!$W$3:$W$1619)</f>
        <v>755</v>
      </c>
      <c r="T371" s="3">
        <v>2012</v>
      </c>
      <c r="U371" s="4" t="s">
        <v>719</v>
      </c>
      <c r="V371" s="4" t="s">
        <v>1399</v>
      </c>
      <c r="W371" s="6">
        <v>41106</v>
      </c>
      <c r="X371" s="7">
        <v>2500000</v>
      </c>
      <c r="Y371" s="6">
        <v>41550</v>
      </c>
      <c r="Z371" s="4" t="s">
        <v>1400</v>
      </c>
      <c r="AA371" s="4" t="s">
        <v>387</v>
      </c>
      <c r="AB371" s="4" t="s">
        <v>388</v>
      </c>
      <c r="AC371" s="4"/>
      <c r="AD371" s="4"/>
      <c r="AE371" s="7">
        <v>2500000</v>
      </c>
      <c r="AF371">
        <v>1175</v>
      </c>
    </row>
    <row r="372" spans="1:32" x14ac:dyDescent="0.25">
      <c r="A372" s="3">
        <v>2012</v>
      </c>
      <c r="B372" s="4" t="s">
        <v>719</v>
      </c>
      <c r="C372" s="5">
        <v>48101</v>
      </c>
      <c r="D372" s="4" t="s">
        <v>827</v>
      </c>
      <c r="E372" s="4" t="s">
        <v>730</v>
      </c>
      <c r="F372" s="6">
        <v>41052</v>
      </c>
      <c r="G372" s="7">
        <v>2000000</v>
      </c>
      <c r="H372" s="6">
        <v>41452</v>
      </c>
      <c r="I372" s="4" t="s">
        <v>828</v>
      </c>
      <c r="J372" s="4" t="s">
        <v>387</v>
      </c>
      <c r="K372" s="4" t="s">
        <v>388</v>
      </c>
      <c r="L372" s="4"/>
      <c r="M372" s="4"/>
      <c r="N372" s="4"/>
      <c r="O372" s="7">
        <v>2000000</v>
      </c>
      <c r="P372">
        <f>_xlfn.XLOOKUP('[1]2012'!E370,[1]SIDEOF_donativos!$U$3:$U$1619,[1]SIDEOF_donativos!$W$3:$W$1619)</f>
        <v>706</v>
      </c>
      <c r="T372" s="3">
        <v>2012</v>
      </c>
      <c r="U372" s="4" t="s">
        <v>719</v>
      </c>
      <c r="V372" s="4" t="s">
        <v>1402</v>
      </c>
      <c r="W372" s="6">
        <v>41115</v>
      </c>
      <c r="X372" s="7">
        <v>2000000</v>
      </c>
      <c r="Y372" s="6">
        <v>41338</v>
      </c>
      <c r="Z372" s="4" t="s">
        <v>1403</v>
      </c>
      <c r="AA372" s="4" t="s">
        <v>387</v>
      </c>
      <c r="AB372" s="4" t="s">
        <v>388</v>
      </c>
      <c r="AC372" s="4"/>
      <c r="AD372" s="4"/>
      <c r="AE372" s="7">
        <v>2000000</v>
      </c>
      <c r="AF372">
        <v>1283</v>
      </c>
    </row>
    <row r="373" spans="1:32" x14ac:dyDescent="0.25">
      <c r="A373" s="3">
        <v>2012</v>
      </c>
      <c r="B373" s="4" t="s">
        <v>719</v>
      </c>
      <c r="C373" s="5">
        <v>48101</v>
      </c>
      <c r="D373" s="4" t="s">
        <v>829</v>
      </c>
      <c r="E373" s="4" t="s">
        <v>830</v>
      </c>
      <c r="F373" s="6">
        <v>41057</v>
      </c>
      <c r="G373" s="7">
        <v>2000000</v>
      </c>
      <c r="H373" s="6">
        <v>41336</v>
      </c>
      <c r="I373" s="4" t="s">
        <v>831</v>
      </c>
      <c r="J373" s="4" t="s">
        <v>387</v>
      </c>
      <c r="K373" s="4" t="s">
        <v>388</v>
      </c>
      <c r="L373" s="4"/>
      <c r="M373" s="4"/>
      <c r="N373" s="4"/>
      <c r="O373" s="7">
        <v>2000000</v>
      </c>
      <c r="P373">
        <f>_xlfn.XLOOKUP('[1]2012'!E371,[1]SIDEOF_donativos!$U$3:$U$1619,[1]SIDEOF_donativos!$W$3:$W$1619)</f>
        <v>384</v>
      </c>
      <c r="T373" s="3">
        <v>2012</v>
      </c>
      <c r="U373" s="4" t="s">
        <v>719</v>
      </c>
      <c r="V373" s="4" t="s">
        <v>1402</v>
      </c>
      <c r="W373" s="6">
        <v>41115</v>
      </c>
      <c r="X373" s="7">
        <v>2000000</v>
      </c>
      <c r="Y373" s="6">
        <v>41361</v>
      </c>
      <c r="Z373" s="4" t="s">
        <v>1403</v>
      </c>
      <c r="AA373" s="4" t="s">
        <v>387</v>
      </c>
      <c r="AB373" s="4" t="s">
        <v>388</v>
      </c>
      <c r="AC373" s="4"/>
      <c r="AD373" s="4"/>
      <c r="AE373" s="7">
        <v>2000000</v>
      </c>
      <c r="AF373">
        <v>1283</v>
      </c>
    </row>
    <row r="374" spans="1:32" x14ac:dyDescent="0.25">
      <c r="A374" s="3">
        <v>2012</v>
      </c>
      <c r="B374" s="4" t="s">
        <v>719</v>
      </c>
      <c r="C374" s="5">
        <v>48101</v>
      </c>
      <c r="D374" s="4" t="s">
        <v>832</v>
      </c>
      <c r="E374" s="4" t="s">
        <v>833</v>
      </c>
      <c r="F374" s="6">
        <v>41052</v>
      </c>
      <c r="G374" s="7">
        <v>35000000</v>
      </c>
      <c r="H374" s="6">
        <v>41256</v>
      </c>
      <c r="I374" s="4" t="s">
        <v>834</v>
      </c>
      <c r="J374" s="4" t="s">
        <v>387</v>
      </c>
      <c r="K374" s="4" t="s">
        <v>388</v>
      </c>
      <c r="L374" s="4"/>
      <c r="M374" s="4"/>
      <c r="N374" s="4"/>
      <c r="O374" s="7">
        <v>35000000</v>
      </c>
      <c r="P374">
        <f>_xlfn.XLOOKUP('[1]2012'!E372,[1]SIDEOF_donativos!$U$3:$U$1619,[1]SIDEOF_donativos!$W$3:$W$1619)</f>
        <v>1414</v>
      </c>
      <c r="T374" s="3">
        <v>2012</v>
      </c>
      <c r="U374" s="4" t="s">
        <v>719</v>
      </c>
      <c r="V374" s="4" t="s">
        <v>1405</v>
      </c>
      <c r="W374" s="6">
        <v>41110</v>
      </c>
      <c r="X374" s="7">
        <v>3290000</v>
      </c>
      <c r="Y374" s="6">
        <v>41321</v>
      </c>
      <c r="Z374" s="4" t="s">
        <v>1406</v>
      </c>
      <c r="AA374" s="4" t="s">
        <v>387</v>
      </c>
      <c r="AB374" s="4" t="s">
        <v>388</v>
      </c>
      <c r="AC374" s="4"/>
      <c r="AD374" s="4"/>
      <c r="AE374" s="7">
        <v>3290000</v>
      </c>
      <c r="AF374">
        <v>1160</v>
      </c>
    </row>
    <row r="375" spans="1:32" x14ac:dyDescent="0.25">
      <c r="A375" s="3">
        <v>2012</v>
      </c>
      <c r="B375" s="4" t="s">
        <v>719</v>
      </c>
      <c r="C375" s="5">
        <v>48101</v>
      </c>
      <c r="D375" s="4" t="s">
        <v>835</v>
      </c>
      <c r="E375" s="4" t="s">
        <v>836</v>
      </c>
      <c r="F375" s="6">
        <v>41054</v>
      </c>
      <c r="G375" s="7">
        <v>10000000</v>
      </c>
      <c r="H375" s="6">
        <v>41287</v>
      </c>
      <c r="I375" s="4" t="s">
        <v>837</v>
      </c>
      <c r="J375" s="4" t="s">
        <v>387</v>
      </c>
      <c r="K375" s="4" t="s">
        <v>388</v>
      </c>
      <c r="L375" s="4"/>
      <c r="M375" s="4"/>
      <c r="N375" s="4"/>
      <c r="O375" s="7">
        <v>10000000</v>
      </c>
      <c r="P375">
        <f>_xlfn.XLOOKUP('[1]2012'!E373,[1]SIDEOF_donativos!$U$3:$U$1619,[1]SIDEOF_donativos!$W$3:$W$1619)</f>
        <v>1336</v>
      </c>
      <c r="T375" s="3">
        <v>2012</v>
      </c>
      <c r="U375" s="4" t="s">
        <v>719</v>
      </c>
      <c r="V375" s="4" t="s">
        <v>1408</v>
      </c>
      <c r="W375" s="6">
        <v>41106</v>
      </c>
      <c r="X375" s="7">
        <v>1940000</v>
      </c>
      <c r="Y375" s="6">
        <v>41446</v>
      </c>
      <c r="Z375" s="4" t="s">
        <v>1409</v>
      </c>
      <c r="AA375" s="4" t="s">
        <v>387</v>
      </c>
      <c r="AB375" s="4" t="s">
        <v>388</v>
      </c>
      <c r="AC375" s="4"/>
      <c r="AD375" s="4"/>
      <c r="AE375" s="7">
        <v>1940000</v>
      </c>
      <c r="AF375">
        <v>1009</v>
      </c>
    </row>
    <row r="376" spans="1:32" x14ac:dyDescent="0.25">
      <c r="A376" s="3">
        <v>2012</v>
      </c>
      <c r="B376" s="4" t="s">
        <v>719</v>
      </c>
      <c r="C376" s="5">
        <v>48101</v>
      </c>
      <c r="D376" s="4" t="s">
        <v>838</v>
      </c>
      <c r="E376" s="4" t="s">
        <v>839</v>
      </c>
      <c r="F376" s="6">
        <v>41059</v>
      </c>
      <c r="G376" s="7">
        <v>8000000</v>
      </c>
      <c r="H376" s="6">
        <v>41474</v>
      </c>
      <c r="I376" s="4" t="s">
        <v>840</v>
      </c>
      <c r="J376" s="4" t="s">
        <v>387</v>
      </c>
      <c r="K376" s="4" t="s">
        <v>388</v>
      </c>
      <c r="L376" s="4"/>
      <c r="M376" s="4"/>
      <c r="N376" s="4"/>
      <c r="O376" s="7">
        <v>8000000</v>
      </c>
      <c r="P376">
        <f>_xlfn.XLOOKUP('[1]2012'!E374,[1]SIDEOF_donativos!$U$3:$U$1619,[1]SIDEOF_donativos!$W$3:$W$1619)</f>
        <v>592</v>
      </c>
      <c r="T376" s="3">
        <v>2012</v>
      </c>
      <c r="U376" s="4" t="s">
        <v>719</v>
      </c>
      <c r="V376" s="4" t="s">
        <v>1364</v>
      </c>
      <c r="W376" s="6">
        <v>41106</v>
      </c>
      <c r="X376" s="7">
        <v>2000000</v>
      </c>
      <c r="Y376" s="6">
        <v>41564</v>
      </c>
      <c r="Z376" s="4" t="s">
        <v>1411</v>
      </c>
      <c r="AA376" s="4" t="s">
        <v>387</v>
      </c>
      <c r="AB376" s="4" t="s">
        <v>388</v>
      </c>
      <c r="AC376" s="4"/>
      <c r="AD376" s="4"/>
      <c r="AE376" s="7">
        <v>2000000</v>
      </c>
      <c r="AF376">
        <v>1469</v>
      </c>
    </row>
    <row r="377" spans="1:32" x14ac:dyDescent="0.25">
      <c r="A377" s="3">
        <v>2012</v>
      </c>
      <c r="B377" s="4" t="s">
        <v>719</v>
      </c>
      <c r="C377" s="5">
        <v>48101</v>
      </c>
      <c r="D377" s="4" t="s">
        <v>841</v>
      </c>
      <c r="E377" s="4" t="s">
        <v>812</v>
      </c>
      <c r="F377" s="6">
        <v>41059</v>
      </c>
      <c r="G377" s="7">
        <v>1300000</v>
      </c>
      <c r="H377" s="6">
        <v>41210</v>
      </c>
      <c r="I377" s="4" t="s">
        <v>842</v>
      </c>
      <c r="J377" s="4" t="s">
        <v>387</v>
      </c>
      <c r="K377" s="4" t="s">
        <v>388</v>
      </c>
      <c r="L377" s="4"/>
      <c r="M377" s="4"/>
      <c r="N377" s="4"/>
      <c r="O377" s="7">
        <v>1296113</v>
      </c>
      <c r="P377">
        <f>_xlfn.XLOOKUP('[1]2012'!E375,[1]SIDEOF_donativos!$U$3:$U$1619,[1]SIDEOF_donativos!$W$3:$W$1619)</f>
        <v>404</v>
      </c>
      <c r="T377" s="3">
        <v>2012</v>
      </c>
      <c r="U377" s="4" t="s">
        <v>719</v>
      </c>
      <c r="V377" s="4" t="s">
        <v>1413</v>
      </c>
      <c r="W377" s="6">
        <v>41106</v>
      </c>
      <c r="X377" s="7">
        <v>1500000</v>
      </c>
      <c r="Y377" s="6">
        <v>41333</v>
      </c>
      <c r="Z377" s="4" t="s">
        <v>1414</v>
      </c>
      <c r="AA377" s="4" t="s">
        <v>387</v>
      </c>
      <c r="AB377" s="4" t="s">
        <v>388</v>
      </c>
      <c r="AC377" s="4"/>
      <c r="AD377" s="4"/>
      <c r="AE377" s="7">
        <v>1500000</v>
      </c>
      <c r="AF377">
        <v>1125</v>
      </c>
    </row>
    <row r="378" spans="1:32" x14ac:dyDescent="0.25">
      <c r="A378" s="3">
        <v>2012</v>
      </c>
      <c r="B378" s="4" t="s">
        <v>719</v>
      </c>
      <c r="C378" s="5">
        <v>48101</v>
      </c>
      <c r="D378" s="4" t="s">
        <v>843</v>
      </c>
      <c r="E378" s="4" t="s">
        <v>844</v>
      </c>
      <c r="F378" s="6">
        <v>41066</v>
      </c>
      <c r="G378" s="7">
        <v>1000000</v>
      </c>
      <c r="H378" s="6">
        <v>41444</v>
      </c>
      <c r="I378" s="4" t="s">
        <v>845</v>
      </c>
      <c r="J378" s="4" t="s">
        <v>387</v>
      </c>
      <c r="K378" s="4" t="s">
        <v>388</v>
      </c>
      <c r="L378" s="4"/>
      <c r="M378" s="4"/>
      <c r="N378" s="4"/>
      <c r="O378" s="7">
        <v>1000000</v>
      </c>
      <c r="P378">
        <f>_xlfn.XLOOKUP('[1]2012'!E376,[1]SIDEOF_donativos!$U$3:$U$1619,[1]SIDEOF_donativos!$W$3:$W$1619)</f>
        <v>90</v>
      </c>
      <c r="T378" s="3">
        <v>2012</v>
      </c>
      <c r="U378" s="4" t="s">
        <v>719</v>
      </c>
      <c r="V378" s="4" t="s">
        <v>1416</v>
      </c>
      <c r="W378" s="6">
        <v>41106</v>
      </c>
      <c r="X378" s="7">
        <v>21402000</v>
      </c>
      <c r="Y378" s="6">
        <v>41309</v>
      </c>
      <c r="Z378" s="4" t="s">
        <v>1417</v>
      </c>
      <c r="AA378" s="4" t="s">
        <v>387</v>
      </c>
      <c r="AB378" s="4" t="s">
        <v>388</v>
      </c>
      <c r="AC378" s="4"/>
      <c r="AD378" s="4"/>
      <c r="AE378" s="7">
        <v>21402000</v>
      </c>
      <c r="AF378">
        <v>1154</v>
      </c>
    </row>
    <row r="379" spans="1:32" x14ac:dyDescent="0.25">
      <c r="A379" s="3">
        <v>2012</v>
      </c>
      <c r="B379" s="4" t="s">
        <v>719</v>
      </c>
      <c r="C379" s="5">
        <v>48101</v>
      </c>
      <c r="D379" s="4" t="s">
        <v>846</v>
      </c>
      <c r="E379" s="4" t="s">
        <v>847</v>
      </c>
      <c r="F379" s="6">
        <v>41061</v>
      </c>
      <c r="G379" s="7">
        <v>500000</v>
      </c>
      <c r="H379" s="6">
        <v>41297</v>
      </c>
      <c r="I379" s="4" t="s">
        <v>848</v>
      </c>
      <c r="J379" s="4" t="s">
        <v>387</v>
      </c>
      <c r="K379" s="4" t="s">
        <v>388</v>
      </c>
      <c r="L379" s="4"/>
      <c r="M379" s="4"/>
      <c r="N379" s="4"/>
      <c r="O379" s="7">
        <v>500000</v>
      </c>
      <c r="P379">
        <f>_xlfn.XLOOKUP('[1]2012'!E377,[1]SIDEOF_donativos!$U$3:$U$1619,[1]SIDEOF_donativos!$W$3:$W$1619)</f>
        <v>800</v>
      </c>
      <c r="T379" s="3">
        <v>2012</v>
      </c>
      <c r="U379" s="4" t="s">
        <v>719</v>
      </c>
      <c r="V379" s="4" t="s">
        <v>1247</v>
      </c>
      <c r="W379" s="6">
        <v>41116</v>
      </c>
      <c r="X379" s="7">
        <v>10000000</v>
      </c>
      <c r="Y379" s="6">
        <v>41356</v>
      </c>
      <c r="Z379" s="4" t="s">
        <v>1419</v>
      </c>
      <c r="AA379" s="4" t="s">
        <v>387</v>
      </c>
      <c r="AB379" s="4" t="s">
        <v>388</v>
      </c>
      <c r="AC379" s="4"/>
      <c r="AD379" s="4"/>
      <c r="AE379" s="7">
        <v>10000000</v>
      </c>
      <c r="AF379">
        <v>968</v>
      </c>
    </row>
    <row r="380" spans="1:32" x14ac:dyDescent="0.25">
      <c r="A380" s="3">
        <v>2012</v>
      </c>
      <c r="B380" s="4" t="s">
        <v>719</v>
      </c>
      <c r="C380" s="5">
        <v>48101</v>
      </c>
      <c r="D380" s="4" t="s">
        <v>849</v>
      </c>
      <c r="E380" s="4" t="s">
        <v>847</v>
      </c>
      <c r="F380" s="6">
        <v>41061</v>
      </c>
      <c r="G380" s="7">
        <v>5200000</v>
      </c>
      <c r="H380" s="6">
        <v>41387</v>
      </c>
      <c r="I380" s="4" t="s">
        <v>850</v>
      </c>
      <c r="J380" s="4" t="s">
        <v>387</v>
      </c>
      <c r="K380" s="4" t="s">
        <v>388</v>
      </c>
      <c r="L380" s="4"/>
      <c r="M380" s="4"/>
      <c r="N380" s="4"/>
      <c r="O380" s="7">
        <v>5200000</v>
      </c>
      <c r="P380">
        <f>_xlfn.XLOOKUP('[1]2012'!E378,[1]SIDEOF_donativos!$U$3:$U$1619,[1]SIDEOF_donativos!$W$3:$W$1619)</f>
        <v>800</v>
      </c>
      <c r="T380" s="3">
        <v>2012</v>
      </c>
      <c r="U380" s="4" t="s">
        <v>719</v>
      </c>
      <c r="V380" s="4" t="s">
        <v>1421</v>
      </c>
      <c r="W380" s="6">
        <v>41117</v>
      </c>
      <c r="X380" s="7">
        <v>2800000</v>
      </c>
      <c r="Y380" s="6">
        <v>41432</v>
      </c>
      <c r="Z380" s="4" t="s">
        <v>1422</v>
      </c>
      <c r="AA380" s="4" t="s">
        <v>387</v>
      </c>
      <c r="AB380" s="4" t="s">
        <v>388</v>
      </c>
      <c r="AC380" s="4"/>
      <c r="AD380" s="4"/>
      <c r="AE380" s="7">
        <v>2800000</v>
      </c>
      <c r="AF380">
        <v>1142</v>
      </c>
    </row>
    <row r="381" spans="1:32" x14ac:dyDescent="0.25">
      <c r="A381" s="3">
        <v>2012</v>
      </c>
      <c r="B381" s="4" t="s">
        <v>719</v>
      </c>
      <c r="C381" s="5">
        <v>48101</v>
      </c>
      <c r="D381" s="4" t="s">
        <v>851</v>
      </c>
      <c r="E381" s="4" t="s">
        <v>847</v>
      </c>
      <c r="F381" s="6">
        <v>41061</v>
      </c>
      <c r="G381" s="7">
        <v>500000</v>
      </c>
      <c r="H381" s="6">
        <v>41328</v>
      </c>
      <c r="I381" s="4" t="s">
        <v>852</v>
      </c>
      <c r="J381" s="4" t="s">
        <v>387</v>
      </c>
      <c r="K381" s="4" t="s">
        <v>388</v>
      </c>
      <c r="L381" s="4"/>
      <c r="M381" s="4"/>
      <c r="N381" s="4"/>
      <c r="O381" s="7">
        <v>500000</v>
      </c>
      <c r="P381">
        <f>_xlfn.XLOOKUP('[1]2012'!E379,[1]SIDEOF_donativos!$U$3:$U$1619,[1]SIDEOF_donativos!$W$3:$W$1619)</f>
        <v>800</v>
      </c>
      <c r="T381" s="3">
        <v>2012</v>
      </c>
      <c r="U381" s="4" t="s">
        <v>719</v>
      </c>
      <c r="V381" s="4" t="s">
        <v>1259</v>
      </c>
      <c r="W381" s="6">
        <v>41117</v>
      </c>
      <c r="X381" s="7">
        <v>8800000</v>
      </c>
      <c r="Y381" s="6">
        <v>41435</v>
      </c>
      <c r="Z381" s="4" t="s">
        <v>1424</v>
      </c>
      <c r="AA381" s="4" t="s">
        <v>387</v>
      </c>
      <c r="AB381" s="4" t="s">
        <v>388</v>
      </c>
      <c r="AC381" s="4"/>
      <c r="AD381" s="4"/>
      <c r="AE381" s="7">
        <v>8800000</v>
      </c>
      <c r="AF381">
        <v>1133</v>
      </c>
    </row>
    <row r="382" spans="1:32" x14ac:dyDescent="0.25">
      <c r="A382" s="3">
        <v>2012</v>
      </c>
      <c r="B382" s="4" t="s">
        <v>719</v>
      </c>
      <c r="C382" s="5">
        <v>48101</v>
      </c>
      <c r="D382" s="4" t="s">
        <v>853</v>
      </c>
      <c r="E382" s="4" t="s">
        <v>847</v>
      </c>
      <c r="F382" s="6">
        <v>41061</v>
      </c>
      <c r="G382" s="7">
        <v>500000</v>
      </c>
      <c r="H382" s="6">
        <v>41297</v>
      </c>
      <c r="I382" s="4" t="s">
        <v>854</v>
      </c>
      <c r="J382" s="4" t="s">
        <v>387</v>
      </c>
      <c r="K382" s="4" t="s">
        <v>388</v>
      </c>
      <c r="L382" s="4"/>
      <c r="M382" s="4"/>
      <c r="N382" s="4"/>
      <c r="O382" s="7">
        <v>500000</v>
      </c>
      <c r="P382">
        <f>_xlfn.XLOOKUP('[1]2012'!E380,[1]SIDEOF_donativos!$U$3:$U$1619,[1]SIDEOF_donativos!$W$3:$W$1619)</f>
        <v>800</v>
      </c>
      <c r="T382" s="3">
        <v>2012</v>
      </c>
      <c r="U382" s="4" t="s">
        <v>719</v>
      </c>
      <c r="V382" s="4" t="s">
        <v>1426</v>
      </c>
      <c r="W382" s="6">
        <v>41106</v>
      </c>
      <c r="X382" s="7">
        <v>500000</v>
      </c>
      <c r="Y382" s="6">
        <v>41266</v>
      </c>
      <c r="Z382" s="4" t="s">
        <v>1427</v>
      </c>
      <c r="AA382" s="4" t="s">
        <v>387</v>
      </c>
      <c r="AB382" s="4" t="s">
        <v>388</v>
      </c>
      <c r="AC382" s="4"/>
      <c r="AD382" s="4"/>
      <c r="AE382" s="7">
        <v>500000</v>
      </c>
      <c r="AF382">
        <v>1168</v>
      </c>
    </row>
    <row r="383" spans="1:32" x14ac:dyDescent="0.25">
      <c r="A383" s="3">
        <v>2012</v>
      </c>
      <c r="B383" s="4" t="s">
        <v>719</v>
      </c>
      <c r="C383" s="5">
        <v>48101</v>
      </c>
      <c r="D383" s="4" t="s">
        <v>855</v>
      </c>
      <c r="E383" s="4" t="s">
        <v>847</v>
      </c>
      <c r="F383" s="6">
        <v>41061</v>
      </c>
      <c r="G383" s="7">
        <v>2000000</v>
      </c>
      <c r="H383" s="6">
        <v>41297</v>
      </c>
      <c r="I383" s="4" t="s">
        <v>856</v>
      </c>
      <c r="J383" s="4" t="s">
        <v>387</v>
      </c>
      <c r="K383" s="4" t="s">
        <v>388</v>
      </c>
      <c r="L383" s="4"/>
      <c r="M383" s="4"/>
      <c r="N383" s="4"/>
      <c r="O383" s="7">
        <v>2000000</v>
      </c>
      <c r="P383">
        <f>_xlfn.XLOOKUP('[1]2012'!E381,[1]SIDEOF_donativos!$U$3:$U$1619,[1]SIDEOF_donativos!$W$3:$W$1619)</f>
        <v>800</v>
      </c>
      <c r="T383" s="3">
        <v>2012</v>
      </c>
      <c r="U383" s="4" t="s">
        <v>719</v>
      </c>
      <c r="V383" s="4" t="s">
        <v>1429</v>
      </c>
      <c r="W383" s="6">
        <v>41117</v>
      </c>
      <c r="X383" s="7">
        <v>17000000</v>
      </c>
      <c r="Y383" s="6">
        <v>41455</v>
      </c>
      <c r="Z383" s="4" t="s">
        <v>1430</v>
      </c>
      <c r="AA383" s="4" t="s">
        <v>387</v>
      </c>
      <c r="AB383" s="4" t="s">
        <v>388</v>
      </c>
      <c r="AC383" s="4"/>
      <c r="AD383" s="4"/>
      <c r="AE383" s="7">
        <v>17000000</v>
      </c>
      <c r="AF383">
        <v>1186</v>
      </c>
    </row>
    <row r="384" spans="1:32" x14ac:dyDescent="0.25">
      <c r="A384" s="3">
        <v>2012</v>
      </c>
      <c r="B384" s="4" t="s">
        <v>719</v>
      </c>
      <c r="C384" s="5">
        <v>48101</v>
      </c>
      <c r="D384" s="4" t="s">
        <v>857</v>
      </c>
      <c r="E384" s="4" t="s">
        <v>847</v>
      </c>
      <c r="F384" s="6">
        <v>41061</v>
      </c>
      <c r="G384" s="7">
        <v>500000</v>
      </c>
      <c r="H384" s="6">
        <v>41297</v>
      </c>
      <c r="I384" s="4" t="s">
        <v>858</v>
      </c>
      <c r="J384" s="4" t="s">
        <v>387</v>
      </c>
      <c r="K384" s="4" t="s">
        <v>388</v>
      </c>
      <c r="L384" s="4"/>
      <c r="M384" s="4"/>
      <c r="N384" s="4"/>
      <c r="O384" s="7">
        <v>500000</v>
      </c>
      <c r="P384">
        <f>_xlfn.XLOOKUP('[1]2012'!E382,[1]SIDEOF_donativos!$U$3:$U$1619,[1]SIDEOF_donativos!$W$3:$W$1619)</f>
        <v>800</v>
      </c>
      <c r="T384" s="3">
        <v>2012</v>
      </c>
      <c r="U384" s="4" t="s">
        <v>719</v>
      </c>
      <c r="V384" s="4" t="s">
        <v>1247</v>
      </c>
      <c r="W384" s="6">
        <v>41117</v>
      </c>
      <c r="X384" s="7">
        <v>2832000</v>
      </c>
      <c r="Y384" s="6">
        <v>41439</v>
      </c>
      <c r="Z384" s="4" t="s">
        <v>1432</v>
      </c>
      <c r="AA384" s="4" t="s">
        <v>387</v>
      </c>
      <c r="AB384" s="4" t="s">
        <v>388</v>
      </c>
      <c r="AC384" s="4"/>
      <c r="AD384" s="4"/>
      <c r="AE384" s="7">
        <v>2832000</v>
      </c>
      <c r="AF384">
        <v>968</v>
      </c>
    </row>
    <row r="385" spans="1:32" x14ac:dyDescent="0.25">
      <c r="A385" s="3">
        <v>2012</v>
      </c>
      <c r="B385" s="4" t="s">
        <v>719</v>
      </c>
      <c r="C385" s="5">
        <v>48101</v>
      </c>
      <c r="D385" s="4" t="s">
        <v>859</v>
      </c>
      <c r="E385" s="4" t="s">
        <v>860</v>
      </c>
      <c r="F385" s="6">
        <v>41078</v>
      </c>
      <c r="G385" s="7">
        <v>2500000</v>
      </c>
      <c r="H385" s="6">
        <v>41294</v>
      </c>
      <c r="I385" s="4" t="s">
        <v>861</v>
      </c>
      <c r="J385" s="4" t="s">
        <v>387</v>
      </c>
      <c r="K385" s="4" t="s">
        <v>388</v>
      </c>
      <c r="L385" s="4"/>
      <c r="M385" s="4"/>
      <c r="N385" s="4"/>
      <c r="O385" s="7">
        <v>2500000</v>
      </c>
      <c r="P385">
        <f>_xlfn.XLOOKUP('[1]2012'!E383,[1]SIDEOF_donativos!$U$3:$U$1619,[1]SIDEOF_donativos!$W$3:$W$1619)</f>
        <v>784</v>
      </c>
      <c r="T385" s="3">
        <v>2012</v>
      </c>
      <c r="U385" s="4" t="s">
        <v>719</v>
      </c>
      <c r="V385" s="4" t="s">
        <v>1434</v>
      </c>
      <c r="W385" s="6">
        <v>41116</v>
      </c>
      <c r="X385" s="7">
        <v>5000000</v>
      </c>
      <c r="Y385" s="6">
        <v>41243</v>
      </c>
      <c r="Z385" s="4" t="s">
        <v>1435</v>
      </c>
      <c r="AA385" s="4" t="s">
        <v>387</v>
      </c>
      <c r="AB385" s="4" t="s">
        <v>388</v>
      </c>
      <c r="AC385" s="4"/>
      <c r="AD385" s="4"/>
      <c r="AE385" s="7">
        <v>5000000</v>
      </c>
      <c r="AF385">
        <v>1478</v>
      </c>
    </row>
    <row r="386" spans="1:32" x14ac:dyDescent="0.25">
      <c r="A386" s="3">
        <v>2012</v>
      </c>
      <c r="B386" s="4" t="s">
        <v>719</v>
      </c>
      <c r="C386" s="5">
        <v>48101</v>
      </c>
      <c r="D386" s="4" t="s">
        <v>862</v>
      </c>
      <c r="E386" s="4" t="s">
        <v>863</v>
      </c>
      <c r="F386" s="6">
        <v>41068</v>
      </c>
      <c r="G386" s="7">
        <v>1700000</v>
      </c>
      <c r="H386" s="6">
        <v>41444</v>
      </c>
      <c r="I386" s="4" t="s">
        <v>864</v>
      </c>
      <c r="J386" s="4" t="s">
        <v>387</v>
      </c>
      <c r="K386" s="4" t="s">
        <v>388</v>
      </c>
      <c r="L386" s="4"/>
      <c r="M386" s="4"/>
      <c r="N386" s="4"/>
      <c r="O386" s="7">
        <v>1700000</v>
      </c>
      <c r="P386">
        <f>_xlfn.XLOOKUP('[1]2012'!E384,[1]SIDEOF_donativos!$U$3:$U$1619,[1]SIDEOF_donativos!$W$3:$W$1619)</f>
        <v>114</v>
      </c>
      <c r="T386" s="3">
        <v>2012</v>
      </c>
      <c r="U386" s="4" t="s">
        <v>719</v>
      </c>
      <c r="V386" s="4" t="s">
        <v>1437</v>
      </c>
      <c r="W386" s="6">
        <v>41117</v>
      </c>
      <c r="X386" s="7">
        <v>412000</v>
      </c>
      <c r="Y386" s="6">
        <v>41362</v>
      </c>
      <c r="Z386" s="4" t="s">
        <v>1438</v>
      </c>
      <c r="AA386" s="4" t="s">
        <v>387</v>
      </c>
      <c r="AB386" s="4" t="s">
        <v>388</v>
      </c>
      <c r="AC386" s="4"/>
      <c r="AD386" s="4"/>
      <c r="AE386" s="7">
        <v>412000</v>
      </c>
      <c r="AF386">
        <v>1174</v>
      </c>
    </row>
    <row r="387" spans="1:32" x14ac:dyDescent="0.25">
      <c r="A387" s="3">
        <v>2012</v>
      </c>
      <c r="B387" s="4" t="s">
        <v>719</v>
      </c>
      <c r="C387" s="5">
        <v>48101</v>
      </c>
      <c r="D387" s="4" t="s">
        <v>865</v>
      </c>
      <c r="E387" s="4" t="s">
        <v>866</v>
      </c>
      <c r="F387" s="6">
        <v>41061</v>
      </c>
      <c r="G387" s="7">
        <v>18800000</v>
      </c>
      <c r="H387" s="6">
        <v>41382</v>
      </c>
      <c r="I387" s="4" t="s">
        <v>867</v>
      </c>
      <c r="J387" s="4" t="s">
        <v>387</v>
      </c>
      <c r="K387" s="4" t="s">
        <v>388</v>
      </c>
      <c r="L387" s="4"/>
      <c r="M387" s="4"/>
      <c r="N387" s="4"/>
      <c r="O387" s="7">
        <v>18800000</v>
      </c>
      <c r="P387">
        <f>_xlfn.XLOOKUP('[1]2012'!E385,[1]SIDEOF_donativos!$U$3:$U$1619,[1]SIDEOF_donativos!$W$3:$W$1619)</f>
        <v>1582</v>
      </c>
      <c r="T387" s="3">
        <v>2012</v>
      </c>
      <c r="U387" s="4" t="s">
        <v>719</v>
      </c>
      <c r="V387" s="4" t="s">
        <v>1437</v>
      </c>
      <c r="W387" s="6">
        <v>41117</v>
      </c>
      <c r="X387" s="7">
        <v>115000</v>
      </c>
      <c r="Y387" s="6">
        <v>41272</v>
      </c>
      <c r="Z387" s="4" t="s">
        <v>1440</v>
      </c>
      <c r="AA387" s="4" t="s">
        <v>387</v>
      </c>
      <c r="AB387" s="4" t="s">
        <v>388</v>
      </c>
      <c r="AC387" s="4"/>
      <c r="AD387" s="4"/>
      <c r="AE387" s="7">
        <v>115000</v>
      </c>
      <c r="AF387">
        <v>1174</v>
      </c>
    </row>
    <row r="388" spans="1:32" x14ac:dyDescent="0.25">
      <c r="A388" s="3">
        <v>2012</v>
      </c>
      <c r="B388" s="4" t="s">
        <v>719</v>
      </c>
      <c r="C388" s="5">
        <v>48101</v>
      </c>
      <c r="D388" s="4" t="s">
        <v>868</v>
      </c>
      <c r="E388" s="4" t="s">
        <v>869</v>
      </c>
      <c r="F388" s="6">
        <v>41072</v>
      </c>
      <c r="G388" s="7">
        <v>4000000</v>
      </c>
      <c r="H388" s="6">
        <v>41375</v>
      </c>
      <c r="I388" s="4" t="s">
        <v>870</v>
      </c>
      <c r="J388" s="4" t="s">
        <v>387</v>
      </c>
      <c r="K388" s="4" t="s">
        <v>388</v>
      </c>
      <c r="L388" s="4"/>
      <c r="M388" s="4"/>
      <c r="N388" s="4"/>
      <c r="O388" s="7">
        <v>4000000</v>
      </c>
      <c r="P388">
        <f>_xlfn.XLOOKUP('[1]2012'!E386,[1]SIDEOF_donativos!$U$3:$U$1619,[1]SIDEOF_donativos!$W$3:$W$1619)</f>
        <v>1390</v>
      </c>
      <c r="T388" s="3">
        <v>2012</v>
      </c>
      <c r="U388" s="4" t="s">
        <v>719</v>
      </c>
      <c r="V388" s="4" t="s">
        <v>1442</v>
      </c>
      <c r="W388" s="6">
        <v>41116</v>
      </c>
      <c r="X388" s="7">
        <v>1880000</v>
      </c>
      <c r="Y388" s="6">
        <v>41495</v>
      </c>
      <c r="Z388" s="4" t="s">
        <v>1443</v>
      </c>
      <c r="AA388" s="4" t="s">
        <v>387</v>
      </c>
      <c r="AB388" s="4" t="s">
        <v>388</v>
      </c>
      <c r="AC388" s="4"/>
      <c r="AD388" s="4"/>
      <c r="AE388" s="7">
        <v>1880000</v>
      </c>
      <c r="AF388">
        <v>966</v>
      </c>
    </row>
    <row r="389" spans="1:32" x14ac:dyDescent="0.25">
      <c r="A389" s="3">
        <v>2012</v>
      </c>
      <c r="B389" s="4" t="s">
        <v>719</v>
      </c>
      <c r="C389" s="5">
        <v>48101</v>
      </c>
      <c r="D389" s="4" t="s">
        <v>871</v>
      </c>
      <c r="E389" s="4" t="s">
        <v>872</v>
      </c>
      <c r="F389" s="6">
        <v>41074</v>
      </c>
      <c r="G389" s="7">
        <v>1000000</v>
      </c>
      <c r="H389" s="6">
        <v>41478</v>
      </c>
      <c r="I389" s="4" t="s">
        <v>873</v>
      </c>
      <c r="J389" s="4" t="s">
        <v>387</v>
      </c>
      <c r="K389" s="4" t="s">
        <v>388</v>
      </c>
      <c r="L389" s="4"/>
      <c r="M389" s="4"/>
      <c r="N389" s="4"/>
      <c r="O389" s="7">
        <v>1000000</v>
      </c>
      <c r="P389">
        <f>_xlfn.XLOOKUP('[1]2012'!E387,[1]SIDEOF_donativos!$U$3:$U$1619,[1]SIDEOF_donativos!$W$3:$W$1619)</f>
        <v>1100</v>
      </c>
      <c r="T389" s="3">
        <v>2012</v>
      </c>
      <c r="U389" s="4" t="s">
        <v>719</v>
      </c>
      <c r="V389" s="4" t="s">
        <v>1445</v>
      </c>
      <c r="W389" s="6">
        <v>41117</v>
      </c>
      <c r="X389" s="7">
        <v>7000000</v>
      </c>
      <c r="Y389" s="6">
        <v>41558</v>
      </c>
      <c r="Z389" s="4" t="s">
        <v>1446</v>
      </c>
      <c r="AA389" s="4" t="s">
        <v>387</v>
      </c>
      <c r="AB389" s="4" t="s">
        <v>388</v>
      </c>
      <c r="AC389" s="4"/>
      <c r="AD389" s="4"/>
      <c r="AE389" s="7">
        <v>7000000</v>
      </c>
      <c r="AF389">
        <v>400</v>
      </c>
    </row>
    <row r="390" spans="1:32" x14ac:dyDescent="0.25">
      <c r="A390" s="3">
        <v>2012</v>
      </c>
      <c r="B390" s="4" t="s">
        <v>719</v>
      </c>
      <c r="C390" s="5">
        <v>48101</v>
      </c>
      <c r="D390" s="4" t="s">
        <v>874</v>
      </c>
      <c r="E390" s="4" t="s">
        <v>800</v>
      </c>
      <c r="F390" s="6">
        <v>41073</v>
      </c>
      <c r="G390" s="7">
        <v>2000000</v>
      </c>
      <c r="H390" s="6">
        <v>41294</v>
      </c>
      <c r="I390" s="4" t="s">
        <v>875</v>
      </c>
      <c r="J390" s="4" t="s">
        <v>387</v>
      </c>
      <c r="K390" s="4" t="s">
        <v>388</v>
      </c>
      <c r="L390" s="4"/>
      <c r="M390" s="4"/>
      <c r="N390" s="4"/>
      <c r="O390" s="7">
        <v>2000000</v>
      </c>
      <c r="P390">
        <f>_xlfn.XLOOKUP('[1]2012'!E388,[1]SIDEOF_donativos!$U$3:$U$1619,[1]SIDEOF_donativos!$W$3:$W$1619)</f>
        <v>1052</v>
      </c>
      <c r="T390" s="3">
        <v>2012</v>
      </c>
      <c r="U390" s="4" t="s">
        <v>719</v>
      </c>
      <c r="V390" s="4" t="s">
        <v>1331</v>
      </c>
      <c r="W390" s="6">
        <v>41116</v>
      </c>
      <c r="X390" s="7">
        <v>1000000</v>
      </c>
      <c r="Y390" s="6">
        <v>41364</v>
      </c>
      <c r="Z390" s="4" t="s">
        <v>1448</v>
      </c>
      <c r="AA390" s="4" t="s">
        <v>387</v>
      </c>
      <c r="AB390" s="4" t="s">
        <v>388</v>
      </c>
      <c r="AC390" s="4"/>
      <c r="AD390" s="4"/>
      <c r="AE390" s="7">
        <v>1000000</v>
      </c>
      <c r="AF390">
        <v>1159</v>
      </c>
    </row>
    <row r="391" spans="1:32" x14ac:dyDescent="0.25">
      <c r="A391" s="3">
        <v>2012</v>
      </c>
      <c r="B391" s="4" t="s">
        <v>719</v>
      </c>
      <c r="C391" s="5">
        <v>48101</v>
      </c>
      <c r="D391" s="4" t="s">
        <v>876</v>
      </c>
      <c r="E391" s="4" t="s">
        <v>800</v>
      </c>
      <c r="F391" s="6">
        <v>41073</v>
      </c>
      <c r="G391" s="7">
        <v>4000000</v>
      </c>
      <c r="H391" s="6">
        <v>41294</v>
      </c>
      <c r="I391" s="4" t="s">
        <v>877</v>
      </c>
      <c r="J391" s="4" t="s">
        <v>387</v>
      </c>
      <c r="K391" s="4" t="s">
        <v>388</v>
      </c>
      <c r="L391" s="4"/>
      <c r="M391" s="4"/>
      <c r="N391" s="4"/>
      <c r="O391" s="7">
        <v>4000000</v>
      </c>
      <c r="P391">
        <f>_xlfn.XLOOKUP('[1]2012'!E389,[1]SIDEOF_donativos!$U$3:$U$1619,[1]SIDEOF_donativos!$W$3:$W$1619)</f>
        <v>1052</v>
      </c>
      <c r="T391" s="3">
        <v>2012</v>
      </c>
      <c r="U391" s="4" t="s">
        <v>719</v>
      </c>
      <c r="V391" s="4" t="s">
        <v>1450</v>
      </c>
      <c r="W391" s="6">
        <v>41117</v>
      </c>
      <c r="X391" s="7">
        <v>33513068</v>
      </c>
      <c r="Y391" s="6">
        <v>41557</v>
      </c>
      <c r="Z391" s="4" t="s">
        <v>1451</v>
      </c>
      <c r="AA391" s="4" t="s">
        <v>387</v>
      </c>
      <c r="AB391" s="4" t="s">
        <v>388</v>
      </c>
      <c r="AC391" s="4"/>
      <c r="AD391" s="4"/>
      <c r="AE391" s="7">
        <v>33513068</v>
      </c>
      <c r="AF391">
        <v>1155</v>
      </c>
    </row>
    <row r="392" spans="1:32" x14ac:dyDescent="0.25">
      <c r="A392" s="3">
        <v>2012</v>
      </c>
      <c r="B392" s="4" t="s">
        <v>719</v>
      </c>
      <c r="C392" s="5">
        <v>48101</v>
      </c>
      <c r="D392" s="4" t="s">
        <v>878</v>
      </c>
      <c r="E392" s="4" t="s">
        <v>800</v>
      </c>
      <c r="F392" s="6">
        <v>41073</v>
      </c>
      <c r="G392" s="7">
        <v>5000000</v>
      </c>
      <c r="H392" s="6">
        <v>41294</v>
      </c>
      <c r="I392" s="4" t="s">
        <v>879</v>
      </c>
      <c r="J392" s="4" t="s">
        <v>387</v>
      </c>
      <c r="K392" s="4" t="s">
        <v>388</v>
      </c>
      <c r="L392" s="4"/>
      <c r="M392" s="4"/>
      <c r="N392" s="4"/>
      <c r="O392" s="7">
        <v>5000000</v>
      </c>
      <c r="P392">
        <f>_xlfn.XLOOKUP('[1]2012'!E390,[1]SIDEOF_donativos!$U$3:$U$1619,[1]SIDEOF_donativos!$W$3:$W$1619)</f>
        <v>1052</v>
      </c>
      <c r="T392" s="3">
        <v>2012</v>
      </c>
      <c r="U392" s="4" t="s">
        <v>719</v>
      </c>
      <c r="V392" s="4" t="s">
        <v>1453</v>
      </c>
      <c r="W392" s="6">
        <v>41117</v>
      </c>
      <c r="X392" s="7">
        <v>1000000</v>
      </c>
      <c r="Y392" s="6">
        <v>41343</v>
      </c>
      <c r="Z392" s="4" t="s">
        <v>1454</v>
      </c>
      <c r="AA392" s="4" t="s">
        <v>387</v>
      </c>
      <c r="AB392" s="4" t="s">
        <v>388</v>
      </c>
      <c r="AC392" s="4"/>
      <c r="AD392" s="4"/>
      <c r="AE392" s="7">
        <v>1000000</v>
      </c>
      <c r="AF392">
        <v>1127</v>
      </c>
    </row>
    <row r="393" spans="1:32" x14ac:dyDescent="0.25">
      <c r="A393" s="3">
        <v>2012</v>
      </c>
      <c r="B393" s="4" t="s">
        <v>719</v>
      </c>
      <c r="C393" s="5">
        <v>48101</v>
      </c>
      <c r="D393" s="4" t="s">
        <v>880</v>
      </c>
      <c r="E393" s="4" t="s">
        <v>881</v>
      </c>
      <c r="F393" s="6">
        <v>41078</v>
      </c>
      <c r="G393" s="7">
        <v>3200000</v>
      </c>
      <c r="H393" s="6">
        <v>41324</v>
      </c>
      <c r="I393" s="4" t="s">
        <v>882</v>
      </c>
      <c r="J393" s="4" t="s">
        <v>387</v>
      </c>
      <c r="K393" s="4" t="s">
        <v>388</v>
      </c>
      <c r="L393" s="4"/>
      <c r="M393" s="4"/>
      <c r="N393" s="4"/>
      <c r="O393" s="7">
        <v>3200000</v>
      </c>
      <c r="P393">
        <f>_xlfn.XLOOKUP('[1]2012'!E391,[1]SIDEOF_donativos!$U$3:$U$1619,[1]SIDEOF_donativos!$W$3:$W$1619)</f>
        <v>1328</v>
      </c>
      <c r="T393" s="3">
        <v>2012</v>
      </c>
      <c r="U393" s="4" t="s">
        <v>719</v>
      </c>
      <c r="V393" s="4" t="s">
        <v>1453</v>
      </c>
      <c r="W393" s="6">
        <v>41117</v>
      </c>
      <c r="X393" s="7">
        <v>3000000</v>
      </c>
      <c r="Y393" s="6">
        <v>41315</v>
      </c>
      <c r="Z393" s="4" t="s">
        <v>1456</v>
      </c>
      <c r="AA393" s="4" t="s">
        <v>387</v>
      </c>
      <c r="AB393" s="4" t="s">
        <v>388</v>
      </c>
      <c r="AC393" s="4"/>
      <c r="AD393" s="4"/>
      <c r="AE393" s="7">
        <v>3000000</v>
      </c>
      <c r="AF393">
        <v>1127</v>
      </c>
    </row>
    <row r="394" spans="1:32" x14ac:dyDescent="0.25">
      <c r="A394" s="3">
        <v>2012</v>
      </c>
      <c r="B394" s="4" t="s">
        <v>719</v>
      </c>
      <c r="C394" s="5">
        <v>48101</v>
      </c>
      <c r="D394" s="4" t="s">
        <v>883</v>
      </c>
      <c r="E394" s="4" t="s">
        <v>768</v>
      </c>
      <c r="F394" s="6">
        <v>41075</v>
      </c>
      <c r="G394" s="7">
        <v>3000000</v>
      </c>
      <c r="H394" s="6">
        <v>41324</v>
      </c>
      <c r="I394" s="4" t="s">
        <v>768</v>
      </c>
      <c r="J394" s="4" t="s">
        <v>387</v>
      </c>
      <c r="K394" s="4" t="s">
        <v>388</v>
      </c>
      <c r="L394" s="4"/>
      <c r="M394" s="4"/>
      <c r="N394" s="4"/>
      <c r="O394" s="7">
        <v>3000000</v>
      </c>
      <c r="P394">
        <f>_xlfn.XLOOKUP('[1]2012'!E392,[1]SIDEOF_donativos!$U$3:$U$1619,[1]SIDEOF_donativos!$W$3:$W$1619)</f>
        <v>12</v>
      </c>
      <c r="T394" s="3">
        <v>2012</v>
      </c>
      <c r="U394" s="4" t="s">
        <v>719</v>
      </c>
      <c r="V394" s="4" t="s">
        <v>1458</v>
      </c>
      <c r="W394" s="6">
        <v>41116</v>
      </c>
      <c r="X394" s="7">
        <v>500000</v>
      </c>
      <c r="Y394" s="6">
        <v>41377</v>
      </c>
      <c r="Z394" s="4" t="s">
        <v>1459</v>
      </c>
      <c r="AA394" s="4" t="s">
        <v>387</v>
      </c>
      <c r="AB394" s="4" t="s">
        <v>388</v>
      </c>
      <c r="AC394" s="4"/>
      <c r="AD394" s="4"/>
      <c r="AE394" s="7">
        <v>500000</v>
      </c>
      <c r="AF394">
        <v>1470</v>
      </c>
    </row>
    <row r="395" spans="1:32" x14ac:dyDescent="0.25">
      <c r="A395" s="3">
        <v>2012</v>
      </c>
      <c r="B395" s="4" t="s">
        <v>719</v>
      </c>
      <c r="C395" s="5">
        <v>48101</v>
      </c>
      <c r="D395" s="4" t="s">
        <v>884</v>
      </c>
      <c r="E395" s="4" t="s">
        <v>885</v>
      </c>
      <c r="F395" s="6">
        <v>41061</v>
      </c>
      <c r="G395" s="7">
        <v>5000000</v>
      </c>
      <c r="H395" s="6">
        <v>41353</v>
      </c>
      <c r="I395" s="4" t="s">
        <v>886</v>
      </c>
      <c r="J395" s="4" t="s">
        <v>387</v>
      </c>
      <c r="K395" s="4" t="s">
        <v>388</v>
      </c>
      <c r="L395" s="4"/>
      <c r="M395" s="4"/>
      <c r="N395" s="4"/>
      <c r="O395" s="7">
        <v>5000000</v>
      </c>
      <c r="P395">
        <f>_xlfn.XLOOKUP('[1]2012'!E393,[1]SIDEOF_donativos!$U$3:$U$1619,[1]SIDEOF_donativos!$W$3:$W$1619)</f>
        <v>1294</v>
      </c>
      <c r="T395" s="3">
        <v>2012</v>
      </c>
      <c r="U395" s="4" t="s">
        <v>719</v>
      </c>
      <c r="V395" s="4" t="s">
        <v>1461</v>
      </c>
      <c r="W395" s="6">
        <v>41096</v>
      </c>
      <c r="X395" s="7">
        <v>8200000</v>
      </c>
      <c r="Y395" s="6">
        <v>41386</v>
      </c>
      <c r="Z395" s="4" t="s">
        <v>1462</v>
      </c>
      <c r="AA395" s="4" t="s">
        <v>387</v>
      </c>
      <c r="AB395" s="4" t="s">
        <v>388</v>
      </c>
      <c r="AC395" s="4"/>
      <c r="AD395" s="4"/>
      <c r="AE395" s="7">
        <v>8200000</v>
      </c>
      <c r="AF395">
        <v>1286</v>
      </c>
    </row>
    <row r="396" spans="1:32" x14ac:dyDescent="0.25">
      <c r="A396" s="3">
        <v>2012</v>
      </c>
      <c r="B396" s="4" t="s">
        <v>719</v>
      </c>
      <c r="C396" s="5">
        <v>48101</v>
      </c>
      <c r="D396" s="4" t="s">
        <v>887</v>
      </c>
      <c r="E396" s="4" t="s">
        <v>885</v>
      </c>
      <c r="F396" s="6">
        <v>41075</v>
      </c>
      <c r="G396" s="7">
        <v>1000000</v>
      </c>
      <c r="H396" s="6">
        <v>41356</v>
      </c>
      <c r="I396" s="4" t="s">
        <v>888</v>
      </c>
      <c r="J396" s="4" t="s">
        <v>387</v>
      </c>
      <c r="K396" s="4" t="s">
        <v>388</v>
      </c>
      <c r="L396" s="4"/>
      <c r="M396" s="4"/>
      <c r="N396" s="4"/>
      <c r="O396" s="7">
        <v>1000000</v>
      </c>
      <c r="P396">
        <f>_xlfn.XLOOKUP('[1]2012'!E394,[1]SIDEOF_donativos!$U$3:$U$1619,[1]SIDEOF_donativos!$W$3:$W$1619)</f>
        <v>1294</v>
      </c>
      <c r="T396" s="3">
        <v>2012</v>
      </c>
      <c r="U396" s="4" t="s">
        <v>719</v>
      </c>
      <c r="V396" s="4" t="s">
        <v>1464</v>
      </c>
      <c r="W396" s="6">
        <v>41117</v>
      </c>
      <c r="X396" s="7">
        <v>2000000</v>
      </c>
      <c r="Y396" s="6">
        <v>41384</v>
      </c>
      <c r="Z396" s="4" t="s">
        <v>1465</v>
      </c>
      <c r="AA396" s="4" t="s">
        <v>387</v>
      </c>
      <c r="AB396" s="4" t="s">
        <v>388</v>
      </c>
      <c r="AC396" s="4"/>
      <c r="AD396" s="4"/>
      <c r="AE396" s="7">
        <v>2000000</v>
      </c>
      <c r="AF396">
        <v>1144</v>
      </c>
    </row>
    <row r="397" spans="1:32" x14ac:dyDescent="0.25">
      <c r="A397" s="3">
        <v>2012</v>
      </c>
      <c r="B397" s="4" t="s">
        <v>719</v>
      </c>
      <c r="C397" s="5">
        <v>48101</v>
      </c>
      <c r="D397" s="4" t="s">
        <v>889</v>
      </c>
      <c r="E397" s="4" t="s">
        <v>890</v>
      </c>
      <c r="F397" s="6">
        <v>41082</v>
      </c>
      <c r="G397" s="7">
        <v>2000000</v>
      </c>
      <c r="H397" s="6">
        <v>41492</v>
      </c>
      <c r="I397" s="4" t="s">
        <v>891</v>
      </c>
      <c r="J397" s="4" t="s">
        <v>387</v>
      </c>
      <c r="K397" s="4" t="s">
        <v>388</v>
      </c>
      <c r="L397" s="4"/>
      <c r="M397" s="4"/>
      <c r="N397" s="4"/>
      <c r="O397" s="7">
        <v>2000000</v>
      </c>
      <c r="P397">
        <f>_xlfn.XLOOKUP('[1]2012'!E395,[1]SIDEOF_donativos!$U$3:$U$1619,[1]SIDEOF_donativos!$W$3:$W$1619)</f>
        <v>582</v>
      </c>
      <c r="T397" s="3">
        <v>2012</v>
      </c>
      <c r="U397" s="4" t="s">
        <v>719</v>
      </c>
      <c r="V397" s="4" t="s">
        <v>1467</v>
      </c>
      <c r="W397" s="6">
        <v>41116</v>
      </c>
      <c r="X397" s="7">
        <v>1000000</v>
      </c>
      <c r="Y397" s="6">
        <v>41325</v>
      </c>
      <c r="Z397" s="4" t="s">
        <v>1468</v>
      </c>
      <c r="AA397" s="4" t="s">
        <v>387</v>
      </c>
      <c r="AB397" s="4" t="s">
        <v>388</v>
      </c>
      <c r="AC397" s="4"/>
      <c r="AD397" s="4"/>
      <c r="AE397" s="7">
        <v>1000000</v>
      </c>
      <c r="AF397">
        <v>1128</v>
      </c>
    </row>
    <row r="398" spans="1:32" x14ac:dyDescent="0.25">
      <c r="A398" s="3">
        <v>2012</v>
      </c>
      <c r="B398" s="4" t="s">
        <v>719</v>
      </c>
      <c r="C398" s="5">
        <v>48101</v>
      </c>
      <c r="D398" s="4" t="s">
        <v>892</v>
      </c>
      <c r="E398" s="4" t="s">
        <v>893</v>
      </c>
      <c r="F398" s="6">
        <v>41082</v>
      </c>
      <c r="G398" s="7">
        <v>4000000</v>
      </c>
      <c r="H398" s="6">
        <v>41354</v>
      </c>
      <c r="I398" s="4" t="s">
        <v>894</v>
      </c>
      <c r="J398" s="4" t="s">
        <v>387</v>
      </c>
      <c r="K398" s="4" t="s">
        <v>388</v>
      </c>
      <c r="L398" s="4"/>
      <c r="M398" s="4"/>
      <c r="N398" s="4"/>
      <c r="O398" s="7">
        <v>4000000</v>
      </c>
      <c r="P398">
        <f>_xlfn.XLOOKUP('[1]2012'!E396,[1]SIDEOF_donativos!$U$3:$U$1619,[1]SIDEOF_donativos!$W$3:$W$1619)</f>
        <v>975</v>
      </c>
      <c r="T398" s="3">
        <v>2012</v>
      </c>
      <c r="U398" s="4" t="s">
        <v>719</v>
      </c>
      <c r="V398" s="4" t="s">
        <v>1361</v>
      </c>
      <c r="W398" s="6">
        <v>41116</v>
      </c>
      <c r="X398" s="7">
        <v>750000</v>
      </c>
      <c r="Y398" s="6">
        <v>41364</v>
      </c>
      <c r="Z398" s="4" t="s">
        <v>1470</v>
      </c>
      <c r="AA398" s="4" t="s">
        <v>387</v>
      </c>
      <c r="AB398" s="4" t="s">
        <v>388</v>
      </c>
      <c r="AC398" s="4"/>
      <c r="AD398" s="4"/>
      <c r="AE398" s="7">
        <v>750000</v>
      </c>
      <c r="AF398">
        <v>1151</v>
      </c>
    </row>
    <row r="399" spans="1:32" x14ac:dyDescent="0.25">
      <c r="A399" s="3">
        <v>2012</v>
      </c>
      <c r="B399" s="4" t="s">
        <v>719</v>
      </c>
      <c r="C399" s="5">
        <v>48101</v>
      </c>
      <c r="D399" s="4" t="s">
        <v>895</v>
      </c>
      <c r="E399" s="4" t="s">
        <v>847</v>
      </c>
      <c r="F399" s="6">
        <v>41075</v>
      </c>
      <c r="G399" s="7">
        <v>3000000</v>
      </c>
      <c r="H399" s="6">
        <v>41337</v>
      </c>
      <c r="I399" s="4" t="s">
        <v>896</v>
      </c>
      <c r="J399" s="4" t="s">
        <v>387</v>
      </c>
      <c r="K399" s="4" t="s">
        <v>388</v>
      </c>
      <c r="L399" s="4"/>
      <c r="M399" s="4"/>
      <c r="N399" s="4"/>
      <c r="O399" s="7">
        <v>3000000</v>
      </c>
      <c r="P399">
        <f>_xlfn.XLOOKUP('[1]2012'!E397,[1]SIDEOF_donativos!$U$3:$U$1619,[1]SIDEOF_donativos!$W$3:$W$1619)</f>
        <v>800</v>
      </c>
      <c r="T399" s="3">
        <v>2012</v>
      </c>
      <c r="U399" s="4" t="s">
        <v>719</v>
      </c>
      <c r="V399" s="4" t="s">
        <v>1472</v>
      </c>
      <c r="W399" s="6">
        <v>41117</v>
      </c>
      <c r="X399" s="7">
        <v>940000</v>
      </c>
      <c r="Y399" s="6">
        <v>41407</v>
      </c>
      <c r="Z399" s="4" t="s">
        <v>1473</v>
      </c>
      <c r="AA399" s="4" t="s">
        <v>387</v>
      </c>
      <c r="AB399" s="4" t="s">
        <v>388</v>
      </c>
      <c r="AC399" s="4"/>
      <c r="AD399" s="4"/>
      <c r="AE399" s="7">
        <v>940000</v>
      </c>
      <c r="AF399">
        <v>999</v>
      </c>
    </row>
    <row r="400" spans="1:32" x14ac:dyDescent="0.25">
      <c r="A400" s="3">
        <v>2012</v>
      </c>
      <c r="B400" s="4" t="s">
        <v>719</v>
      </c>
      <c r="C400" s="5">
        <v>48101</v>
      </c>
      <c r="D400" s="4" t="s">
        <v>897</v>
      </c>
      <c r="E400" s="4" t="s">
        <v>860</v>
      </c>
      <c r="F400" s="6">
        <v>41082</v>
      </c>
      <c r="G400" s="7">
        <v>2500000</v>
      </c>
      <c r="H400" s="6">
        <v>41263</v>
      </c>
      <c r="I400" s="4" t="s">
        <v>898</v>
      </c>
      <c r="J400" s="4" t="s">
        <v>387</v>
      </c>
      <c r="K400" s="4" t="s">
        <v>388</v>
      </c>
      <c r="L400" s="4"/>
      <c r="M400" s="4"/>
      <c r="N400" s="4"/>
      <c r="O400" s="7">
        <v>2500000</v>
      </c>
      <c r="P400">
        <f>_xlfn.XLOOKUP('[1]2012'!E398,[1]SIDEOF_donativos!$U$3:$U$1619,[1]SIDEOF_donativos!$W$3:$W$1619)</f>
        <v>784</v>
      </c>
      <c r="T400" s="3">
        <v>2012</v>
      </c>
      <c r="U400" s="4" t="s">
        <v>719</v>
      </c>
      <c r="V400" s="4" t="s">
        <v>1475</v>
      </c>
      <c r="W400" s="6">
        <v>41116</v>
      </c>
      <c r="X400" s="7">
        <v>2460000</v>
      </c>
      <c r="Y400" s="6">
        <v>41350</v>
      </c>
      <c r="Z400" s="4" t="s">
        <v>1476</v>
      </c>
      <c r="AA400" s="4" t="s">
        <v>387</v>
      </c>
      <c r="AB400" s="4" t="s">
        <v>388</v>
      </c>
      <c r="AC400" s="4"/>
      <c r="AD400" s="4"/>
      <c r="AE400" s="7">
        <v>2460000</v>
      </c>
      <c r="AF400">
        <v>1158</v>
      </c>
    </row>
    <row r="401" spans="1:32" x14ac:dyDescent="0.25">
      <c r="A401" s="3">
        <v>2012</v>
      </c>
      <c r="B401" s="4" t="s">
        <v>719</v>
      </c>
      <c r="C401" s="5">
        <v>48101</v>
      </c>
      <c r="D401" s="4" t="s">
        <v>899</v>
      </c>
      <c r="E401" s="4" t="s">
        <v>885</v>
      </c>
      <c r="F401" s="6">
        <v>41082</v>
      </c>
      <c r="G401" s="7">
        <v>2500000</v>
      </c>
      <c r="H401" s="6">
        <v>41294</v>
      </c>
      <c r="I401" s="4" t="s">
        <v>900</v>
      </c>
      <c r="J401" s="4" t="s">
        <v>387</v>
      </c>
      <c r="K401" s="4" t="s">
        <v>388</v>
      </c>
      <c r="L401" s="4"/>
      <c r="M401" s="4"/>
      <c r="N401" s="4"/>
      <c r="O401" s="7">
        <v>2500000</v>
      </c>
      <c r="P401">
        <f>_xlfn.XLOOKUP('[1]2012'!E399,[1]SIDEOF_donativos!$U$3:$U$1619,[1]SIDEOF_donativos!$W$3:$W$1619)</f>
        <v>1294</v>
      </c>
      <c r="T401" s="3">
        <v>2012</v>
      </c>
      <c r="U401" s="4" t="s">
        <v>719</v>
      </c>
      <c r="V401" s="4" t="s">
        <v>1239</v>
      </c>
      <c r="W401" s="6">
        <v>41117</v>
      </c>
      <c r="X401" s="7">
        <v>1000000</v>
      </c>
      <c r="Y401" s="6">
        <v>41445</v>
      </c>
      <c r="Z401" s="4" t="s">
        <v>1478</v>
      </c>
      <c r="AA401" s="4" t="s">
        <v>387</v>
      </c>
      <c r="AB401" s="4" t="s">
        <v>388</v>
      </c>
      <c r="AC401" s="4"/>
      <c r="AD401" s="4"/>
      <c r="AE401" s="7">
        <v>1000000</v>
      </c>
      <c r="AF401">
        <v>970</v>
      </c>
    </row>
    <row r="402" spans="1:32" x14ac:dyDescent="0.25">
      <c r="A402" s="3">
        <v>2012</v>
      </c>
      <c r="B402" s="4" t="s">
        <v>719</v>
      </c>
      <c r="C402" s="5">
        <v>48101</v>
      </c>
      <c r="D402" s="4" t="s">
        <v>901</v>
      </c>
      <c r="E402" s="4" t="s">
        <v>860</v>
      </c>
      <c r="F402" s="6">
        <v>41086</v>
      </c>
      <c r="G402" s="7">
        <v>2000000</v>
      </c>
      <c r="H402" s="6">
        <v>41598</v>
      </c>
      <c r="I402" s="4" t="s">
        <v>902</v>
      </c>
      <c r="J402" s="4" t="s">
        <v>387</v>
      </c>
      <c r="K402" s="4" t="s">
        <v>388</v>
      </c>
      <c r="L402" s="4"/>
      <c r="M402" s="4"/>
      <c r="N402" s="4"/>
      <c r="O402" s="7">
        <v>2000000</v>
      </c>
      <c r="P402">
        <f>_xlfn.XLOOKUP('[1]2012'!E400,[1]SIDEOF_donativos!$U$3:$U$1619,[1]SIDEOF_donativos!$W$3:$W$1619)</f>
        <v>784</v>
      </c>
      <c r="T402" s="3">
        <v>2012</v>
      </c>
      <c r="U402" s="4" t="s">
        <v>719</v>
      </c>
      <c r="V402" s="4" t="s">
        <v>1361</v>
      </c>
      <c r="W402" s="6">
        <v>41117</v>
      </c>
      <c r="X402" s="7">
        <v>3000000</v>
      </c>
      <c r="Y402" s="6">
        <v>41241</v>
      </c>
      <c r="Z402" s="4" t="s">
        <v>1480</v>
      </c>
      <c r="AA402" s="4" t="s">
        <v>387</v>
      </c>
      <c r="AB402" s="4" t="s">
        <v>388</v>
      </c>
      <c r="AC402" s="4"/>
      <c r="AD402" s="4"/>
      <c r="AE402" s="7">
        <v>3000000</v>
      </c>
      <c r="AF402">
        <v>1151</v>
      </c>
    </row>
    <row r="403" spans="1:32" x14ac:dyDescent="0.25">
      <c r="A403" s="3">
        <v>2012</v>
      </c>
      <c r="B403" s="4" t="s">
        <v>719</v>
      </c>
      <c r="C403" s="5">
        <v>48101</v>
      </c>
      <c r="D403" s="4" t="s">
        <v>903</v>
      </c>
      <c r="E403" s="4" t="s">
        <v>904</v>
      </c>
      <c r="F403" s="6">
        <v>41086</v>
      </c>
      <c r="G403" s="7">
        <v>3000000</v>
      </c>
      <c r="H403" s="6">
        <v>41297</v>
      </c>
      <c r="I403" s="4" t="s">
        <v>905</v>
      </c>
      <c r="J403" s="4" t="s">
        <v>387</v>
      </c>
      <c r="K403" s="4" t="s">
        <v>388</v>
      </c>
      <c r="L403" s="4"/>
      <c r="M403" s="4"/>
      <c r="N403" s="4"/>
      <c r="O403" s="7">
        <v>3000000</v>
      </c>
      <c r="P403">
        <f>_xlfn.XLOOKUP('[1]2012'!E401,[1]SIDEOF_donativos!$U$3:$U$1619,[1]SIDEOF_donativos!$W$3:$W$1619)</f>
        <v>203</v>
      </c>
      <c r="T403" s="3">
        <v>2012</v>
      </c>
      <c r="U403" s="4" t="s">
        <v>719</v>
      </c>
      <c r="V403" s="4" t="s">
        <v>1290</v>
      </c>
      <c r="W403" s="6">
        <v>41117</v>
      </c>
      <c r="X403" s="7">
        <v>500000</v>
      </c>
      <c r="Y403" s="6">
        <v>41414</v>
      </c>
      <c r="Z403" s="4" t="s">
        <v>1482</v>
      </c>
      <c r="AA403" s="4" t="s">
        <v>387</v>
      </c>
      <c r="AB403" s="4" t="s">
        <v>388</v>
      </c>
      <c r="AC403" s="4"/>
      <c r="AD403" s="4"/>
      <c r="AE403" s="7">
        <v>500000</v>
      </c>
      <c r="AF403">
        <v>867</v>
      </c>
    </row>
    <row r="404" spans="1:32" x14ac:dyDescent="0.25">
      <c r="A404" s="3">
        <v>2012</v>
      </c>
      <c r="B404" s="4" t="s">
        <v>719</v>
      </c>
      <c r="C404" s="5">
        <v>48101</v>
      </c>
      <c r="D404" s="4" t="s">
        <v>906</v>
      </c>
      <c r="E404" s="4" t="s">
        <v>907</v>
      </c>
      <c r="F404" s="6">
        <v>41075</v>
      </c>
      <c r="G404" s="7">
        <v>3000000</v>
      </c>
      <c r="H404" s="6">
        <v>41506</v>
      </c>
      <c r="I404" s="4" t="s">
        <v>908</v>
      </c>
      <c r="J404" s="4" t="s">
        <v>387</v>
      </c>
      <c r="K404" s="4" t="s">
        <v>388</v>
      </c>
      <c r="L404" s="4"/>
      <c r="M404" s="4"/>
      <c r="N404" s="4"/>
      <c r="O404" s="7">
        <v>3000000</v>
      </c>
      <c r="P404">
        <f>_xlfn.XLOOKUP('[1]2012'!E402,[1]SIDEOF_donativos!$U$3:$U$1619,[1]SIDEOF_donativos!$W$3:$W$1619)</f>
        <v>1509</v>
      </c>
      <c r="T404" s="3">
        <v>2012</v>
      </c>
      <c r="U404" s="4" t="s">
        <v>719</v>
      </c>
      <c r="V404" s="4" t="s">
        <v>1290</v>
      </c>
      <c r="W404" s="6">
        <v>41117</v>
      </c>
      <c r="X404" s="7">
        <v>500000</v>
      </c>
      <c r="Y404" s="6">
        <v>42247</v>
      </c>
      <c r="Z404" s="4" t="s">
        <v>1484</v>
      </c>
      <c r="AA404" s="4" t="s">
        <v>387</v>
      </c>
      <c r="AB404" s="4" t="s">
        <v>388</v>
      </c>
      <c r="AC404" s="4"/>
      <c r="AD404" s="4"/>
      <c r="AE404" s="7">
        <v>500000</v>
      </c>
      <c r="AF404">
        <v>867</v>
      </c>
    </row>
    <row r="405" spans="1:32" x14ac:dyDescent="0.25">
      <c r="A405" s="3">
        <v>2012</v>
      </c>
      <c r="B405" s="4" t="s">
        <v>719</v>
      </c>
      <c r="C405" s="5">
        <v>48101</v>
      </c>
      <c r="D405" s="4" t="s">
        <v>909</v>
      </c>
      <c r="E405" s="4" t="s">
        <v>910</v>
      </c>
      <c r="F405" s="6">
        <v>41078</v>
      </c>
      <c r="G405" s="7">
        <v>20000000</v>
      </c>
      <c r="H405" s="6">
        <v>41394</v>
      </c>
      <c r="I405" s="4" t="s">
        <v>911</v>
      </c>
      <c r="J405" s="4" t="s">
        <v>290</v>
      </c>
      <c r="K405" s="4" t="s">
        <v>291</v>
      </c>
      <c r="L405" s="4"/>
      <c r="M405" s="4"/>
      <c r="N405" s="4"/>
      <c r="O405" s="7">
        <v>20000000</v>
      </c>
      <c r="P405">
        <f>_xlfn.XLOOKUP('[1]2012'!E403,[1]SIDEOF_donativos!$U$3:$U$1619,[1]SIDEOF_donativos!$W$3:$W$1619)</f>
        <v>1490</v>
      </c>
      <c r="T405" s="3">
        <v>2012</v>
      </c>
      <c r="U405" s="4" t="s">
        <v>719</v>
      </c>
      <c r="V405" s="4" t="s">
        <v>1290</v>
      </c>
      <c r="W405" s="6">
        <v>41117</v>
      </c>
      <c r="X405" s="7">
        <v>1000000</v>
      </c>
      <c r="Y405" s="6">
        <v>42216</v>
      </c>
      <c r="Z405" s="4" t="s">
        <v>1486</v>
      </c>
      <c r="AA405" s="4" t="s">
        <v>387</v>
      </c>
      <c r="AB405" s="4" t="s">
        <v>388</v>
      </c>
      <c r="AC405" s="4"/>
      <c r="AD405" s="4"/>
      <c r="AE405" s="7">
        <v>1000000</v>
      </c>
      <c r="AF405">
        <v>867</v>
      </c>
    </row>
    <row r="406" spans="1:32" x14ac:dyDescent="0.25">
      <c r="A406" s="3">
        <v>2012</v>
      </c>
      <c r="B406" s="4" t="s">
        <v>719</v>
      </c>
      <c r="C406" s="5">
        <v>48101</v>
      </c>
      <c r="D406" s="4" t="s">
        <v>912</v>
      </c>
      <c r="E406" s="4" t="s">
        <v>913</v>
      </c>
      <c r="F406" s="6">
        <v>41089</v>
      </c>
      <c r="G406" s="7">
        <v>1500000</v>
      </c>
      <c r="H406" s="6">
        <v>41311</v>
      </c>
      <c r="I406" s="4" t="s">
        <v>913</v>
      </c>
      <c r="J406" s="4" t="s">
        <v>387</v>
      </c>
      <c r="K406" s="4" t="s">
        <v>388</v>
      </c>
      <c r="L406" s="4"/>
      <c r="M406" s="4"/>
      <c r="N406" s="4"/>
      <c r="O406" s="7">
        <v>1500000</v>
      </c>
      <c r="P406">
        <f>_xlfn.XLOOKUP('[1]2012'!E404,[1]SIDEOF_donativos!$U$3:$U$1619,[1]SIDEOF_donativos!$W$3:$W$1619)</f>
        <v>585</v>
      </c>
      <c r="T406" s="3">
        <v>2012</v>
      </c>
      <c r="U406" s="4" t="s">
        <v>719</v>
      </c>
      <c r="V406" s="4" t="s">
        <v>1290</v>
      </c>
      <c r="W406" s="6">
        <v>41117</v>
      </c>
      <c r="X406" s="7">
        <v>1500000</v>
      </c>
      <c r="Y406" s="6">
        <v>42247</v>
      </c>
      <c r="Z406" s="4" t="s">
        <v>1488</v>
      </c>
      <c r="AA406" s="4" t="s">
        <v>387</v>
      </c>
      <c r="AB406" s="4" t="s">
        <v>388</v>
      </c>
      <c r="AC406" s="4"/>
      <c r="AD406" s="4"/>
      <c r="AE406" s="7">
        <v>1500000</v>
      </c>
      <c r="AF406">
        <v>867</v>
      </c>
    </row>
    <row r="407" spans="1:32" x14ac:dyDescent="0.25">
      <c r="A407" s="3">
        <v>2012</v>
      </c>
      <c r="B407" s="4" t="s">
        <v>719</v>
      </c>
      <c r="C407" s="5">
        <v>48101</v>
      </c>
      <c r="D407" s="4" t="s">
        <v>914</v>
      </c>
      <c r="E407" s="4" t="s">
        <v>915</v>
      </c>
      <c r="F407" s="6">
        <v>41092</v>
      </c>
      <c r="G407" s="7">
        <v>37600000</v>
      </c>
      <c r="H407" s="6">
        <v>41437</v>
      </c>
      <c r="I407" s="4" t="s">
        <v>916</v>
      </c>
      <c r="J407" s="4" t="s">
        <v>387</v>
      </c>
      <c r="K407" s="4" t="s">
        <v>388</v>
      </c>
      <c r="L407" s="4"/>
      <c r="M407" s="4"/>
      <c r="N407" s="4"/>
      <c r="O407" s="7">
        <v>37600000</v>
      </c>
      <c r="P407">
        <f>_xlfn.XLOOKUP('[1]2012'!E405,[1]SIDEOF_donativos!$U$3:$U$1619,[1]SIDEOF_donativos!$W$3:$W$1619)</f>
        <v>1380</v>
      </c>
      <c r="T407" s="3">
        <v>2012</v>
      </c>
      <c r="U407" s="4" t="s">
        <v>719</v>
      </c>
      <c r="V407" s="4" t="s">
        <v>1253</v>
      </c>
      <c r="W407" s="6">
        <v>41117</v>
      </c>
      <c r="X407" s="7">
        <v>12220000</v>
      </c>
      <c r="Y407" s="6">
        <v>41621</v>
      </c>
      <c r="Z407" s="4" t="s">
        <v>1490</v>
      </c>
      <c r="AA407" s="4" t="s">
        <v>387</v>
      </c>
      <c r="AB407" s="4" t="s">
        <v>388</v>
      </c>
      <c r="AC407" s="4"/>
      <c r="AD407" s="4"/>
      <c r="AE407" s="7">
        <v>12220000</v>
      </c>
      <c r="AF407">
        <v>1472</v>
      </c>
    </row>
    <row r="408" spans="1:32" x14ac:dyDescent="0.25">
      <c r="A408" s="3">
        <v>2012</v>
      </c>
      <c r="B408" s="4" t="s">
        <v>719</v>
      </c>
      <c r="C408" s="5">
        <v>48101</v>
      </c>
      <c r="D408" s="4" t="s">
        <v>917</v>
      </c>
      <c r="E408" s="4" t="s">
        <v>918</v>
      </c>
      <c r="F408" s="6">
        <v>41095</v>
      </c>
      <c r="G408" s="7">
        <v>1000000</v>
      </c>
      <c r="H408" s="6">
        <v>41582</v>
      </c>
      <c r="I408" s="4" t="s">
        <v>919</v>
      </c>
      <c r="J408" s="4" t="s">
        <v>387</v>
      </c>
      <c r="K408" s="4" t="s">
        <v>388</v>
      </c>
      <c r="L408" s="4"/>
      <c r="M408" s="4"/>
      <c r="N408" s="4"/>
      <c r="O408" s="7">
        <v>1000000</v>
      </c>
      <c r="P408">
        <f>_xlfn.XLOOKUP('[1]2012'!E406,[1]SIDEOF_donativos!$U$3:$U$1619,[1]SIDEOF_donativos!$W$3:$W$1619)</f>
        <v>533</v>
      </c>
      <c r="T408" s="3">
        <v>2012</v>
      </c>
      <c r="U408" s="4" t="s">
        <v>719</v>
      </c>
      <c r="V408" s="4" t="s">
        <v>1492</v>
      </c>
      <c r="W408" s="6">
        <v>41117</v>
      </c>
      <c r="X408" s="7">
        <v>2500000</v>
      </c>
      <c r="Y408" s="6">
        <v>41326</v>
      </c>
      <c r="Z408" s="4" t="s">
        <v>1493</v>
      </c>
      <c r="AA408" s="4" t="s">
        <v>387</v>
      </c>
      <c r="AB408" s="4" t="s">
        <v>388</v>
      </c>
      <c r="AC408" s="4"/>
      <c r="AD408" s="4"/>
      <c r="AE408" s="7">
        <v>2500000</v>
      </c>
      <c r="AF408">
        <v>1190</v>
      </c>
    </row>
    <row r="409" spans="1:32" x14ac:dyDescent="0.25">
      <c r="A409" s="3">
        <v>2012</v>
      </c>
      <c r="B409" s="4" t="s">
        <v>719</v>
      </c>
      <c r="C409" s="5">
        <v>48101</v>
      </c>
      <c r="D409" s="4" t="s">
        <v>920</v>
      </c>
      <c r="E409" s="4" t="s">
        <v>921</v>
      </c>
      <c r="F409" s="6">
        <v>41100</v>
      </c>
      <c r="G409" s="7">
        <v>8000000</v>
      </c>
      <c r="H409" s="6">
        <v>41179</v>
      </c>
      <c r="I409" s="4" t="s">
        <v>922</v>
      </c>
      <c r="J409" s="4" t="s">
        <v>387</v>
      </c>
      <c r="K409" s="4" t="s">
        <v>388</v>
      </c>
      <c r="L409" s="4"/>
      <c r="M409" s="4"/>
      <c r="N409" s="4"/>
      <c r="O409" s="7">
        <v>8000000</v>
      </c>
      <c r="P409">
        <f>_xlfn.XLOOKUP('[1]2012'!E407,[1]SIDEOF_donativos!$U$3:$U$1619,[1]SIDEOF_donativos!$W$3:$W$1619)</f>
        <v>1081</v>
      </c>
      <c r="T409" s="3">
        <v>2012</v>
      </c>
      <c r="U409" s="4" t="s">
        <v>719</v>
      </c>
      <c r="V409" s="4" t="s">
        <v>507</v>
      </c>
      <c r="W409" s="6">
        <v>41117</v>
      </c>
      <c r="X409" s="7">
        <v>250000</v>
      </c>
      <c r="Y409" s="6">
        <v>41354</v>
      </c>
      <c r="Z409" s="4" t="s">
        <v>1495</v>
      </c>
      <c r="AA409" s="4" t="s">
        <v>387</v>
      </c>
      <c r="AB409" s="4" t="s">
        <v>388</v>
      </c>
      <c r="AC409" s="4"/>
      <c r="AD409" s="4"/>
      <c r="AE409" s="7">
        <v>250000</v>
      </c>
      <c r="AF409">
        <v>1197</v>
      </c>
    </row>
    <row r="410" spans="1:32" x14ac:dyDescent="0.25">
      <c r="A410" s="3">
        <v>2012</v>
      </c>
      <c r="B410" s="4" t="s">
        <v>719</v>
      </c>
      <c r="C410" s="5">
        <v>48101</v>
      </c>
      <c r="D410" s="4" t="s">
        <v>923</v>
      </c>
      <c r="E410" s="4" t="s">
        <v>924</v>
      </c>
      <c r="F410" s="6">
        <v>41100</v>
      </c>
      <c r="G410" s="7">
        <v>2500000</v>
      </c>
      <c r="H410" s="6">
        <v>41322</v>
      </c>
      <c r="I410" s="4" t="s">
        <v>925</v>
      </c>
      <c r="J410" s="4" t="s">
        <v>387</v>
      </c>
      <c r="K410" s="4" t="s">
        <v>388</v>
      </c>
      <c r="L410" s="4"/>
      <c r="M410" s="4"/>
      <c r="N410" s="4"/>
      <c r="O410" s="7">
        <v>2500000</v>
      </c>
      <c r="P410">
        <f>_xlfn.XLOOKUP('[1]2012'!E408,[1]SIDEOF_donativos!$U$3:$U$1619,[1]SIDEOF_donativos!$W$3:$W$1619)</f>
        <v>693</v>
      </c>
      <c r="T410" s="3">
        <v>2012</v>
      </c>
      <c r="U410" s="4" t="s">
        <v>719</v>
      </c>
      <c r="V410" s="4" t="s">
        <v>1497</v>
      </c>
      <c r="W410" s="6">
        <v>41120</v>
      </c>
      <c r="X410" s="7">
        <v>1000000</v>
      </c>
      <c r="Y410" s="6">
        <v>41399</v>
      </c>
      <c r="Z410" s="4" t="s">
        <v>1498</v>
      </c>
      <c r="AA410" s="4" t="s">
        <v>387</v>
      </c>
      <c r="AB410" s="4" t="s">
        <v>388</v>
      </c>
      <c r="AC410" s="4"/>
      <c r="AD410" s="4"/>
      <c r="AE410" s="7">
        <v>1000000</v>
      </c>
      <c r="AF410">
        <v>401</v>
      </c>
    </row>
    <row r="411" spans="1:32" x14ac:dyDescent="0.25">
      <c r="A411" s="3">
        <v>2012</v>
      </c>
      <c r="B411" s="4" t="s">
        <v>719</v>
      </c>
      <c r="C411" s="5">
        <v>48101</v>
      </c>
      <c r="D411" s="4" t="s">
        <v>926</v>
      </c>
      <c r="E411" s="4" t="s">
        <v>847</v>
      </c>
      <c r="F411" s="6">
        <v>41100</v>
      </c>
      <c r="G411" s="7">
        <v>1880000</v>
      </c>
      <c r="H411" s="6">
        <v>41350</v>
      </c>
      <c r="I411" s="4" t="s">
        <v>927</v>
      </c>
      <c r="J411" s="4" t="s">
        <v>387</v>
      </c>
      <c r="K411" s="4" t="s">
        <v>388</v>
      </c>
      <c r="L411" s="4"/>
      <c r="M411" s="4"/>
      <c r="N411" s="4"/>
      <c r="O411" s="7">
        <v>1880000</v>
      </c>
      <c r="P411">
        <f>_xlfn.XLOOKUP('[1]2012'!E409,[1]SIDEOF_donativos!$U$3:$U$1619,[1]SIDEOF_donativos!$W$3:$W$1619)</f>
        <v>800</v>
      </c>
      <c r="T411" s="3">
        <v>2012</v>
      </c>
      <c r="U411" s="4" t="s">
        <v>719</v>
      </c>
      <c r="V411" s="4" t="s">
        <v>1290</v>
      </c>
      <c r="W411" s="6">
        <v>41117</v>
      </c>
      <c r="X411" s="7">
        <v>500000</v>
      </c>
      <c r="Y411" s="6">
        <v>41353</v>
      </c>
      <c r="Z411" s="4" t="s">
        <v>1350</v>
      </c>
      <c r="AA411" s="4" t="s">
        <v>387</v>
      </c>
      <c r="AB411" s="4" t="s">
        <v>388</v>
      </c>
      <c r="AC411" s="4"/>
      <c r="AD411" s="4"/>
      <c r="AE411" s="7">
        <v>500000</v>
      </c>
      <c r="AF411">
        <v>867</v>
      </c>
    </row>
    <row r="412" spans="1:32" x14ac:dyDescent="0.25">
      <c r="A412" s="3">
        <v>2012</v>
      </c>
      <c r="B412" s="4" t="s">
        <v>719</v>
      </c>
      <c r="C412" s="5">
        <v>48101</v>
      </c>
      <c r="D412" s="4" t="s">
        <v>928</v>
      </c>
      <c r="E412" s="4" t="s">
        <v>929</v>
      </c>
      <c r="F412" s="6">
        <v>41096</v>
      </c>
      <c r="G412" s="7">
        <v>4000000</v>
      </c>
      <c r="H412" s="6">
        <v>41567</v>
      </c>
      <c r="I412" s="4" t="s">
        <v>930</v>
      </c>
      <c r="J412" s="4" t="s">
        <v>387</v>
      </c>
      <c r="K412" s="4" t="s">
        <v>388</v>
      </c>
      <c r="L412" s="4"/>
      <c r="M412" s="4"/>
      <c r="N412" s="4"/>
      <c r="O412" s="7">
        <v>4000000</v>
      </c>
      <c r="P412">
        <f>_xlfn.XLOOKUP('[1]2012'!E410,[1]SIDEOF_donativos!$U$3:$U$1619,[1]SIDEOF_donativos!$W$3:$W$1619)</f>
        <v>798</v>
      </c>
      <c r="T412" s="3">
        <v>2012</v>
      </c>
      <c r="U412" s="4" t="s">
        <v>719</v>
      </c>
      <c r="V412" s="4" t="s">
        <v>1361</v>
      </c>
      <c r="W412" s="6">
        <v>41120</v>
      </c>
      <c r="X412" s="7">
        <v>1500000</v>
      </c>
      <c r="Y412" s="6">
        <v>41422</v>
      </c>
      <c r="Z412" s="4" t="s">
        <v>1501</v>
      </c>
      <c r="AA412" s="4" t="s">
        <v>387</v>
      </c>
      <c r="AB412" s="4" t="s">
        <v>388</v>
      </c>
      <c r="AC412" s="4"/>
      <c r="AD412" s="4"/>
      <c r="AE412" s="7">
        <v>1500000</v>
      </c>
      <c r="AF412">
        <v>1151</v>
      </c>
    </row>
    <row r="413" spans="1:32" x14ac:dyDescent="0.25">
      <c r="A413" s="3">
        <v>2012</v>
      </c>
      <c r="B413" s="4" t="s">
        <v>719</v>
      </c>
      <c r="C413" s="5">
        <v>48101</v>
      </c>
      <c r="D413" s="4" t="s">
        <v>931</v>
      </c>
      <c r="E413" s="4" t="s">
        <v>932</v>
      </c>
      <c r="F413" s="6">
        <v>40737</v>
      </c>
      <c r="G413" s="7">
        <v>1850000</v>
      </c>
      <c r="H413" s="6">
        <v>41243</v>
      </c>
      <c r="I413" s="4" t="s">
        <v>933</v>
      </c>
      <c r="J413" s="4" t="s">
        <v>290</v>
      </c>
      <c r="K413" s="4" t="s">
        <v>291</v>
      </c>
      <c r="L413" s="4"/>
      <c r="M413" s="4"/>
      <c r="N413" s="4"/>
      <c r="O413" s="7">
        <v>1850000</v>
      </c>
      <c r="P413">
        <f>_xlfn.XLOOKUP('[1]2012'!E411,[1]SIDEOF_donativos!$U$3:$U$1619,[1]SIDEOF_donativos!$W$3:$W$1619)</f>
        <v>322</v>
      </c>
      <c r="T413" s="3">
        <v>2012</v>
      </c>
      <c r="U413" s="4" t="s">
        <v>719</v>
      </c>
      <c r="V413" s="4" t="s">
        <v>1361</v>
      </c>
      <c r="W413" s="6">
        <v>41120</v>
      </c>
      <c r="X413" s="7">
        <v>1500000</v>
      </c>
      <c r="Y413" s="6">
        <v>41378</v>
      </c>
      <c r="Z413" s="4" t="s">
        <v>1503</v>
      </c>
      <c r="AA413" s="4" t="s">
        <v>387</v>
      </c>
      <c r="AB413" s="4" t="s">
        <v>388</v>
      </c>
      <c r="AC413" s="4"/>
      <c r="AD413" s="4"/>
      <c r="AE413" s="7">
        <v>1500000</v>
      </c>
      <c r="AF413">
        <v>1151</v>
      </c>
    </row>
    <row r="414" spans="1:32" x14ac:dyDescent="0.25">
      <c r="A414" s="3">
        <v>2012</v>
      </c>
      <c r="B414" s="4" t="s">
        <v>719</v>
      </c>
      <c r="C414" s="5">
        <v>48101</v>
      </c>
      <c r="D414" s="4" t="s">
        <v>934</v>
      </c>
      <c r="E414" s="4" t="s">
        <v>935</v>
      </c>
      <c r="F414" s="6">
        <v>41075</v>
      </c>
      <c r="G414" s="7">
        <v>1000000</v>
      </c>
      <c r="H414" s="6">
        <v>41333</v>
      </c>
      <c r="I414" s="4" t="s">
        <v>936</v>
      </c>
      <c r="J414" s="4" t="s">
        <v>387</v>
      </c>
      <c r="K414" s="4" t="s">
        <v>388</v>
      </c>
      <c r="L414" s="4"/>
      <c r="M414" s="4"/>
      <c r="N414" s="4"/>
      <c r="O414" s="7">
        <v>1000000</v>
      </c>
      <c r="P414">
        <f>_xlfn.XLOOKUP('[1]2012'!E412,[1]SIDEOF_donativos!$U$3:$U$1619,[1]SIDEOF_donativos!$W$3:$W$1619)</f>
        <v>11</v>
      </c>
      <c r="T414" s="3">
        <v>2012</v>
      </c>
      <c r="U414" s="4" t="s">
        <v>719</v>
      </c>
      <c r="V414" s="4" t="s">
        <v>1259</v>
      </c>
      <c r="W414" s="6">
        <v>41120</v>
      </c>
      <c r="X414" s="7">
        <v>1500000</v>
      </c>
      <c r="Y414" s="6">
        <v>41431</v>
      </c>
      <c r="Z414" s="4" t="s">
        <v>1505</v>
      </c>
      <c r="AA414" s="4" t="s">
        <v>387</v>
      </c>
      <c r="AB414" s="4" t="s">
        <v>388</v>
      </c>
      <c r="AC414" s="4"/>
      <c r="AD414" s="4"/>
      <c r="AE414" s="7">
        <v>1500000</v>
      </c>
      <c r="AF414">
        <v>1133</v>
      </c>
    </row>
    <row r="415" spans="1:32" x14ac:dyDescent="0.25">
      <c r="A415" s="3">
        <v>2012</v>
      </c>
      <c r="B415" s="4" t="s">
        <v>719</v>
      </c>
      <c r="C415" s="5">
        <v>48101</v>
      </c>
      <c r="D415" s="4" t="s">
        <v>937</v>
      </c>
      <c r="E415" s="4" t="s">
        <v>938</v>
      </c>
      <c r="F415" s="6">
        <v>41103</v>
      </c>
      <c r="G415" s="7">
        <v>500000</v>
      </c>
      <c r="H415" s="6">
        <v>41404</v>
      </c>
      <c r="I415" s="4" t="s">
        <v>939</v>
      </c>
      <c r="J415" s="4" t="s">
        <v>387</v>
      </c>
      <c r="K415" s="4" t="s">
        <v>388</v>
      </c>
      <c r="L415" s="4"/>
      <c r="M415" s="4"/>
      <c r="N415" s="4"/>
      <c r="O415" s="7">
        <v>500000</v>
      </c>
      <c r="P415">
        <f>_xlfn.XLOOKUP('[1]2012'!E413,[1]SIDEOF_donativos!$U$3:$U$1619,[1]SIDEOF_donativos!$W$3:$W$1619)</f>
        <v>667</v>
      </c>
      <c r="T415" s="3">
        <v>2012</v>
      </c>
      <c r="U415" s="4" t="s">
        <v>719</v>
      </c>
      <c r="V415" s="4" t="s">
        <v>1507</v>
      </c>
      <c r="W415" s="6">
        <v>41120</v>
      </c>
      <c r="X415" s="7">
        <v>3760000</v>
      </c>
      <c r="Y415" s="6">
        <v>41333</v>
      </c>
      <c r="Z415" s="4" t="s">
        <v>1508</v>
      </c>
      <c r="AA415" s="4" t="s">
        <v>387</v>
      </c>
      <c r="AB415" s="4" t="s">
        <v>388</v>
      </c>
      <c r="AC415" s="4"/>
      <c r="AD415" s="4"/>
      <c r="AE415" s="7">
        <v>3760000</v>
      </c>
      <c r="AF415">
        <v>1170</v>
      </c>
    </row>
    <row r="416" spans="1:32" x14ac:dyDescent="0.25">
      <c r="A416" s="3">
        <v>2012</v>
      </c>
      <c r="B416" s="4" t="s">
        <v>719</v>
      </c>
      <c r="C416" s="5">
        <v>48101</v>
      </c>
      <c r="D416" s="4" t="s">
        <v>940</v>
      </c>
      <c r="E416" s="4" t="s">
        <v>941</v>
      </c>
      <c r="F416" s="6">
        <v>41116</v>
      </c>
      <c r="G416" s="7">
        <v>2000000</v>
      </c>
      <c r="H416" s="6">
        <v>41513</v>
      </c>
      <c r="I416" s="4" t="s">
        <v>891</v>
      </c>
      <c r="J416" s="4" t="s">
        <v>387</v>
      </c>
      <c r="K416" s="4" t="s">
        <v>388</v>
      </c>
      <c r="L416" s="4"/>
      <c r="M416" s="4"/>
      <c r="N416" s="4"/>
      <c r="O416" s="7">
        <v>2000000</v>
      </c>
      <c r="P416">
        <f>_xlfn.XLOOKUP('[1]2012'!E414,[1]SIDEOF_donativos!$U$3:$U$1619,[1]SIDEOF_donativos!$W$3:$W$1619)</f>
        <v>1363</v>
      </c>
      <c r="T416" s="3">
        <v>2012</v>
      </c>
      <c r="U416" s="4" t="s">
        <v>719</v>
      </c>
      <c r="V416" s="4" t="s">
        <v>1510</v>
      </c>
      <c r="W416" s="6">
        <v>41120</v>
      </c>
      <c r="X416" s="7">
        <v>1040000</v>
      </c>
      <c r="Y416" s="6">
        <v>41439</v>
      </c>
      <c r="Z416" s="4" t="s">
        <v>1511</v>
      </c>
      <c r="AA416" s="4" t="s">
        <v>387</v>
      </c>
      <c r="AB416" s="4" t="s">
        <v>388</v>
      </c>
      <c r="AC416" s="4"/>
      <c r="AD416" s="4"/>
      <c r="AE416" s="7">
        <v>1040000</v>
      </c>
      <c r="AF416">
        <v>1152</v>
      </c>
    </row>
    <row r="417" spans="1:32" x14ac:dyDescent="0.25">
      <c r="A417" s="3">
        <v>2012</v>
      </c>
      <c r="B417" s="4" t="s">
        <v>719</v>
      </c>
      <c r="C417" s="5">
        <v>48101</v>
      </c>
      <c r="D417" s="4" t="s">
        <v>942</v>
      </c>
      <c r="E417" s="4" t="s">
        <v>812</v>
      </c>
      <c r="F417" s="6">
        <v>41110</v>
      </c>
      <c r="G417" s="7">
        <v>2068000</v>
      </c>
      <c r="H417" s="6">
        <v>41324</v>
      </c>
      <c r="I417" s="4" t="s">
        <v>943</v>
      </c>
      <c r="J417" s="4" t="s">
        <v>387</v>
      </c>
      <c r="K417" s="4" t="s">
        <v>388</v>
      </c>
      <c r="L417" s="4"/>
      <c r="M417" s="4"/>
      <c r="N417" s="4"/>
      <c r="O417" s="7">
        <v>2068000</v>
      </c>
      <c r="P417">
        <f>_xlfn.XLOOKUP('[1]2012'!E415,[1]SIDEOF_donativos!$U$3:$U$1619,[1]SIDEOF_donativos!$W$3:$W$1619)</f>
        <v>404</v>
      </c>
      <c r="T417" s="3">
        <v>2012</v>
      </c>
      <c r="U417" s="4" t="s">
        <v>719</v>
      </c>
      <c r="V417" s="4" t="s">
        <v>1513</v>
      </c>
      <c r="W417" s="6">
        <v>41117</v>
      </c>
      <c r="X417" s="7">
        <v>6160000</v>
      </c>
      <c r="Y417" s="6">
        <v>41496</v>
      </c>
      <c r="Z417" s="4" t="s">
        <v>1514</v>
      </c>
      <c r="AA417" s="4" t="s">
        <v>387</v>
      </c>
      <c r="AB417" s="4" t="s">
        <v>388</v>
      </c>
      <c r="AC417" s="4"/>
      <c r="AD417" s="4"/>
      <c r="AE417" s="7">
        <v>6160000</v>
      </c>
      <c r="AF417">
        <v>986</v>
      </c>
    </row>
    <row r="418" spans="1:32" x14ac:dyDescent="0.25">
      <c r="A418" s="3">
        <v>2012</v>
      </c>
      <c r="B418" s="4" t="s">
        <v>719</v>
      </c>
      <c r="C418" s="5">
        <v>48101</v>
      </c>
      <c r="D418" s="4" t="s">
        <v>944</v>
      </c>
      <c r="E418" s="4" t="s">
        <v>945</v>
      </c>
      <c r="F418" s="6">
        <v>40910</v>
      </c>
      <c r="G418" s="7">
        <v>2000000</v>
      </c>
      <c r="H418" s="6">
        <v>41146</v>
      </c>
      <c r="I418" s="4" t="s">
        <v>946</v>
      </c>
      <c r="J418" s="4" t="s">
        <v>387</v>
      </c>
      <c r="K418" s="4" t="s">
        <v>388</v>
      </c>
      <c r="L418" s="4"/>
      <c r="M418" s="4"/>
      <c r="N418" s="4"/>
      <c r="O418" s="7">
        <v>2000000</v>
      </c>
      <c r="P418">
        <f>_xlfn.XLOOKUP('[1]2012'!E416,[1]SIDEOF_donativos!$U$3:$U$1619,[1]SIDEOF_donativos!$W$3:$W$1619)</f>
        <v>822</v>
      </c>
      <c r="T418" s="3">
        <v>2012</v>
      </c>
      <c r="U418" s="4" t="s">
        <v>719</v>
      </c>
      <c r="V418" s="4" t="s">
        <v>1516</v>
      </c>
      <c r="W418" s="6">
        <v>41120</v>
      </c>
      <c r="X418" s="7">
        <v>1560000</v>
      </c>
      <c r="Y418" s="6">
        <v>41445</v>
      </c>
      <c r="Z418" s="4" t="s">
        <v>1313</v>
      </c>
      <c r="AA418" s="4" t="s">
        <v>387</v>
      </c>
      <c r="AB418" s="4" t="s">
        <v>388</v>
      </c>
      <c r="AC418" s="4"/>
      <c r="AD418" s="4"/>
      <c r="AE418" s="7">
        <v>1560000</v>
      </c>
      <c r="AF418">
        <v>1139</v>
      </c>
    </row>
    <row r="419" spans="1:32" x14ac:dyDescent="0.25">
      <c r="A419" s="3">
        <v>2012</v>
      </c>
      <c r="B419" s="4" t="s">
        <v>719</v>
      </c>
      <c r="C419" s="5">
        <v>48101</v>
      </c>
      <c r="D419" s="4" t="s">
        <v>947</v>
      </c>
      <c r="E419" s="4" t="s">
        <v>948</v>
      </c>
      <c r="F419" s="6">
        <v>41113</v>
      </c>
      <c r="G419" s="7">
        <v>2000000</v>
      </c>
      <c r="H419" s="6">
        <v>41513</v>
      </c>
      <c r="I419" s="4" t="s">
        <v>949</v>
      </c>
      <c r="J419" s="4" t="s">
        <v>387</v>
      </c>
      <c r="K419" s="4" t="s">
        <v>388</v>
      </c>
      <c r="L419" s="4"/>
      <c r="M419" s="4"/>
      <c r="N419" s="4"/>
      <c r="O419" s="7">
        <v>2000000</v>
      </c>
      <c r="P419">
        <f>_xlfn.XLOOKUP('[1]2012'!E417,[1]SIDEOF_donativos!$U$3:$U$1619,[1]SIDEOF_donativos!$W$3:$W$1619)</f>
        <v>281</v>
      </c>
      <c r="T419" s="3">
        <v>2012</v>
      </c>
      <c r="U419" s="4" t="s">
        <v>719</v>
      </c>
      <c r="V419" s="4" t="s">
        <v>1518</v>
      </c>
      <c r="W419" s="6">
        <v>41120</v>
      </c>
      <c r="X419" s="7">
        <v>1320000</v>
      </c>
      <c r="Y419" s="6">
        <v>41374</v>
      </c>
      <c r="Z419" s="4" t="s">
        <v>1519</v>
      </c>
      <c r="AA419" s="4" t="s">
        <v>387</v>
      </c>
      <c r="AB419" s="4" t="s">
        <v>388</v>
      </c>
      <c r="AC419" s="4"/>
      <c r="AD419" s="4"/>
      <c r="AE419" s="7">
        <v>1320000</v>
      </c>
      <c r="AF419">
        <v>1196</v>
      </c>
    </row>
    <row r="420" spans="1:32" x14ac:dyDescent="0.25">
      <c r="A420" s="3">
        <v>2012</v>
      </c>
      <c r="B420" s="4" t="s">
        <v>719</v>
      </c>
      <c r="C420" s="5">
        <v>48101</v>
      </c>
      <c r="D420" s="4" t="s">
        <v>950</v>
      </c>
      <c r="E420" s="4" t="s">
        <v>787</v>
      </c>
      <c r="F420" s="6">
        <v>41113</v>
      </c>
      <c r="G420" s="7">
        <v>5920000</v>
      </c>
      <c r="H420" s="6">
        <v>41306</v>
      </c>
      <c r="I420" s="4" t="s">
        <v>951</v>
      </c>
      <c r="J420" s="4" t="s">
        <v>387</v>
      </c>
      <c r="K420" s="4" t="s">
        <v>388</v>
      </c>
      <c r="L420" s="4"/>
      <c r="M420" s="4"/>
      <c r="N420" s="4"/>
      <c r="O420" s="7">
        <v>5920000</v>
      </c>
      <c r="P420">
        <f>_xlfn.XLOOKUP('[1]2012'!E418,[1]SIDEOF_donativos!$U$3:$U$1619,[1]SIDEOF_donativos!$W$3:$W$1619)</f>
        <v>408</v>
      </c>
      <c r="T420" s="3">
        <v>2012</v>
      </c>
      <c r="U420" s="4" t="s">
        <v>719</v>
      </c>
      <c r="V420" s="4" t="s">
        <v>1309</v>
      </c>
      <c r="W420" s="6">
        <v>41120</v>
      </c>
      <c r="X420" s="7">
        <v>5166000</v>
      </c>
      <c r="Y420" s="6">
        <v>41588</v>
      </c>
      <c r="Z420" s="4" t="s">
        <v>1521</v>
      </c>
      <c r="AA420" s="4" t="s">
        <v>387</v>
      </c>
      <c r="AB420" s="4" t="s">
        <v>388</v>
      </c>
      <c r="AC420" s="4"/>
      <c r="AD420" s="4"/>
      <c r="AE420" s="7">
        <v>5166000</v>
      </c>
      <c r="AF420">
        <v>1010</v>
      </c>
    </row>
    <row r="421" spans="1:32" x14ac:dyDescent="0.25">
      <c r="A421" s="3">
        <v>2012</v>
      </c>
      <c r="B421" s="4" t="s">
        <v>719</v>
      </c>
      <c r="C421" s="5">
        <v>48101</v>
      </c>
      <c r="D421" s="4" t="s">
        <v>952</v>
      </c>
      <c r="E421" s="4" t="s">
        <v>953</v>
      </c>
      <c r="F421" s="6">
        <v>41114</v>
      </c>
      <c r="G421" s="7">
        <v>2820000</v>
      </c>
      <c r="H421" s="6">
        <v>41337</v>
      </c>
      <c r="I421" s="4" t="s">
        <v>954</v>
      </c>
      <c r="J421" s="4" t="s">
        <v>387</v>
      </c>
      <c r="K421" s="4" t="s">
        <v>388</v>
      </c>
      <c r="L421" s="4"/>
      <c r="M421" s="4"/>
      <c r="N421" s="4"/>
      <c r="O421" s="7">
        <v>2820000</v>
      </c>
      <c r="P421">
        <f>_xlfn.XLOOKUP('[1]2012'!E419,[1]SIDEOF_donativos!$U$3:$U$1619,[1]SIDEOF_donativos!$W$3:$W$1619)</f>
        <v>530</v>
      </c>
      <c r="T421" s="3">
        <v>2012</v>
      </c>
      <c r="U421" s="4" t="s">
        <v>719</v>
      </c>
      <c r="V421" s="4" t="s">
        <v>1293</v>
      </c>
      <c r="W421" s="6">
        <v>41117</v>
      </c>
      <c r="X421" s="7">
        <v>11344860</v>
      </c>
      <c r="Y421" s="6">
        <v>41618</v>
      </c>
      <c r="Z421" s="4" t="s">
        <v>1523</v>
      </c>
      <c r="AA421" s="4" t="s">
        <v>387</v>
      </c>
      <c r="AB421" s="4" t="s">
        <v>388</v>
      </c>
      <c r="AC421" s="4"/>
      <c r="AD421" s="4"/>
      <c r="AE421" s="7">
        <v>11344860</v>
      </c>
      <c r="AF421">
        <v>997</v>
      </c>
    </row>
    <row r="422" spans="1:32" x14ac:dyDescent="0.25">
      <c r="A422" s="3">
        <v>2012</v>
      </c>
      <c r="B422" s="4" t="s">
        <v>719</v>
      </c>
      <c r="C422" s="5">
        <v>48101</v>
      </c>
      <c r="D422" s="4" t="s">
        <v>955</v>
      </c>
      <c r="E422" s="4" t="s">
        <v>956</v>
      </c>
      <c r="F422" s="6">
        <v>41113</v>
      </c>
      <c r="G422" s="7">
        <v>940000</v>
      </c>
      <c r="H422" s="6">
        <v>41350</v>
      </c>
      <c r="I422" s="4" t="s">
        <v>957</v>
      </c>
      <c r="J422" s="4" t="s">
        <v>387</v>
      </c>
      <c r="K422" s="4" t="s">
        <v>388</v>
      </c>
      <c r="L422" s="4"/>
      <c r="M422" s="4"/>
      <c r="N422" s="4"/>
      <c r="O422" s="7">
        <v>940000</v>
      </c>
      <c r="P422">
        <f>_xlfn.XLOOKUP('[1]2012'!E420,[1]SIDEOF_donativos!$U$3:$U$1619,[1]SIDEOF_donativos!$W$3:$W$1619)</f>
        <v>1409</v>
      </c>
      <c r="T422" s="3">
        <v>2012</v>
      </c>
      <c r="U422" s="4" t="s">
        <v>719</v>
      </c>
      <c r="V422" s="4" t="s">
        <v>1525</v>
      </c>
      <c r="W422" s="6">
        <v>41120</v>
      </c>
      <c r="X422" s="7">
        <v>21244000</v>
      </c>
      <c r="Y422" s="6">
        <v>41424</v>
      </c>
      <c r="Z422" s="4" t="s">
        <v>1526</v>
      </c>
      <c r="AA422" s="4" t="s">
        <v>387</v>
      </c>
      <c r="AB422" s="4" t="s">
        <v>388</v>
      </c>
      <c r="AC422" s="4"/>
      <c r="AD422" s="4"/>
      <c r="AE422" s="7">
        <v>21244000</v>
      </c>
      <c r="AF422">
        <v>1138</v>
      </c>
    </row>
    <row r="423" spans="1:32" x14ac:dyDescent="0.25">
      <c r="A423" s="3">
        <v>2012</v>
      </c>
      <c r="B423" s="4" t="s">
        <v>719</v>
      </c>
      <c r="C423" s="5">
        <v>48101</v>
      </c>
      <c r="D423" s="4" t="s">
        <v>958</v>
      </c>
      <c r="E423" s="4" t="s">
        <v>959</v>
      </c>
      <c r="F423" s="6">
        <v>41114</v>
      </c>
      <c r="G423" s="7">
        <v>700000</v>
      </c>
      <c r="H423" s="6">
        <v>41517</v>
      </c>
      <c r="I423" s="4" t="s">
        <v>960</v>
      </c>
      <c r="J423" s="4" t="s">
        <v>387</v>
      </c>
      <c r="K423" s="4" t="s">
        <v>388</v>
      </c>
      <c r="L423" s="4"/>
      <c r="M423" s="4"/>
      <c r="N423" s="4"/>
      <c r="O423" s="7">
        <v>700000</v>
      </c>
      <c r="P423">
        <f>_xlfn.XLOOKUP('[1]2012'!E421,[1]SIDEOF_donativos!$U$3:$U$1619,[1]SIDEOF_donativos!$W$3:$W$1619)</f>
        <v>324</v>
      </c>
      <c r="T423" s="3">
        <v>2012</v>
      </c>
      <c r="U423" s="4" t="s">
        <v>719</v>
      </c>
      <c r="V423" s="4" t="s">
        <v>1528</v>
      </c>
      <c r="W423" s="6">
        <v>41120</v>
      </c>
      <c r="X423" s="7">
        <v>2820000</v>
      </c>
      <c r="Y423" s="6">
        <v>41493</v>
      </c>
      <c r="Z423" s="4" t="s">
        <v>1529</v>
      </c>
      <c r="AA423" s="4" t="s">
        <v>387</v>
      </c>
      <c r="AB423" s="4" t="s">
        <v>388</v>
      </c>
      <c r="AC423" s="4"/>
      <c r="AD423" s="4"/>
      <c r="AE423" s="7">
        <v>2820000</v>
      </c>
      <c r="AF423">
        <v>399</v>
      </c>
    </row>
    <row r="424" spans="1:32" x14ac:dyDescent="0.25">
      <c r="A424" s="3">
        <v>2012</v>
      </c>
      <c r="B424" s="4" t="s">
        <v>719</v>
      </c>
      <c r="C424" s="5">
        <v>48101</v>
      </c>
      <c r="D424" s="4" t="s">
        <v>961</v>
      </c>
      <c r="E424" s="4" t="s">
        <v>830</v>
      </c>
      <c r="F424" s="6">
        <v>41114</v>
      </c>
      <c r="G424" s="7">
        <v>3760000</v>
      </c>
      <c r="H424" s="6">
        <v>41356</v>
      </c>
      <c r="I424" s="4" t="s">
        <v>962</v>
      </c>
      <c r="J424" s="4" t="s">
        <v>387</v>
      </c>
      <c r="K424" s="4" t="s">
        <v>388</v>
      </c>
      <c r="L424" s="4"/>
      <c r="M424" s="4"/>
      <c r="N424" s="4"/>
      <c r="O424" s="7">
        <v>3760000</v>
      </c>
      <c r="P424">
        <f>_xlfn.XLOOKUP('[1]2012'!E422,[1]SIDEOF_donativos!$U$3:$U$1619,[1]SIDEOF_donativos!$W$3:$W$1619)</f>
        <v>384</v>
      </c>
      <c r="T424" s="3">
        <v>2012</v>
      </c>
      <c r="U424" s="4" t="s">
        <v>719</v>
      </c>
      <c r="V424" s="4" t="s">
        <v>1531</v>
      </c>
      <c r="W424" s="6">
        <v>41120</v>
      </c>
      <c r="X424" s="7">
        <v>940000</v>
      </c>
      <c r="Y424" s="6">
        <v>41486</v>
      </c>
      <c r="Z424" s="4" t="s">
        <v>1532</v>
      </c>
      <c r="AA424" s="4" t="s">
        <v>387</v>
      </c>
      <c r="AB424" s="4" t="s">
        <v>388</v>
      </c>
      <c r="AC424" s="4"/>
      <c r="AD424" s="4"/>
      <c r="AE424" s="7">
        <v>940000</v>
      </c>
      <c r="AF424">
        <v>996</v>
      </c>
    </row>
    <row r="425" spans="1:32" x14ac:dyDescent="0.25">
      <c r="A425" s="3">
        <v>2012</v>
      </c>
      <c r="B425" s="4" t="s">
        <v>719</v>
      </c>
      <c r="C425" s="5">
        <v>48101</v>
      </c>
      <c r="D425" s="4" t="s">
        <v>963</v>
      </c>
      <c r="E425" s="4" t="s">
        <v>893</v>
      </c>
      <c r="F425" s="6">
        <v>41115</v>
      </c>
      <c r="G425" s="7">
        <v>3000000</v>
      </c>
      <c r="H425" s="6">
        <v>41310</v>
      </c>
      <c r="I425" s="4" t="s">
        <v>964</v>
      </c>
      <c r="J425" s="4" t="s">
        <v>387</v>
      </c>
      <c r="K425" s="4" t="s">
        <v>388</v>
      </c>
      <c r="L425" s="4"/>
      <c r="M425" s="4"/>
      <c r="N425" s="4"/>
      <c r="O425" s="7">
        <v>3000000</v>
      </c>
      <c r="P425">
        <f>_xlfn.XLOOKUP('[1]2012'!E423,[1]SIDEOF_donativos!$U$3:$U$1619,[1]SIDEOF_donativos!$W$3:$W$1619)</f>
        <v>975</v>
      </c>
      <c r="T425" s="3">
        <v>2012</v>
      </c>
      <c r="U425" s="4" t="s">
        <v>719</v>
      </c>
      <c r="V425" s="4" t="s">
        <v>443</v>
      </c>
      <c r="W425" s="6">
        <v>41120</v>
      </c>
      <c r="X425" s="7">
        <v>11980000</v>
      </c>
      <c r="Y425" s="6">
        <v>41523</v>
      </c>
      <c r="Z425" s="4" t="s">
        <v>1534</v>
      </c>
      <c r="AA425" s="4" t="s">
        <v>387</v>
      </c>
      <c r="AB425" s="4" t="s">
        <v>388</v>
      </c>
      <c r="AC425" s="4"/>
      <c r="AD425" s="4"/>
      <c r="AE425" s="7">
        <v>11980000</v>
      </c>
      <c r="AF425">
        <v>406</v>
      </c>
    </row>
    <row r="426" spans="1:32" x14ac:dyDescent="0.25">
      <c r="A426" s="3">
        <v>2012</v>
      </c>
      <c r="B426" s="4" t="s">
        <v>719</v>
      </c>
      <c r="C426" s="5">
        <v>48101</v>
      </c>
      <c r="D426" s="4" t="s">
        <v>963</v>
      </c>
      <c r="E426" s="4" t="s">
        <v>893</v>
      </c>
      <c r="F426" s="6">
        <v>41115</v>
      </c>
      <c r="G426" s="7">
        <v>10000000</v>
      </c>
      <c r="H426" s="6">
        <v>41308</v>
      </c>
      <c r="I426" s="4" t="s">
        <v>964</v>
      </c>
      <c r="J426" s="4" t="s">
        <v>387</v>
      </c>
      <c r="K426" s="4" t="s">
        <v>388</v>
      </c>
      <c r="L426" s="4"/>
      <c r="M426" s="4"/>
      <c r="N426" s="4"/>
      <c r="O426" s="7">
        <v>10000000</v>
      </c>
      <c r="P426">
        <f>_xlfn.XLOOKUP('[1]2012'!E424,[1]SIDEOF_donativos!$U$3:$U$1619,[1]SIDEOF_donativos!$W$3:$W$1619)</f>
        <v>975</v>
      </c>
      <c r="T426" s="3">
        <v>2012</v>
      </c>
      <c r="U426" s="4" t="s">
        <v>719</v>
      </c>
      <c r="V426" s="4" t="s">
        <v>443</v>
      </c>
      <c r="W426" s="6">
        <v>41120</v>
      </c>
      <c r="X426" s="7">
        <v>3760000</v>
      </c>
      <c r="Y426" s="6">
        <v>41614</v>
      </c>
      <c r="Z426" s="4" t="s">
        <v>1536</v>
      </c>
      <c r="AA426" s="4" t="s">
        <v>387</v>
      </c>
      <c r="AB426" s="4" t="s">
        <v>388</v>
      </c>
      <c r="AC426" s="4"/>
      <c r="AD426" s="4"/>
      <c r="AE426" s="7">
        <v>3760000</v>
      </c>
      <c r="AF426">
        <v>406</v>
      </c>
    </row>
    <row r="427" spans="1:32" x14ac:dyDescent="0.25">
      <c r="A427" s="3">
        <v>2012</v>
      </c>
      <c r="B427" s="4" t="s">
        <v>719</v>
      </c>
      <c r="C427" s="5">
        <v>48101</v>
      </c>
      <c r="D427" s="4" t="s">
        <v>965</v>
      </c>
      <c r="E427" s="4" t="s">
        <v>885</v>
      </c>
      <c r="F427" s="6">
        <v>41115</v>
      </c>
      <c r="G427" s="7">
        <v>8000000</v>
      </c>
      <c r="H427" s="6">
        <v>41301</v>
      </c>
      <c r="I427" s="4" t="s">
        <v>966</v>
      </c>
      <c r="J427" s="4" t="s">
        <v>387</v>
      </c>
      <c r="K427" s="4" t="s">
        <v>388</v>
      </c>
      <c r="L427" s="4"/>
      <c r="M427" s="4"/>
      <c r="N427" s="4"/>
      <c r="O427" s="7">
        <v>8000000</v>
      </c>
      <c r="P427">
        <f>_xlfn.XLOOKUP('[1]2012'!E425,[1]SIDEOF_donativos!$U$3:$U$1619,[1]SIDEOF_donativos!$W$3:$W$1619)</f>
        <v>1294</v>
      </c>
      <c r="T427" s="3">
        <v>2012</v>
      </c>
      <c r="U427" s="4" t="s">
        <v>719</v>
      </c>
      <c r="V427" s="4" t="s">
        <v>1247</v>
      </c>
      <c r="W427" s="6">
        <v>41120</v>
      </c>
      <c r="X427" s="7">
        <v>3000000</v>
      </c>
      <c r="Y427" s="6">
        <v>41339</v>
      </c>
      <c r="Z427" s="4" t="s">
        <v>1538</v>
      </c>
      <c r="AA427" s="4" t="s">
        <v>387</v>
      </c>
      <c r="AB427" s="4" t="s">
        <v>388</v>
      </c>
      <c r="AC427" s="4"/>
      <c r="AD427" s="4"/>
      <c r="AE427" s="7">
        <v>3000000</v>
      </c>
      <c r="AF427">
        <v>968</v>
      </c>
    </row>
    <row r="428" spans="1:32" x14ac:dyDescent="0.25">
      <c r="A428" s="3">
        <v>2012</v>
      </c>
      <c r="B428" s="4" t="s">
        <v>719</v>
      </c>
      <c r="C428" s="5">
        <v>48101</v>
      </c>
      <c r="D428" s="4" t="s">
        <v>967</v>
      </c>
      <c r="E428" s="4" t="s">
        <v>968</v>
      </c>
      <c r="F428" s="6">
        <v>41111</v>
      </c>
      <c r="G428" s="7">
        <v>11280000</v>
      </c>
      <c r="H428" s="6">
        <v>41258</v>
      </c>
      <c r="I428" s="4" t="s">
        <v>969</v>
      </c>
      <c r="J428" s="4" t="s">
        <v>387</v>
      </c>
      <c r="K428" s="4" t="s">
        <v>388</v>
      </c>
      <c r="L428" s="4"/>
      <c r="M428" s="4"/>
      <c r="N428" s="4"/>
      <c r="O428" s="7">
        <v>11280000</v>
      </c>
      <c r="P428">
        <f>_xlfn.XLOOKUP('[1]2012'!E426,[1]SIDEOF_donativos!$U$3:$U$1619,[1]SIDEOF_donativos!$W$3:$W$1619)</f>
        <v>831</v>
      </c>
      <c r="T428" s="3">
        <v>2012</v>
      </c>
      <c r="U428" s="4" t="s">
        <v>719</v>
      </c>
      <c r="V428" s="4" t="s">
        <v>1540</v>
      </c>
      <c r="W428" s="6">
        <v>41120</v>
      </c>
      <c r="X428" s="7">
        <v>1500000</v>
      </c>
      <c r="Y428" s="6">
        <v>41371</v>
      </c>
      <c r="Z428" s="4" t="s">
        <v>980</v>
      </c>
      <c r="AA428" s="4" t="s">
        <v>387</v>
      </c>
      <c r="AB428" s="4" t="s">
        <v>388</v>
      </c>
      <c r="AC428" s="4"/>
      <c r="AD428" s="4"/>
      <c r="AE428" s="7">
        <v>1500000</v>
      </c>
      <c r="AF428">
        <v>1162</v>
      </c>
    </row>
    <row r="429" spans="1:32" x14ac:dyDescent="0.25">
      <c r="A429" s="3">
        <v>2012</v>
      </c>
      <c r="B429" s="4" t="s">
        <v>719</v>
      </c>
      <c r="C429" s="5">
        <v>48101</v>
      </c>
      <c r="D429" s="4" t="s">
        <v>970</v>
      </c>
      <c r="E429" s="4" t="s">
        <v>971</v>
      </c>
      <c r="F429" s="6">
        <v>41117</v>
      </c>
      <c r="G429" s="7">
        <v>5000000</v>
      </c>
      <c r="H429" s="6">
        <v>41332</v>
      </c>
      <c r="I429" s="4" t="s">
        <v>971</v>
      </c>
      <c r="J429" s="4" t="s">
        <v>387</v>
      </c>
      <c r="K429" s="4" t="s">
        <v>388</v>
      </c>
      <c r="L429" s="4"/>
      <c r="M429" s="4"/>
      <c r="N429" s="4"/>
      <c r="O429" s="7">
        <v>5000000</v>
      </c>
      <c r="P429">
        <f>_xlfn.XLOOKUP('[1]2012'!E427,[1]SIDEOF_donativos!$U$3:$U$1619,[1]SIDEOF_donativos!$W$3:$W$1619)</f>
        <v>1085</v>
      </c>
      <c r="T429" s="3">
        <v>2012</v>
      </c>
      <c r="U429" s="4" t="s">
        <v>719</v>
      </c>
      <c r="V429" s="4" t="s">
        <v>1542</v>
      </c>
      <c r="W429" s="6">
        <v>41120</v>
      </c>
      <c r="X429" s="7">
        <v>1760000</v>
      </c>
      <c r="Y429" s="6">
        <v>41481</v>
      </c>
      <c r="Z429" s="4" t="s">
        <v>1543</v>
      </c>
      <c r="AA429" s="4" t="s">
        <v>387</v>
      </c>
      <c r="AB429" s="4" t="s">
        <v>388</v>
      </c>
      <c r="AC429" s="4"/>
      <c r="AD429" s="4"/>
      <c r="AE429" s="7">
        <v>1760000</v>
      </c>
      <c r="AF429">
        <v>1164</v>
      </c>
    </row>
    <row r="430" spans="1:32" x14ac:dyDescent="0.25">
      <c r="A430" s="3">
        <v>2012</v>
      </c>
      <c r="B430" s="4" t="s">
        <v>719</v>
      </c>
      <c r="C430" s="5">
        <v>48101</v>
      </c>
      <c r="D430" s="4" t="s">
        <v>972</v>
      </c>
      <c r="E430" s="4" t="s">
        <v>774</v>
      </c>
      <c r="F430" s="6">
        <v>41086</v>
      </c>
      <c r="G430" s="7">
        <v>2500000</v>
      </c>
      <c r="H430" s="6">
        <v>41314</v>
      </c>
      <c r="I430" s="4" t="s">
        <v>973</v>
      </c>
      <c r="J430" s="4" t="s">
        <v>387</v>
      </c>
      <c r="K430" s="4" t="s">
        <v>388</v>
      </c>
      <c r="L430" s="4"/>
      <c r="M430" s="4"/>
      <c r="N430" s="4"/>
      <c r="O430" s="7">
        <v>2500000</v>
      </c>
      <c r="P430">
        <f>_xlfn.XLOOKUP('[1]2012'!E428,[1]SIDEOF_donativos!$U$3:$U$1619,[1]SIDEOF_donativos!$W$3:$W$1619)</f>
        <v>398</v>
      </c>
      <c r="T430" s="3">
        <v>2012</v>
      </c>
      <c r="U430" s="4" t="s">
        <v>719</v>
      </c>
      <c r="V430" s="4" t="s">
        <v>1545</v>
      </c>
      <c r="W430" s="6">
        <v>41061</v>
      </c>
      <c r="X430" s="7">
        <v>4000000</v>
      </c>
      <c r="Y430" s="6">
        <v>41141</v>
      </c>
      <c r="Z430" s="4" t="s">
        <v>1546</v>
      </c>
      <c r="AA430" s="4" t="s">
        <v>387</v>
      </c>
      <c r="AB430" s="4" t="s">
        <v>388</v>
      </c>
      <c r="AC430" s="4"/>
      <c r="AD430" s="4"/>
      <c r="AE430" s="7">
        <v>4000000</v>
      </c>
      <c r="AF430">
        <v>1468</v>
      </c>
    </row>
    <row r="431" spans="1:32" x14ac:dyDescent="0.25">
      <c r="A431" s="3">
        <v>2012</v>
      </c>
      <c r="B431" s="4" t="s">
        <v>719</v>
      </c>
      <c r="C431" s="5">
        <v>48101</v>
      </c>
      <c r="D431" s="4" t="s">
        <v>974</v>
      </c>
      <c r="E431" s="4" t="s">
        <v>774</v>
      </c>
      <c r="F431" s="6">
        <v>41116</v>
      </c>
      <c r="G431" s="7">
        <v>1500000</v>
      </c>
      <c r="H431" s="6">
        <v>41222</v>
      </c>
      <c r="I431" s="4" t="s">
        <v>975</v>
      </c>
      <c r="J431" s="4" t="s">
        <v>387</v>
      </c>
      <c r="K431" s="4" t="s">
        <v>388</v>
      </c>
      <c r="L431" s="4"/>
      <c r="M431" s="4"/>
      <c r="N431" s="4"/>
      <c r="O431" s="7">
        <v>1500000</v>
      </c>
      <c r="P431">
        <f>_xlfn.XLOOKUP('[1]2012'!E429,[1]SIDEOF_donativos!$U$3:$U$1619,[1]SIDEOF_donativos!$W$3:$W$1619)</f>
        <v>398</v>
      </c>
      <c r="T431" s="3">
        <v>2012</v>
      </c>
      <c r="U431" s="4" t="s">
        <v>719</v>
      </c>
      <c r="V431" s="4" t="s">
        <v>1548</v>
      </c>
      <c r="W431" s="6">
        <v>41106</v>
      </c>
      <c r="X431" s="7">
        <v>2000000</v>
      </c>
      <c r="Y431" s="6">
        <v>41282</v>
      </c>
      <c r="Z431" s="4" t="s">
        <v>1549</v>
      </c>
      <c r="AA431" s="4" t="s">
        <v>387</v>
      </c>
      <c r="AB431" s="4" t="s">
        <v>388</v>
      </c>
      <c r="AC431" s="4"/>
      <c r="AD431" s="4"/>
      <c r="AE431" s="7">
        <v>2000000</v>
      </c>
      <c r="AF431">
        <v>1146</v>
      </c>
    </row>
    <row r="432" spans="1:32" x14ac:dyDescent="0.25">
      <c r="A432" s="3">
        <v>2012</v>
      </c>
      <c r="B432" s="4" t="s">
        <v>719</v>
      </c>
      <c r="C432" s="5">
        <v>48101</v>
      </c>
      <c r="D432" s="4" t="s">
        <v>976</v>
      </c>
      <c r="E432" s="4" t="s">
        <v>739</v>
      </c>
      <c r="F432" s="6">
        <v>41116</v>
      </c>
      <c r="G432" s="7">
        <v>1000000</v>
      </c>
      <c r="H432" s="6">
        <v>41562</v>
      </c>
      <c r="I432" s="4" t="s">
        <v>977</v>
      </c>
      <c r="J432" s="4" t="s">
        <v>387</v>
      </c>
      <c r="K432" s="4" t="s">
        <v>388</v>
      </c>
      <c r="L432" s="4"/>
      <c r="M432" s="4"/>
      <c r="N432" s="4"/>
      <c r="O432" s="7">
        <v>1000000</v>
      </c>
      <c r="P432">
        <f>_xlfn.XLOOKUP('[1]2012'!E430,[1]SIDEOF_donativos!$U$3:$U$1619,[1]SIDEOF_donativos!$W$3:$W$1619)</f>
        <v>1391</v>
      </c>
      <c r="T432" s="3">
        <v>2012</v>
      </c>
      <c r="U432" s="4" t="s">
        <v>719</v>
      </c>
      <c r="V432" s="4" t="s">
        <v>1551</v>
      </c>
      <c r="W432" s="6">
        <v>41117</v>
      </c>
      <c r="X432" s="7">
        <v>1880000</v>
      </c>
      <c r="Y432" s="6">
        <v>41493</v>
      </c>
      <c r="Z432" s="4" t="s">
        <v>1552</v>
      </c>
      <c r="AA432" s="4" t="s">
        <v>387</v>
      </c>
      <c r="AB432" s="4" t="s">
        <v>388</v>
      </c>
      <c r="AC432" s="4"/>
      <c r="AD432" s="4"/>
      <c r="AE432" s="7">
        <v>1880000</v>
      </c>
      <c r="AF432">
        <v>1157</v>
      </c>
    </row>
    <row r="433" spans="1:32" x14ac:dyDescent="0.25">
      <c r="A433" s="3">
        <v>2012</v>
      </c>
      <c r="B433" s="4" t="s">
        <v>719</v>
      </c>
      <c r="C433" s="5">
        <v>48101</v>
      </c>
      <c r="D433" s="4" t="s">
        <v>978</v>
      </c>
      <c r="E433" s="4" t="s">
        <v>979</v>
      </c>
      <c r="F433" s="6">
        <v>41116</v>
      </c>
      <c r="G433" s="7">
        <v>1000000</v>
      </c>
      <c r="H433" s="6">
        <v>41302</v>
      </c>
      <c r="I433" s="4" t="s">
        <v>980</v>
      </c>
      <c r="J433" s="4" t="s">
        <v>387</v>
      </c>
      <c r="K433" s="4" t="s">
        <v>388</v>
      </c>
      <c r="L433" s="4"/>
      <c r="M433" s="4"/>
      <c r="N433" s="4"/>
      <c r="O433" s="7">
        <v>1000000</v>
      </c>
      <c r="P433">
        <f>_xlfn.XLOOKUP('[1]2012'!E431,[1]SIDEOF_donativos!$U$3:$U$1619,[1]SIDEOF_donativos!$W$3:$W$1619)</f>
        <v>1118</v>
      </c>
      <c r="T433" s="3">
        <v>2012</v>
      </c>
      <c r="U433" s="4" t="s">
        <v>719</v>
      </c>
      <c r="V433" s="4" t="s">
        <v>1554</v>
      </c>
      <c r="W433" s="6">
        <v>41073</v>
      </c>
      <c r="X433" s="7">
        <v>2000000</v>
      </c>
      <c r="Y433" s="6">
        <v>41131</v>
      </c>
      <c r="Z433" s="4" t="s">
        <v>1555</v>
      </c>
      <c r="AA433" s="4" t="s">
        <v>387</v>
      </c>
      <c r="AB433" s="4" t="s">
        <v>388</v>
      </c>
      <c r="AC433" s="4"/>
      <c r="AD433" s="4"/>
      <c r="AE433" s="7">
        <v>2000000</v>
      </c>
      <c r="AF433">
        <v>905</v>
      </c>
    </row>
    <row r="434" spans="1:32" x14ac:dyDescent="0.25">
      <c r="A434" s="3">
        <v>2012</v>
      </c>
      <c r="B434" s="4" t="s">
        <v>719</v>
      </c>
      <c r="C434" s="5">
        <v>48101</v>
      </c>
      <c r="D434" s="4" t="s">
        <v>981</v>
      </c>
      <c r="E434" s="4" t="s">
        <v>982</v>
      </c>
      <c r="F434" s="6">
        <v>41121</v>
      </c>
      <c r="G434" s="7">
        <v>5000000</v>
      </c>
      <c r="H434" s="6">
        <v>41507</v>
      </c>
      <c r="I434" s="4" t="s">
        <v>983</v>
      </c>
      <c r="J434" s="4" t="s">
        <v>387</v>
      </c>
      <c r="K434" s="4" t="s">
        <v>388</v>
      </c>
      <c r="L434" s="4"/>
      <c r="M434" s="4"/>
      <c r="N434" s="4"/>
      <c r="O434" s="7">
        <v>5000000</v>
      </c>
      <c r="P434">
        <f>_xlfn.XLOOKUP('[1]2012'!E432,[1]SIDEOF_donativos!$U$3:$U$1619,[1]SIDEOF_donativos!$W$3:$W$1619)</f>
        <v>588</v>
      </c>
      <c r="T434" s="3">
        <v>2012</v>
      </c>
      <c r="U434" s="4" t="s">
        <v>719</v>
      </c>
      <c r="V434" s="4" t="s">
        <v>1277</v>
      </c>
      <c r="W434" s="6">
        <v>41085</v>
      </c>
      <c r="X434" s="7">
        <v>1500000</v>
      </c>
      <c r="Y434" s="6">
        <v>41461</v>
      </c>
      <c r="Z434" s="4" t="s">
        <v>1557</v>
      </c>
      <c r="AA434" s="4" t="s">
        <v>387</v>
      </c>
      <c r="AB434" s="4" t="s">
        <v>388</v>
      </c>
      <c r="AC434" s="4"/>
      <c r="AD434" s="4"/>
      <c r="AE434" s="7">
        <v>1500000</v>
      </c>
      <c r="AF434">
        <v>967</v>
      </c>
    </row>
    <row r="435" spans="1:32" x14ac:dyDescent="0.25">
      <c r="A435" s="3">
        <v>2012</v>
      </c>
      <c r="B435" s="4" t="s">
        <v>719</v>
      </c>
      <c r="C435" s="5">
        <v>48101</v>
      </c>
      <c r="D435" s="4" t="s">
        <v>984</v>
      </c>
      <c r="E435" s="4" t="s">
        <v>985</v>
      </c>
      <c r="F435" s="6">
        <v>41112</v>
      </c>
      <c r="G435" s="7">
        <v>1000000</v>
      </c>
      <c r="H435" s="6">
        <v>41534</v>
      </c>
      <c r="I435" s="4" t="s">
        <v>986</v>
      </c>
      <c r="J435" s="4" t="s">
        <v>387</v>
      </c>
      <c r="K435" s="4" t="s">
        <v>388</v>
      </c>
      <c r="L435" s="4"/>
      <c r="M435" s="4"/>
      <c r="N435" s="4"/>
      <c r="O435" s="7">
        <v>1000000</v>
      </c>
      <c r="P435">
        <f>_xlfn.XLOOKUP('[1]2012'!E433,[1]SIDEOF_donativos!$U$3:$U$1619,[1]SIDEOF_donativos!$W$3:$W$1619)</f>
        <v>1547</v>
      </c>
      <c r="T435" s="3">
        <v>2012</v>
      </c>
      <c r="U435" s="4" t="s">
        <v>719</v>
      </c>
      <c r="V435" s="4" t="s">
        <v>1559</v>
      </c>
      <c r="W435" s="6">
        <v>41115</v>
      </c>
      <c r="X435" s="7">
        <v>450000</v>
      </c>
      <c r="Y435" s="6">
        <v>41289</v>
      </c>
      <c r="Z435" s="4" t="s">
        <v>1560</v>
      </c>
      <c r="AA435" s="4" t="s">
        <v>387</v>
      </c>
      <c r="AB435" s="4" t="s">
        <v>388</v>
      </c>
      <c r="AC435" s="4"/>
      <c r="AD435" s="4"/>
      <c r="AE435" s="7">
        <v>450000</v>
      </c>
      <c r="AF435">
        <v>904</v>
      </c>
    </row>
    <row r="436" spans="1:32" x14ac:dyDescent="0.25">
      <c r="A436" s="3">
        <v>2012</v>
      </c>
      <c r="B436" s="4" t="s">
        <v>719</v>
      </c>
      <c r="C436" s="5">
        <v>48101</v>
      </c>
      <c r="D436" s="4" t="s">
        <v>987</v>
      </c>
      <c r="E436" s="4" t="s">
        <v>988</v>
      </c>
      <c r="F436" s="6">
        <v>41121</v>
      </c>
      <c r="G436" s="7">
        <v>2000000</v>
      </c>
      <c r="H436" s="6">
        <v>41354</v>
      </c>
      <c r="I436" s="4" t="s">
        <v>989</v>
      </c>
      <c r="J436" s="4" t="s">
        <v>387</v>
      </c>
      <c r="K436" s="4" t="s">
        <v>388</v>
      </c>
      <c r="L436" s="4"/>
      <c r="M436" s="4"/>
      <c r="N436" s="4"/>
      <c r="O436" s="7">
        <v>2000000</v>
      </c>
      <c r="P436">
        <f>_xlfn.XLOOKUP('[1]2012'!E434,[1]SIDEOF_donativos!$U$3:$U$1619,[1]SIDEOF_donativos!$W$3:$W$1619)</f>
        <v>1301</v>
      </c>
      <c r="T436" s="3">
        <v>2012</v>
      </c>
      <c r="U436" s="4" t="s">
        <v>719</v>
      </c>
      <c r="V436" s="4" t="s">
        <v>1562</v>
      </c>
      <c r="W436" s="6">
        <v>41250</v>
      </c>
      <c r="X436" s="7">
        <v>1000000</v>
      </c>
      <c r="Y436" s="6">
        <v>41593</v>
      </c>
      <c r="Z436" s="4" t="s">
        <v>1563</v>
      </c>
      <c r="AA436" s="4" t="s">
        <v>387</v>
      </c>
      <c r="AB436" s="4" t="s">
        <v>388</v>
      </c>
      <c r="AC436" s="4"/>
      <c r="AD436" s="4"/>
      <c r="AE436" s="7">
        <v>1000000</v>
      </c>
      <c r="AF436">
        <v>400</v>
      </c>
    </row>
    <row r="437" spans="1:32" x14ac:dyDescent="0.25">
      <c r="A437" s="3">
        <v>2012</v>
      </c>
      <c r="B437" s="4" t="s">
        <v>719</v>
      </c>
      <c r="C437" s="5">
        <v>48101</v>
      </c>
      <c r="D437" s="4" t="s">
        <v>990</v>
      </c>
      <c r="E437" s="4" t="s">
        <v>739</v>
      </c>
      <c r="F437" s="6">
        <v>41121</v>
      </c>
      <c r="G437" s="7">
        <v>200000</v>
      </c>
      <c r="H437" s="6">
        <v>41612</v>
      </c>
      <c r="I437" s="4" t="s">
        <v>991</v>
      </c>
      <c r="J437" s="4" t="s">
        <v>387</v>
      </c>
      <c r="K437" s="4" t="s">
        <v>388</v>
      </c>
      <c r="L437" s="4"/>
      <c r="M437" s="4"/>
      <c r="N437" s="4"/>
      <c r="O437" s="7">
        <v>200000</v>
      </c>
      <c r="P437">
        <f>_xlfn.XLOOKUP('[1]2012'!E435,[1]SIDEOF_donativos!$U$3:$U$1619,[1]SIDEOF_donativos!$W$3:$W$1619)</f>
        <v>1391</v>
      </c>
      <c r="T437" s="3">
        <v>2012</v>
      </c>
      <c r="U437" s="4" t="s">
        <v>719</v>
      </c>
      <c r="V437" s="4" t="s">
        <v>1565</v>
      </c>
      <c r="W437" s="6">
        <v>41102</v>
      </c>
      <c r="X437" s="7">
        <v>1000000</v>
      </c>
      <c r="Y437" s="6">
        <v>41342</v>
      </c>
      <c r="Z437" s="4" t="s">
        <v>1566</v>
      </c>
      <c r="AA437" s="4" t="s">
        <v>387</v>
      </c>
      <c r="AB437" s="4" t="s">
        <v>388</v>
      </c>
      <c r="AC437" s="4"/>
      <c r="AD437" s="4"/>
      <c r="AE437" s="7">
        <v>1000000</v>
      </c>
      <c r="AF437">
        <v>991</v>
      </c>
    </row>
    <row r="438" spans="1:32" x14ac:dyDescent="0.25">
      <c r="A438" s="3">
        <v>2012</v>
      </c>
      <c r="B438" s="4" t="s">
        <v>719</v>
      </c>
      <c r="C438" s="5">
        <v>48101</v>
      </c>
      <c r="D438" s="4" t="s">
        <v>992</v>
      </c>
      <c r="E438" s="4" t="s">
        <v>993</v>
      </c>
      <c r="F438" s="6">
        <v>41120</v>
      </c>
      <c r="G438" s="7">
        <v>3000000</v>
      </c>
      <c r="H438" s="6">
        <v>41520</v>
      </c>
      <c r="I438" s="4" t="s">
        <v>994</v>
      </c>
      <c r="J438" s="4" t="s">
        <v>387</v>
      </c>
      <c r="K438" s="4" t="s">
        <v>388</v>
      </c>
      <c r="L438" s="4"/>
      <c r="M438" s="4"/>
      <c r="N438" s="4"/>
      <c r="O438" s="7">
        <v>3000000</v>
      </c>
      <c r="P438">
        <f>_xlfn.XLOOKUP('[1]2012'!E436,[1]SIDEOF_donativos!$U$3:$U$1619,[1]SIDEOF_donativos!$W$3:$W$1619)</f>
        <v>845</v>
      </c>
      <c r="T438" s="3">
        <v>2012</v>
      </c>
      <c r="U438" s="4" t="s">
        <v>719</v>
      </c>
      <c r="V438" s="4" t="s">
        <v>1568</v>
      </c>
      <c r="W438" s="6">
        <v>41103</v>
      </c>
      <c r="X438" s="7">
        <v>200000</v>
      </c>
      <c r="Y438" s="6">
        <v>41379</v>
      </c>
      <c r="Z438" s="4" t="s">
        <v>1569</v>
      </c>
      <c r="AA438" s="4" t="s">
        <v>387</v>
      </c>
      <c r="AB438" s="4" t="s">
        <v>388</v>
      </c>
      <c r="AC438" s="4"/>
      <c r="AD438" s="4"/>
      <c r="AE438" s="7">
        <v>200000</v>
      </c>
      <c r="AF438">
        <v>1541</v>
      </c>
    </row>
    <row r="439" spans="1:32" x14ac:dyDescent="0.25">
      <c r="A439" s="3">
        <v>2012</v>
      </c>
      <c r="B439" s="4" t="s">
        <v>719</v>
      </c>
      <c r="C439" s="5">
        <v>48101</v>
      </c>
      <c r="D439" s="4" t="s">
        <v>995</v>
      </c>
      <c r="E439" s="4" t="s">
        <v>996</v>
      </c>
      <c r="F439" s="6">
        <v>41121</v>
      </c>
      <c r="G439" s="7">
        <v>10000000</v>
      </c>
      <c r="H439" s="6">
        <v>41394</v>
      </c>
      <c r="I439" s="4" t="s">
        <v>997</v>
      </c>
      <c r="J439" s="4" t="s">
        <v>387</v>
      </c>
      <c r="K439" s="4" t="s">
        <v>388</v>
      </c>
      <c r="L439" s="4"/>
      <c r="M439" s="4"/>
      <c r="N439" s="4"/>
      <c r="O439" s="7">
        <v>10000000</v>
      </c>
      <c r="P439">
        <f>_xlfn.XLOOKUP('[1]2012'!E437,[1]SIDEOF_donativos!$U$3:$U$1619,[1]SIDEOF_donativos!$W$3:$W$1619)</f>
        <v>1510</v>
      </c>
      <c r="T439" s="3">
        <v>2012</v>
      </c>
      <c r="U439" s="4" t="s">
        <v>719</v>
      </c>
      <c r="V439" s="4" t="s">
        <v>1571</v>
      </c>
      <c r="W439" s="6">
        <v>41121</v>
      </c>
      <c r="X439" s="7">
        <v>500000</v>
      </c>
      <c r="Y439" s="6">
        <v>41200</v>
      </c>
      <c r="Z439" s="4" t="s">
        <v>1572</v>
      </c>
      <c r="AA439" s="4" t="s">
        <v>387</v>
      </c>
      <c r="AB439" s="4" t="s">
        <v>388</v>
      </c>
      <c r="AC439" s="4"/>
      <c r="AD439" s="4"/>
      <c r="AE439" s="7">
        <v>500000</v>
      </c>
      <c r="AF439">
        <v>1214</v>
      </c>
    </row>
    <row r="440" spans="1:32" x14ac:dyDescent="0.25">
      <c r="A440" s="3">
        <v>2012</v>
      </c>
      <c r="B440" s="4" t="s">
        <v>719</v>
      </c>
      <c r="C440" s="5">
        <v>48101</v>
      </c>
      <c r="D440" s="4" t="s">
        <v>998</v>
      </c>
      <c r="E440" s="4" t="s">
        <v>948</v>
      </c>
      <c r="F440" s="6">
        <v>41116</v>
      </c>
      <c r="G440" s="7">
        <v>6000000</v>
      </c>
      <c r="H440" s="6">
        <v>41260</v>
      </c>
      <c r="I440" s="4" t="s">
        <v>999</v>
      </c>
      <c r="J440" s="4" t="s">
        <v>387</v>
      </c>
      <c r="K440" s="4" t="s">
        <v>388</v>
      </c>
      <c r="L440" s="4"/>
      <c r="M440" s="4"/>
      <c r="N440" s="4"/>
      <c r="O440" s="7">
        <v>6000000</v>
      </c>
      <c r="P440">
        <f>_xlfn.XLOOKUP('[1]2012'!E438,[1]SIDEOF_donativos!$U$3:$U$1619,[1]SIDEOF_donativos!$W$3:$W$1619)</f>
        <v>281</v>
      </c>
      <c r="T440" s="3">
        <v>2012</v>
      </c>
      <c r="U440" s="4" t="s">
        <v>719</v>
      </c>
      <c r="V440" s="4" t="s">
        <v>1574</v>
      </c>
      <c r="W440" s="6">
        <v>41116</v>
      </c>
      <c r="X440" s="7">
        <v>450000</v>
      </c>
      <c r="Y440" s="6">
        <v>41545</v>
      </c>
      <c r="Z440" s="4" t="s">
        <v>1575</v>
      </c>
      <c r="AA440" s="4" t="s">
        <v>387</v>
      </c>
      <c r="AB440" s="4" t="s">
        <v>388</v>
      </c>
      <c r="AC440" s="4"/>
      <c r="AD440" s="4"/>
      <c r="AE440" s="7">
        <v>450000</v>
      </c>
      <c r="AF440">
        <v>969</v>
      </c>
    </row>
    <row r="441" spans="1:32" x14ac:dyDescent="0.25">
      <c r="A441" s="3">
        <v>2012</v>
      </c>
      <c r="B441" s="4" t="s">
        <v>719</v>
      </c>
      <c r="C441" s="5">
        <v>48101</v>
      </c>
      <c r="D441" s="4" t="s">
        <v>1000</v>
      </c>
      <c r="E441" s="4" t="s">
        <v>948</v>
      </c>
      <c r="F441" s="6">
        <v>41115</v>
      </c>
      <c r="G441" s="7">
        <v>4000000</v>
      </c>
      <c r="H441" s="6">
        <v>41228</v>
      </c>
      <c r="I441" s="4" t="s">
        <v>1001</v>
      </c>
      <c r="J441" s="4" t="s">
        <v>387</v>
      </c>
      <c r="K441" s="4" t="s">
        <v>388</v>
      </c>
      <c r="L441" s="4"/>
      <c r="M441" s="4"/>
      <c r="N441" s="4"/>
      <c r="O441" s="7">
        <v>4000000</v>
      </c>
      <c r="P441">
        <f>_xlfn.XLOOKUP('[1]2012'!E439,[1]SIDEOF_donativos!$U$3:$U$1619,[1]SIDEOF_donativos!$W$3:$W$1619)</f>
        <v>281</v>
      </c>
      <c r="T441" s="3">
        <v>2012</v>
      </c>
      <c r="U441" s="4" t="s">
        <v>719</v>
      </c>
      <c r="V441" s="4" t="s">
        <v>1577</v>
      </c>
      <c r="W441" s="6">
        <v>41103</v>
      </c>
      <c r="X441" s="7">
        <v>200000</v>
      </c>
      <c r="Y441" s="6">
        <v>41308</v>
      </c>
      <c r="Z441" s="4" t="s">
        <v>1578</v>
      </c>
      <c r="AA441" s="4" t="s">
        <v>387</v>
      </c>
      <c r="AB441" s="4" t="s">
        <v>388</v>
      </c>
      <c r="AC441" s="4"/>
      <c r="AD441" s="4"/>
      <c r="AE441" s="7">
        <v>200000</v>
      </c>
      <c r="AF441">
        <v>1506</v>
      </c>
    </row>
    <row r="442" spans="1:32" x14ac:dyDescent="0.25">
      <c r="A442" s="3">
        <v>2012</v>
      </c>
      <c r="B442" s="4" t="s">
        <v>719</v>
      </c>
      <c r="C442" s="5">
        <v>48101</v>
      </c>
      <c r="D442" s="4" t="s">
        <v>1002</v>
      </c>
      <c r="E442" s="4" t="s">
        <v>860</v>
      </c>
      <c r="F442" s="6">
        <v>41115</v>
      </c>
      <c r="G442" s="7">
        <v>2000000</v>
      </c>
      <c r="H442" s="6">
        <v>41422</v>
      </c>
      <c r="I442" s="4" t="s">
        <v>1003</v>
      </c>
      <c r="J442" s="4" t="s">
        <v>387</v>
      </c>
      <c r="K442" s="4" t="s">
        <v>388</v>
      </c>
      <c r="L442" s="4"/>
      <c r="M442" s="4"/>
      <c r="N442" s="4"/>
      <c r="O442" s="7">
        <v>2000000</v>
      </c>
      <c r="P442">
        <f>_xlfn.XLOOKUP('[1]2012'!E440,[1]SIDEOF_donativos!$U$3:$U$1619,[1]SIDEOF_donativos!$W$3:$W$1619)</f>
        <v>784</v>
      </c>
      <c r="T442" s="3">
        <v>2012</v>
      </c>
      <c r="U442" s="4" t="s">
        <v>719</v>
      </c>
      <c r="V442" s="4" t="s">
        <v>1580</v>
      </c>
      <c r="W442" s="6">
        <v>41103</v>
      </c>
      <c r="X442" s="7">
        <v>500000</v>
      </c>
      <c r="Y442" s="6">
        <v>41446</v>
      </c>
      <c r="Z442" s="4" t="s">
        <v>1581</v>
      </c>
      <c r="AA442" s="4" t="s">
        <v>387</v>
      </c>
      <c r="AB442" s="4" t="s">
        <v>388</v>
      </c>
      <c r="AC442" s="4"/>
      <c r="AD442" s="4"/>
      <c r="AE442" s="7">
        <v>500000</v>
      </c>
      <c r="AF442">
        <v>872</v>
      </c>
    </row>
    <row r="443" spans="1:32" x14ac:dyDescent="0.25">
      <c r="A443" s="3">
        <v>2012</v>
      </c>
      <c r="B443" s="4" t="s">
        <v>719</v>
      </c>
      <c r="C443" s="5">
        <v>48101</v>
      </c>
      <c r="D443" s="4" t="s">
        <v>1004</v>
      </c>
      <c r="E443" s="4" t="s">
        <v>760</v>
      </c>
      <c r="F443" s="6">
        <v>41110</v>
      </c>
      <c r="G443" s="7">
        <v>2000000</v>
      </c>
      <c r="H443" s="6">
        <v>41218</v>
      </c>
      <c r="I443" s="4" t="s">
        <v>1005</v>
      </c>
      <c r="J443" s="4" t="s">
        <v>387</v>
      </c>
      <c r="K443" s="4" t="s">
        <v>388</v>
      </c>
      <c r="L443" s="4"/>
      <c r="M443" s="4"/>
      <c r="N443" s="4"/>
      <c r="O443" s="7">
        <v>2000000</v>
      </c>
      <c r="P443">
        <f>_xlfn.XLOOKUP('[1]2012'!E441,[1]SIDEOF_donativos!$U$3:$U$1619,[1]SIDEOF_donativos!$W$3:$W$1619)</f>
        <v>1388</v>
      </c>
      <c r="T443" s="3">
        <v>2012</v>
      </c>
      <c r="U443" s="4" t="s">
        <v>719</v>
      </c>
      <c r="V443" s="4" t="s">
        <v>1583</v>
      </c>
      <c r="W443" s="6">
        <v>41116</v>
      </c>
      <c r="X443" s="7">
        <v>5000000</v>
      </c>
      <c r="Y443" s="6">
        <v>41483</v>
      </c>
      <c r="Z443" s="4" t="s">
        <v>1584</v>
      </c>
      <c r="AA443" s="4" t="s">
        <v>387</v>
      </c>
      <c r="AB443" s="4" t="s">
        <v>388</v>
      </c>
      <c r="AC443" s="4"/>
      <c r="AD443" s="4"/>
      <c r="AE443" s="7">
        <v>5000000</v>
      </c>
      <c r="AF443">
        <v>888</v>
      </c>
    </row>
    <row r="444" spans="1:32" x14ac:dyDescent="0.25">
      <c r="A444" s="3">
        <v>2012</v>
      </c>
      <c r="B444" s="4" t="s">
        <v>719</v>
      </c>
      <c r="C444" s="5">
        <v>48101</v>
      </c>
      <c r="D444" s="4" t="s">
        <v>1006</v>
      </c>
      <c r="E444" s="4" t="s">
        <v>760</v>
      </c>
      <c r="F444" s="6">
        <v>41115</v>
      </c>
      <c r="G444" s="7">
        <v>1500000</v>
      </c>
      <c r="H444" s="6">
        <v>41197</v>
      </c>
      <c r="I444" s="4" t="s">
        <v>1007</v>
      </c>
      <c r="J444" s="4" t="s">
        <v>387</v>
      </c>
      <c r="K444" s="4" t="s">
        <v>388</v>
      </c>
      <c r="L444" s="4"/>
      <c r="M444" s="4"/>
      <c r="N444" s="4"/>
      <c r="O444" s="7">
        <v>1500000</v>
      </c>
      <c r="P444">
        <f>_xlfn.XLOOKUP('[1]2012'!E442,[1]SIDEOF_donativos!$U$3:$U$1619,[1]SIDEOF_donativos!$W$3:$W$1619)</f>
        <v>1388</v>
      </c>
      <c r="T444" s="3">
        <v>2012</v>
      </c>
      <c r="U444" s="4" t="s">
        <v>719</v>
      </c>
      <c r="V444" s="4" t="s">
        <v>1586</v>
      </c>
      <c r="W444" s="6">
        <v>41115</v>
      </c>
      <c r="X444" s="7">
        <v>500000</v>
      </c>
      <c r="Y444" s="6">
        <v>41333</v>
      </c>
      <c r="Z444" s="4" t="s">
        <v>1587</v>
      </c>
      <c r="AA444" s="4" t="s">
        <v>387</v>
      </c>
      <c r="AB444" s="4" t="s">
        <v>388</v>
      </c>
      <c r="AC444" s="4"/>
      <c r="AD444" s="4"/>
      <c r="AE444" s="7">
        <v>500000</v>
      </c>
      <c r="AF444">
        <v>906</v>
      </c>
    </row>
    <row r="445" spans="1:32" x14ac:dyDescent="0.25">
      <c r="A445" s="3">
        <v>2012</v>
      </c>
      <c r="B445" s="4" t="s">
        <v>719</v>
      </c>
      <c r="C445" s="5">
        <v>48101</v>
      </c>
      <c r="D445" s="4" t="s">
        <v>1008</v>
      </c>
      <c r="E445" s="4" t="s">
        <v>1009</v>
      </c>
      <c r="F445" s="6">
        <v>41110</v>
      </c>
      <c r="G445" s="7">
        <v>1000000</v>
      </c>
      <c r="H445" s="6">
        <v>41555</v>
      </c>
      <c r="I445" s="4" t="s">
        <v>1010</v>
      </c>
      <c r="J445" s="4" t="s">
        <v>387</v>
      </c>
      <c r="K445" s="4" t="s">
        <v>388</v>
      </c>
      <c r="L445" s="4"/>
      <c r="M445" s="4"/>
      <c r="N445" s="4"/>
      <c r="O445" s="7">
        <v>1000000</v>
      </c>
      <c r="P445">
        <f>_xlfn.XLOOKUP('[1]2012'!E443,[1]SIDEOF_donativos!$U$3:$U$1619,[1]SIDEOF_donativos!$W$3:$W$1619)</f>
        <v>1394</v>
      </c>
      <c r="T445" s="3">
        <v>2012</v>
      </c>
      <c r="U445" s="4" t="s">
        <v>719</v>
      </c>
      <c r="V445" s="4" t="s">
        <v>1589</v>
      </c>
      <c r="W445" s="6">
        <v>41095</v>
      </c>
      <c r="X445" s="7">
        <v>1000000</v>
      </c>
      <c r="Y445" s="6">
        <v>41332</v>
      </c>
      <c r="Z445" s="4" t="s">
        <v>1590</v>
      </c>
      <c r="AA445" s="4" t="s">
        <v>387</v>
      </c>
      <c r="AB445" s="4" t="s">
        <v>388</v>
      </c>
      <c r="AC445" s="4"/>
      <c r="AD445" s="4"/>
      <c r="AE445" s="7">
        <v>1000000</v>
      </c>
      <c r="AF445">
        <v>990</v>
      </c>
    </row>
    <row r="446" spans="1:32" x14ac:dyDescent="0.25">
      <c r="A446" s="3">
        <v>2012</v>
      </c>
      <c r="B446" s="4" t="s">
        <v>719</v>
      </c>
      <c r="C446" s="5">
        <v>48101</v>
      </c>
      <c r="D446" s="4" t="s">
        <v>1011</v>
      </c>
      <c r="E446" s="4" t="s">
        <v>1012</v>
      </c>
      <c r="F446" s="6">
        <v>41115</v>
      </c>
      <c r="G446" s="7">
        <v>5225110</v>
      </c>
      <c r="H446" s="6">
        <v>41336</v>
      </c>
      <c r="I446" s="4" t="s">
        <v>1013</v>
      </c>
      <c r="J446" s="4" t="s">
        <v>387</v>
      </c>
      <c r="K446" s="4" t="s">
        <v>388</v>
      </c>
      <c r="L446" s="4"/>
      <c r="M446" s="4"/>
      <c r="N446" s="4"/>
      <c r="O446" s="7">
        <v>5225110</v>
      </c>
      <c r="P446">
        <f>_xlfn.XLOOKUP('[1]2012'!E444,[1]SIDEOF_donativos!$U$3:$U$1619,[1]SIDEOF_donativos!$W$3:$W$1619)</f>
        <v>1556</v>
      </c>
      <c r="T446" s="3">
        <v>2012</v>
      </c>
      <c r="U446" s="4" t="s">
        <v>719</v>
      </c>
      <c r="V446" s="4" t="s">
        <v>1592</v>
      </c>
      <c r="W446" s="6">
        <v>41089</v>
      </c>
      <c r="X446" s="7">
        <v>1500000</v>
      </c>
      <c r="Y446" s="6">
        <v>41432</v>
      </c>
      <c r="Z446" s="4" t="s">
        <v>1593</v>
      </c>
      <c r="AA446" s="4" t="s">
        <v>387</v>
      </c>
      <c r="AB446" s="4" t="s">
        <v>388</v>
      </c>
      <c r="AC446" s="4"/>
      <c r="AD446" s="4"/>
      <c r="AE446" s="7">
        <v>1500000</v>
      </c>
      <c r="AF446">
        <v>1188</v>
      </c>
    </row>
    <row r="447" spans="1:32" x14ac:dyDescent="0.25">
      <c r="A447" s="3">
        <v>2012</v>
      </c>
      <c r="B447" s="4" t="s">
        <v>719</v>
      </c>
      <c r="C447" s="5">
        <v>48101</v>
      </c>
      <c r="D447" s="4" t="s">
        <v>1014</v>
      </c>
      <c r="E447" s="4" t="s">
        <v>793</v>
      </c>
      <c r="F447" s="6">
        <v>41115</v>
      </c>
      <c r="G447" s="7">
        <v>1880000</v>
      </c>
      <c r="H447" s="6">
        <v>41503</v>
      </c>
      <c r="I447" s="4" t="s">
        <v>1015</v>
      </c>
      <c r="J447" s="4" t="s">
        <v>387</v>
      </c>
      <c r="K447" s="4" t="s">
        <v>388</v>
      </c>
      <c r="L447" s="4"/>
      <c r="M447" s="4"/>
      <c r="N447" s="4"/>
      <c r="O447" s="7">
        <v>1880000</v>
      </c>
      <c r="P447">
        <f>_xlfn.XLOOKUP('[1]2012'!E445,[1]SIDEOF_donativos!$U$3:$U$1619,[1]SIDEOF_donativos!$W$3:$W$1619)</f>
        <v>1448</v>
      </c>
      <c r="T447" s="3">
        <v>2012</v>
      </c>
      <c r="U447" s="4" t="s">
        <v>719</v>
      </c>
      <c r="V447" s="4" t="s">
        <v>1595</v>
      </c>
      <c r="W447" s="6">
        <v>41075</v>
      </c>
      <c r="X447" s="7">
        <v>2500000</v>
      </c>
      <c r="Y447" s="6">
        <v>41426</v>
      </c>
      <c r="Z447" s="4" t="s">
        <v>1596</v>
      </c>
      <c r="AA447" s="4" t="s">
        <v>387</v>
      </c>
      <c r="AB447" s="4" t="s">
        <v>388</v>
      </c>
      <c r="AC447" s="4"/>
      <c r="AD447" s="4"/>
      <c r="AE447" s="7">
        <v>2500000</v>
      </c>
      <c r="AF447">
        <v>1481</v>
      </c>
    </row>
    <row r="448" spans="1:32" x14ac:dyDescent="0.25">
      <c r="A448" s="3">
        <v>2012</v>
      </c>
      <c r="B448" s="4" t="s">
        <v>719</v>
      </c>
      <c r="C448" s="5">
        <v>48101</v>
      </c>
      <c r="D448" s="4" t="s">
        <v>1016</v>
      </c>
      <c r="E448" s="4" t="s">
        <v>431</v>
      </c>
      <c r="F448" s="6">
        <v>41115</v>
      </c>
      <c r="G448" s="7">
        <v>800000</v>
      </c>
      <c r="H448" s="6">
        <v>41433</v>
      </c>
      <c r="I448" s="4" t="s">
        <v>1017</v>
      </c>
      <c r="J448" s="4" t="s">
        <v>387</v>
      </c>
      <c r="K448" s="4" t="s">
        <v>388</v>
      </c>
      <c r="L448" s="4"/>
      <c r="M448" s="4"/>
      <c r="N448" s="4"/>
      <c r="O448" s="7">
        <v>800000</v>
      </c>
      <c r="P448">
        <f>_xlfn.XLOOKUP('[1]2012'!E446,[1]SIDEOF_donativos!$U$3:$U$1619,[1]SIDEOF_donativos!$W$3:$W$1619)</f>
        <v>637</v>
      </c>
      <c r="T448" s="3">
        <v>2012</v>
      </c>
      <c r="U448" s="4" t="s">
        <v>719</v>
      </c>
      <c r="V448" s="4" t="s">
        <v>1361</v>
      </c>
      <c r="W448" s="6">
        <v>41082</v>
      </c>
      <c r="X448" s="7">
        <v>2000000</v>
      </c>
      <c r="Y448" s="6">
        <v>41439</v>
      </c>
      <c r="Z448" s="4" t="s">
        <v>1598</v>
      </c>
      <c r="AA448" s="4" t="s">
        <v>387</v>
      </c>
      <c r="AB448" s="4" t="s">
        <v>388</v>
      </c>
      <c r="AC448" s="4"/>
      <c r="AD448" s="4"/>
      <c r="AE448" s="7">
        <v>2000000</v>
      </c>
      <c r="AF448">
        <v>1151</v>
      </c>
    </row>
    <row r="449" spans="1:32" x14ac:dyDescent="0.25">
      <c r="A449" s="3">
        <v>2012</v>
      </c>
      <c r="B449" s="4" t="s">
        <v>719</v>
      </c>
      <c r="C449" s="5">
        <v>48101</v>
      </c>
      <c r="D449" s="4" t="s">
        <v>1018</v>
      </c>
      <c r="E449" s="4" t="s">
        <v>1019</v>
      </c>
      <c r="F449" s="6">
        <v>41115</v>
      </c>
      <c r="G449" s="7">
        <v>2000000</v>
      </c>
      <c r="H449" s="6">
        <v>41472</v>
      </c>
      <c r="I449" s="4" t="s">
        <v>1020</v>
      </c>
      <c r="J449" s="4" t="s">
        <v>387</v>
      </c>
      <c r="K449" s="4" t="s">
        <v>388</v>
      </c>
      <c r="L449" s="4"/>
      <c r="M449" s="4"/>
      <c r="N449" s="4"/>
      <c r="O449" s="7">
        <v>2000000</v>
      </c>
      <c r="P449">
        <f>_xlfn.XLOOKUP('[1]2012'!E447,[1]SIDEOF_donativos!$U$3:$U$1619,[1]SIDEOF_donativos!$W$3:$W$1619)</f>
        <v>1307</v>
      </c>
      <c r="T449" s="3">
        <v>2012</v>
      </c>
      <c r="U449" s="4" t="s">
        <v>719</v>
      </c>
      <c r="V449" s="4" t="s">
        <v>1600</v>
      </c>
      <c r="W449" s="6">
        <v>41089</v>
      </c>
      <c r="X449" s="7">
        <v>1000000</v>
      </c>
      <c r="Y449" s="6">
        <v>41468</v>
      </c>
      <c r="Z449" s="4" t="s">
        <v>1601</v>
      </c>
      <c r="AA449" s="4" t="s">
        <v>387</v>
      </c>
      <c r="AB449" s="4" t="s">
        <v>388</v>
      </c>
      <c r="AC449" s="4"/>
      <c r="AD449" s="4"/>
      <c r="AE449" s="7">
        <v>1000000</v>
      </c>
      <c r="AF449">
        <v>998</v>
      </c>
    </row>
    <row r="450" spans="1:32" x14ac:dyDescent="0.25">
      <c r="A450" s="3">
        <v>2012</v>
      </c>
      <c r="B450" s="4" t="s">
        <v>719</v>
      </c>
      <c r="C450" s="5">
        <v>48101</v>
      </c>
      <c r="D450" s="4" t="s">
        <v>1021</v>
      </c>
      <c r="E450" s="4" t="s">
        <v>1022</v>
      </c>
      <c r="F450" s="6">
        <v>41115</v>
      </c>
      <c r="G450" s="7">
        <v>1500000</v>
      </c>
      <c r="H450" s="6">
        <v>41402</v>
      </c>
      <c r="I450" s="4" t="s">
        <v>1023</v>
      </c>
      <c r="J450" s="4" t="s">
        <v>387</v>
      </c>
      <c r="K450" s="4" t="s">
        <v>388</v>
      </c>
      <c r="L450" s="4"/>
      <c r="M450" s="4"/>
      <c r="N450" s="4"/>
      <c r="O450" s="7">
        <v>1500000</v>
      </c>
      <c r="P450">
        <f>_xlfn.XLOOKUP('[1]2012'!E448,[1]SIDEOF_donativos!$U$3:$U$1619,[1]SIDEOF_donativos!$W$3:$W$1619)</f>
        <v>614</v>
      </c>
      <c r="T450" s="3">
        <v>2012</v>
      </c>
      <c r="U450" s="4" t="s">
        <v>719</v>
      </c>
      <c r="V450" s="4" t="s">
        <v>1603</v>
      </c>
      <c r="W450" s="6">
        <v>41089</v>
      </c>
      <c r="X450" s="7">
        <v>2000000</v>
      </c>
      <c r="Y450" s="6">
        <v>41454</v>
      </c>
      <c r="Z450" s="4" t="s">
        <v>1604</v>
      </c>
      <c r="AA450" s="4" t="s">
        <v>387</v>
      </c>
      <c r="AB450" s="4" t="s">
        <v>388</v>
      </c>
      <c r="AC450" s="4"/>
      <c r="AD450" s="4"/>
      <c r="AE450" s="7">
        <v>2000000</v>
      </c>
      <c r="AF450">
        <v>402</v>
      </c>
    </row>
    <row r="451" spans="1:32" x14ac:dyDescent="0.25">
      <c r="A451" s="3">
        <v>2012</v>
      </c>
      <c r="B451" s="4" t="s">
        <v>719</v>
      </c>
      <c r="C451" s="5">
        <v>48101</v>
      </c>
      <c r="D451" s="4" t="s">
        <v>1024</v>
      </c>
      <c r="E451" s="4" t="s">
        <v>1022</v>
      </c>
      <c r="F451" s="6">
        <v>41115</v>
      </c>
      <c r="G451" s="7">
        <v>3000000</v>
      </c>
      <c r="H451" s="6">
        <v>41525</v>
      </c>
      <c r="I451" s="4" t="s">
        <v>1025</v>
      </c>
      <c r="J451" s="4" t="s">
        <v>387</v>
      </c>
      <c r="K451" s="4" t="s">
        <v>388</v>
      </c>
      <c r="L451" s="4"/>
      <c r="M451" s="4"/>
      <c r="N451" s="4"/>
      <c r="O451" s="7">
        <v>3000000</v>
      </c>
      <c r="P451">
        <f>_xlfn.XLOOKUP('[1]2012'!E449,[1]SIDEOF_donativos!$U$3:$U$1619,[1]SIDEOF_donativos!$W$3:$W$1619)</f>
        <v>614</v>
      </c>
      <c r="T451" s="3">
        <v>2012</v>
      </c>
      <c r="U451" s="4" t="s">
        <v>719</v>
      </c>
      <c r="V451" s="4" t="s">
        <v>1227</v>
      </c>
      <c r="W451" s="6">
        <v>41075</v>
      </c>
      <c r="X451" s="7">
        <v>500000</v>
      </c>
      <c r="Y451" s="6">
        <v>41396</v>
      </c>
      <c r="Z451" s="4" t="s">
        <v>1606</v>
      </c>
      <c r="AA451" s="4" t="s">
        <v>387</v>
      </c>
      <c r="AB451" s="4" t="s">
        <v>388</v>
      </c>
      <c r="AC451" s="4"/>
      <c r="AD451" s="4"/>
      <c r="AE451" s="7">
        <v>500000</v>
      </c>
      <c r="AF451">
        <v>1471</v>
      </c>
    </row>
    <row r="452" spans="1:32" x14ac:dyDescent="0.25">
      <c r="A452" s="3">
        <v>2012</v>
      </c>
      <c r="B452" s="4" t="s">
        <v>719</v>
      </c>
      <c r="C452" s="5">
        <v>48101</v>
      </c>
      <c r="D452" s="4" t="s">
        <v>1026</v>
      </c>
      <c r="E452" s="4" t="s">
        <v>1022</v>
      </c>
      <c r="F452" s="6">
        <v>41115</v>
      </c>
      <c r="G452" s="7">
        <v>1500000</v>
      </c>
      <c r="H452" s="6">
        <v>41341</v>
      </c>
      <c r="I452" s="4" t="s">
        <v>1027</v>
      </c>
      <c r="J452" s="4" t="s">
        <v>387</v>
      </c>
      <c r="K452" s="4" t="s">
        <v>388</v>
      </c>
      <c r="L452" s="4"/>
      <c r="M452" s="4"/>
      <c r="N452" s="4"/>
      <c r="O452" s="7">
        <v>1500000</v>
      </c>
      <c r="P452">
        <f>_xlfn.XLOOKUP('[1]2012'!E450,[1]SIDEOF_donativos!$U$3:$U$1619,[1]SIDEOF_donativos!$W$3:$W$1619)</f>
        <v>614</v>
      </c>
      <c r="T452" s="3">
        <v>2012</v>
      </c>
      <c r="U452" s="4" t="s">
        <v>719</v>
      </c>
      <c r="V452" s="4" t="s">
        <v>1608</v>
      </c>
      <c r="W452" s="6">
        <v>41121</v>
      </c>
      <c r="X452" s="7">
        <v>28300000</v>
      </c>
      <c r="Y452" s="6">
        <v>41274</v>
      </c>
      <c r="Z452" s="4" t="s">
        <v>1609</v>
      </c>
      <c r="AA452" s="4" t="s">
        <v>387</v>
      </c>
      <c r="AB452" s="4" t="s">
        <v>388</v>
      </c>
      <c r="AC452" s="4"/>
      <c r="AD452" s="4"/>
      <c r="AE452" s="7">
        <v>28300000</v>
      </c>
      <c r="AF452">
        <v>865</v>
      </c>
    </row>
    <row r="453" spans="1:32" x14ac:dyDescent="0.25">
      <c r="A453" s="3">
        <v>2012</v>
      </c>
      <c r="B453" s="4" t="s">
        <v>719</v>
      </c>
      <c r="C453" s="5">
        <v>48101</v>
      </c>
      <c r="D453" s="4" t="s">
        <v>1028</v>
      </c>
      <c r="E453" s="4" t="s">
        <v>1029</v>
      </c>
      <c r="F453" s="6">
        <v>41115</v>
      </c>
      <c r="G453" s="7">
        <v>2217931</v>
      </c>
      <c r="H453" s="6">
        <v>41387</v>
      </c>
      <c r="I453" s="4" t="s">
        <v>1030</v>
      </c>
      <c r="J453" s="4" t="s">
        <v>387</v>
      </c>
      <c r="K453" s="4" t="s">
        <v>388</v>
      </c>
      <c r="L453" s="4"/>
      <c r="M453" s="4"/>
      <c r="N453" s="4"/>
      <c r="O453" s="7">
        <v>2217931</v>
      </c>
      <c r="P453">
        <f>_xlfn.XLOOKUP('[1]2012'!E451,[1]SIDEOF_donativos!$U$3:$U$1619,[1]SIDEOF_donativos!$W$3:$W$1619)</f>
        <v>1072</v>
      </c>
      <c r="T453" s="3">
        <v>2012</v>
      </c>
      <c r="U453" s="4" t="s">
        <v>719</v>
      </c>
      <c r="V453" s="4" t="s">
        <v>1611</v>
      </c>
      <c r="W453" s="6">
        <v>41088</v>
      </c>
      <c r="X453" s="7">
        <v>940000</v>
      </c>
      <c r="Y453" s="6">
        <v>41486</v>
      </c>
      <c r="Z453" s="4" t="s">
        <v>1612</v>
      </c>
      <c r="AA453" s="4" t="s">
        <v>387</v>
      </c>
      <c r="AB453" s="4" t="s">
        <v>388</v>
      </c>
      <c r="AC453" s="4"/>
      <c r="AD453" s="4"/>
      <c r="AE453" s="7">
        <v>940000</v>
      </c>
      <c r="AF453">
        <v>1191</v>
      </c>
    </row>
    <row r="454" spans="1:32" x14ac:dyDescent="0.25">
      <c r="A454" s="3">
        <v>2012</v>
      </c>
      <c r="B454" s="4" t="s">
        <v>719</v>
      </c>
      <c r="C454" s="5">
        <v>48101</v>
      </c>
      <c r="D454" s="4" t="s">
        <v>1031</v>
      </c>
      <c r="E454" s="4" t="s">
        <v>793</v>
      </c>
      <c r="F454" s="6">
        <v>41115</v>
      </c>
      <c r="G454" s="7">
        <v>500000</v>
      </c>
      <c r="H454" s="6">
        <v>41555</v>
      </c>
      <c r="I454" s="4" t="s">
        <v>1032</v>
      </c>
      <c r="J454" s="4" t="s">
        <v>387</v>
      </c>
      <c r="K454" s="4" t="s">
        <v>388</v>
      </c>
      <c r="L454" s="4"/>
      <c r="M454" s="4"/>
      <c r="N454" s="4"/>
      <c r="O454" s="7">
        <v>500000</v>
      </c>
      <c r="P454">
        <f>_xlfn.XLOOKUP('[1]2012'!E452,[1]SIDEOF_donativos!$U$3:$U$1619,[1]SIDEOF_donativos!$W$3:$W$1619)</f>
        <v>1448</v>
      </c>
      <c r="T454" s="3">
        <v>2012</v>
      </c>
      <c r="U454" s="4" t="s">
        <v>719</v>
      </c>
      <c r="V454" s="4" t="s">
        <v>1614</v>
      </c>
      <c r="W454" s="6">
        <v>41089</v>
      </c>
      <c r="X454" s="7">
        <v>8000000</v>
      </c>
      <c r="Y454" s="6">
        <v>41242</v>
      </c>
      <c r="Z454" s="4" t="s">
        <v>1615</v>
      </c>
      <c r="AA454" s="4" t="s">
        <v>387</v>
      </c>
      <c r="AB454" s="4" t="s">
        <v>388</v>
      </c>
      <c r="AC454" s="4"/>
      <c r="AD454" s="4"/>
      <c r="AE454" s="7">
        <v>8000000</v>
      </c>
      <c r="AF454">
        <v>1143</v>
      </c>
    </row>
    <row r="455" spans="1:32" x14ac:dyDescent="0.25">
      <c r="A455" s="3">
        <v>2012</v>
      </c>
      <c r="B455" s="4" t="s">
        <v>719</v>
      </c>
      <c r="C455" s="5">
        <v>48101</v>
      </c>
      <c r="D455" s="4" t="s">
        <v>1033</v>
      </c>
      <c r="E455" s="4" t="s">
        <v>431</v>
      </c>
      <c r="F455" s="6">
        <v>41115</v>
      </c>
      <c r="G455" s="7">
        <v>200000</v>
      </c>
      <c r="H455" s="6">
        <v>41341</v>
      </c>
      <c r="I455" s="4" t="s">
        <v>1034</v>
      </c>
      <c r="J455" s="4" t="s">
        <v>387</v>
      </c>
      <c r="K455" s="4" t="s">
        <v>388</v>
      </c>
      <c r="L455" s="4"/>
      <c r="M455" s="4"/>
      <c r="N455" s="4"/>
      <c r="O455" s="7">
        <v>200000</v>
      </c>
      <c r="P455">
        <f>_xlfn.XLOOKUP('[1]2012'!E453,[1]SIDEOF_donativos!$U$3:$U$1619,[1]SIDEOF_donativos!$W$3:$W$1619)</f>
        <v>637</v>
      </c>
      <c r="T455" s="3">
        <v>2012</v>
      </c>
      <c r="U455" s="4" t="s">
        <v>719</v>
      </c>
      <c r="V455" s="4" t="s">
        <v>1614</v>
      </c>
      <c r="W455" s="6">
        <v>41089</v>
      </c>
      <c r="X455" s="7">
        <v>3000000</v>
      </c>
      <c r="Y455" s="6">
        <v>41242</v>
      </c>
      <c r="Z455" s="4" t="s">
        <v>1617</v>
      </c>
      <c r="AA455" s="4" t="s">
        <v>387</v>
      </c>
      <c r="AB455" s="4" t="s">
        <v>388</v>
      </c>
      <c r="AC455" s="4"/>
      <c r="AD455" s="4"/>
      <c r="AE455" s="7">
        <v>3000000</v>
      </c>
      <c r="AF455">
        <v>1143</v>
      </c>
    </row>
    <row r="456" spans="1:32" x14ac:dyDescent="0.25">
      <c r="A456" s="3">
        <v>2012</v>
      </c>
      <c r="B456" s="4" t="s">
        <v>719</v>
      </c>
      <c r="C456" s="5">
        <v>48101</v>
      </c>
      <c r="D456" s="4" t="s">
        <v>1035</v>
      </c>
      <c r="E456" s="4" t="s">
        <v>1036</v>
      </c>
      <c r="F456" s="6">
        <v>41115</v>
      </c>
      <c r="G456" s="7">
        <v>1500000</v>
      </c>
      <c r="H456" s="6">
        <v>41310</v>
      </c>
      <c r="I456" s="4" t="s">
        <v>1037</v>
      </c>
      <c r="J456" s="4" t="s">
        <v>387</v>
      </c>
      <c r="K456" s="4" t="s">
        <v>388</v>
      </c>
      <c r="L456" s="4"/>
      <c r="M456" s="4"/>
      <c r="N456" s="4"/>
      <c r="O456" s="7">
        <v>1500000</v>
      </c>
      <c r="P456">
        <f>_xlfn.XLOOKUP('[1]2012'!E454,[1]SIDEOF_donativos!$U$3:$U$1619,[1]SIDEOF_donativos!$W$3:$W$1619)</f>
        <v>210</v>
      </c>
      <c r="T456" s="3">
        <v>2012</v>
      </c>
      <c r="U456" s="4" t="s">
        <v>719</v>
      </c>
      <c r="V456" s="4" t="s">
        <v>1614</v>
      </c>
      <c r="W456" s="6">
        <v>41089</v>
      </c>
      <c r="X456" s="7">
        <v>1500000</v>
      </c>
      <c r="Y456" s="6">
        <v>41211</v>
      </c>
      <c r="Z456" s="4" t="s">
        <v>1619</v>
      </c>
      <c r="AA456" s="4" t="s">
        <v>387</v>
      </c>
      <c r="AB456" s="4" t="s">
        <v>388</v>
      </c>
      <c r="AC456" s="4"/>
      <c r="AD456" s="4"/>
      <c r="AE456" s="7">
        <v>1500000</v>
      </c>
      <c r="AF456">
        <v>1143</v>
      </c>
    </row>
    <row r="457" spans="1:32" x14ac:dyDescent="0.25">
      <c r="A457" s="3">
        <v>2012</v>
      </c>
      <c r="B457" s="4" t="s">
        <v>719</v>
      </c>
      <c r="C457" s="5">
        <v>48101</v>
      </c>
      <c r="D457" s="4" t="s">
        <v>1038</v>
      </c>
      <c r="E457" s="4" t="s">
        <v>971</v>
      </c>
      <c r="F457" s="6">
        <v>41116</v>
      </c>
      <c r="G457" s="7">
        <v>6000000</v>
      </c>
      <c r="H457" s="6">
        <v>41274</v>
      </c>
      <c r="I457" s="4" t="s">
        <v>1039</v>
      </c>
      <c r="J457" s="4" t="s">
        <v>387</v>
      </c>
      <c r="K457" s="4" t="s">
        <v>388</v>
      </c>
      <c r="L457" s="4"/>
      <c r="M457" s="4"/>
      <c r="N457" s="4"/>
      <c r="O457" s="7">
        <v>6000000</v>
      </c>
      <c r="P457">
        <f>_xlfn.XLOOKUP('[1]2012'!E455,[1]SIDEOF_donativos!$U$3:$U$1619,[1]SIDEOF_donativos!$W$3:$W$1619)</f>
        <v>1085</v>
      </c>
      <c r="T457" s="3">
        <v>2012</v>
      </c>
      <c r="U457" s="4" t="s">
        <v>719</v>
      </c>
      <c r="V457" s="4" t="s">
        <v>1416</v>
      </c>
      <c r="W457" s="6">
        <v>41116</v>
      </c>
      <c r="X457" s="7">
        <v>14100000</v>
      </c>
      <c r="Y457" s="6">
        <v>41331</v>
      </c>
      <c r="Z457" s="4" t="s">
        <v>1621</v>
      </c>
      <c r="AA457" s="4" t="s">
        <v>387</v>
      </c>
      <c r="AB457" s="4" t="s">
        <v>388</v>
      </c>
      <c r="AC457" s="4"/>
      <c r="AD457" s="4"/>
      <c r="AE457" s="7">
        <v>14100000</v>
      </c>
      <c r="AF457">
        <v>1154</v>
      </c>
    </row>
    <row r="458" spans="1:32" x14ac:dyDescent="0.25">
      <c r="A458" s="3">
        <v>2012</v>
      </c>
      <c r="B458" s="4" t="s">
        <v>719</v>
      </c>
      <c r="C458" s="5">
        <v>48101</v>
      </c>
      <c r="D458" s="4" t="s">
        <v>1040</v>
      </c>
      <c r="E458" s="4" t="s">
        <v>793</v>
      </c>
      <c r="F458" s="6">
        <v>41116</v>
      </c>
      <c r="G458" s="7">
        <v>2350000</v>
      </c>
      <c r="H458" s="6">
        <v>41282</v>
      </c>
      <c r="I458" s="4" t="s">
        <v>1041</v>
      </c>
      <c r="J458" s="4" t="s">
        <v>387</v>
      </c>
      <c r="K458" s="4" t="s">
        <v>388</v>
      </c>
      <c r="L458" s="4"/>
      <c r="M458" s="4"/>
      <c r="N458" s="4"/>
      <c r="O458" s="7">
        <v>2350000</v>
      </c>
      <c r="P458">
        <f>_xlfn.XLOOKUP('[1]2012'!E456,[1]SIDEOF_donativos!$U$3:$U$1619,[1]SIDEOF_donativos!$W$3:$W$1619)</f>
        <v>1448</v>
      </c>
      <c r="T458" s="3">
        <v>2012</v>
      </c>
      <c r="U458" s="4" t="s">
        <v>719</v>
      </c>
      <c r="V458" s="4" t="s">
        <v>1247</v>
      </c>
      <c r="W458" s="6">
        <v>41116</v>
      </c>
      <c r="X458" s="7">
        <v>2000000</v>
      </c>
      <c r="Y458" s="6">
        <v>41239</v>
      </c>
      <c r="Z458" s="4" t="s">
        <v>1623</v>
      </c>
      <c r="AA458" s="4" t="s">
        <v>387</v>
      </c>
      <c r="AB458" s="4" t="s">
        <v>388</v>
      </c>
      <c r="AC458" s="4"/>
      <c r="AD458" s="4"/>
      <c r="AE458" s="7">
        <v>2000000</v>
      </c>
      <c r="AF458">
        <v>968</v>
      </c>
    </row>
    <row r="459" spans="1:32" x14ac:dyDescent="0.25">
      <c r="A459" s="3">
        <v>2012</v>
      </c>
      <c r="B459" s="4" t="s">
        <v>719</v>
      </c>
      <c r="C459" s="5">
        <v>48101</v>
      </c>
      <c r="D459" s="4" t="s">
        <v>1042</v>
      </c>
      <c r="E459" s="4" t="s">
        <v>793</v>
      </c>
      <c r="F459" s="6">
        <v>41116</v>
      </c>
      <c r="G459" s="7">
        <v>2820000</v>
      </c>
      <c r="H459" s="6">
        <v>41372</v>
      </c>
      <c r="I459" s="4" t="s">
        <v>1043</v>
      </c>
      <c r="J459" s="4" t="s">
        <v>387</v>
      </c>
      <c r="K459" s="4" t="s">
        <v>388</v>
      </c>
      <c r="L459" s="4"/>
      <c r="M459" s="4"/>
      <c r="N459" s="4"/>
      <c r="O459" s="7">
        <v>2820000</v>
      </c>
      <c r="P459">
        <f>_xlfn.XLOOKUP('[1]2012'!E457,[1]SIDEOF_donativos!$U$3:$U$1619,[1]SIDEOF_donativos!$W$3:$W$1619)</f>
        <v>1448</v>
      </c>
      <c r="T459" s="3">
        <v>2012</v>
      </c>
      <c r="U459" s="4" t="s">
        <v>719</v>
      </c>
      <c r="V459" s="4" t="s">
        <v>1625</v>
      </c>
      <c r="W459" s="6">
        <v>41115</v>
      </c>
      <c r="X459" s="7">
        <v>3500000</v>
      </c>
      <c r="Y459" s="6">
        <v>41480</v>
      </c>
      <c r="Z459" s="4" t="s">
        <v>1626</v>
      </c>
      <c r="AA459" s="4" t="s">
        <v>387</v>
      </c>
      <c r="AB459" s="4" t="s">
        <v>388</v>
      </c>
      <c r="AC459" s="4"/>
      <c r="AD459" s="4"/>
      <c r="AE459" s="7">
        <v>3500000</v>
      </c>
      <c r="AF459">
        <v>1169</v>
      </c>
    </row>
    <row r="460" spans="1:32" x14ac:dyDescent="0.25">
      <c r="A460" s="3">
        <v>2012</v>
      </c>
      <c r="B460" s="4" t="s">
        <v>719</v>
      </c>
      <c r="C460" s="5">
        <v>48101</v>
      </c>
      <c r="D460" s="4" t="s">
        <v>1044</v>
      </c>
      <c r="E460" s="4" t="s">
        <v>793</v>
      </c>
      <c r="F460" s="6">
        <v>41115</v>
      </c>
      <c r="G460" s="7">
        <v>1410000</v>
      </c>
      <c r="H460" s="6">
        <v>41372</v>
      </c>
      <c r="I460" s="4" t="s">
        <v>1045</v>
      </c>
      <c r="J460" s="4" t="s">
        <v>387</v>
      </c>
      <c r="K460" s="4" t="s">
        <v>388</v>
      </c>
      <c r="L460" s="4"/>
      <c r="M460" s="4"/>
      <c r="N460" s="4"/>
      <c r="O460" s="7">
        <v>1410000</v>
      </c>
      <c r="P460">
        <f>_xlfn.XLOOKUP('[1]2012'!E458,[1]SIDEOF_donativos!$U$3:$U$1619,[1]SIDEOF_donativos!$W$3:$W$1619)</f>
        <v>1448</v>
      </c>
      <c r="T460" s="3">
        <v>2012</v>
      </c>
      <c r="U460" s="4" t="s">
        <v>719</v>
      </c>
      <c r="V460" s="4" t="s">
        <v>1528</v>
      </c>
      <c r="W460" s="6">
        <v>41116</v>
      </c>
      <c r="X460" s="7">
        <v>1640000</v>
      </c>
      <c r="Y460" s="6">
        <v>41239</v>
      </c>
      <c r="Z460" s="4" t="s">
        <v>1628</v>
      </c>
      <c r="AA460" s="4" t="s">
        <v>387</v>
      </c>
      <c r="AB460" s="4" t="s">
        <v>388</v>
      </c>
      <c r="AC460" s="4"/>
      <c r="AD460" s="4"/>
      <c r="AE460" s="7">
        <v>1640000</v>
      </c>
      <c r="AF460">
        <v>399</v>
      </c>
    </row>
    <row r="461" spans="1:32" x14ac:dyDescent="0.25">
      <c r="A461" s="3">
        <v>2012</v>
      </c>
      <c r="B461" s="4" t="s">
        <v>719</v>
      </c>
      <c r="C461" s="5">
        <v>48101</v>
      </c>
      <c r="D461" s="4" t="s">
        <v>1046</v>
      </c>
      <c r="E461" s="4" t="s">
        <v>793</v>
      </c>
      <c r="F461" s="6">
        <v>41115</v>
      </c>
      <c r="G461" s="7">
        <v>940000</v>
      </c>
      <c r="H461" s="6">
        <v>41402</v>
      </c>
      <c r="I461" s="4" t="s">
        <v>1047</v>
      </c>
      <c r="J461" s="4" t="s">
        <v>387</v>
      </c>
      <c r="K461" s="4" t="s">
        <v>388</v>
      </c>
      <c r="L461" s="4"/>
      <c r="M461" s="4"/>
      <c r="N461" s="4"/>
      <c r="O461" s="7">
        <v>938335</v>
      </c>
      <c r="P461">
        <f>_xlfn.XLOOKUP('[1]2012'!E459,[1]SIDEOF_donativos!$U$3:$U$1619,[1]SIDEOF_donativos!$W$3:$W$1619)</f>
        <v>1448</v>
      </c>
      <c r="T461" s="3">
        <v>2012</v>
      </c>
      <c r="U461" s="4" t="s">
        <v>719</v>
      </c>
      <c r="V461" s="4" t="s">
        <v>1630</v>
      </c>
      <c r="W461" s="6">
        <v>41116</v>
      </c>
      <c r="X461" s="7">
        <v>10810000</v>
      </c>
      <c r="Y461" s="6">
        <v>41269</v>
      </c>
      <c r="Z461" s="4" t="s">
        <v>1631</v>
      </c>
      <c r="AA461" s="4" t="s">
        <v>387</v>
      </c>
      <c r="AB461" s="4" t="s">
        <v>388</v>
      </c>
      <c r="AC461" s="4"/>
      <c r="AD461" s="4"/>
      <c r="AE461" s="7">
        <v>10810000</v>
      </c>
      <c r="AF461">
        <v>1183</v>
      </c>
    </row>
    <row r="462" spans="1:32" x14ac:dyDescent="0.25">
      <c r="A462" s="3">
        <v>2012</v>
      </c>
      <c r="B462" s="4" t="s">
        <v>719</v>
      </c>
      <c r="C462" s="5">
        <v>48101</v>
      </c>
      <c r="D462" s="4" t="s">
        <v>1048</v>
      </c>
      <c r="E462" s="4" t="s">
        <v>1049</v>
      </c>
      <c r="F462" s="6">
        <v>41117</v>
      </c>
      <c r="G462" s="7">
        <v>940000</v>
      </c>
      <c r="H462" s="6">
        <v>41545</v>
      </c>
      <c r="I462" s="4" t="s">
        <v>1050</v>
      </c>
      <c r="J462" s="4" t="s">
        <v>387</v>
      </c>
      <c r="K462" s="4" t="s">
        <v>388</v>
      </c>
      <c r="L462" s="4"/>
      <c r="M462" s="4"/>
      <c r="N462" s="4"/>
      <c r="O462" s="7">
        <v>940000</v>
      </c>
      <c r="P462">
        <f>_xlfn.XLOOKUP('[1]2012'!E460,[1]SIDEOF_donativos!$U$3:$U$1619,[1]SIDEOF_donativos!$W$3:$W$1619)</f>
        <v>228</v>
      </c>
      <c r="T462" s="3">
        <v>2012</v>
      </c>
      <c r="U462" s="4" t="s">
        <v>719</v>
      </c>
      <c r="V462" s="4" t="s">
        <v>1633</v>
      </c>
      <c r="W462" s="6">
        <v>41110</v>
      </c>
      <c r="X462" s="7">
        <v>6000000</v>
      </c>
      <c r="Y462" s="6">
        <v>41233</v>
      </c>
      <c r="Z462" s="4" t="s">
        <v>1634</v>
      </c>
      <c r="AA462" s="4" t="s">
        <v>387</v>
      </c>
      <c r="AB462" s="4" t="s">
        <v>388</v>
      </c>
      <c r="AC462" s="4"/>
      <c r="AD462" s="4"/>
      <c r="AE462" s="7">
        <v>6000000</v>
      </c>
      <c r="AF462">
        <v>1185</v>
      </c>
    </row>
    <row r="463" spans="1:32" x14ac:dyDescent="0.25">
      <c r="A463" s="3">
        <v>2012</v>
      </c>
      <c r="B463" s="4" t="s">
        <v>719</v>
      </c>
      <c r="C463" s="5">
        <v>48101</v>
      </c>
      <c r="D463" s="4" t="s">
        <v>1051</v>
      </c>
      <c r="E463" s="4" t="s">
        <v>1052</v>
      </c>
      <c r="F463" s="6">
        <v>41115</v>
      </c>
      <c r="G463" s="7">
        <v>940000</v>
      </c>
      <c r="H463" s="6">
        <v>41612</v>
      </c>
      <c r="I463" s="4" t="s">
        <v>1053</v>
      </c>
      <c r="J463" s="4" t="s">
        <v>387</v>
      </c>
      <c r="K463" s="4" t="s">
        <v>388</v>
      </c>
      <c r="L463" s="4"/>
      <c r="M463" s="4"/>
      <c r="N463" s="4"/>
      <c r="O463" s="7">
        <v>940000</v>
      </c>
      <c r="P463">
        <f>_xlfn.XLOOKUP('[1]2012'!E461,[1]SIDEOF_donativos!$U$3:$U$1619,[1]SIDEOF_donativos!$W$3:$W$1619)</f>
        <v>1293</v>
      </c>
      <c r="T463" s="3">
        <v>2012</v>
      </c>
      <c r="U463" s="4" t="s">
        <v>719</v>
      </c>
      <c r="V463" s="4" t="s">
        <v>1636</v>
      </c>
      <c r="W463" s="6">
        <v>41116</v>
      </c>
      <c r="X463" s="7">
        <v>5280000</v>
      </c>
      <c r="Y463" s="6">
        <v>41331</v>
      </c>
      <c r="Z463" s="4" t="s">
        <v>1637</v>
      </c>
      <c r="AA463" s="4" t="s">
        <v>387</v>
      </c>
      <c r="AB463" s="4" t="s">
        <v>388</v>
      </c>
      <c r="AC463" s="4"/>
      <c r="AD463" s="4"/>
      <c r="AE463" s="7">
        <v>5280000</v>
      </c>
      <c r="AF463">
        <v>1132</v>
      </c>
    </row>
    <row r="464" spans="1:32" x14ac:dyDescent="0.25">
      <c r="A464" s="3">
        <v>2012</v>
      </c>
      <c r="B464" s="4" t="s">
        <v>719</v>
      </c>
      <c r="C464" s="5">
        <v>48101</v>
      </c>
      <c r="D464" s="4" t="s">
        <v>1054</v>
      </c>
      <c r="E464" s="4" t="s">
        <v>1055</v>
      </c>
      <c r="F464" s="6">
        <v>41115</v>
      </c>
      <c r="G464" s="7">
        <v>1880000</v>
      </c>
      <c r="H464" s="6">
        <v>41271</v>
      </c>
      <c r="I464" s="4" t="s">
        <v>1056</v>
      </c>
      <c r="J464" s="4" t="s">
        <v>387</v>
      </c>
      <c r="K464" s="4" t="s">
        <v>388</v>
      </c>
      <c r="L464" s="4"/>
      <c r="M464" s="4"/>
      <c r="N464" s="4"/>
      <c r="O464" s="7">
        <v>1880000</v>
      </c>
      <c r="P464">
        <f>_xlfn.XLOOKUP('[1]2012'!E462,[1]SIDEOF_donativos!$U$3:$U$1619,[1]SIDEOF_donativos!$W$3:$W$1619)</f>
        <v>296</v>
      </c>
      <c r="T464" s="3">
        <v>2012</v>
      </c>
      <c r="U464" s="4" t="s">
        <v>719</v>
      </c>
      <c r="V464" s="4" t="s">
        <v>1639</v>
      </c>
      <c r="W464" s="6">
        <v>41116</v>
      </c>
      <c r="X464" s="7">
        <v>940000</v>
      </c>
      <c r="Y464" s="6">
        <v>41269</v>
      </c>
      <c r="Z464" s="4" t="s">
        <v>1640</v>
      </c>
      <c r="AA464" s="4" t="s">
        <v>387</v>
      </c>
      <c r="AB464" s="4" t="s">
        <v>388</v>
      </c>
      <c r="AC464" s="4"/>
      <c r="AD464" s="4"/>
      <c r="AE464" s="7">
        <v>940000</v>
      </c>
      <c r="AF464">
        <v>1195</v>
      </c>
    </row>
    <row r="465" spans="1:32" x14ac:dyDescent="0.25">
      <c r="A465" s="3">
        <v>2012</v>
      </c>
      <c r="B465" s="4" t="s">
        <v>719</v>
      </c>
      <c r="C465" s="5">
        <v>48101</v>
      </c>
      <c r="D465" s="4" t="s">
        <v>1057</v>
      </c>
      <c r="E465" s="4" t="s">
        <v>1058</v>
      </c>
      <c r="F465" s="6">
        <v>41115</v>
      </c>
      <c r="G465" s="7">
        <v>1410000</v>
      </c>
      <c r="H465" s="6">
        <v>41402</v>
      </c>
      <c r="I465" s="4" t="s">
        <v>1059</v>
      </c>
      <c r="J465" s="4" t="s">
        <v>387</v>
      </c>
      <c r="K465" s="4" t="s">
        <v>388</v>
      </c>
      <c r="L465" s="4"/>
      <c r="M465" s="4"/>
      <c r="N465" s="4"/>
      <c r="O465" s="7">
        <v>1410000</v>
      </c>
      <c r="P465">
        <f>_xlfn.XLOOKUP('[1]2012'!E463,[1]SIDEOF_donativos!$U$3:$U$1619,[1]SIDEOF_donativos!$W$3:$W$1619)</f>
        <v>1592</v>
      </c>
      <c r="T465" s="3">
        <v>2012</v>
      </c>
      <c r="U465" s="4" t="s">
        <v>719</v>
      </c>
      <c r="V465" s="4" t="s">
        <v>507</v>
      </c>
      <c r="W465" s="6">
        <v>41116</v>
      </c>
      <c r="X465" s="7">
        <v>4000000</v>
      </c>
      <c r="Y465" s="6">
        <v>41331</v>
      </c>
      <c r="Z465" s="4" t="s">
        <v>1642</v>
      </c>
      <c r="AA465" s="4" t="s">
        <v>387</v>
      </c>
      <c r="AB465" s="4" t="s">
        <v>388</v>
      </c>
      <c r="AC465" s="4"/>
      <c r="AD465" s="4"/>
      <c r="AE465" s="7">
        <v>4000000</v>
      </c>
      <c r="AF465">
        <v>1197</v>
      </c>
    </row>
    <row r="466" spans="1:32" x14ac:dyDescent="0.25">
      <c r="A466" s="3">
        <v>2012</v>
      </c>
      <c r="B466" s="4" t="s">
        <v>719</v>
      </c>
      <c r="C466" s="5">
        <v>48101</v>
      </c>
      <c r="D466" s="4" t="s">
        <v>1060</v>
      </c>
      <c r="E466" s="4" t="s">
        <v>793</v>
      </c>
      <c r="F466" s="6">
        <v>41116</v>
      </c>
      <c r="G466" s="7">
        <v>1880000</v>
      </c>
      <c r="H466" s="6">
        <v>41442</v>
      </c>
      <c r="I466" s="4" t="s">
        <v>798</v>
      </c>
      <c r="J466" s="4" t="s">
        <v>387</v>
      </c>
      <c r="K466" s="4" t="s">
        <v>388</v>
      </c>
      <c r="L466" s="4"/>
      <c r="M466" s="4"/>
      <c r="N466" s="4"/>
      <c r="O466" s="7">
        <v>1880000</v>
      </c>
      <c r="P466">
        <f>_xlfn.XLOOKUP('[1]2012'!E464,[1]SIDEOF_donativos!$U$3:$U$1619,[1]SIDEOF_donativos!$W$3:$W$1619)</f>
        <v>1448</v>
      </c>
      <c r="T466" s="3">
        <v>2012</v>
      </c>
      <c r="U466" s="4" t="s">
        <v>719</v>
      </c>
      <c r="V466" s="4" t="s">
        <v>1644</v>
      </c>
      <c r="W466" s="6">
        <v>41116</v>
      </c>
      <c r="X466" s="7">
        <v>6200000</v>
      </c>
      <c r="Y466" s="6">
        <v>41481</v>
      </c>
      <c r="Z466" s="4" t="s">
        <v>1645</v>
      </c>
      <c r="AA466" s="4" t="s">
        <v>387</v>
      </c>
      <c r="AB466" s="4" t="s">
        <v>388</v>
      </c>
      <c r="AC466" s="4"/>
      <c r="AD466" s="4"/>
      <c r="AE466" s="7">
        <v>6200000</v>
      </c>
      <c r="AF466">
        <v>1131</v>
      </c>
    </row>
    <row r="467" spans="1:32" x14ac:dyDescent="0.25">
      <c r="A467" s="3">
        <v>2012</v>
      </c>
      <c r="B467" s="4" t="s">
        <v>719</v>
      </c>
      <c r="C467" s="5">
        <v>48101</v>
      </c>
      <c r="D467" s="4" t="s">
        <v>1061</v>
      </c>
      <c r="E467" s="4" t="s">
        <v>793</v>
      </c>
      <c r="F467" s="6">
        <v>41116</v>
      </c>
      <c r="G467" s="7">
        <v>940000</v>
      </c>
      <c r="H467" s="6">
        <v>41291</v>
      </c>
      <c r="I467" s="4" t="s">
        <v>1062</v>
      </c>
      <c r="J467" s="4" t="s">
        <v>387</v>
      </c>
      <c r="K467" s="4" t="s">
        <v>388</v>
      </c>
      <c r="L467" s="4"/>
      <c r="M467" s="4"/>
      <c r="N467" s="4"/>
      <c r="O467" s="7">
        <v>940000</v>
      </c>
      <c r="P467">
        <f>_xlfn.XLOOKUP('[1]2012'!E465,[1]SIDEOF_donativos!$U$3:$U$1619,[1]SIDEOF_donativos!$W$3:$W$1619)</f>
        <v>1448</v>
      </c>
      <c r="T467" s="3">
        <v>2012</v>
      </c>
      <c r="U467" s="4" t="s">
        <v>719</v>
      </c>
      <c r="V467" s="4" t="s">
        <v>1647</v>
      </c>
      <c r="W467" s="6">
        <v>41116</v>
      </c>
      <c r="X467" s="7">
        <v>1410000</v>
      </c>
      <c r="Y467" s="6">
        <v>41359</v>
      </c>
      <c r="Z467" s="4" t="s">
        <v>1648</v>
      </c>
      <c r="AA467" s="4" t="s">
        <v>387</v>
      </c>
      <c r="AB467" s="4" t="s">
        <v>388</v>
      </c>
      <c r="AC467" s="4"/>
      <c r="AD467" s="4"/>
      <c r="AE467" s="7">
        <v>1410000</v>
      </c>
      <c r="AF467">
        <v>1200</v>
      </c>
    </row>
    <row r="468" spans="1:32" x14ac:dyDescent="0.25">
      <c r="A468" s="3">
        <v>2012</v>
      </c>
      <c r="B468" s="4" t="s">
        <v>719</v>
      </c>
      <c r="C468" s="5">
        <v>48101</v>
      </c>
      <c r="D468" s="4" t="s">
        <v>1063</v>
      </c>
      <c r="E468" s="4" t="s">
        <v>1064</v>
      </c>
      <c r="F468" s="6">
        <v>41116</v>
      </c>
      <c r="G468" s="7">
        <v>1035000</v>
      </c>
      <c r="H468" s="6">
        <v>41305</v>
      </c>
      <c r="I468" s="4" t="s">
        <v>1065</v>
      </c>
      <c r="J468" s="4" t="s">
        <v>290</v>
      </c>
      <c r="K468" s="4" t="s">
        <v>291</v>
      </c>
      <c r="L468" s="4"/>
      <c r="M468" s="4"/>
      <c r="N468" s="4"/>
      <c r="O468" s="7">
        <v>1035000</v>
      </c>
      <c r="P468">
        <f>_xlfn.XLOOKUP('[1]2012'!E466,[1]SIDEOF_donativos!$U$3:$U$1619,[1]SIDEOF_donativos!$W$3:$W$1619)</f>
        <v>612</v>
      </c>
      <c r="T468" s="3">
        <v>2012</v>
      </c>
      <c r="U468" s="4" t="s">
        <v>719</v>
      </c>
      <c r="V468" s="4" t="s">
        <v>1650</v>
      </c>
      <c r="W468" s="6">
        <v>41120</v>
      </c>
      <c r="X468" s="7">
        <v>4700000</v>
      </c>
      <c r="Y468" s="6">
        <v>41182</v>
      </c>
      <c r="Z468" s="4" t="s">
        <v>1651</v>
      </c>
      <c r="AA468" s="4" t="s">
        <v>387</v>
      </c>
      <c r="AB468" s="4" t="s">
        <v>388</v>
      </c>
      <c r="AC468" s="4"/>
      <c r="AD468" s="4"/>
      <c r="AE468" s="7">
        <v>4700000</v>
      </c>
      <c r="AF468">
        <v>1141</v>
      </c>
    </row>
    <row r="469" spans="1:32" x14ac:dyDescent="0.25">
      <c r="A469" s="3">
        <v>2012</v>
      </c>
      <c r="B469" s="4" t="s">
        <v>719</v>
      </c>
      <c r="C469" s="5">
        <v>48101</v>
      </c>
      <c r="D469" s="4" t="s">
        <v>1066</v>
      </c>
      <c r="E469" s="4" t="s">
        <v>1064</v>
      </c>
      <c r="F469" s="6">
        <v>41116</v>
      </c>
      <c r="G469" s="7">
        <v>1100000</v>
      </c>
      <c r="H469" s="6">
        <v>41274</v>
      </c>
      <c r="I469" s="4" t="s">
        <v>1067</v>
      </c>
      <c r="J469" s="4" t="s">
        <v>290</v>
      </c>
      <c r="K469" s="4" t="s">
        <v>291</v>
      </c>
      <c r="L469" s="4"/>
      <c r="M469" s="4"/>
      <c r="N469" s="4"/>
      <c r="O469" s="7">
        <v>1100000</v>
      </c>
      <c r="P469">
        <f>_xlfn.XLOOKUP('[1]2012'!E467,[1]SIDEOF_donativos!$U$3:$U$1619,[1]SIDEOF_donativos!$W$3:$W$1619)</f>
        <v>612</v>
      </c>
      <c r="T469" s="3">
        <v>2012</v>
      </c>
      <c r="U469" s="4" t="s">
        <v>719</v>
      </c>
      <c r="V469" s="4" t="s">
        <v>507</v>
      </c>
      <c r="W469" s="6">
        <v>41120</v>
      </c>
      <c r="X469" s="7">
        <v>10622000</v>
      </c>
      <c r="Y469" s="6">
        <v>41333</v>
      </c>
      <c r="Z469" s="4" t="s">
        <v>1653</v>
      </c>
      <c r="AA469" s="4" t="s">
        <v>387</v>
      </c>
      <c r="AB469" s="4" t="s">
        <v>388</v>
      </c>
      <c r="AC469" s="4"/>
      <c r="AD469" s="4"/>
      <c r="AE469" s="7">
        <v>10622000</v>
      </c>
      <c r="AF469">
        <v>1197</v>
      </c>
    </row>
    <row r="470" spans="1:32" x14ac:dyDescent="0.25">
      <c r="A470" s="3">
        <v>2012</v>
      </c>
      <c r="B470" s="4" t="s">
        <v>719</v>
      </c>
      <c r="C470" s="5">
        <v>48101</v>
      </c>
      <c r="D470" s="4" t="s">
        <v>1068</v>
      </c>
      <c r="E470" s="4" t="s">
        <v>1064</v>
      </c>
      <c r="F470" s="6">
        <v>41116</v>
      </c>
      <c r="G470" s="7">
        <v>1500000</v>
      </c>
      <c r="H470" s="6">
        <v>41274</v>
      </c>
      <c r="I470" s="4" t="s">
        <v>1069</v>
      </c>
      <c r="J470" s="4" t="s">
        <v>290</v>
      </c>
      <c r="K470" s="4" t="s">
        <v>291</v>
      </c>
      <c r="L470" s="4"/>
      <c r="M470" s="4"/>
      <c r="N470" s="4"/>
      <c r="O470" s="7">
        <v>1500000</v>
      </c>
      <c r="P470">
        <f>_xlfn.XLOOKUP('[1]2012'!E468,[1]SIDEOF_donativos!$U$3:$U$1619,[1]SIDEOF_donativos!$W$3:$W$1619)</f>
        <v>612</v>
      </c>
      <c r="T470" s="3">
        <v>2012</v>
      </c>
      <c r="U470" s="4" t="s">
        <v>719</v>
      </c>
      <c r="V470" s="4" t="s">
        <v>507</v>
      </c>
      <c r="W470" s="6">
        <v>41120</v>
      </c>
      <c r="X470" s="7">
        <v>800000</v>
      </c>
      <c r="Y470" s="6">
        <v>41333</v>
      </c>
      <c r="Z470" s="4" t="s">
        <v>1655</v>
      </c>
      <c r="AA470" s="4" t="s">
        <v>387</v>
      </c>
      <c r="AB470" s="4" t="s">
        <v>388</v>
      </c>
      <c r="AC470" s="4"/>
      <c r="AD470" s="4"/>
      <c r="AE470" s="7">
        <v>800000</v>
      </c>
      <c r="AF470">
        <v>1197</v>
      </c>
    </row>
    <row r="471" spans="1:32" x14ac:dyDescent="0.25">
      <c r="A471" s="3">
        <v>2012</v>
      </c>
      <c r="B471" s="4" t="s">
        <v>719</v>
      </c>
      <c r="C471" s="5">
        <v>48101</v>
      </c>
      <c r="D471" s="4" t="s">
        <v>1070</v>
      </c>
      <c r="E471" s="4" t="s">
        <v>1064</v>
      </c>
      <c r="F471" s="6">
        <v>41116</v>
      </c>
      <c r="G471" s="7">
        <v>633450</v>
      </c>
      <c r="H471" s="6">
        <v>41274</v>
      </c>
      <c r="I471" s="4" t="s">
        <v>1071</v>
      </c>
      <c r="J471" s="4" t="s">
        <v>387</v>
      </c>
      <c r="K471" s="4" t="s">
        <v>388</v>
      </c>
      <c r="L471" s="4"/>
      <c r="M471" s="4"/>
      <c r="N471" s="4"/>
      <c r="O471" s="7">
        <v>633450</v>
      </c>
      <c r="P471">
        <f>_xlfn.XLOOKUP('[1]2012'!E469,[1]SIDEOF_donativos!$U$3:$U$1619,[1]SIDEOF_donativos!$W$3:$W$1619)</f>
        <v>612</v>
      </c>
      <c r="T471" s="3">
        <v>2012</v>
      </c>
      <c r="U471" s="4" t="s">
        <v>719</v>
      </c>
      <c r="V471" s="4" t="s">
        <v>1657</v>
      </c>
      <c r="W471" s="6">
        <v>41081</v>
      </c>
      <c r="X471" s="7">
        <v>1000000</v>
      </c>
      <c r="Y471" s="6">
        <v>41581</v>
      </c>
      <c r="Z471" s="4" t="s">
        <v>1658</v>
      </c>
      <c r="AA471" s="4" t="s">
        <v>387</v>
      </c>
      <c r="AB471" s="4" t="s">
        <v>388</v>
      </c>
      <c r="AC471" s="4"/>
      <c r="AD471" s="4"/>
      <c r="AE471" s="7">
        <v>1000000</v>
      </c>
      <c r="AF471">
        <v>1475</v>
      </c>
    </row>
    <row r="472" spans="1:32" x14ac:dyDescent="0.25">
      <c r="A472" s="3">
        <v>2012</v>
      </c>
      <c r="B472" s="4" t="s">
        <v>719</v>
      </c>
      <c r="C472" s="5">
        <v>48101</v>
      </c>
      <c r="D472" s="4" t="s">
        <v>1072</v>
      </c>
      <c r="E472" s="4" t="s">
        <v>1064</v>
      </c>
      <c r="F472" s="6">
        <v>41116</v>
      </c>
      <c r="G472" s="7">
        <v>910000</v>
      </c>
      <c r="H472" s="6">
        <v>41481</v>
      </c>
      <c r="I472" s="4" t="s">
        <v>1073</v>
      </c>
      <c r="J472" s="4" t="s">
        <v>290</v>
      </c>
      <c r="K472" s="4" t="s">
        <v>291</v>
      </c>
      <c r="L472" s="4"/>
      <c r="M472" s="4"/>
      <c r="N472" s="4"/>
      <c r="O472" s="7">
        <v>910000</v>
      </c>
      <c r="P472">
        <f>_xlfn.XLOOKUP('[1]2012'!E470,[1]SIDEOF_donativos!$U$3:$U$1619,[1]SIDEOF_donativos!$W$3:$W$1619)</f>
        <v>612</v>
      </c>
      <c r="T472" s="3">
        <v>2012</v>
      </c>
      <c r="U472" s="4" t="s">
        <v>719</v>
      </c>
      <c r="V472" s="4" t="s">
        <v>1660</v>
      </c>
      <c r="W472" s="6">
        <v>41081</v>
      </c>
      <c r="X472" s="7">
        <v>1000000</v>
      </c>
      <c r="Y472" s="6">
        <v>41297</v>
      </c>
      <c r="Z472" s="4" t="s">
        <v>1661</v>
      </c>
      <c r="AA472" s="4" t="s">
        <v>387</v>
      </c>
      <c r="AB472" s="4" t="s">
        <v>388</v>
      </c>
      <c r="AC472" s="4"/>
      <c r="AD472" s="4"/>
      <c r="AE472" s="7">
        <v>1000000</v>
      </c>
      <c r="AF472">
        <v>1156</v>
      </c>
    </row>
    <row r="473" spans="1:32" x14ac:dyDescent="0.25">
      <c r="A473" s="3">
        <v>2012</v>
      </c>
      <c r="B473" s="4" t="s">
        <v>719</v>
      </c>
      <c r="C473" s="5">
        <v>48101</v>
      </c>
      <c r="D473" s="4" t="s">
        <v>1074</v>
      </c>
      <c r="E473" s="4" t="s">
        <v>1075</v>
      </c>
      <c r="F473" s="6">
        <v>41116</v>
      </c>
      <c r="G473" s="7">
        <v>2820000</v>
      </c>
      <c r="H473" s="6">
        <v>41545</v>
      </c>
      <c r="I473" s="4" t="s">
        <v>1076</v>
      </c>
      <c r="J473" s="4" t="s">
        <v>387</v>
      </c>
      <c r="K473" s="4" t="s">
        <v>388</v>
      </c>
      <c r="L473" s="4"/>
      <c r="M473" s="4"/>
      <c r="N473" s="4"/>
      <c r="O473" s="7">
        <v>2820000</v>
      </c>
      <c r="P473">
        <f>_xlfn.XLOOKUP('[1]2012'!E471,[1]SIDEOF_donativos!$U$3:$U$1619,[1]SIDEOF_donativos!$W$3:$W$1619)</f>
        <v>916</v>
      </c>
      <c r="T473" s="3">
        <v>2012</v>
      </c>
      <c r="U473" s="4" t="s">
        <v>719</v>
      </c>
      <c r="V473" s="4" t="s">
        <v>1355</v>
      </c>
      <c r="W473" s="6">
        <v>41093</v>
      </c>
      <c r="X473" s="7">
        <v>4500000</v>
      </c>
      <c r="Y473" s="6">
        <v>41292</v>
      </c>
      <c r="Z473" s="4" t="s">
        <v>1663</v>
      </c>
      <c r="AA473" s="4" t="s">
        <v>387</v>
      </c>
      <c r="AB473" s="4" t="s">
        <v>388</v>
      </c>
      <c r="AC473" s="4"/>
      <c r="AD473" s="4"/>
      <c r="AE473" s="7">
        <v>4500000</v>
      </c>
      <c r="AF473">
        <v>1474</v>
      </c>
    </row>
    <row r="474" spans="1:32" x14ac:dyDescent="0.25">
      <c r="A474" s="3">
        <v>2012</v>
      </c>
      <c r="B474" s="4" t="s">
        <v>719</v>
      </c>
      <c r="C474" s="5">
        <v>48101</v>
      </c>
      <c r="D474" s="4" t="s">
        <v>1077</v>
      </c>
      <c r="E474" s="4" t="s">
        <v>1078</v>
      </c>
      <c r="F474" s="6">
        <v>41110</v>
      </c>
      <c r="G474" s="7">
        <v>8200000</v>
      </c>
      <c r="H474" s="6">
        <v>41555</v>
      </c>
      <c r="I474" s="4" t="s">
        <v>1079</v>
      </c>
      <c r="J474" s="4" t="s">
        <v>387</v>
      </c>
      <c r="K474" s="4" t="s">
        <v>388</v>
      </c>
      <c r="L474" s="4"/>
      <c r="M474" s="4"/>
      <c r="N474" s="4"/>
      <c r="O474" s="7">
        <v>8200000</v>
      </c>
      <c r="P474">
        <f>_xlfn.XLOOKUP('[1]2012'!E472,[1]SIDEOF_donativos!$U$3:$U$1619,[1]SIDEOF_donativos!$W$3:$W$1619)</f>
        <v>1354</v>
      </c>
      <c r="T474" s="3">
        <v>2012</v>
      </c>
      <c r="U474" s="4" t="s">
        <v>719</v>
      </c>
      <c r="V474" s="4" t="s">
        <v>1657</v>
      </c>
      <c r="W474" s="6">
        <v>41093</v>
      </c>
      <c r="X474" s="7">
        <v>1000000</v>
      </c>
      <c r="Y474" s="6">
        <v>41581</v>
      </c>
      <c r="Z474" s="4" t="s">
        <v>1665</v>
      </c>
      <c r="AA474" s="4" t="s">
        <v>387</v>
      </c>
      <c r="AB474" s="4" t="s">
        <v>388</v>
      </c>
      <c r="AC474" s="4"/>
      <c r="AD474" s="4"/>
      <c r="AE474" s="7">
        <v>1000000</v>
      </c>
      <c r="AF474">
        <v>1475</v>
      </c>
    </row>
    <row r="475" spans="1:32" x14ac:dyDescent="0.25">
      <c r="A475" s="3">
        <v>2012</v>
      </c>
      <c r="B475" s="4" t="s">
        <v>719</v>
      </c>
      <c r="C475" s="5">
        <v>48101</v>
      </c>
      <c r="D475" s="4" t="s">
        <v>1080</v>
      </c>
      <c r="E475" s="4" t="s">
        <v>1081</v>
      </c>
      <c r="F475" s="6">
        <v>41110</v>
      </c>
      <c r="G475" s="7">
        <v>4183188</v>
      </c>
      <c r="H475" s="6">
        <v>41376</v>
      </c>
      <c r="I475" s="4" t="s">
        <v>1082</v>
      </c>
      <c r="J475" s="4" t="s">
        <v>387</v>
      </c>
      <c r="K475" s="4" t="s">
        <v>388</v>
      </c>
      <c r="L475" s="4"/>
      <c r="M475" s="4"/>
      <c r="N475" s="4"/>
      <c r="O475" s="7">
        <v>4183188</v>
      </c>
      <c r="P475">
        <f>_xlfn.XLOOKUP('[1]2012'!E473,[1]SIDEOF_donativos!$U$3:$U$1619,[1]SIDEOF_donativos!$W$3:$W$1619)</f>
        <v>769</v>
      </c>
      <c r="T475" s="3">
        <v>2012</v>
      </c>
      <c r="U475" s="4" t="s">
        <v>719</v>
      </c>
      <c r="V475" s="4" t="s">
        <v>1667</v>
      </c>
      <c r="W475" s="6">
        <v>41093</v>
      </c>
      <c r="X475" s="7">
        <v>564000</v>
      </c>
      <c r="Y475" s="6">
        <v>41379</v>
      </c>
      <c r="Z475" s="4" t="s">
        <v>1668</v>
      </c>
      <c r="AA475" s="4" t="s">
        <v>387</v>
      </c>
      <c r="AB475" s="4" t="s">
        <v>388</v>
      </c>
      <c r="AC475" s="4"/>
      <c r="AD475" s="4"/>
      <c r="AE475" s="7">
        <v>564000</v>
      </c>
      <c r="AF475">
        <v>1199</v>
      </c>
    </row>
    <row r="476" spans="1:32" x14ac:dyDescent="0.25">
      <c r="A476" s="3">
        <v>2012</v>
      </c>
      <c r="B476" s="4" t="s">
        <v>719</v>
      </c>
      <c r="C476" s="5">
        <v>48101</v>
      </c>
      <c r="D476" s="4" t="s">
        <v>1083</v>
      </c>
      <c r="E476" s="4" t="s">
        <v>1084</v>
      </c>
      <c r="F476" s="6">
        <v>41075</v>
      </c>
      <c r="G476" s="7">
        <v>5640000</v>
      </c>
      <c r="H476" s="6">
        <v>41349</v>
      </c>
      <c r="I476" s="4" t="s">
        <v>1085</v>
      </c>
      <c r="J476" s="4" t="s">
        <v>387</v>
      </c>
      <c r="K476" s="4" t="s">
        <v>388</v>
      </c>
      <c r="L476" s="4"/>
      <c r="M476" s="4"/>
      <c r="N476" s="4"/>
      <c r="O476" s="7">
        <v>5640000</v>
      </c>
      <c r="P476">
        <f>_xlfn.XLOOKUP('[1]2012'!E474,[1]SIDEOF_donativos!$U$3:$U$1619,[1]SIDEOF_donativos!$W$3:$W$1619)</f>
        <v>1327</v>
      </c>
      <c r="T476" s="3">
        <v>2012</v>
      </c>
      <c r="U476" s="4" t="s">
        <v>719</v>
      </c>
      <c r="V476" s="4" t="s">
        <v>1657</v>
      </c>
      <c r="W476" s="6">
        <v>41093</v>
      </c>
      <c r="X476" s="7">
        <v>3500000</v>
      </c>
      <c r="Y476" s="6">
        <v>41598</v>
      </c>
      <c r="Z476" s="4" t="s">
        <v>1670</v>
      </c>
      <c r="AA476" s="4" t="s">
        <v>387</v>
      </c>
      <c r="AB476" s="4" t="s">
        <v>388</v>
      </c>
      <c r="AC476" s="4"/>
      <c r="AD476" s="4"/>
      <c r="AE476" s="7">
        <v>3500000</v>
      </c>
      <c r="AF476">
        <v>1475</v>
      </c>
    </row>
    <row r="477" spans="1:32" x14ac:dyDescent="0.25">
      <c r="A477" s="3">
        <v>2012</v>
      </c>
      <c r="B477" s="4" t="s">
        <v>719</v>
      </c>
      <c r="C477" s="5">
        <v>48101</v>
      </c>
      <c r="D477" s="4" t="s">
        <v>1086</v>
      </c>
      <c r="E477" s="4" t="s">
        <v>1087</v>
      </c>
      <c r="F477" s="6">
        <v>41115</v>
      </c>
      <c r="G477" s="7">
        <v>1880000</v>
      </c>
      <c r="H477" s="6">
        <v>41577</v>
      </c>
      <c r="I477" s="4" t="s">
        <v>1088</v>
      </c>
      <c r="J477" s="4" t="s">
        <v>387</v>
      </c>
      <c r="K477" s="4" t="s">
        <v>388</v>
      </c>
      <c r="L477" s="4"/>
      <c r="M477" s="4"/>
      <c r="N477" s="4"/>
      <c r="O477" s="7">
        <v>1880000</v>
      </c>
      <c r="P477">
        <f>_xlfn.XLOOKUP('[1]2012'!E475,[1]SIDEOF_donativos!$U$3:$U$1619,[1]SIDEOF_donativos!$W$3:$W$1619)</f>
        <v>753</v>
      </c>
      <c r="T477" s="3">
        <v>2012</v>
      </c>
      <c r="U477" s="4" t="s">
        <v>719</v>
      </c>
      <c r="V477" s="4" t="s">
        <v>1672</v>
      </c>
      <c r="W477" s="6">
        <v>41093</v>
      </c>
      <c r="X477" s="7">
        <v>3290000</v>
      </c>
      <c r="Y477" s="6">
        <v>42277</v>
      </c>
      <c r="Z477" s="4" t="s">
        <v>1673</v>
      </c>
      <c r="AA477" s="4" t="s">
        <v>387</v>
      </c>
      <c r="AB477" s="4" t="s">
        <v>388</v>
      </c>
      <c r="AC477" s="4"/>
      <c r="AD477" s="4"/>
      <c r="AE477" s="7">
        <v>3290000</v>
      </c>
      <c r="AF477">
        <v>1476</v>
      </c>
    </row>
    <row r="478" spans="1:32" x14ac:dyDescent="0.25">
      <c r="A478" s="3">
        <v>2012</v>
      </c>
      <c r="B478" s="4" t="s">
        <v>719</v>
      </c>
      <c r="C478" s="5">
        <v>48101</v>
      </c>
      <c r="D478" s="4" t="s">
        <v>1089</v>
      </c>
      <c r="E478" s="4" t="s">
        <v>1081</v>
      </c>
      <c r="F478" s="6">
        <v>41110</v>
      </c>
      <c r="G478" s="7">
        <v>1456812</v>
      </c>
      <c r="H478" s="6">
        <v>41317</v>
      </c>
      <c r="I478" s="4" t="s">
        <v>1090</v>
      </c>
      <c r="J478" s="4" t="s">
        <v>387</v>
      </c>
      <c r="K478" s="4" t="s">
        <v>388</v>
      </c>
      <c r="L478" s="4"/>
      <c r="M478" s="4"/>
      <c r="N478" s="4"/>
      <c r="O478" s="7">
        <v>1456812</v>
      </c>
      <c r="P478">
        <f>_xlfn.XLOOKUP('[1]2012'!E476,[1]SIDEOF_donativos!$U$3:$U$1619,[1]SIDEOF_donativos!$W$3:$W$1619)</f>
        <v>769</v>
      </c>
      <c r="T478" s="3">
        <v>2012</v>
      </c>
      <c r="U478" s="4" t="s">
        <v>719</v>
      </c>
      <c r="V478" s="4" t="s">
        <v>1657</v>
      </c>
      <c r="W478" s="6">
        <v>41101</v>
      </c>
      <c r="X478" s="7">
        <v>2000000</v>
      </c>
      <c r="Y478" s="6">
        <v>41583</v>
      </c>
      <c r="Z478" s="4" t="s">
        <v>1675</v>
      </c>
      <c r="AA478" s="4" t="s">
        <v>387</v>
      </c>
      <c r="AB478" s="4" t="s">
        <v>388</v>
      </c>
      <c r="AC478" s="4"/>
      <c r="AD478" s="4"/>
      <c r="AE478" s="7">
        <v>2000000</v>
      </c>
      <c r="AF478">
        <v>1475</v>
      </c>
    </row>
    <row r="479" spans="1:32" x14ac:dyDescent="0.25">
      <c r="A479" s="3">
        <v>2012</v>
      </c>
      <c r="B479" s="4" t="s">
        <v>719</v>
      </c>
      <c r="C479" s="5">
        <v>48101</v>
      </c>
      <c r="D479" s="4" t="s">
        <v>1091</v>
      </c>
      <c r="E479" s="4" t="s">
        <v>1092</v>
      </c>
      <c r="F479" s="6">
        <v>41121</v>
      </c>
      <c r="G479" s="7">
        <v>940000</v>
      </c>
      <c r="H479" s="6">
        <v>41333</v>
      </c>
      <c r="I479" s="4" t="s">
        <v>1093</v>
      </c>
      <c r="J479" s="4" t="s">
        <v>387</v>
      </c>
      <c r="K479" s="4" t="s">
        <v>388</v>
      </c>
      <c r="L479" s="4"/>
      <c r="M479" s="4"/>
      <c r="N479" s="4"/>
      <c r="O479" s="7">
        <v>940000</v>
      </c>
      <c r="P479">
        <f>_xlfn.XLOOKUP('[1]2012'!E477,[1]SIDEOF_donativos!$U$3:$U$1619,[1]SIDEOF_donativos!$W$3:$W$1619)</f>
        <v>1551</v>
      </c>
      <c r="T479" s="3">
        <v>2012</v>
      </c>
      <c r="U479" s="4" t="s">
        <v>719</v>
      </c>
      <c r="V479" s="4" t="s">
        <v>1677</v>
      </c>
      <c r="W479" s="6">
        <v>41101</v>
      </c>
      <c r="X479" s="7">
        <v>1880000</v>
      </c>
      <c r="Y479" s="6">
        <v>41575</v>
      </c>
      <c r="Z479" s="4" t="s">
        <v>1678</v>
      </c>
      <c r="AA479" s="4" t="s">
        <v>387</v>
      </c>
      <c r="AB479" s="4" t="s">
        <v>388</v>
      </c>
      <c r="AC479" s="4"/>
      <c r="AD479" s="4"/>
      <c r="AE479" s="7">
        <v>1880000</v>
      </c>
      <c r="AF479">
        <v>457</v>
      </c>
    </row>
    <row r="480" spans="1:32" x14ac:dyDescent="0.25">
      <c r="A480" s="3">
        <v>2012</v>
      </c>
      <c r="B480" s="4" t="s">
        <v>719</v>
      </c>
      <c r="C480" s="5">
        <v>48101</v>
      </c>
      <c r="D480" s="4" t="s">
        <v>1094</v>
      </c>
      <c r="E480" s="4" t="s">
        <v>787</v>
      </c>
      <c r="F480" s="6">
        <v>41116</v>
      </c>
      <c r="G480" s="7">
        <v>8800000</v>
      </c>
      <c r="H480" s="6">
        <v>41422</v>
      </c>
      <c r="I480" s="4" t="s">
        <v>1095</v>
      </c>
      <c r="J480" s="4" t="s">
        <v>387</v>
      </c>
      <c r="K480" s="4" t="s">
        <v>388</v>
      </c>
      <c r="L480" s="4"/>
      <c r="M480" s="4"/>
      <c r="N480" s="4"/>
      <c r="O480" s="7">
        <v>8800000</v>
      </c>
      <c r="P480">
        <f>_xlfn.XLOOKUP('[1]2012'!E478,[1]SIDEOF_donativos!$U$3:$U$1619,[1]SIDEOF_donativos!$W$3:$W$1619)</f>
        <v>408</v>
      </c>
      <c r="T480" s="3">
        <v>2012</v>
      </c>
      <c r="U480" s="4" t="s">
        <v>719</v>
      </c>
      <c r="V480" s="4" t="s">
        <v>1680</v>
      </c>
      <c r="W480" s="6">
        <v>41101</v>
      </c>
      <c r="X480" s="7">
        <v>2350000</v>
      </c>
      <c r="Y480" s="6">
        <v>41614</v>
      </c>
      <c r="Z480" s="4" t="s">
        <v>1681</v>
      </c>
      <c r="AA480" s="4" t="s">
        <v>387</v>
      </c>
      <c r="AB480" s="4" t="s">
        <v>388</v>
      </c>
      <c r="AC480" s="4"/>
      <c r="AD480" s="4"/>
      <c r="AE480" s="7">
        <v>2350000</v>
      </c>
      <c r="AF480">
        <v>1584</v>
      </c>
    </row>
    <row r="481" spans="1:32" x14ac:dyDescent="0.25">
      <c r="A481" s="3">
        <v>2012</v>
      </c>
      <c r="B481" s="4" t="s">
        <v>719</v>
      </c>
      <c r="C481" s="5">
        <v>48101</v>
      </c>
      <c r="D481" s="4" t="s">
        <v>1096</v>
      </c>
      <c r="E481" s="4" t="s">
        <v>1097</v>
      </c>
      <c r="F481" s="6">
        <v>41117</v>
      </c>
      <c r="G481" s="7">
        <v>4400000</v>
      </c>
      <c r="H481" s="6">
        <v>41417</v>
      </c>
      <c r="I481" s="4" t="s">
        <v>1098</v>
      </c>
      <c r="J481" s="4" t="s">
        <v>387</v>
      </c>
      <c r="K481" s="4" t="s">
        <v>388</v>
      </c>
      <c r="L481" s="4"/>
      <c r="M481" s="4"/>
      <c r="N481" s="4"/>
      <c r="O481" s="7">
        <v>4400000</v>
      </c>
      <c r="P481">
        <f>_xlfn.XLOOKUP('[1]2012'!E479,[1]SIDEOF_donativos!$U$3:$U$1619,[1]SIDEOF_donativos!$W$3:$W$1619)</f>
        <v>409</v>
      </c>
      <c r="T481" s="3">
        <v>2012</v>
      </c>
      <c r="U481" s="4" t="s">
        <v>719</v>
      </c>
      <c r="V481" s="4" t="s">
        <v>1450</v>
      </c>
      <c r="W481" s="6">
        <v>41101</v>
      </c>
      <c r="X481" s="7">
        <v>1634848</v>
      </c>
      <c r="Y481" s="6">
        <v>41484</v>
      </c>
      <c r="Z481" s="4" t="s">
        <v>1683</v>
      </c>
      <c r="AA481" s="4" t="s">
        <v>387</v>
      </c>
      <c r="AB481" s="4" t="s">
        <v>388</v>
      </c>
      <c r="AC481" s="4"/>
      <c r="AD481" s="4"/>
      <c r="AE481" s="7">
        <v>1634848</v>
      </c>
      <c r="AF481">
        <v>1155</v>
      </c>
    </row>
    <row r="482" spans="1:32" x14ac:dyDescent="0.25">
      <c r="A482" s="3">
        <v>2012</v>
      </c>
      <c r="B482" s="4" t="s">
        <v>719</v>
      </c>
      <c r="C482" s="5">
        <v>48101</v>
      </c>
      <c r="D482" s="4" t="s">
        <v>1099</v>
      </c>
      <c r="E482" s="4" t="s">
        <v>63</v>
      </c>
      <c r="F482" s="6">
        <v>41116</v>
      </c>
      <c r="G482" s="7">
        <v>1410000</v>
      </c>
      <c r="H482" s="6">
        <v>41367</v>
      </c>
      <c r="I482" s="4" t="s">
        <v>1100</v>
      </c>
      <c r="J482" s="4" t="s">
        <v>387</v>
      </c>
      <c r="K482" s="4" t="s">
        <v>388</v>
      </c>
      <c r="L482" s="4"/>
      <c r="M482" s="4"/>
      <c r="N482" s="4"/>
      <c r="O482" s="7">
        <v>1410000</v>
      </c>
      <c r="P482">
        <f>_xlfn.XLOOKUP('[1]2012'!E480,[1]SIDEOF_donativos!$U$3:$U$1619,[1]SIDEOF_donativos!$W$3:$W$1619)</f>
        <v>1503</v>
      </c>
      <c r="T482" s="3">
        <v>2012</v>
      </c>
      <c r="U482" s="4" t="s">
        <v>719</v>
      </c>
      <c r="V482" s="4" t="s">
        <v>1685</v>
      </c>
      <c r="W482" s="6">
        <v>41101</v>
      </c>
      <c r="X482" s="7">
        <v>1410000</v>
      </c>
      <c r="Y482" s="6">
        <v>41387</v>
      </c>
      <c r="Z482" s="4" t="s">
        <v>1686</v>
      </c>
      <c r="AA482" s="4" t="s">
        <v>387</v>
      </c>
      <c r="AB482" s="4" t="s">
        <v>388</v>
      </c>
      <c r="AC482" s="4"/>
      <c r="AD482" s="4"/>
      <c r="AE482" s="7">
        <v>1410000</v>
      </c>
      <c r="AF482">
        <v>1123</v>
      </c>
    </row>
    <row r="483" spans="1:32" x14ac:dyDescent="0.25">
      <c r="A483" s="3">
        <v>2012</v>
      </c>
      <c r="B483" s="4" t="s">
        <v>719</v>
      </c>
      <c r="C483" s="5">
        <v>48101</v>
      </c>
      <c r="D483" s="4" t="s">
        <v>1101</v>
      </c>
      <c r="E483" s="4" t="s">
        <v>69</v>
      </c>
      <c r="F483" s="6">
        <v>41116</v>
      </c>
      <c r="G483" s="7">
        <v>1410000</v>
      </c>
      <c r="H483" s="6">
        <v>41363</v>
      </c>
      <c r="I483" s="4" t="s">
        <v>1102</v>
      </c>
      <c r="J483" s="4" t="s">
        <v>387</v>
      </c>
      <c r="K483" s="4" t="s">
        <v>388</v>
      </c>
      <c r="L483" s="4"/>
      <c r="M483" s="4"/>
      <c r="N483" s="4"/>
      <c r="O483" s="7">
        <v>1410000</v>
      </c>
      <c r="P483">
        <f>_xlfn.XLOOKUP('[1]2012'!E481,[1]SIDEOF_donativos!$U$3:$U$1619,[1]SIDEOF_donativos!$W$3:$W$1619)</f>
        <v>1537</v>
      </c>
      <c r="T483" s="3">
        <v>2012</v>
      </c>
      <c r="U483" s="4" t="s">
        <v>719</v>
      </c>
      <c r="V483" s="4" t="s">
        <v>1331</v>
      </c>
      <c r="W483" s="6">
        <v>41110</v>
      </c>
      <c r="X483" s="7">
        <v>470000</v>
      </c>
      <c r="Y483" s="6">
        <v>41562</v>
      </c>
      <c r="Z483" s="4" t="s">
        <v>1688</v>
      </c>
      <c r="AA483" s="4" t="s">
        <v>387</v>
      </c>
      <c r="AB483" s="4" t="s">
        <v>388</v>
      </c>
      <c r="AC483" s="4"/>
      <c r="AD483" s="4"/>
      <c r="AE483" s="7">
        <v>470000</v>
      </c>
      <c r="AF483">
        <v>1159</v>
      </c>
    </row>
    <row r="484" spans="1:32" x14ac:dyDescent="0.25">
      <c r="A484" s="3">
        <v>2012</v>
      </c>
      <c r="B484" s="4" t="s">
        <v>719</v>
      </c>
      <c r="C484" s="5">
        <v>48101</v>
      </c>
      <c r="D484" s="4" t="s">
        <v>1103</v>
      </c>
      <c r="E484" s="4" t="s">
        <v>1104</v>
      </c>
      <c r="F484" s="6">
        <v>41116</v>
      </c>
      <c r="G484" s="7">
        <v>1800000</v>
      </c>
      <c r="H484" s="6">
        <v>41555</v>
      </c>
      <c r="I484" s="4" t="s">
        <v>1105</v>
      </c>
      <c r="J484" s="4" t="s">
        <v>387</v>
      </c>
      <c r="K484" s="4" t="s">
        <v>388</v>
      </c>
      <c r="L484" s="4"/>
      <c r="M484" s="4"/>
      <c r="N484" s="4"/>
      <c r="O484" s="7">
        <v>1800000</v>
      </c>
      <c r="P484">
        <f>_xlfn.XLOOKUP('[1]2012'!E482,[1]SIDEOF_donativos!$U$3:$U$1619,[1]SIDEOF_donativos!$W$3:$W$1619)</f>
        <v>248</v>
      </c>
      <c r="T484" s="3">
        <v>2012</v>
      </c>
      <c r="U484" s="4" t="s">
        <v>719</v>
      </c>
      <c r="V484" s="4" t="s">
        <v>507</v>
      </c>
      <c r="W484" s="6">
        <v>41106</v>
      </c>
      <c r="X484" s="7">
        <v>250000</v>
      </c>
      <c r="Y484" s="6">
        <v>41394</v>
      </c>
      <c r="Z484" s="4" t="s">
        <v>1690</v>
      </c>
      <c r="AA484" s="4" t="s">
        <v>387</v>
      </c>
      <c r="AB484" s="4" t="s">
        <v>388</v>
      </c>
      <c r="AC484" s="4"/>
      <c r="AD484" s="4"/>
      <c r="AE484" s="7">
        <v>250000</v>
      </c>
      <c r="AF484">
        <v>1197</v>
      </c>
    </row>
    <row r="485" spans="1:32" x14ac:dyDescent="0.25">
      <c r="A485" s="3">
        <v>2012</v>
      </c>
      <c r="B485" s="4" t="s">
        <v>719</v>
      </c>
      <c r="C485" s="5">
        <v>48101</v>
      </c>
      <c r="D485" s="4" t="s">
        <v>1106</v>
      </c>
      <c r="E485" s="4" t="s">
        <v>1107</v>
      </c>
      <c r="F485" s="6">
        <v>41116</v>
      </c>
      <c r="G485" s="7">
        <v>2000000</v>
      </c>
      <c r="H485" s="6">
        <v>41367</v>
      </c>
      <c r="I485" s="4" t="s">
        <v>1108</v>
      </c>
      <c r="J485" s="4" t="s">
        <v>387</v>
      </c>
      <c r="K485" s="4" t="s">
        <v>388</v>
      </c>
      <c r="L485" s="4"/>
      <c r="M485" s="4"/>
      <c r="N485" s="4"/>
      <c r="O485" s="7">
        <v>2000000</v>
      </c>
      <c r="P485">
        <f>_xlfn.XLOOKUP('[1]2012'!E483,[1]SIDEOF_donativos!$U$3:$U$1619,[1]SIDEOF_donativos!$W$3:$W$1619)</f>
        <v>92</v>
      </c>
      <c r="T485" s="3">
        <v>2012</v>
      </c>
      <c r="U485" s="4" t="s">
        <v>719</v>
      </c>
      <c r="V485" s="4" t="s">
        <v>1692</v>
      </c>
      <c r="W485" s="6">
        <v>41121</v>
      </c>
      <c r="X485" s="7">
        <v>376000</v>
      </c>
      <c r="Y485" s="6">
        <v>41436</v>
      </c>
      <c r="Z485" s="4" t="s">
        <v>1693</v>
      </c>
      <c r="AA485" s="4" t="s">
        <v>387</v>
      </c>
      <c r="AB485" s="4" t="s">
        <v>388</v>
      </c>
      <c r="AC485" s="4"/>
      <c r="AD485" s="4"/>
      <c r="AE485" s="7">
        <v>376000</v>
      </c>
      <c r="AF485">
        <v>1172</v>
      </c>
    </row>
    <row r="486" spans="1:32" x14ac:dyDescent="0.25">
      <c r="A486" s="3">
        <v>2012</v>
      </c>
      <c r="B486" s="4" t="s">
        <v>719</v>
      </c>
      <c r="C486" s="5">
        <v>48101</v>
      </c>
      <c r="D486" s="4" t="s">
        <v>1106</v>
      </c>
      <c r="E486" s="4" t="s">
        <v>1107</v>
      </c>
      <c r="F486" s="6">
        <v>41116</v>
      </c>
      <c r="G486" s="7">
        <v>10000000</v>
      </c>
      <c r="H486" s="6">
        <v>41367</v>
      </c>
      <c r="I486" s="4" t="s">
        <v>1108</v>
      </c>
      <c r="J486" s="4" t="s">
        <v>19</v>
      </c>
      <c r="K486" s="4" t="s">
        <v>20</v>
      </c>
      <c r="L486" s="4"/>
      <c r="M486" s="4"/>
      <c r="N486" s="4"/>
      <c r="O486" s="7">
        <v>10000000</v>
      </c>
      <c r="P486">
        <f>_xlfn.XLOOKUP('[1]2012'!E484,[1]SIDEOF_donativos!$U$3:$U$1619,[1]SIDEOF_donativos!$W$3:$W$1619)</f>
        <v>92</v>
      </c>
      <c r="T486" s="3">
        <v>2012</v>
      </c>
      <c r="U486" s="4" t="s">
        <v>719</v>
      </c>
      <c r="V486" s="4" t="s">
        <v>1695</v>
      </c>
      <c r="W486" s="6">
        <v>41103</v>
      </c>
      <c r="X486" s="7">
        <v>376000</v>
      </c>
      <c r="Y486" s="6">
        <v>41505</v>
      </c>
      <c r="Z486" s="4" t="s">
        <v>1696</v>
      </c>
      <c r="AA486" s="4" t="s">
        <v>387</v>
      </c>
      <c r="AB486" s="4" t="s">
        <v>388</v>
      </c>
      <c r="AC486" s="4"/>
      <c r="AD486" s="4"/>
      <c r="AE486" s="7">
        <v>376000</v>
      </c>
      <c r="AF486">
        <v>1179</v>
      </c>
    </row>
    <row r="487" spans="1:32" x14ac:dyDescent="0.25">
      <c r="A487" s="3">
        <v>2012</v>
      </c>
      <c r="B487" s="4" t="s">
        <v>719</v>
      </c>
      <c r="C487" s="5">
        <v>48101</v>
      </c>
      <c r="D487" s="4" t="s">
        <v>1109</v>
      </c>
      <c r="E487" s="4" t="s">
        <v>1110</v>
      </c>
      <c r="F487" s="6">
        <v>41181</v>
      </c>
      <c r="G487" s="7">
        <v>1500000</v>
      </c>
      <c r="H487" s="6">
        <v>41384</v>
      </c>
      <c r="I487" s="4" t="s">
        <v>1111</v>
      </c>
      <c r="J487" s="4" t="s">
        <v>387</v>
      </c>
      <c r="K487" s="4" t="s">
        <v>388</v>
      </c>
      <c r="L487" s="4"/>
      <c r="M487" s="4"/>
      <c r="N487" s="4"/>
      <c r="O487" s="7">
        <v>1500000</v>
      </c>
      <c r="P487">
        <f>_xlfn.XLOOKUP('[1]2012'!E485,[1]SIDEOF_donativos!$U$3:$U$1619,[1]SIDEOF_donativos!$W$3:$W$1619)</f>
        <v>1326</v>
      </c>
      <c r="T487" s="3">
        <v>2012</v>
      </c>
      <c r="U487" s="4" t="s">
        <v>719</v>
      </c>
      <c r="V487" s="4" t="s">
        <v>1698</v>
      </c>
      <c r="W487" s="6">
        <v>41103</v>
      </c>
      <c r="X487" s="7">
        <v>188000</v>
      </c>
      <c r="Y487" s="6">
        <v>41413</v>
      </c>
      <c r="Z487" s="4" t="s">
        <v>1699</v>
      </c>
      <c r="AA487" s="4" t="s">
        <v>387</v>
      </c>
      <c r="AB487" s="4" t="s">
        <v>388</v>
      </c>
      <c r="AC487" s="4"/>
      <c r="AD487" s="4"/>
      <c r="AE487" s="7">
        <v>188000</v>
      </c>
      <c r="AF487">
        <v>1180</v>
      </c>
    </row>
    <row r="488" spans="1:32" x14ac:dyDescent="0.25">
      <c r="A488" s="3">
        <v>2012</v>
      </c>
      <c r="B488" s="4" t="s">
        <v>719</v>
      </c>
      <c r="C488" s="5">
        <v>48101</v>
      </c>
      <c r="D488" s="4" t="s">
        <v>1112</v>
      </c>
      <c r="E488" s="4" t="s">
        <v>968</v>
      </c>
      <c r="F488" s="6">
        <v>40812</v>
      </c>
      <c r="G488" s="7">
        <v>5000000</v>
      </c>
      <c r="H488" s="6">
        <v>41161</v>
      </c>
      <c r="I488" s="4" t="s">
        <v>1113</v>
      </c>
      <c r="J488" s="4" t="s">
        <v>387</v>
      </c>
      <c r="K488" s="4" t="s">
        <v>388</v>
      </c>
      <c r="L488" s="4"/>
      <c r="M488" s="4"/>
      <c r="N488" s="4"/>
      <c r="O488" s="7">
        <v>5000000</v>
      </c>
      <c r="P488">
        <f>_xlfn.XLOOKUP('[1]2012'!E486,[1]SIDEOF_donativos!$U$3:$U$1619,[1]SIDEOF_donativos!$W$3:$W$1619)</f>
        <v>831</v>
      </c>
      <c r="T488" s="3">
        <v>2012</v>
      </c>
      <c r="U488" s="4" t="s">
        <v>719</v>
      </c>
      <c r="V488" s="4" t="s">
        <v>1230</v>
      </c>
      <c r="W488" s="6">
        <v>41054</v>
      </c>
      <c r="X488" s="7">
        <v>4785786</v>
      </c>
      <c r="Y488" s="6">
        <v>41583</v>
      </c>
      <c r="Z488" s="4" t="s">
        <v>1701</v>
      </c>
      <c r="AA488" s="4" t="s">
        <v>387</v>
      </c>
      <c r="AB488" s="4" t="s">
        <v>388</v>
      </c>
      <c r="AC488" s="4"/>
      <c r="AD488" s="4"/>
      <c r="AE488" s="7">
        <v>4785786</v>
      </c>
      <c r="AF488">
        <v>1136</v>
      </c>
    </row>
    <row r="489" spans="1:32" x14ac:dyDescent="0.25">
      <c r="A489" s="3">
        <v>2012</v>
      </c>
      <c r="B489" s="4" t="s">
        <v>719</v>
      </c>
      <c r="C489" s="5">
        <v>48101</v>
      </c>
      <c r="D489" s="4" t="s">
        <v>1114</v>
      </c>
      <c r="E489" s="4" t="s">
        <v>774</v>
      </c>
      <c r="F489" s="6">
        <v>40784</v>
      </c>
      <c r="G489" s="7">
        <v>3000000</v>
      </c>
      <c r="H489" s="6">
        <v>41229</v>
      </c>
      <c r="I489" s="4" t="s">
        <v>1115</v>
      </c>
      <c r="J489" s="4" t="s">
        <v>387</v>
      </c>
      <c r="K489" s="4" t="s">
        <v>388</v>
      </c>
      <c r="L489" s="4"/>
      <c r="M489" s="4"/>
      <c r="N489" s="4"/>
      <c r="O489" s="7">
        <v>3000000</v>
      </c>
      <c r="P489">
        <f>_xlfn.XLOOKUP('[1]2012'!E487,[1]SIDEOF_donativos!$U$3:$U$1619,[1]SIDEOF_donativos!$W$3:$W$1619)</f>
        <v>398</v>
      </c>
      <c r="T489" s="3">
        <v>2012</v>
      </c>
      <c r="U489" s="4" t="s">
        <v>719</v>
      </c>
      <c r="V489" s="4" t="s">
        <v>1492</v>
      </c>
      <c r="W489" s="6">
        <v>41103</v>
      </c>
      <c r="X489" s="7">
        <v>500000</v>
      </c>
      <c r="Y489" s="6">
        <v>41464</v>
      </c>
      <c r="Z489" s="4" t="s">
        <v>1703</v>
      </c>
      <c r="AA489" s="4" t="s">
        <v>387</v>
      </c>
      <c r="AB489" s="4" t="s">
        <v>388</v>
      </c>
      <c r="AC489" s="4"/>
      <c r="AD489" s="4"/>
      <c r="AE489" s="7">
        <v>500000</v>
      </c>
      <c r="AF489">
        <v>1190</v>
      </c>
    </row>
    <row r="490" spans="1:32" x14ac:dyDescent="0.25">
      <c r="A490" s="3">
        <v>2012</v>
      </c>
      <c r="B490" s="4" t="s">
        <v>719</v>
      </c>
      <c r="C490" s="5">
        <v>48101</v>
      </c>
      <c r="D490" s="4" t="s">
        <v>1116</v>
      </c>
      <c r="E490" s="4" t="s">
        <v>1117</v>
      </c>
      <c r="F490" s="6">
        <v>40875</v>
      </c>
      <c r="G490" s="7">
        <v>2000000</v>
      </c>
      <c r="H490" s="6">
        <v>41314</v>
      </c>
      <c r="I490" s="4" t="s">
        <v>1118</v>
      </c>
      <c r="J490" s="4" t="s">
        <v>387</v>
      </c>
      <c r="K490" s="4" t="s">
        <v>388</v>
      </c>
      <c r="L490" s="4"/>
      <c r="M490" s="4"/>
      <c r="N490" s="4"/>
      <c r="O490" s="7">
        <v>2000000</v>
      </c>
      <c r="P490">
        <f>_xlfn.XLOOKUP('[1]2012'!E488,[1]SIDEOF_donativos!$U$3:$U$1619,[1]SIDEOF_donativos!$W$3:$W$1619)</f>
        <v>945</v>
      </c>
      <c r="T490" s="3">
        <v>2012</v>
      </c>
      <c r="U490" s="4" t="s">
        <v>719</v>
      </c>
      <c r="V490" s="4" t="s">
        <v>1705</v>
      </c>
      <c r="W490" s="6">
        <v>41121</v>
      </c>
      <c r="X490" s="7">
        <v>2000000</v>
      </c>
      <c r="Y490" s="6">
        <v>41438</v>
      </c>
      <c r="Z490" s="4" t="s">
        <v>1706</v>
      </c>
      <c r="AA490" s="4" t="s">
        <v>387</v>
      </c>
      <c r="AB490" s="4" t="s">
        <v>388</v>
      </c>
      <c r="AC490" s="4"/>
      <c r="AD490" s="4"/>
      <c r="AE490" s="7">
        <v>2000000</v>
      </c>
      <c r="AF490">
        <v>597</v>
      </c>
    </row>
    <row r="491" spans="1:32" x14ac:dyDescent="0.25">
      <c r="A491" s="3">
        <v>2012</v>
      </c>
      <c r="B491" s="4" t="s">
        <v>719</v>
      </c>
      <c r="C491" s="5">
        <v>48101</v>
      </c>
      <c r="D491" s="4" t="s">
        <v>1119</v>
      </c>
      <c r="E491" s="4" t="s">
        <v>869</v>
      </c>
      <c r="F491" s="6">
        <v>40857</v>
      </c>
      <c r="G491" s="7">
        <v>3000000</v>
      </c>
      <c r="H491" s="6">
        <v>41198</v>
      </c>
      <c r="I491" s="4" t="s">
        <v>870</v>
      </c>
      <c r="J491" s="4" t="s">
        <v>387</v>
      </c>
      <c r="K491" s="4" t="s">
        <v>388</v>
      </c>
      <c r="L491" s="4"/>
      <c r="M491" s="4"/>
      <c r="N491" s="4"/>
      <c r="O491" s="7">
        <v>2999558</v>
      </c>
      <c r="P491">
        <f>_xlfn.XLOOKUP('[1]2012'!E489,[1]SIDEOF_donativos!$U$3:$U$1619,[1]SIDEOF_donativos!$W$3:$W$1619)</f>
        <v>1390</v>
      </c>
      <c r="T491" s="3">
        <v>2012</v>
      </c>
      <c r="U491" s="4" t="s">
        <v>719</v>
      </c>
      <c r="V491" s="4" t="s">
        <v>1708</v>
      </c>
      <c r="W491" s="6">
        <v>41068</v>
      </c>
      <c r="X491" s="7">
        <v>3000000</v>
      </c>
      <c r="Y491" s="6">
        <v>41498</v>
      </c>
      <c r="Z491" s="4" t="s">
        <v>1709</v>
      </c>
      <c r="AA491" s="4" t="s">
        <v>387</v>
      </c>
      <c r="AB491" s="4" t="s">
        <v>388</v>
      </c>
      <c r="AC491" s="4"/>
      <c r="AD491" s="4"/>
      <c r="AE491" s="7">
        <v>3000000</v>
      </c>
      <c r="AF491">
        <v>599</v>
      </c>
    </row>
    <row r="492" spans="1:32" x14ac:dyDescent="0.25">
      <c r="A492" s="3">
        <v>2012</v>
      </c>
      <c r="B492" s="4" t="s">
        <v>719</v>
      </c>
      <c r="C492" s="5">
        <v>48101</v>
      </c>
      <c r="D492" s="4" t="s">
        <v>1120</v>
      </c>
      <c r="E492" s="4" t="s">
        <v>1058</v>
      </c>
      <c r="F492" s="6">
        <v>40905</v>
      </c>
      <c r="G492" s="7">
        <v>1500000</v>
      </c>
      <c r="H492" s="6">
        <v>41264</v>
      </c>
      <c r="I492" s="4" t="s">
        <v>1121</v>
      </c>
      <c r="J492" s="4" t="s">
        <v>387</v>
      </c>
      <c r="K492" s="4" t="s">
        <v>388</v>
      </c>
      <c r="L492" s="4"/>
      <c r="M492" s="4"/>
      <c r="N492" s="4"/>
      <c r="O492" s="7">
        <v>1500000</v>
      </c>
      <c r="P492">
        <f>_xlfn.XLOOKUP('[1]2012'!E490,[1]SIDEOF_donativos!$U$3:$U$1619,[1]SIDEOF_donativos!$W$3:$W$1619)</f>
        <v>1592</v>
      </c>
      <c r="T492" s="3">
        <v>2012</v>
      </c>
      <c r="U492" s="4" t="s">
        <v>719</v>
      </c>
      <c r="V492" s="4" t="s">
        <v>1711</v>
      </c>
      <c r="W492" s="6">
        <v>41075</v>
      </c>
      <c r="X492" s="7">
        <v>6500000</v>
      </c>
      <c r="Y492" s="6">
        <v>41503</v>
      </c>
      <c r="Z492" s="4" t="s">
        <v>1712</v>
      </c>
      <c r="AA492" s="4" t="s">
        <v>387</v>
      </c>
      <c r="AB492" s="4" t="s">
        <v>388</v>
      </c>
      <c r="AC492" s="4"/>
      <c r="AD492" s="4"/>
      <c r="AE492" s="7">
        <v>6500000</v>
      </c>
      <c r="AF492">
        <v>608</v>
      </c>
    </row>
    <row r="493" spans="1:32" x14ac:dyDescent="0.25">
      <c r="A493" s="3">
        <v>2012</v>
      </c>
      <c r="B493" s="4" t="s">
        <v>719</v>
      </c>
      <c r="C493" s="5">
        <v>48101</v>
      </c>
      <c r="D493" s="4" t="s">
        <v>1122</v>
      </c>
      <c r="E493" s="4" t="s">
        <v>1123</v>
      </c>
      <c r="F493" s="6">
        <v>40836</v>
      </c>
      <c r="G493" s="7">
        <v>1000000</v>
      </c>
      <c r="H493" s="6">
        <v>41161</v>
      </c>
      <c r="I493" s="4" t="s">
        <v>1124</v>
      </c>
      <c r="J493" s="4" t="s">
        <v>387</v>
      </c>
      <c r="K493" s="4" t="s">
        <v>388</v>
      </c>
      <c r="L493" s="4"/>
      <c r="M493" s="4"/>
      <c r="N493" s="4"/>
      <c r="O493" s="7">
        <v>1000000</v>
      </c>
      <c r="P493">
        <f>_xlfn.XLOOKUP('[1]2012'!E491,[1]SIDEOF_donativos!$U$3:$U$1619,[1]SIDEOF_donativos!$W$3:$W$1619)</f>
        <v>370</v>
      </c>
      <c r="T493" s="3">
        <v>2012</v>
      </c>
      <c r="U493" s="4" t="s">
        <v>719</v>
      </c>
      <c r="V493" s="4" t="s">
        <v>1714</v>
      </c>
      <c r="W493" s="6">
        <v>40917</v>
      </c>
      <c r="X493" s="7">
        <v>2000000</v>
      </c>
      <c r="Y493" s="6">
        <v>41213</v>
      </c>
      <c r="Z493" s="4" t="s">
        <v>1715</v>
      </c>
      <c r="AA493" s="4" t="s">
        <v>387</v>
      </c>
      <c r="AB493" s="4" t="s">
        <v>388</v>
      </c>
      <c r="AC493" s="4"/>
      <c r="AD493" s="4"/>
      <c r="AE493" s="7">
        <v>2000000</v>
      </c>
      <c r="AF493">
        <v>595</v>
      </c>
    </row>
    <row r="494" spans="1:32" x14ac:dyDescent="0.25">
      <c r="A494" s="3">
        <v>2012</v>
      </c>
      <c r="B494" s="4" t="s">
        <v>719</v>
      </c>
      <c r="C494" s="5">
        <v>48101</v>
      </c>
      <c r="D494" s="4" t="s">
        <v>1125</v>
      </c>
      <c r="E494" s="4" t="s">
        <v>637</v>
      </c>
      <c r="F494" s="6">
        <v>40909</v>
      </c>
      <c r="G494" s="7">
        <v>18200000</v>
      </c>
      <c r="H494" s="6">
        <v>41266</v>
      </c>
      <c r="I494" s="4" t="s">
        <v>1126</v>
      </c>
      <c r="J494" s="4" t="s">
        <v>387</v>
      </c>
      <c r="K494" s="4" t="s">
        <v>388</v>
      </c>
      <c r="L494" s="4"/>
      <c r="M494" s="4"/>
      <c r="N494" s="4"/>
      <c r="O494" s="7">
        <v>18200000</v>
      </c>
      <c r="P494">
        <f>_xlfn.XLOOKUP('[1]2012'!E492,[1]SIDEOF_donativos!$U$3:$U$1619,[1]SIDEOF_donativos!$W$3:$W$1619)</f>
        <v>941</v>
      </c>
      <c r="T494" s="3">
        <v>2012</v>
      </c>
      <c r="U494" s="4" t="s">
        <v>719</v>
      </c>
      <c r="V494" s="4" t="s">
        <v>1717</v>
      </c>
      <c r="W494" s="6">
        <v>41115</v>
      </c>
      <c r="X494" s="7">
        <v>3000000</v>
      </c>
      <c r="Y494" s="6">
        <v>41455</v>
      </c>
      <c r="Z494" s="4" t="s">
        <v>1718</v>
      </c>
      <c r="AA494" s="4" t="s">
        <v>387</v>
      </c>
      <c r="AB494" s="4" t="s">
        <v>388</v>
      </c>
      <c r="AC494" s="4"/>
      <c r="AD494" s="4"/>
      <c r="AE494" s="7">
        <v>3000000</v>
      </c>
      <c r="AF494">
        <v>601</v>
      </c>
    </row>
    <row r="495" spans="1:32" x14ac:dyDescent="0.25">
      <c r="A495" s="3">
        <v>2012</v>
      </c>
      <c r="B495" s="4" t="s">
        <v>719</v>
      </c>
      <c r="C495" s="5">
        <v>48101</v>
      </c>
      <c r="D495" s="4" t="s">
        <v>1127</v>
      </c>
      <c r="E495" s="4" t="s">
        <v>1128</v>
      </c>
      <c r="F495" s="6">
        <v>41116</v>
      </c>
      <c r="G495" s="7">
        <v>2870000</v>
      </c>
      <c r="H495" s="6">
        <v>41319</v>
      </c>
      <c r="I495" s="4" t="s">
        <v>1129</v>
      </c>
      <c r="J495" s="4" t="s">
        <v>387</v>
      </c>
      <c r="K495" s="4" t="s">
        <v>388</v>
      </c>
      <c r="L495" s="4"/>
      <c r="M495" s="4"/>
      <c r="N495" s="4"/>
      <c r="O495" s="7">
        <v>2870000</v>
      </c>
      <c r="P495">
        <f>_xlfn.XLOOKUP('[1]2012'!E493,[1]SIDEOF_donativos!$U$3:$U$1619,[1]SIDEOF_donativos!$W$3:$W$1619)</f>
        <v>1371</v>
      </c>
      <c r="T495" s="3">
        <v>2012</v>
      </c>
      <c r="U495" s="4" t="s">
        <v>719</v>
      </c>
      <c r="V495" s="4" t="s">
        <v>1720</v>
      </c>
      <c r="W495" s="6">
        <v>41196</v>
      </c>
      <c r="X495" s="7">
        <v>500000</v>
      </c>
      <c r="Y495" s="6">
        <v>41394</v>
      </c>
      <c r="Z495" s="4" t="s">
        <v>1721</v>
      </c>
      <c r="AA495" s="4" t="s">
        <v>387</v>
      </c>
      <c r="AB495" s="4" t="s">
        <v>388</v>
      </c>
      <c r="AC495" s="4"/>
      <c r="AD495" s="4"/>
      <c r="AE495" s="7">
        <v>500000</v>
      </c>
      <c r="AF495">
        <v>609</v>
      </c>
    </row>
    <row r="496" spans="1:32" x14ac:dyDescent="0.25">
      <c r="A496" s="3">
        <v>2012</v>
      </c>
      <c r="B496" s="4" t="s">
        <v>719</v>
      </c>
      <c r="C496" s="5">
        <v>48101</v>
      </c>
      <c r="D496" s="4" t="s">
        <v>1130</v>
      </c>
      <c r="E496" s="4" t="s">
        <v>1131</v>
      </c>
      <c r="F496" s="6">
        <v>41116</v>
      </c>
      <c r="G496" s="7">
        <v>2820000</v>
      </c>
      <c r="H496" s="6">
        <v>41369</v>
      </c>
      <c r="I496" s="4" t="s">
        <v>1132</v>
      </c>
      <c r="J496" s="4" t="s">
        <v>387</v>
      </c>
      <c r="K496" s="4" t="s">
        <v>388</v>
      </c>
      <c r="L496" s="4"/>
      <c r="M496" s="4"/>
      <c r="N496" s="4"/>
      <c r="O496" s="7">
        <v>2820000</v>
      </c>
      <c r="P496">
        <f>_xlfn.XLOOKUP('[1]2012'!E494,[1]SIDEOF_donativos!$U$3:$U$1619,[1]SIDEOF_donativos!$W$3:$W$1619)</f>
        <v>63</v>
      </c>
      <c r="T496" s="3">
        <v>2012</v>
      </c>
      <c r="U496" s="4" t="s">
        <v>719</v>
      </c>
      <c r="V496" s="4" t="s">
        <v>1723</v>
      </c>
      <c r="W496" s="6">
        <v>41117</v>
      </c>
      <c r="X496" s="7">
        <v>4700000</v>
      </c>
      <c r="Y496" s="6">
        <v>41275</v>
      </c>
      <c r="Z496" s="4" t="s">
        <v>1724</v>
      </c>
      <c r="AA496" s="4" t="s">
        <v>387</v>
      </c>
      <c r="AB496" s="4" t="s">
        <v>388</v>
      </c>
      <c r="AC496" s="4"/>
      <c r="AD496" s="4"/>
      <c r="AE496" s="7">
        <v>4700000</v>
      </c>
      <c r="AF496">
        <v>600</v>
      </c>
    </row>
    <row r="497" spans="1:32" x14ac:dyDescent="0.25">
      <c r="A497" s="3">
        <v>2012</v>
      </c>
      <c r="B497" s="4" t="s">
        <v>719</v>
      </c>
      <c r="C497" s="5">
        <v>48101</v>
      </c>
      <c r="D497" s="4" t="s">
        <v>1133</v>
      </c>
      <c r="E497" s="4" t="s">
        <v>1134</v>
      </c>
      <c r="F497" s="6">
        <v>41099</v>
      </c>
      <c r="G497" s="7">
        <v>1880000</v>
      </c>
      <c r="H497" s="6">
        <v>41424</v>
      </c>
      <c r="I497" s="4" t="s">
        <v>1135</v>
      </c>
      <c r="J497" s="4" t="s">
        <v>387</v>
      </c>
      <c r="K497" s="4" t="s">
        <v>388</v>
      </c>
      <c r="L497" s="4"/>
      <c r="M497" s="4"/>
      <c r="N497" s="4"/>
      <c r="O497" s="7">
        <v>1880000</v>
      </c>
      <c r="P497">
        <f>_xlfn.XLOOKUP('[1]2012'!E495,[1]SIDEOF_donativos!$U$3:$U$1619,[1]SIDEOF_donativos!$W$3:$W$1619)</f>
        <v>1441</v>
      </c>
      <c r="T497" s="3">
        <v>2012</v>
      </c>
      <c r="U497" s="4" t="s">
        <v>719</v>
      </c>
      <c r="V497" s="4" t="s">
        <v>1726</v>
      </c>
      <c r="W497" s="6">
        <v>41120</v>
      </c>
      <c r="X497" s="7">
        <v>7000000</v>
      </c>
      <c r="Y497" s="6">
        <v>41274</v>
      </c>
      <c r="Z497" s="4" t="s">
        <v>1727</v>
      </c>
      <c r="AA497" s="4" t="s">
        <v>387</v>
      </c>
      <c r="AB497" s="4" t="s">
        <v>388</v>
      </c>
      <c r="AC497" s="4"/>
      <c r="AD497" s="4"/>
      <c r="AE497" s="7">
        <v>7000000</v>
      </c>
      <c r="AF497">
        <v>607</v>
      </c>
    </row>
    <row r="498" spans="1:32" x14ac:dyDescent="0.25">
      <c r="A498" s="3">
        <v>2012</v>
      </c>
      <c r="B498" s="4" t="s">
        <v>719</v>
      </c>
      <c r="C498" s="5">
        <v>48101</v>
      </c>
      <c r="D498" s="4" t="s">
        <v>1136</v>
      </c>
      <c r="E498" s="4" t="s">
        <v>1137</v>
      </c>
      <c r="F498" s="6">
        <v>41120</v>
      </c>
      <c r="G498" s="7">
        <v>1500000</v>
      </c>
      <c r="H498" s="6">
        <v>41415</v>
      </c>
      <c r="I498" s="4" t="s">
        <v>1138</v>
      </c>
      <c r="J498" s="4" t="s">
        <v>387</v>
      </c>
      <c r="K498" s="4" t="s">
        <v>388</v>
      </c>
      <c r="L498" s="4"/>
      <c r="M498" s="4"/>
      <c r="N498" s="4"/>
      <c r="O498" s="7">
        <v>1500000</v>
      </c>
      <c r="P498">
        <f>_xlfn.XLOOKUP('[1]2012'!E496,[1]SIDEOF_donativos!$U$3:$U$1619,[1]SIDEOF_donativos!$W$3:$W$1619)</f>
        <v>520</v>
      </c>
      <c r="T498" s="3">
        <v>2012</v>
      </c>
      <c r="U498" s="4" t="s">
        <v>719</v>
      </c>
      <c r="V498" s="4" t="s">
        <v>1726</v>
      </c>
      <c r="W498" s="6">
        <v>40909</v>
      </c>
      <c r="X498" s="7">
        <v>6895000</v>
      </c>
      <c r="Y498" s="6">
        <v>41274</v>
      </c>
      <c r="Z498" s="4" t="s">
        <v>1729</v>
      </c>
      <c r="AA498" s="4" t="s">
        <v>387</v>
      </c>
      <c r="AB498" s="4" t="s">
        <v>388</v>
      </c>
      <c r="AC498" s="4"/>
      <c r="AD498" s="4"/>
      <c r="AE498" s="7">
        <v>6895000</v>
      </c>
      <c r="AF498">
        <v>607</v>
      </c>
    </row>
    <row r="499" spans="1:32" x14ac:dyDescent="0.25">
      <c r="A499" s="3">
        <v>2012</v>
      </c>
      <c r="B499" s="4" t="s">
        <v>719</v>
      </c>
      <c r="C499" s="5">
        <v>48101</v>
      </c>
      <c r="D499" s="4" t="s">
        <v>1139</v>
      </c>
      <c r="E499" s="4" t="s">
        <v>1140</v>
      </c>
      <c r="F499" s="6">
        <v>40910</v>
      </c>
      <c r="G499" s="7">
        <v>2000000</v>
      </c>
      <c r="H499" s="6">
        <v>41225</v>
      </c>
      <c r="I499" s="4" t="s">
        <v>1141</v>
      </c>
      <c r="J499" s="4" t="s">
        <v>387</v>
      </c>
      <c r="K499" s="4" t="s">
        <v>388</v>
      </c>
      <c r="L499" s="4"/>
      <c r="M499" s="4"/>
      <c r="N499" s="4"/>
      <c r="O499" s="7">
        <v>1000000</v>
      </c>
      <c r="P499">
        <f>_xlfn.XLOOKUP('[1]2012'!E497,[1]SIDEOF_donativos!$U$3:$U$1619,[1]SIDEOF_donativos!$W$3:$W$1619)</f>
        <v>190</v>
      </c>
      <c r="T499" s="3">
        <v>2012</v>
      </c>
      <c r="U499" s="4" t="s">
        <v>719</v>
      </c>
      <c r="V499" s="4" t="s">
        <v>1726</v>
      </c>
      <c r="W499" s="6">
        <v>41074</v>
      </c>
      <c r="X499" s="7">
        <v>3000000</v>
      </c>
      <c r="Y499" s="6">
        <v>41405</v>
      </c>
      <c r="Z499" s="4" t="s">
        <v>1731</v>
      </c>
      <c r="AA499" s="4" t="s">
        <v>387</v>
      </c>
      <c r="AB499" s="4" t="s">
        <v>388</v>
      </c>
      <c r="AC499" s="4"/>
      <c r="AD499" s="4"/>
      <c r="AE499" s="7">
        <v>3000000</v>
      </c>
      <c r="AF499">
        <v>607</v>
      </c>
    </row>
    <row r="500" spans="1:32" x14ac:dyDescent="0.25">
      <c r="A500" s="3">
        <v>2012</v>
      </c>
      <c r="B500" s="4" t="s">
        <v>719</v>
      </c>
      <c r="C500" s="5">
        <v>48101</v>
      </c>
      <c r="D500" s="4" t="s">
        <v>1142</v>
      </c>
      <c r="E500" s="4" t="s">
        <v>1143</v>
      </c>
      <c r="F500" s="6">
        <v>41120</v>
      </c>
      <c r="G500" s="7">
        <v>2128000</v>
      </c>
      <c r="H500" s="6">
        <v>41390</v>
      </c>
      <c r="I500" s="4" t="s">
        <v>1144</v>
      </c>
      <c r="J500" s="4" t="s">
        <v>387</v>
      </c>
      <c r="K500" s="4" t="s">
        <v>388</v>
      </c>
      <c r="L500" s="4"/>
      <c r="M500" s="4"/>
      <c r="N500" s="4"/>
      <c r="O500" s="7">
        <v>2128000</v>
      </c>
      <c r="P500">
        <f>_xlfn.XLOOKUP('[1]2012'!E498,[1]SIDEOF_donativos!$U$3:$U$1619,[1]SIDEOF_donativos!$W$3:$W$1619)</f>
        <v>964</v>
      </c>
      <c r="T500" s="3">
        <v>2012</v>
      </c>
      <c r="U500" s="4" t="s">
        <v>719</v>
      </c>
      <c r="V500" s="4" t="s">
        <v>1733</v>
      </c>
      <c r="W500" s="6">
        <v>41100</v>
      </c>
      <c r="X500" s="7">
        <v>1300000</v>
      </c>
      <c r="Y500" s="6">
        <v>41274</v>
      </c>
      <c r="Z500" s="4" t="s">
        <v>1734</v>
      </c>
      <c r="AA500" s="4" t="s">
        <v>387</v>
      </c>
      <c r="AB500" s="4" t="s">
        <v>388</v>
      </c>
      <c r="AC500" s="4"/>
      <c r="AD500" s="4"/>
      <c r="AE500" s="7">
        <v>1300000</v>
      </c>
      <c r="AF500">
        <v>202</v>
      </c>
    </row>
    <row r="501" spans="1:32" x14ac:dyDescent="0.25">
      <c r="A501" s="3">
        <v>2012</v>
      </c>
      <c r="B501" s="4" t="s">
        <v>719</v>
      </c>
      <c r="C501" s="5">
        <v>48101</v>
      </c>
      <c r="D501" s="4" t="s">
        <v>1145</v>
      </c>
      <c r="E501" s="4" t="s">
        <v>1146</v>
      </c>
      <c r="F501" s="6">
        <v>41058</v>
      </c>
      <c r="G501" s="7">
        <v>3000000</v>
      </c>
      <c r="H501" s="6">
        <v>41390</v>
      </c>
      <c r="I501" s="4" t="s">
        <v>1147</v>
      </c>
      <c r="J501" s="4" t="s">
        <v>387</v>
      </c>
      <c r="K501" s="4" t="s">
        <v>388</v>
      </c>
      <c r="L501" s="4"/>
      <c r="M501" s="4"/>
      <c r="N501" s="4"/>
      <c r="O501" s="7">
        <v>3000000</v>
      </c>
      <c r="P501">
        <f>_xlfn.XLOOKUP('[1]2012'!E499,[1]SIDEOF_donativos!$U$3:$U$1619,[1]SIDEOF_donativos!$W$3:$W$1619)</f>
        <v>927</v>
      </c>
      <c r="T501" s="3">
        <v>2012</v>
      </c>
      <c r="U501" s="4" t="s">
        <v>719</v>
      </c>
      <c r="V501" s="4" t="s">
        <v>1739</v>
      </c>
      <c r="W501" s="6">
        <v>41120</v>
      </c>
      <c r="X501" s="7">
        <v>3394950</v>
      </c>
      <c r="Y501" s="6">
        <v>41228</v>
      </c>
      <c r="Z501" s="4" t="s">
        <v>1740</v>
      </c>
      <c r="AA501" s="4" t="s">
        <v>387</v>
      </c>
      <c r="AB501" s="4" t="s">
        <v>388</v>
      </c>
      <c r="AC501" s="4"/>
      <c r="AD501" s="4"/>
      <c r="AE501" s="7">
        <v>3394950</v>
      </c>
      <c r="AF501">
        <v>796</v>
      </c>
    </row>
    <row r="502" spans="1:32" x14ac:dyDescent="0.25">
      <c r="A502" s="3">
        <v>2012</v>
      </c>
      <c r="B502" s="4" t="s">
        <v>719</v>
      </c>
      <c r="C502" s="5">
        <v>48101</v>
      </c>
      <c r="D502" s="4" t="s">
        <v>1148</v>
      </c>
      <c r="E502" s="4" t="s">
        <v>847</v>
      </c>
      <c r="F502" s="6">
        <v>40909</v>
      </c>
      <c r="G502" s="7">
        <v>1200000</v>
      </c>
      <c r="H502" s="6">
        <v>41180</v>
      </c>
      <c r="I502" s="4" t="s">
        <v>1149</v>
      </c>
      <c r="J502" s="4" t="s">
        <v>387</v>
      </c>
      <c r="K502" s="4" t="s">
        <v>388</v>
      </c>
      <c r="L502" s="4"/>
      <c r="M502" s="4"/>
      <c r="N502" s="4"/>
      <c r="O502" s="7">
        <v>1200000</v>
      </c>
      <c r="P502">
        <f>_xlfn.XLOOKUP('[1]2012'!E500,[1]SIDEOF_donativos!$U$3:$U$1619,[1]SIDEOF_donativos!$W$3:$W$1619)</f>
        <v>800</v>
      </c>
      <c r="T502" s="3">
        <v>2012</v>
      </c>
      <c r="U502" s="4" t="s">
        <v>1756</v>
      </c>
      <c r="V502" s="4" t="s">
        <v>1759</v>
      </c>
      <c r="W502" s="6">
        <v>41036</v>
      </c>
      <c r="X502" s="7">
        <v>6000000</v>
      </c>
      <c r="Y502" s="6">
        <v>41383</v>
      </c>
      <c r="Z502" s="4" t="s">
        <v>1760</v>
      </c>
      <c r="AA502" s="4" t="s">
        <v>387</v>
      </c>
      <c r="AB502" s="4" t="s">
        <v>388</v>
      </c>
      <c r="AC502" s="4"/>
      <c r="AD502" s="4"/>
      <c r="AE502" s="7">
        <v>6000000</v>
      </c>
      <c r="AF502">
        <v>1289</v>
      </c>
    </row>
    <row r="503" spans="1:32" x14ac:dyDescent="0.25">
      <c r="A503" s="3">
        <v>2012</v>
      </c>
      <c r="B503" s="4" t="s">
        <v>719</v>
      </c>
      <c r="C503" s="5">
        <v>48101</v>
      </c>
      <c r="D503" s="4" t="s">
        <v>1150</v>
      </c>
      <c r="E503" s="4" t="s">
        <v>1151</v>
      </c>
      <c r="F503" s="6">
        <v>40812</v>
      </c>
      <c r="G503" s="7">
        <v>3000000</v>
      </c>
      <c r="H503" s="6">
        <v>41513</v>
      </c>
      <c r="I503" s="4" t="s">
        <v>1152</v>
      </c>
      <c r="J503" s="4" t="s">
        <v>387</v>
      </c>
      <c r="K503" s="4" t="s">
        <v>388</v>
      </c>
      <c r="L503" s="4"/>
      <c r="M503" s="4"/>
      <c r="N503" s="4"/>
      <c r="O503" s="7">
        <v>3000000</v>
      </c>
      <c r="P503">
        <f>_xlfn.XLOOKUP('[1]2012'!E501,[1]SIDEOF_donativos!$U$3:$U$1619,[1]SIDEOF_donativos!$W$3:$W$1619)</f>
        <v>839</v>
      </c>
      <c r="T503" s="3">
        <v>2012</v>
      </c>
      <c r="U503" s="4" t="s">
        <v>1761</v>
      </c>
      <c r="V503" s="4" t="s">
        <v>1762</v>
      </c>
      <c r="W503" s="6">
        <v>40926</v>
      </c>
      <c r="X503" s="7">
        <v>4800000</v>
      </c>
      <c r="Y503" s="6">
        <v>41274</v>
      </c>
      <c r="Z503" s="4" t="s">
        <v>1763</v>
      </c>
      <c r="AA503" s="4" t="s">
        <v>387</v>
      </c>
      <c r="AB503" s="4" t="s">
        <v>388</v>
      </c>
      <c r="AC503" s="4"/>
      <c r="AD503" s="4"/>
      <c r="AE503" s="7">
        <v>4800000</v>
      </c>
      <c r="AF503">
        <v>843</v>
      </c>
    </row>
    <row r="504" spans="1:32" x14ac:dyDescent="0.25">
      <c r="A504" s="3">
        <v>2012</v>
      </c>
      <c r="B504" s="4" t="s">
        <v>719</v>
      </c>
      <c r="C504" s="5">
        <v>48101</v>
      </c>
      <c r="D504" s="4" t="s">
        <v>1153</v>
      </c>
      <c r="E504" s="4" t="s">
        <v>800</v>
      </c>
      <c r="F504" s="6">
        <v>41073</v>
      </c>
      <c r="G504" s="7">
        <v>3500000</v>
      </c>
      <c r="H504" s="6">
        <v>41424</v>
      </c>
      <c r="I504" s="4" t="s">
        <v>1154</v>
      </c>
      <c r="J504" s="4" t="s">
        <v>387</v>
      </c>
      <c r="K504" s="4" t="s">
        <v>388</v>
      </c>
      <c r="L504" s="4"/>
      <c r="M504" s="4"/>
      <c r="N504" s="4"/>
      <c r="O504" s="7">
        <v>3500000</v>
      </c>
      <c r="P504">
        <f>_xlfn.XLOOKUP('[1]2012'!E502,[1]SIDEOF_donativos!$U$3:$U$1619,[1]SIDEOF_donativos!$W$3:$W$1619)</f>
        <v>1052</v>
      </c>
      <c r="X504" s="18">
        <f>SUM(X75:X503)</f>
        <v>1661711083</v>
      </c>
      <c r="AE504" s="17">
        <f>SUM(AE75:AE503)</f>
        <v>1660794865</v>
      </c>
    </row>
    <row r="505" spans="1:32" x14ac:dyDescent="0.25">
      <c r="A505" s="3">
        <v>2012</v>
      </c>
      <c r="B505" s="4" t="s">
        <v>719</v>
      </c>
      <c r="C505" s="5">
        <v>48101</v>
      </c>
      <c r="D505" s="4" t="s">
        <v>1155</v>
      </c>
      <c r="E505" s="4" t="s">
        <v>1156</v>
      </c>
      <c r="F505" s="6">
        <v>41116</v>
      </c>
      <c r="G505" s="7">
        <v>2000000</v>
      </c>
      <c r="H505" s="6">
        <v>41322</v>
      </c>
      <c r="I505" s="4" t="s">
        <v>1157</v>
      </c>
      <c r="J505" s="4" t="s">
        <v>387</v>
      </c>
      <c r="K505" s="4" t="s">
        <v>388</v>
      </c>
      <c r="L505" s="4"/>
      <c r="M505" s="4"/>
      <c r="N505" s="4"/>
      <c r="O505" s="7">
        <v>2000000</v>
      </c>
      <c r="P505">
        <f>_xlfn.XLOOKUP('[1]2012'!E503,[1]SIDEOF_donativos!$U$3:$U$1619,[1]SIDEOF_donativos!$W$3:$W$1619)</f>
        <v>651</v>
      </c>
      <c r="AE505" s="50" cm="1">
        <f t="array" ref="AE505">SumarSinColor(AE75:AE503)</f>
        <v>1655544865</v>
      </c>
    </row>
    <row r="506" spans="1:32" x14ac:dyDescent="0.25">
      <c r="A506" s="3">
        <v>2012</v>
      </c>
      <c r="B506" s="4" t="s">
        <v>719</v>
      </c>
      <c r="C506" s="5">
        <v>48101</v>
      </c>
      <c r="D506" s="4" t="s">
        <v>1158</v>
      </c>
      <c r="E506" s="4" t="s">
        <v>1156</v>
      </c>
      <c r="F506" s="6">
        <v>41116</v>
      </c>
      <c r="G506" s="7">
        <v>9400000</v>
      </c>
      <c r="H506" s="6">
        <v>41336</v>
      </c>
      <c r="I506" s="4" t="s">
        <v>1159</v>
      </c>
      <c r="J506" s="4" t="s">
        <v>387</v>
      </c>
      <c r="K506" s="4" t="s">
        <v>388</v>
      </c>
      <c r="L506" s="4"/>
      <c r="M506" s="4"/>
      <c r="N506" s="4"/>
      <c r="O506" s="7">
        <v>9400000</v>
      </c>
      <c r="P506">
        <f>_xlfn.XLOOKUP('[1]2012'!E504,[1]SIDEOF_donativos!$U$3:$U$1619,[1]SIDEOF_donativos!$W$3:$W$1619)</f>
        <v>651</v>
      </c>
    </row>
    <row r="507" spans="1:32" x14ac:dyDescent="0.25">
      <c r="A507" s="3">
        <v>2012</v>
      </c>
      <c r="B507" s="4" t="s">
        <v>719</v>
      </c>
      <c r="C507" s="5">
        <v>48101</v>
      </c>
      <c r="D507" s="4" t="s">
        <v>1160</v>
      </c>
      <c r="E507" s="4" t="s">
        <v>1161</v>
      </c>
      <c r="F507" s="6">
        <v>41101</v>
      </c>
      <c r="G507" s="7">
        <v>2500000</v>
      </c>
      <c r="H507" s="6">
        <v>41586</v>
      </c>
      <c r="I507" s="4" t="s">
        <v>1162</v>
      </c>
      <c r="J507" s="4" t="s">
        <v>387</v>
      </c>
      <c r="K507" s="4" t="s">
        <v>388</v>
      </c>
      <c r="L507" s="4"/>
      <c r="M507" s="4"/>
      <c r="N507" s="4"/>
      <c r="O507" s="7">
        <v>2500000</v>
      </c>
      <c r="P507">
        <f>_xlfn.XLOOKUP('[1]2012'!E505,[1]SIDEOF_donativos!$U$3:$U$1619,[1]SIDEOF_donativos!$W$3:$W$1619)</f>
        <v>392</v>
      </c>
      <c r="X507" t="s">
        <v>7627</v>
      </c>
    </row>
    <row r="508" spans="1:32" x14ac:dyDescent="0.25">
      <c r="A508" s="3">
        <v>2012</v>
      </c>
      <c r="B508" s="4" t="s">
        <v>719</v>
      </c>
      <c r="C508" s="5">
        <v>48101</v>
      </c>
      <c r="D508" s="4" t="s">
        <v>1163</v>
      </c>
      <c r="E508" s="4" t="s">
        <v>1164</v>
      </c>
      <c r="F508" s="6">
        <v>41067</v>
      </c>
      <c r="G508" s="7">
        <v>7000000</v>
      </c>
      <c r="H508" s="6">
        <v>41455</v>
      </c>
      <c r="I508" s="4" t="s">
        <v>1165</v>
      </c>
      <c r="J508" s="4" t="s">
        <v>387</v>
      </c>
      <c r="K508" s="4" t="s">
        <v>388</v>
      </c>
      <c r="L508" s="4"/>
      <c r="M508" s="4"/>
      <c r="N508" s="4"/>
      <c r="O508" s="7">
        <v>7000000</v>
      </c>
      <c r="P508">
        <f>_xlfn.XLOOKUP('[1]2012'!E506,[1]SIDEOF_donativos!$U$3:$U$1619,[1]SIDEOF_donativos!$W$3:$W$1619)</f>
        <v>183</v>
      </c>
      <c r="T508" s="3">
        <v>2012</v>
      </c>
      <c r="U508" s="4" t="s">
        <v>278</v>
      </c>
      <c r="V508" s="4" t="s">
        <v>294</v>
      </c>
      <c r="W508" s="6">
        <v>41262</v>
      </c>
      <c r="X508" s="7">
        <v>5810000</v>
      </c>
      <c r="Y508" s="6">
        <v>41442</v>
      </c>
      <c r="Z508" s="4" t="s">
        <v>295</v>
      </c>
      <c r="AA508" s="4" t="s">
        <v>296</v>
      </c>
      <c r="AB508" s="4" t="s">
        <v>297</v>
      </c>
      <c r="AC508" s="7">
        <v>5810000</v>
      </c>
      <c r="AD508">
        <v>499</v>
      </c>
      <c r="AE508" s="1"/>
    </row>
    <row r="509" spans="1:32" x14ac:dyDescent="0.25">
      <c r="A509" s="3">
        <v>2012</v>
      </c>
      <c r="B509" s="4" t="s">
        <v>719</v>
      </c>
      <c r="C509" s="5">
        <v>48101</v>
      </c>
      <c r="D509" s="4" t="s">
        <v>1166</v>
      </c>
      <c r="E509" s="4" t="s">
        <v>1167</v>
      </c>
      <c r="F509" s="6">
        <v>41060</v>
      </c>
      <c r="G509" s="7">
        <v>900000</v>
      </c>
      <c r="H509" s="6">
        <v>41455</v>
      </c>
      <c r="I509" s="4" t="s">
        <v>1168</v>
      </c>
      <c r="J509" s="4" t="s">
        <v>387</v>
      </c>
      <c r="K509" s="4" t="s">
        <v>388</v>
      </c>
      <c r="L509" s="4"/>
      <c r="M509" s="4"/>
      <c r="N509" s="4"/>
      <c r="O509" s="7">
        <v>900000</v>
      </c>
      <c r="P509">
        <f>_xlfn.XLOOKUP('[1]2012'!E507,[1]SIDEOF_donativos!$U$3:$U$1619,[1]SIDEOF_donativos!$W$3:$W$1619)</f>
        <v>463</v>
      </c>
      <c r="T509" s="3">
        <v>2012</v>
      </c>
      <c r="U509" s="4" t="s">
        <v>278</v>
      </c>
      <c r="V509" s="4" t="s">
        <v>307</v>
      </c>
      <c r="W509" s="6">
        <v>41117</v>
      </c>
      <c r="X509" s="7">
        <v>4500000</v>
      </c>
      <c r="Y509" s="6">
        <v>41274</v>
      </c>
      <c r="Z509" s="4" t="s">
        <v>308</v>
      </c>
      <c r="AA509" s="4" t="s">
        <v>296</v>
      </c>
      <c r="AB509" s="4" t="s">
        <v>297</v>
      </c>
      <c r="AC509" s="7">
        <v>4500000</v>
      </c>
      <c r="AD509">
        <v>476</v>
      </c>
      <c r="AE509" s="4"/>
    </row>
    <row r="510" spans="1:32" x14ac:dyDescent="0.25">
      <c r="A510" s="3">
        <v>2012</v>
      </c>
      <c r="B510" s="4" t="s">
        <v>719</v>
      </c>
      <c r="C510" s="5">
        <v>48101</v>
      </c>
      <c r="D510" s="4" t="s">
        <v>1169</v>
      </c>
      <c r="E510" s="4" t="s">
        <v>1170</v>
      </c>
      <c r="F510" s="6">
        <v>41120</v>
      </c>
      <c r="G510" s="7">
        <v>1280000</v>
      </c>
      <c r="H510" s="6">
        <v>41470</v>
      </c>
      <c r="I510" s="4" t="s">
        <v>1171</v>
      </c>
      <c r="J510" s="4" t="s">
        <v>387</v>
      </c>
      <c r="K510" s="4" t="s">
        <v>388</v>
      </c>
      <c r="L510" s="4"/>
      <c r="M510" s="4"/>
      <c r="N510" s="4"/>
      <c r="O510" s="7">
        <v>1280000</v>
      </c>
      <c r="P510">
        <f>_xlfn.XLOOKUP('[1]2012'!E508,[1]SIDEOF_donativos!$U$3:$U$1619,[1]SIDEOF_donativos!$W$3:$W$1619)</f>
        <v>1443</v>
      </c>
      <c r="T510" s="3">
        <v>2012</v>
      </c>
      <c r="U510" s="4" t="s">
        <v>278</v>
      </c>
      <c r="V510" s="4" t="s">
        <v>309</v>
      </c>
      <c r="W510" s="6">
        <v>41109</v>
      </c>
      <c r="X510" s="7">
        <v>8000000</v>
      </c>
      <c r="Y510" s="6">
        <v>41544</v>
      </c>
      <c r="Z510" s="4" t="s">
        <v>310</v>
      </c>
      <c r="AA510" s="4" t="s">
        <v>296</v>
      </c>
      <c r="AB510" s="4" t="s">
        <v>297</v>
      </c>
      <c r="AC510" s="7">
        <v>8000000</v>
      </c>
      <c r="AD510">
        <v>972</v>
      </c>
      <c r="AE510" s="4"/>
    </row>
    <row r="511" spans="1:32" x14ac:dyDescent="0.25">
      <c r="A511" s="3">
        <v>2012</v>
      </c>
      <c r="B511" s="4" t="s">
        <v>719</v>
      </c>
      <c r="C511" s="5">
        <v>48101</v>
      </c>
      <c r="D511" s="4" t="s">
        <v>1172</v>
      </c>
      <c r="E511" s="4" t="s">
        <v>1173</v>
      </c>
      <c r="F511" s="6">
        <v>41091</v>
      </c>
      <c r="G511" s="7">
        <v>2000000</v>
      </c>
      <c r="H511" s="6">
        <v>41451</v>
      </c>
      <c r="I511" s="4" t="s">
        <v>1174</v>
      </c>
      <c r="J511" s="4" t="s">
        <v>387</v>
      </c>
      <c r="K511" s="4" t="s">
        <v>388</v>
      </c>
      <c r="L511" s="4"/>
      <c r="M511" s="4"/>
      <c r="N511" s="4"/>
      <c r="O511" s="7">
        <v>2000000</v>
      </c>
      <c r="P511">
        <f>_xlfn.XLOOKUP('[1]2012'!E509,[1]SIDEOF_donativos!$U$3:$U$1619,[1]SIDEOF_donativos!$W$3:$W$1619)</f>
        <v>995</v>
      </c>
      <c r="T511" s="3">
        <v>2012</v>
      </c>
      <c r="U511" s="4" t="s">
        <v>278</v>
      </c>
      <c r="V511" s="4" t="s">
        <v>319</v>
      </c>
      <c r="W511" s="6">
        <v>41120</v>
      </c>
      <c r="X511" s="7">
        <v>550000</v>
      </c>
      <c r="Y511" s="6">
        <v>41334</v>
      </c>
      <c r="Z511" s="4" t="s">
        <v>320</v>
      </c>
      <c r="AA511" s="4" t="s">
        <v>296</v>
      </c>
      <c r="AB511" s="4" t="s">
        <v>297</v>
      </c>
      <c r="AC511" s="7">
        <v>550000</v>
      </c>
      <c r="AD511">
        <v>515</v>
      </c>
      <c r="AE511" s="4"/>
    </row>
    <row r="512" spans="1:32" x14ac:dyDescent="0.25">
      <c r="A512" s="3">
        <v>2012</v>
      </c>
      <c r="B512" s="4" t="s">
        <v>719</v>
      </c>
      <c r="C512" s="5">
        <v>48101</v>
      </c>
      <c r="D512" s="4" t="s">
        <v>1175</v>
      </c>
      <c r="E512" s="4" t="s">
        <v>1176</v>
      </c>
      <c r="F512" s="6">
        <v>41061</v>
      </c>
      <c r="G512" s="7">
        <v>5000000</v>
      </c>
      <c r="H512" s="6">
        <v>41408</v>
      </c>
      <c r="I512" s="4" t="s">
        <v>1177</v>
      </c>
      <c r="J512" s="4" t="s">
        <v>387</v>
      </c>
      <c r="K512" s="4" t="s">
        <v>388</v>
      </c>
      <c r="L512" s="4"/>
      <c r="M512" s="4"/>
      <c r="N512" s="4"/>
      <c r="O512" s="7">
        <v>4989776</v>
      </c>
      <c r="P512">
        <f>_xlfn.XLOOKUP('[1]2012'!E510,[1]SIDEOF_donativos!$U$3:$U$1619,[1]SIDEOF_donativos!$W$3:$W$1619)</f>
        <v>949</v>
      </c>
      <c r="T512" s="3">
        <v>2012</v>
      </c>
      <c r="U512" s="4" t="s">
        <v>278</v>
      </c>
      <c r="V512" s="4" t="s">
        <v>321</v>
      </c>
      <c r="W512" s="6">
        <v>41120</v>
      </c>
      <c r="X512" s="7">
        <v>400000</v>
      </c>
      <c r="Y512" s="6">
        <v>41300</v>
      </c>
      <c r="Z512" s="4" t="s">
        <v>322</v>
      </c>
      <c r="AA512" s="4" t="s">
        <v>296</v>
      </c>
      <c r="AB512" s="4" t="s">
        <v>297</v>
      </c>
      <c r="AC512" s="7">
        <v>400000</v>
      </c>
      <c r="AD512">
        <v>512</v>
      </c>
      <c r="AE512" s="4"/>
    </row>
    <row r="513" spans="1:33" x14ac:dyDescent="0.25">
      <c r="A513" s="3">
        <v>2012</v>
      </c>
      <c r="B513" s="4" t="s">
        <v>719</v>
      </c>
      <c r="C513" s="5">
        <v>48101</v>
      </c>
      <c r="D513" s="4" t="s">
        <v>1178</v>
      </c>
      <c r="E513" s="4" t="s">
        <v>1179</v>
      </c>
      <c r="F513" s="6">
        <v>41089</v>
      </c>
      <c r="G513" s="7">
        <v>20600000</v>
      </c>
      <c r="H513" s="6">
        <v>41537</v>
      </c>
      <c r="I513" s="4" t="s">
        <v>1180</v>
      </c>
      <c r="J513" s="4" t="s">
        <v>387</v>
      </c>
      <c r="K513" s="4" t="s">
        <v>388</v>
      </c>
      <c r="L513" s="4"/>
      <c r="M513" s="4"/>
      <c r="N513" s="4"/>
      <c r="O513" s="7">
        <v>20600000</v>
      </c>
      <c r="P513">
        <f>_xlfn.XLOOKUP('[1]2012'!E511,[1]SIDEOF_donativos!$U$3:$U$1619,[1]SIDEOF_donativos!$W$3:$W$1619)</f>
        <v>100</v>
      </c>
      <c r="T513" s="3">
        <v>2012</v>
      </c>
      <c r="U513" s="4" t="s">
        <v>278</v>
      </c>
      <c r="V513" s="4" t="s">
        <v>319</v>
      </c>
      <c r="W513" s="6">
        <v>41120</v>
      </c>
      <c r="X513" s="7">
        <v>330000</v>
      </c>
      <c r="Y513" s="6">
        <v>41334</v>
      </c>
      <c r="Z513" s="4" t="s">
        <v>323</v>
      </c>
      <c r="AA513" s="4" t="s">
        <v>296</v>
      </c>
      <c r="AB513" s="4" t="s">
        <v>297</v>
      </c>
      <c r="AC513" s="7">
        <v>330000</v>
      </c>
      <c r="AD513">
        <v>515</v>
      </c>
      <c r="AE513" s="4"/>
    </row>
    <row r="514" spans="1:33" x14ac:dyDescent="0.25">
      <c r="A514" s="3">
        <v>2012</v>
      </c>
      <c r="B514" s="4" t="s">
        <v>719</v>
      </c>
      <c r="C514" s="5">
        <v>48101</v>
      </c>
      <c r="D514" s="4" t="s">
        <v>1181</v>
      </c>
      <c r="E514" s="4" t="s">
        <v>1179</v>
      </c>
      <c r="F514" s="6">
        <v>41089</v>
      </c>
      <c r="G514" s="7">
        <v>20600000</v>
      </c>
      <c r="H514" s="6">
        <v>41537</v>
      </c>
      <c r="I514" s="4" t="s">
        <v>1180</v>
      </c>
      <c r="J514" s="4" t="s">
        <v>387</v>
      </c>
      <c r="K514" s="4" t="s">
        <v>388</v>
      </c>
      <c r="L514" s="4"/>
      <c r="M514" s="4"/>
      <c r="N514" s="4"/>
      <c r="O514" s="7">
        <v>20600000</v>
      </c>
      <c r="P514">
        <f>_xlfn.XLOOKUP('[1]2012'!E512,[1]SIDEOF_donativos!$U$3:$U$1619,[1]SIDEOF_donativos!$W$3:$W$1619)</f>
        <v>100</v>
      </c>
      <c r="T514" s="3">
        <v>2012</v>
      </c>
      <c r="U514" s="4" t="s">
        <v>278</v>
      </c>
      <c r="V514" s="4" t="s">
        <v>330</v>
      </c>
      <c r="W514" s="6">
        <v>41170</v>
      </c>
      <c r="X514" s="7">
        <v>900000</v>
      </c>
      <c r="Y514" s="6">
        <v>41274</v>
      </c>
      <c r="Z514" s="4" t="s">
        <v>340</v>
      </c>
      <c r="AA514" s="4" t="s">
        <v>296</v>
      </c>
      <c r="AB514" s="4" t="s">
        <v>297</v>
      </c>
      <c r="AC514" s="7">
        <v>900000</v>
      </c>
      <c r="AD514">
        <v>477</v>
      </c>
      <c r="AE514" s="4"/>
    </row>
    <row r="515" spans="1:33" x14ac:dyDescent="0.25">
      <c r="A515" s="3">
        <v>2012</v>
      </c>
      <c r="B515" s="4" t="s">
        <v>719</v>
      </c>
      <c r="C515" s="5">
        <v>48101</v>
      </c>
      <c r="D515" s="4" t="s">
        <v>1182</v>
      </c>
      <c r="E515" s="4" t="s">
        <v>1179</v>
      </c>
      <c r="F515" s="6">
        <v>41089</v>
      </c>
      <c r="G515" s="7">
        <v>20600000</v>
      </c>
      <c r="H515" s="6">
        <v>41537</v>
      </c>
      <c r="I515" s="4" t="s">
        <v>1180</v>
      </c>
      <c r="J515" s="4" t="s">
        <v>387</v>
      </c>
      <c r="K515" s="4" t="s">
        <v>388</v>
      </c>
      <c r="L515" s="4"/>
      <c r="M515" s="4"/>
      <c r="N515" s="4"/>
      <c r="O515" s="7">
        <v>20600000</v>
      </c>
      <c r="P515">
        <f>_xlfn.XLOOKUP('[1]2012'!E513,[1]SIDEOF_donativos!$U$3:$U$1619,[1]SIDEOF_donativos!$W$3:$W$1619)</f>
        <v>100</v>
      </c>
      <c r="T515" s="3">
        <v>2012</v>
      </c>
      <c r="U515" s="4" t="s">
        <v>278</v>
      </c>
      <c r="V515" s="4" t="s">
        <v>330</v>
      </c>
      <c r="W515" s="6">
        <v>41170</v>
      </c>
      <c r="X515" s="7">
        <v>229700</v>
      </c>
      <c r="Y515" s="6">
        <v>41274</v>
      </c>
      <c r="Z515" s="4" t="s">
        <v>359</v>
      </c>
      <c r="AA515" s="4" t="s">
        <v>296</v>
      </c>
      <c r="AB515" s="4" t="s">
        <v>297</v>
      </c>
      <c r="AC515" s="7">
        <v>229700</v>
      </c>
      <c r="AD515">
        <v>477</v>
      </c>
      <c r="AE515" s="4"/>
    </row>
    <row r="516" spans="1:33" x14ac:dyDescent="0.25">
      <c r="A516" s="3">
        <v>2012</v>
      </c>
      <c r="B516" s="4" t="s">
        <v>719</v>
      </c>
      <c r="C516" s="5">
        <v>48101</v>
      </c>
      <c r="D516" s="4" t="s">
        <v>1183</v>
      </c>
      <c r="E516" s="4" t="s">
        <v>1179</v>
      </c>
      <c r="F516" s="6">
        <v>41089</v>
      </c>
      <c r="G516" s="7">
        <v>20600000</v>
      </c>
      <c r="H516" s="6">
        <v>41537</v>
      </c>
      <c r="I516" s="4" t="s">
        <v>1180</v>
      </c>
      <c r="J516" s="4" t="s">
        <v>387</v>
      </c>
      <c r="K516" s="4" t="s">
        <v>388</v>
      </c>
      <c r="L516" s="4"/>
      <c r="M516" s="4"/>
      <c r="N516" s="4"/>
      <c r="O516" s="7">
        <v>20600000</v>
      </c>
      <c r="P516">
        <f>_xlfn.XLOOKUP('[1]2012'!E514,[1]SIDEOF_donativos!$U$3:$U$1619,[1]SIDEOF_donativos!$W$3:$W$1619)</f>
        <v>100</v>
      </c>
      <c r="T516" s="3">
        <v>2012</v>
      </c>
      <c r="U516" s="4" t="s">
        <v>278</v>
      </c>
      <c r="V516" s="4" t="s">
        <v>367</v>
      </c>
      <c r="W516" s="6">
        <v>41120</v>
      </c>
      <c r="X516" s="7">
        <v>6000000</v>
      </c>
      <c r="Y516" s="6">
        <v>41274</v>
      </c>
      <c r="Z516" s="4" t="s">
        <v>368</v>
      </c>
      <c r="AA516" s="4" t="s">
        <v>296</v>
      </c>
      <c r="AB516" s="4" t="s">
        <v>297</v>
      </c>
      <c r="AC516" s="7">
        <v>6000000</v>
      </c>
      <c r="AD516">
        <v>475</v>
      </c>
      <c r="AE516" s="4"/>
    </row>
    <row r="517" spans="1:33" x14ac:dyDescent="0.25">
      <c r="A517" s="3">
        <v>2012</v>
      </c>
      <c r="B517" s="4" t="s">
        <v>719</v>
      </c>
      <c r="C517" s="5">
        <v>48101</v>
      </c>
      <c r="D517" s="4" t="s">
        <v>1184</v>
      </c>
      <c r="E517" s="4" t="s">
        <v>1179</v>
      </c>
      <c r="F517" s="6">
        <v>41089</v>
      </c>
      <c r="G517" s="7">
        <v>20600000</v>
      </c>
      <c r="H517" s="6">
        <v>41537</v>
      </c>
      <c r="I517" s="4" t="s">
        <v>1180</v>
      </c>
      <c r="J517" s="4" t="s">
        <v>387</v>
      </c>
      <c r="K517" s="4" t="s">
        <v>388</v>
      </c>
      <c r="L517" s="4"/>
      <c r="M517" s="4"/>
      <c r="N517" s="4"/>
      <c r="O517" s="7">
        <v>20600000</v>
      </c>
      <c r="P517">
        <f>_xlfn.XLOOKUP('[1]2012'!E515,[1]SIDEOF_donativos!$U$3:$U$1619,[1]SIDEOF_donativos!$W$3:$W$1619)</f>
        <v>100</v>
      </c>
      <c r="T517" s="3">
        <v>2012</v>
      </c>
      <c r="U517" s="4" t="s">
        <v>278</v>
      </c>
      <c r="V517" s="4" t="s">
        <v>367</v>
      </c>
      <c r="W517" s="6">
        <v>41120</v>
      </c>
      <c r="X517" s="7">
        <v>2400000</v>
      </c>
      <c r="Y517" s="6">
        <v>41274</v>
      </c>
      <c r="Z517" s="4" t="s">
        <v>379</v>
      </c>
      <c r="AA517" s="4" t="s">
        <v>296</v>
      </c>
      <c r="AB517" s="4" t="s">
        <v>297</v>
      </c>
      <c r="AC517" s="7">
        <v>2400000</v>
      </c>
      <c r="AD517">
        <v>475</v>
      </c>
      <c r="AE517" s="4"/>
    </row>
    <row r="518" spans="1:33" x14ac:dyDescent="0.25">
      <c r="A518" s="3">
        <v>2012</v>
      </c>
      <c r="B518" s="4" t="s">
        <v>719</v>
      </c>
      <c r="C518" s="5">
        <v>48101</v>
      </c>
      <c r="D518" s="4" t="s">
        <v>1185</v>
      </c>
      <c r="E518" s="4" t="s">
        <v>724</v>
      </c>
      <c r="F518" s="6">
        <v>41061</v>
      </c>
      <c r="G518" s="7">
        <v>1000000</v>
      </c>
      <c r="H518" s="6">
        <v>41369</v>
      </c>
      <c r="I518" s="4" t="s">
        <v>1186</v>
      </c>
      <c r="J518" s="4" t="s">
        <v>387</v>
      </c>
      <c r="K518" s="4" t="s">
        <v>388</v>
      </c>
      <c r="L518" s="4"/>
      <c r="M518" s="4"/>
      <c r="N518" s="4"/>
      <c r="O518" s="7">
        <v>1000000</v>
      </c>
      <c r="P518">
        <f>_xlfn.XLOOKUP('[1]2012'!E516,[1]SIDEOF_donativos!$U$3:$U$1619,[1]SIDEOF_donativos!$W$3:$W$1619)</f>
        <v>1520</v>
      </c>
      <c r="T518" s="3">
        <v>2012</v>
      </c>
      <c r="U518" s="4" t="s">
        <v>278</v>
      </c>
      <c r="V518" s="4" t="s">
        <v>367</v>
      </c>
      <c r="W518" s="6">
        <v>41120</v>
      </c>
      <c r="X518" s="7">
        <v>2000000</v>
      </c>
      <c r="Y518" s="6">
        <v>41274</v>
      </c>
      <c r="Z518" s="4" t="s">
        <v>382</v>
      </c>
      <c r="AA518" s="4" t="s">
        <v>296</v>
      </c>
      <c r="AB518" s="4" t="s">
        <v>297</v>
      </c>
      <c r="AC518" s="7">
        <v>2000000</v>
      </c>
      <c r="AD518">
        <v>475</v>
      </c>
      <c r="AE518" s="4"/>
    </row>
    <row r="519" spans="1:33" x14ac:dyDescent="0.25">
      <c r="A519" s="3">
        <v>2012</v>
      </c>
      <c r="B519" s="4" t="s">
        <v>719</v>
      </c>
      <c r="C519" s="5">
        <v>48101</v>
      </c>
      <c r="D519" s="4" t="s">
        <v>1187</v>
      </c>
      <c r="E519" s="4" t="s">
        <v>1188</v>
      </c>
      <c r="F519" s="6">
        <v>41116</v>
      </c>
      <c r="G519" s="7">
        <v>3500000</v>
      </c>
      <c r="H519" s="6">
        <v>41473</v>
      </c>
      <c r="I519" s="4" t="s">
        <v>1189</v>
      </c>
      <c r="J519" s="4" t="s">
        <v>387</v>
      </c>
      <c r="K519" s="4" t="s">
        <v>388</v>
      </c>
      <c r="L519" s="4"/>
      <c r="M519" s="4"/>
      <c r="N519" s="4"/>
      <c r="O519" s="7">
        <v>3500000</v>
      </c>
      <c r="P519">
        <f>_xlfn.XLOOKUP('[1]2012'!E517,[1]SIDEOF_donativos!$U$3:$U$1619,[1]SIDEOF_donativos!$W$3:$W$1619)</f>
        <v>739</v>
      </c>
      <c r="X519" s="17">
        <f>SUM(X508:X518)</f>
        <v>31119700</v>
      </c>
      <c r="AC519" s="17">
        <f>SUM(AC508:AC518)</f>
        <v>31119700</v>
      </c>
      <c r="AE519" s="4"/>
    </row>
    <row r="520" spans="1:33" x14ac:dyDescent="0.25">
      <c r="A520" s="3">
        <v>2012</v>
      </c>
      <c r="B520" s="4" t="s">
        <v>719</v>
      </c>
      <c r="C520" s="5">
        <v>48101</v>
      </c>
      <c r="D520" s="4" t="s">
        <v>1190</v>
      </c>
      <c r="E520" s="4" t="s">
        <v>1097</v>
      </c>
      <c r="F520" s="6">
        <v>41074</v>
      </c>
      <c r="G520" s="7">
        <v>3760000</v>
      </c>
      <c r="H520" s="6">
        <v>41455</v>
      </c>
      <c r="I520" s="4" t="s">
        <v>1191</v>
      </c>
      <c r="J520" s="4" t="s">
        <v>387</v>
      </c>
      <c r="K520" s="4" t="s">
        <v>388</v>
      </c>
      <c r="L520" s="4"/>
      <c r="M520" s="4"/>
      <c r="N520" s="4"/>
      <c r="O520" s="7">
        <v>3760000</v>
      </c>
      <c r="P520">
        <f>_xlfn.XLOOKUP('[1]2012'!E518,[1]SIDEOF_donativos!$U$3:$U$1619,[1]SIDEOF_donativos!$W$3:$W$1619)</f>
        <v>409</v>
      </c>
    </row>
    <row r="521" spans="1:33" x14ac:dyDescent="0.25">
      <c r="A521" s="3">
        <v>2012</v>
      </c>
      <c r="B521" s="4" t="s">
        <v>719</v>
      </c>
      <c r="C521" s="5">
        <v>48101</v>
      </c>
      <c r="D521" s="4" t="s">
        <v>1192</v>
      </c>
      <c r="E521" s="4" t="s">
        <v>739</v>
      </c>
      <c r="F521" s="6">
        <v>41096</v>
      </c>
      <c r="G521" s="7">
        <v>300000</v>
      </c>
      <c r="H521" s="6">
        <v>41334</v>
      </c>
      <c r="I521" s="4" t="s">
        <v>1193</v>
      </c>
      <c r="J521" s="4" t="s">
        <v>387</v>
      </c>
      <c r="K521" s="4" t="s">
        <v>388</v>
      </c>
      <c r="L521" s="4"/>
      <c r="M521" s="4"/>
      <c r="N521" s="4"/>
      <c r="O521" s="7">
        <v>300000</v>
      </c>
      <c r="P521">
        <f>_xlfn.XLOOKUP('[1]2012'!E519,[1]SIDEOF_donativos!$U$3:$U$1619,[1]SIDEOF_donativos!$W$3:$W$1619)</f>
        <v>1391</v>
      </c>
    </row>
    <row r="522" spans="1:33" x14ac:dyDescent="0.25">
      <c r="A522" s="3">
        <v>2012</v>
      </c>
      <c r="B522" s="4" t="s">
        <v>719</v>
      </c>
      <c r="C522" s="5">
        <v>48101</v>
      </c>
      <c r="D522" s="4" t="s">
        <v>1194</v>
      </c>
      <c r="E522" s="4" t="s">
        <v>1195</v>
      </c>
      <c r="F522" s="6">
        <v>41096</v>
      </c>
      <c r="G522" s="7">
        <v>3500000</v>
      </c>
      <c r="H522" s="6">
        <v>41332</v>
      </c>
      <c r="I522" s="4" t="s">
        <v>1196</v>
      </c>
      <c r="J522" s="4" t="s">
        <v>387</v>
      </c>
      <c r="K522" s="4" t="s">
        <v>388</v>
      </c>
      <c r="L522" s="4"/>
      <c r="M522" s="4"/>
      <c r="N522" s="4"/>
      <c r="O522" s="7">
        <v>3500000</v>
      </c>
      <c r="P522">
        <f>_xlfn.XLOOKUP('[1]2012'!E520,[1]SIDEOF_donativos!$U$3:$U$1619,[1]SIDEOF_donativos!$W$3:$W$1619)</f>
        <v>1410</v>
      </c>
      <c r="T522" s="103" t="s">
        <v>7628</v>
      </c>
      <c r="U522" s="103"/>
      <c r="V522" s="103"/>
      <c r="W522" s="103"/>
      <c r="X522" s="103"/>
      <c r="Y522" s="103"/>
      <c r="Z522" s="103"/>
      <c r="AA522" s="103"/>
      <c r="AB522" s="103"/>
      <c r="AC522" s="103"/>
      <c r="AD522" s="103"/>
      <c r="AE522" s="103"/>
      <c r="AF522" s="103"/>
      <c r="AG522" s="51"/>
    </row>
    <row r="523" spans="1:33" x14ac:dyDescent="0.25">
      <c r="A523" s="3">
        <v>2012</v>
      </c>
      <c r="B523" s="4" t="s">
        <v>719</v>
      </c>
      <c r="C523" s="5">
        <v>48101</v>
      </c>
      <c r="D523" s="4" t="s">
        <v>1197</v>
      </c>
      <c r="E523" s="4" t="s">
        <v>1198</v>
      </c>
      <c r="F523" s="6">
        <v>41075</v>
      </c>
      <c r="G523" s="7">
        <v>940000</v>
      </c>
      <c r="H523" s="6">
        <v>41333</v>
      </c>
      <c r="I523" s="4" t="s">
        <v>1199</v>
      </c>
      <c r="J523" s="4" t="s">
        <v>387</v>
      </c>
      <c r="K523" s="4" t="s">
        <v>388</v>
      </c>
      <c r="L523" s="4"/>
      <c r="M523" s="4"/>
      <c r="N523" s="4"/>
      <c r="O523" s="7">
        <v>940000</v>
      </c>
      <c r="P523">
        <f>_xlfn.XLOOKUP('[1]2012'!E521,[1]SIDEOF_donativos!$U$3:$U$1619,[1]SIDEOF_donativos!$W$3:$W$1619)</f>
        <v>1423</v>
      </c>
      <c r="T523" s="3">
        <v>2012</v>
      </c>
      <c r="U523" s="4" t="s">
        <v>278</v>
      </c>
      <c r="V523" s="4" t="s">
        <v>288</v>
      </c>
      <c r="W523" s="6">
        <v>41044</v>
      </c>
      <c r="X523" s="7">
        <v>40000000</v>
      </c>
      <c r="Y523" s="6">
        <v>41450</v>
      </c>
      <c r="Z523" s="4" t="s">
        <v>289</v>
      </c>
      <c r="AA523" s="4" t="s">
        <v>290</v>
      </c>
      <c r="AB523" s="4" t="s">
        <v>291</v>
      </c>
      <c r="AC523" s="4"/>
      <c r="AD523" s="4"/>
      <c r="AE523" s="7">
        <v>40000000</v>
      </c>
      <c r="AF523">
        <v>668</v>
      </c>
    </row>
    <row r="524" spans="1:33" x14ac:dyDescent="0.25">
      <c r="A524" s="3">
        <v>2012</v>
      </c>
      <c r="B524" s="4" t="s">
        <v>719</v>
      </c>
      <c r="C524" s="5">
        <v>48101</v>
      </c>
      <c r="D524" s="4" t="s">
        <v>1200</v>
      </c>
      <c r="E524" s="4" t="s">
        <v>1097</v>
      </c>
      <c r="F524" s="6">
        <v>41114</v>
      </c>
      <c r="G524" s="7">
        <v>940000</v>
      </c>
      <c r="H524" s="6">
        <v>41455</v>
      </c>
      <c r="I524" s="4" t="s">
        <v>1201</v>
      </c>
      <c r="J524" s="4" t="s">
        <v>387</v>
      </c>
      <c r="K524" s="4" t="s">
        <v>388</v>
      </c>
      <c r="L524" s="4"/>
      <c r="M524" s="4"/>
      <c r="N524" s="4"/>
      <c r="O524" s="7">
        <v>940000</v>
      </c>
      <c r="P524">
        <f>_xlfn.XLOOKUP('[1]2012'!E522,[1]SIDEOF_donativos!$U$3:$U$1619,[1]SIDEOF_donativos!$W$3:$W$1619)</f>
        <v>409</v>
      </c>
      <c r="T524" s="3">
        <v>2012</v>
      </c>
      <c r="U524" s="4" t="s">
        <v>278</v>
      </c>
      <c r="V524" s="4" t="s">
        <v>304</v>
      </c>
      <c r="W524" s="6">
        <v>41121</v>
      </c>
      <c r="X524" s="7">
        <v>250000</v>
      </c>
      <c r="Y524" s="6">
        <v>41313</v>
      </c>
      <c r="Z524" s="4" t="s">
        <v>305</v>
      </c>
      <c r="AA524" s="4" t="s">
        <v>290</v>
      </c>
      <c r="AB524" s="4" t="s">
        <v>291</v>
      </c>
      <c r="AC524" s="4"/>
      <c r="AD524" s="4"/>
      <c r="AE524" s="7">
        <v>250000</v>
      </c>
      <c r="AF524">
        <v>1022</v>
      </c>
    </row>
    <row r="525" spans="1:33" x14ac:dyDescent="0.25">
      <c r="A525" s="3">
        <v>2012</v>
      </c>
      <c r="B525" s="4" t="s">
        <v>719</v>
      </c>
      <c r="C525" s="5">
        <v>48101</v>
      </c>
      <c r="D525" s="4" t="s">
        <v>1202</v>
      </c>
      <c r="E525" s="4" t="s">
        <v>1203</v>
      </c>
      <c r="F525" s="6">
        <v>41103</v>
      </c>
      <c r="G525" s="7">
        <v>500000</v>
      </c>
      <c r="H525" s="6">
        <v>41583</v>
      </c>
      <c r="I525" s="4" t="s">
        <v>1204</v>
      </c>
      <c r="J525" s="4" t="s">
        <v>387</v>
      </c>
      <c r="K525" s="4" t="s">
        <v>388</v>
      </c>
      <c r="L525" s="4"/>
      <c r="M525" s="4"/>
      <c r="N525" s="4"/>
      <c r="O525" s="7">
        <v>500000</v>
      </c>
      <c r="P525">
        <f>_xlfn.XLOOKUP('[1]2012'!E523,[1]SIDEOF_donativos!$U$3:$U$1619,[1]SIDEOF_donativos!$W$3:$W$1619)</f>
        <v>985</v>
      </c>
      <c r="T525" s="3">
        <v>2012</v>
      </c>
      <c r="U525" s="4" t="s">
        <v>278</v>
      </c>
      <c r="V525" s="4" t="s">
        <v>306</v>
      </c>
      <c r="W525" s="6">
        <v>41121</v>
      </c>
      <c r="X525" s="7">
        <v>250000</v>
      </c>
      <c r="Y525" s="6">
        <v>41313</v>
      </c>
      <c r="Z525" s="4" t="s">
        <v>305</v>
      </c>
      <c r="AA525" s="4" t="s">
        <v>290</v>
      </c>
      <c r="AB525" s="4" t="s">
        <v>291</v>
      </c>
      <c r="AC525" s="4"/>
      <c r="AD525" s="4"/>
      <c r="AE525" s="7">
        <v>250000</v>
      </c>
      <c r="AF525">
        <v>547</v>
      </c>
    </row>
    <row r="526" spans="1:33" x14ac:dyDescent="0.25">
      <c r="A526" s="3">
        <v>2012</v>
      </c>
      <c r="B526" s="4" t="s">
        <v>719</v>
      </c>
      <c r="C526" s="5">
        <v>48101</v>
      </c>
      <c r="D526" s="4" t="s">
        <v>1205</v>
      </c>
      <c r="E526" s="4" t="s">
        <v>1206</v>
      </c>
      <c r="F526" s="6">
        <v>41116</v>
      </c>
      <c r="G526" s="7">
        <v>20000000</v>
      </c>
      <c r="H526" s="6">
        <v>41662</v>
      </c>
      <c r="I526" s="4" t="s">
        <v>1207</v>
      </c>
      <c r="J526" s="4" t="s">
        <v>387</v>
      </c>
      <c r="K526" s="4" t="s">
        <v>388</v>
      </c>
      <c r="L526" s="4"/>
      <c r="M526" s="4"/>
      <c r="N526" s="4"/>
      <c r="O526" s="7">
        <v>20000000</v>
      </c>
      <c r="P526">
        <f>_xlfn.XLOOKUP('[1]2012'!E524,[1]SIDEOF_donativos!$U$3:$U$1619,[1]SIDEOF_donativos!$W$3:$W$1619)</f>
        <v>1334</v>
      </c>
      <c r="T526" s="3">
        <v>2012</v>
      </c>
      <c r="U526" s="4" t="s">
        <v>278</v>
      </c>
      <c r="V526" s="4" t="s">
        <v>324</v>
      </c>
      <c r="W526" s="6">
        <v>41120</v>
      </c>
      <c r="X526" s="7">
        <v>120000</v>
      </c>
      <c r="Y526" s="6">
        <v>41482</v>
      </c>
      <c r="Z526" s="4" t="s">
        <v>325</v>
      </c>
      <c r="AA526" s="4" t="s">
        <v>290</v>
      </c>
      <c r="AB526" s="4" t="s">
        <v>291</v>
      </c>
      <c r="AC526" s="4"/>
      <c r="AD526" s="4"/>
      <c r="AE526" s="7">
        <v>120000</v>
      </c>
      <c r="AF526">
        <v>256</v>
      </c>
    </row>
    <row r="527" spans="1:33" x14ac:dyDescent="0.25">
      <c r="A527" s="3">
        <v>2012</v>
      </c>
      <c r="B527" s="4" t="s">
        <v>719</v>
      </c>
      <c r="C527" s="5">
        <v>48101</v>
      </c>
      <c r="D527" s="4" t="s">
        <v>1208</v>
      </c>
      <c r="E527" s="4" t="s">
        <v>1209</v>
      </c>
      <c r="F527" s="6">
        <v>41103</v>
      </c>
      <c r="G527" s="7">
        <v>940000</v>
      </c>
      <c r="H527" s="6">
        <v>41518</v>
      </c>
      <c r="I527" s="4" t="s">
        <v>1210</v>
      </c>
      <c r="J527" s="4" t="s">
        <v>387</v>
      </c>
      <c r="K527" s="4" t="s">
        <v>388</v>
      </c>
      <c r="L527" s="4"/>
      <c r="M527" s="4"/>
      <c r="N527" s="4"/>
      <c r="O527" s="7">
        <v>940000</v>
      </c>
      <c r="P527">
        <f>_xlfn.XLOOKUP('[1]2012'!E525,[1]SIDEOF_donativos!$U$3:$U$1619,[1]SIDEOF_donativos!$W$3:$W$1619)</f>
        <v>1549</v>
      </c>
      <c r="T527" s="3">
        <v>2012</v>
      </c>
      <c r="U527" s="4" t="s">
        <v>278</v>
      </c>
      <c r="V527" s="4" t="s">
        <v>330</v>
      </c>
      <c r="W527" s="6">
        <v>41170</v>
      </c>
      <c r="X527" s="7">
        <v>5995500</v>
      </c>
      <c r="Y527" s="6">
        <v>41274</v>
      </c>
      <c r="Z527" s="4" t="s">
        <v>331</v>
      </c>
      <c r="AA527" s="4" t="s">
        <v>290</v>
      </c>
      <c r="AB527" s="4" t="s">
        <v>291</v>
      </c>
      <c r="AC527" s="4"/>
      <c r="AD527" s="4"/>
      <c r="AE527" s="7">
        <v>5995500</v>
      </c>
      <c r="AF527">
        <v>477</v>
      </c>
    </row>
    <row r="528" spans="1:33" x14ac:dyDescent="0.25">
      <c r="A528" s="3">
        <v>2012</v>
      </c>
      <c r="B528" s="4" t="s">
        <v>719</v>
      </c>
      <c r="C528" s="5">
        <v>48101</v>
      </c>
      <c r="D528" s="4" t="s">
        <v>1211</v>
      </c>
      <c r="E528" s="4" t="s">
        <v>1212</v>
      </c>
      <c r="F528" s="6">
        <v>41075</v>
      </c>
      <c r="G528" s="7">
        <v>3000000</v>
      </c>
      <c r="H528" s="6">
        <v>41128</v>
      </c>
      <c r="I528" s="4" t="s">
        <v>1213</v>
      </c>
      <c r="J528" s="4" t="s">
        <v>387</v>
      </c>
      <c r="K528" s="4" t="s">
        <v>388</v>
      </c>
      <c r="L528" s="4"/>
      <c r="M528" s="4"/>
      <c r="N528" s="4"/>
      <c r="O528" s="7">
        <v>3000000</v>
      </c>
      <c r="P528">
        <f>_xlfn.XLOOKUP('[1]2012'!E526,[1]SIDEOF_donativos!$U$3:$U$1619,[1]SIDEOF_donativos!$W$3:$W$1619)</f>
        <v>387</v>
      </c>
      <c r="T528" s="3">
        <v>2012</v>
      </c>
      <c r="U528" s="4" t="s">
        <v>278</v>
      </c>
      <c r="V528" s="4" t="s">
        <v>330</v>
      </c>
      <c r="W528" s="6">
        <v>41170</v>
      </c>
      <c r="X528" s="7">
        <v>1264500</v>
      </c>
      <c r="Y528" s="6">
        <v>41274</v>
      </c>
      <c r="Z528" s="4" t="s">
        <v>332</v>
      </c>
      <c r="AA528" s="4" t="s">
        <v>290</v>
      </c>
      <c r="AB528" s="4" t="s">
        <v>291</v>
      </c>
      <c r="AC528" s="4"/>
      <c r="AD528" s="4"/>
      <c r="AE528" s="7">
        <v>1264500</v>
      </c>
      <c r="AF528">
        <v>477</v>
      </c>
    </row>
    <row r="529" spans="1:32" x14ac:dyDescent="0.25">
      <c r="A529" s="3">
        <v>2012</v>
      </c>
      <c r="B529" s="4" t="s">
        <v>719</v>
      </c>
      <c r="C529" s="5">
        <v>48201</v>
      </c>
      <c r="D529" s="4" t="s">
        <v>1214</v>
      </c>
      <c r="E529" s="4" t="s">
        <v>1215</v>
      </c>
      <c r="F529" s="6">
        <v>41106</v>
      </c>
      <c r="G529" s="7">
        <v>1410000</v>
      </c>
      <c r="H529" s="6">
        <v>41291</v>
      </c>
      <c r="I529" s="4" t="s">
        <v>1216</v>
      </c>
      <c r="J529" s="4" t="s">
        <v>387</v>
      </c>
      <c r="K529" s="4" t="s">
        <v>388</v>
      </c>
      <c r="L529" s="4"/>
      <c r="M529" s="4"/>
      <c r="N529" s="4"/>
      <c r="O529" s="7">
        <v>1410000</v>
      </c>
      <c r="P529">
        <f>_xlfn.XLOOKUP('[1]2012'!E527,[1]SIDEOF_donativos!$U$3:$U$1619,[1]SIDEOF_donativos!$W$3:$W$1619)</f>
        <v>1178</v>
      </c>
      <c r="T529" s="3">
        <v>2012</v>
      </c>
      <c r="U529" s="4" t="s">
        <v>278</v>
      </c>
      <c r="V529" s="4" t="s">
        <v>330</v>
      </c>
      <c r="W529" s="6">
        <v>41170</v>
      </c>
      <c r="X529" s="7">
        <v>1126100</v>
      </c>
      <c r="Y529" s="6">
        <v>41274</v>
      </c>
      <c r="Z529" s="4" t="s">
        <v>333</v>
      </c>
      <c r="AA529" s="4" t="s">
        <v>290</v>
      </c>
      <c r="AB529" s="4" t="s">
        <v>291</v>
      </c>
      <c r="AC529" s="4"/>
      <c r="AD529" s="4"/>
      <c r="AE529" s="7">
        <v>1126100</v>
      </c>
      <c r="AF529">
        <v>477</v>
      </c>
    </row>
    <row r="530" spans="1:32" x14ac:dyDescent="0.25">
      <c r="A530" s="3">
        <v>2012</v>
      </c>
      <c r="B530" s="4" t="s">
        <v>719</v>
      </c>
      <c r="C530" s="5">
        <v>48201</v>
      </c>
      <c r="D530" s="4" t="s">
        <v>1217</v>
      </c>
      <c r="E530" s="4" t="s">
        <v>1218</v>
      </c>
      <c r="F530" s="6">
        <v>41117</v>
      </c>
      <c r="G530" s="7">
        <v>89300000</v>
      </c>
      <c r="H530" s="6">
        <v>41431</v>
      </c>
      <c r="I530" s="4" t="s">
        <v>1219</v>
      </c>
      <c r="J530" s="4" t="s">
        <v>387</v>
      </c>
      <c r="K530" s="4" t="s">
        <v>388</v>
      </c>
      <c r="L530" s="4"/>
      <c r="M530" s="4"/>
      <c r="N530" s="4"/>
      <c r="O530" s="7">
        <v>89300000</v>
      </c>
      <c r="P530">
        <f>_xlfn.XLOOKUP('[1]2012'!E528,[1]SIDEOF_donativos!$U$3:$U$1619,[1]SIDEOF_donativos!$W$3:$W$1619)</f>
        <v>878</v>
      </c>
      <c r="T530" s="3">
        <v>2012</v>
      </c>
      <c r="U530" s="4" t="s">
        <v>278</v>
      </c>
      <c r="V530" s="4" t="s">
        <v>334</v>
      </c>
      <c r="W530" s="6">
        <v>41170</v>
      </c>
      <c r="X530" s="7">
        <v>1124100</v>
      </c>
      <c r="Y530" s="6">
        <v>41274</v>
      </c>
      <c r="Z530" s="4" t="s">
        <v>335</v>
      </c>
      <c r="AA530" s="4" t="s">
        <v>290</v>
      </c>
      <c r="AB530" s="4" t="s">
        <v>291</v>
      </c>
      <c r="AC530" s="4"/>
      <c r="AD530" s="4"/>
      <c r="AE530" s="7">
        <v>1124100</v>
      </c>
      <c r="AF530">
        <v>474</v>
      </c>
    </row>
    <row r="531" spans="1:32" x14ac:dyDescent="0.25">
      <c r="A531" s="3">
        <v>2012</v>
      </c>
      <c r="B531" s="4" t="s">
        <v>719</v>
      </c>
      <c r="C531" s="5">
        <v>48201</v>
      </c>
      <c r="D531" s="4" t="s">
        <v>1220</v>
      </c>
      <c r="E531" s="4" t="s">
        <v>1221</v>
      </c>
      <c r="F531" s="6">
        <v>41116</v>
      </c>
      <c r="G531" s="7">
        <v>470000</v>
      </c>
      <c r="H531" s="6">
        <v>41482</v>
      </c>
      <c r="I531" s="4" t="s">
        <v>1222</v>
      </c>
      <c r="J531" s="4" t="s">
        <v>387</v>
      </c>
      <c r="K531" s="4" t="s">
        <v>388</v>
      </c>
      <c r="L531" s="4"/>
      <c r="M531" s="4"/>
      <c r="N531" s="4"/>
      <c r="O531" s="7">
        <v>470000</v>
      </c>
      <c r="P531">
        <f>_xlfn.XLOOKUP('[1]2012'!E529,[1]SIDEOF_donativos!$U$3:$U$1619,[1]SIDEOF_donativos!$W$3:$W$1619)</f>
        <v>1375</v>
      </c>
      <c r="T531" s="3">
        <v>2012</v>
      </c>
      <c r="U531" s="4" t="s">
        <v>278</v>
      </c>
      <c r="V531" s="4" t="s">
        <v>330</v>
      </c>
      <c r="W531" s="6">
        <v>41170</v>
      </c>
      <c r="X531" s="7">
        <v>1055400</v>
      </c>
      <c r="Y531" s="6">
        <v>41274</v>
      </c>
      <c r="Z531" s="4" t="s">
        <v>336</v>
      </c>
      <c r="AA531" s="4" t="s">
        <v>290</v>
      </c>
      <c r="AB531" s="4" t="s">
        <v>291</v>
      </c>
      <c r="AC531" s="4"/>
      <c r="AD531" s="4"/>
      <c r="AE531" s="7">
        <v>1055400</v>
      </c>
      <c r="AF531">
        <v>477</v>
      </c>
    </row>
    <row r="532" spans="1:32" x14ac:dyDescent="0.25">
      <c r="A532" s="3">
        <v>2012</v>
      </c>
      <c r="B532" s="4" t="s">
        <v>719</v>
      </c>
      <c r="C532" s="5">
        <v>48201</v>
      </c>
      <c r="D532" s="4" t="s">
        <v>1223</v>
      </c>
      <c r="E532" s="4" t="s">
        <v>1224</v>
      </c>
      <c r="F532" s="6">
        <v>41015</v>
      </c>
      <c r="G532" s="7">
        <v>2000000</v>
      </c>
      <c r="H532" s="6">
        <v>41132</v>
      </c>
      <c r="I532" s="4" t="s">
        <v>1225</v>
      </c>
      <c r="J532" s="4" t="s">
        <v>387</v>
      </c>
      <c r="K532" s="4" t="s">
        <v>388</v>
      </c>
      <c r="L532" s="4"/>
      <c r="M532" s="4"/>
      <c r="N532" s="4"/>
      <c r="O532" s="7">
        <v>2000000</v>
      </c>
      <c r="P532">
        <f>_xlfn.XLOOKUP('[1]2012'!E530,[1]SIDEOF_donativos!$U$3:$U$1619,[1]SIDEOF_donativos!$W$3:$W$1619)</f>
        <v>1579</v>
      </c>
      <c r="T532" s="3">
        <v>2012</v>
      </c>
      <c r="U532" s="4" t="s">
        <v>278</v>
      </c>
      <c r="V532" s="4" t="s">
        <v>330</v>
      </c>
      <c r="W532" s="6">
        <v>41170</v>
      </c>
      <c r="X532" s="7">
        <v>1000000</v>
      </c>
      <c r="Y532" s="6">
        <v>41274</v>
      </c>
      <c r="Z532" s="4" t="s">
        <v>337</v>
      </c>
      <c r="AA532" s="4" t="s">
        <v>290</v>
      </c>
      <c r="AB532" s="4" t="s">
        <v>291</v>
      </c>
      <c r="AC532" s="4"/>
      <c r="AD532" s="4"/>
      <c r="AE532" s="7">
        <v>1000000</v>
      </c>
      <c r="AF532">
        <v>477</v>
      </c>
    </row>
    <row r="533" spans="1:32" x14ac:dyDescent="0.25">
      <c r="A533" s="3">
        <v>2012</v>
      </c>
      <c r="B533" s="4" t="s">
        <v>719</v>
      </c>
      <c r="C533" s="5">
        <v>48201</v>
      </c>
      <c r="D533" s="4" t="s">
        <v>1226</v>
      </c>
      <c r="E533" s="4" t="s">
        <v>1227</v>
      </c>
      <c r="F533" s="6">
        <v>41088</v>
      </c>
      <c r="G533" s="7">
        <v>500000</v>
      </c>
      <c r="H533" s="6">
        <v>41563</v>
      </c>
      <c r="I533" s="4" t="s">
        <v>1228</v>
      </c>
      <c r="J533" s="4" t="s">
        <v>387</v>
      </c>
      <c r="K533" s="4" t="s">
        <v>388</v>
      </c>
      <c r="L533" s="4"/>
      <c r="M533" s="4"/>
      <c r="N533" s="4"/>
      <c r="O533" s="7">
        <v>500000</v>
      </c>
      <c r="P533">
        <f>_xlfn.XLOOKUP('[1]2012'!E531,[1]SIDEOF_donativos!$U$3:$U$1619,[1]SIDEOF_donativos!$W$3:$W$1619)</f>
        <v>1471</v>
      </c>
      <c r="T533" s="3">
        <v>2012</v>
      </c>
      <c r="U533" s="4" t="s">
        <v>278</v>
      </c>
      <c r="V533" s="4" t="s">
        <v>330</v>
      </c>
      <c r="W533" s="6">
        <v>41170</v>
      </c>
      <c r="X533" s="7">
        <v>946600</v>
      </c>
      <c r="Y533" s="6">
        <v>41274</v>
      </c>
      <c r="Z533" s="4" t="s">
        <v>338</v>
      </c>
      <c r="AA533" s="4" t="s">
        <v>290</v>
      </c>
      <c r="AB533" s="4" t="s">
        <v>291</v>
      </c>
      <c r="AC533" s="4"/>
      <c r="AD533" s="4"/>
      <c r="AE533" s="7">
        <v>946600</v>
      </c>
      <c r="AF533">
        <v>477</v>
      </c>
    </row>
    <row r="534" spans="1:32" x14ac:dyDescent="0.25">
      <c r="A534" s="3">
        <v>2012</v>
      </c>
      <c r="B534" s="4" t="s">
        <v>719</v>
      </c>
      <c r="C534" s="5">
        <v>48201</v>
      </c>
      <c r="D534" s="4" t="s">
        <v>1229</v>
      </c>
      <c r="E534" s="4" t="s">
        <v>1230</v>
      </c>
      <c r="F534" s="6">
        <v>41088</v>
      </c>
      <c r="G534" s="7">
        <v>6583384</v>
      </c>
      <c r="H534" s="6">
        <v>41741</v>
      </c>
      <c r="I534" s="4" t="s">
        <v>1231</v>
      </c>
      <c r="J534" s="4" t="s">
        <v>387</v>
      </c>
      <c r="K534" s="4" t="s">
        <v>388</v>
      </c>
      <c r="L534" s="4"/>
      <c r="M534" s="4"/>
      <c r="N534" s="4"/>
      <c r="O534" s="7">
        <v>6583384</v>
      </c>
      <c r="P534">
        <f>_xlfn.XLOOKUP('[1]2012'!E532,[1]SIDEOF_donativos!$U$3:$U$1619,[1]SIDEOF_donativos!$W$3:$W$1619)</f>
        <v>1136</v>
      </c>
      <c r="T534" s="3">
        <v>2012</v>
      </c>
      <c r="U534" s="4" t="s">
        <v>278</v>
      </c>
      <c r="V534" s="4" t="s">
        <v>330</v>
      </c>
      <c r="W534" s="6">
        <v>41170</v>
      </c>
      <c r="X534" s="7">
        <v>928600</v>
      </c>
      <c r="Y534" s="6">
        <v>41274</v>
      </c>
      <c r="Z534" s="4" t="s">
        <v>339</v>
      </c>
      <c r="AA534" s="4" t="s">
        <v>290</v>
      </c>
      <c r="AB534" s="4" t="s">
        <v>291</v>
      </c>
      <c r="AC534" s="4"/>
      <c r="AD534" s="4"/>
      <c r="AE534" s="7">
        <v>928600</v>
      </c>
      <c r="AF534">
        <v>477</v>
      </c>
    </row>
    <row r="535" spans="1:32" x14ac:dyDescent="0.25">
      <c r="A535" s="3">
        <v>2012</v>
      </c>
      <c r="B535" s="4" t="s">
        <v>719</v>
      </c>
      <c r="C535" s="5">
        <v>48201</v>
      </c>
      <c r="D535" s="4" t="s">
        <v>1232</v>
      </c>
      <c r="E535" s="4" t="s">
        <v>1233</v>
      </c>
      <c r="F535" s="6">
        <v>41054</v>
      </c>
      <c r="G535" s="7">
        <v>3000000</v>
      </c>
      <c r="H535" s="6">
        <v>41639</v>
      </c>
      <c r="I535" s="4" t="s">
        <v>1234</v>
      </c>
      <c r="J535" s="4" t="s">
        <v>387</v>
      </c>
      <c r="K535" s="4" t="s">
        <v>388</v>
      </c>
      <c r="L535" s="4"/>
      <c r="M535" s="4"/>
      <c r="N535" s="4"/>
      <c r="O535" s="7">
        <v>3000000</v>
      </c>
      <c r="P535">
        <f>_xlfn.XLOOKUP('[1]2012'!E533,[1]SIDEOF_donativos!$U$3:$U$1619,[1]SIDEOF_donativos!$W$3:$W$1619)</f>
        <v>1129</v>
      </c>
      <c r="T535" s="3">
        <v>2012</v>
      </c>
      <c r="U535" s="4" t="s">
        <v>278</v>
      </c>
      <c r="V535" s="4" t="s">
        <v>330</v>
      </c>
      <c r="W535" s="6">
        <v>41170</v>
      </c>
      <c r="X535" s="7">
        <v>862900</v>
      </c>
      <c r="Y535" s="6">
        <v>41274</v>
      </c>
      <c r="Z535" s="4" t="s">
        <v>341</v>
      </c>
      <c r="AA535" s="4" t="s">
        <v>290</v>
      </c>
      <c r="AB535" s="4" t="s">
        <v>291</v>
      </c>
      <c r="AC535" s="4"/>
      <c r="AD535" s="4"/>
      <c r="AE535" s="7">
        <v>862900</v>
      </c>
      <c r="AF535">
        <v>477</v>
      </c>
    </row>
    <row r="536" spans="1:32" x14ac:dyDescent="0.25">
      <c r="A536" s="3">
        <v>2012</v>
      </c>
      <c r="B536" s="4" t="s">
        <v>719</v>
      </c>
      <c r="C536" s="5">
        <v>48201</v>
      </c>
      <c r="D536" s="4" t="s">
        <v>1235</v>
      </c>
      <c r="E536" s="4" t="s">
        <v>1236</v>
      </c>
      <c r="F536" s="6">
        <v>41116</v>
      </c>
      <c r="G536" s="7">
        <v>2000000</v>
      </c>
      <c r="H536" s="6">
        <v>41512</v>
      </c>
      <c r="I536" s="4" t="s">
        <v>1237</v>
      </c>
      <c r="J536" s="4" t="s">
        <v>387</v>
      </c>
      <c r="K536" s="4" t="s">
        <v>388</v>
      </c>
      <c r="L536" s="4"/>
      <c r="M536" s="4"/>
      <c r="N536" s="4"/>
      <c r="O536" s="7">
        <v>2000000</v>
      </c>
      <c r="P536">
        <f>_xlfn.XLOOKUP('[1]2012'!E534,[1]SIDEOF_donativos!$U$3:$U$1619,[1]SIDEOF_donativos!$W$3:$W$1619)</f>
        <v>1473</v>
      </c>
      <c r="T536" s="3">
        <v>2012</v>
      </c>
      <c r="U536" s="4" t="s">
        <v>278</v>
      </c>
      <c r="V536" s="4" t="s">
        <v>330</v>
      </c>
      <c r="W536" s="6">
        <v>41170</v>
      </c>
      <c r="X536" s="7">
        <v>850600</v>
      </c>
      <c r="Y536" s="6">
        <v>41274</v>
      </c>
      <c r="Z536" s="4" t="s">
        <v>342</v>
      </c>
      <c r="AA536" s="4" t="s">
        <v>290</v>
      </c>
      <c r="AB536" s="4" t="s">
        <v>291</v>
      </c>
      <c r="AC536" s="4"/>
      <c r="AD536" s="4"/>
      <c r="AE536" s="7">
        <v>850600</v>
      </c>
      <c r="AF536">
        <v>477</v>
      </c>
    </row>
    <row r="537" spans="1:32" x14ac:dyDescent="0.25">
      <c r="A537" s="3">
        <v>2012</v>
      </c>
      <c r="B537" s="4" t="s">
        <v>719</v>
      </c>
      <c r="C537" s="5">
        <v>48201</v>
      </c>
      <c r="D537" s="4" t="s">
        <v>1238</v>
      </c>
      <c r="E537" s="4" t="s">
        <v>1239</v>
      </c>
      <c r="F537" s="6">
        <v>41120</v>
      </c>
      <c r="G537" s="7">
        <v>500000</v>
      </c>
      <c r="H537" s="6">
        <v>41543</v>
      </c>
      <c r="I537" s="4" t="s">
        <v>1240</v>
      </c>
      <c r="J537" s="4" t="s">
        <v>387</v>
      </c>
      <c r="K537" s="4" t="s">
        <v>388</v>
      </c>
      <c r="L537" s="4"/>
      <c r="M537" s="4"/>
      <c r="N537" s="4"/>
      <c r="O537" s="7">
        <v>500000</v>
      </c>
      <c r="P537">
        <f>_xlfn.XLOOKUP('[1]2012'!E535,[1]SIDEOF_donativos!$U$3:$U$1619,[1]SIDEOF_donativos!$W$3:$W$1619)</f>
        <v>970</v>
      </c>
      <c r="T537" s="3">
        <v>2012</v>
      </c>
      <c r="U537" s="4" t="s">
        <v>278</v>
      </c>
      <c r="V537" s="4" t="s">
        <v>330</v>
      </c>
      <c r="W537" s="6">
        <v>41170</v>
      </c>
      <c r="X537" s="7">
        <v>802700</v>
      </c>
      <c r="Y537" s="6">
        <v>41274</v>
      </c>
      <c r="Z537" s="4" t="s">
        <v>343</v>
      </c>
      <c r="AA537" s="4" t="s">
        <v>290</v>
      </c>
      <c r="AB537" s="4" t="s">
        <v>291</v>
      </c>
      <c r="AC537" s="4"/>
      <c r="AD537" s="4"/>
      <c r="AE537" s="7">
        <v>802700</v>
      </c>
      <c r="AF537">
        <v>477</v>
      </c>
    </row>
    <row r="538" spans="1:32" x14ac:dyDescent="0.25">
      <c r="A538" s="3">
        <v>2012</v>
      </c>
      <c r="B538" s="4" t="s">
        <v>719</v>
      </c>
      <c r="C538" s="5">
        <v>48201</v>
      </c>
      <c r="D538" s="4" t="s">
        <v>1241</v>
      </c>
      <c r="E538" s="4" t="s">
        <v>1239</v>
      </c>
      <c r="F538" s="6">
        <v>41120</v>
      </c>
      <c r="G538" s="7">
        <v>500000</v>
      </c>
      <c r="H538" s="6">
        <v>41543</v>
      </c>
      <c r="I538" s="4" t="s">
        <v>1240</v>
      </c>
      <c r="J538" s="4" t="s">
        <v>387</v>
      </c>
      <c r="K538" s="4" t="s">
        <v>388</v>
      </c>
      <c r="L538" s="4"/>
      <c r="M538" s="4"/>
      <c r="N538" s="4"/>
      <c r="O538" s="7">
        <v>500000</v>
      </c>
      <c r="P538">
        <f>_xlfn.XLOOKUP('[1]2012'!E536,[1]SIDEOF_donativos!$U$3:$U$1619,[1]SIDEOF_donativos!$W$3:$W$1619)</f>
        <v>970</v>
      </c>
      <c r="T538" s="3">
        <v>2012</v>
      </c>
      <c r="U538" s="4" t="s">
        <v>278</v>
      </c>
      <c r="V538" s="4" t="s">
        <v>330</v>
      </c>
      <c r="W538" s="6">
        <v>41170</v>
      </c>
      <c r="X538" s="7">
        <v>727200</v>
      </c>
      <c r="Y538" s="6">
        <v>41274</v>
      </c>
      <c r="Z538" s="4" t="s">
        <v>344</v>
      </c>
      <c r="AA538" s="4" t="s">
        <v>290</v>
      </c>
      <c r="AB538" s="4" t="s">
        <v>291</v>
      </c>
      <c r="AC538" s="4"/>
      <c r="AD538" s="4"/>
      <c r="AE538" s="7">
        <v>727200</v>
      </c>
      <c r="AF538">
        <v>477</v>
      </c>
    </row>
    <row r="539" spans="1:32" x14ac:dyDescent="0.25">
      <c r="A539" s="3">
        <v>2012</v>
      </c>
      <c r="B539" s="4" t="s">
        <v>719</v>
      </c>
      <c r="C539" s="5">
        <v>48201</v>
      </c>
      <c r="D539" s="4" t="s">
        <v>1242</v>
      </c>
      <c r="E539" s="4" t="s">
        <v>1239</v>
      </c>
      <c r="F539" s="6">
        <v>41120</v>
      </c>
      <c r="G539" s="7">
        <v>500000</v>
      </c>
      <c r="H539" s="6">
        <v>41543</v>
      </c>
      <c r="I539" s="4" t="s">
        <v>1240</v>
      </c>
      <c r="J539" s="4" t="s">
        <v>387</v>
      </c>
      <c r="K539" s="4" t="s">
        <v>388</v>
      </c>
      <c r="L539" s="4"/>
      <c r="M539" s="4"/>
      <c r="N539" s="4"/>
      <c r="O539" s="7">
        <v>500000</v>
      </c>
      <c r="P539">
        <f>_xlfn.XLOOKUP('[1]2012'!E537,[1]SIDEOF_donativos!$U$3:$U$1619,[1]SIDEOF_donativos!$W$3:$W$1619)</f>
        <v>970</v>
      </c>
      <c r="T539" s="3">
        <v>2012</v>
      </c>
      <c r="U539" s="4" t="s">
        <v>278</v>
      </c>
      <c r="V539" s="4" t="s">
        <v>330</v>
      </c>
      <c r="W539" s="6">
        <v>41170</v>
      </c>
      <c r="X539" s="7">
        <v>726200</v>
      </c>
      <c r="Y539" s="6">
        <v>41274</v>
      </c>
      <c r="Z539" s="4" t="s">
        <v>345</v>
      </c>
      <c r="AA539" s="4" t="s">
        <v>290</v>
      </c>
      <c r="AB539" s="4" t="s">
        <v>291</v>
      </c>
      <c r="AC539" s="4"/>
      <c r="AD539" s="4"/>
      <c r="AE539" s="7">
        <v>726200</v>
      </c>
      <c r="AF539">
        <v>477</v>
      </c>
    </row>
    <row r="540" spans="1:32" x14ac:dyDescent="0.25">
      <c r="A540" s="3">
        <v>2012</v>
      </c>
      <c r="B540" s="4" t="s">
        <v>719</v>
      </c>
      <c r="C540" s="5">
        <v>48201</v>
      </c>
      <c r="D540" s="4" t="s">
        <v>1243</v>
      </c>
      <c r="E540" s="4" t="s">
        <v>1239</v>
      </c>
      <c r="F540" s="6">
        <v>41120</v>
      </c>
      <c r="G540" s="7">
        <v>500000</v>
      </c>
      <c r="H540" s="6">
        <v>41543</v>
      </c>
      <c r="I540" s="4" t="s">
        <v>1240</v>
      </c>
      <c r="J540" s="4" t="s">
        <v>387</v>
      </c>
      <c r="K540" s="4" t="s">
        <v>388</v>
      </c>
      <c r="L540" s="4"/>
      <c r="M540" s="4"/>
      <c r="N540" s="4"/>
      <c r="O540" s="7">
        <v>500000</v>
      </c>
      <c r="P540">
        <f>_xlfn.XLOOKUP('[1]2012'!E538,[1]SIDEOF_donativos!$U$3:$U$1619,[1]SIDEOF_donativos!$W$3:$W$1619)</f>
        <v>970</v>
      </c>
      <c r="T540" s="3">
        <v>2012</v>
      </c>
      <c r="U540" s="4" t="s">
        <v>278</v>
      </c>
      <c r="V540" s="4" t="s">
        <v>330</v>
      </c>
      <c r="W540" s="6">
        <v>41170</v>
      </c>
      <c r="X540" s="7">
        <v>682000</v>
      </c>
      <c r="Y540" s="6">
        <v>41274</v>
      </c>
      <c r="Z540" s="4" t="s">
        <v>346</v>
      </c>
      <c r="AA540" s="4" t="s">
        <v>290</v>
      </c>
      <c r="AB540" s="4" t="s">
        <v>291</v>
      </c>
      <c r="AC540" s="4"/>
      <c r="AD540" s="4"/>
      <c r="AE540" s="7">
        <v>682000</v>
      </c>
      <c r="AF540">
        <v>477</v>
      </c>
    </row>
    <row r="541" spans="1:32" x14ac:dyDescent="0.25">
      <c r="A541" s="3">
        <v>2012</v>
      </c>
      <c r="B541" s="4" t="s">
        <v>719</v>
      </c>
      <c r="C541" s="5">
        <v>48201</v>
      </c>
      <c r="D541" s="4" t="s">
        <v>1244</v>
      </c>
      <c r="E541" s="4" t="s">
        <v>1239</v>
      </c>
      <c r="F541" s="6">
        <v>41120</v>
      </c>
      <c r="G541" s="7">
        <v>500000</v>
      </c>
      <c r="H541" s="6">
        <v>41543</v>
      </c>
      <c r="I541" s="4" t="s">
        <v>1240</v>
      </c>
      <c r="J541" s="4" t="s">
        <v>387</v>
      </c>
      <c r="K541" s="4" t="s">
        <v>388</v>
      </c>
      <c r="L541" s="4"/>
      <c r="M541" s="4"/>
      <c r="N541" s="4"/>
      <c r="O541" s="7">
        <v>500000</v>
      </c>
      <c r="P541">
        <f>_xlfn.XLOOKUP('[1]2012'!E539,[1]SIDEOF_donativos!$U$3:$U$1619,[1]SIDEOF_donativos!$W$3:$W$1619)</f>
        <v>970</v>
      </c>
      <c r="T541" s="3">
        <v>2012</v>
      </c>
      <c r="U541" s="4" t="s">
        <v>278</v>
      </c>
      <c r="V541" s="4" t="s">
        <v>330</v>
      </c>
      <c r="W541" s="6">
        <v>41170</v>
      </c>
      <c r="X541" s="7">
        <v>676600</v>
      </c>
      <c r="Y541" s="6">
        <v>41274</v>
      </c>
      <c r="Z541" s="4" t="s">
        <v>347</v>
      </c>
      <c r="AA541" s="4" t="s">
        <v>290</v>
      </c>
      <c r="AB541" s="4" t="s">
        <v>291</v>
      </c>
      <c r="AC541" s="4"/>
      <c r="AD541" s="4"/>
      <c r="AE541" s="7">
        <v>676600</v>
      </c>
      <c r="AF541">
        <v>477</v>
      </c>
    </row>
    <row r="542" spans="1:32" x14ac:dyDescent="0.25">
      <c r="A542" s="3">
        <v>2012</v>
      </c>
      <c r="B542" s="4" t="s">
        <v>719</v>
      </c>
      <c r="C542" s="5">
        <v>48201</v>
      </c>
      <c r="D542" s="4" t="s">
        <v>1245</v>
      </c>
      <c r="E542" s="4" t="s">
        <v>1239</v>
      </c>
      <c r="F542" s="6">
        <v>41120</v>
      </c>
      <c r="G542" s="7">
        <v>500000</v>
      </c>
      <c r="H542" s="6">
        <v>41543</v>
      </c>
      <c r="I542" s="4" t="s">
        <v>1240</v>
      </c>
      <c r="J542" s="4" t="s">
        <v>387</v>
      </c>
      <c r="K542" s="4" t="s">
        <v>388</v>
      </c>
      <c r="L542" s="4"/>
      <c r="M542" s="4"/>
      <c r="N542" s="4"/>
      <c r="O542" s="7">
        <v>500000</v>
      </c>
      <c r="P542">
        <f>_xlfn.XLOOKUP('[1]2012'!E540,[1]SIDEOF_donativos!$U$3:$U$1619,[1]SIDEOF_donativos!$W$3:$W$1619)</f>
        <v>970</v>
      </c>
      <c r="T542" s="3">
        <v>2012</v>
      </c>
      <c r="U542" s="4" t="s">
        <v>278</v>
      </c>
      <c r="V542" s="4" t="s">
        <v>330</v>
      </c>
      <c r="W542" s="6">
        <v>41170</v>
      </c>
      <c r="X542" s="7">
        <v>638000</v>
      </c>
      <c r="Y542" s="6">
        <v>41274</v>
      </c>
      <c r="Z542" s="4" t="s">
        <v>348</v>
      </c>
      <c r="AA542" s="4" t="s">
        <v>290</v>
      </c>
      <c r="AB542" s="4" t="s">
        <v>291</v>
      </c>
      <c r="AC542" s="4"/>
      <c r="AD542" s="4"/>
      <c r="AE542" s="7">
        <v>638000</v>
      </c>
      <c r="AF542">
        <v>477</v>
      </c>
    </row>
    <row r="543" spans="1:32" x14ac:dyDescent="0.25">
      <c r="A543" s="3">
        <v>2012</v>
      </c>
      <c r="B543" s="4" t="s">
        <v>719</v>
      </c>
      <c r="C543" s="5">
        <v>48201</v>
      </c>
      <c r="D543" s="4" t="s">
        <v>1246</v>
      </c>
      <c r="E543" s="4" t="s">
        <v>1247</v>
      </c>
      <c r="F543" s="6">
        <v>41103</v>
      </c>
      <c r="G543" s="7">
        <v>1000000</v>
      </c>
      <c r="H543" s="6">
        <v>41332</v>
      </c>
      <c r="I543" s="4" t="s">
        <v>1248</v>
      </c>
      <c r="J543" s="4" t="s">
        <v>387</v>
      </c>
      <c r="K543" s="4" t="s">
        <v>388</v>
      </c>
      <c r="L543" s="4"/>
      <c r="M543" s="4"/>
      <c r="N543" s="4"/>
      <c r="O543" s="7">
        <v>1000000</v>
      </c>
      <c r="P543">
        <f>_xlfn.XLOOKUP('[1]2012'!E541,[1]SIDEOF_donativos!$U$3:$U$1619,[1]SIDEOF_donativos!$W$3:$W$1619)</f>
        <v>968</v>
      </c>
      <c r="T543" s="3">
        <v>2012</v>
      </c>
      <c r="U543" s="4" t="s">
        <v>278</v>
      </c>
      <c r="V543" s="4" t="s">
        <v>330</v>
      </c>
      <c r="W543" s="6">
        <v>41170</v>
      </c>
      <c r="X543" s="7">
        <v>509100</v>
      </c>
      <c r="Y543" s="6">
        <v>41274</v>
      </c>
      <c r="Z543" s="4" t="s">
        <v>349</v>
      </c>
      <c r="AA543" s="4" t="s">
        <v>290</v>
      </c>
      <c r="AB543" s="4" t="s">
        <v>291</v>
      </c>
      <c r="AC543" s="4"/>
      <c r="AD543" s="4"/>
      <c r="AE543" s="7">
        <v>509100</v>
      </c>
      <c r="AF543">
        <v>477</v>
      </c>
    </row>
    <row r="544" spans="1:32" x14ac:dyDescent="0.25">
      <c r="A544" s="3">
        <v>2012</v>
      </c>
      <c r="B544" s="4" t="s">
        <v>719</v>
      </c>
      <c r="C544" s="5">
        <v>48201</v>
      </c>
      <c r="D544" s="4" t="s">
        <v>1249</v>
      </c>
      <c r="E544" s="4" t="s">
        <v>1250</v>
      </c>
      <c r="F544" s="6">
        <v>41114</v>
      </c>
      <c r="G544" s="7">
        <v>3760000</v>
      </c>
      <c r="H544" s="6">
        <v>41381</v>
      </c>
      <c r="I544" s="4" t="s">
        <v>1251</v>
      </c>
      <c r="J544" s="4" t="s">
        <v>387</v>
      </c>
      <c r="K544" s="4" t="s">
        <v>388</v>
      </c>
      <c r="L544" s="4"/>
      <c r="M544" s="4"/>
      <c r="N544" s="4"/>
      <c r="O544" s="7">
        <v>3760000</v>
      </c>
      <c r="P544">
        <f>_xlfn.XLOOKUP('[1]2012'!E542,[1]SIDEOF_donativos!$U$3:$U$1619,[1]SIDEOF_donativos!$W$3:$W$1619)</f>
        <v>1135</v>
      </c>
      <c r="T544" s="3">
        <v>2012</v>
      </c>
      <c r="U544" s="4" t="s">
        <v>278</v>
      </c>
      <c r="V544" s="4" t="s">
        <v>330</v>
      </c>
      <c r="W544" s="6">
        <v>41170</v>
      </c>
      <c r="X544" s="7">
        <v>507800</v>
      </c>
      <c r="Y544" s="6">
        <v>41274</v>
      </c>
      <c r="Z544" s="4" t="s">
        <v>350</v>
      </c>
      <c r="AA544" s="4" t="s">
        <v>290</v>
      </c>
      <c r="AB544" s="4" t="s">
        <v>291</v>
      </c>
      <c r="AC544" s="4"/>
      <c r="AD544" s="4"/>
      <c r="AE544" s="7">
        <v>507800</v>
      </c>
      <c r="AF544">
        <v>477</v>
      </c>
    </row>
    <row r="545" spans="1:33" x14ac:dyDescent="0.25">
      <c r="A545" s="3">
        <v>2012</v>
      </c>
      <c r="B545" s="4" t="s">
        <v>719</v>
      </c>
      <c r="C545" s="5">
        <v>48201</v>
      </c>
      <c r="D545" s="4" t="s">
        <v>1252</v>
      </c>
      <c r="E545" s="4" t="s">
        <v>1253</v>
      </c>
      <c r="F545" s="6">
        <v>40991</v>
      </c>
      <c r="G545" s="7">
        <v>30000000</v>
      </c>
      <c r="H545" s="6">
        <v>41090</v>
      </c>
      <c r="I545" s="4" t="s">
        <v>1254</v>
      </c>
      <c r="J545" s="4" t="s">
        <v>387</v>
      </c>
      <c r="K545" s="4" t="s">
        <v>388</v>
      </c>
      <c r="L545" s="4"/>
      <c r="M545" s="4"/>
      <c r="N545" s="4"/>
      <c r="O545" s="7">
        <v>30000000</v>
      </c>
      <c r="P545">
        <f>_xlfn.XLOOKUP('[1]2012'!E543,[1]SIDEOF_donativos!$U$3:$U$1619,[1]SIDEOF_donativos!$W$3:$W$1619)</f>
        <v>1472</v>
      </c>
      <c r="T545" s="3">
        <v>2012</v>
      </c>
      <c r="U545" s="4" t="s">
        <v>278</v>
      </c>
      <c r="V545" s="4" t="s">
        <v>330</v>
      </c>
      <c r="W545" s="6">
        <v>41170</v>
      </c>
      <c r="X545" s="7">
        <v>491200</v>
      </c>
      <c r="Y545" s="6">
        <v>41274</v>
      </c>
      <c r="Z545" s="4" t="s">
        <v>351</v>
      </c>
      <c r="AA545" s="4" t="s">
        <v>290</v>
      </c>
      <c r="AB545" s="4" t="s">
        <v>291</v>
      </c>
      <c r="AC545" s="4"/>
      <c r="AD545" s="4"/>
      <c r="AE545" s="7">
        <v>491200</v>
      </c>
      <c r="AF545">
        <v>477</v>
      </c>
    </row>
    <row r="546" spans="1:33" x14ac:dyDescent="0.25">
      <c r="A546" s="3">
        <v>2012</v>
      </c>
      <c r="B546" s="4" t="s">
        <v>719</v>
      </c>
      <c r="C546" s="5">
        <v>48201</v>
      </c>
      <c r="D546" s="4" t="s">
        <v>1255</v>
      </c>
      <c r="E546" s="4" t="s">
        <v>1256</v>
      </c>
      <c r="F546" s="6">
        <v>40991</v>
      </c>
      <c r="G546" s="7">
        <v>1500000</v>
      </c>
      <c r="H546" s="6">
        <v>41098</v>
      </c>
      <c r="I546" s="4" t="s">
        <v>1257</v>
      </c>
      <c r="J546" s="4" t="s">
        <v>387</v>
      </c>
      <c r="K546" s="4" t="s">
        <v>388</v>
      </c>
      <c r="L546" s="4"/>
      <c r="M546" s="4"/>
      <c r="N546" s="4"/>
      <c r="O546" s="7">
        <v>1500000</v>
      </c>
      <c r="P546">
        <f>_xlfn.XLOOKUP('[1]2012'!E544,[1]SIDEOF_donativos!$U$3:$U$1619,[1]SIDEOF_donativos!$W$3:$W$1619)</f>
        <v>1145</v>
      </c>
      <c r="T546" s="3">
        <v>2012</v>
      </c>
      <c r="U546" s="4" t="s">
        <v>278</v>
      </c>
      <c r="V546" s="4" t="s">
        <v>330</v>
      </c>
      <c r="W546" s="6">
        <v>41170</v>
      </c>
      <c r="X546" s="7">
        <v>395700</v>
      </c>
      <c r="Y546" s="6">
        <v>41274</v>
      </c>
      <c r="Z546" s="4" t="s">
        <v>352</v>
      </c>
      <c r="AA546" s="4" t="s">
        <v>290</v>
      </c>
      <c r="AB546" s="4" t="s">
        <v>291</v>
      </c>
      <c r="AC546" s="4"/>
      <c r="AD546" s="4"/>
      <c r="AE546" s="7">
        <v>395700</v>
      </c>
      <c r="AF546">
        <v>477</v>
      </c>
    </row>
    <row r="547" spans="1:33" x14ac:dyDescent="0.25">
      <c r="A547" s="3">
        <v>2012</v>
      </c>
      <c r="B547" s="4" t="s">
        <v>719</v>
      </c>
      <c r="C547" s="5">
        <v>48201</v>
      </c>
      <c r="D547" s="4" t="s">
        <v>1258</v>
      </c>
      <c r="E547" s="4" t="s">
        <v>1259</v>
      </c>
      <c r="F547" s="6">
        <v>41026</v>
      </c>
      <c r="G547" s="7">
        <v>1000000</v>
      </c>
      <c r="H547" s="6">
        <v>41132</v>
      </c>
      <c r="I547" s="4" t="s">
        <v>1260</v>
      </c>
      <c r="J547" s="4" t="s">
        <v>387</v>
      </c>
      <c r="K547" s="4" t="s">
        <v>388</v>
      </c>
      <c r="L547" s="4"/>
      <c r="M547" s="4"/>
      <c r="N547" s="4"/>
      <c r="O547" s="7">
        <v>1000000</v>
      </c>
      <c r="P547">
        <f>_xlfn.XLOOKUP('[1]2012'!E545,[1]SIDEOF_donativos!$U$3:$U$1619,[1]SIDEOF_donativos!$W$3:$W$1619)</f>
        <v>1133</v>
      </c>
      <c r="T547" s="3">
        <v>2012</v>
      </c>
      <c r="U547" s="4" t="s">
        <v>278</v>
      </c>
      <c r="V547" s="4" t="s">
        <v>330</v>
      </c>
      <c r="W547" s="6">
        <v>41170</v>
      </c>
      <c r="X547" s="7">
        <v>349400</v>
      </c>
      <c r="Y547" s="6">
        <v>41274</v>
      </c>
      <c r="Z547" s="4" t="s">
        <v>353</v>
      </c>
      <c r="AA547" s="4" t="s">
        <v>290</v>
      </c>
      <c r="AB547" s="4" t="s">
        <v>291</v>
      </c>
      <c r="AC547" s="4"/>
      <c r="AD547" s="4"/>
      <c r="AE547" s="7">
        <v>349400</v>
      </c>
      <c r="AF547">
        <v>477</v>
      </c>
    </row>
    <row r="548" spans="1:33" x14ac:dyDescent="0.25">
      <c r="A548" s="3">
        <v>2012</v>
      </c>
      <c r="B548" s="4" t="s">
        <v>719</v>
      </c>
      <c r="C548" s="5">
        <v>48201</v>
      </c>
      <c r="D548" s="4" t="s">
        <v>1261</v>
      </c>
      <c r="E548" s="4" t="s">
        <v>1262</v>
      </c>
      <c r="F548" s="6">
        <v>41026</v>
      </c>
      <c r="G548" s="7">
        <v>2000000</v>
      </c>
      <c r="H548" s="6">
        <v>41223</v>
      </c>
      <c r="I548" s="4" t="s">
        <v>1263</v>
      </c>
      <c r="J548" s="4" t="s">
        <v>387</v>
      </c>
      <c r="K548" s="4" t="s">
        <v>388</v>
      </c>
      <c r="L548" s="4"/>
      <c r="M548" s="4"/>
      <c r="N548" s="4"/>
      <c r="O548" s="7">
        <v>2000000</v>
      </c>
      <c r="P548">
        <f>_xlfn.XLOOKUP('[1]2012'!E546,[1]SIDEOF_donativos!$U$3:$U$1619,[1]SIDEOF_donativos!$W$3:$W$1619)</f>
        <v>1161</v>
      </c>
      <c r="T548" s="3">
        <v>2012</v>
      </c>
      <c r="U548" s="4" t="s">
        <v>278</v>
      </c>
      <c r="V548" s="4" t="s">
        <v>330</v>
      </c>
      <c r="W548" s="6">
        <v>41170</v>
      </c>
      <c r="X548" s="7">
        <v>322400</v>
      </c>
      <c r="Y548" s="6">
        <v>41274</v>
      </c>
      <c r="Z548" s="4" t="s">
        <v>354</v>
      </c>
      <c r="AA548" s="4" t="s">
        <v>290</v>
      </c>
      <c r="AB548" s="4" t="s">
        <v>291</v>
      </c>
      <c r="AC548" s="4"/>
      <c r="AD548" s="4"/>
      <c r="AE548" s="7">
        <v>322400</v>
      </c>
      <c r="AF548">
        <v>477</v>
      </c>
    </row>
    <row r="549" spans="1:33" x14ac:dyDescent="0.25">
      <c r="A549" s="3">
        <v>2012</v>
      </c>
      <c r="B549" s="4" t="s">
        <v>719</v>
      </c>
      <c r="C549" s="5">
        <v>48201</v>
      </c>
      <c r="D549" s="4" t="s">
        <v>1264</v>
      </c>
      <c r="E549" s="4" t="s">
        <v>1265</v>
      </c>
      <c r="F549" s="6">
        <v>41026</v>
      </c>
      <c r="G549" s="7">
        <v>500000</v>
      </c>
      <c r="H549" s="6">
        <v>41271</v>
      </c>
      <c r="I549" s="4" t="s">
        <v>1266</v>
      </c>
      <c r="J549" s="4" t="s">
        <v>387</v>
      </c>
      <c r="K549" s="4" t="s">
        <v>388</v>
      </c>
      <c r="L549" s="4"/>
      <c r="M549" s="4"/>
      <c r="N549" s="4"/>
      <c r="O549" s="7">
        <v>500000</v>
      </c>
      <c r="P549">
        <f>_xlfn.XLOOKUP('[1]2012'!E547,[1]SIDEOF_donativos!$U$3:$U$1619,[1]SIDEOF_donativos!$W$3:$W$1619)</f>
        <v>1187</v>
      </c>
      <c r="T549" s="3">
        <v>2012</v>
      </c>
      <c r="U549" s="4" t="s">
        <v>278</v>
      </c>
      <c r="V549" s="4" t="s">
        <v>330</v>
      </c>
      <c r="W549" s="6">
        <v>41170</v>
      </c>
      <c r="X549" s="7">
        <v>304800</v>
      </c>
      <c r="Y549" s="6">
        <v>41274</v>
      </c>
      <c r="Z549" s="4" t="s">
        <v>355</v>
      </c>
      <c r="AA549" s="4" t="s">
        <v>290</v>
      </c>
      <c r="AB549" s="4" t="s">
        <v>291</v>
      </c>
      <c r="AC549" s="4"/>
      <c r="AD549" s="4"/>
      <c r="AE549" s="7">
        <v>304800</v>
      </c>
      <c r="AF549">
        <v>477</v>
      </c>
    </row>
    <row r="550" spans="1:33" x14ac:dyDescent="0.25">
      <c r="A550" s="3">
        <v>2012</v>
      </c>
      <c r="B550" s="4" t="s">
        <v>719</v>
      </c>
      <c r="C550" s="5">
        <v>48201</v>
      </c>
      <c r="D550" s="4" t="s">
        <v>1267</v>
      </c>
      <c r="E550" s="4" t="s">
        <v>1268</v>
      </c>
      <c r="F550" s="6">
        <v>41080</v>
      </c>
      <c r="G550" s="7">
        <v>2500000</v>
      </c>
      <c r="H550" s="6">
        <v>41224</v>
      </c>
      <c r="I550" s="4" t="s">
        <v>1269</v>
      </c>
      <c r="J550" s="4" t="s">
        <v>387</v>
      </c>
      <c r="K550" s="4" t="s">
        <v>388</v>
      </c>
      <c r="L550" s="4"/>
      <c r="M550" s="4"/>
      <c r="N550" s="4"/>
      <c r="O550" s="7">
        <v>2500000</v>
      </c>
      <c r="P550">
        <f>_xlfn.XLOOKUP('[1]2012'!E548,[1]SIDEOF_donativos!$U$3:$U$1619,[1]SIDEOF_donativos!$W$3:$W$1619)</f>
        <v>1176</v>
      </c>
      <c r="T550" s="3">
        <v>2012</v>
      </c>
      <c r="U550" s="4" t="s">
        <v>278</v>
      </c>
      <c r="V550" s="4" t="s">
        <v>330</v>
      </c>
      <c r="W550" s="6">
        <v>41170</v>
      </c>
      <c r="X550" s="7">
        <v>279400</v>
      </c>
      <c r="Y550" s="6">
        <v>41274</v>
      </c>
      <c r="Z550" s="4" t="s">
        <v>356</v>
      </c>
      <c r="AA550" s="4" t="s">
        <v>290</v>
      </c>
      <c r="AB550" s="4" t="s">
        <v>291</v>
      </c>
      <c r="AC550" s="4"/>
      <c r="AD550" s="4"/>
      <c r="AE550" s="7">
        <v>279400</v>
      </c>
      <c r="AF550">
        <v>477</v>
      </c>
    </row>
    <row r="551" spans="1:33" x14ac:dyDescent="0.25">
      <c r="A551" s="3">
        <v>2012</v>
      </c>
      <c r="B551" s="4" t="s">
        <v>719</v>
      </c>
      <c r="C551" s="5">
        <v>48201</v>
      </c>
      <c r="D551" s="4" t="s">
        <v>1270</v>
      </c>
      <c r="E551" s="4" t="s">
        <v>1271</v>
      </c>
      <c r="F551" s="6">
        <v>41059</v>
      </c>
      <c r="G551" s="7">
        <v>500000</v>
      </c>
      <c r="H551" s="6">
        <v>41271</v>
      </c>
      <c r="I551" s="4" t="s">
        <v>1272</v>
      </c>
      <c r="J551" s="4" t="s">
        <v>387</v>
      </c>
      <c r="K551" s="4" t="s">
        <v>388</v>
      </c>
      <c r="L551" s="4"/>
      <c r="M551" s="4"/>
      <c r="N551" s="4"/>
      <c r="O551" s="7">
        <v>500000</v>
      </c>
      <c r="P551">
        <f>_xlfn.XLOOKUP('[1]2012'!E549,[1]SIDEOF_donativos!$U$3:$U$1619,[1]SIDEOF_donativos!$W$3:$W$1619)</f>
        <v>1182</v>
      </c>
      <c r="T551" s="3">
        <v>2012</v>
      </c>
      <c r="U551" s="4" t="s">
        <v>278</v>
      </c>
      <c r="V551" s="4" t="s">
        <v>330</v>
      </c>
      <c r="W551" s="6">
        <v>41170</v>
      </c>
      <c r="X551" s="7">
        <v>229700</v>
      </c>
      <c r="Y551" s="6">
        <v>41274</v>
      </c>
      <c r="Z551" s="4" t="s">
        <v>357</v>
      </c>
      <c r="AA551" s="4" t="s">
        <v>290</v>
      </c>
      <c r="AB551" s="4" t="s">
        <v>291</v>
      </c>
      <c r="AC551" s="4"/>
      <c r="AD551" s="4"/>
      <c r="AE551" s="7">
        <v>229700</v>
      </c>
      <c r="AF551">
        <v>477</v>
      </c>
    </row>
    <row r="552" spans="1:33" x14ac:dyDescent="0.25">
      <c r="A552" s="3">
        <v>2012</v>
      </c>
      <c r="B552" s="4" t="s">
        <v>719</v>
      </c>
      <c r="C552" s="5">
        <v>48201</v>
      </c>
      <c r="D552" s="4" t="s">
        <v>1273</v>
      </c>
      <c r="E552" s="4" t="s">
        <v>1274</v>
      </c>
      <c r="F552" s="6">
        <v>41068</v>
      </c>
      <c r="G552" s="7">
        <v>2000000</v>
      </c>
      <c r="H552" s="6">
        <v>41333</v>
      </c>
      <c r="I552" s="4" t="s">
        <v>1275</v>
      </c>
      <c r="J552" s="4" t="s">
        <v>387</v>
      </c>
      <c r="K552" s="4" t="s">
        <v>388</v>
      </c>
      <c r="L552" s="4"/>
      <c r="M552" s="4"/>
      <c r="N552" s="4"/>
      <c r="O552" s="7">
        <v>2000000</v>
      </c>
      <c r="P552">
        <f>_xlfn.XLOOKUP('[1]2012'!E550,[1]SIDEOF_donativos!$U$3:$U$1619,[1]SIDEOF_donativos!$W$3:$W$1619)</f>
        <v>1167</v>
      </c>
      <c r="T552" s="3">
        <v>2012</v>
      </c>
      <c r="U552" s="4" t="s">
        <v>278</v>
      </c>
      <c r="V552" s="4" t="s">
        <v>330</v>
      </c>
      <c r="W552" s="6">
        <v>41170</v>
      </c>
      <c r="X552" s="7">
        <v>229700</v>
      </c>
      <c r="Y552" s="6">
        <v>41274</v>
      </c>
      <c r="Z552" s="4" t="s">
        <v>358</v>
      </c>
      <c r="AA552" s="4" t="s">
        <v>290</v>
      </c>
      <c r="AB552" s="4" t="s">
        <v>291</v>
      </c>
      <c r="AC552" s="4"/>
      <c r="AD552" s="4"/>
      <c r="AE552" s="7">
        <v>229700</v>
      </c>
      <c r="AF552">
        <v>477</v>
      </c>
    </row>
    <row r="553" spans="1:33" x14ac:dyDescent="0.25">
      <c r="A553" s="3">
        <v>2012</v>
      </c>
      <c r="B553" s="4" t="s">
        <v>719</v>
      </c>
      <c r="C553" s="5">
        <v>48201</v>
      </c>
      <c r="D553" s="4" t="s">
        <v>1276</v>
      </c>
      <c r="E553" s="4" t="s">
        <v>1277</v>
      </c>
      <c r="F553" s="6">
        <v>41068</v>
      </c>
      <c r="G553" s="7">
        <v>1000000</v>
      </c>
      <c r="H553" s="6">
        <v>41394</v>
      </c>
      <c r="I553" s="4" t="s">
        <v>1278</v>
      </c>
      <c r="J553" s="4" t="s">
        <v>387</v>
      </c>
      <c r="K553" s="4" t="s">
        <v>388</v>
      </c>
      <c r="L553" s="4"/>
      <c r="M553" s="4"/>
      <c r="N553" s="4"/>
      <c r="O553" s="7">
        <v>1000000</v>
      </c>
      <c r="P553">
        <f>_xlfn.XLOOKUP('[1]2012'!E551,[1]SIDEOF_donativos!$U$3:$U$1619,[1]SIDEOF_donativos!$W$3:$W$1619)</f>
        <v>967</v>
      </c>
      <c r="T553" s="3">
        <v>2012</v>
      </c>
      <c r="U553" s="4" t="s">
        <v>278</v>
      </c>
      <c r="V553" s="4" t="s">
        <v>330</v>
      </c>
      <c r="W553" s="6">
        <v>41170</v>
      </c>
      <c r="X553" s="7">
        <v>211100</v>
      </c>
      <c r="Y553" s="6">
        <v>41274</v>
      </c>
      <c r="Z553" s="4" t="s">
        <v>360</v>
      </c>
      <c r="AA553" s="4" t="s">
        <v>290</v>
      </c>
      <c r="AB553" s="4" t="s">
        <v>291</v>
      </c>
      <c r="AC553" s="4"/>
      <c r="AD553" s="4"/>
      <c r="AE553" s="7">
        <v>211100</v>
      </c>
      <c r="AF553">
        <v>477</v>
      </c>
    </row>
    <row r="554" spans="1:33" x14ac:dyDescent="0.25">
      <c r="A554" s="3">
        <v>2012</v>
      </c>
      <c r="B554" s="4" t="s">
        <v>719</v>
      </c>
      <c r="C554" s="5">
        <v>48201</v>
      </c>
      <c r="D554" s="4" t="s">
        <v>1279</v>
      </c>
      <c r="E554" s="4" t="s">
        <v>1280</v>
      </c>
      <c r="F554" s="6">
        <v>41068</v>
      </c>
      <c r="G554" s="7">
        <v>3300000</v>
      </c>
      <c r="H554" s="6">
        <v>41272</v>
      </c>
      <c r="I554" s="4" t="s">
        <v>1281</v>
      </c>
      <c r="J554" s="4" t="s">
        <v>387</v>
      </c>
      <c r="K554" s="4" t="s">
        <v>388</v>
      </c>
      <c r="L554" s="4"/>
      <c r="M554" s="4"/>
      <c r="N554" s="4"/>
      <c r="O554" s="7">
        <v>3300000</v>
      </c>
      <c r="P554">
        <f>_xlfn.XLOOKUP('[1]2012'!E552,[1]SIDEOF_donativos!$U$3:$U$1619,[1]SIDEOF_donativos!$W$3:$W$1619)</f>
        <v>1181</v>
      </c>
      <c r="T554" s="3">
        <v>2012</v>
      </c>
      <c r="U554" s="4" t="s">
        <v>278</v>
      </c>
      <c r="V554" s="4" t="s">
        <v>330</v>
      </c>
      <c r="W554" s="6">
        <v>41170</v>
      </c>
      <c r="X554" s="7">
        <v>190600</v>
      </c>
      <c r="Y554" s="6">
        <v>41274</v>
      </c>
      <c r="Z554" s="4" t="s">
        <v>361</v>
      </c>
      <c r="AA554" s="4" t="s">
        <v>290</v>
      </c>
      <c r="AB554" s="4" t="s">
        <v>291</v>
      </c>
      <c r="AC554" s="4"/>
      <c r="AD554" s="4"/>
      <c r="AE554" s="7">
        <v>190600</v>
      </c>
      <c r="AF554">
        <v>477</v>
      </c>
    </row>
    <row r="555" spans="1:33" x14ac:dyDescent="0.25">
      <c r="A555" s="3">
        <v>2012</v>
      </c>
      <c r="B555" s="4" t="s">
        <v>719</v>
      </c>
      <c r="C555" s="5">
        <v>48201</v>
      </c>
      <c r="D555" s="4" t="s">
        <v>1282</v>
      </c>
      <c r="E555" s="4" t="s">
        <v>1230</v>
      </c>
      <c r="F555" s="6">
        <v>41073</v>
      </c>
      <c r="G555" s="7">
        <v>21027818</v>
      </c>
      <c r="H555" s="6">
        <v>41267</v>
      </c>
      <c r="I555" s="4" t="s">
        <v>1283</v>
      </c>
      <c r="J555" s="4" t="s">
        <v>387</v>
      </c>
      <c r="K555" s="4" t="s">
        <v>388</v>
      </c>
      <c r="L555" s="4"/>
      <c r="M555" s="4"/>
      <c r="N555" s="4"/>
      <c r="O555" s="7">
        <v>21027818</v>
      </c>
      <c r="P555">
        <f>_xlfn.XLOOKUP('[1]2012'!E553,[1]SIDEOF_donativos!$U$3:$U$1619,[1]SIDEOF_donativos!$W$3:$W$1619)</f>
        <v>1136</v>
      </c>
      <c r="T555" s="3">
        <v>2012</v>
      </c>
      <c r="U555" s="4" t="s">
        <v>278</v>
      </c>
      <c r="V555" s="4" t="s">
        <v>330</v>
      </c>
      <c r="W555" s="6">
        <v>41170</v>
      </c>
      <c r="X555" s="7">
        <v>139700</v>
      </c>
      <c r="Y555" s="6">
        <v>41274</v>
      </c>
      <c r="Z555" s="4" t="s">
        <v>362</v>
      </c>
      <c r="AA555" s="4" t="s">
        <v>290</v>
      </c>
      <c r="AB555" s="4" t="s">
        <v>291</v>
      </c>
      <c r="AC555" s="4"/>
      <c r="AD555" s="4"/>
      <c r="AE555" s="7">
        <v>139700</v>
      </c>
      <c r="AF555">
        <v>477</v>
      </c>
    </row>
    <row r="556" spans="1:33" x14ac:dyDescent="0.25">
      <c r="A556" s="3">
        <v>2012</v>
      </c>
      <c r="B556" s="4" t="s">
        <v>719</v>
      </c>
      <c r="C556" s="5">
        <v>48201</v>
      </c>
      <c r="D556" s="4" t="s">
        <v>1284</v>
      </c>
      <c r="E556" s="4" t="s">
        <v>437</v>
      </c>
      <c r="F556" s="6">
        <v>41073</v>
      </c>
      <c r="G556" s="7">
        <v>3000000</v>
      </c>
      <c r="H556" s="6">
        <v>41311</v>
      </c>
      <c r="I556" s="4" t="s">
        <v>1285</v>
      </c>
      <c r="J556" s="4" t="s">
        <v>387</v>
      </c>
      <c r="K556" s="4" t="s">
        <v>388</v>
      </c>
      <c r="L556" s="4"/>
      <c r="M556" s="4"/>
      <c r="N556" s="4"/>
      <c r="O556" s="7">
        <v>3000000</v>
      </c>
      <c r="P556">
        <f>_xlfn.XLOOKUP('[1]2012'!E554,[1]SIDEOF_donativos!$U$3:$U$1619,[1]SIDEOF_donativos!$W$3:$W$1619)</f>
        <v>1014</v>
      </c>
      <c r="T556" s="3">
        <v>2012</v>
      </c>
      <c r="U556" s="4" t="s">
        <v>278</v>
      </c>
      <c r="V556" s="4" t="s">
        <v>330</v>
      </c>
      <c r="W556" s="6">
        <v>41170</v>
      </c>
      <c r="X556" s="7">
        <v>102500</v>
      </c>
      <c r="Y556" s="6">
        <v>41274</v>
      </c>
      <c r="Z556" s="4" t="s">
        <v>363</v>
      </c>
      <c r="AA556" s="4" t="s">
        <v>290</v>
      </c>
      <c r="AB556" s="4" t="s">
        <v>291</v>
      </c>
      <c r="AC556" s="4"/>
      <c r="AD556" s="4"/>
      <c r="AE556" s="7">
        <v>102500</v>
      </c>
      <c r="AF556">
        <v>477</v>
      </c>
    </row>
    <row r="557" spans="1:33" x14ac:dyDescent="0.25">
      <c r="A557" s="3">
        <v>2012</v>
      </c>
      <c r="B557" s="4" t="s">
        <v>719</v>
      </c>
      <c r="C557" s="5">
        <v>48201</v>
      </c>
      <c r="D557" s="4" t="s">
        <v>1286</v>
      </c>
      <c r="E557" s="4" t="s">
        <v>1287</v>
      </c>
      <c r="F557" s="6">
        <v>41082</v>
      </c>
      <c r="G557" s="7">
        <v>1500000</v>
      </c>
      <c r="H557" s="6">
        <v>41510</v>
      </c>
      <c r="I557" s="4" t="s">
        <v>1288</v>
      </c>
      <c r="J557" s="4" t="s">
        <v>387</v>
      </c>
      <c r="K557" s="4" t="s">
        <v>388</v>
      </c>
      <c r="L557" s="4"/>
      <c r="M557" s="4"/>
      <c r="N557" s="4"/>
      <c r="O557" s="7">
        <v>1500000</v>
      </c>
      <c r="P557">
        <f>_xlfn.XLOOKUP('[1]2012'!E555,[1]SIDEOF_donativos!$U$3:$U$1619,[1]SIDEOF_donativos!$W$3:$W$1619)</f>
        <v>1177</v>
      </c>
      <c r="T557" s="3">
        <v>2012</v>
      </c>
      <c r="U557" s="4" t="s">
        <v>278</v>
      </c>
      <c r="V557" s="4" t="s">
        <v>367</v>
      </c>
      <c r="W557" s="6">
        <v>41120</v>
      </c>
      <c r="X557" s="7">
        <v>100000</v>
      </c>
      <c r="Y557" s="6">
        <v>41274</v>
      </c>
      <c r="Z557" s="4" t="s">
        <v>383</v>
      </c>
      <c r="AA557" s="4" t="s">
        <v>290</v>
      </c>
      <c r="AB557" s="4" t="s">
        <v>291</v>
      </c>
      <c r="AC557" s="4"/>
      <c r="AD557" s="4"/>
      <c r="AE557" s="7">
        <v>100000</v>
      </c>
      <c r="AF557">
        <v>475</v>
      </c>
    </row>
    <row r="558" spans="1:33" x14ac:dyDescent="0.25">
      <c r="A558" s="3">
        <v>2012</v>
      </c>
      <c r="B558" s="4" t="s">
        <v>719</v>
      </c>
      <c r="C558" s="5">
        <v>48201</v>
      </c>
      <c r="D558" s="4" t="s">
        <v>1289</v>
      </c>
      <c r="E558" s="4" t="s">
        <v>1290</v>
      </c>
      <c r="F558" s="6">
        <v>41082</v>
      </c>
      <c r="G558" s="7">
        <v>500000</v>
      </c>
      <c r="H558" s="6">
        <v>41521</v>
      </c>
      <c r="I558" s="4" t="s">
        <v>1291</v>
      </c>
      <c r="J558" s="4" t="s">
        <v>387</v>
      </c>
      <c r="K558" s="4" t="s">
        <v>388</v>
      </c>
      <c r="L558" s="4"/>
      <c r="M558" s="4"/>
      <c r="N558" s="4"/>
      <c r="O558" s="7">
        <v>500000</v>
      </c>
      <c r="P558">
        <f>_xlfn.XLOOKUP('[1]2012'!E556,[1]SIDEOF_donativos!$U$3:$U$1619,[1]SIDEOF_donativos!$W$3:$W$1619)</f>
        <v>867</v>
      </c>
      <c r="T558" s="19">
        <v>2012</v>
      </c>
      <c r="U558" s="20" t="s">
        <v>445</v>
      </c>
      <c r="V558" s="20" t="s">
        <v>446</v>
      </c>
      <c r="W558" s="21">
        <v>41074</v>
      </c>
      <c r="X558" s="22">
        <v>300000</v>
      </c>
      <c r="Y558" s="21">
        <v>41182</v>
      </c>
      <c r="Z558" s="20" t="s">
        <v>447</v>
      </c>
      <c r="AA558" s="20" t="s">
        <v>448</v>
      </c>
      <c r="AB558" s="20" t="s">
        <v>291</v>
      </c>
      <c r="AC558" s="20" t="s">
        <v>20</v>
      </c>
      <c r="AD558" s="20"/>
      <c r="AE558" s="22">
        <v>300000</v>
      </c>
      <c r="AF558" s="23">
        <v>9</v>
      </c>
      <c r="AG558" s="50"/>
    </row>
    <row r="559" spans="1:33" x14ac:dyDescent="0.25">
      <c r="A559" s="3">
        <v>2012</v>
      </c>
      <c r="B559" s="4" t="s">
        <v>719</v>
      </c>
      <c r="C559" s="5">
        <v>48201</v>
      </c>
      <c r="D559" s="4" t="s">
        <v>1292</v>
      </c>
      <c r="E559" s="4" t="s">
        <v>1293</v>
      </c>
      <c r="F559" s="6">
        <v>41082</v>
      </c>
      <c r="G559" s="7">
        <v>13254000</v>
      </c>
      <c r="H559" s="6">
        <v>41538</v>
      </c>
      <c r="I559" s="4" t="s">
        <v>1294</v>
      </c>
      <c r="J559" s="4" t="s">
        <v>387</v>
      </c>
      <c r="K559" s="4" t="s">
        <v>388</v>
      </c>
      <c r="L559" s="4"/>
      <c r="M559" s="4"/>
      <c r="N559" s="4"/>
      <c r="O559" s="7">
        <v>13254000</v>
      </c>
      <c r="P559">
        <f>_xlfn.XLOOKUP('[1]2012'!E557,[1]SIDEOF_donativos!$U$3:$U$1619,[1]SIDEOF_donativos!$W$3:$W$1619)</f>
        <v>997</v>
      </c>
      <c r="T559" s="19">
        <v>2012</v>
      </c>
      <c r="U559" s="20" t="s">
        <v>445</v>
      </c>
      <c r="V559" s="20" t="s">
        <v>449</v>
      </c>
      <c r="W559" s="21">
        <v>41074</v>
      </c>
      <c r="X559" s="22">
        <v>200000</v>
      </c>
      <c r="Y559" s="21">
        <v>41213</v>
      </c>
      <c r="Z559" s="20" t="s">
        <v>450</v>
      </c>
      <c r="AA559" s="20" t="s">
        <v>448</v>
      </c>
      <c r="AB559" s="20" t="s">
        <v>291</v>
      </c>
      <c r="AC559" s="20" t="s">
        <v>20</v>
      </c>
      <c r="AD559" s="20"/>
      <c r="AE559" s="22">
        <v>200000</v>
      </c>
      <c r="AF559" s="23">
        <v>14</v>
      </c>
      <c r="AG559" s="50"/>
    </row>
    <row r="560" spans="1:33" x14ac:dyDescent="0.25">
      <c r="A560" s="3">
        <v>2012</v>
      </c>
      <c r="B560" s="4" t="s">
        <v>719</v>
      </c>
      <c r="C560" s="5">
        <v>48201</v>
      </c>
      <c r="D560" s="4" t="s">
        <v>1295</v>
      </c>
      <c r="E560" s="4" t="s">
        <v>1296</v>
      </c>
      <c r="F560" s="6">
        <v>41086</v>
      </c>
      <c r="G560" s="7">
        <v>1000000</v>
      </c>
      <c r="H560" s="6">
        <v>41275</v>
      </c>
      <c r="I560" s="4" t="s">
        <v>1297</v>
      </c>
      <c r="J560" s="4" t="s">
        <v>387</v>
      </c>
      <c r="K560" s="4" t="s">
        <v>388</v>
      </c>
      <c r="L560" s="4"/>
      <c r="M560" s="4"/>
      <c r="N560" s="4"/>
      <c r="O560" s="7">
        <v>1000000</v>
      </c>
      <c r="P560">
        <f>_xlfn.XLOOKUP('[1]2012'!E558,[1]SIDEOF_donativos!$U$3:$U$1619,[1]SIDEOF_donativos!$W$3:$W$1619)</f>
        <v>1153</v>
      </c>
      <c r="T560" s="19">
        <v>2012</v>
      </c>
      <c r="U560" s="20" t="s">
        <v>445</v>
      </c>
      <c r="V560" s="20" t="s">
        <v>451</v>
      </c>
      <c r="W560" s="21">
        <v>41095</v>
      </c>
      <c r="X560" s="22">
        <v>300000</v>
      </c>
      <c r="Y560" s="21">
        <v>41243</v>
      </c>
      <c r="Z560" s="20" t="s">
        <v>452</v>
      </c>
      <c r="AA560" s="20" t="s">
        <v>448</v>
      </c>
      <c r="AB560" s="20" t="s">
        <v>291</v>
      </c>
      <c r="AC560" s="20" t="s">
        <v>20</v>
      </c>
      <c r="AD560" s="20"/>
      <c r="AE560" s="22">
        <v>300000</v>
      </c>
      <c r="AF560" s="23">
        <v>15</v>
      </c>
      <c r="AG560" s="50"/>
    </row>
    <row r="561" spans="1:33" x14ac:dyDescent="0.25">
      <c r="A561" s="3">
        <v>2012</v>
      </c>
      <c r="B561" s="4" t="s">
        <v>719</v>
      </c>
      <c r="C561" s="5">
        <v>48201</v>
      </c>
      <c r="D561" s="4" t="s">
        <v>1298</v>
      </c>
      <c r="E561" s="4" t="s">
        <v>1290</v>
      </c>
      <c r="F561" s="6">
        <v>41086</v>
      </c>
      <c r="G561" s="7">
        <v>4000000</v>
      </c>
      <c r="H561" s="6">
        <v>41534</v>
      </c>
      <c r="I561" s="4" t="s">
        <v>1299</v>
      </c>
      <c r="J561" s="4" t="s">
        <v>387</v>
      </c>
      <c r="K561" s="4" t="s">
        <v>388</v>
      </c>
      <c r="L561" s="4"/>
      <c r="M561" s="4"/>
      <c r="N561" s="4"/>
      <c r="O561" s="7">
        <v>4000000</v>
      </c>
      <c r="P561">
        <f>_xlfn.XLOOKUP('[1]2012'!E559,[1]SIDEOF_donativos!$U$3:$U$1619,[1]SIDEOF_donativos!$W$3:$W$1619)</f>
        <v>867</v>
      </c>
      <c r="T561" s="19">
        <v>2012</v>
      </c>
      <c r="U561" s="20" t="s">
        <v>445</v>
      </c>
      <c r="V561" s="20" t="s">
        <v>453</v>
      </c>
      <c r="W561" s="21">
        <v>41036</v>
      </c>
      <c r="X561" s="22">
        <v>5250000</v>
      </c>
      <c r="Y561" s="21">
        <v>41274</v>
      </c>
      <c r="Z561" s="20" t="s">
        <v>454</v>
      </c>
      <c r="AA561" s="20" t="s">
        <v>455</v>
      </c>
      <c r="AB561" s="20" t="s">
        <v>388</v>
      </c>
      <c r="AC561" s="20" t="s">
        <v>291</v>
      </c>
      <c r="AD561" s="20" t="s">
        <v>20</v>
      </c>
      <c r="AE561" s="22">
        <v>5250000</v>
      </c>
      <c r="AF561" s="23">
        <v>76</v>
      </c>
      <c r="AG561" s="50"/>
    </row>
    <row r="562" spans="1:33" x14ac:dyDescent="0.25">
      <c r="A562" s="3">
        <v>2012</v>
      </c>
      <c r="B562" s="4" t="s">
        <v>719</v>
      </c>
      <c r="C562" s="5">
        <v>48201</v>
      </c>
      <c r="D562" s="4" t="s">
        <v>1300</v>
      </c>
      <c r="E562" s="4" t="s">
        <v>1301</v>
      </c>
      <c r="F562" s="6">
        <v>41100</v>
      </c>
      <c r="G562" s="7">
        <v>940000</v>
      </c>
      <c r="H562" s="6">
        <v>41420</v>
      </c>
      <c r="I562" s="4" t="s">
        <v>1302</v>
      </c>
      <c r="J562" s="4" t="s">
        <v>387</v>
      </c>
      <c r="K562" s="4" t="s">
        <v>388</v>
      </c>
      <c r="L562" s="4"/>
      <c r="M562" s="4"/>
      <c r="N562" s="4"/>
      <c r="O562" s="7">
        <v>940000</v>
      </c>
      <c r="P562">
        <f>_xlfn.XLOOKUP('[1]2012'!E560,[1]SIDEOF_donativos!$U$3:$U$1619,[1]SIDEOF_donativos!$W$3:$W$1619)</f>
        <v>1163</v>
      </c>
      <c r="T562" s="19">
        <v>2012</v>
      </c>
      <c r="U562" s="20" t="s">
        <v>509</v>
      </c>
      <c r="V562" s="20" t="s">
        <v>550</v>
      </c>
      <c r="W562" s="21">
        <v>40991</v>
      </c>
      <c r="X562" s="22">
        <v>270000</v>
      </c>
      <c r="Y562" s="21">
        <v>41243</v>
      </c>
      <c r="Z562" s="20" t="s">
        <v>551</v>
      </c>
      <c r="AA562" s="20" t="s">
        <v>448</v>
      </c>
      <c r="AB562" s="20" t="s">
        <v>291</v>
      </c>
      <c r="AC562" s="20" t="s">
        <v>20</v>
      </c>
      <c r="AD562" s="20"/>
      <c r="AE562" s="22">
        <v>270000</v>
      </c>
      <c r="AF562" s="23">
        <v>635</v>
      </c>
      <c r="AG562" s="50"/>
    </row>
    <row r="563" spans="1:33" x14ac:dyDescent="0.25">
      <c r="A563" s="3">
        <v>2012</v>
      </c>
      <c r="B563" s="4" t="s">
        <v>719</v>
      </c>
      <c r="C563" s="5">
        <v>48201</v>
      </c>
      <c r="D563" s="4" t="s">
        <v>1303</v>
      </c>
      <c r="E563" s="4" t="s">
        <v>1304</v>
      </c>
      <c r="F563" s="6">
        <v>41106</v>
      </c>
      <c r="G563" s="7">
        <v>1880000</v>
      </c>
      <c r="H563" s="6">
        <v>41335</v>
      </c>
      <c r="I563" s="4" t="s">
        <v>1305</v>
      </c>
      <c r="J563" s="4" t="s">
        <v>387</v>
      </c>
      <c r="K563" s="4" t="s">
        <v>388</v>
      </c>
      <c r="L563" s="4"/>
      <c r="M563" s="4"/>
      <c r="N563" s="4"/>
      <c r="O563" s="7">
        <v>1880000</v>
      </c>
      <c r="P563">
        <f>_xlfn.XLOOKUP('[1]2012'!E561,[1]SIDEOF_donativos!$U$3:$U$1619,[1]SIDEOF_donativos!$W$3:$W$1619)</f>
        <v>1171</v>
      </c>
      <c r="T563" s="3">
        <v>2012</v>
      </c>
      <c r="U563" s="4" t="s">
        <v>509</v>
      </c>
      <c r="V563" s="4" t="s">
        <v>240</v>
      </c>
      <c r="W563" s="6">
        <v>41015</v>
      </c>
      <c r="X563" s="7">
        <v>231712</v>
      </c>
      <c r="Y563" s="6">
        <v>41243</v>
      </c>
      <c r="Z563" s="4" t="s">
        <v>564</v>
      </c>
      <c r="AA563" s="4" t="s">
        <v>290</v>
      </c>
      <c r="AB563" s="4" t="s">
        <v>291</v>
      </c>
      <c r="AC563" s="4"/>
      <c r="AD563" s="4"/>
      <c r="AE563" s="7">
        <v>231712</v>
      </c>
      <c r="AF563">
        <v>850</v>
      </c>
    </row>
    <row r="564" spans="1:33" x14ac:dyDescent="0.25">
      <c r="A564" s="3">
        <v>2012</v>
      </c>
      <c r="B564" s="4" t="s">
        <v>719</v>
      </c>
      <c r="C564" s="5">
        <v>48201</v>
      </c>
      <c r="D564" s="4" t="s">
        <v>1306</v>
      </c>
      <c r="E564" s="4" t="s">
        <v>1296</v>
      </c>
      <c r="F564" s="6">
        <v>41106</v>
      </c>
      <c r="G564" s="7">
        <v>940000</v>
      </c>
      <c r="H564" s="6">
        <v>41625</v>
      </c>
      <c r="I564" s="4" t="s">
        <v>1307</v>
      </c>
      <c r="J564" s="4" t="s">
        <v>387</v>
      </c>
      <c r="K564" s="4" t="s">
        <v>388</v>
      </c>
      <c r="L564" s="4"/>
      <c r="M564" s="4"/>
      <c r="N564" s="4"/>
      <c r="O564" s="7">
        <v>940000</v>
      </c>
      <c r="P564">
        <f>_xlfn.XLOOKUP('[1]2012'!E562,[1]SIDEOF_donativos!$U$3:$U$1619,[1]SIDEOF_donativos!$W$3:$W$1619)</f>
        <v>1153</v>
      </c>
      <c r="T564" s="3">
        <v>2012</v>
      </c>
      <c r="U564" s="4" t="s">
        <v>509</v>
      </c>
      <c r="V564" s="4" t="s">
        <v>579</v>
      </c>
      <c r="W564" s="6">
        <v>41009</v>
      </c>
      <c r="X564" s="7">
        <v>237657</v>
      </c>
      <c r="Y564" s="6">
        <v>41243</v>
      </c>
      <c r="Z564" s="4" t="s">
        <v>580</v>
      </c>
      <c r="AA564" s="4" t="s">
        <v>290</v>
      </c>
      <c r="AB564" s="4" t="s">
        <v>291</v>
      </c>
      <c r="AC564" s="4"/>
      <c r="AD564" s="4"/>
      <c r="AE564" s="7">
        <v>237657</v>
      </c>
      <c r="AF564">
        <v>1359</v>
      </c>
    </row>
    <row r="565" spans="1:33" x14ac:dyDescent="0.25">
      <c r="A565" s="3">
        <v>2012</v>
      </c>
      <c r="B565" s="4" t="s">
        <v>719</v>
      </c>
      <c r="C565" s="5">
        <v>48201</v>
      </c>
      <c r="D565" s="4" t="s">
        <v>1308</v>
      </c>
      <c r="E565" s="4" t="s">
        <v>1309</v>
      </c>
      <c r="F565" s="6">
        <v>41106</v>
      </c>
      <c r="G565" s="7">
        <v>5640000</v>
      </c>
      <c r="H565" s="6">
        <v>41262</v>
      </c>
      <c r="I565" s="4" t="s">
        <v>1310</v>
      </c>
      <c r="J565" s="4" t="s">
        <v>387</v>
      </c>
      <c r="K565" s="4" t="s">
        <v>388</v>
      </c>
      <c r="L565" s="4"/>
      <c r="M565" s="4"/>
      <c r="N565" s="4"/>
      <c r="O565" s="7">
        <v>5640000</v>
      </c>
      <c r="P565">
        <f>_xlfn.XLOOKUP('[1]2012'!E563,[1]SIDEOF_donativos!$U$3:$U$1619,[1]SIDEOF_donativos!$W$3:$W$1619)</f>
        <v>1010</v>
      </c>
      <c r="T565" s="19">
        <v>2012</v>
      </c>
      <c r="U565" s="20" t="s">
        <v>509</v>
      </c>
      <c r="V565" s="20" t="s">
        <v>591</v>
      </c>
      <c r="W565" s="21">
        <v>40991</v>
      </c>
      <c r="X565" s="22">
        <v>135000</v>
      </c>
      <c r="Y565" s="21">
        <v>41243</v>
      </c>
      <c r="Z565" s="20" t="s">
        <v>592</v>
      </c>
      <c r="AA565" s="20" t="s">
        <v>448</v>
      </c>
      <c r="AB565" s="20" t="s">
        <v>291</v>
      </c>
      <c r="AC565" s="20" t="s">
        <v>20</v>
      </c>
      <c r="AD565" s="20"/>
      <c r="AE565" s="22">
        <v>135000</v>
      </c>
      <c r="AF565" s="23">
        <v>1571</v>
      </c>
      <c r="AG565" s="50"/>
    </row>
    <row r="566" spans="1:33" x14ac:dyDescent="0.25">
      <c r="A566" s="3">
        <v>2012</v>
      </c>
      <c r="B566" s="4" t="s">
        <v>719</v>
      </c>
      <c r="C566" s="5">
        <v>48201</v>
      </c>
      <c r="D566" s="4" t="s">
        <v>1311</v>
      </c>
      <c r="E566" s="4" t="s">
        <v>1312</v>
      </c>
      <c r="F566" s="6">
        <v>41106</v>
      </c>
      <c r="G566" s="7">
        <v>5637227</v>
      </c>
      <c r="H566" s="6">
        <v>41278</v>
      </c>
      <c r="I566" s="4" t="s">
        <v>1313</v>
      </c>
      <c r="J566" s="4" t="s">
        <v>387</v>
      </c>
      <c r="K566" s="4" t="s">
        <v>388</v>
      </c>
      <c r="L566" s="4"/>
      <c r="M566" s="4"/>
      <c r="N566" s="4"/>
      <c r="O566" s="7">
        <v>5637227</v>
      </c>
      <c r="P566">
        <f>_xlfn.XLOOKUP('[1]2012'!E564,[1]SIDEOF_donativos!$U$3:$U$1619,[1]SIDEOF_donativos!$W$3:$W$1619)</f>
        <v>1192</v>
      </c>
      <c r="T566" s="3">
        <v>2012</v>
      </c>
      <c r="U566" s="4" t="s">
        <v>614</v>
      </c>
      <c r="V566" s="4" t="s">
        <v>619</v>
      </c>
      <c r="W566" s="6">
        <v>41229</v>
      </c>
      <c r="X566" s="7">
        <v>1000000</v>
      </c>
      <c r="Y566" s="6">
        <v>41686</v>
      </c>
      <c r="Z566" s="4" t="s">
        <v>620</v>
      </c>
      <c r="AA566" s="4" t="s">
        <v>290</v>
      </c>
      <c r="AB566" s="4" t="s">
        <v>291</v>
      </c>
      <c r="AC566" s="4"/>
      <c r="AD566" s="4"/>
      <c r="AE566" s="7">
        <v>1000000</v>
      </c>
      <c r="AF566">
        <v>378</v>
      </c>
    </row>
    <row r="567" spans="1:33" x14ac:dyDescent="0.25">
      <c r="A567" s="3">
        <v>2012</v>
      </c>
      <c r="B567" s="4" t="s">
        <v>719</v>
      </c>
      <c r="C567" s="5">
        <v>48201</v>
      </c>
      <c r="D567" s="4" t="s">
        <v>1314</v>
      </c>
      <c r="E567" s="4" t="s">
        <v>1315</v>
      </c>
      <c r="F567" s="6">
        <v>41106</v>
      </c>
      <c r="G567" s="7">
        <v>1410000</v>
      </c>
      <c r="H567" s="6">
        <v>41247</v>
      </c>
      <c r="I567" s="4" t="s">
        <v>1316</v>
      </c>
      <c r="J567" s="4" t="s">
        <v>387</v>
      </c>
      <c r="K567" s="4" t="s">
        <v>388</v>
      </c>
      <c r="L567" s="4"/>
      <c r="M567" s="4"/>
      <c r="N567" s="4"/>
      <c r="O567" s="7">
        <v>1410000</v>
      </c>
      <c r="P567">
        <f>_xlfn.XLOOKUP('[1]2012'!E565,[1]SIDEOF_donativos!$U$3:$U$1619,[1]SIDEOF_donativos!$W$3:$W$1619)</f>
        <v>1193</v>
      </c>
      <c r="T567" s="3">
        <v>2012</v>
      </c>
      <c r="U567" s="4" t="s">
        <v>614</v>
      </c>
      <c r="V567" s="4" t="s">
        <v>628</v>
      </c>
      <c r="W567" s="6">
        <v>41229</v>
      </c>
      <c r="X567" s="7">
        <v>347081</v>
      </c>
      <c r="Y567" s="6">
        <v>41686</v>
      </c>
      <c r="Z567" s="4" t="s">
        <v>629</v>
      </c>
      <c r="AA567" s="4" t="s">
        <v>290</v>
      </c>
      <c r="AB567" s="4" t="s">
        <v>291</v>
      </c>
      <c r="AC567" s="4"/>
      <c r="AD567" s="4"/>
      <c r="AE567" s="7">
        <v>347081</v>
      </c>
      <c r="AF567">
        <v>820</v>
      </c>
    </row>
    <row r="568" spans="1:33" x14ac:dyDescent="0.25">
      <c r="A568" s="3">
        <v>2012</v>
      </c>
      <c r="B568" s="4" t="s">
        <v>719</v>
      </c>
      <c r="C568" s="5">
        <v>48201</v>
      </c>
      <c r="D568" s="4" t="s">
        <v>1317</v>
      </c>
      <c r="E568" s="4" t="s">
        <v>1280</v>
      </c>
      <c r="F568" s="6">
        <v>41106</v>
      </c>
      <c r="G568" s="7">
        <v>750000</v>
      </c>
      <c r="H568" s="6">
        <v>41260</v>
      </c>
      <c r="I568" s="4" t="s">
        <v>1318</v>
      </c>
      <c r="J568" s="4" t="s">
        <v>387</v>
      </c>
      <c r="K568" s="4" t="s">
        <v>388</v>
      </c>
      <c r="L568" s="4"/>
      <c r="M568" s="4"/>
      <c r="N568" s="4"/>
      <c r="O568" s="7">
        <v>750000</v>
      </c>
      <c r="P568">
        <f>_xlfn.XLOOKUP('[1]2012'!E566,[1]SIDEOF_donativos!$U$3:$U$1619,[1]SIDEOF_donativos!$W$3:$W$1619)</f>
        <v>1181</v>
      </c>
      <c r="T568" s="3">
        <v>2012</v>
      </c>
      <c r="U568" s="4" t="s">
        <v>614</v>
      </c>
      <c r="V568" s="4" t="s">
        <v>637</v>
      </c>
      <c r="W568" s="6">
        <v>41229</v>
      </c>
      <c r="X568" s="7">
        <v>2000000</v>
      </c>
      <c r="Y568" s="6">
        <v>41686</v>
      </c>
      <c r="Z568" s="4" t="s">
        <v>638</v>
      </c>
      <c r="AA568" s="4" t="s">
        <v>290</v>
      </c>
      <c r="AB568" s="4" t="s">
        <v>291</v>
      </c>
      <c r="AC568" s="4"/>
      <c r="AD568" s="4"/>
      <c r="AE568" s="7">
        <v>2000000</v>
      </c>
      <c r="AF568">
        <v>941</v>
      </c>
    </row>
    <row r="569" spans="1:33" x14ac:dyDescent="0.25">
      <c r="A569" s="3">
        <v>2012</v>
      </c>
      <c r="B569" s="4" t="s">
        <v>719</v>
      </c>
      <c r="C569" s="5">
        <v>48201</v>
      </c>
      <c r="D569" s="4" t="s">
        <v>1319</v>
      </c>
      <c r="E569" s="4" t="s">
        <v>1320</v>
      </c>
      <c r="F569" s="6">
        <v>41110</v>
      </c>
      <c r="G569" s="7">
        <v>6000000</v>
      </c>
      <c r="H569" s="6">
        <v>41278</v>
      </c>
      <c r="I569" s="4" t="s">
        <v>1321</v>
      </c>
      <c r="J569" s="4" t="s">
        <v>387</v>
      </c>
      <c r="K569" s="4" t="s">
        <v>388</v>
      </c>
      <c r="L569" s="4"/>
      <c r="M569" s="4"/>
      <c r="N569" s="4"/>
      <c r="O569" s="7">
        <v>6000000</v>
      </c>
      <c r="P569">
        <f>_xlfn.XLOOKUP('[1]2012'!E567,[1]SIDEOF_donativos!$U$3:$U$1619,[1]SIDEOF_donativos!$W$3:$W$1619)</f>
        <v>1189</v>
      </c>
      <c r="T569" s="3">
        <v>2012</v>
      </c>
      <c r="U569" s="4" t="s">
        <v>719</v>
      </c>
      <c r="V569" s="4" t="s">
        <v>784</v>
      </c>
      <c r="W569" s="6">
        <v>41019</v>
      </c>
      <c r="X569" s="7">
        <v>3000000</v>
      </c>
      <c r="Y569" s="6">
        <v>41274</v>
      </c>
      <c r="Z569" s="4" t="s">
        <v>785</v>
      </c>
      <c r="AA569" s="4" t="s">
        <v>290</v>
      </c>
      <c r="AB569" s="4" t="s">
        <v>291</v>
      </c>
      <c r="AC569" s="4"/>
      <c r="AD569" s="4"/>
      <c r="AE569" s="7">
        <v>2871768</v>
      </c>
      <c r="AF569">
        <v>1513</v>
      </c>
    </row>
    <row r="570" spans="1:33" x14ac:dyDescent="0.25">
      <c r="A570" s="3">
        <v>2012</v>
      </c>
      <c r="B570" s="4" t="s">
        <v>719</v>
      </c>
      <c r="C570" s="5">
        <v>48201</v>
      </c>
      <c r="D570" s="4" t="s">
        <v>1322</v>
      </c>
      <c r="E570" s="4" t="s">
        <v>1323</v>
      </c>
      <c r="F570" s="6">
        <v>41110</v>
      </c>
      <c r="G570" s="7">
        <v>5896000</v>
      </c>
      <c r="H570" s="6">
        <v>41301</v>
      </c>
      <c r="I570" s="4" t="s">
        <v>1324</v>
      </c>
      <c r="J570" s="4" t="s">
        <v>387</v>
      </c>
      <c r="K570" s="4" t="s">
        <v>388</v>
      </c>
      <c r="L570" s="4"/>
      <c r="M570" s="4"/>
      <c r="N570" s="4"/>
      <c r="O570" s="7">
        <v>5896000</v>
      </c>
      <c r="P570">
        <f>_xlfn.XLOOKUP('[1]2012'!E568,[1]SIDEOF_donativos!$U$3:$U$1619,[1]SIDEOF_donativos!$W$3:$W$1619)</f>
        <v>1140</v>
      </c>
      <c r="T570" s="3">
        <v>2012</v>
      </c>
      <c r="U570" s="4" t="s">
        <v>719</v>
      </c>
      <c r="V570" s="4" t="s">
        <v>787</v>
      </c>
      <c r="W570" s="6">
        <v>41001</v>
      </c>
      <c r="X570" s="7">
        <v>2100000</v>
      </c>
      <c r="Y570" s="6">
        <v>41276</v>
      </c>
      <c r="Z570" s="4" t="s">
        <v>788</v>
      </c>
      <c r="AA570" s="4" t="s">
        <v>290</v>
      </c>
      <c r="AB570" s="4" t="s">
        <v>291</v>
      </c>
      <c r="AC570" s="4"/>
      <c r="AD570" s="4"/>
      <c r="AE570" s="7">
        <v>2100000</v>
      </c>
      <c r="AF570">
        <v>408</v>
      </c>
    </row>
    <row r="571" spans="1:33" x14ac:dyDescent="0.25">
      <c r="A571" s="3">
        <v>2012</v>
      </c>
      <c r="B571" s="4" t="s">
        <v>719</v>
      </c>
      <c r="C571" s="5">
        <v>48201</v>
      </c>
      <c r="D571" s="4" t="s">
        <v>1325</v>
      </c>
      <c r="E571" s="4" t="s">
        <v>1326</v>
      </c>
      <c r="F571" s="6">
        <v>41110</v>
      </c>
      <c r="G571" s="7">
        <v>940000</v>
      </c>
      <c r="H571" s="6">
        <v>41433</v>
      </c>
      <c r="I571" s="4" t="s">
        <v>1327</v>
      </c>
      <c r="J571" s="4" t="s">
        <v>387</v>
      </c>
      <c r="K571" s="4" t="s">
        <v>388</v>
      </c>
      <c r="L571" s="4"/>
      <c r="M571" s="4"/>
      <c r="N571" s="4"/>
      <c r="O571" s="7">
        <v>940000</v>
      </c>
      <c r="P571">
        <f>_xlfn.XLOOKUP('[1]2012'!E569,[1]SIDEOF_donativos!$U$3:$U$1619,[1]SIDEOF_donativos!$W$3:$W$1619)</f>
        <v>1184</v>
      </c>
      <c r="T571" s="3">
        <v>2012</v>
      </c>
      <c r="U571" s="4" t="s">
        <v>719</v>
      </c>
      <c r="V571" s="4" t="s">
        <v>910</v>
      </c>
      <c r="W571" s="6">
        <v>41078</v>
      </c>
      <c r="X571" s="7">
        <v>20000000</v>
      </c>
      <c r="Y571" s="6">
        <v>41394</v>
      </c>
      <c r="Z571" s="4" t="s">
        <v>911</v>
      </c>
      <c r="AA571" s="4" t="s">
        <v>290</v>
      </c>
      <c r="AB571" s="4" t="s">
        <v>291</v>
      </c>
      <c r="AC571" s="4"/>
      <c r="AD571" s="4"/>
      <c r="AE571" s="7">
        <v>20000000</v>
      </c>
      <c r="AF571">
        <v>1490</v>
      </c>
    </row>
    <row r="572" spans="1:33" x14ac:dyDescent="0.25">
      <c r="A572" s="3">
        <v>2012</v>
      </c>
      <c r="B572" s="4" t="s">
        <v>719</v>
      </c>
      <c r="C572" s="5">
        <v>48201</v>
      </c>
      <c r="D572" s="4" t="s">
        <v>1328</v>
      </c>
      <c r="E572" s="4" t="s">
        <v>1326</v>
      </c>
      <c r="F572" s="6">
        <v>41110</v>
      </c>
      <c r="G572" s="7">
        <v>1880000</v>
      </c>
      <c r="H572" s="6">
        <v>41494</v>
      </c>
      <c r="I572" s="4" t="s">
        <v>1329</v>
      </c>
      <c r="J572" s="4" t="s">
        <v>387</v>
      </c>
      <c r="K572" s="4" t="s">
        <v>388</v>
      </c>
      <c r="L572" s="4"/>
      <c r="M572" s="4"/>
      <c r="N572" s="4"/>
      <c r="O572" s="7">
        <v>1880000</v>
      </c>
      <c r="P572">
        <f>_xlfn.XLOOKUP('[1]2012'!E570,[1]SIDEOF_donativos!$U$3:$U$1619,[1]SIDEOF_donativos!$W$3:$W$1619)</f>
        <v>1184</v>
      </c>
      <c r="T572" s="3">
        <v>2012</v>
      </c>
      <c r="U572" s="4" t="s">
        <v>719</v>
      </c>
      <c r="V572" s="4" t="s">
        <v>932</v>
      </c>
      <c r="W572" s="6">
        <v>40737</v>
      </c>
      <c r="X572" s="7">
        <v>1850000</v>
      </c>
      <c r="Y572" s="6">
        <v>41243</v>
      </c>
      <c r="Z572" s="4" t="s">
        <v>933</v>
      </c>
      <c r="AA572" s="4" t="s">
        <v>290</v>
      </c>
      <c r="AB572" s="4" t="s">
        <v>291</v>
      </c>
      <c r="AC572" s="4"/>
      <c r="AD572" s="4"/>
      <c r="AE572" s="7">
        <v>1850000</v>
      </c>
      <c r="AF572">
        <v>322</v>
      </c>
    </row>
    <row r="573" spans="1:33" x14ac:dyDescent="0.25">
      <c r="A573" s="3">
        <v>2012</v>
      </c>
      <c r="B573" s="4" t="s">
        <v>719</v>
      </c>
      <c r="C573" s="5">
        <v>48201</v>
      </c>
      <c r="D573" s="4" t="s">
        <v>1330</v>
      </c>
      <c r="E573" s="4" t="s">
        <v>1331</v>
      </c>
      <c r="F573" s="6">
        <v>41110</v>
      </c>
      <c r="G573" s="7">
        <v>3042827</v>
      </c>
      <c r="H573" s="6">
        <v>41469</v>
      </c>
      <c r="I573" s="4" t="s">
        <v>1332</v>
      </c>
      <c r="J573" s="4" t="s">
        <v>387</v>
      </c>
      <c r="K573" s="4" t="s">
        <v>388</v>
      </c>
      <c r="L573" s="4"/>
      <c r="M573" s="4"/>
      <c r="N573" s="4"/>
      <c r="O573" s="7">
        <v>3042827</v>
      </c>
      <c r="P573">
        <f>_xlfn.XLOOKUP('[1]2012'!E571,[1]SIDEOF_donativos!$U$3:$U$1619,[1]SIDEOF_donativos!$W$3:$W$1619)</f>
        <v>1159</v>
      </c>
      <c r="T573" s="3">
        <v>2012</v>
      </c>
      <c r="U573" s="4" t="s">
        <v>719</v>
      </c>
      <c r="V573" s="4" t="s">
        <v>1064</v>
      </c>
      <c r="W573" s="6">
        <v>41116</v>
      </c>
      <c r="X573" s="7">
        <v>1035000</v>
      </c>
      <c r="Y573" s="6">
        <v>41305</v>
      </c>
      <c r="Z573" s="4" t="s">
        <v>1065</v>
      </c>
      <c r="AA573" s="4" t="s">
        <v>290</v>
      </c>
      <c r="AB573" s="4" t="s">
        <v>291</v>
      </c>
      <c r="AC573" s="4"/>
      <c r="AD573" s="4"/>
      <c r="AE573" s="7">
        <v>1035000</v>
      </c>
      <c r="AF573">
        <v>612</v>
      </c>
    </row>
    <row r="574" spans="1:33" x14ac:dyDescent="0.25">
      <c r="A574" s="3">
        <v>2012</v>
      </c>
      <c r="B574" s="4" t="s">
        <v>719</v>
      </c>
      <c r="C574" s="5">
        <v>48201</v>
      </c>
      <c r="D574" s="4" t="s">
        <v>1333</v>
      </c>
      <c r="E574" s="4" t="s">
        <v>1334</v>
      </c>
      <c r="F574" s="6">
        <v>41110</v>
      </c>
      <c r="G574" s="7">
        <v>2000000</v>
      </c>
      <c r="H574" s="6">
        <v>41612</v>
      </c>
      <c r="I574" s="4" t="s">
        <v>1335</v>
      </c>
      <c r="J574" s="4" t="s">
        <v>387</v>
      </c>
      <c r="K574" s="4" t="s">
        <v>388</v>
      </c>
      <c r="L574" s="4"/>
      <c r="M574" s="4"/>
      <c r="N574" s="4"/>
      <c r="O574" s="7">
        <v>2000000</v>
      </c>
      <c r="P574">
        <f>_xlfn.XLOOKUP('[1]2012'!E572,[1]SIDEOF_donativos!$U$3:$U$1619,[1]SIDEOF_donativos!$W$3:$W$1619)</f>
        <v>1165</v>
      </c>
      <c r="T574" s="3">
        <v>2012</v>
      </c>
      <c r="U574" s="4" t="s">
        <v>719</v>
      </c>
      <c r="V574" s="4" t="s">
        <v>1064</v>
      </c>
      <c r="W574" s="6">
        <v>41116</v>
      </c>
      <c r="X574" s="7">
        <v>1100000</v>
      </c>
      <c r="Y574" s="6">
        <v>41274</v>
      </c>
      <c r="Z574" s="4" t="s">
        <v>1067</v>
      </c>
      <c r="AA574" s="4" t="s">
        <v>290</v>
      </c>
      <c r="AB574" s="4" t="s">
        <v>291</v>
      </c>
      <c r="AC574" s="4"/>
      <c r="AD574" s="4"/>
      <c r="AE574" s="7">
        <v>1100000</v>
      </c>
      <c r="AF574">
        <v>612</v>
      </c>
    </row>
    <row r="575" spans="1:33" x14ac:dyDescent="0.25">
      <c r="A575" s="3">
        <v>2012</v>
      </c>
      <c r="B575" s="4" t="s">
        <v>719</v>
      </c>
      <c r="C575" s="5">
        <v>48201</v>
      </c>
      <c r="D575" s="4" t="s">
        <v>1336</v>
      </c>
      <c r="E575" s="4" t="s">
        <v>1277</v>
      </c>
      <c r="F575" s="6">
        <v>41110</v>
      </c>
      <c r="G575" s="7">
        <v>3800000</v>
      </c>
      <c r="H575" s="6">
        <v>41457</v>
      </c>
      <c r="I575" s="4" t="s">
        <v>1337</v>
      </c>
      <c r="J575" s="4" t="s">
        <v>387</v>
      </c>
      <c r="K575" s="4" t="s">
        <v>388</v>
      </c>
      <c r="L575" s="4"/>
      <c r="M575" s="4"/>
      <c r="N575" s="4"/>
      <c r="O575" s="7">
        <v>3800000</v>
      </c>
      <c r="P575">
        <f>_xlfn.XLOOKUP('[1]2012'!E573,[1]SIDEOF_donativos!$U$3:$U$1619,[1]SIDEOF_donativos!$W$3:$W$1619)</f>
        <v>967</v>
      </c>
      <c r="T575" s="3">
        <v>2012</v>
      </c>
      <c r="U575" s="4" t="s">
        <v>719</v>
      </c>
      <c r="V575" s="4" t="s">
        <v>1064</v>
      </c>
      <c r="W575" s="6">
        <v>41116</v>
      </c>
      <c r="X575" s="7">
        <v>1500000</v>
      </c>
      <c r="Y575" s="6">
        <v>41274</v>
      </c>
      <c r="Z575" s="4" t="s">
        <v>1069</v>
      </c>
      <c r="AA575" s="4" t="s">
        <v>290</v>
      </c>
      <c r="AB575" s="4" t="s">
        <v>291</v>
      </c>
      <c r="AC575" s="4"/>
      <c r="AD575" s="4"/>
      <c r="AE575" s="7">
        <v>1500000</v>
      </c>
      <c r="AF575">
        <v>612</v>
      </c>
    </row>
    <row r="576" spans="1:33" x14ac:dyDescent="0.25">
      <c r="A576" s="3">
        <v>2012</v>
      </c>
      <c r="B576" s="4" t="s">
        <v>719</v>
      </c>
      <c r="C576" s="5">
        <v>48201</v>
      </c>
      <c r="D576" s="4" t="s">
        <v>1338</v>
      </c>
      <c r="E576" s="4" t="s">
        <v>1277</v>
      </c>
      <c r="F576" s="6">
        <v>41110</v>
      </c>
      <c r="G576" s="7">
        <v>700000</v>
      </c>
      <c r="H576" s="6">
        <v>41488</v>
      </c>
      <c r="I576" s="4" t="s">
        <v>1339</v>
      </c>
      <c r="J576" s="4" t="s">
        <v>387</v>
      </c>
      <c r="K576" s="4" t="s">
        <v>388</v>
      </c>
      <c r="L576" s="4"/>
      <c r="M576" s="4"/>
      <c r="N576" s="4"/>
      <c r="O576" s="7">
        <v>700000</v>
      </c>
      <c r="P576">
        <f>_xlfn.XLOOKUP('[1]2012'!E574,[1]SIDEOF_donativos!$U$3:$U$1619,[1]SIDEOF_donativos!$W$3:$W$1619)</f>
        <v>967</v>
      </c>
      <c r="T576" s="3">
        <v>2012</v>
      </c>
      <c r="U576" s="4" t="s">
        <v>719</v>
      </c>
      <c r="V576" s="4" t="s">
        <v>1064</v>
      </c>
      <c r="W576" s="6">
        <v>41116</v>
      </c>
      <c r="X576" s="7">
        <v>910000</v>
      </c>
      <c r="Y576" s="6">
        <v>41481</v>
      </c>
      <c r="Z576" s="4" t="s">
        <v>1073</v>
      </c>
      <c r="AA576" s="4" t="s">
        <v>290</v>
      </c>
      <c r="AB576" s="4" t="s">
        <v>291</v>
      </c>
      <c r="AC576" s="4"/>
      <c r="AD576" s="4"/>
      <c r="AE576" s="7">
        <v>910000</v>
      </c>
      <c r="AF576">
        <v>612</v>
      </c>
    </row>
    <row r="577" spans="1:32" x14ac:dyDescent="0.25">
      <c r="A577" s="3">
        <v>2012</v>
      </c>
      <c r="B577" s="4" t="s">
        <v>719</v>
      </c>
      <c r="C577" s="5">
        <v>48201</v>
      </c>
      <c r="D577" s="4" t="s">
        <v>1340</v>
      </c>
      <c r="E577" s="4" t="s">
        <v>1341</v>
      </c>
      <c r="F577" s="6">
        <v>41110</v>
      </c>
      <c r="G577" s="7">
        <v>1410000</v>
      </c>
      <c r="H577" s="6">
        <v>41271</v>
      </c>
      <c r="I577" s="4" t="s">
        <v>1342</v>
      </c>
      <c r="J577" s="4" t="s">
        <v>387</v>
      </c>
      <c r="K577" s="4" t="s">
        <v>388</v>
      </c>
      <c r="L577" s="4"/>
      <c r="M577" s="4"/>
      <c r="N577" s="4"/>
      <c r="O577" s="7">
        <v>1410000</v>
      </c>
      <c r="P577">
        <f>_xlfn.XLOOKUP('[1]2012'!E575,[1]SIDEOF_donativos!$U$3:$U$1619,[1]SIDEOF_donativos!$W$3:$W$1619)</f>
        <v>1194</v>
      </c>
      <c r="T577" s="3">
        <v>2012</v>
      </c>
      <c r="U577" s="4" t="s">
        <v>719</v>
      </c>
      <c r="V577" s="4" t="s">
        <v>1736</v>
      </c>
      <c r="W577" s="6">
        <v>40940</v>
      </c>
      <c r="X577" s="7">
        <v>1863471</v>
      </c>
      <c r="Y577" s="6">
        <v>41228</v>
      </c>
      <c r="Z577" s="4" t="s">
        <v>1737</v>
      </c>
      <c r="AA577" s="4" t="s">
        <v>290</v>
      </c>
      <c r="AB577" s="4" t="s">
        <v>291</v>
      </c>
      <c r="AC577" s="4"/>
      <c r="AD577" s="4"/>
      <c r="AE577" s="7">
        <v>1863471</v>
      </c>
      <c r="AF577">
        <v>732</v>
      </c>
    </row>
    <row r="578" spans="1:32" x14ac:dyDescent="0.25">
      <c r="A578" s="3">
        <v>2012</v>
      </c>
      <c r="B578" s="4" t="s">
        <v>719</v>
      </c>
      <c r="C578" s="5">
        <v>48201</v>
      </c>
      <c r="D578" s="4" t="s">
        <v>1343</v>
      </c>
      <c r="E578" s="4" t="s">
        <v>1290</v>
      </c>
      <c r="F578" s="6">
        <v>41110</v>
      </c>
      <c r="G578" s="7">
        <v>1000000</v>
      </c>
      <c r="H578" s="6">
        <v>41249</v>
      </c>
      <c r="I578" s="4" t="s">
        <v>1344</v>
      </c>
      <c r="J578" s="4" t="s">
        <v>387</v>
      </c>
      <c r="K578" s="4" t="s">
        <v>388</v>
      </c>
      <c r="L578" s="4"/>
      <c r="M578" s="4"/>
      <c r="N578" s="4"/>
      <c r="O578" s="7">
        <v>1000000</v>
      </c>
      <c r="P578">
        <f>_xlfn.XLOOKUP('[1]2012'!E576,[1]SIDEOF_donativos!$U$3:$U$1619,[1]SIDEOF_donativos!$W$3:$W$1619)</f>
        <v>867</v>
      </c>
      <c r="T578" s="3">
        <v>2012</v>
      </c>
      <c r="U578" s="4" t="s">
        <v>1741</v>
      </c>
      <c r="V578" s="4" t="s">
        <v>619</v>
      </c>
      <c r="W578" s="6">
        <v>41121</v>
      </c>
      <c r="X578" s="7">
        <v>2000000</v>
      </c>
      <c r="Y578" s="6">
        <v>41274</v>
      </c>
      <c r="Z578" s="4" t="s">
        <v>1743</v>
      </c>
      <c r="AA578" s="4" t="s">
        <v>290</v>
      </c>
      <c r="AB578" s="4" t="s">
        <v>291</v>
      </c>
      <c r="AC578" s="4"/>
      <c r="AD578" s="4"/>
      <c r="AE578" s="7">
        <v>2000000</v>
      </c>
      <c r="AF578">
        <v>378</v>
      </c>
    </row>
    <row r="579" spans="1:32" x14ac:dyDescent="0.25">
      <c r="A579" s="3">
        <v>2012</v>
      </c>
      <c r="B579" s="4" t="s">
        <v>719</v>
      </c>
      <c r="C579" s="5">
        <v>48201</v>
      </c>
      <c r="D579" s="4" t="s">
        <v>1345</v>
      </c>
      <c r="E579" s="4" t="s">
        <v>1290</v>
      </c>
      <c r="F579" s="6">
        <v>41110</v>
      </c>
      <c r="G579" s="7">
        <v>500000</v>
      </c>
      <c r="H579" s="6">
        <v>41219</v>
      </c>
      <c r="I579" s="4" t="s">
        <v>1346</v>
      </c>
      <c r="J579" s="4" t="s">
        <v>387</v>
      </c>
      <c r="K579" s="4" t="s">
        <v>388</v>
      </c>
      <c r="L579" s="4"/>
      <c r="M579" s="4"/>
      <c r="N579" s="4"/>
      <c r="O579" s="7">
        <v>500000</v>
      </c>
      <c r="P579">
        <f>_xlfn.XLOOKUP('[1]2012'!E577,[1]SIDEOF_donativos!$U$3:$U$1619,[1]SIDEOF_donativos!$W$3:$W$1619)</f>
        <v>867</v>
      </c>
      <c r="T579" s="3">
        <v>2012</v>
      </c>
      <c r="U579" s="4" t="s">
        <v>1741</v>
      </c>
      <c r="V579" s="4" t="s">
        <v>1745</v>
      </c>
      <c r="W579" s="6">
        <v>41121</v>
      </c>
      <c r="X579" s="7">
        <v>10000000</v>
      </c>
      <c r="Y579" s="6">
        <v>41486</v>
      </c>
      <c r="Z579" s="4" t="s">
        <v>1746</v>
      </c>
      <c r="AA579" s="4" t="s">
        <v>290</v>
      </c>
      <c r="AB579" s="4" t="s">
        <v>291</v>
      </c>
      <c r="AC579" s="4"/>
      <c r="AD579" s="4"/>
      <c r="AE579" s="7">
        <v>10000000</v>
      </c>
      <c r="AF579">
        <v>720</v>
      </c>
    </row>
    <row r="580" spans="1:32" x14ac:dyDescent="0.25">
      <c r="A580" s="3">
        <v>2012</v>
      </c>
      <c r="B580" s="4" t="s">
        <v>719</v>
      </c>
      <c r="C580" s="5">
        <v>48201</v>
      </c>
      <c r="D580" s="4" t="s">
        <v>1347</v>
      </c>
      <c r="E580" s="4" t="s">
        <v>1290</v>
      </c>
      <c r="F580" s="6">
        <v>41110</v>
      </c>
      <c r="G580" s="7">
        <v>500000</v>
      </c>
      <c r="H580" s="6">
        <v>41534</v>
      </c>
      <c r="I580" s="4" t="s">
        <v>1348</v>
      </c>
      <c r="J580" s="4" t="s">
        <v>387</v>
      </c>
      <c r="K580" s="4" t="s">
        <v>388</v>
      </c>
      <c r="L580" s="4"/>
      <c r="M580" s="4"/>
      <c r="N580" s="4"/>
      <c r="O580" s="7">
        <v>500000</v>
      </c>
      <c r="P580">
        <f>_xlfn.XLOOKUP('[1]2012'!E578,[1]SIDEOF_donativos!$U$3:$U$1619,[1]SIDEOF_donativos!$W$3:$W$1619)</f>
        <v>867</v>
      </c>
      <c r="T580" s="3">
        <v>2012</v>
      </c>
      <c r="U580" s="4" t="s">
        <v>1741</v>
      </c>
      <c r="V580" s="4" t="s">
        <v>1748</v>
      </c>
      <c r="W580" s="6">
        <v>41121</v>
      </c>
      <c r="X580" s="7">
        <v>18612000</v>
      </c>
      <c r="Y580" s="6">
        <v>41274</v>
      </c>
      <c r="Z580" s="4" t="s">
        <v>1749</v>
      </c>
      <c r="AA580" s="4" t="s">
        <v>290</v>
      </c>
      <c r="AB580" s="4" t="s">
        <v>291</v>
      </c>
      <c r="AC580" s="4"/>
      <c r="AD580" s="4"/>
      <c r="AE580" s="7">
        <v>18612000</v>
      </c>
      <c r="AF580">
        <v>1585</v>
      </c>
    </row>
    <row r="581" spans="1:32" x14ac:dyDescent="0.25">
      <c r="A581" s="3">
        <v>2012</v>
      </c>
      <c r="B581" s="4" t="s">
        <v>719</v>
      </c>
      <c r="C581" s="5">
        <v>48201</v>
      </c>
      <c r="D581" s="4" t="s">
        <v>1349</v>
      </c>
      <c r="E581" s="4" t="s">
        <v>1290</v>
      </c>
      <c r="F581" s="6">
        <v>41110</v>
      </c>
      <c r="G581" s="7">
        <v>500000</v>
      </c>
      <c r="H581" s="6">
        <v>41260</v>
      </c>
      <c r="I581" s="4" t="s">
        <v>1350</v>
      </c>
      <c r="J581" s="4" t="s">
        <v>387</v>
      </c>
      <c r="K581" s="4" t="s">
        <v>388</v>
      </c>
      <c r="L581" s="4"/>
      <c r="M581" s="4"/>
      <c r="N581" s="4"/>
      <c r="O581" s="7">
        <v>500000</v>
      </c>
      <c r="P581">
        <f>_xlfn.XLOOKUP('[1]2012'!E579,[1]SIDEOF_donativos!$U$3:$U$1619,[1]SIDEOF_donativos!$W$3:$W$1619)</f>
        <v>867</v>
      </c>
      <c r="T581" s="3">
        <v>2012</v>
      </c>
      <c r="U581" s="4" t="s">
        <v>1741</v>
      </c>
      <c r="V581" s="4" t="s">
        <v>1751</v>
      </c>
      <c r="W581" s="6">
        <v>41121</v>
      </c>
      <c r="X581" s="7">
        <v>1034410</v>
      </c>
      <c r="Y581" s="6">
        <v>41274</v>
      </c>
      <c r="Z581" s="4" t="s">
        <v>1752</v>
      </c>
      <c r="AA581" s="4" t="s">
        <v>290</v>
      </c>
      <c r="AB581" s="4" t="s">
        <v>291</v>
      </c>
      <c r="AC581" s="4"/>
      <c r="AD581" s="4"/>
      <c r="AE581" s="7">
        <v>1034410</v>
      </c>
      <c r="AF581">
        <v>233</v>
      </c>
    </row>
    <row r="582" spans="1:32" x14ac:dyDescent="0.25">
      <c r="A582" s="3">
        <v>2012</v>
      </c>
      <c r="B582" s="4" t="s">
        <v>719</v>
      </c>
      <c r="C582" s="5">
        <v>48201</v>
      </c>
      <c r="D582" s="4" t="s">
        <v>1351</v>
      </c>
      <c r="E582" s="4" t="s">
        <v>1352</v>
      </c>
      <c r="F582" s="6">
        <v>41110</v>
      </c>
      <c r="G582" s="7">
        <v>3948000</v>
      </c>
      <c r="H582" s="6">
        <v>41367</v>
      </c>
      <c r="I582" s="4" t="s">
        <v>1353</v>
      </c>
      <c r="J582" s="4" t="s">
        <v>387</v>
      </c>
      <c r="K582" s="4" t="s">
        <v>388</v>
      </c>
      <c r="L582" s="4"/>
      <c r="M582" s="4"/>
      <c r="N582" s="4"/>
      <c r="O582" s="7">
        <v>3948000</v>
      </c>
      <c r="P582">
        <f>_xlfn.XLOOKUP('[1]2012'!E580,[1]SIDEOF_donativos!$U$3:$U$1619,[1]SIDEOF_donativos!$W$3:$W$1619)</f>
        <v>1137</v>
      </c>
      <c r="T582" s="3">
        <v>2012</v>
      </c>
      <c r="U582" s="4" t="s">
        <v>1741</v>
      </c>
      <c r="V582" s="4" t="s">
        <v>1754</v>
      </c>
      <c r="W582" s="6">
        <v>41121</v>
      </c>
      <c r="X582" s="7">
        <v>3843000</v>
      </c>
      <c r="Y582" s="6">
        <v>41455</v>
      </c>
      <c r="Z582" s="4" t="s">
        <v>1755</v>
      </c>
      <c r="AA582" s="4" t="s">
        <v>290</v>
      </c>
      <c r="AB582" s="4" t="s">
        <v>291</v>
      </c>
      <c r="AC582" s="4"/>
      <c r="AD582" s="4"/>
      <c r="AE582" s="7">
        <v>3843000</v>
      </c>
      <c r="AF582">
        <v>165</v>
      </c>
    </row>
    <row r="583" spans="1:32" x14ac:dyDescent="0.25">
      <c r="A583" s="3">
        <v>2012</v>
      </c>
      <c r="B583" s="4" t="s">
        <v>719</v>
      </c>
      <c r="C583" s="5">
        <v>48201</v>
      </c>
      <c r="D583" s="4" t="s">
        <v>1354</v>
      </c>
      <c r="E583" s="4" t="s">
        <v>1355</v>
      </c>
      <c r="F583" s="6">
        <v>41116</v>
      </c>
      <c r="G583" s="7">
        <v>2000000</v>
      </c>
      <c r="H583" s="6">
        <v>41622</v>
      </c>
      <c r="I583" s="4" t="s">
        <v>1356</v>
      </c>
      <c r="J583" s="4" t="s">
        <v>387</v>
      </c>
      <c r="K583" s="4" t="s">
        <v>388</v>
      </c>
      <c r="L583" s="4"/>
      <c r="M583" s="4"/>
      <c r="N583" s="4"/>
      <c r="O583" s="7">
        <v>2000000</v>
      </c>
      <c r="P583">
        <f>_xlfn.XLOOKUP('[1]2012'!E581,[1]SIDEOF_donativos!$U$3:$U$1619,[1]SIDEOF_donativos!$W$3:$W$1619)</f>
        <v>1474</v>
      </c>
      <c r="T583" s="3">
        <v>2012</v>
      </c>
      <c r="U583" s="4" t="s">
        <v>1756</v>
      </c>
      <c r="V583" s="4" t="s">
        <v>204</v>
      </c>
      <c r="W583" s="6">
        <v>41102</v>
      </c>
      <c r="X583" s="7">
        <v>2480000</v>
      </c>
      <c r="Y583" s="6">
        <v>41339</v>
      </c>
      <c r="Z583" s="4" t="s">
        <v>1757</v>
      </c>
      <c r="AA583" s="4" t="s">
        <v>290</v>
      </c>
      <c r="AB583" s="4" t="s">
        <v>291</v>
      </c>
      <c r="AC583" s="4"/>
      <c r="AD583" s="4"/>
      <c r="AE583" s="7">
        <v>2480000</v>
      </c>
      <c r="AF583">
        <v>71</v>
      </c>
    </row>
    <row r="584" spans="1:32" x14ac:dyDescent="0.25">
      <c r="A584" s="3">
        <v>2012</v>
      </c>
      <c r="B584" s="4" t="s">
        <v>719</v>
      </c>
      <c r="C584" s="5">
        <v>48201</v>
      </c>
      <c r="D584" s="4" t="s">
        <v>1357</v>
      </c>
      <c r="E584" s="4" t="s">
        <v>1358</v>
      </c>
      <c r="F584" s="6">
        <v>41116</v>
      </c>
      <c r="G584" s="7">
        <v>10000000</v>
      </c>
      <c r="H584" s="6">
        <v>41361</v>
      </c>
      <c r="I584" s="4" t="s">
        <v>1359</v>
      </c>
      <c r="J584" s="4" t="s">
        <v>387</v>
      </c>
      <c r="K584" s="4" t="s">
        <v>388</v>
      </c>
      <c r="L584" s="4"/>
      <c r="M584" s="4"/>
      <c r="N584" s="4"/>
      <c r="O584" s="7">
        <v>10000000</v>
      </c>
      <c r="P584">
        <f>_xlfn.XLOOKUP('[1]2012'!E582,[1]SIDEOF_donativos!$U$3:$U$1619,[1]SIDEOF_donativos!$W$3:$W$1619)</f>
        <v>1012</v>
      </c>
      <c r="T584" s="3">
        <v>2012</v>
      </c>
      <c r="U584" s="4" t="s">
        <v>1764</v>
      </c>
      <c r="V584" s="4" t="s">
        <v>1765</v>
      </c>
      <c r="W584" s="6">
        <v>41033</v>
      </c>
      <c r="X584" s="7">
        <v>5000000</v>
      </c>
      <c r="Y584" s="6">
        <v>41274</v>
      </c>
      <c r="Z584" s="4" t="s">
        <v>1766</v>
      </c>
      <c r="AA584" s="4" t="s">
        <v>290</v>
      </c>
      <c r="AB584" s="4" t="s">
        <v>291</v>
      </c>
      <c r="AC584" s="4"/>
      <c r="AD584" s="4"/>
      <c r="AE584" s="7">
        <v>5000000</v>
      </c>
      <c r="AF584">
        <v>642</v>
      </c>
    </row>
    <row r="585" spans="1:32" x14ac:dyDescent="0.25">
      <c r="A585" s="3">
        <v>2012</v>
      </c>
      <c r="B585" s="4" t="s">
        <v>719</v>
      </c>
      <c r="C585" s="5">
        <v>48201</v>
      </c>
      <c r="D585" s="4" t="s">
        <v>1360</v>
      </c>
      <c r="E585" s="4" t="s">
        <v>1361</v>
      </c>
      <c r="F585" s="6">
        <v>41120</v>
      </c>
      <c r="G585" s="7">
        <v>2350000</v>
      </c>
      <c r="H585" s="6">
        <v>41331</v>
      </c>
      <c r="I585" s="4" t="s">
        <v>1362</v>
      </c>
      <c r="J585" s="4" t="s">
        <v>387</v>
      </c>
      <c r="K585" s="4" t="s">
        <v>388</v>
      </c>
      <c r="L585" s="4"/>
      <c r="M585" s="4"/>
      <c r="N585" s="4"/>
      <c r="O585" s="7">
        <v>2350000</v>
      </c>
      <c r="P585">
        <f>_xlfn.XLOOKUP('[1]2012'!E583,[1]SIDEOF_donativos!$U$3:$U$1619,[1]SIDEOF_donativos!$W$3:$W$1619)</f>
        <v>1151</v>
      </c>
      <c r="X585" s="18">
        <f>SUM(X523:X584)</f>
        <v>150989431</v>
      </c>
      <c r="AE585" s="17">
        <f>SUM(AE523:AE584)</f>
        <v>150861199</v>
      </c>
    </row>
    <row r="586" spans="1:32" x14ac:dyDescent="0.25">
      <c r="A586" s="3">
        <v>2012</v>
      </c>
      <c r="B586" s="4" t="s">
        <v>719</v>
      </c>
      <c r="C586" s="5">
        <v>48201</v>
      </c>
      <c r="D586" s="4" t="s">
        <v>1363</v>
      </c>
      <c r="E586" s="4" t="s">
        <v>1364</v>
      </c>
      <c r="F586" s="6">
        <v>41121</v>
      </c>
      <c r="G586" s="7">
        <v>1645000</v>
      </c>
      <c r="H586" s="6">
        <v>41282</v>
      </c>
      <c r="I586" s="4" t="s">
        <v>1365</v>
      </c>
      <c r="J586" s="4" t="s">
        <v>387</v>
      </c>
      <c r="K586" s="4" t="s">
        <v>388</v>
      </c>
      <c r="L586" s="4"/>
      <c r="M586" s="4"/>
      <c r="N586" s="4"/>
      <c r="O586" s="7">
        <v>1645000</v>
      </c>
      <c r="P586">
        <f>_xlfn.XLOOKUP('[1]2012'!E584,[1]SIDEOF_donativos!$U$3:$U$1619,[1]SIDEOF_donativos!$W$3:$W$1619)</f>
        <v>1469</v>
      </c>
      <c r="AE586" s="50" cm="1">
        <f t="array" ref="AE586">SumarSinColor(AE523:AE584)</f>
        <v>144406199</v>
      </c>
    </row>
    <row r="587" spans="1:32" x14ac:dyDescent="0.25">
      <c r="A587" s="3">
        <v>2012</v>
      </c>
      <c r="B587" s="4" t="s">
        <v>719</v>
      </c>
      <c r="C587" s="5">
        <v>48201</v>
      </c>
      <c r="D587" s="4" t="s">
        <v>1366</v>
      </c>
      <c r="E587" s="4" t="s">
        <v>1367</v>
      </c>
      <c r="F587" s="6">
        <v>41121</v>
      </c>
      <c r="G587" s="7">
        <v>2000000</v>
      </c>
      <c r="H587" s="6">
        <v>41271</v>
      </c>
      <c r="I587" s="4" t="s">
        <v>1368</v>
      </c>
      <c r="J587" s="4" t="s">
        <v>387</v>
      </c>
      <c r="K587" s="4" t="s">
        <v>388</v>
      </c>
      <c r="L587" s="4"/>
      <c r="M587" s="4"/>
      <c r="N587" s="4"/>
      <c r="O587" s="7">
        <v>2000000</v>
      </c>
      <c r="P587">
        <f>_xlfn.XLOOKUP('[1]2012'!E585,[1]SIDEOF_donativos!$U$3:$U$1619,[1]SIDEOF_donativos!$W$3:$W$1619)</f>
        <v>1126</v>
      </c>
    </row>
    <row r="588" spans="1:32" x14ac:dyDescent="0.25">
      <c r="A588" s="3">
        <v>2012</v>
      </c>
      <c r="B588" s="4" t="s">
        <v>719</v>
      </c>
      <c r="C588" s="5">
        <v>48201</v>
      </c>
      <c r="D588" s="4" t="s">
        <v>1369</v>
      </c>
      <c r="E588" s="4" t="s">
        <v>1277</v>
      </c>
      <c r="F588" s="6">
        <v>41115</v>
      </c>
      <c r="G588" s="7">
        <v>5000000</v>
      </c>
      <c r="H588" s="6">
        <v>41292</v>
      </c>
      <c r="I588" s="4" t="s">
        <v>1370</v>
      </c>
      <c r="J588" s="4" t="s">
        <v>387</v>
      </c>
      <c r="K588" s="4" t="s">
        <v>388</v>
      </c>
      <c r="L588" s="4"/>
      <c r="M588" s="4"/>
      <c r="N588" s="4"/>
      <c r="O588" s="7">
        <v>5000000</v>
      </c>
      <c r="P588">
        <f>_xlfn.XLOOKUP('[1]2012'!E586,[1]SIDEOF_donativos!$U$3:$U$1619,[1]SIDEOF_donativos!$W$3:$W$1619)</f>
        <v>967</v>
      </c>
      <c r="T588" s="103" t="s">
        <v>7629</v>
      </c>
      <c r="U588" s="103"/>
      <c r="V588" s="103"/>
      <c r="W588" s="103"/>
      <c r="X588" s="103"/>
      <c r="Y588" s="103"/>
      <c r="Z588" s="103"/>
      <c r="AA588" s="103"/>
      <c r="AB588" s="103"/>
      <c r="AC588" s="103"/>
      <c r="AD588" s="103"/>
    </row>
    <row r="589" spans="1:32" x14ac:dyDescent="0.25">
      <c r="A589" s="3">
        <v>2012</v>
      </c>
      <c r="B589" s="4" t="s">
        <v>719</v>
      </c>
      <c r="C589" s="5">
        <v>48201</v>
      </c>
      <c r="D589" s="4" t="s">
        <v>1371</v>
      </c>
      <c r="E589" s="4" t="s">
        <v>1277</v>
      </c>
      <c r="F589" s="6">
        <v>41115</v>
      </c>
      <c r="G589" s="7">
        <v>2500000</v>
      </c>
      <c r="H589" s="6">
        <v>41380</v>
      </c>
      <c r="I589" s="4" t="s">
        <v>1372</v>
      </c>
      <c r="J589" s="4" t="s">
        <v>387</v>
      </c>
      <c r="K589" s="4" t="s">
        <v>388</v>
      </c>
      <c r="L589" s="4"/>
      <c r="M589" s="4"/>
      <c r="N589" s="4"/>
      <c r="O589" s="7">
        <v>2500000</v>
      </c>
      <c r="P589">
        <f>_xlfn.XLOOKUP('[1]2012'!E587,[1]SIDEOF_donativos!$U$3:$U$1619,[1]SIDEOF_donativos!$W$3:$W$1619)</f>
        <v>967</v>
      </c>
      <c r="T589" s="3">
        <v>2012</v>
      </c>
      <c r="U589" s="4" t="s">
        <v>278</v>
      </c>
      <c r="V589" s="4" t="s">
        <v>311</v>
      </c>
      <c r="W589" s="6">
        <v>41120</v>
      </c>
      <c r="X589" s="7">
        <v>4450000</v>
      </c>
      <c r="Y589" s="6">
        <v>41426</v>
      </c>
      <c r="Z589" s="4" t="s">
        <v>312</v>
      </c>
      <c r="AA589" s="4" t="s">
        <v>313</v>
      </c>
      <c r="AB589" s="4" t="s">
        <v>314</v>
      </c>
      <c r="AC589" s="7">
        <v>4450000</v>
      </c>
      <c r="AD589">
        <v>982</v>
      </c>
      <c r="AE589" s="1"/>
    </row>
    <row r="590" spans="1:32" x14ac:dyDescent="0.25">
      <c r="A590" s="3">
        <v>2012</v>
      </c>
      <c r="B590" s="4" t="s">
        <v>719</v>
      </c>
      <c r="C590" s="5">
        <v>48201</v>
      </c>
      <c r="D590" s="4" t="s">
        <v>1373</v>
      </c>
      <c r="E590" s="4" t="s">
        <v>1290</v>
      </c>
      <c r="F590" s="6">
        <v>41106</v>
      </c>
      <c r="G590" s="7">
        <v>500000</v>
      </c>
      <c r="H590" s="6">
        <v>41557</v>
      </c>
      <c r="I590" s="4" t="s">
        <v>1374</v>
      </c>
      <c r="J590" s="4" t="s">
        <v>387</v>
      </c>
      <c r="K590" s="4" t="s">
        <v>388</v>
      </c>
      <c r="L590" s="4"/>
      <c r="M590" s="4"/>
      <c r="N590" s="4"/>
      <c r="O590" s="7">
        <v>500000</v>
      </c>
      <c r="P590">
        <f>_xlfn.XLOOKUP('[1]2012'!E588,[1]SIDEOF_donativos!$U$3:$U$1619,[1]SIDEOF_donativos!$W$3:$W$1619)</f>
        <v>867</v>
      </c>
      <c r="T590" s="3">
        <v>2012</v>
      </c>
      <c r="U590" s="4" t="s">
        <v>278</v>
      </c>
      <c r="V590" s="4" t="s">
        <v>315</v>
      </c>
      <c r="W590" s="6">
        <v>41110</v>
      </c>
      <c r="X590" s="7">
        <v>4000000</v>
      </c>
      <c r="Y590" s="6">
        <v>41438</v>
      </c>
      <c r="Z590" s="4" t="s">
        <v>316</v>
      </c>
      <c r="AA590" s="4" t="s">
        <v>313</v>
      </c>
      <c r="AB590" s="4" t="s">
        <v>314</v>
      </c>
      <c r="AC590" s="7">
        <v>4000000</v>
      </c>
      <c r="AD590">
        <v>361</v>
      </c>
      <c r="AE590" s="4"/>
    </row>
    <row r="591" spans="1:32" x14ac:dyDescent="0.25">
      <c r="A591" s="3">
        <v>2012</v>
      </c>
      <c r="B591" s="4" t="s">
        <v>719</v>
      </c>
      <c r="C591" s="5">
        <v>48201</v>
      </c>
      <c r="D591" s="4" t="s">
        <v>1375</v>
      </c>
      <c r="E591" s="4" t="s">
        <v>1376</v>
      </c>
      <c r="F591" s="6">
        <v>41106</v>
      </c>
      <c r="G591" s="7">
        <v>2500000</v>
      </c>
      <c r="H591" s="6">
        <v>41317</v>
      </c>
      <c r="I591" s="4" t="s">
        <v>1377</v>
      </c>
      <c r="J591" s="4" t="s">
        <v>387</v>
      </c>
      <c r="K591" s="4" t="s">
        <v>388</v>
      </c>
      <c r="L591" s="4"/>
      <c r="M591" s="4"/>
      <c r="N591" s="4"/>
      <c r="O591" s="7">
        <v>2500000</v>
      </c>
      <c r="P591">
        <f>_xlfn.XLOOKUP('[1]2012'!E589,[1]SIDEOF_donativos!$U$3:$U$1619,[1]SIDEOF_donativos!$W$3:$W$1619)</f>
        <v>1130</v>
      </c>
      <c r="T591" s="3">
        <v>2012</v>
      </c>
      <c r="U591" s="4" t="s">
        <v>278</v>
      </c>
      <c r="V591" s="4" t="s">
        <v>317</v>
      </c>
      <c r="W591" s="6">
        <v>41109</v>
      </c>
      <c r="X591" s="7">
        <v>2700000</v>
      </c>
      <c r="Y591" s="6">
        <v>41426</v>
      </c>
      <c r="Z591" s="4" t="s">
        <v>318</v>
      </c>
      <c r="AA591" s="4" t="s">
        <v>313</v>
      </c>
      <c r="AB591" s="4" t="s">
        <v>314</v>
      </c>
      <c r="AC591" s="7">
        <v>2700000</v>
      </c>
      <c r="AD591">
        <v>469</v>
      </c>
      <c r="AE591" s="4"/>
    </row>
    <row r="592" spans="1:32" x14ac:dyDescent="0.25">
      <c r="A592" s="3">
        <v>2012</v>
      </c>
      <c r="B592" s="4" t="s">
        <v>719</v>
      </c>
      <c r="C592" s="5">
        <v>48201</v>
      </c>
      <c r="D592" s="4" t="s">
        <v>1378</v>
      </c>
      <c r="E592" s="4" t="s">
        <v>1379</v>
      </c>
      <c r="F592" s="6">
        <v>41106</v>
      </c>
      <c r="G592" s="7">
        <v>4512000</v>
      </c>
      <c r="H592" s="6">
        <v>41379</v>
      </c>
      <c r="I592" s="4" t="s">
        <v>1380</v>
      </c>
      <c r="J592" s="4" t="s">
        <v>387</v>
      </c>
      <c r="K592" s="4" t="s">
        <v>388</v>
      </c>
      <c r="L592" s="4"/>
      <c r="M592" s="4"/>
      <c r="N592" s="4"/>
      <c r="O592" s="7">
        <v>4512000</v>
      </c>
      <c r="P592">
        <f>_xlfn.XLOOKUP('[1]2012'!E590,[1]SIDEOF_donativos!$U$3:$U$1619,[1]SIDEOF_donativos!$W$3:$W$1619)</f>
        <v>1134</v>
      </c>
      <c r="T592" s="3">
        <v>2012</v>
      </c>
      <c r="U592" s="4" t="s">
        <v>278</v>
      </c>
      <c r="V592" s="4" t="s">
        <v>326</v>
      </c>
      <c r="W592" s="6">
        <v>41121</v>
      </c>
      <c r="X592" s="7">
        <v>21399900</v>
      </c>
      <c r="Y592" s="6">
        <v>41274</v>
      </c>
      <c r="Z592" s="4" t="s">
        <v>327</v>
      </c>
      <c r="AA592" s="4" t="s">
        <v>313</v>
      </c>
      <c r="AB592" s="4" t="s">
        <v>314</v>
      </c>
      <c r="AC592" s="7">
        <v>21399900</v>
      </c>
      <c r="AD592">
        <v>480</v>
      </c>
      <c r="AE592" s="4"/>
    </row>
    <row r="593" spans="1:31" x14ac:dyDescent="0.25">
      <c r="A593" s="3">
        <v>2012</v>
      </c>
      <c r="B593" s="4" t="s">
        <v>719</v>
      </c>
      <c r="C593" s="5">
        <v>48201</v>
      </c>
      <c r="D593" s="4" t="s">
        <v>1381</v>
      </c>
      <c r="E593" s="4" t="s">
        <v>1382</v>
      </c>
      <c r="F593" s="6">
        <v>41110</v>
      </c>
      <c r="G593" s="7">
        <v>1410000</v>
      </c>
      <c r="H593" s="6">
        <v>41266</v>
      </c>
      <c r="I593" s="4" t="s">
        <v>1383</v>
      </c>
      <c r="J593" s="4" t="s">
        <v>387</v>
      </c>
      <c r="K593" s="4" t="s">
        <v>388</v>
      </c>
      <c r="L593" s="4"/>
      <c r="M593" s="4"/>
      <c r="N593" s="4"/>
      <c r="O593" s="7">
        <v>1410000</v>
      </c>
      <c r="P593">
        <f>_xlfn.XLOOKUP('[1]2012'!E591,[1]SIDEOF_donativos!$U$3:$U$1619,[1]SIDEOF_donativos!$W$3:$W$1619)</f>
        <v>1147</v>
      </c>
      <c r="T593" s="3">
        <v>2012</v>
      </c>
      <c r="U593" s="4" t="s">
        <v>278</v>
      </c>
      <c r="V593" s="4" t="s">
        <v>328</v>
      </c>
      <c r="W593" s="6">
        <v>41120</v>
      </c>
      <c r="X593" s="7">
        <v>23666175</v>
      </c>
      <c r="Y593" s="6">
        <v>42215</v>
      </c>
      <c r="Z593" s="4" t="s">
        <v>329</v>
      </c>
      <c r="AA593" s="4" t="s">
        <v>313</v>
      </c>
      <c r="AB593" s="4" t="s">
        <v>314</v>
      </c>
      <c r="AC593" s="7">
        <v>23666175</v>
      </c>
      <c r="AD593">
        <v>479</v>
      </c>
      <c r="AE593" s="4"/>
    </row>
    <row r="594" spans="1:31" x14ac:dyDescent="0.25">
      <c r="A594" s="3">
        <v>2012</v>
      </c>
      <c r="B594" s="4" t="s">
        <v>719</v>
      </c>
      <c r="C594" s="5">
        <v>48201</v>
      </c>
      <c r="D594" s="4" t="s">
        <v>1384</v>
      </c>
      <c r="E594" s="4" t="s">
        <v>1385</v>
      </c>
      <c r="F594" s="6">
        <v>41106</v>
      </c>
      <c r="G594" s="7">
        <v>1500000</v>
      </c>
      <c r="H594" s="6">
        <v>41327</v>
      </c>
      <c r="I594" s="4" t="s">
        <v>1386</v>
      </c>
      <c r="J594" s="4" t="s">
        <v>387</v>
      </c>
      <c r="K594" s="4" t="s">
        <v>388</v>
      </c>
      <c r="L594" s="4"/>
      <c r="M594" s="4"/>
      <c r="N594" s="4"/>
      <c r="O594" s="7">
        <v>1500000</v>
      </c>
      <c r="P594">
        <f>_xlfn.XLOOKUP('[1]2012'!E592,[1]SIDEOF_donativos!$U$3:$U$1619,[1]SIDEOF_donativos!$W$3:$W$1619)</f>
        <v>1198</v>
      </c>
      <c r="X594" s="17">
        <f>SUM(X589:X593)</f>
        <v>56216075</v>
      </c>
      <c r="AC594" s="17">
        <f>SUM(AC589:AC593)</f>
        <v>56216075</v>
      </c>
      <c r="AE594" s="4"/>
    </row>
    <row r="595" spans="1:31" x14ac:dyDescent="0.25">
      <c r="A595" s="3">
        <v>2012</v>
      </c>
      <c r="B595" s="4" t="s">
        <v>719</v>
      </c>
      <c r="C595" s="5">
        <v>48201</v>
      </c>
      <c r="D595" s="4" t="s">
        <v>1387</v>
      </c>
      <c r="E595" s="4" t="s">
        <v>1388</v>
      </c>
      <c r="F595" s="6">
        <v>41106</v>
      </c>
      <c r="G595" s="7">
        <v>6150000</v>
      </c>
      <c r="H595" s="6">
        <v>41320</v>
      </c>
      <c r="I595" s="4" t="s">
        <v>1389</v>
      </c>
      <c r="J595" s="4" t="s">
        <v>387</v>
      </c>
      <c r="K595" s="4" t="s">
        <v>388</v>
      </c>
      <c r="L595" s="4"/>
      <c r="M595" s="4"/>
      <c r="N595" s="4"/>
      <c r="O595" s="7">
        <v>6150000</v>
      </c>
      <c r="P595">
        <f>_xlfn.XLOOKUP('[1]2012'!E593,[1]SIDEOF_donativos!$U$3:$U$1619,[1]SIDEOF_donativos!$W$3:$W$1619)</f>
        <v>1173</v>
      </c>
    </row>
    <row r="596" spans="1:31" x14ac:dyDescent="0.25">
      <c r="A596" s="3">
        <v>2012</v>
      </c>
      <c r="B596" s="4" t="s">
        <v>719</v>
      </c>
      <c r="C596" s="5">
        <v>48201</v>
      </c>
      <c r="D596" s="4" t="s">
        <v>1390</v>
      </c>
      <c r="E596" s="4" t="s">
        <v>1391</v>
      </c>
      <c r="F596" s="6">
        <v>41106</v>
      </c>
      <c r="G596" s="7">
        <v>1500000</v>
      </c>
      <c r="H596" s="6">
        <v>41345</v>
      </c>
      <c r="I596" s="4" t="s">
        <v>980</v>
      </c>
      <c r="J596" s="4" t="s">
        <v>387</v>
      </c>
      <c r="K596" s="4" t="s">
        <v>388</v>
      </c>
      <c r="L596" s="4"/>
      <c r="M596" s="4"/>
      <c r="N596" s="4"/>
      <c r="O596" s="7">
        <v>1500000</v>
      </c>
      <c r="P596">
        <f>_xlfn.XLOOKUP('[1]2012'!E594,[1]SIDEOF_donativos!$U$3:$U$1619,[1]SIDEOF_donativos!$W$3:$W$1619)</f>
        <v>1150</v>
      </c>
      <c r="T596" s="1"/>
      <c r="U596" s="1"/>
      <c r="V596" s="1"/>
      <c r="W596" s="1"/>
      <c r="X596" s="2"/>
      <c r="Y596" s="1"/>
      <c r="Z596" s="1"/>
      <c r="AA596" s="1"/>
      <c r="AB596" s="1"/>
      <c r="AC596" s="2"/>
      <c r="AD596" s="1"/>
      <c r="AE596" s="1"/>
    </row>
    <row r="597" spans="1:31" x14ac:dyDescent="0.25">
      <c r="A597" s="3">
        <v>2012</v>
      </c>
      <c r="B597" s="4" t="s">
        <v>719</v>
      </c>
      <c r="C597" s="5">
        <v>48201</v>
      </c>
      <c r="D597" s="4" t="s">
        <v>1392</v>
      </c>
      <c r="E597" s="4" t="s">
        <v>1393</v>
      </c>
      <c r="F597" s="6">
        <v>41106</v>
      </c>
      <c r="G597" s="7">
        <v>470000</v>
      </c>
      <c r="H597" s="6">
        <v>41316</v>
      </c>
      <c r="I597" s="4" t="s">
        <v>1394</v>
      </c>
      <c r="J597" s="4" t="s">
        <v>387</v>
      </c>
      <c r="K597" s="4" t="s">
        <v>388</v>
      </c>
      <c r="L597" s="4"/>
      <c r="M597" s="4"/>
      <c r="N597" s="4"/>
      <c r="O597" s="7">
        <v>470000</v>
      </c>
      <c r="P597">
        <f>_xlfn.XLOOKUP('[1]2012'!E595,[1]SIDEOF_donativos!$U$3:$U$1619,[1]SIDEOF_donativos!$W$3:$W$1619)</f>
        <v>1149</v>
      </c>
      <c r="T597" s="103" t="s">
        <v>7630</v>
      </c>
      <c r="U597" s="103"/>
      <c r="V597" s="103"/>
      <c r="W597" s="103"/>
      <c r="X597" s="103"/>
      <c r="Y597" s="103"/>
      <c r="Z597" s="103"/>
      <c r="AA597" s="103"/>
      <c r="AB597" s="103"/>
      <c r="AC597" s="103"/>
      <c r="AD597" s="103"/>
      <c r="AE597" s="4"/>
    </row>
    <row r="598" spans="1:31" x14ac:dyDescent="0.25">
      <c r="A598" s="3">
        <v>2012</v>
      </c>
      <c r="B598" s="4" t="s">
        <v>719</v>
      </c>
      <c r="C598" s="5">
        <v>48201</v>
      </c>
      <c r="D598" s="4" t="s">
        <v>1395</v>
      </c>
      <c r="E598" s="4" t="s">
        <v>1396</v>
      </c>
      <c r="F598" s="6">
        <v>41106</v>
      </c>
      <c r="G598" s="7">
        <v>3000000</v>
      </c>
      <c r="H598" s="6">
        <v>41469</v>
      </c>
      <c r="I598" s="4" t="s">
        <v>1397</v>
      </c>
      <c r="J598" s="4" t="s">
        <v>387</v>
      </c>
      <c r="K598" s="4" t="s">
        <v>388</v>
      </c>
      <c r="L598" s="4"/>
      <c r="M598" s="4"/>
      <c r="N598" s="4"/>
      <c r="O598" s="7">
        <v>3000000</v>
      </c>
      <c r="P598">
        <f>_xlfn.XLOOKUP('[1]2012'!E596,[1]SIDEOF_donativos!$U$3:$U$1619,[1]SIDEOF_donativos!$W$3:$W$1619)</f>
        <v>1166</v>
      </c>
      <c r="T598" s="3">
        <v>2012</v>
      </c>
      <c r="U598" s="4" t="s">
        <v>445</v>
      </c>
      <c r="V598" s="4" t="s">
        <v>456</v>
      </c>
      <c r="W598" s="6">
        <v>41092</v>
      </c>
      <c r="X598" s="7">
        <v>11000000</v>
      </c>
      <c r="Y598" s="6">
        <v>41274</v>
      </c>
      <c r="Z598" s="4" t="s">
        <v>457</v>
      </c>
      <c r="AA598" s="4" t="s">
        <v>458</v>
      </c>
      <c r="AB598" s="4" t="s">
        <v>459</v>
      </c>
      <c r="AC598" s="7">
        <v>11000000</v>
      </c>
      <c r="AD598">
        <v>747</v>
      </c>
      <c r="AE598" s="4"/>
    </row>
    <row r="599" spans="1:31" x14ac:dyDescent="0.25">
      <c r="A599" s="3">
        <v>2012</v>
      </c>
      <c r="B599" s="4" t="s">
        <v>719</v>
      </c>
      <c r="C599" s="5">
        <v>48201</v>
      </c>
      <c r="D599" s="4" t="s">
        <v>1398</v>
      </c>
      <c r="E599" s="4" t="s">
        <v>1399</v>
      </c>
      <c r="F599" s="6">
        <v>41106</v>
      </c>
      <c r="G599" s="7">
        <v>2500000</v>
      </c>
      <c r="H599" s="6">
        <v>41550</v>
      </c>
      <c r="I599" s="4" t="s">
        <v>1400</v>
      </c>
      <c r="J599" s="4" t="s">
        <v>387</v>
      </c>
      <c r="K599" s="4" t="s">
        <v>388</v>
      </c>
      <c r="L599" s="4"/>
      <c r="M599" s="4"/>
      <c r="N599" s="4"/>
      <c r="O599" s="7">
        <v>2500000</v>
      </c>
      <c r="P599">
        <f>_xlfn.XLOOKUP('[1]2012'!E597,[1]SIDEOF_donativos!$U$3:$U$1619,[1]SIDEOF_donativos!$W$3:$W$1619)</f>
        <v>1175</v>
      </c>
      <c r="T599" s="3">
        <v>2012</v>
      </c>
      <c r="U599" s="4" t="s">
        <v>1756</v>
      </c>
      <c r="V599" s="4" t="s">
        <v>993</v>
      </c>
      <c r="W599" s="6">
        <v>41102</v>
      </c>
      <c r="X599" s="7">
        <v>4000000</v>
      </c>
      <c r="Y599" s="6">
        <v>41249</v>
      </c>
      <c r="Z599" s="4" t="s">
        <v>1758</v>
      </c>
      <c r="AA599" s="4" t="s">
        <v>458</v>
      </c>
      <c r="AB599" s="4" t="s">
        <v>459</v>
      </c>
      <c r="AC599" s="7">
        <v>4000000</v>
      </c>
      <c r="AD599">
        <v>845</v>
      </c>
    </row>
    <row r="600" spans="1:31" x14ac:dyDescent="0.25">
      <c r="A600" s="3">
        <v>2012</v>
      </c>
      <c r="B600" s="4" t="s">
        <v>719</v>
      </c>
      <c r="C600" s="5">
        <v>48201</v>
      </c>
      <c r="D600" s="4" t="s">
        <v>1401</v>
      </c>
      <c r="E600" s="4" t="s">
        <v>1402</v>
      </c>
      <c r="F600" s="6">
        <v>41115</v>
      </c>
      <c r="G600" s="7">
        <v>2000000</v>
      </c>
      <c r="H600" s="6">
        <v>41338</v>
      </c>
      <c r="I600" s="4" t="s">
        <v>1403</v>
      </c>
      <c r="J600" s="4" t="s">
        <v>387</v>
      </c>
      <c r="K600" s="4" t="s">
        <v>388</v>
      </c>
      <c r="L600" s="4"/>
      <c r="M600" s="4"/>
      <c r="N600" s="4"/>
      <c r="O600" s="7">
        <v>2000000</v>
      </c>
      <c r="P600">
        <f>_xlfn.XLOOKUP('[1]2012'!E598,[1]SIDEOF_donativos!$U$3:$U$1619,[1]SIDEOF_donativos!$W$3:$W$1619)</f>
        <v>1283</v>
      </c>
      <c r="X600" s="17">
        <f>SUM(X598:X599)</f>
        <v>15000000</v>
      </c>
      <c r="AC600" s="17">
        <f>SUM(AC598:AC599)</f>
        <v>15000000</v>
      </c>
    </row>
    <row r="601" spans="1:31" x14ac:dyDescent="0.25">
      <c r="A601" s="3">
        <v>2012</v>
      </c>
      <c r="B601" s="4" t="s">
        <v>719</v>
      </c>
      <c r="C601" s="5">
        <v>48201</v>
      </c>
      <c r="D601" s="4" t="s">
        <v>1401</v>
      </c>
      <c r="E601" s="4" t="s">
        <v>1402</v>
      </c>
      <c r="F601" s="6">
        <v>41115</v>
      </c>
      <c r="G601" s="7">
        <v>2000000</v>
      </c>
      <c r="H601" s="6">
        <v>41361</v>
      </c>
      <c r="I601" s="4" t="s">
        <v>1403</v>
      </c>
      <c r="J601" s="4" t="s">
        <v>387</v>
      </c>
      <c r="K601" s="4" t="s">
        <v>388</v>
      </c>
      <c r="L601" s="4"/>
      <c r="M601" s="4"/>
      <c r="N601" s="4"/>
      <c r="O601" s="7">
        <v>2000000</v>
      </c>
      <c r="P601">
        <f>_xlfn.XLOOKUP('[1]2012'!E599,[1]SIDEOF_donativos!$U$3:$U$1619,[1]SIDEOF_donativos!$W$3:$W$1619)</f>
        <v>1283</v>
      </c>
    </row>
    <row r="602" spans="1:31" x14ac:dyDescent="0.25">
      <c r="A602" s="3">
        <v>2012</v>
      </c>
      <c r="B602" s="4" t="s">
        <v>719</v>
      </c>
      <c r="C602" s="5">
        <v>48201</v>
      </c>
      <c r="D602" s="4" t="s">
        <v>1404</v>
      </c>
      <c r="E602" s="4" t="s">
        <v>1405</v>
      </c>
      <c r="F602" s="6">
        <v>41110</v>
      </c>
      <c r="G602" s="7">
        <v>3290000</v>
      </c>
      <c r="H602" s="6">
        <v>41321</v>
      </c>
      <c r="I602" s="4" t="s">
        <v>1406</v>
      </c>
      <c r="J602" s="4" t="s">
        <v>387</v>
      </c>
      <c r="K602" s="4" t="s">
        <v>388</v>
      </c>
      <c r="L602" s="4"/>
      <c r="M602" s="4"/>
      <c r="N602" s="4"/>
      <c r="O602" s="7">
        <v>3290000</v>
      </c>
      <c r="P602">
        <f>_xlfn.XLOOKUP('[1]2012'!E600,[1]SIDEOF_donativos!$U$3:$U$1619,[1]SIDEOF_donativos!$W$3:$W$1619)</f>
        <v>1160</v>
      </c>
    </row>
    <row r="603" spans="1:31" x14ac:dyDescent="0.25">
      <c r="A603" s="3">
        <v>2012</v>
      </c>
      <c r="B603" s="4" t="s">
        <v>719</v>
      </c>
      <c r="C603" s="5">
        <v>48201</v>
      </c>
      <c r="D603" s="4" t="s">
        <v>1407</v>
      </c>
      <c r="E603" s="4" t="s">
        <v>1408</v>
      </c>
      <c r="F603" s="6">
        <v>41106</v>
      </c>
      <c r="G603" s="7">
        <v>1940000</v>
      </c>
      <c r="H603" s="6">
        <v>41446</v>
      </c>
      <c r="I603" s="4" t="s">
        <v>1409</v>
      </c>
      <c r="J603" s="4" t="s">
        <v>387</v>
      </c>
      <c r="K603" s="4" t="s">
        <v>388</v>
      </c>
      <c r="L603" s="4"/>
      <c r="M603" s="4"/>
      <c r="N603" s="4"/>
      <c r="O603" s="7">
        <v>1940000</v>
      </c>
      <c r="P603">
        <f>_xlfn.XLOOKUP('[1]2012'!E601,[1]SIDEOF_donativos!$U$3:$U$1619,[1]SIDEOF_donativos!$W$3:$W$1619)</f>
        <v>1009</v>
      </c>
      <c r="T603" s="103" t="s">
        <v>7631</v>
      </c>
      <c r="U603" s="103"/>
      <c r="V603" s="103"/>
      <c r="W603" s="103"/>
      <c r="X603" s="103"/>
      <c r="Y603" s="103"/>
      <c r="Z603" s="103"/>
      <c r="AA603" s="103"/>
      <c r="AB603" s="103"/>
      <c r="AC603" s="103"/>
      <c r="AD603" s="103"/>
      <c r="AE603" s="1"/>
    </row>
    <row r="604" spans="1:31" x14ac:dyDescent="0.25">
      <c r="A604" s="3">
        <v>2012</v>
      </c>
      <c r="B604" s="4" t="s">
        <v>719</v>
      </c>
      <c r="C604" s="5">
        <v>48201</v>
      </c>
      <c r="D604" s="4" t="s">
        <v>1410</v>
      </c>
      <c r="E604" s="4" t="s">
        <v>1364</v>
      </c>
      <c r="F604" s="6">
        <v>41106</v>
      </c>
      <c r="G604" s="7">
        <v>2000000</v>
      </c>
      <c r="H604" s="6">
        <v>41564</v>
      </c>
      <c r="I604" s="4" t="s">
        <v>1411</v>
      </c>
      <c r="J604" s="4" t="s">
        <v>387</v>
      </c>
      <c r="K604" s="4" t="s">
        <v>388</v>
      </c>
      <c r="L604" s="4"/>
      <c r="M604" s="4"/>
      <c r="N604" s="4"/>
      <c r="O604" s="7">
        <v>2000000</v>
      </c>
      <c r="P604">
        <f>_xlfn.XLOOKUP('[1]2012'!E602,[1]SIDEOF_donativos!$U$3:$U$1619,[1]SIDEOF_donativos!$W$3:$W$1619)</f>
        <v>1469</v>
      </c>
      <c r="T604" s="3">
        <v>2012</v>
      </c>
      <c r="U604" s="4" t="s">
        <v>270</v>
      </c>
      <c r="V604" s="4" t="s">
        <v>271</v>
      </c>
      <c r="W604" s="6">
        <v>41165</v>
      </c>
      <c r="X604" s="7">
        <v>3209697</v>
      </c>
      <c r="Y604" s="6">
        <v>41274</v>
      </c>
      <c r="Z604" s="4" t="s">
        <v>272</v>
      </c>
      <c r="AA604" s="4" t="s">
        <v>273</v>
      </c>
      <c r="AB604" s="4" t="s">
        <v>274</v>
      </c>
      <c r="AC604" s="7">
        <v>3209697</v>
      </c>
      <c r="AD604">
        <v>605</v>
      </c>
      <c r="AE604" s="4"/>
    </row>
    <row r="605" spans="1:31" x14ac:dyDescent="0.25">
      <c r="A605" s="3">
        <v>2012</v>
      </c>
      <c r="B605" s="4" t="s">
        <v>719</v>
      </c>
      <c r="C605" s="5">
        <v>48201</v>
      </c>
      <c r="D605" s="4" t="s">
        <v>1412</v>
      </c>
      <c r="E605" s="4" t="s">
        <v>1413</v>
      </c>
      <c r="F605" s="6">
        <v>41106</v>
      </c>
      <c r="G605" s="7">
        <v>1500000</v>
      </c>
      <c r="H605" s="6">
        <v>41333</v>
      </c>
      <c r="I605" s="4" t="s">
        <v>1414</v>
      </c>
      <c r="J605" s="4" t="s">
        <v>387</v>
      </c>
      <c r="K605" s="4" t="s">
        <v>388</v>
      </c>
      <c r="L605" s="4"/>
      <c r="M605" s="4"/>
      <c r="N605" s="4"/>
      <c r="O605" s="7">
        <v>1500000</v>
      </c>
      <c r="P605">
        <f>_xlfn.XLOOKUP('[1]2012'!E603,[1]SIDEOF_donativos!$U$3:$U$1619,[1]SIDEOF_donativos!$W$3:$W$1619)</f>
        <v>1125</v>
      </c>
      <c r="T605" s="3">
        <v>2012</v>
      </c>
      <c r="U605" s="4" t="s">
        <v>509</v>
      </c>
      <c r="V605" s="4" t="s">
        <v>609</v>
      </c>
      <c r="W605" s="6">
        <v>41047</v>
      </c>
      <c r="X605" s="7">
        <v>130000</v>
      </c>
      <c r="Y605" s="6">
        <v>41274</v>
      </c>
      <c r="Z605" s="4" t="s">
        <v>610</v>
      </c>
      <c r="AA605" s="4" t="s">
        <v>273</v>
      </c>
      <c r="AB605" s="4" t="s">
        <v>274</v>
      </c>
      <c r="AC605" s="7">
        <v>127333</v>
      </c>
      <c r="AD605">
        <v>537</v>
      </c>
      <c r="AE605" s="4"/>
    </row>
    <row r="606" spans="1:31" x14ac:dyDescent="0.25">
      <c r="A606" s="3">
        <v>2012</v>
      </c>
      <c r="B606" s="4" t="s">
        <v>719</v>
      </c>
      <c r="C606" s="5">
        <v>48201</v>
      </c>
      <c r="D606" s="4" t="s">
        <v>1415</v>
      </c>
      <c r="E606" s="4" t="s">
        <v>1416</v>
      </c>
      <c r="F606" s="6">
        <v>41106</v>
      </c>
      <c r="G606" s="7">
        <v>21402000</v>
      </c>
      <c r="H606" s="6">
        <v>41309</v>
      </c>
      <c r="I606" s="4" t="s">
        <v>1417</v>
      </c>
      <c r="J606" s="4" t="s">
        <v>387</v>
      </c>
      <c r="K606" s="4" t="s">
        <v>388</v>
      </c>
      <c r="L606" s="4"/>
      <c r="M606" s="4"/>
      <c r="N606" s="4"/>
      <c r="O606" s="7">
        <v>21402000</v>
      </c>
      <c r="P606">
        <f>_xlfn.XLOOKUP('[1]2012'!E604,[1]SIDEOF_donativos!$U$3:$U$1619,[1]SIDEOF_donativos!$W$3:$W$1619)</f>
        <v>1154</v>
      </c>
      <c r="T606" s="3">
        <v>2012</v>
      </c>
      <c r="U606" s="4" t="s">
        <v>509</v>
      </c>
      <c r="V606" s="4" t="s">
        <v>612</v>
      </c>
      <c r="W606" s="6">
        <v>40956</v>
      </c>
      <c r="X606" s="7">
        <v>193394</v>
      </c>
      <c r="Y606" s="6">
        <v>41060</v>
      </c>
      <c r="Z606" s="4" t="s">
        <v>613</v>
      </c>
      <c r="AA606" s="4" t="s">
        <v>273</v>
      </c>
      <c r="AB606" s="4" t="s">
        <v>274</v>
      </c>
      <c r="AC606" s="7">
        <v>197787</v>
      </c>
      <c r="AD606">
        <v>363</v>
      </c>
      <c r="AE606" s="4"/>
    </row>
    <row r="607" spans="1:31" x14ac:dyDescent="0.25">
      <c r="A607" s="3">
        <v>2012</v>
      </c>
      <c r="B607" s="4" t="s">
        <v>719</v>
      </c>
      <c r="C607" s="5">
        <v>48201</v>
      </c>
      <c r="D607" s="4" t="s">
        <v>1418</v>
      </c>
      <c r="E607" s="4" t="s">
        <v>1247</v>
      </c>
      <c r="F607" s="6">
        <v>41116</v>
      </c>
      <c r="G607" s="7">
        <v>10000000</v>
      </c>
      <c r="H607" s="6">
        <v>41356</v>
      </c>
      <c r="I607" s="4" t="s">
        <v>1419</v>
      </c>
      <c r="J607" s="4" t="s">
        <v>387</v>
      </c>
      <c r="K607" s="4" t="s">
        <v>388</v>
      </c>
      <c r="L607" s="4"/>
      <c r="M607" s="4"/>
      <c r="N607" s="4"/>
      <c r="O607" s="7">
        <v>10000000</v>
      </c>
      <c r="P607">
        <f>_xlfn.XLOOKUP('[1]2012'!E605,[1]SIDEOF_donativos!$U$3:$U$1619,[1]SIDEOF_donativos!$W$3:$W$1619)</f>
        <v>968</v>
      </c>
      <c r="T607" s="3">
        <v>2012</v>
      </c>
      <c r="U607" s="4" t="s">
        <v>614</v>
      </c>
      <c r="V607" s="4" t="s">
        <v>646</v>
      </c>
      <c r="W607" s="6">
        <v>41257</v>
      </c>
      <c r="X607" s="7">
        <v>5500000</v>
      </c>
      <c r="Y607" s="6">
        <v>41850</v>
      </c>
      <c r="Z607" s="4" t="s">
        <v>647</v>
      </c>
      <c r="AA607" s="4" t="s">
        <v>273</v>
      </c>
      <c r="AB607" s="4" t="s">
        <v>274</v>
      </c>
      <c r="AC607" s="7">
        <v>5500000</v>
      </c>
      <c r="AD607">
        <v>624</v>
      </c>
      <c r="AE607" s="4"/>
    </row>
    <row r="608" spans="1:31" x14ac:dyDescent="0.25">
      <c r="A608" s="3">
        <v>2012</v>
      </c>
      <c r="B608" s="4" t="s">
        <v>719</v>
      </c>
      <c r="C608" s="5">
        <v>48201</v>
      </c>
      <c r="D608" s="4" t="s">
        <v>1420</v>
      </c>
      <c r="E608" s="4" t="s">
        <v>1421</v>
      </c>
      <c r="F608" s="6">
        <v>41117</v>
      </c>
      <c r="G608" s="7">
        <v>2800000</v>
      </c>
      <c r="H608" s="6">
        <v>41432</v>
      </c>
      <c r="I608" s="4" t="s">
        <v>1422</v>
      </c>
      <c r="J608" s="4" t="s">
        <v>387</v>
      </c>
      <c r="K608" s="4" t="s">
        <v>388</v>
      </c>
      <c r="L608" s="4"/>
      <c r="M608" s="4"/>
      <c r="N608" s="4"/>
      <c r="O608" s="7">
        <v>2800000</v>
      </c>
      <c r="P608">
        <f>_xlfn.XLOOKUP('[1]2012'!E606,[1]SIDEOF_donativos!$U$3:$U$1619,[1]SIDEOF_donativos!$W$3:$W$1619)</f>
        <v>1142</v>
      </c>
      <c r="T608" s="3">
        <v>2012</v>
      </c>
      <c r="U608" s="4" t="s">
        <v>614</v>
      </c>
      <c r="V608" s="4" t="s">
        <v>655</v>
      </c>
      <c r="W608" s="6">
        <v>41120</v>
      </c>
      <c r="X608" s="7">
        <v>7852919</v>
      </c>
      <c r="Y608" s="6">
        <v>41577</v>
      </c>
      <c r="Z608" s="4" t="s">
        <v>656</v>
      </c>
      <c r="AA608" s="4" t="s">
        <v>273</v>
      </c>
      <c r="AB608" s="4" t="s">
        <v>274</v>
      </c>
      <c r="AC608" s="7">
        <v>7852919</v>
      </c>
      <c r="AD608">
        <v>1211</v>
      </c>
      <c r="AE608" s="4"/>
    </row>
    <row r="609" spans="1:31" x14ac:dyDescent="0.25">
      <c r="A609" s="3">
        <v>2012</v>
      </c>
      <c r="B609" s="4" t="s">
        <v>719</v>
      </c>
      <c r="C609" s="5">
        <v>48201</v>
      </c>
      <c r="D609" s="4" t="s">
        <v>1423</v>
      </c>
      <c r="E609" s="4" t="s">
        <v>1259</v>
      </c>
      <c r="F609" s="6">
        <v>41117</v>
      </c>
      <c r="G609" s="7">
        <v>8800000</v>
      </c>
      <c r="H609" s="6">
        <v>41435</v>
      </c>
      <c r="I609" s="4" t="s">
        <v>1424</v>
      </c>
      <c r="J609" s="4" t="s">
        <v>387</v>
      </c>
      <c r="K609" s="4" t="s">
        <v>388</v>
      </c>
      <c r="L609" s="4"/>
      <c r="M609" s="4"/>
      <c r="N609" s="4"/>
      <c r="O609" s="7">
        <v>8800000</v>
      </c>
      <c r="P609">
        <f>_xlfn.XLOOKUP('[1]2012'!E607,[1]SIDEOF_donativos!$U$3:$U$1619,[1]SIDEOF_donativos!$W$3:$W$1619)</f>
        <v>1133</v>
      </c>
      <c r="T609" s="3">
        <v>2012</v>
      </c>
      <c r="U609" s="4" t="s">
        <v>614</v>
      </c>
      <c r="V609" s="4" t="s">
        <v>658</v>
      </c>
      <c r="W609" s="6">
        <v>41120</v>
      </c>
      <c r="X609" s="7">
        <v>2000000</v>
      </c>
      <c r="Y609" s="6">
        <v>41577</v>
      </c>
      <c r="Z609" s="4" t="s">
        <v>659</v>
      </c>
      <c r="AA609" s="4" t="s">
        <v>273</v>
      </c>
      <c r="AB609" s="4" t="s">
        <v>274</v>
      </c>
      <c r="AC609" s="7">
        <v>2000000</v>
      </c>
      <c r="AD609">
        <v>1218</v>
      </c>
      <c r="AE609" s="4"/>
    </row>
    <row r="610" spans="1:31" x14ac:dyDescent="0.25">
      <c r="A610" s="3">
        <v>2012</v>
      </c>
      <c r="B610" s="4" t="s">
        <v>719</v>
      </c>
      <c r="C610" s="5">
        <v>48201</v>
      </c>
      <c r="D610" s="4" t="s">
        <v>1425</v>
      </c>
      <c r="E610" s="4" t="s">
        <v>1426</v>
      </c>
      <c r="F610" s="6">
        <v>41106</v>
      </c>
      <c r="G610" s="7">
        <v>500000</v>
      </c>
      <c r="H610" s="6">
        <v>41266</v>
      </c>
      <c r="I610" s="4" t="s">
        <v>1427</v>
      </c>
      <c r="J610" s="4" t="s">
        <v>387</v>
      </c>
      <c r="K610" s="4" t="s">
        <v>388</v>
      </c>
      <c r="L610" s="4"/>
      <c r="M610" s="4"/>
      <c r="N610" s="4"/>
      <c r="O610" s="7">
        <v>500000</v>
      </c>
      <c r="P610">
        <f>_xlfn.XLOOKUP('[1]2012'!E608,[1]SIDEOF_donativos!$U$3:$U$1619,[1]SIDEOF_donativos!$W$3:$W$1619)</f>
        <v>1168</v>
      </c>
      <c r="T610" s="3">
        <v>2012</v>
      </c>
      <c r="U610" s="4" t="s">
        <v>614</v>
      </c>
      <c r="V610" s="4" t="s">
        <v>661</v>
      </c>
      <c r="W610" s="6">
        <v>41113</v>
      </c>
      <c r="X610" s="7">
        <v>2000000</v>
      </c>
      <c r="Y610" s="6">
        <v>41570</v>
      </c>
      <c r="Z610" s="4" t="s">
        <v>662</v>
      </c>
      <c r="AA610" s="4" t="s">
        <v>273</v>
      </c>
      <c r="AB610" s="4" t="s">
        <v>274</v>
      </c>
      <c r="AC610" s="7">
        <v>2000000</v>
      </c>
      <c r="AD610">
        <v>1226</v>
      </c>
      <c r="AE610" s="4"/>
    </row>
    <row r="611" spans="1:31" x14ac:dyDescent="0.25">
      <c r="A611" s="3">
        <v>2012</v>
      </c>
      <c r="B611" s="4" t="s">
        <v>719</v>
      </c>
      <c r="C611" s="5">
        <v>48201</v>
      </c>
      <c r="D611" s="4" t="s">
        <v>1428</v>
      </c>
      <c r="E611" s="4" t="s">
        <v>1429</v>
      </c>
      <c r="F611" s="6">
        <v>41117</v>
      </c>
      <c r="G611" s="7">
        <v>17000000</v>
      </c>
      <c r="H611" s="6">
        <v>41455</v>
      </c>
      <c r="I611" s="4" t="s">
        <v>1430</v>
      </c>
      <c r="J611" s="4" t="s">
        <v>387</v>
      </c>
      <c r="K611" s="4" t="s">
        <v>388</v>
      </c>
      <c r="L611" s="4"/>
      <c r="M611" s="4"/>
      <c r="N611" s="4"/>
      <c r="O611" s="7">
        <v>17000000</v>
      </c>
      <c r="P611">
        <f>_xlfn.XLOOKUP('[1]2012'!E609,[1]SIDEOF_donativos!$U$3:$U$1619,[1]SIDEOF_donativos!$W$3:$W$1619)</f>
        <v>1186</v>
      </c>
      <c r="T611" s="3">
        <v>2012</v>
      </c>
      <c r="U611" s="4" t="s">
        <v>614</v>
      </c>
      <c r="V611" s="4" t="s">
        <v>667</v>
      </c>
      <c r="W611" s="6">
        <v>41102</v>
      </c>
      <c r="X611" s="7">
        <v>500000</v>
      </c>
      <c r="Y611" s="6">
        <v>41559</v>
      </c>
      <c r="Z611" s="4" t="s">
        <v>668</v>
      </c>
      <c r="AA611" s="4" t="s">
        <v>273</v>
      </c>
      <c r="AB611" s="4" t="s">
        <v>274</v>
      </c>
      <c r="AC611" s="7">
        <v>500000</v>
      </c>
      <c r="AD611">
        <v>1238</v>
      </c>
      <c r="AE611" s="4"/>
    </row>
    <row r="612" spans="1:31" x14ac:dyDescent="0.25">
      <c r="A612" s="3">
        <v>2012</v>
      </c>
      <c r="B612" s="4" t="s">
        <v>719</v>
      </c>
      <c r="C612" s="5">
        <v>48201</v>
      </c>
      <c r="D612" s="4" t="s">
        <v>1431</v>
      </c>
      <c r="E612" s="4" t="s">
        <v>1247</v>
      </c>
      <c r="F612" s="6">
        <v>41117</v>
      </c>
      <c r="G612" s="7">
        <v>2832000</v>
      </c>
      <c r="H612" s="6">
        <v>41439</v>
      </c>
      <c r="I612" s="4" t="s">
        <v>1432</v>
      </c>
      <c r="J612" s="4" t="s">
        <v>387</v>
      </c>
      <c r="K612" s="4" t="s">
        <v>388</v>
      </c>
      <c r="L612" s="4"/>
      <c r="M612" s="4"/>
      <c r="N612" s="4"/>
      <c r="O612" s="7">
        <v>2832000</v>
      </c>
      <c r="P612">
        <f>_xlfn.XLOOKUP('[1]2012'!E610,[1]SIDEOF_donativos!$U$3:$U$1619,[1]SIDEOF_donativos!$W$3:$W$1619)</f>
        <v>968</v>
      </c>
      <c r="T612" s="3">
        <v>2012</v>
      </c>
      <c r="U612" s="4" t="s">
        <v>614</v>
      </c>
      <c r="V612" s="4" t="s">
        <v>678</v>
      </c>
      <c r="W612" s="6">
        <v>41243</v>
      </c>
      <c r="X612" s="7">
        <v>8000000</v>
      </c>
      <c r="Y612" s="6">
        <v>41698</v>
      </c>
      <c r="Z612" s="4" t="s">
        <v>679</v>
      </c>
      <c r="AA612" s="4" t="s">
        <v>273</v>
      </c>
      <c r="AB612" s="4" t="s">
        <v>274</v>
      </c>
      <c r="AC612" s="7">
        <v>8000000</v>
      </c>
      <c r="AD612">
        <v>880</v>
      </c>
      <c r="AE612" s="4"/>
    </row>
    <row r="613" spans="1:31" x14ac:dyDescent="0.25">
      <c r="A613" s="3">
        <v>2012</v>
      </c>
      <c r="B613" s="4" t="s">
        <v>719</v>
      </c>
      <c r="C613" s="5">
        <v>48201</v>
      </c>
      <c r="D613" s="4" t="s">
        <v>1433</v>
      </c>
      <c r="E613" s="4" t="s">
        <v>1434</v>
      </c>
      <c r="F613" s="6">
        <v>41116</v>
      </c>
      <c r="G613" s="7">
        <v>5000000</v>
      </c>
      <c r="H613" s="6">
        <v>41243</v>
      </c>
      <c r="I613" s="4" t="s">
        <v>1435</v>
      </c>
      <c r="J613" s="4" t="s">
        <v>387</v>
      </c>
      <c r="K613" s="4" t="s">
        <v>388</v>
      </c>
      <c r="L613" s="4"/>
      <c r="M613" s="4"/>
      <c r="N613" s="4"/>
      <c r="O613" s="7">
        <v>5000000</v>
      </c>
      <c r="P613">
        <f>_xlfn.XLOOKUP('[1]2012'!E611,[1]SIDEOF_donativos!$U$3:$U$1619,[1]SIDEOF_donativos!$W$3:$W$1619)</f>
        <v>1478</v>
      </c>
      <c r="T613" s="3">
        <v>2012</v>
      </c>
      <c r="U613" s="4" t="s">
        <v>614</v>
      </c>
      <c r="V613" s="4" t="s">
        <v>681</v>
      </c>
      <c r="W613" s="6">
        <v>41250</v>
      </c>
      <c r="X613" s="7">
        <v>9000000</v>
      </c>
      <c r="Y613" s="6">
        <v>41705</v>
      </c>
      <c r="Z613" s="4" t="s">
        <v>682</v>
      </c>
      <c r="AA613" s="4" t="s">
        <v>273</v>
      </c>
      <c r="AB613" s="4" t="s">
        <v>274</v>
      </c>
      <c r="AC613" s="7">
        <v>9000000</v>
      </c>
      <c r="AD613">
        <v>881</v>
      </c>
      <c r="AE613" s="4"/>
    </row>
    <row r="614" spans="1:31" x14ac:dyDescent="0.25">
      <c r="A614" s="3">
        <v>2012</v>
      </c>
      <c r="B614" s="4" t="s">
        <v>719</v>
      </c>
      <c r="C614" s="5">
        <v>48201</v>
      </c>
      <c r="D614" s="4" t="s">
        <v>1436</v>
      </c>
      <c r="E614" s="4" t="s">
        <v>1437</v>
      </c>
      <c r="F614" s="6">
        <v>41117</v>
      </c>
      <c r="G614" s="7">
        <v>412000</v>
      </c>
      <c r="H614" s="6">
        <v>41362</v>
      </c>
      <c r="I614" s="4" t="s">
        <v>1438</v>
      </c>
      <c r="J614" s="4" t="s">
        <v>387</v>
      </c>
      <c r="K614" s="4" t="s">
        <v>388</v>
      </c>
      <c r="L614" s="4"/>
      <c r="M614" s="4"/>
      <c r="N614" s="4"/>
      <c r="O614" s="7">
        <v>412000</v>
      </c>
      <c r="P614">
        <f>_xlfn.XLOOKUP('[1]2012'!E612,[1]SIDEOF_donativos!$U$3:$U$1619,[1]SIDEOF_donativos!$W$3:$W$1619)</f>
        <v>1174</v>
      </c>
      <c r="T614" s="3">
        <v>2012</v>
      </c>
      <c r="U614" s="4" t="s">
        <v>614</v>
      </c>
      <c r="V614" s="4" t="s">
        <v>684</v>
      </c>
      <c r="W614" s="6">
        <v>41236</v>
      </c>
      <c r="X614" s="7">
        <v>12000000</v>
      </c>
      <c r="Y614" s="6">
        <v>41693</v>
      </c>
      <c r="Z614" s="4" t="s">
        <v>685</v>
      </c>
      <c r="AA614" s="4" t="s">
        <v>273</v>
      </c>
      <c r="AB614" s="4" t="s">
        <v>274</v>
      </c>
      <c r="AC614" s="7">
        <v>12000000</v>
      </c>
      <c r="AD614">
        <v>1257</v>
      </c>
      <c r="AE614" s="4"/>
    </row>
    <row r="615" spans="1:31" x14ac:dyDescent="0.25">
      <c r="A615" s="3">
        <v>2012</v>
      </c>
      <c r="B615" s="4" t="s">
        <v>719</v>
      </c>
      <c r="C615" s="5">
        <v>48201</v>
      </c>
      <c r="D615" s="4" t="s">
        <v>1439</v>
      </c>
      <c r="E615" s="4" t="s">
        <v>1437</v>
      </c>
      <c r="F615" s="6">
        <v>41117</v>
      </c>
      <c r="G615" s="7">
        <v>115000</v>
      </c>
      <c r="H615" s="6">
        <v>41272</v>
      </c>
      <c r="I615" s="4" t="s">
        <v>1440</v>
      </c>
      <c r="J615" s="4" t="s">
        <v>387</v>
      </c>
      <c r="K615" s="4" t="s">
        <v>388</v>
      </c>
      <c r="L615" s="4"/>
      <c r="M615" s="4"/>
      <c r="N615" s="4"/>
      <c r="O615" s="7">
        <v>115000</v>
      </c>
      <c r="P615">
        <f>_xlfn.XLOOKUP('[1]2012'!E613,[1]SIDEOF_donativos!$U$3:$U$1619,[1]SIDEOF_donativos!$W$3:$W$1619)</f>
        <v>1174</v>
      </c>
      <c r="T615" s="3">
        <v>2012</v>
      </c>
      <c r="U615" s="4" t="s">
        <v>614</v>
      </c>
      <c r="V615" s="4" t="s">
        <v>687</v>
      </c>
      <c r="W615" s="6">
        <v>41236</v>
      </c>
      <c r="X615" s="7">
        <v>30000000</v>
      </c>
      <c r="Y615" s="6">
        <v>41693</v>
      </c>
      <c r="Z615" s="4" t="s">
        <v>688</v>
      </c>
      <c r="AA615" s="4" t="s">
        <v>273</v>
      </c>
      <c r="AB615" s="4" t="s">
        <v>274</v>
      </c>
      <c r="AC615" s="7">
        <v>30000000</v>
      </c>
      <c r="AD615">
        <v>885</v>
      </c>
      <c r="AE615" s="4"/>
    </row>
    <row r="616" spans="1:31" x14ac:dyDescent="0.25">
      <c r="A616" s="3">
        <v>2012</v>
      </c>
      <c r="B616" s="4" t="s">
        <v>719</v>
      </c>
      <c r="C616" s="5">
        <v>48201</v>
      </c>
      <c r="D616" s="4" t="s">
        <v>1441</v>
      </c>
      <c r="E616" s="4" t="s">
        <v>1442</v>
      </c>
      <c r="F616" s="6">
        <v>41116</v>
      </c>
      <c r="G616" s="7">
        <v>1880000</v>
      </c>
      <c r="H616" s="6">
        <v>41495</v>
      </c>
      <c r="I616" s="4" t="s">
        <v>1443</v>
      </c>
      <c r="J616" s="4" t="s">
        <v>387</v>
      </c>
      <c r="K616" s="4" t="s">
        <v>388</v>
      </c>
      <c r="L616" s="4"/>
      <c r="M616" s="4"/>
      <c r="N616" s="4"/>
      <c r="O616" s="7">
        <v>1880000</v>
      </c>
      <c r="P616">
        <f>_xlfn.XLOOKUP('[1]2012'!E614,[1]SIDEOF_donativos!$U$3:$U$1619,[1]SIDEOF_donativos!$W$3:$W$1619)</f>
        <v>966</v>
      </c>
      <c r="T616" s="3">
        <v>2012</v>
      </c>
      <c r="U616" s="4" t="s">
        <v>614</v>
      </c>
      <c r="V616" s="4" t="s">
        <v>690</v>
      </c>
      <c r="W616" s="6">
        <v>41236</v>
      </c>
      <c r="X616" s="7">
        <v>1500000</v>
      </c>
      <c r="Y616" s="6">
        <v>41693</v>
      </c>
      <c r="Z616" s="4" t="s">
        <v>691</v>
      </c>
      <c r="AA616" s="4" t="s">
        <v>273</v>
      </c>
      <c r="AB616" s="4" t="s">
        <v>274</v>
      </c>
      <c r="AC616" s="7">
        <v>1500000</v>
      </c>
      <c r="AD616">
        <v>1205</v>
      </c>
      <c r="AE616" s="4"/>
    </row>
    <row r="617" spans="1:31" x14ac:dyDescent="0.25">
      <c r="A617" s="3">
        <v>2012</v>
      </c>
      <c r="B617" s="4" t="s">
        <v>719</v>
      </c>
      <c r="C617" s="5">
        <v>48201</v>
      </c>
      <c r="D617" s="4" t="s">
        <v>1444</v>
      </c>
      <c r="E617" s="4" t="s">
        <v>1445</v>
      </c>
      <c r="F617" s="6">
        <v>41117</v>
      </c>
      <c r="G617" s="7">
        <v>7000000</v>
      </c>
      <c r="H617" s="6">
        <v>41558</v>
      </c>
      <c r="I617" s="4" t="s">
        <v>1446</v>
      </c>
      <c r="J617" s="4" t="s">
        <v>387</v>
      </c>
      <c r="K617" s="4" t="s">
        <v>388</v>
      </c>
      <c r="L617" s="4"/>
      <c r="M617" s="4"/>
      <c r="N617" s="4"/>
      <c r="O617" s="7">
        <v>7000000</v>
      </c>
      <c r="P617">
        <f>_xlfn.XLOOKUP('[1]2012'!E615,[1]SIDEOF_donativos!$U$3:$U$1619,[1]SIDEOF_donativos!$W$3:$W$1619)</f>
        <v>400</v>
      </c>
      <c r="T617" s="3">
        <v>2012</v>
      </c>
      <c r="U617" s="4" t="s">
        <v>614</v>
      </c>
      <c r="V617" s="4" t="s">
        <v>693</v>
      </c>
      <c r="W617" s="6">
        <v>41236</v>
      </c>
      <c r="X617" s="7">
        <v>10000000</v>
      </c>
      <c r="Y617" s="6">
        <v>41693</v>
      </c>
      <c r="Z617" s="4" t="s">
        <v>694</v>
      </c>
      <c r="AA617" s="4" t="s">
        <v>273</v>
      </c>
      <c r="AB617" s="4" t="s">
        <v>274</v>
      </c>
      <c r="AC617" s="7">
        <v>10000000</v>
      </c>
      <c r="AD617">
        <v>1220</v>
      </c>
      <c r="AE617" s="4"/>
    </row>
    <row r="618" spans="1:31" x14ac:dyDescent="0.25">
      <c r="A618" s="3">
        <v>2012</v>
      </c>
      <c r="B618" s="4" t="s">
        <v>719</v>
      </c>
      <c r="C618" s="5">
        <v>48201</v>
      </c>
      <c r="D618" s="4" t="s">
        <v>1447</v>
      </c>
      <c r="E618" s="4" t="s">
        <v>1331</v>
      </c>
      <c r="F618" s="6">
        <v>41116</v>
      </c>
      <c r="G618" s="7">
        <v>1000000</v>
      </c>
      <c r="H618" s="6">
        <v>41364</v>
      </c>
      <c r="I618" s="4" t="s">
        <v>1448</v>
      </c>
      <c r="J618" s="4" t="s">
        <v>387</v>
      </c>
      <c r="K618" s="4" t="s">
        <v>388</v>
      </c>
      <c r="L618" s="4"/>
      <c r="M618" s="4"/>
      <c r="N618" s="4"/>
      <c r="O618" s="7">
        <v>1000000</v>
      </c>
      <c r="P618">
        <f>_xlfn.XLOOKUP('[1]2012'!E616,[1]SIDEOF_donativos!$U$3:$U$1619,[1]SIDEOF_donativos!$W$3:$W$1619)</f>
        <v>1159</v>
      </c>
      <c r="T618" s="3">
        <v>2012</v>
      </c>
      <c r="U618" s="4" t="s">
        <v>614</v>
      </c>
      <c r="V618" s="4" t="s">
        <v>699</v>
      </c>
      <c r="W618" s="6">
        <v>41236</v>
      </c>
      <c r="X618" s="7">
        <v>7500000</v>
      </c>
      <c r="Y618" s="6">
        <v>41693</v>
      </c>
      <c r="Z618" s="4" t="s">
        <v>700</v>
      </c>
      <c r="AA618" s="4" t="s">
        <v>273</v>
      </c>
      <c r="AB618" s="4" t="s">
        <v>274</v>
      </c>
      <c r="AC618" s="7">
        <v>7500000</v>
      </c>
      <c r="AD618">
        <v>1254</v>
      </c>
      <c r="AE618" s="4"/>
    </row>
    <row r="619" spans="1:31" x14ac:dyDescent="0.25">
      <c r="A619" s="3">
        <v>2012</v>
      </c>
      <c r="B619" s="4" t="s">
        <v>719</v>
      </c>
      <c r="C619" s="5">
        <v>48201</v>
      </c>
      <c r="D619" s="4" t="s">
        <v>1449</v>
      </c>
      <c r="E619" s="4" t="s">
        <v>1450</v>
      </c>
      <c r="F619" s="6">
        <v>41117</v>
      </c>
      <c r="G619" s="7">
        <v>33513068</v>
      </c>
      <c r="H619" s="6">
        <v>41557</v>
      </c>
      <c r="I619" s="4" t="s">
        <v>1451</v>
      </c>
      <c r="J619" s="4" t="s">
        <v>387</v>
      </c>
      <c r="K619" s="4" t="s">
        <v>388</v>
      </c>
      <c r="L619" s="4"/>
      <c r="M619" s="4"/>
      <c r="N619" s="4"/>
      <c r="O619" s="7">
        <v>33513068</v>
      </c>
      <c r="P619">
        <f>_xlfn.XLOOKUP('[1]2012'!E617,[1]SIDEOF_donativos!$U$3:$U$1619,[1]SIDEOF_donativos!$W$3:$W$1619)</f>
        <v>1155</v>
      </c>
      <c r="T619" s="3">
        <v>2012</v>
      </c>
      <c r="U619" s="4" t="s">
        <v>614</v>
      </c>
      <c r="V619" s="4" t="s">
        <v>702</v>
      </c>
      <c r="W619" s="6">
        <v>41250</v>
      </c>
      <c r="X619" s="7">
        <v>106000000</v>
      </c>
      <c r="Y619" s="6">
        <v>41915</v>
      </c>
      <c r="Z619" s="4" t="s">
        <v>703</v>
      </c>
      <c r="AA619" s="4" t="s">
        <v>273</v>
      </c>
      <c r="AB619" s="4" t="s">
        <v>274</v>
      </c>
      <c r="AC619" s="7">
        <v>106000000</v>
      </c>
      <c r="AD619">
        <v>884</v>
      </c>
      <c r="AE619" s="4"/>
    </row>
    <row r="620" spans="1:31" x14ac:dyDescent="0.25">
      <c r="A620" s="3">
        <v>2012</v>
      </c>
      <c r="B620" s="4" t="s">
        <v>719</v>
      </c>
      <c r="C620" s="5">
        <v>48201</v>
      </c>
      <c r="D620" s="4" t="s">
        <v>1452</v>
      </c>
      <c r="E620" s="4" t="s">
        <v>1453</v>
      </c>
      <c r="F620" s="6">
        <v>41117</v>
      </c>
      <c r="G620" s="7">
        <v>1000000</v>
      </c>
      <c r="H620" s="6">
        <v>41343</v>
      </c>
      <c r="I620" s="4" t="s">
        <v>1454</v>
      </c>
      <c r="J620" s="4" t="s">
        <v>387</v>
      </c>
      <c r="K620" s="4" t="s">
        <v>388</v>
      </c>
      <c r="L620" s="4"/>
      <c r="M620" s="4"/>
      <c r="N620" s="4"/>
      <c r="O620" s="7">
        <v>1000000</v>
      </c>
      <c r="P620">
        <f>_xlfn.XLOOKUP('[1]2012'!E618,[1]SIDEOF_donativos!$U$3:$U$1619,[1]SIDEOF_donativos!$W$3:$W$1619)</f>
        <v>1127</v>
      </c>
      <c r="T620" s="3">
        <v>2012</v>
      </c>
      <c r="U620" s="4" t="s">
        <v>614</v>
      </c>
      <c r="V620" s="4" t="s">
        <v>705</v>
      </c>
      <c r="W620" s="6">
        <v>41242</v>
      </c>
      <c r="X620" s="7">
        <v>2700000</v>
      </c>
      <c r="Y620" s="6">
        <v>41951</v>
      </c>
      <c r="Z620" s="4" t="s">
        <v>706</v>
      </c>
      <c r="AA620" s="4" t="s">
        <v>273</v>
      </c>
      <c r="AB620" s="4" t="s">
        <v>274</v>
      </c>
      <c r="AC620" s="7">
        <v>2700000</v>
      </c>
      <c r="AD620">
        <v>1270</v>
      </c>
      <c r="AE620" s="4"/>
    </row>
    <row r="621" spans="1:31" x14ac:dyDescent="0.25">
      <c r="A621" s="3">
        <v>2012</v>
      </c>
      <c r="B621" s="4" t="s">
        <v>719</v>
      </c>
      <c r="C621" s="5">
        <v>48201</v>
      </c>
      <c r="D621" s="4" t="s">
        <v>1455</v>
      </c>
      <c r="E621" s="4" t="s">
        <v>1453</v>
      </c>
      <c r="F621" s="6">
        <v>41117</v>
      </c>
      <c r="G621" s="7">
        <v>3000000</v>
      </c>
      <c r="H621" s="6">
        <v>41315</v>
      </c>
      <c r="I621" s="4" t="s">
        <v>1456</v>
      </c>
      <c r="J621" s="4" t="s">
        <v>387</v>
      </c>
      <c r="K621" s="4" t="s">
        <v>388</v>
      </c>
      <c r="L621" s="4"/>
      <c r="M621" s="4"/>
      <c r="N621" s="4"/>
      <c r="O621" s="7">
        <v>3000000</v>
      </c>
      <c r="P621">
        <f>_xlfn.XLOOKUP('[1]2012'!E619,[1]SIDEOF_donativos!$U$3:$U$1619,[1]SIDEOF_donativos!$W$3:$W$1619)</f>
        <v>1127</v>
      </c>
      <c r="T621" s="3">
        <v>2012</v>
      </c>
      <c r="U621" s="4" t="s">
        <v>614</v>
      </c>
      <c r="V621" s="4" t="s">
        <v>708</v>
      </c>
      <c r="W621" s="6">
        <v>41250</v>
      </c>
      <c r="X621" s="7">
        <v>3000000</v>
      </c>
      <c r="Y621" s="6">
        <v>41704</v>
      </c>
      <c r="Z621" s="4" t="s">
        <v>709</v>
      </c>
      <c r="AA621" s="4" t="s">
        <v>273</v>
      </c>
      <c r="AB621" s="4" t="s">
        <v>274</v>
      </c>
      <c r="AC621" s="7">
        <v>3000000</v>
      </c>
      <c r="AD621">
        <v>1269</v>
      </c>
      <c r="AE621" s="4"/>
    </row>
    <row r="622" spans="1:31" x14ac:dyDescent="0.25">
      <c r="A622" s="3">
        <v>2012</v>
      </c>
      <c r="B622" s="4" t="s">
        <v>719</v>
      </c>
      <c r="C622" s="5">
        <v>48201</v>
      </c>
      <c r="D622" s="4" t="s">
        <v>1457</v>
      </c>
      <c r="E622" s="4" t="s">
        <v>1458</v>
      </c>
      <c r="F622" s="6">
        <v>41116</v>
      </c>
      <c r="G622" s="7">
        <v>500000</v>
      </c>
      <c r="H622" s="6">
        <v>41377</v>
      </c>
      <c r="I622" s="4" t="s">
        <v>1459</v>
      </c>
      <c r="J622" s="4" t="s">
        <v>387</v>
      </c>
      <c r="K622" s="4" t="s">
        <v>388</v>
      </c>
      <c r="L622" s="4"/>
      <c r="M622" s="4"/>
      <c r="N622" s="4"/>
      <c r="O622" s="7">
        <v>500000</v>
      </c>
      <c r="P622">
        <f>_xlfn.XLOOKUP('[1]2012'!E620,[1]SIDEOF_donativos!$U$3:$U$1619,[1]SIDEOF_donativos!$W$3:$W$1619)</f>
        <v>1470</v>
      </c>
      <c r="T622" s="3">
        <v>2012</v>
      </c>
      <c r="U622" s="4" t="s">
        <v>614</v>
      </c>
      <c r="V622" s="4" t="s">
        <v>711</v>
      </c>
      <c r="W622" s="6">
        <v>41257</v>
      </c>
      <c r="X622" s="7">
        <v>70000000</v>
      </c>
      <c r="Y622" s="6">
        <v>41711</v>
      </c>
      <c r="Z622" s="4" t="s">
        <v>712</v>
      </c>
      <c r="AA622" s="4" t="s">
        <v>273</v>
      </c>
      <c r="AB622" s="4" t="s">
        <v>274</v>
      </c>
      <c r="AC622" s="7">
        <v>70000000</v>
      </c>
      <c r="AD622">
        <v>864</v>
      </c>
      <c r="AE622" s="4"/>
    </row>
    <row r="623" spans="1:31" x14ac:dyDescent="0.25">
      <c r="A623" s="3">
        <v>2012</v>
      </c>
      <c r="B623" s="4" t="s">
        <v>719</v>
      </c>
      <c r="C623" s="5">
        <v>48201</v>
      </c>
      <c r="D623" s="4" t="s">
        <v>1460</v>
      </c>
      <c r="E623" s="4" t="s">
        <v>1461</v>
      </c>
      <c r="F623" s="6">
        <v>41096</v>
      </c>
      <c r="G623" s="7">
        <v>8200000</v>
      </c>
      <c r="H623" s="6">
        <v>41386</v>
      </c>
      <c r="I623" s="4" t="s">
        <v>1462</v>
      </c>
      <c r="J623" s="4" t="s">
        <v>387</v>
      </c>
      <c r="K623" s="4" t="s">
        <v>388</v>
      </c>
      <c r="L623" s="4"/>
      <c r="M623" s="4"/>
      <c r="N623" s="4"/>
      <c r="O623" s="7">
        <v>8200000</v>
      </c>
      <c r="P623">
        <f>_xlfn.XLOOKUP('[1]2012'!E621,[1]SIDEOF_donativos!$U$3:$U$1619,[1]SIDEOF_donativos!$W$3:$W$1619)</f>
        <v>1286</v>
      </c>
      <c r="T623" s="3">
        <v>2012</v>
      </c>
      <c r="U623" s="4" t="s">
        <v>614</v>
      </c>
      <c r="V623" s="4" t="s">
        <v>711</v>
      </c>
      <c r="W623" s="6">
        <v>41263</v>
      </c>
      <c r="X623" s="7">
        <v>3000000</v>
      </c>
      <c r="Y623" s="6">
        <v>41717</v>
      </c>
      <c r="Z623" s="4" t="s">
        <v>714</v>
      </c>
      <c r="AA623" s="4" t="s">
        <v>273</v>
      </c>
      <c r="AB623" s="4" t="s">
        <v>274</v>
      </c>
      <c r="AC623" s="7">
        <v>3000000</v>
      </c>
      <c r="AD623">
        <v>864</v>
      </c>
      <c r="AE623" s="4"/>
    </row>
    <row r="624" spans="1:31" x14ac:dyDescent="0.25">
      <c r="A624" s="3">
        <v>2012</v>
      </c>
      <c r="B624" s="4" t="s">
        <v>719</v>
      </c>
      <c r="C624" s="5">
        <v>48201</v>
      </c>
      <c r="D624" s="4" t="s">
        <v>1463</v>
      </c>
      <c r="E624" s="4" t="s">
        <v>1464</v>
      </c>
      <c r="F624" s="6">
        <v>41117</v>
      </c>
      <c r="G624" s="7">
        <v>2000000</v>
      </c>
      <c r="H624" s="6">
        <v>41384</v>
      </c>
      <c r="I624" s="4" t="s">
        <v>1465</v>
      </c>
      <c r="J624" s="4" t="s">
        <v>387</v>
      </c>
      <c r="K624" s="4" t="s">
        <v>388</v>
      </c>
      <c r="L624" s="4"/>
      <c r="M624" s="4"/>
      <c r="N624" s="4"/>
      <c r="O624" s="7">
        <v>2000000</v>
      </c>
      <c r="P624">
        <f>_xlfn.XLOOKUP('[1]2012'!E622,[1]SIDEOF_donativos!$U$3:$U$1619,[1]SIDEOF_donativos!$W$3:$W$1619)</f>
        <v>1144</v>
      </c>
      <c r="X624" s="24">
        <f>SUM(X604:X623)</f>
        <v>284086010</v>
      </c>
      <c r="AC624" s="17">
        <f>SUM(AC604:AC623)</f>
        <v>284087736</v>
      </c>
    </row>
    <row r="625" spans="1:31" x14ac:dyDescent="0.25">
      <c r="A625" s="3">
        <v>2012</v>
      </c>
      <c r="B625" s="4" t="s">
        <v>719</v>
      </c>
      <c r="C625" s="5">
        <v>48201</v>
      </c>
      <c r="D625" s="4" t="s">
        <v>1466</v>
      </c>
      <c r="E625" s="4" t="s">
        <v>1467</v>
      </c>
      <c r="F625" s="6">
        <v>41116</v>
      </c>
      <c r="G625" s="7">
        <v>1000000</v>
      </c>
      <c r="H625" s="6">
        <v>41325</v>
      </c>
      <c r="I625" s="4" t="s">
        <v>1468</v>
      </c>
      <c r="J625" s="4" t="s">
        <v>387</v>
      </c>
      <c r="K625" s="4" t="s">
        <v>388</v>
      </c>
      <c r="L625" s="4"/>
      <c r="M625" s="4"/>
      <c r="N625" s="4"/>
      <c r="O625" s="7">
        <v>1000000</v>
      </c>
      <c r="P625">
        <f>_xlfn.XLOOKUP('[1]2012'!E623,[1]SIDEOF_donativos!$U$3:$U$1619,[1]SIDEOF_donativos!$W$3:$W$1619)</f>
        <v>1128</v>
      </c>
    </row>
    <row r="626" spans="1:31" x14ac:dyDescent="0.25">
      <c r="A626" s="3">
        <v>2012</v>
      </c>
      <c r="B626" s="4" t="s">
        <v>719</v>
      </c>
      <c r="C626" s="5">
        <v>48201</v>
      </c>
      <c r="D626" s="4" t="s">
        <v>1469</v>
      </c>
      <c r="E626" s="4" t="s">
        <v>1361</v>
      </c>
      <c r="F626" s="6">
        <v>41116</v>
      </c>
      <c r="G626" s="7">
        <v>750000</v>
      </c>
      <c r="H626" s="6">
        <v>41364</v>
      </c>
      <c r="I626" s="4" t="s">
        <v>1470</v>
      </c>
      <c r="J626" s="4" t="s">
        <v>387</v>
      </c>
      <c r="K626" s="4" t="s">
        <v>388</v>
      </c>
      <c r="L626" s="4"/>
      <c r="M626" s="4"/>
      <c r="N626" s="4"/>
      <c r="O626" s="7">
        <v>750000</v>
      </c>
      <c r="P626">
        <f>_xlfn.XLOOKUP('[1]2012'!E624,[1]SIDEOF_donativos!$U$3:$U$1619,[1]SIDEOF_donativos!$W$3:$W$1619)</f>
        <v>1151</v>
      </c>
    </row>
    <row r="627" spans="1:31" x14ac:dyDescent="0.25">
      <c r="A627" s="3">
        <v>2012</v>
      </c>
      <c r="B627" s="4" t="s">
        <v>719</v>
      </c>
      <c r="C627" s="5">
        <v>48201</v>
      </c>
      <c r="D627" s="4" t="s">
        <v>1471</v>
      </c>
      <c r="E627" s="4" t="s">
        <v>1472</v>
      </c>
      <c r="F627" s="6">
        <v>41117</v>
      </c>
      <c r="G627" s="7">
        <v>940000</v>
      </c>
      <c r="H627" s="6">
        <v>41407</v>
      </c>
      <c r="I627" s="4" t="s">
        <v>1473</v>
      </c>
      <c r="J627" s="4" t="s">
        <v>387</v>
      </c>
      <c r="K627" s="4" t="s">
        <v>388</v>
      </c>
      <c r="L627" s="4"/>
      <c r="M627" s="4"/>
      <c r="N627" s="4"/>
      <c r="O627" s="7">
        <v>940000</v>
      </c>
      <c r="P627">
        <f>_xlfn.XLOOKUP('[1]2012'!E625,[1]SIDEOF_donativos!$U$3:$U$1619,[1]SIDEOF_donativos!$W$3:$W$1619)</f>
        <v>999</v>
      </c>
    </row>
    <row r="628" spans="1:31" x14ac:dyDescent="0.25">
      <c r="A628" s="3">
        <v>2012</v>
      </c>
      <c r="B628" s="4" t="s">
        <v>719</v>
      </c>
      <c r="C628" s="5">
        <v>48201</v>
      </c>
      <c r="D628" s="4" t="s">
        <v>1474</v>
      </c>
      <c r="E628" s="4" t="s">
        <v>1475</v>
      </c>
      <c r="F628" s="6">
        <v>41116</v>
      </c>
      <c r="G628" s="7">
        <v>2460000</v>
      </c>
      <c r="H628" s="6">
        <v>41350</v>
      </c>
      <c r="I628" s="4" t="s">
        <v>1476</v>
      </c>
      <c r="J628" s="4" t="s">
        <v>387</v>
      </c>
      <c r="K628" s="4" t="s">
        <v>388</v>
      </c>
      <c r="L628" s="4"/>
      <c r="M628" s="4"/>
      <c r="N628" s="4"/>
      <c r="O628" s="7">
        <v>2460000</v>
      </c>
      <c r="P628">
        <f>_xlfn.XLOOKUP('[1]2012'!E626,[1]SIDEOF_donativos!$U$3:$U$1619,[1]SIDEOF_donativos!$W$3:$W$1619)</f>
        <v>1158</v>
      </c>
      <c r="T628" s="103" t="s">
        <v>7632</v>
      </c>
      <c r="U628" s="103"/>
      <c r="V628" s="103"/>
      <c r="W628" s="103"/>
      <c r="X628" s="103"/>
      <c r="Y628" s="103"/>
      <c r="Z628" s="103"/>
      <c r="AA628" s="103"/>
      <c r="AB628" s="103"/>
      <c r="AC628" s="103"/>
      <c r="AD628" s="103"/>
      <c r="AE628" s="1"/>
    </row>
    <row r="629" spans="1:31" x14ac:dyDescent="0.25">
      <c r="A629" s="3">
        <v>2012</v>
      </c>
      <c r="B629" s="4" t="s">
        <v>719</v>
      </c>
      <c r="C629" s="5">
        <v>48201</v>
      </c>
      <c r="D629" s="4" t="s">
        <v>1477</v>
      </c>
      <c r="E629" s="4" t="s">
        <v>1239</v>
      </c>
      <c r="F629" s="6">
        <v>41117</v>
      </c>
      <c r="G629" s="7">
        <v>1000000</v>
      </c>
      <c r="H629" s="6">
        <v>41445</v>
      </c>
      <c r="I629" s="4" t="s">
        <v>1478</v>
      </c>
      <c r="J629" s="4" t="s">
        <v>387</v>
      </c>
      <c r="K629" s="4" t="s">
        <v>388</v>
      </c>
      <c r="L629" s="4"/>
      <c r="M629" s="4"/>
      <c r="N629" s="4"/>
      <c r="O629" s="7">
        <v>1000000</v>
      </c>
      <c r="P629">
        <f>_xlfn.XLOOKUP('[1]2012'!E627,[1]SIDEOF_donativos!$U$3:$U$1619,[1]SIDEOF_donativos!$W$3:$W$1619)</f>
        <v>970</v>
      </c>
      <c r="T629" s="3">
        <v>2012</v>
      </c>
      <c r="U629" s="4" t="s">
        <v>278</v>
      </c>
      <c r="V629" s="4" t="s">
        <v>279</v>
      </c>
      <c r="W629" s="6">
        <v>40830</v>
      </c>
      <c r="X629" s="7">
        <v>6000000</v>
      </c>
      <c r="Y629" s="6">
        <v>41196</v>
      </c>
      <c r="Z629" s="4" t="s">
        <v>280</v>
      </c>
      <c r="AA629" s="4" t="s">
        <v>281</v>
      </c>
      <c r="AB629" s="4" t="s">
        <v>282</v>
      </c>
      <c r="AC629" s="7">
        <v>600000</v>
      </c>
      <c r="AD629">
        <v>366</v>
      </c>
      <c r="AE629" s="4"/>
    </row>
    <row r="630" spans="1:31" x14ac:dyDescent="0.25">
      <c r="A630" s="3">
        <v>2012</v>
      </c>
      <c r="B630" s="4" t="s">
        <v>719</v>
      </c>
      <c r="C630" s="5">
        <v>48201</v>
      </c>
      <c r="D630" s="4" t="s">
        <v>1479</v>
      </c>
      <c r="E630" s="4" t="s">
        <v>1361</v>
      </c>
      <c r="F630" s="6">
        <v>41117</v>
      </c>
      <c r="G630" s="7">
        <v>3000000</v>
      </c>
      <c r="H630" s="6">
        <v>41241</v>
      </c>
      <c r="I630" s="4" t="s">
        <v>1480</v>
      </c>
      <c r="J630" s="4" t="s">
        <v>387</v>
      </c>
      <c r="K630" s="4" t="s">
        <v>388</v>
      </c>
      <c r="L630" s="4"/>
      <c r="M630" s="4"/>
      <c r="N630" s="4"/>
      <c r="O630" s="7">
        <v>3000000</v>
      </c>
      <c r="P630">
        <f>_xlfn.XLOOKUP('[1]2012'!E628,[1]SIDEOF_donativos!$U$3:$U$1619,[1]SIDEOF_donativos!$W$3:$W$1619)</f>
        <v>1151</v>
      </c>
      <c r="T630" s="3">
        <v>2012</v>
      </c>
      <c r="U630" s="4" t="s">
        <v>614</v>
      </c>
      <c r="V630" s="4" t="s">
        <v>616</v>
      </c>
      <c r="W630" s="6">
        <v>41250</v>
      </c>
      <c r="X630" s="7">
        <v>9000000</v>
      </c>
      <c r="Y630" s="6">
        <v>41705</v>
      </c>
      <c r="Z630" s="4" t="s">
        <v>617</v>
      </c>
      <c r="AA630" s="4" t="s">
        <v>281</v>
      </c>
      <c r="AB630" s="4" t="s">
        <v>282</v>
      </c>
      <c r="AC630" s="7">
        <v>9000000</v>
      </c>
      <c r="AD630">
        <v>1297</v>
      </c>
      <c r="AE630" s="4"/>
    </row>
    <row r="631" spans="1:31" x14ac:dyDescent="0.25">
      <c r="A631" s="3">
        <v>2012</v>
      </c>
      <c r="B631" s="4" t="s">
        <v>719</v>
      </c>
      <c r="C631" s="5">
        <v>48201</v>
      </c>
      <c r="D631" s="4" t="s">
        <v>1481</v>
      </c>
      <c r="E631" s="4" t="s">
        <v>1290</v>
      </c>
      <c r="F631" s="6">
        <v>41117</v>
      </c>
      <c r="G631" s="7">
        <v>500000</v>
      </c>
      <c r="H631" s="6">
        <v>41414</v>
      </c>
      <c r="I631" s="4" t="s">
        <v>1482</v>
      </c>
      <c r="J631" s="4" t="s">
        <v>387</v>
      </c>
      <c r="K631" s="4" t="s">
        <v>388</v>
      </c>
      <c r="L631" s="4"/>
      <c r="M631" s="4"/>
      <c r="N631" s="4"/>
      <c r="O631" s="7">
        <v>500000</v>
      </c>
      <c r="P631">
        <f>_xlfn.XLOOKUP('[1]2012'!E629,[1]SIDEOF_donativos!$U$3:$U$1619,[1]SIDEOF_donativos!$W$3:$W$1619)</f>
        <v>867</v>
      </c>
      <c r="T631" s="3">
        <v>2012</v>
      </c>
      <c r="U631" s="4" t="s">
        <v>614</v>
      </c>
      <c r="V631" s="4" t="s">
        <v>640</v>
      </c>
      <c r="W631" s="6">
        <v>41250</v>
      </c>
      <c r="X631" s="7">
        <v>8500000</v>
      </c>
      <c r="Y631" s="6">
        <v>41705</v>
      </c>
      <c r="Z631" s="4" t="s">
        <v>641</v>
      </c>
      <c r="AA631" s="4" t="s">
        <v>281</v>
      </c>
      <c r="AB631" s="4" t="s">
        <v>282</v>
      </c>
      <c r="AC631" s="7">
        <v>8500000</v>
      </c>
      <c r="AD631">
        <v>568</v>
      </c>
      <c r="AE631" s="4"/>
    </row>
    <row r="632" spans="1:31" x14ac:dyDescent="0.25">
      <c r="A632" s="3">
        <v>2012</v>
      </c>
      <c r="B632" s="4" t="s">
        <v>719</v>
      </c>
      <c r="C632" s="5">
        <v>48201</v>
      </c>
      <c r="D632" s="4" t="s">
        <v>1483</v>
      </c>
      <c r="E632" s="4" t="s">
        <v>1290</v>
      </c>
      <c r="F632" s="6">
        <v>41117</v>
      </c>
      <c r="G632" s="7">
        <v>500000</v>
      </c>
      <c r="H632" s="6">
        <v>42247</v>
      </c>
      <c r="I632" s="4" t="s">
        <v>1484</v>
      </c>
      <c r="J632" s="4" t="s">
        <v>387</v>
      </c>
      <c r="K632" s="4" t="s">
        <v>388</v>
      </c>
      <c r="L632" s="4"/>
      <c r="M632" s="4"/>
      <c r="N632" s="4"/>
      <c r="O632" s="7">
        <v>500000</v>
      </c>
      <c r="P632">
        <f>_xlfn.XLOOKUP('[1]2012'!E630,[1]SIDEOF_donativos!$U$3:$U$1619,[1]SIDEOF_donativos!$W$3:$W$1619)</f>
        <v>867</v>
      </c>
      <c r="T632" s="3">
        <v>2012</v>
      </c>
      <c r="U632" s="4" t="s">
        <v>614</v>
      </c>
      <c r="V632" s="4" t="s">
        <v>643</v>
      </c>
      <c r="W632" s="6">
        <v>41250</v>
      </c>
      <c r="X632" s="7">
        <v>4000000</v>
      </c>
      <c r="Y632" s="6">
        <v>41704</v>
      </c>
      <c r="Z632" s="4" t="s">
        <v>644</v>
      </c>
      <c r="AA632" s="4" t="s">
        <v>281</v>
      </c>
      <c r="AB632" s="4" t="s">
        <v>282</v>
      </c>
      <c r="AC632" s="7">
        <v>4000000</v>
      </c>
      <c r="AD632">
        <v>395</v>
      </c>
      <c r="AE632" s="4"/>
    </row>
    <row r="633" spans="1:31" x14ac:dyDescent="0.25">
      <c r="A633" s="3">
        <v>2012</v>
      </c>
      <c r="B633" s="4" t="s">
        <v>719</v>
      </c>
      <c r="C633" s="5">
        <v>48201</v>
      </c>
      <c r="D633" s="4" t="s">
        <v>1485</v>
      </c>
      <c r="E633" s="4" t="s">
        <v>1290</v>
      </c>
      <c r="F633" s="6">
        <v>41117</v>
      </c>
      <c r="G633" s="7">
        <v>1000000</v>
      </c>
      <c r="H633" s="6">
        <v>42216</v>
      </c>
      <c r="I633" s="4" t="s">
        <v>1486</v>
      </c>
      <c r="J633" s="4" t="s">
        <v>387</v>
      </c>
      <c r="K633" s="4" t="s">
        <v>388</v>
      </c>
      <c r="L633" s="4"/>
      <c r="M633" s="4"/>
      <c r="N633" s="4"/>
      <c r="O633" s="7">
        <v>1000000</v>
      </c>
      <c r="P633">
        <f>_xlfn.XLOOKUP('[1]2012'!E631,[1]SIDEOF_donativos!$U$3:$U$1619,[1]SIDEOF_donativos!$W$3:$W$1619)</f>
        <v>867</v>
      </c>
      <c r="T633" s="3">
        <v>2012</v>
      </c>
      <c r="U633" s="4" t="s">
        <v>614</v>
      </c>
      <c r="V633" s="4" t="s">
        <v>649</v>
      </c>
      <c r="W633" s="6">
        <v>41036</v>
      </c>
      <c r="X633" s="7">
        <v>30000000</v>
      </c>
      <c r="Y633" s="6">
        <v>41493</v>
      </c>
      <c r="Z633" s="4" t="s">
        <v>650</v>
      </c>
      <c r="AA633" s="4" t="s">
        <v>281</v>
      </c>
      <c r="AB633" s="4" t="s">
        <v>282</v>
      </c>
      <c r="AC633" s="7">
        <v>30000000</v>
      </c>
      <c r="AD633">
        <v>872</v>
      </c>
      <c r="AE633" s="4"/>
    </row>
    <row r="634" spans="1:31" x14ac:dyDescent="0.25">
      <c r="A634" s="3">
        <v>2012</v>
      </c>
      <c r="B634" s="4" t="s">
        <v>719</v>
      </c>
      <c r="C634" s="5">
        <v>48201</v>
      </c>
      <c r="D634" s="4" t="s">
        <v>1487</v>
      </c>
      <c r="E634" s="4" t="s">
        <v>1290</v>
      </c>
      <c r="F634" s="6">
        <v>41117</v>
      </c>
      <c r="G634" s="7">
        <v>1500000</v>
      </c>
      <c r="H634" s="6">
        <v>42247</v>
      </c>
      <c r="I634" s="4" t="s">
        <v>1488</v>
      </c>
      <c r="J634" s="4" t="s">
        <v>387</v>
      </c>
      <c r="K634" s="4" t="s">
        <v>388</v>
      </c>
      <c r="L634" s="4"/>
      <c r="M634" s="4"/>
      <c r="N634" s="4"/>
      <c r="O634" s="7">
        <v>1500000</v>
      </c>
      <c r="P634">
        <f>_xlfn.XLOOKUP('[1]2012'!E632,[1]SIDEOF_donativos!$U$3:$U$1619,[1]SIDEOF_donativos!$W$3:$W$1619)</f>
        <v>867</v>
      </c>
      <c r="T634" s="3">
        <v>2012</v>
      </c>
      <c r="U634" s="4" t="s">
        <v>614</v>
      </c>
      <c r="V634" s="4" t="s">
        <v>652</v>
      </c>
      <c r="W634" s="6">
        <v>41204</v>
      </c>
      <c r="X634" s="7">
        <v>8000000</v>
      </c>
      <c r="Y634" s="6">
        <v>42082</v>
      </c>
      <c r="Z634" s="4" t="s">
        <v>653</v>
      </c>
      <c r="AA634" s="4" t="s">
        <v>281</v>
      </c>
      <c r="AB634" s="4" t="s">
        <v>282</v>
      </c>
      <c r="AC634" s="7">
        <v>8000000</v>
      </c>
      <c r="AD634">
        <v>876</v>
      </c>
      <c r="AE634" s="4"/>
    </row>
    <row r="635" spans="1:31" x14ac:dyDescent="0.25">
      <c r="A635" s="3">
        <v>2012</v>
      </c>
      <c r="B635" s="4" t="s">
        <v>719</v>
      </c>
      <c r="C635" s="5">
        <v>48201</v>
      </c>
      <c r="D635" s="4" t="s">
        <v>1489</v>
      </c>
      <c r="E635" s="4" t="s">
        <v>1253</v>
      </c>
      <c r="F635" s="6">
        <v>41117</v>
      </c>
      <c r="G635" s="7">
        <v>12220000</v>
      </c>
      <c r="H635" s="6">
        <v>41621</v>
      </c>
      <c r="I635" s="4" t="s">
        <v>1490</v>
      </c>
      <c r="J635" s="4" t="s">
        <v>387</v>
      </c>
      <c r="K635" s="4" t="s">
        <v>388</v>
      </c>
      <c r="L635" s="4"/>
      <c r="M635" s="4"/>
      <c r="N635" s="4"/>
      <c r="O635" s="7">
        <v>12220000</v>
      </c>
      <c r="P635">
        <f>_xlfn.XLOOKUP('[1]2012'!E633,[1]SIDEOF_donativos!$U$3:$U$1619,[1]SIDEOF_donativos!$W$3:$W$1619)</f>
        <v>1472</v>
      </c>
      <c r="T635" s="3">
        <v>2012</v>
      </c>
      <c r="U635" s="4" t="s">
        <v>614</v>
      </c>
      <c r="V635" s="4" t="s">
        <v>670</v>
      </c>
      <c r="W635" s="6">
        <v>41229</v>
      </c>
      <c r="X635" s="7">
        <v>14000000</v>
      </c>
      <c r="Y635" s="6">
        <v>41686</v>
      </c>
      <c r="Z635" s="4" t="s">
        <v>671</v>
      </c>
      <c r="AA635" s="4" t="s">
        <v>281</v>
      </c>
      <c r="AB635" s="4" t="s">
        <v>282</v>
      </c>
      <c r="AC635" s="7">
        <v>14000000</v>
      </c>
      <c r="AD635">
        <v>877</v>
      </c>
      <c r="AE635" s="4"/>
    </row>
    <row r="636" spans="1:31" x14ac:dyDescent="0.25">
      <c r="A636" s="3">
        <v>2012</v>
      </c>
      <c r="B636" s="4" t="s">
        <v>719</v>
      </c>
      <c r="C636" s="5">
        <v>48201</v>
      </c>
      <c r="D636" s="4" t="s">
        <v>1491</v>
      </c>
      <c r="E636" s="4" t="s">
        <v>1492</v>
      </c>
      <c r="F636" s="6">
        <v>41117</v>
      </c>
      <c r="G636" s="7">
        <v>2500000</v>
      </c>
      <c r="H636" s="6">
        <v>41326</v>
      </c>
      <c r="I636" s="4" t="s">
        <v>1493</v>
      </c>
      <c r="J636" s="4" t="s">
        <v>387</v>
      </c>
      <c r="K636" s="4" t="s">
        <v>388</v>
      </c>
      <c r="L636" s="4"/>
      <c r="M636" s="4"/>
      <c r="N636" s="4"/>
      <c r="O636" s="7">
        <v>2500000</v>
      </c>
      <c r="P636">
        <f>_xlfn.XLOOKUP('[1]2012'!E634,[1]SIDEOF_donativos!$U$3:$U$1619,[1]SIDEOF_donativos!$W$3:$W$1619)</f>
        <v>1190</v>
      </c>
      <c r="T636" s="3">
        <v>2012</v>
      </c>
      <c r="U636" s="4" t="s">
        <v>614</v>
      </c>
      <c r="V636" s="4" t="s">
        <v>673</v>
      </c>
      <c r="W636" s="6">
        <v>41229</v>
      </c>
      <c r="X636" s="7">
        <v>2000000</v>
      </c>
      <c r="Y636" s="6">
        <v>41686</v>
      </c>
      <c r="Z636" s="4" t="s">
        <v>674</v>
      </c>
      <c r="AA636" s="4" t="s">
        <v>281</v>
      </c>
      <c r="AB636" s="4" t="s">
        <v>282</v>
      </c>
      <c r="AC636" s="7">
        <v>2000000</v>
      </c>
      <c r="AD636">
        <v>1207</v>
      </c>
      <c r="AE636" s="4"/>
    </row>
    <row r="637" spans="1:31" x14ac:dyDescent="0.25">
      <c r="A637" s="3">
        <v>2012</v>
      </c>
      <c r="B637" s="4" t="s">
        <v>719</v>
      </c>
      <c r="C637" s="5">
        <v>48201</v>
      </c>
      <c r="D637" s="4" t="s">
        <v>1494</v>
      </c>
      <c r="E637" s="4" t="s">
        <v>507</v>
      </c>
      <c r="F637" s="6">
        <v>41117</v>
      </c>
      <c r="G637" s="7">
        <v>250000</v>
      </c>
      <c r="H637" s="6">
        <v>41354</v>
      </c>
      <c r="I637" s="4" t="s">
        <v>1495</v>
      </c>
      <c r="J637" s="4" t="s">
        <v>387</v>
      </c>
      <c r="K637" s="4" t="s">
        <v>388</v>
      </c>
      <c r="L637" s="4"/>
      <c r="M637" s="4"/>
      <c r="N637" s="4"/>
      <c r="O637" s="7">
        <v>250000</v>
      </c>
      <c r="P637">
        <f>_xlfn.XLOOKUP('[1]2012'!E635,[1]SIDEOF_donativos!$U$3:$U$1619,[1]SIDEOF_donativos!$W$3:$W$1619)</f>
        <v>1197</v>
      </c>
      <c r="T637" s="3">
        <v>2012</v>
      </c>
      <c r="U637" s="4" t="s">
        <v>614</v>
      </c>
      <c r="V637" s="4" t="s">
        <v>649</v>
      </c>
      <c r="W637" s="6">
        <v>41236</v>
      </c>
      <c r="X637" s="7">
        <v>76000000</v>
      </c>
      <c r="Y637" s="6">
        <v>41328</v>
      </c>
      <c r="Z637" s="4" t="s">
        <v>676</v>
      </c>
      <c r="AA637" s="4" t="s">
        <v>281</v>
      </c>
      <c r="AB637" s="4" t="s">
        <v>282</v>
      </c>
      <c r="AC637" s="7">
        <v>76000000</v>
      </c>
      <c r="AD637">
        <v>872</v>
      </c>
      <c r="AE637" s="4"/>
    </row>
    <row r="638" spans="1:31" x14ac:dyDescent="0.25">
      <c r="A638" s="3">
        <v>2012</v>
      </c>
      <c r="B638" s="4" t="s">
        <v>719</v>
      </c>
      <c r="C638" s="5">
        <v>48201</v>
      </c>
      <c r="D638" s="4" t="s">
        <v>1496</v>
      </c>
      <c r="E638" s="4" t="s">
        <v>1497</v>
      </c>
      <c r="F638" s="6">
        <v>41120</v>
      </c>
      <c r="G638" s="7">
        <v>1000000</v>
      </c>
      <c r="H638" s="6">
        <v>41399</v>
      </c>
      <c r="I638" s="4" t="s">
        <v>1498</v>
      </c>
      <c r="J638" s="4" t="s">
        <v>387</v>
      </c>
      <c r="K638" s="4" t="s">
        <v>388</v>
      </c>
      <c r="L638" s="4"/>
      <c r="M638" s="4"/>
      <c r="N638" s="4"/>
      <c r="O638" s="7">
        <v>1000000</v>
      </c>
      <c r="P638">
        <f>_xlfn.XLOOKUP('[1]2012'!E636,[1]SIDEOF_donativos!$U$3:$U$1619,[1]SIDEOF_donativos!$W$3:$W$1619)</f>
        <v>401</v>
      </c>
      <c r="T638" s="3">
        <v>2012</v>
      </c>
      <c r="U638" s="4" t="s">
        <v>614</v>
      </c>
      <c r="V638" s="4" t="s">
        <v>681</v>
      </c>
      <c r="W638" s="6">
        <v>41263</v>
      </c>
      <c r="X638" s="7">
        <v>5000000</v>
      </c>
      <c r="Y638" s="6">
        <v>41718</v>
      </c>
      <c r="Z638" s="4" t="s">
        <v>716</v>
      </c>
      <c r="AA638" s="4" t="s">
        <v>281</v>
      </c>
      <c r="AB638" s="4" t="s">
        <v>282</v>
      </c>
      <c r="AC638" s="7">
        <v>5000000</v>
      </c>
      <c r="AD638">
        <v>881</v>
      </c>
      <c r="AE638" s="4"/>
    </row>
    <row r="639" spans="1:31" x14ac:dyDescent="0.25">
      <c r="A639" s="3">
        <v>2012</v>
      </c>
      <c r="B639" s="4" t="s">
        <v>719</v>
      </c>
      <c r="C639" s="5">
        <v>48201</v>
      </c>
      <c r="D639" s="4" t="s">
        <v>1499</v>
      </c>
      <c r="E639" s="4" t="s">
        <v>1290</v>
      </c>
      <c r="F639" s="6">
        <v>41117</v>
      </c>
      <c r="G639" s="7">
        <v>500000</v>
      </c>
      <c r="H639" s="6">
        <v>41353</v>
      </c>
      <c r="I639" s="4" t="s">
        <v>1350</v>
      </c>
      <c r="J639" s="4" t="s">
        <v>387</v>
      </c>
      <c r="K639" s="4" t="s">
        <v>388</v>
      </c>
      <c r="L639" s="4"/>
      <c r="M639" s="4"/>
      <c r="N639" s="4"/>
      <c r="O639" s="7">
        <v>500000</v>
      </c>
      <c r="P639">
        <f>_xlfn.XLOOKUP('[1]2012'!E637,[1]SIDEOF_donativos!$U$3:$U$1619,[1]SIDEOF_donativos!$W$3:$W$1619)</f>
        <v>867</v>
      </c>
      <c r="X639" s="18">
        <f>SUM(X629:X638)</f>
        <v>162500000</v>
      </c>
      <c r="AC639" s="17">
        <f>SUM(AC629:AC638)</f>
        <v>157100000</v>
      </c>
    </row>
    <row r="640" spans="1:31" x14ac:dyDescent="0.25">
      <c r="A640" s="3">
        <v>2012</v>
      </c>
      <c r="B640" s="4" t="s">
        <v>719</v>
      </c>
      <c r="C640" s="5">
        <v>48201</v>
      </c>
      <c r="D640" s="4" t="s">
        <v>1500</v>
      </c>
      <c r="E640" s="4" t="s">
        <v>1361</v>
      </c>
      <c r="F640" s="6">
        <v>41120</v>
      </c>
      <c r="G640" s="7">
        <v>1500000</v>
      </c>
      <c r="H640" s="6">
        <v>41422</v>
      </c>
      <c r="I640" s="4" t="s">
        <v>1501</v>
      </c>
      <c r="J640" s="4" t="s">
        <v>387</v>
      </c>
      <c r="K640" s="4" t="s">
        <v>388</v>
      </c>
      <c r="L640" s="4"/>
      <c r="M640" s="4"/>
      <c r="N640" s="4"/>
      <c r="O640" s="7">
        <v>1500000</v>
      </c>
      <c r="P640">
        <f>_xlfn.XLOOKUP('[1]2012'!E638,[1]SIDEOF_donativos!$U$3:$U$1619,[1]SIDEOF_donativos!$W$3:$W$1619)</f>
        <v>1151</v>
      </c>
    </row>
    <row r="641" spans="1:33" x14ac:dyDescent="0.25">
      <c r="A641" s="3">
        <v>2012</v>
      </c>
      <c r="B641" s="4" t="s">
        <v>719</v>
      </c>
      <c r="C641" s="5">
        <v>48201</v>
      </c>
      <c r="D641" s="4" t="s">
        <v>1502</v>
      </c>
      <c r="E641" s="4" t="s">
        <v>1361</v>
      </c>
      <c r="F641" s="6">
        <v>41120</v>
      </c>
      <c r="G641" s="7">
        <v>1500000</v>
      </c>
      <c r="H641" s="6">
        <v>41378</v>
      </c>
      <c r="I641" s="4" t="s">
        <v>1503</v>
      </c>
      <c r="J641" s="4" t="s">
        <v>387</v>
      </c>
      <c r="K641" s="4" t="s">
        <v>388</v>
      </c>
      <c r="L641" s="4"/>
      <c r="M641" s="4"/>
      <c r="N641" s="4"/>
      <c r="O641" s="7">
        <v>1500000</v>
      </c>
      <c r="P641">
        <f>_xlfn.XLOOKUP('[1]2012'!E639,[1]SIDEOF_donativos!$U$3:$U$1619,[1]SIDEOF_donativos!$W$3:$W$1619)</f>
        <v>1151</v>
      </c>
    </row>
    <row r="642" spans="1:33" x14ac:dyDescent="0.25">
      <c r="A642" s="3">
        <v>2012</v>
      </c>
      <c r="B642" s="4" t="s">
        <v>719</v>
      </c>
      <c r="C642" s="5">
        <v>48201</v>
      </c>
      <c r="D642" s="4" t="s">
        <v>1504</v>
      </c>
      <c r="E642" s="4" t="s">
        <v>1259</v>
      </c>
      <c r="F642" s="6">
        <v>41120</v>
      </c>
      <c r="G642" s="7">
        <v>1500000</v>
      </c>
      <c r="H642" s="6">
        <v>41431</v>
      </c>
      <c r="I642" s="4" t="s">
        <v>1505</v>
      </c>
      <c r="J642" s="4" t="s">
        <v>387</v>
      </c>
      <c r="K642" s="4" t="s">
        <v>388</v>
      </c>
      <c r="L642" s="4"/>
      <c r="M642" s="4"/>
      <c r="N642" s="4"/>
      <c r="O642" s="7">
        <v>1500000</v>
      </c>
      <c r="P642">
        <f>_xlfn.XLOOKUP('[1]2012'!E640,[1]SIDEOF_donativos!$U$3:$U$1619,[1]SIDEOF_donativos!$W$3:$W$1619)</f>
        <v>1133</v>
      </c>
    </row>
    <row r="643" spans="1:33" x14ac:dyDescent="0.25">
      <c r="A643" s="3">
        <v>2012</v>
      </c>
      <c r="B643" s="4" t="s">
        <v>719</v>
      </c>
      <c r="C643" s="5">
        <v>48201</v>
      </c>
      <c r="D643" s="4" t="s">
        <v>1506</v>
      </c>
      <c r="E643" s="4" t="s">
        <v>1507</v>
      </c>
      <c r="F643" s="6">
        <v>41120</v>
      </c>
      <c r="G643" s="7">
        <v>3760000</v>
      </c>
      <c r="H643" s="6">
        <v>41333</v>
      </c>
      <c r="I643" s="4" t="s">
        <v>1508</v>
      </c>
      <c r="J643" s="4" t="s">
        <v>387</v>
      </c>
      <c r="K643" s="4" t="s">
        <v>388</v>
      </c>
      <c r="L643" s="4"/>
      <c r="M643" s="4"/>
      <c r="N643" s="4"/>
      <c r="O643" s="7">
        <v>3760000</v>
      </c>
      <c r="P643">
        <f>_xlfn.XLOOKUP('[1]2012'!E641,[1]SIDEOF_donativos!$U$3:$U$1619,[1]SIDEOF_donativos!$W$3:$W$1619)</f>
        <v>1170</v>
      </c>
      <c r="T643" s="104" t="s">
        <v>7633</v>
      </c>
      <c r="U643" s="104"/>
      <c r="V643" s="104"/>
      <c r="W643" s="104"/>
      <c r="X643" s="104"/>
      <c r="Y643" s="104"/>
      <c r="Z643" s="104"/>
      <c r="AA643" s="104"/>
      <c r="AB643" s="104"/>
      <c r="AC643" s="104"/>
      <c r="AD643" s="104"/>
      <c r="AE643" s="104"/>
      <c r="AF643" s="104"/>
      <c r="AG643" s="2"/>
    </row>
    <row r="644" spans="1:33" x14ac:dyDescent="0.25">
      <c r="A644" s="3">
        <v>2012</v>
      </c>
      <c r="B644" s="4" t="s">
        <v>719</v>
      </c>
      <c r="C644" s="5">
        <v>48201</v>
      </c>
      <c r="D644" s="4" t="s">
        <v>1509</v>
      </c>
      <c r="E644" s="4" t="s">
        <v>1510</v>
      </c>
      <c r="F644" s="6">
        <v>41120</v>
      </c>
      <c r="G644" s="7">
        <v>1040000</v>
      </c>
      <c r="H644" s="6">
        <v>41439</v>
      </c>
      <c r="I644" s="4" t="s">
        <v>1511</v>
      </c>
      <c r="J644" s="4" t="s">
        <v>387</v>
      </c>
      <c r="K644" s="4" t="s">
        <v>388</v>
      </c>
      <c r="L644" s="4"/>
      <c r="M644" s="4"/>
      <c r="N644" s="4"/>
      <c r="O644" s="7">
        <v>1040000</v>
      </c>
      <c r="P644">
        <f>_xlfn.XLOOKUP('[1]2012'!E642,[1]SIDEOF_donativos!$U$3:$U$1619,[1]SIDEOF_donativos!$W$3:$W$1619)</f>
        <v>1152</v>
      </c>
      <c r="T644" s="3">
        <v>2012</v>
      </c>
      <c r="U644" s="4" t="s">
        <v>16</v>
      </c>
      <c r="V644" s="4" t="s">
        <v>17</v>
      </c>
      <c r="W644" s="6">
        <v>41060</v>
      </c>
      <c r="X644" s="7">
        <v>114000</v>
      </c>
      <c r="Y644" s="6">
        <v>41250</v>
      </c>
      <c r="Z644" s="4" t="s">
        <v>18</v>
      </c>
      <c r="AA644" s="4" t="s">
        <v>19</v>
      </c>
      <c r="AB644" s="4" t="s">
        <v>20</v>
      </c>
      <c r="AC644" s="4"/>
      <c r="AD644" s="4"/>
      <c r="AE644" s="7">
        <v>114000</v>
      </c>
      <c r="AF644">
        <v>50</v>
      </c>
    </row>
    <row r="645" spans="1:33" x14ac:dyDescent="0.25">
      <c r="A645" s="3">
        <v>2012</v>
      </c>
      <c r="B645" s="4" t="s">
        <v>719</v>
      </c>
      <c r="C645" s="5">
        <v>48201</v>
      </c>
      <c r="D645" s="4" t="s">
        <v>1512</v>
      </c>
      <c r="E645" s="4" t="s">
        <v>1513</v>
      </c>
      <c r="F645" s="6">
        <v>41117</v>
      </c>
      <c r="G645" s="7">
        <v>6160000</v>
      </c>
      <c r="H645" s="6">
        <v>41496</v>
      </c>
      <c r="I645" s="4" t="s">
        <v>1514</v>
      </c>
      <c r="J645" s="4" t="s">
        <v>387</v>
      </c>
      <c r="K645" s="4" t="s">
        <v>388</v>
      </c>
      <c r="L645" s="4"/>
      <c r="M645" s="4"/>
      <c r="N645" s="4"/>
      <c r="O645" s="7">
        <v>6160000</v>
      </c>
      <c r="P645">
        <f>_xlfn.XLOOKUP('[1]2012'!E643,[1]SIDEOF_donativos!$U$3:$U$1619,[1]SIDEOF_donativos!$W$3:$W$1619)</f>
        <v>986</v>
      </c>
      <c r="T645" s="3">
        <v>2012</v>
      </c>
      <c r="U645" s="4" t="s">
        <v>16</v>
      </c>
      <c r="V645" s="4" t="s">
        <v>21</v>
      </c>
      <c r="W645" s="6">
        <v>41060</v>
      </c>
      <c r="X645" s="7">
        <v>204500</v>
      </c>
      <c r="Y645" s="6">
        <v>41333</v>
      </c>
      <c r="Z645" s="4" t="s">
        <v>22</v>
      </c>
      <c r="AA645" s="4" t="s">
        <v>19</v>
      </c>
      <c r="AB645" s="4" t="s">
        <v>20</v>
      </c>
      <c r="AC645" s="4"/>
      <c r="AD645" s="4"/>
      <c r="AE645" s="7">
        <v>204500</v>
      </c>
      <c r="AF645">
        <v>131</v>
      </c>
    </row>
    <row r="646" spans="1:33" x14ac:dyDescent="0.25">
      <c r="A646" s="3">
        <v>2012</v>
      </c>
      <c r="B646" s="4" t="s">
        <v>719</v>
      </c>
      <c r="C646" s="5">
        <v>48201</v>
      </c>
      <c r="D646" s="4" t="s">
        <v>1515</v>
      </c>
      <c r="E646" s="4" t="s">
        <v>1516</v>
      </c>
      <c r="F646" s="6">
        <v>41120</v>
      </c>
      <c r="G646" s="7">
        <v>1560000</v>
      </c>
      <c r="H646" s="6">
        <v>41445</v>
      </c>
      <c r="I646" s="4" t="s">
        <v>1313</v>
      </c>
      <c r="J646" s="4" t="s">
        <v>387</v>
      </c>
      <c r="K646" s="4" t="s">
        <v>388</v>
      </c>
      <c r="L646" s="4"/>
      <c r="M646" s="4"/>
      <c r="N646" s="4"/>
      <c r="O646" s="7">
        <v>1560000</v>
      </c>
      <c r="P646">
        <f>_xlfn.XLOOKUP('[1]2012'!E644,[1]SIDEOF_donativos!$U$3:$U$1619,[1]SIDEOF_donativos!$W$3:$W$1619)</f>
        <v>1139</v>
      </c>
      <c r="T646" s="3">
        <v>2012</v>
      </c>
      <c r="U646" s="4" t="s">
        <v>16</v>
      </c>
      <c r="V646" s="4" t="s">
        <v>23</v>
      </c>
      <c r="W646" s="6">
        <v>41060</v>
      </c>
      <c r="X646" s="7">
        <v>100000</v>
      </c>
      <c r="Y646" s="6">
        <v>41243</v>
      </c>
      <c r="Z646" s="4" t="s">
        <v>24</v>
      </c>
      <c r="AA646" s="4" t="s">
        <v>19</v>
      </c>
      <c r="AB646" s="4" t="s">
        <v>20</v>
      </c>
      <c r="AC646" s="4"/>
      <c r="AD646" s="4"/>
      <c r="AE646" s="7">
        <v>100000</v>
      </c>
      <c r="AF646">
        <v>1044</v>
      </c>
    </row>
    <row r="647" spans="1:33" x14ac:dyDescent="0.25">
      <c r="A647" s="3">
        <v>2012</v>
      </c>
      <c r="B647" s="4" t="s">
        <v>719</v>
      </c>
      <c r="C647" s="5">
        <v>48201</v>
      </c>
      <c r="D647" s="4" t="s">
        <v>1517</v>
      </c>
      <c r="E647" s="4" t="s">
        <v>1518</v>
      </c>
      <c r="F647" s="6">
        <v>41120</v>
      </c>
      <c r="G647" s="7">
        <v>1320000</v>
      </c>
      <c r="H647" s="6">
        <v>41374</v>
      </c>
      <c r="I647" s="4" t="s">
        <v>1519</v>
      </c>
      <c r="J647" s="4" t="s">
        <v>387</v>
      </c>
      <c r="K647" s="4" t="s">
        <v>388</v>
      </c>
      <c r="L647" s="4"/>
      <c r="M647" s="4"/>
      <c r="N647" s="4"/>
      <c r="O647" s="7">
        <v>1320000</v>
      </c>
      <c r="P647">
        <f>_xlfn.XLOOKUP('[1]2012'!E645,[1]SIDEOF_donativos!$U$3:$U$1619,[1]SIDEOF_donativos!$W$3:$W$1619)</f>
        <v>1196</v>
      </c>
      <c r="T647" s="3">
        <v>2012</v>
      </c>
      <c r="U647" s="4" t="s">
        <v>16</v>
      </c>
      <c r="V647" s="4" t="s">
        <v>25</v>
      </c>
      <c r="W647" s="6">
        <v>41060</v>
      </c>
      <c r="X647" s="7">
        <v>120000</v>
      </c>
      <c r="Y647" s="6">
        <v>41261</v>
      </c>
      <c r="Z647" s="4" t="s">
        <v>26</v>
      </c>
      <c r="AA647" s="4" t="s">
        <v>19</v>
      </c>
      <c r="AB647" s="4" t="s">
        <v>20</v>
      </c>
      <c r="AC647" s="4"/>
      <c r="AD647" s="4"/>
      <c r="AE647" s="7">
        <v>120000</v>
      </c>
      <c r="AF647">
        <v>1047</v>
      </c>
    </row>
    <row r="648" spans="1:33" x14ac:dyDescent="0.25">
      <c r="A648" s="3">
        <v>2012</v>
      </c>
      <c r="B648" s="4" t="s">
        <v>719</v>
      </c>
      <c r="C648" s="5">
        <v>48201</v>
      </c>
      <c r="D648" s="4" t="s">
        <v>1520</v>
      </c>
      <c r="E648" s="4" t="s">
        <v>1309</v>
      </c>
      <c r="F648" s="6">
        <v>41120</v>
      </c>
      <c r="G648" s="7">
        <v>5166000</v>
      </c>
      <c r="H648" s="6">
        <v>41588</v>
      </c>
      <c r="I648" s="4" t="s">
        <v>1521</v>
      </c>
      <c r="J648" s="4" t="s">
        <v>387</v>
      </c>
      <c r="K648" s="4" t="s">
        <v>388</v>
      </c>
      <c r="L648" s="4"/>
      <c r="M648" s="4"/>
      <c r="N648" s="4"/>
      <c r="O648" s="7">
        <v>5166000</v>
      </c>
      <c r="P648">
        <f>_xlfn.XLOOKUP('[1]2012'!E646,[1]SIDEOF_donativos!$U$3:$U$1619,[1]SIDEOF_donativos!$W$3:$W$1619)</f>
        <v>1010</v>
      </c>
      <c r="T648" s="3">
        <v>2012</v>
      </c>
      <c r="U648" s="4" t="s">
        <v>16</v>
      </c>
      <c r="V648" s="4" t="s">
        <v>27</v>
      </c>
      <c r="W648" s="6">
        <v>41089</v>
      </c>
      <c r="X648" s="7">
        <v>120000</v>
      </c>
      <c r="Y648" s="6">
        <v>41273</v>
      </c>
      <c r="Z648" s="4" t="s">
        <v>28</v>
      </c>
      <c r="AA648" s="4" t="s">
        <v>19</v>
      </c>
      <c r="AB648" s="4" t="s">
        <v>20</v>
      </c>
      <c r="AC648" s="4"/>
      <c r="AD648" s="4"/>
      <c r="AE648" s="7">
        <v>120000</v>
      </c>
      <c r="AF648">
        <v>1064</v>
      </c>
    </row>
    <row r="649" spans="1:33" x14ac:dyDescent="0.25">
      <c r="A649" s="3">
        <v>2012</v>
      </c>
      <c r="B649" s="4" t="s">
        <v>719</v>
      </c>
      <c r="C649" s="5">
        <v>48201</v>
      </c>
      <c r="D649" s="4" t="s">
        <v>1522</v>
      </c>
      <c r="E649" s="4" t="s">
        <v>1293</v>
      </c>
      <c r="F649" s="6">
        <v>41117</v>
      </c>
      <c r="G649" s="7">
        <v>11344860</v>
      </c>
      <c r="H649" s="6">
        <v>41618</v>
      </c>
      <c r="I649" s="4" t="s">
        <v>1523</v>
      </c>
      <c r="J649" s="4" t="s">
        <v>387</v>
      </c>
      <c r="K649" s="4" t="s">
        <v>388</v>
      </c>
      <c r="L649" s="4"/>
      <c r="M649" s="4"/>
      <c r="N649" s="4"/>
      <c r="O649" s="7">
        <v>11344860</v>
      </c>
      <c r="P649">
        <f>_xlfn.XLOOKUP('[1]2012'!E647,[1]SIDEOF_donativos!$U$3:$U$1619,[1]SIDEOF_donativos!$W$3:$W$1619)</f>
        <v>997</v>
      </c>
      <c r="T649" s="3">
        <v>2012</v>
      </c>
      <c r="U649" s="4" t="s">
        <v>16</v>
      </c>
      <c r="V649" s="4" t="s">
        <v>29</v>
      </c>
      <c r="W649" s="6">
        <v>41060</v>
      </c>
      <c r="X649" s="7">
        <v>100000</v>
      </c>
      <c r="Y649" s="6">
        <v>41258</v>
      </c>
      <c r="Z649" s="4" t="s">
        <v>30</v>
      </c>
      <c r="AA649" s="4" t="s">
        <v>19</v>
      </c>
      <c r="AB649" s="4" t="s">
        <v>20</v>
      </c>
      <c r="AC649" s="4"/>
      <c r="AD649" s="4"/>
      <c r="AE649" s="7">
        <v>100000</v>
      </c>
      <c r="AF649">
        <v>1071</v>
      </c>
    </row>
    <row r="650" spans="1:33" x14ac:dyDescent="0.25">
      <c r="A650" s="3">
        <v>2012</v>
      </c>
      <c r="B650" s="4" t="s">
        <v>719</v>
      </c>
      <c r="C650" s="5">
        <v>48201</v>
      </c>
      <c r="D650" s="4" t="s">
        <v>1524</v>
      </c>
      <c r="E650" s="4" t="s">
        <v>1525</v>
      </c>
      <c r="F650" s="6">
        <v>41120</v>
      </c>
      <c r="G650" s="7">
        <v>21244000</v>
      </c>
      <c r="H650" s="6">
        <v>41424</v>
      </c>
      <c r="I650" s="4" t="s">
        <v>1526</v>
      </c>
      <c r="J650" s="4" t="s">
        <v>387</v>
      </c>
      <c r="K650" s="4" t="s">
        <v>388</v>
      </c>
      <c r="L650" s="4"/>
      <c r="M650" s="4"/>
      <c r="N650" s="4"/>
      <c r="O650" s="7">
        <v>21244000</v>
      </c>
      <c r="P650">
        <f>_xlfn.XLOOKUP('[1]2012'!E648,[1]SIDEOF_donativos!$U$3:$U$1619,[1]SIDEOF_donativos!$W$3:$W$1619)</f>
        <v>1138</v>
      </c>
      <c r="T650" s="3">
        <v>2012</v>
      </c>
      <c r="U650" s="4" t="s">
        <v>16</v>
      </c>
      <c r="V650" s="4" t="s">
        <v>31</v>
      </c>
      <c r="W650" s="6">
        <v>41060</v>
      </c>
      <c r="X650" s="7">
        <v>165000</v>
      </c>
      <c r="Y650" s="6">
        <v>41304</v>
      </c>
      <c r="Z650" s="4" t="s">
        <v>32</v>
      </c>
      <c r="AA650" s="4" t="s">
        <v>19</v>
      </c>
      <c r="AB650" s="4" t="s">
        <v>20</v>
      </c>
      <c r="AC650" s="4"/>
      <c r="AD650" s="4"/>
      <c r="AE650" s="7">
        <v>165000</v>
      </c>
      <c r="AF650">
        <v>1083</v>
      </c>
    </row>
    <row r="651" spans="1:33" x14ac:dyDescent="0.25">
      <c r="A651" s="3">
        <v>2012</v>
      </c>
      <c r="B651" s="4" t="s">
        <v>719</v>
      </c>
      <c r="C651" s="5">
        <v>48201</v>
      </c>
      <c r="D651" s="4" t="s">
        <v>1527</v>
      </c>
      <c r="E651" s="4" t="s">
        <v>1528</v>
      </c>
      <c r="F651" s="6">
        <v>41120</v>
      </c>
      <c r="G651" s="7">
        <v>2820000</v>
      </c>
      <c r="H651" s="6">
        <v>41493</v>
      </c>
      <c r="I651" s="4" t="s">
        <v>1529</v>
      </c>
      <c r="J651" s="4" t="s">
        <v>387</v>
      </c>
      <c r="K651" s="4" t="s">
        <v>388</v>
      </c>
      <c r="L651" s="4"/>
      <c r="M651" s="4"/>
      <c r="N651" s="4"/>
      <c r="O651" s="7">
        <v>2820000</v>
      </c>
      <c r="P651">
        <f>_xlfn.XLOOKUP('[1]2012'!E649,[1]SIDEOF_donativos!$U$3:$U$1619,[1]SIDEOF_donativos!$W$3:$W$1619)</f>
        <v>399</v>
      </c>
      <c r="T651" s="3">
        <v>2012</v>
      </c>
      <c r="U651" s="4" t="s">
        <v>16</v>
      </c>
      <c r="V651" s="4" t="s">
        <v>33</v>
      </c>
      <c r="W651" s="6">
        <v>41089</v>
      </c>
      <c r="X651" s="7">
        <v>2000000</v>
      </c>
      <c r="Y651" s="6">
        <v>41274</v>
      </c>
      <c r="Z651" s="4" t="s">
        <v>34</v>
      </c>
      <c r="AA651" s="4" t="s">
        <v>19</v>
      </c>
      <c r="AB651" s="4" t="s">
        <v>20</v>
      </c>
      <c r="AC651" s="4"/>
      <c r="AD651" s="4"/>
      <c r="AE651" s="7">
        <v>2000000</v>
      </c>
      <c r="AF651">
        <v>1088</v>
      </c>
    </row>
    <row r="652" spans="1:33" x14ac:dyDescent="0.25">
      <c r="A652" s="3">
        <v>2012</v>
      </c>
      <c r="B652" s="4" t="s">
        <v>719</v>
      </c>
      <c r="C652" s="5">
        <v>48201</v>
      </c>
      <c r="D652" s="4" t="s">
        <v>1530</v>
      </c>
      <c r="E652" s="4" t="s">
        <v>1531</v>
      </c>
      <c r="F652" s="6">
        <v>41120</v>
      </c>
      <c r="G652" s="7">
        <v>940000</v>
      </c>
      <c r="H652" s="6">
        <v>41486</v>
      </c>
      <c r="I652" s="4" t="s">
        <v>1532</v>
      </c>
      <c r="J652" s="4" t="s">
        <v>387</v>
      </c>
      <c r="K652" s="4" t="s">
        <v>388</v>
      </c>
      <c r="L652" s="4"/>
      <c r="M652" s="4"/>
      <c r="N652" s="4"/>
      <c r="O652" s="7">
        <v>940000</v>
      </c>
      <c r="P652">
        <f>_xlfn.XLOOKUP('[1]2012'!E650,[1]SIDEOF_donativos!$U$3:$U$1619,[1]SIDEOF_donativos!$W$3:$W$1619)</f>
        <v>996</v>
      </c>
      <c r="T652" s="3">
        <v>2012</v>
      </c>
      <c r="U652" s="4" t="s">
        <v>16</v>
      </c>
      <c r="V652" s="4" t="s">
        <v>35</v>
      </c>
      <c r="W652" s="6">
        <v>41089</v>
      </c>
      <c r="X652" s="7">
        <v>189000</v>
      </c>
      <c r="Y652" s="6">
        <v>41425</v>
      </c>
      <c r="Z652" s="4" t="s">
        <v>36</v>
      </c>
      <c r="AA652" s="4" t="s">
        <v>19</v>
      </c>
      <c r="AB652" s="4" t="s">
        <v>20</v>
      </c>
      <c r="AC652" s="4"/>
      <c r="AD652" s="4"/>
      <c r="AE652" s="7">
        <v>189000</v>
      </c>
      <c r="AF652">
        <v>1090</v>
      </c>
    </row>
    <row r="653" spans="1:33" x14ac:dyDescent="0.25">
      <c r="A653" s="3">
        <v>2012</v>
      </c>
      <c r="B653" s="4" t="s">
        <v>719</v>
      </c>
      <c r="C653" s="5">
        <v>48201</v>
      </c>
      <c r="D653" s="4" t="s">
        <v>1533</v>
      </c>
      <c r="E653" s="4" t="s">
        <v>443</v>
      </c>
      <c r="F653" s="6">
        <v>41120</v>
      </c>
      <c r="G653" s="7">
        <v>11980000</v>
      </c>
      <c r="H653" s="6">
        <v>41523</v>
      </c>
      <c r="I653" s="4" t="s">
        <v>1534</v>
      </c>
      <c r="J653" s="4" t="s">
        <v>387</v>
      </c>
      <c r="K653" s="4" t="s">
        <v>388</v>
      </c>
      <c r="L653" s="4"/>
      <c r="M653" s="4"/>
      <c r="N653" s="4"/>
      <c r="O653" s="7">
        <v>11980000</v>
      </c>
      <c r="P653">
        <f>_xlfn.XLOOKUP('[1]2012'!E651,[1]SIDEOF_donativos!$U$3:$U$1619,[1]SIDEOF_donativos!$W$3:$W$1619)</f>
        <v>406</v>
      </c>
      <c r="T653" s="3">
        <v>2012</v>
      </c>
      <c r="U653" s="4" t="s">
        <v>16</v>
      </c>
      <c r="V653" s="4" t="s">
        <v>37</v>
      </c>
      <c r="W653" s="6">
        <v>41060</v>
      </c>
      <c r="X653" s="7">
        <v>1000000</v>
      </c>
      <c r="Y653" s="6">
        <v>41274</v>
      </c>
      <c r="Z653" s="4" t="s">
        <v>38</v>
      </c>
      <c r="AA653" s="4" t="s">
        <v>19</v>
      </c>
      <c r="AB653" s="4" t="s">
        <v>20</v>
      </c>
      <c r="AC653" s="4"/>
      <c r="AD653" s="4"/>
      <c r="AE653" s="7">
        <v>1000000</v>
      </c>
      <c r="AF653">
        <v>1096</v>
      </c>
    </row>
    <row r="654" spans="1:33" x14ac:dyDescent="0.25">
      <c r="A654" s="3">
        <v>2012</v>
      </c>
      <c r="B654" s="4" t="s">
        <v>719</v>
      </c>
      <c r="C654" s="5">
        <v>48201</v>
      </c>
      <c r="D654" s="4" t="s">
        <v>1535</v>
      </c>
      <c r="E654" s="4" t="s">
        <v>443</v>
      </c>
      <c r="F654" s="6">
        <v>41120</v>
      </c>
      <c r="G654" s="7">
        <v>3760000</v>
      </c>
      <c r="H654" s="6">
        <v>41614</v>
      </c>
      <c r="I654" s="4" t="s">
        <v>1536</v>
      </c>
      <c r="J654" s="4" t="s">
        <v>387</v>
      </c>
      <c r="K654" s="4" t="s">
        <v>388</v>
      </c>
      <c r="L654" s="4"/>
      <c r="M654" s="4"/>
      <c r="N654" s="4"/>
      <c r="O654" s="7">
        <v>3760000</v>
      </c>
      <c r="P654">
        <f>_xlfn.XLOOKUP('[1]2012'!E652,[1]SIDEOF_donativos!$U$3:$U$1619,[1]SIDEOF_donativos!$W$3:$W$1619)</f>
        <v>406</v>
      </c>
      <c r="T654" s="3">
        <v>2012</v>
      </c>
      <c r="U654" s="4" t="s">
        <v>16</v>
      </c>
      <c r="V654" s="4" t="s">
        <v>39</v>
      </c>
      <c r="W654" s="6">
        <v>41089</v>
      </c>
      <c r="X654" s="7">
        <v>105800</v>
      </c>
      <c r="Y654" s="6">
        <v>41305</v>
      </c>
      <c r="Z654" s="4" t="s">
        <v>40</v>
      </c>
      <c r="AA654" s="4" t="s">
        <v>19</v>
      </c>
      <c r="AB654" s="4" t="s">
        <v>20</v>
      </c>
      <c r="AC654" s="4"/>
      <c r="AD654" s="4"/>
      <c r="AE654" s="7">
        <v>105800</v>
      </c>
      <c r="AF654">
        <v>1104</v>
      </c>
    </row>
    <row r="655" spans="1:33" x14ac:dyDescent="0.25">
      <c r="A655" s="3">
        <v>2012</v>
      </c>
      <c r="B655" s="4" t="s">
        <v>719</v>
      </c>
      <c r="C655" s="5">
        <v>48201</v>
      </c>
      <c r="D655" s="4" t="s">
        <v>1537</v>
      </c>
      <c r="E655" s="4" t="s">
        <v>1247</v>
      </c>
      <c r="F655" s="6">
        <v>41120</v>
      </c>
      <c r="G655" s="7">
        <v>3000000</v>
      </c>
      <c r="H655" s="6">
        <v>41339</v>
      </c>
      <c r="I655" s="4" t="s">
        <v>1538</v>
      </c>
      <c r="J655" s="4" t="s">
        <v>387</v>
      </c>
      <c r="K655" s="4" t="s">
        <v>388</v>
      </c>
      <c r="L655" s="4"/>
      <c r="M655" s="4"/>
      <c r="N655" s="4"/>
      <c r="O655" s="7">
        <v>3000000</v>
      </c>
      <c r="P655">
        <f>_xlfn.XLOOKUP('[1]2012'!E653,[1]SIDEOF_donativos!$U$3:$U$1619,[1]SIDEOF_donativos!$W$3:$W$1619)</f>
        <v>968</v>
      </c>
      <c r="T655" s="3">
        <v>2012</v>
      </c>
      <c r="U655" s="4" t="s">
        <v>16</v>
      </c>
      <c r="V655" s="4" t="s">
        <v>41</v>
      </c>
      <c r="W655" s="6">
        <v>41089</v>
      </c>
      <c r="X655" s="7">
        <v>170000</v>
      </c>
      <c r="Y655" s="6">
        <v>41257</v>
      </c>
      <c r="Z655" s="4" t="s">
        <v>42</v>
      </c>
      <c r="AA655" s="4" t="s">
        <v>19</v>
      </c>
      <c r="AB655" s="4" t="s">
        <v>20</v>
      </c>
      <c r="AC655" s="4"/>
      <c r="AD655" s="4"/>
      <c r="AE655" s="7">
        <v>170000</v>
      </c>
      <c r="AF655">
        <v>1306</v>
      </c>
    </row>
    <row r="656" spans="1:33" x14ac:dyDescent="0.25">
      <c r="A656" s="3">
        <v>2012</v>
      </c>
      <c r="B656" s="4" t="s">
        <v>719</v>
      </c>
      <c r="C656" s="5">
        <v>48201</v>
      </c>
      <c r="D656" s="4" t="s">
        <v>1539</v>
      </c>
      <c r="E656" s="4" t="s">
        <v>1540</v>
      </c>
      <c r="F656" s="6">
        <v>41120</v>
      </c>
      <c r="G656" s="7">
        <v>1500000</v>
      </c>
      <c r="H656" s="6">
        <v>41371</v>
      </c>
      <c r="I656" s="4" t="s">
        <v>980</v>
      </c>
      <c r="J656" s="4" t="s">
        <v>387</v>
      </c>
      <c r="K656" s="4" t="s">
        <v>388</v>
      </c>
      <c r="L656" s="4"/>
      <c r="M656" s="4"/>
      <c r="N656" s="4"/>
      <c r="O656" s="7">
        <v>1500000</v>
      </c>
      <c r="P656">
        <f>_xlfn.XLOOKUP('[1]2012'!E654,[1]SIDEOF_donativos!$U$3:$U$1619,[1]SIDEOF_donativos!$W$3:$W$1619)</f>
        <v>1162</v>
      </c>
      <c r="T656" s="3">
        <v>2012</v>
      </c>
      <c r="U656" s="4" t="s">
        <v>16</v>
      </c>
      <c r="V656" s="4" t="s">
        <v>43</v>
      </c>
      <c r="W656" s="6">
        <v>41060</v>
      </c>
      <c r="X656" s="7">
        <v>250000</v>
      </c>
      <c r="Y656" s="6">
        <v>41274</v>
      </c>
      <c r="Z656" s="4" t="s">
        <v>44</v>
      </c>
      <c r="AA656" s="4" t="s">
        <v>19</v>
      </c>
      <c r="AB656" s="4" t="s">
        <v>20</v>
      </c>
      <c r="AC656" s="4"/>
      <c r="AD656" s="4"/>
      <c r="AE656" s="7">
        <v>250000</v>
      </c>
      <c r="AF656">
        <v>138</v>
      </c>
    </row>
    <row r="657" spans="1:32" x14ac:dyDescent="0.25">
      <c r="A657" s="3">
        <v>2012</v>
      </c>
      <c r="B657" s="4" t="s">
        <v>719</v>
      </c>
      <c r="C657" s="5">
        <v>48201</v>
      </c>
      <c r="D657" s="4" t="s">
        <v>1541</v>
      </c>
      <c r="E657" s="4" t="s">
        <v>1542</v>
      </c>
      <c r="F657" s="6">
        <v>41120</v>
      </c>
      <c r="G657" s="7">
        <v>1760000</v>
      </c>
      <c r="H657" s="6">
        <v>41481</v>
      </c>
      <c r="I657" s="4" t="s">
        <v>1543</v>
      </c>
      <c r="J657" s="4" t="s">
        <v>387</v>
      </c>
      <c r="K657" s="4" t="s">
        <v>388</v>
      </c>
      <c r="L657" s="4"/>
      <c r="M657" s="4"/>
      <c r="N657" s="4"/>
      <c r="O657" s="7">
        <v>1760000</v>
      </c>
      <c r="P657">
        <f>_xlfn.XLOOKUP('[1]2012'!E655,[1]SIDEOF_donativos!$U$3:$U$1619,[1]SIDEOF_donativos!$W$3:$W$1619)</f>
        <v>1164</v>
      </c>
      <c r="T657" s="3">
        <v>2012</v>
      </c>
      <c r="U657" s="4" t="s">
        <v>16</v>
      </c>
      <c r="V657" s="4" t="s">
        <v>45</v>
      </c>
      <c r="W657" s="6">
        <v>41060</v>
      </c>
      <c r="X657" s="7">
        <v>1500000</v>
      </c>
      <c r="Y657" s="6">
        <v>41274</v>
      </c>
      <c r="Z657" s="4" t="s">
        <v>46</v>
      </c>
      <c r="AA657" s="4" t="s">
        <v>19</v>
      </c>
      <c r="AB657" s="4" t="s">
        <v>20</v>
      </c>
      <c r="AC657" s="4"/>
      <c r="AD657" s="4"/>
      <c r="AE657" s="7">
        <v>1500000</v>
      </c>
      <c r="AF657">
        <v>1331</v>
      </c>
    </row>
    <row r="658" spans="1:32" x14ac:dyDescent="0.25">
      <c r="A658" s="3">
        <v>2012</v>
      </c>
      <c r="B658" s="4" t="s">
        <v>719</v>
      </c>
      <c r="C658" s="5">
        <v>48201</v>
      </c>
      <c r="D658" s="4" t="s">
        <v>1544</v>
      </c>
      <c r="E658" s="4" t="s">
        <v>1545</v>
      </c>
      <c r="F658" s="6">
        <v>41061</v>
      </c>
      <c r="G658" s="7">
        <v>4000000</v>
      </c>
      <c r="H658" s="6">
        <v>41141</v>
      </c>
      <c r="I658" s="4" t="s">
        <v>1546</v>
      </c>
      <c r="J658" s="4" t="s">
        <v>387</v>
      </c>
      <c r="K658" s="4" t="s">
        <v>388</v>
      </c>
      <c r="L658" s="4"/>
      <c r="M658" s="4"/>
      <c r="N658" s="4"/>
      <c r="O658" s="7">
        <v>4000000</v>
      </c>
      <c r="P658">
        <f>_xlfn.XLOOKUP('[1]2012'!E656,[1]SIDEOF_donativos!$U$3:$U$1619,[1]SIDEOF_donativos!$W$3:$W$1619)</f>
        <v>1468</v>
      </c>
      <c r="T658" s="3">
        <v>2012</v>
      </c>
      <c r="U658" s="4" t="s">
        <v>16</v>
      </c>
      <c r="V658" s="4" t="s">
        <v>47</v>
      </c>
      <c r="W658" s="6">
        <v>41089</v>
      </c>
      <c r="X658" s="7">
        <v>125000</v>
      </c>
      <c r="Y658" s="6">
        <v>41207</v>
      </c>
      <c r="Z658" s="4" t="s">
        <v>48</v>
      </c>
      <c r="AA658" s="4" t="s">
        <v>19</v>
      </c>
      <c r="AB658" s="4" t="s">
        <v>20</v>
      </c>
      <c r="AC658" s="4"/>
      <c r="AD658" s="4"/>
      <c r="AE658" s="7">
        <v>125000</v>
      </c>
      <c r="AF658">
        <v>1345</v>
      </c>
    </row>
    <row r="659" spans="1:32" x14ac:dyDescent="0.25">
      <c r="A659" s="3">
        <v>2012</v>
      </c>
      <c r="B659" s="4" t="s">
        <v>719</v>
      </c>
      <c r="C659" s="5">
        <v>48201</v>
      </c>
      <c r="D659" s="4" t="s">
        <v>1547</v>
      </c>
      <c r="E659" s="4" t="s">
        <v>1548</v>
      </c>
      <c r="F659" s="6">
        <v>41106</v>
      </c>
      <c r="G659" s="7">
        <v>2000000</v>
      </c>
      <c r="H659" s="6">
        <v>41282</v>
      </c>
      <c r="I659" s="4" t="s">
        <v>1549</v>
      </c>
      <c r="J659" s="4" t="s">
        <v>387</v>
      </c>
      <c r="K659" s="4" t="s">
        <v>388</v>
      </c>
      <c r="L659" s="4"/>
      <c r="M659" s="4"/>
      <c r="N659" s="4"/>
      <c r="O659" s="7">
        <v>2000000</v>
      </c>
      <c r="P659">
        <f>_xlfn.XLOOKUP('[1]2012'!E657,[1]SIDEOF_donativos!$U$3:$U$1619,[1]SIDEOF_donativos!$W$3:$W$1619)</f>
        <v>1146</v>
      </c>
      <c r="T659" s="3">
        <v>2012</v>
      </c>
      <c r="U659" s="4" t="s">
        <v>16</v>
      </c>
      <c r="V659" s="4" t="s">
        <v>49</v>
      </c>
      <c r="W659" s="6">
        <v>41060</v>
      </c>
      <c r="X659" s="7">
        <v>50000</v>
      </c>
      <c r="Y659" s="6">
        <v>41273</v>
      </c>
      <c r="Z659" s="4" t="s">
        <v>50</v>
      </c>
      <c r="AA659" s="4" t="s">
        <v>19</v>
      </c>
      <c r="AB659" s="4" t="s">
        <v>20</v>
      </c>
      <c r="AC659" s="4"/>
      <c r="AD659" s="4"/>
      <c r="AE659" s="7">
        <v>50000</v>
      </c>
      <c r="AF659">
        <v>1352</v>
      </c>
    </row>
    <row r="660" spans="1:32" x14ac:dyDescent="0.25">
      <c r="A660" s="3">
        <v>2012</v>
      </c>
      <c r="B660" s="4" t="s">
        <v>719</v>
      </c>
      <c r="C660" s="5">
        <v>48201</v>
      </c>
      <c r="D660" s="4" t="s">
        <v>1550</v>
      </c>
      <c r="E660" s="4" t="s">
        <v>1551</v>
      </c>
      <c r="F660" s="6">
        <v>41117</v>
      </c>
      <c r="G660" s="7">
        <v>1880000</v>
      </c>
      <c r="H660" s="6">
        <v>41493</v>
      </c>
      <c r="I660" s="4" t="s">
        <v>1552</v>
      </c>
      <c r="J660" s="4" t="s">
        <v>387</v>
      </c>
      <c r="K660" s="4" t="s">
        <v>388</v>
      </c>
      <c r="L660" s="4"/>
      <c r="M660" s="4"/>
      <c r="N660" s="4"/>
      <c r="O660" s="7">
        <v>1880000</v>
      </c>
      <c r="P660">
        <f>_xlfn.XLOOKUP('[1]2012'!E658,[1]SIDEOF_donativos!$U$3:$U$1619,[1]SIDEOF_donativos!$W$3:$W$1619)</f>
        <v>1157</v>
      </c>
      <c r="T660" s="3">
        <v>2012</v>
      </c>
      <c r="U660" s="4" t="s">
        <v>16</v>
      </c>
      <c r="V660" s="4" t="s">
        <v>51</v>
      </c>
      <c r="W660" s="6">
        <v>41060</v>
      </c>
      <c r="X660" s="7">
        <v>1000000</v>
      </c>
      <c r="Y660" s="6">
        <v>41274</v>
      </c>
      <c r="Z660" s="4" t="s">
        <v>52</v>
      </c>
      <c r="AA660" s="4" t="s">
        <v>19</v>
      </c>
      <c r="AB660" s="4" t="s">
        <v>20</v>
      </c>
      <c r="AC660" s="4"/>
      <c r="AD660" s="4"/>
      <c r="AE660" s="7">
        <v>1000000</v>
      </c>
      <c r="AF660">
        <v>1353</v>
      </c>
    </row>
    <row r="661" spans="1:32" x14ac:dyDescent="0.25">
      <c r="A661" s="3">
        <v>2012</v>
      </c>
      <c r="B661" s="4" t="s">
        <v>719</v>
      </c>
      <c r="C661" s="5">
        <v>48201</v>
      </c>
      <c r="D661" s="4" t="s">
        <v>1553</v>
      </c>
      <c r="E661" s="4" t="s">
        <v>1554</v>
      </c>
      <c r="F661" s="6">
        <v>41073</v>
      </c>
      <c r="G661" s="7">
        <v>2000000</v>
      </c>
      <c r="H661" s="6">
        <v>41131</v>
      </c>
      <c r="I661" s="4" t="s">
        <v>1555</v>
      </c>
      <c r="J661" s="4" t="s">
        <v>387</v>
      </c>
      <c r="K661" s="4" t="s">
        <v>388</v>
      </c>
      <c r="L661" s="4"/>
      <c r="M661" s="4"/>
      <c r="N661" s="4"/>
      <c r="O661" s="7">
        <v>2000000</v>
      </c>
      <c r="P661">
        <f>_xlfn.XLOOKUP('[1]2012'!E659,[1]SIDEOF_donativos!$U$3:$U$1619,[1]SIDEOF_donativos!$W$3:$W$1619)</f>
        <v>905</v>
      </c>
      <c r="T661" s="3">
        <v>2012</v>
      </c>
      <c r="U661" s="4" t="s">
        <v>16</v>
      </c>
      <c r="V661" s="4" t="s">
        <v>53</v>
      </c>
      <c r="W661" s="6">
        <v>41089</v>
      </c>
      <c r="X661" s="7">
        <v>145000</v>
      </c>
      <c r="Y661" s="6">
        <v>41274</v>
      </c>
      <c r="Z661" s="4" t="s">
        <v>54</v>
      </c>
      <c r="AA661" s="4" t="s">
        <v>19</v>
      </c>
      <c r="AB661" s="4" t="s">
        <v>20</v>
      </c>
      <c r="AC661" s="4"/>
      <c r="AD661" s="4"/>
      <c r="AE661" s="7">
        <v>145000</v>
      </c>
      <c r="AF661">
        <v>1383</v>
      </c>
    </row>
    <row r="662" spans="1:32" x14ac:dyDescent="0.25">
      <c r="A662" s="3">
        <v>2012</v>
      </c>
      <c r="B662" s="4" t="s">
        <v>719</v>
      </c>
      <c r="C662" s="5">
        <v>48201</v>
      </c>
      <c r="D662" s="4" t="s">
        <v>1556</v>
      </c>
      <c r="E662" s="4" t="s">
        <v>1277</v>
      </c>
      <c r="F662" s="6">
        <v>41085</v>
      </c>
      <c r="G662" s="7">
        <v>1500000</v>
      </c>
      <c r="H662" s="6">
        <v>41461</v>
      </c>
      <c r="I662" s="4" t="s">
        <v>1557</v>
      </c>
      <c r="J662" s="4" t="s">
        <v>387</v>
      </c>
      <c r="K662" s="4" t="s">
        <v>388</v>
      </c>
      <c r="L662" s="4"/>
      <c r="M662" s="4"/>
      <c r="N662" s="4"/>
      <c r="O662" s="7">
        <v>1500000</v>
      </c>
      <c r="P662">
        <f>_xlfn.XLOOKUP('[1]2012'!E660,[1]SIDEOF_donativos!$U$3:$U$1619,[1]SIDEOF_donativos!$W$3:$W$1619)</f>
        <v>967</v>
      </c>
      <c r="T662" s="3">
        <v>2012</v>
      </c>
      <c r="U662" s="4" t="s">
        <v>16</v>
      </c>
      <c r="V662" s="4" t="s">
        <v>55</v>
      </c>
      <c r="W662" s="6">
        <v>41060</v>
      </c>
      <c r="X662" s="7">
        <v>125000</v>
      </c>
      <c r="Y662" s="6">
        <v>41274</v>
      </c>
      <c r="Z662" s="4" t="s">
        <v>56</v>
      </c>
      <c r="AA662" s="4" t="s">
        <v>19</v>
      </c>
      <c r="AB662" s="4" t="s">
        <v>20</v>
      </c>
      <c r="AC662" s="4"/>
      <c r="AD662" s="4"/>
      <c r="AE662" s="7">
        <v>125000</v>
      </c>
      <c r="AF662">
        <v>1444</v>
      </c>
    </row>
    <row r="663" spans="1:32" x14ac:dyDescent="0.25">
      <c r="A663" s="3">
        <v>2012</v>
      </c>
      <c r="B663" s="4" t="s">
        <v>719</v>
      </c>
      <c r="C663" s="5">
        <v>48201</v>
      </c>
      <c r="D663" s="4" t="s">
        <v>1558</v>
      </c>
      <c r="E663" s="4" t="s">
        <v>1559</v>
      </c>
      <c r="F663" s="6">
        <v>41115</v>
      </c>
      <c r="G663" s="7">
        <v>450000</v>
      </c>
      <c r="H663" s="6">
        <v>41289</v>
      </c>
      <c r="I663" s="4" t="s">
        <v>1560</v>
      </c>
      <c r="J663" s="4" t="s">
        <v>387</v>
      </c>
      <c r="K663" s="4" t="s">
        <v>388</v>
      </c>
      <c r="L663" s="4"/>
      <c r="M663" s="4"/>
      <c r="N663" s="4"/>
      <c r="O663" s="7">
        <v>450000</v>
      </c>
      <c r="P663">
        <f>_xlfn.XLOOKUP('[1]2012'!E661,[1]SIDEOF_donativos!$U$3:$U$1619,[1]SIDEOF_donativos!$W$3:$W$1619)</f>
        <v>904</v>
      </c>
      <c r="T663" s="3">
        <v>2012</v>
      </c>
      <c r="U663" s="4" t="s">
        <v>16</v>
      </c>
      <c r="V663" s="4" t="s">
        <v>57</v>
      </c>
      <c r="W663" s="6">
        <v>41089</v>
      </c>
      <c r="X663" s="7">
        <v>161500</v>
      </c>
      <c r="Y663" s="6">
        <v>41243</v>
      </c>
      <c r="Z663" s="4" t="s">
        <v>58</v>
      </c>
      <c r="AA663" s="4" t="s">
        <v>19</v>
      </c>
      <c r="AB663" s="4" t="s">
        <v>20</v>
      </c>
      <c r="AC663" s="4"/>
      <c r="AD663" s="4"/>
      <c r="AE663" s="7">
        <v>161500</v>
      </c>
      <c r="AF663">
        <v>1450</v>
      </c>
    </row>
    <row r="664" spans="1:32" x14ac:dyDescent="0.25">
      <c r="A664" s="3">
        <v>2012</v>
      </c>
      <c r="B664" s="4" t="s">
        <v>719</v>
      </c>
      <c r="C664" s="5">
        <v>48201</v>
      </c>
      <c r="D664" s="4" t="s">
        <v>1561</v>
      </c>
      <c r="E664" s="4" t="s">
        <v>1562</v>
      </c>
      <c r="F664" s="6">
        <v>41250</v>
      </c>
      <c r="G664" s="7">
        <v>1000000</v>
      </c>
      <c r="H664" s="6">
        <v>41593</v>
      </c>
      <c r="I664" s="4" t="s">
        <v>1563</v>
      </c>
      <c r="J664" s="4" t="s">
        <v>387</v>
      </c>
      <c r="K664" s="4" t="s">
        <v>388</v>
      </c>
      <c r="L664" s="4"/>
      <c r="M664" s="4"/>
      <c r="N664" s="4"/>
      <c r="O664" s="7">
        <v>1000000</v>
      </c>
      <c r="P664">
        <f>_xlfn.XLOOKUP('[1]2012'!E662,[1]SIDEOF_donativos!$U$3:$U$1619,[1]SIDEOF_donativos!$W$3:$W$1619)</f>
        <v>400</v>
      </c>
      <c r="T664" s="3">
        <v>2012</v>
      </c>
      <c r="U664" s="4" t="s">
        <v>16</v>
      </c>
      <c r="V664" s="4" t="s">
        <v>59</v>
      </c>
      <c r="W664" s="6">
        <v>41060</v>
      </c>
      <c r="X664" s="7">
        <v>128000</v>
      </c>
      <c r="Y664" s="6">
        <v>41348</v>
      </c>
      <c r="Z664" s="4" t="s">
        <v>60</v>
      </c>
      <c r="AA664" s="4" t="s">
        <v>19</v>
      </c>
      <c r="AB664" s="4" t="s">
        <v>20</v>
      </c>
      <c r="AC664" s="4"/>
      <c r="AD664" s="4"/>
      <c r="AE664" s="7">
        <v>128000</v>
      </c>
      <c r="AF664">
        <v>1454</v>
      </c>
    </row>
    <row r="665" spans="1:32" x14ac:dyDescent="0.25">
      <c r="A665" s="3">
        <v>2012</v>
      </c>
      <c r="B665" s="4" t="s">
        <v>719</v>
      </c>
      <c r="C665" s="5">
        <v>48201</v>
      </c>
      <c r="D665" s="4" t="s">
        <v>1564</v>
      </c>
      <c r="E665" s="4" t="s">
        <v>1565</v>
      </c>
      <c r="F665" s="6">
        <v>41102</v>
      </c>
      <c r="G665" s="7">
        <v>1000000</v>
      </c>
      <c r="H665" s="6">
        <v>41342</v>
      </c>
      <c r="I665" s="4" t="s">
        <v>1566</v>
      </c>
      <c r="J665" s="4" t="s">
        <v>387</v>
      </c>
      <c r="K665" s="4" t="s">
        <v>388</v>
      </c>
      <c r="L665" s="4"/>
      <c r="M665" s="4"/>
      <c r="N665" s="4"/>
      <c r="O665" s="7">
        <v>1000000</v>
      </c>
      <c r="P665">
        <f>_xlfn.XLOOKUP('[1]2012'!E663,[1]SIDEOF_donativos!$U$3:$U$1619,[1]SIDEOF_donativos!$W$3:$W$1619)</f>
        <v>991</v>
      </c>
      <c r="T665" s="3">
        <v>2012</v>
      </c>
      <c r="U665" s="4" t="s">
        <v>16</v>
      </c>
      <c r="V665" s="4" t="s">
        <v>61</v>
      </c>
      <c r="W665" s="6">
        <v>41060</v>
      </c>
      <c r="X665" s="7">
        <v>90000</v>
      </c>
      <c r="Y665" s="6">
        <v>41274</v>
      </c>
      <c r="Z665" s="4" t="s">
        <v>62</v>
      </c>
      <c r="AA665" s="4" t="s">
        <v>19</v>
      </c>
      <c r="AB665" s="4" t="s">
        <v>20</v>
      </c>
      <c r="AC665" s="4"/>
      <c r="AD665" s="4"/>
      <c r="AE665" s="7">
        <v>90000</v>
      </c>
      <c r="AF665">
        <v>1496</v>
      </c>
    </row>
    <row r="666" spans="1:32" x14ac:dyDescent="0.25">
      <c r="A666" s="3">
        <v>2012</v>
      </c>
      <c r="B666" s="4" t="s">
        <v>719</v>
      </c>
      <c r="C666" s="5">
        <v>48201</v>
      </c>
      <c r="D666" s="4" t="s">
        <v>1567</v>
      </c>
      <c r="E666" s="4" t="s">
        <v>1568</v>
      </c>
      <c r="F666" s="6">
        <v>41103</v>
      </c>
      <c r="G666" s="7">
        <v>200000</v>
      </c>
      <c r="H666" s="6">
        <v>41379</v>
      </c>
      <c r="I666" s="4" t="s">
        <v>1569</v>
      </c>
      <c r="J666" s="4" t="s">
        <v>387</v>
      </c>
      <c r="K666" s="4" t="s">
        <v>388</v>
      </c>
      <c r="L666" s="4"/>
      <c r="M666" s="4"/>
      <c r="N666" s="4"/>
      <c r="O666" s="7">
        <v>200000</v>
      </c>
      <c r="P666">
        <f>_xlfn.XLOOKUP('[1]2012'!E664,[1]SIDEOF_donativos!$U$3:$U$1619,[1]SIDEOF_donativos!$W$3:$W$1619)</f>
        <v>1541</v>
      </c>
      <c r="T666" s="3">
        <v>2012</v>
      </c>
      <c r="U666" s="4" t="s">
        <v>16</v>
      </c>
      <c r="V666" s="4" t="s">
        <v>63</v>
      </c>
      <c r="W666" s="6">
        <v>41089</v>
      </c>
      <c r="X666" s="7">
        <v>165000</v>
      </c>
      <c r="Y666" s="6">
        <v>41291</v>
      </c>
      <c r="Z666" s="4" t="s">
        <v>64</v>
      </c>
      <c r="AA666" s="4" t="s">
        <v>19</v>
      </c>
      <c r="AB666" s="4" t="s">
        <v>20</v>
      </c>
      <c r="AC666" s="4"/>
      <c r="AD666" s="4"/>
      <c r="AE666" s="7">
        <v>165000</v>
      </c>
      <c r="AF666">
        <v>1503</v>
      </c>
    </row>
    <row r="667" spans="1:32" x14ac:dyDescent="0.25">
      <c r="A667" s="3">
        <v>2012</v>
      </c>
      <c r="B667" s="4" t="s">
        <v>719</v>
      </c>
      <c r="C667" s="5">
        <v>48201</v>
      </c>
      <c r="D667" s="4" t="s">
        <v>1570</v>
      </c>
      <c r="E667" s="4" t="s">
        <v>1571</v>
      </c>
      <c r="F667" s="6">
        <v>41121</v>
      </c>
      <c r="G667" s="7">
        <v>500000</v>
      </c>
      <c r="H667" s="6">
        <v>41200</v>
      </c>
      <c r="I667" s="4" t="s">
        <v>1572</v>
      </c>
      <c r="J667" s="4" t="s">
        <v>387</v>
      </c>
      <c r="K667" s="4" t="s">
        <v>388</v>
      </c>
      <c r="L667" s="4"/>
      <c r="M667" s="4"/>
      <c r="N667" s="4"/>
      <c r="O667" s="7">
        <v>500000</v>
      </c>
      <c r="P667">
        <f>_xlfn.XLOOKUP('[1]2012'!E665,[1]SIDEOF_donativos!$U$3:$U$1619,[1]SIDEOF_donativos!$W$3:$W$1619)</f>
        <v>1214</v>
      </c>
      <c r="T667" s="3">
        <v>2012</v>
      </c>
      <c r="U667" s="4" t="s">
        <v>16</v>
      </c>
      <c r="V667" s="4" t="s">
        <v>65</v>
      </c>
      <c r="W667" s="6">
        <v>41089</v>
      </c>
      <c r="X667" s="7">
        <v>124500</v>
      </c>
      <c r="Y667" s="6">
        <v>41274</v>
      </c>
      <c r="Z667" s="4" t="s">
        <v>66</v>
      </c>
      <c r="AA667" s="4" t="s">
        <v>19</v>
      </c>
      <c r="AB667" s="4" t="s">
        <v>20</v>
      </c>
      <c r="AC667" s="4"/>
      <c r="AD667" s="4"/>
      <c r="AE667" s="7">
        <v>124500</v>
      </c>
      <c r="AF667">
        <v>140</v>
      </c>
    </row>
    <row r="668" spans="1:32" x14ac:dyDescent="0.25">
      <c r="A668" s="3">
        <v>2012</v>
      </c>
      <c r="B668" s="4" t="s">
        <v>719</v>
      </c>
      <c r="C668" s="5">
        <v>48201</v>
      </c>
      <c r="D668" s="4" t="s">
        <v>1573</v>
      </c>
      <c r="E668" s="4" t="s">
        <v>1574</v>
      </c>
      <c r="F668" s="6">
        <v>41116</v>
      </c>
      <c r="G668" s="7">
        <v>450000</v>
      </c>
      <c r="H668" s="6">
        <v>41545</v>
      </c>
      <c r="I668" s="4" t="s">
        <v>1575</v>
      </c>
      <c r="J668" s="4" t="s">
        <v>387</v>
      </c>
      <c r="K668" s="4" t="s">
        <v>388</v>
      </c>
      <c r="L668" s="4"/>
      <c r="M668" s="4"/>
      <c r="N668" s="4"/>
      <c r="O668" s="7">
        <v>450000</v>
      </c>
      <c r="P668">
        <f>_xlfn.XLOOKUP('[1]2012'!E666,[1]SIDEOF_donativos!$U$3:$U$1619,[1]SIDEOF_donativos!$W$3:$W$1619)</f>
        <v>969</v>
      </c>
      <c r="T668" s="3">
        <v>2012</v>
      </c>
      <c r="U668" s="4" t="s">
        <v>16</v>
      </c>
      <c r="V668" s="4" t="s">
        <v>67</v>
      </c>
      <c r="W668" s="6">
        <v>41089</v>
      </c>
      <c r="X668" s="7">
        <v>230000</v>
      </c>
      <c r="Y668" s="6">
        <v>41124</v>
      </c>
      <c r="Z668" s="4" t="s">
        <v>68</v>
      </c>
      <c r="AA668" s="4" t="s">
        <v>19</v>
      </c>
      <c r="AB668" s="4" t="s">
        <v>20</v>
      </c>
      <c r="AC668" s="4"/>
      <c r="AD668" s="4"/>
      <c r="AE668" s="7">
        <v>230000</v>
      </c>
      <c r="AF668">
        <v>1515</v>
      </c>
    </row>
    <row r="669" spans="1:32" x14ac:dyDescent="0.25">
      <c r="A669" s="3">
        <v>2012</v>
      </c>
      <c r="B669" s="4" t="s">
        <v>719</v>
      </c>
      <c r="C669" s="5">
        <v>48201</v>
      </c>
      <c r="D669" s="4" t="s">
        <v>1576</v>
      </c>
      <c r="E669" s="4" t="s">
        <v>1577</v>
      </c>
      <c r="F669" s="6">
        <v>41103</v>
      </c>
      <c r="G669" s="7">
        <v>200000</v>
      </c>
      <c r="H669" s="6">
        <v>41308</v>
      </c>
      <c r="I669" s="4" t="s">
        <v>1578</v>
      </c>
      <c r="J669" s="4" t="s">
        <v>387</v>
      </c>
      <c r="K669" s="4" t="s">
        <v>388</v>
      </c>
      <c r="L669" s="4"/>
      <c r="M669" s="4"/>
      <c r="N669" s="4"/>
      <c r="O669" s="7">
        <v>200000</v>
      </c>
      <c r="P669">
        <f>_xlfn.XLOOKUP('[1]2012'!E667,[1]SIDEOF_donativos!$U$3:$U$1619,[1]SIDEOF_donativos!$W$3:$W$1619)</f>
        <v>1506</v>
      </c>
      <c r="T669" s="3">
        <v>2012</v>
      </c>
      <c r="U669" s="4" t="s">
        <v>16</v>
      </c>
      <c r="V669" s="4" t="s">
        <v>69</v>
      </c>
      <c r="W669" s="6">
        <v>41089</v>
      </c>
      <c r="X669" s="7">
        <v>100007</v>
      </c>
      <c r="Y669" s="6">
        <v>41243</v>
      </c>
      <c r="Z669" s="4" t="s">
        <v>70</v>
      </c>
      <c r="AA669" s="4" t="s">
        <v>19</v>
      </c>
      <c r="AB669" s="4" t="s">
        <v>20</v>
      </c>
      <c r="AC669" s="4"/>
      <c r="AD669" s="4"/>
      <c r="AE669" s="7">
        <v>100007</v>
      </c>
      <c r="AF669">
        <v>1537</v>
      </c>
    </row>
    <row r="670" spans="1:32" x14ac:dyDescent="0.25">
      <c r="A670" s="3">
        <v>2012</v>
      </c>
      <c r="B670" s="4" t="s">
        <v>719</v>
      </c>
      <c r="C670" s="5">
        <v>48201</v>
      </c>
      <c r="D670" s="4" t="s">
        <v>1579</v>
      </c>
      <c r="E670" s="4" t="s">
        <v>1580</v>
      </c>
      <c r="F670" s="6">
        <v>41103</v>
      </c>
      <c r="G670" s="7">
        <v>500000</v>
      </c>
      <c r="H670" s="6">
        <v>41446</v>
      </c>
      <c r="I670" s="4" t="s">
        <v>1581</v>
      </c>
      <c r="J670" s="4" t="s">
        <v>387</v>
      </c>
      <c r="K670" s="4" t="s">
        <v>388</v>
      </c>
      <c r="L670" s="4"/>
      <c r="M670" s="4"/>
      <c r="N670" s="4"/>
      <c r="O670" s="7">
        <v>500000</v>
      </c>
      <c r="P670">
        <f>_xlfn.XLOOKUP('[1]2012'!E668,[1]SIDEOF_donativos!$U$3:$U$1619,[1]SIDEOF_donativos!$W$3:$W$1619)</f>
        <v>872</v>
      </c>
      <c r="T670" s="3">
        <v>2012</v>
      </c>
      <c r="U670" s="4" t="s">
        <v>16</v>
      </c>
      <c r="V670" s="4" t="s">
        <v>71</v>
      </c>
      <c r="W670" s="6">
        <v>41089</v>
      </c>
      <c r="X670" s="7">
        <v>120000</v>
      </c>
      <c r="Y670" s="6">
        <v>41305</v>
      </c>
      <c r="Z670" s="4" t="s">
        <v>72</v>
      </c>
      <c r="AA670" s="4" t="s">
        <v>19</v>
      </c>
      <c r="AB670" s="4" t="s">
        <v>20</v>
      </c>
      <c r="AC670" s="4"/>
      <c r="AD670" s="4"/>
      <c r="AE670" s="7">
        <v>120000</v>
      </c>
      <c r="AF670">
        <v>801</v>
      </c>
    </row>
    <row r="671" spans="1:32" x14ac:dyDescent="0.25">
      <c r="A671" s="3">
        <v>2012</v>
      </c>
      <c r="B671" s="4" t="s">
        <v>719</v>
      </c>
      <c r="C671" s="5">
        <v>48201</v>
      </c>
      <c r="D671" s="4" t="s">
        <v>1582</v>
      </c>
      <c r="E671" s="4" t="s">
        <v>1583</v>
      </c>
      <c r="F671" s="6">
        <v>41116</v>
      </c>
      <c r="G671" s="7">
        <v>5000000</v>
      </c>
      <c r="H671" s="6">
        <v>41483</v>
      </c>
      <c r="I671" s="4" t="s">
        <v>1584</v>
      </c>
      <c r="J671" s="4" t="s">
        <v>387</v>
      </c>
      <c r="K671" s="4" t="s">
        <v>388</v>
      </c>
      <c r="L671" s="4"/>
      <c r="M671" s="4"/>
      <c r="N671" s="4"/>
      <c r="O671" s="7">
        <v>5000000</v>
      </c>
      <c r="P671">
        <f>_xlfn.XLOOKUP('[1]2012'!E669,[1]SIDEOF_donativos!$U$3:$U$1619,[1]SIDEOF_donativos!$W$3:$W$1619)</f>
        <v>888</v>
      </c>
      <c r="T671" s="3">
        <v>2012</v>
      </c>
      <c r="U671" s="4" t="s">
        <v>16</v>
      </c>
      <c r="V671" s="4" t="s">
        <v>73</v>
      </c>
      <c r="W671" s="6">
        <v>41060</v>
      </c>
      <c r="X671" s="7">
        <v>117184</v>
      </c>
      <c r="Y671" s="6">
        <v>41273</v>
      </c>
      <c r="Z671" s="4" t="s">
        <v>74</v>
      </c>
      <c r="AA671" s="4" t="s">
        <v>19</v>
      </c>
      <c r="AB671" s="4" t="s">
        <v>20</v>
      </c>
      <c r="AC671" s="4"/>
      <c r="AD671" s="4"/>
      <c r="AE671" s="7">
        <v>117184</v>
      </c>
      <c r="AF671">
        <v>1559</v>
      </c>
    </row>
    <row r="672" spans="1:32" x14ac:dyDescent="0.25">
      <c r="A672" s="3">
        <v>2012</v>
      </c>
      <c r="B672" s="4" t="s">
        <v>719</v>
      </c>
      <c r="C672" s="5">
        <v>48201</v>
      </c>
      <c r="D672" s="4" t="s">
        <v>1585</v>
      </c>
      <c r="E672" s="4" t="s">
        <v>1586</v>
      </c>
      <c r="F672" s="6">
        <v>41115</v>
      </c>
      <c r="G672" s="7">
        <v>500000</v>
      </c>
      <c r="H672" s="6">
        <v>41333</v>
      </c>
      <c r="I672" s="4" t="s">
        <v>1587</v>
      </c>
      <c r="J672" s="4" t="s">
        <v>387</v>
      </c>
      <c r="K672" s="4" t="s">
        <v>388</v>
      </c>
      <c r="L672" s="4"/>
      <c r="M672" s="4"/>
      <c r="N672" s="4"/>
      <c r="O672" s="7">
        <v>500000</v>
      </c>
      <c r="P672">
        <f>_xlfn.XLOOKUP('[1]2012'!E670,[1]SIDEOF_donativos!$U$3:$U$1619,[1]SIDEOF_donativos!$W$3:$W$1619)</f>
        <v>906</v>
      </c>
      <c r="T672" s="3">
        <v>2012</v>
      </c>
      <c r="U672" s="4" t="s">
        <v>16</v>
      </c>
      <c r="V672" s="4" t="s">
        <v>75</v>
      </c>
      <c r="W672" s="6">
        <v>41060</v>
      </c>
      <c r="X672" s="7">
        <v>144000</v>
      </c>
      <c r="Y672" s="6">
        <v>41307</v>
      </c>
      <c r="Z672" s="4" t="s">
        <v>76</v>
      </c>
      <c r="AA672" s="4" t="s">
        <v>19</v>
      </c>
      <c r="AB672" s="4" t="s">
        <v>20</v>
      </c>
      <c r="AC672" s="4"/>
      <c r="AD672" s="4"/>
      <c r="AE672" s="7">
        <v>144000</v>
      </c>
      <c r="AF672">
        <v>1589</v>
      </c>
    </row>
    <row r="673" spans="1:32" x14ac:dyDescent="0.25">
      <c r="A673" s="3">
        <v>2012</v>
      </c>
      <c r="B673" s="4" t="s">
        <v>719</v>
      </c>
      <c r="C673" s="5">
        <v>48201</v>
      </c>
      <c r="D673" s="4" t="s">
        <v>1588</v>
      </c>
      <c r="E673" s="4" t="s">
        <v>1589</v>
      </c>
      <c r="F673" s="6">
        <v>41095</v>
      </c>
      <c r="G673" s="7">
        <v>1000000</v>
      </c>
      <c r="H673" s="6">
        <v>41332</v>
      </c>
      <c r="I673" s="4" t="s">
        <v>1590</v>
      </c>
      <c r="J673" s="4" t="s">
        <v>387</v>
      </c>
      <c r="K673" s="4" t="s">
        <v>388</v>
      </c>
      <c r="L673" s="4"/>
      <c r="M673" s="4"/>
      <c r="N673" s="4"/>
      <c r="O673" s="7">
        <v>1000000</v>
      </c>
      <c r="P673">
        <f>_xlfn.XLOOKUP('[1]2012'!E671,[1]SIDEOF_donativos!$U$3:$U$1619,[1]SIDEOF_donativos!$W$3:$W$1619)</f>
        <v>990</v>
      </c>
      <c r="T673" s="3">
        <v>2012</v>
      </c>
      <c r="U673" s="4" t="s">
        <v>16</v>
      </c>
      <c r="V673" s="4" t="s">
        <v>77</v>
      </c>
      <c r="W673" s="6">
        <v>41089</v>
      </c>
      <c r="X673" s="7">
        <v>139500</v>
      </c>
      <c r="Y673" s="6">
        <v>41305</v>
      </c>
      <c r="Z673" s="4" t="s">
        <v>78</v>
      </c>
      <c r="AA673" s="4" t="s">
        <v>19</v>
      </c>
      <c r="AB673" s="4" t="s">
        <v>20</v>
      </c>
      <c r="AC673" s="4"/>
      <c r="AD673" s="4"/>
      <c r="AE673" s="7">
        <v>139500</v>
      </c>
      <c r="AF673">
        <v>1595</v>
      </c>
    </row>
    <row r="674" spans="1:32" x14ac:dyDescent="0.25">
      <c r="A674" s="3">
        <v>2012</v>
      </c>
      <c r="B674" s="4" t="s">
        <v>719</v>
      </c>
      <c r="C674" s="5">
        <v>48201</v>
      </c>
      <c r="D674" s="4" t="s">
        <v>1591</v>
      </c>
      <c r="E674" s="4" t="s">
        <v>1592</v>
      </c>
      <c r="F674" s="6">
        <v>41089</v>
      </c>
      <c r="G674" s="7">
        <v>1500000</v>
      </c>
      <c r="H674" s="6">
        <v>41432</v>
      </c>
      <c r="I674" s="4" t="s">
        <v>1593</v>
      </c>
      <c r="J674" s="4" t="s">
        <v>387</v>
      </c>
      <c r="K674" s="4" t="s">
        <v>388</v>
      </c>
      <c r="L674" s="4"/>
      <c r="M674" s="4"/>
      <c r="N674" s="4"/>
      <c r="O674" s="7">
        <v>1500000</v>
      </c>
      <c r="P674">
        <f>_xlfn.XLOOKUP('[1]2012'!E672,[1]SIDEOF_donativos!$U$3:$U$1619,[1]SIDEOF_donativos!$W$3:$W$1619)</f>
        <v>1188</v>
      </c>
      <c r="T674" s="3">
        <v>2012</v>
      </c>
      <c r="U674" s="4" t="s">
        <v>16</v>
      </c>
      <c r="V674" s="4" t="s">
        <v>79</v>
      </c>
      <c r="W674" s="6">
        <v>41060</v>
      </c>
      <c r="X674" s="7">
        <v>130000</v>
      </c>
      <c r="Y674" s="6">
        <v>41364</v>
      </c>
      <c r="Z674" s="4" t="s">
        <v>80</v>
      </c>
      <c r="AA674" s="4" t="s">
        <v>19</v>
      </c>
      <c r="AB674" s="4" t="s">
        <v>20</v>
      </c>
      <c r="AC674" s="4"/>
      <c r="AD674" s="4"/>
      <c r="AE674" s="7">
        <v>130000</v>
      </c>
      <c r="AF674">
        <v>1611</v>
      </c>
    </row>
    <row r="675" spans="1:32" x14ac:dyDescent="0.25">
      <c r="A675" s="3">
        <v>2012</v>
      </c>
      <c r="B675" s="4" t="s">
        <v>719</v>
      </c>
      <c r="C675" s="5">
        <v>48201</v>
      </c>
      <c r="D675" s="4" t="s">
        <v>1594</v>
      </c>
      <c r="E675" s="4" t="s">
        <v>1595</v>
      </c>
      <c r="F675" s="6">
        <v>41075</v>
      </c>
      <c r="G675" s="7">
        <v>2500000</v>
      </c>
      <c r="H675" s="6">
        <v>41426</v>
      </c>
      <c r="I675" s="4" t="s">
        <v>1596</v>
      </c>
      <c r="J675" s="4" t="s">
        <v>387</v>
      </c>
      <c r="K675" s="4" t="s">
        <v>388</v>
      </c>
      <c r="L675" s="4"/>
      <c r="M675" s="4"/>
      <c r="N675" s="4"/>
      <c r="O675" s="7">
        <v>2500000</v>
      </c>
      <c r="P675">
        <f>_xlfn.XLOOKUP('[1]2012'!E673,[1]SIDEOF_donativos!$U$3:$U$1619,[1]SIDEOF_donativos!$W$3:$W$1619)</f>
        <v>1481</v>
      </c>
      <c r="T675" s="3">
        <v>2012</v>
      </c>
      <c r="U675" s="4" t="s">
        <v>16</v>
      </c>
      <c r="V675" s="4" t="s">
        <v>81</v>
      </c>
      <c r="W675" s="6">
        <v>41089</v>
      </c>
      <c r="X675" s="7">
        <v>100000</v>
      </c>
      <c r="Y675" s="6">
        <v>41274</v>
      </c>
      <c r="Z675" s="4" t="s">
        <v>82</v>
      </c>
      <c r="AA675" s="4" t="s">
        <v>19</v>
      </c>
      <c r="AB675" s="4" t="s">
        <v>20</v>
      </c>
      <c r="AC675" s="4"/>
      <c r="AD675" s="4"/>
      <c r="AE675" s="7">
        <v>100000</v>
      </c>
      <c r="AF675">
        <v>142</v>
      </c>
    </row>
    <row r="676" spans="1:32" x14ac:dyDescent="0.25">
      <c r="A676" s="3">
        <v>2012</v>
      </c>
      <c r="B676" s="4" t="s">
        <v>719</v>
      </c>
      <c r="C676" s="5">
        <v>48201</v>
      </c>
      <c r="D676" s="4" t="s">
        <v>1597</v>
      </c>
      <c r="E676" s="4" t="s">
        <v>1361</v>
      </c>
      <c r="F676" s="6">
        <v>41082</v>
      </c>
      <c r="G676" s="7">
        <v>2000000</v>
      </c>
      <c r="H676" s="6">
        <v>41439</v>
      </c>
      <c r="I676" s="4" t="s">
        <v>1598</v>
      </c>
      <c r="J676" s="4" t="s">
        <v>387</v>
      </c>
      <c r="K676" s="4" t="s">
        <v>388</v>
      </c>
      <c r="L676" s="4"/>
      <c r="M676" s="4"/>
      <c r="N676" s="4"/>
      <c r="O676" s="7">
        <v>2000000</v>
      </c>
      <c r="P676">
        <f>_xlfn.XLOOKUP('[1]2012'!E674,[1]SIDEOF_donativos!$U$3:$U$1619,[1]SIDEOF_donativos!$W$3:$W$1619)</f>
        <v>1151</v>
      </c>
      <c r="T676" s="3">
        <v>2012</v>
      </c>
      <c r="U676" s="4" t="s">
        <v>16</v>
      </c>
      <c r="V676" s="4" t="s">
        <v>81</v>
      </c>
      <c r="W676" s="6">
        <v>41065</v>
      </c>
      <c r="X676" s="7">
        <v>500000</v>
      </c>
      <c r="Y676" s="6">
        <v>41258</v>
      </c>
      <c r="Z676" s="4" t="s">
        <v>83</v>
      </c>
      <c r="AA676" s="4" t="s">
        <v>19</v>
      </c>
      <c r="AB676" s="4" t="s">
        <v>20</v>
      </c>
      <c r="AC676" s="4"/>
      <c r="AD676" s="4"/>
      <c r="AE676" s="7">
        <v>500000</v>
      </c>
      <c r="AF676">
        <v>142</v>
      </c>
    </row>
    <row r="677" spans="1:32" x14ac:dyDescent="0.25">
      <c r="A677" s="3">
        <v>2012</v>
      </c>
      <c r="B677" s="4" t="s">
        <v>719</v>
      </c>
      <c r="C677" s="5">
        <v>48201</v>
      </c>
      <c r="D677" s="4" t="s">
        <v>1599</v>
      </c>
      <c r="E677" s="4" t="s">
        <v>1600</v>
      </c>
      <c r="F677" s="6">
        <v>41089</v>
      </c>
      <c r="G677" s="7">
        <v>1000000</v>
      </c>
      <c r="H677" s="6">
        <v>41468</v>
      </c>
      <c r="I677" s="4" t="s">
        <v>1601</v>
      </c>
      <c r="J677" s="4" t="s">
        <v>387</v>
      </c>
      <c r="K677" s="4" t="s">
        <v>388</v>
      </c>
      <c r="L677" s="4"/>
      <c r="M677" s="4"/>
      <c r="N677" s="4"/>
      <c r="O677" s="7">
        <v>1000000</v>
      </c>
      <c r="P677">
        <f>_xlfn.XLOOKUP('[1]2012'!E675,[1]SIDEOF_donativos!$U$3:$U$1619,[1]SIDEOF_donativos!$W$3:$W$1619)</f>
        <v>998</v>
      </c>
      <c r="T677" s="3">
        <v>2012</v>
      </c>
      <c r="U677" s="4" t="s">
        <v>16</v>
      </c>
      <c r="V677" s="4" t="s">
        <v>84</v>
      </c>
      <c r="W677" s="6">
        <v>41060</v>
      </c>
      <c r="X677" s="7">
        <v>228000</v>
      </c>
      <c r="Y677" s="6">
        <v>41274</v>
      </c>
      <c r="Z677" s="4" t="s">
        <v>85</v>
      </c>
      <c r="AA677" s="4" t="s">
        <v>19</v>
      </c>
      <c r="AB677" s="4" t="s">
        <v>20</v>
      </c>
      <c r="AC677" s="4"/>
      <c r="AD677" s="4"/>
      <c r="AE677" s="7">
        <v>228000</v>
      </c>
      <c r="AF677">
        <v>144</v>
      </c>
    </row>
    <row r="678" spans="1:32" x14ac:dyDescent="0.25">
      <c r="A678" s="3">
        <v>2012</v>
      </c>
      <c r="B678" s="4" t="s">
        <v>719</v>
      </c>
      <c r="C678" s="5">
        <v>48201</v>
      </c>
      <c r="D678" s="4" t="s">
        <v>1602</v>
      </c>
      <c r="E678" s="4" t="s">
        <v>1603</v>
      </c>
      <c r="F678" s="6">
        <v>41089</v>
      </c>
      <c r="G678" s="7">
        <v>2000000</v>
      </c>
      <c r="H678" s="6">
        <v>41454</v>
      </c>
      <c r="I678" s="4" t="s">
        <v>1604</v>
      </c>
      <c r="J678" s="4" t="s">
        <v>387</v>
      </c>
      <c r="K678" s="4" t="s">
        <v>388</v>
      </c>
      <c r="L678" s="4"/>
      <c r="M678" s="4"/>
      <c r="N678" s="4"/>
      <c r="O678" s="7">
        <v>2000000</v>
      </c>
      <c r="P678">
        <f>_xlfn.XLOOKUP('[1]2012'!E676,[1]SIDEOF_donativos!$U$3:$U$1619,[1]SIDEOF_donativos!$W$3:$W$1619)</f>
        <v>402</v>
      </c>
      <c r="T678" s="3">
        <v>2012</v>
      </c>
      <c r="U678" s="4" t="s">
        <v>16</v>
      </c>
      <c r="V678" s="4" t="s">
        <v>86</v>
      </c>
      <c r="W678" s="6">
        <v>41089</v>
      </c>
      <c r="X678" s="7">
        <v>98000</v>
      </c>
      <c r="Y678" s="6">
        <v>41275</v>
      </c>
      <c r="Z678" s="4" t="s">
        <v>87</v>
      </c>
      <c r="AA678" s="4" t="s">
        <v>19</v>
      </c>
      <c r="AB678" s="4" t="s">
        <v>20</v>
      </c>
      <c r="AC678" s="4"/>
      <c r="AD678" s="4"/>
      <c r="AE678" s="7">
        <v>98000</v>
      </c>
      <c r="AF678">
        <v>147</v>
      </c>
    </row>
    <row r="679" spans="1:32" x14ac:dyDescent="0.25">
      <c r="A679" s="3">
        <v>2012</v>
      </c>
      <c r="B679" s="4" t="s">
        <v>719</v>
      </c>
      <c r="C679" s="5">
        <v>48201</v>
      </c>
      <c r="D679" s="4" t="s">
        <v>1605</v>
      </c>
      <c r="E679" s="4" t="s">
        <v>1227</v>
      </c>
      <c r="F679" s="6">
        <v>41075</v>
      </c>
      <c r="G679" s="7">
        <v>500000</v>
      </c>
      <c r="H679" s="6">
        <v>41396</v>
      </c>
      <c r="I679" s="4" t="s">
        <v>1606</v>
      </c>
      <c r="J679" s="4" t="s">
        <v>387</v>
      </c>
      <c r="K679" s="4" t="s">
        <v>388</v>
      </c>
      <c r="L679" s="4"/>
      <c r="M679" s="4"/>
      <c r="N679" s="4"/>
      <c r="O679" s="7">
        <v>500000</v>
      </c>
      <c r="P679">
        <f>_xlfn.XLOOKUP('[1]2012'!E677,[1]SIDEOF_donativos!$U$3:$U$1619,[1]SIDEOF_donativos!$W$3:$W$1619)</f>
        <v>1471</v>
      </c>
      <c r="T679" s="3">
        <v>2012</v>
      </c>
      <c r="U679" s="4" t="s">
        <v>16</v>
      </c>
      <c r="V679" s="4" t="s">
        <v>88</v>
      </c>
      <c r="W679" s="6">
        <v>41060</v>
      </c>
      <c r="X679" s="7">
        <v>109000</v>
      </c>
      <c r="Y679" s="6">
        <v>41348</v>
      </c>
      <c r="Z679" s="4" t="s">
        <v>89</v>
      </c>
      <c r="AA679" s="4" t="s">
        <v>19</v>
      </c>
      <c r="AB679" s="4" t="s">
        <v>20</v>
      </c>
      <c r="AC679" s="4"/>
      <c r="AD679" s="4"/>
      <c r="AE679" s="7">
        <v>109000</v>
      </c>
      <c r="AF679">
        <v>148</v>
      </c>
    </row>
    <row r="680" spans="1:32" x14ac:dyDescent="0.25">
      <c r="A680" s="3">
        <v>2012</v>
      </c>
      <c r="B680" s="4" t="s">
        <v>719</v>
      </c>
      <c r="C680" s="5">
        <v>48201</v>
      </c>
      <c r="D680" s="4" t="s">
        <v>1607</v>
      </c>
      <c r="E680" s="4" t="s">
        <v>1608</v>
      </c>
      <c r="F680" s="6">
        <v>41121</v>
      </c>
      <c r="G680" s="7">
        <v>28300000</v>
      </c>
      <c r="H680" s="6">
        <v>41274</v>
      </c>
      <c r="I680" s="4" t="s">
        <v>1609</v>
      </c>
      <c r="J680" s="4" t="s">
        <v>387</v>
      </c>
      <c r="K680" s="4" t="s">
        <v>388</v>
      </c>
      <c r="L680" s="4"/>
      <c r="M680" s="4"/>
      <c r="N680" s="4"/>
      <c r="O680" s="7">
        <v>28300000</v>
      </c>
      <c r="P680">
        <f>_xlfn.XLOOKUP('[1]2012'!E678,[1]SIDEOF_donativos!$U$3:$U$1619,[1]SIDEOF_donativos!$W$3:$W$1619)</f>
        <v>865</v>
      </c>
      <c r="T680" s="3">
        <v>2012</v>
      </c>
      <c r="U680" s="4" t="s">
        <v>16</v>
      </c>
      <c r="V680" s="4" t="s">
        <v>90</v>
      </c>
      <c r="W680" s="6">
        <v>41060</v>
      </c>
      <c r="X680" s="7">
        <v>90750</v>
      </c>
      <c r="Y680" s="6">
        <v>41273</v>
      </c>
      <c r="Z680" s="4" t="s">
        <v>91</v>
      </c>
      <c r="AA680" s="4" t="s">
        <v>19</v>
      </c>
      <c r="AB680" s="4" t="s">
        <v>20</v>
      </c>
      <c r="AC680" s="4"/>
      <c r="AD680" s="4"/>
      <c r="AE680" s="7">
        <v>90750</v>
      </c>
      <c r="AF680">
        <v>151</v>
      </c>
    </row>
    <row r="681" spans="1:32" x14ac:dyDescent="0.25">
      <c r="A681" s="3">
        <v>2012</v>
      </c>
      <c r="B681" s="4" t="s">
        <v>719</v>
      </c>
      <c r="C681" s="5">
        <v>48201</v>
      </c>
      <c r="D681" s="4" t="s">
        <v>1610</v>
      </c>
      <c r="E681" s="4" t="s">
        <v>1611</v>
      </c>
      <c r="F681" s="6">
        <v>41088</v>
      </c>
      <c r="G681" s="7">
        <v>940000</v>
      </c>
      <c r="H681" s="6">
        <v>41486</v>
      </c>
      <c r="I681" s="4" t="s">
        <v>1612</v>
      </c>
      <c r="J681" s="4" t="s">
        <v>387</v>
      </c>
      <c r="K681" s="4" t="s">
        <v>388</v>
      </c>
      <c r="L681" s="4"/>
      <c r="M681" s="4"/>
      <c r="N681" s="4"/>
      <c r="O681" s="7">
        <v>940000</v>
      </c>
      <c r="P681">
        <f>_xlfn.XLOOKUP('[1]2012'!E679,[1]SIDEOF_donativos!$U$3:$U$1619,[1]SIDEOF_donativos!$W$3:$W$1619)</f>
        <v>1191</v>
      </c>
      <c r="T681" s="3">
        <v>2012</v>
      </c>
      <c r="U681" s="4" t="s">
        <v>16</v>
      </c>
      <c r="V681" s="4" t="s">
        <v>92</v>
      </c>
      <c r="W681" s="6">
        <v>41180</v>
      </c>
      <c r="X681" s="7">
        <v>1500000</v>
      </c>
      <c r="Y681" s="6">
        <v>41255</v>
      </c>
      <c r="Z681" s="4" t="s">
        <v>93</v>
      </c>
      <c r="AA681" s="4" t="s">
        <v>19</v>
      </c>
      <c r="AB681" s="4" t="s">
        <v>20</v>
      </c>
      <c r="AC681" s="4"/>
      <c r="AD681" s="4"/>
      <c r="AE681" s="7">
        <v>1500000</v>
      </c>
      <c r="AF681">
        <v>168</v>
      </c>
    </row>
    <row r="682" spans="1:32" x14ac:dyDescent="0.25">
      <c r="A682" s="3">
        <v>2012</v>
      </c>
      <c r="B682" s="4" t="s">
        <v>719</v>
      </c>
      <c r="C682" s="5">
        <v>48201</v>
      </c>
      <c r="D682" s="4" t="s">
        <v>1613</v>
      </c>
      <c r="E682" s="4" t="s">
        <v>1614</v>
      </c>
      <c r="F682" s="6">
        <v>41089</v>
      </c>
      <c r="G682" s="7">
        <v>8000000</v>
      </c>
      <c r="H682" s="6">
        <v>41242</v>
      </c>
      <c r="I682" s="4" t="s">
        <v>1615</v>
      </c>
      <c r="J682" s="4" t="s">
        <v>387</v>
      </c>
      <c r="K682" s="4" t="s">
        <v>388</v>
      </c>
      <c r="L682" s="4"/>
      <c r="M682" s="4"/>
      <c r="N682" s="4"/>
      <c r="O682" s="7">
        <v>8000000</v>
      </c>
      <c r="P682">
        <f>_xlfn.XLOOKUP('[1]2012'!E680,[1]SIDEOF_donativos!$U$3:$U$1619,[1]SIDEOF_donativos!$W$3:$W$1619)</f>
        <v>1143</v>
      </c>
      <c r="T682" s="3">
        <v>2012</v>
      </c>
      <c r="U682" s="4" t="s">
        <v>16</v>
      </c>
      <c r="V682" s="4" t="s">
        <v>94</v>
      </c>
      <c r="W682" s="6">
        <v>41060</v>
      </c>
      <c r="X682" s="7">
        <v>100000</v>
      </c>
      <c r="Y682" s="6">
        <v>41273</v>
      </c>
      <c r="Z682" s="4" t="s">
        <v>95</v>
      </c>
      <c r="AA682" s="4" t="s">
        <v>19</v>
      </c>
      <c r="AB682" s="4" t="s">
        <v>20</v>
      </c>
      <c r="AC682" s="4"/>
      <c r="AD682" s="4"/>
      <c r="AE682" s="7">
        <v>100000</v>
      </c>
      <c r="AF682">
        <v>51</v>
      </c>
    </row>
    <row r="683" spans="1:32" x14ac:dyDescent="0.25">
      <c r="A683" s="3">
        <v>2012</v>
      </c>
      <c r="B683" s="4" t="s">
        <v>719</v>
      </c>
      <c r="C683" s="5">
        <v>48201</v>
      </c>
      <c r="D683" s="4" t="s">
        <v>1616</v>
      </c>
      <c r="E683" s="4" t="s">
        <v>1614</v>
      </c>
      <c r="F683" s="6">
        <v>41089</v>
      </c>
      <c r="G683" s="7">
        <v>3000000</v>
      </c>
      <c r="H683" s="6">
        <v>41242</v>
      </c>
      <c r="I683" s="4" t="s">
        <v>1617</v>
      </c>
      <c r="J683" s="4" t="s">
        <v>387</v>
      </c>
      <c r="K683" s="4" t="s">
        <v>388</v>
      </c>
      <c r="L683" s="4"/>
      <c r="M683" s="4"/>
      <c r="N683" s="4"/>
      <c r="O683" s="7">
        <v>3000000</v>
      </c>
      <c r="P683">
        <f>_xlfn.XLOOKUP('[1]2012'!E681,[1]SIDEOF_donativos!$U$3:$U$1619,[1]SIDEOF_donativos!$W$3:$W$1619)</f>
        <v>1143</v>
      </c>
      <c r="T683" s="3">
        <v>2012</v>
      </c>
      <c r="U683" s="4" t="s">
        <v>16</v>
      </c>
      <c r="V683" s="4" t="s">
        <v>96</v>
      </c>
      <c r="W683" s="6">
        <v>41089</v>
      </c>
      <c r="X683" s="7">
        <v>1500000</v>
      </c>
      <c r="Y683" s="6">
        <v>41305</v>
      </c>
      <c r="Z683" s="4" t="s">
        <v>97</v>
      </c>
      <c r="AA683" s="4" t="s">
        <v>19</v>
      </c>
      <c r="AB683" s="4" t="s">
        <v>20</v>
      </c>
      <c r="AC683" s="4"/>
      <c r="AD683" s="4"/>
      <c r="AE683" s="7">
        <v>1500000</v>
      </c>
      <c r="AF683">
        <v>169</v>
      </c>
    </row>
    <row r="684" spans="1:32" x14ac:dyDescent="0.25">
      <c r="A684" s="3">
        <v>2012</v>
      </c>
      <c r="B684" s="4" t="s">
        <v>719</v>
      </c>
      <c r="C684" s="5">
        <v>48201</v>
      </c>
      <c r="D684" s="4" t="s">
        <v>1618</v>
      </c>
      <c r="E684" s="4" t="s">
        <v>1614</v>
      </c>
      <c r="F684" s="6">
        <v>41089</v>
      </c>
      <c r="G684" s="7">
        <v>1500000</v>
      </c>
      <c r="H684" s="6">
        <v>41211</v>
      </c>
      <c r="I684" s="4" t="s">
        <v>1619</v>
      </c>
      <c r="J684" s="4" t="s">
        <v>387</v>
      </c>
      <c r="K684" s="4" t="s">
        <v>388</v>
      </c>
      <c r="L684" s="4"/>
      <c r="M684" s="4"/>
      <c r="N684" s="4"/>
      <c r="O684" s="7">
        <v>1500000</v>
      </c>
      <c r="P684">
        <f>_xlfn.XLOOKUP('[1]2012'!E682,[1]SIDEOF_donativos!$U$3:$U$1619,[1]SIDEOF_donativos!$W$3:$W$1619)</f>
        <v>1143</v>
      </c>
      <c r="T684" s="3">
        <v>2012</v>
      </c>
      <c r="U684" s="4" t="s">
        <v>16</v>
      </c>
      <c r="V684" s="4" t="s">
        <v>98</v>
      </c>
      <c r="W684" s="6">
        <v>41060</v>
      </c>
      <c r="X684" s="7">
        <v>115500</v>
      </c>
      <c r="Y684" s="6">
        <v>41305</v>
      </c>
      <c r="Z684" s="4" t="s">
        <v>99</v>
      </c>
      <c r="AA684" s="4" t="s">
        <v>19</v>
      </c>
      <c r="AB684" s="4" t="s">
        <v>20</v>
      </c>
      <c r="AC684" s="4"/>
      <c r="AD684" s="4"/>
      <c r="AE684" s="7">
        <v>115500</v>
      </c>
      <c r="AF684">
        <v>175</v>
      </c>
    </row>
    <row r="685" spans="1:32" x14ac:dyDescent="0.25">
      <c r="A685" s="3">
        <v>2012</v>
      </c>
      <c r="B685" s="4" t="s">
        <v>719</v>
      </c>
      <c r="C685" s="5">
        <v>48201</v>
      </c>
      <c r="D685" s="4" t="s">
        <v>1620</v>
      </c>
      <c r="E685" s="4" t="s">
        <v>1416</v>
      </c>
      <c r="F685" s="6">
        <v>41116</v>
      </c>
      <c r="G685" s="7">
        <v>14100000</v>
      </c>
      <c r="H685" s="6">
        <v>41331</v>
      </c>
      <c r="I685" s="4" t="s">
        <v>1621</v>
      </c>
      <c r="J685" s="4" t="s">
        <v>387</v>
      </c>
      <c r="K685" s="4" t="s">
        <v>388</v>
      </c>
      <c r="L685" s="4"/>
      <c r="M685" s="4"/>
      <c r="N685" s="4"/>
      <c r="O685" s="7">
        <v>14100000</v>
      </c>
      <c r="P685">
        <f>_xlfn.XLOOKUP('[1]2012'!E683,[1]SIDEOF_donativos!$U$3:$U$1619,[1]SIDEOF_donativos!$W$3:$W$1619)</f>
        <v>1154</v>
      </c>
      <c r="T685" s="3">
        <v>2012</v>
      </c>
      <c r="U685" s="4" t="s">
        <v>16</v>
      </c>
      <c r="V685" s="4" t="s">
        <v>100</v>
      </c>
      <c r="W685" s="6">
        <v>41060</v>
      </c>
      <c r="X685" s="7">
        <v>150000</v>
      </c>
      <c r="Y685" s="6">
        <v>41274</v>
      </c>
      <c r="Z685" s="4" t="s">
        <v>101</v>
      </c>
      <c r="AA685" s="4" t="s">
        <v>19</v>
      </c>
      <c r="AB685" s="4" t="s">
        <v>20</v>
      </c>
      <c r="AC685" s="4"/>
      <c r="AD685" s="4"/>
      <c r="AE685" s="7">
        <v>150000</v>
      </c>
      <c r="AF685">
        <v>181</v>
      </c>
    </row>
    <row r="686" spans="1:32" x14ac:dyDescent="0.25">
      <c r="A686" s="3">
        <v>2012</v>
      </c>
      <c r="B686" s="4" t="s">
        <v>719</v>
      </c>
      <c r="C686" s="5">
        <v>48201</v>
      </c>
      <c r="D686" s="4" t="s">
        <v>1622</v>
      </c>
      <c r="E686" s="4" t="s">
        <v>1247</v>
      </c>
      <c r="F686" s="6">
        <v>41116</v>
      </c>
      <c r="G686" s="7">
        <v>2000000</v>
      </c>
      <c r="H686" s="6">
        <v>41239</v>
      </c>
      <c r="I686" s="4" t="s">
        <v>1623</v>
      </c>
      <c r="J686" s="4" t="s">
        <v>387</v>
      </c>
      <c r="K686" s="4" t="s">
        <v>388</v>
      </c>
      <c r="L686" s="4"/>
      <c r="M686" s="4"/>
      <c r="N686" s="4"/>
      <c r="O686" s="7">
        <v>2000000</v>
      </c>
      <c r="P686">
        <f>_xlfn.XLOOKUP('[1]2012'!E684,[1]SIDEOF_donativos!$U$3:$U$1619,[1]SIDEOF_donativos!$W$3:$W$1619)</f>
        <v>968</v>
      </c>
      <c r="T686" s="3">
        <v>2012</v>
      </c>
      <c r="U686" s="4" t="s">
        <v>16</v>
      </c>
      <c r="V686" s="4" t="s">
        <v>102</v>
      </c>
      <c r="W686" s="6">
        <v>41060</v>
      </c>
      <c r="X686" s="7">
        <v>139000</v>
      </c>
      <c r="Y686" s="6">
        <v>41253</v>
      </c>
      <c r="Z686" s="4" t="s">
        <v>103</v>
      </c>
      <c r="AA686" s="4" t="s">
        <v>19</v>
      </c>
      <c r="AB686" s="4" t="s">
        <v>20</v>
      </c>
      <c r="AC686" s="4"/>
      <c r="AD686" s="4"/>
      <c r="AE686" s="7">
        <v>139000</v>
      </c>
      <c r="AF686">
        <v>192</v>
      </c>
    </row>
    <row r="687" spans="1:32" x14ac:dyDescent="0.25">
      <c r="A687" s="3">
        <v>2012</v>
      </c>
      <c r="B687" s="4" t="s">
        <v>719</v>
      </c>
      <c r="C687" s="5">
        <v>48201</v>
      </c>
      <c r="D687" s="4" t="s">
        <v>1624</v>
      </c>
      <c r="E687" s="4" t="s">
        <v>1625</v>
      </c>
      <c r="F687" s="6">
        <v>41115</v>
      </c>
      <c r="G687" s="7">
        <v>3500000</v>
      </c>
      <c r="H687" s="6">
        <v>41480</v>
      </c>
      <c r="I687" s="4" t="s">
        <v>1626</v>
      </c>
      <c r="J687" s="4" t="s">
        <v>387</v>
      </c>
      <c r="K687" s="4" t="s">
        <v>388</v>
      </c>
      <c r="L687" s="4"/>
      <c r="M687" s="4"/>
      <c r="N687" s="4"/>
      <c r="O687" s="7">
        <v>3500000</v>
      </c>
      <c r="P687">
        <f>_xlfn.XLOOKUP('[1]2012'!E685,[1]SIDEOF_donativos!$U$3:$U$1619,[1]SIDEOF_donativos!$W$3:$W$1619)</f>
        <v>1169</v>
      </c>
      <c r="T687" s="3">
        <v>2012</v>
      </c>
      <c r="U687" s="4" t="s">
        <v>16</v>
      </c>
      <c r="V687" s="4" t="s">
        <v>104</v>
      </c>
      <c r="W687" s="6">
        <v>41060</v>
      </c>
      <c r="X687" s="7">
        <v>134000</v>
      </c>
      <c r="Y687" s="6">
        <v>41274</v>
      </c>
      <c r="Z687" s="4" t="s">
        <v>105</v>
      </c>
      <c r="AA687" s="4" t="s">
        <v>19</v>
      </c>
      <c r="AB687" s="4" t="s">
        <v>20</v>
      </c>
      <c r="AC687" s="4"/>
      <c r="AD687" s="4"/>
      <c r="AE687" s="7">
        <v>134000</v>
      </c>
      <c r="AF687">
        <v>212</v>
      </c>
    </row>
    <row r="688" spans="1:32" x14ac:dyDescent="0.25">
      <c r="A688" s="3">
        <v>2012</v>
      </c>
      <c r="B688" s="4" t="s">
        <v>719</v>
      </c>
      <c r="C688" s="5">
        <v>48201</v>
      </c>
      <c r="D688" s="4" t="s">
        <v>1627</v>
      </c>
      <c r="E688" s="4" t="s">
        <v>1528</v>
      </c>
      <c r="F688" s="6">
        <v>41116</v>
      </c>
      <c r="G688" s="7">
        <v>1640000</v>
      </c>
      <c r="H688" s="6">
        <v>41239</v>
      </c>
      <c r="I688" s="4" t="s">
        <v>1628</v>
      </c>
      <c r="J688" s="4" t="s">
        <v>387</v>
      </c>
      <c r="K688" s="4" t="s">
        <v>388</v>
      </c>
      <c r="L688" s="4"/>
      <c r="M688" s="4"/>
      <c r="N688" s="4"/>
      <c r="O688" s="7">
        <v>1640000</v>
      </c>
      <c r="P688">
        <f>_xlfn.XLOOKUP('[1]2012'!E686,[1]SIDEOF_donativos!$U$3:$U$1619,[1]SIDEOF_donativos!$W$3:$W$1619)</f>
        <v>399</v>
      </c>
      <c r="T688" s="3">
        <v>2012</v>
      </c>
      <c r="U688" s="4" t="s">
        <v>16</v>
      </c>
      <c r="V688" s="4" t="s">
        <v>106</v>
      </c>
      <c r="W688" s="6">
        <v>41060</v>
      </c>
      <c r="X688" s="7">
        <v>120000</v>
      </c>
      <c r="Y688" s="6">
        <v>41273</v>
      </c>
      <c r="Z688" s="4" t="s">
        <v>107</v>
      </c>
      <c r="AA688" s="4" t="s">
        <v>19</v>
      </c>
      <c r="AB688" s="4" t="s">
        <v>20</v>
      </c>
      <c r="AC688" s="4"/>
      <c r="AD688" s="4"/>
      <c r="AE688" s="7">
        <v>120000</v>
      </c>
      <c r="AF688">
        <v>213</v>
      </c>
    </row>
    <row r="689" spans="1:32" x14ac:dyDescent="0.25">
      <c r="A689" s="3">
        <v>2012</v>
      </c>
      <c r="B689" s="4" t="s">
        <v>719</v>
      </c>
      <c r="C689" s="5">
        <v>48201</v>
      </c>
      <c r="D689" s="4" t="s">
        <v>1629</v>
      </c>
      <c r="E689" s="4" t="s">
        <v>1630</v>
      </c>
      <c r="F689" s="6">
        <v>41116</v>
      </c>
      <c r="G689" s="7">
        <v>10810000</v>
      </c>
      <c r="H689" s="6">
        <v>41269</v>
      </c>
      <c r="I689" s="4" t="s">
        <v>1631</v>
      </c>
      <c r="J689" s="4" t="s">
        <v>387</v>
      </c>
      <c r="K689" s="4" t="s">
        <v>388</v>
      </c>
      <c r="L689" s="4"/>
      <c r="M689" s="4"/>
      <c r="N689" s="4"/>
      <c r="O689" s="7">
        <v>10810000</v>
      </c>
      <c r="P689">
        <f>_xlfn.XLOOKUP('[1]2012'!E687,[1]SIDEOF_donativos!$U$3:$U$1619,[1]SIDEOF_donativos!$W$3:$W$1619)</f>
        <v>1183</v>
      </c>
      <c r="T689" s="3">
        <v>2012</v>
      </c>
      <c r="U689" s="4" t="s">
        <v>16</v>
      </c>
      <c r="V689" s="4" t="s">
        <v>108</v>
      </c>
      <c r="W689" s="6">
        <v>41060</v>
      </c>
      <c r="X689" s="7">
        <v>140000</v>
      </c>
      <c r="Y689" s="6">
        <v>41394</v>
      </c>
      <c r="Z689" s="4" t="s">
        <v>109</v>
      </c>
      <c r="AA689" s="4" t="s">
        <v>19</v>
      </c>
      <c r="AB689" s="4" t="s">
        <v>20</v>
      </c>
      <c r="AC689" s="4"/>
      <c r="AD689" s="4"/>
      <c r="AE689" s="7">
        <v>140000</v>
      </c>
      <c r="AF689">
        <v>224</v>
      </c>
    </row>
    <row r="690" spans="1:32" x14ac:dyDescent="0.25">
      <c r="A690" s="3">
        <v>2012</v>
      </c>
      <c r="B690" s="4" t="s">
        <v>719</v>
      </c>
      <c r="C690" s="5">
        <v>48201</v>
      </c>
      <c r="D690" s="4" t="s">
        <v>1632</v>
      </c>
      <c r="E690" s="4" t="s">
        <v>1633</v>
      </c>
      <c r="F690" s="6">
        <v>41110</v>
      </c>
      <c r="G690" s="7">
        <v>6000000</v>
      </c>
      <c r="H690" s="6">
        <v>41233</v>
      </c>
      <c r="I690" s="4" t="s">
        <v>1634</v>
      </c>
      <c r="J690" s="4" t="s">
        <v>387</v>
      </c>
      <c r="K690" s="4" t="s">
        <v>388</v>
      </c>
      <c r="L690" s="4"/>
      <c r="M690" s="4"/>
      <c r="N690" s="4"/>
      <c r="O690" s="7">
        <v>6000000</v>
      </c>
      <c r="P690">
        <f>_xlfn.XLOOKUP('[1]2012'!E688,[1]SIDEOF_donativos!$U$3:$U$1619,[1]SIDEOF_donativos!$W$3:$W$1619)</f>
        <v>1185</v>
      </c>
      <c r="T690" s="3">
        <v>2012</v>
      </c>
      <c r="U690" s="4" t="s">
        <v>16</v>
      </c>
      <c r="V690" s="4" t="s">
        <v>110</v>
      </c>
      <c r="W690" s="6">
        <v>41060</v>
      </c>
      <c r="X690" s="7">
        <v>141000</v>
      </c>
      <c r="Y690" s="6">
        <v>41274</v>
      </c>
      <c r="Z690" s="4" t="s">
        <v>111</v>
      </c>
      <c r="AA690" s="4" t="s">
        <v>19</v>
      </c>
      <c r="AB690" s="4" t="s">
        <v>20</v>
      </c>
      <c r="AC690" s="4"/>
      <c r="AD690" s="4"/>
      <c r="AE690" s="7">
        <v>141000</v>
      </c>
      <c r="AF690">
        <v>230</v>
      </c>
    </row>
    <row r="691" spans="1:32" x14ac:dyDescent="0.25">
      <c r="A691" s="3">
        <v>2012</v>
      </c>
      <c r="B691" s="4" t="s">
        <v>719</v>
      </c>
      <c r="C691" s="5">
        <v>48201</v>
      </c>
      <c r="D691" s="4" t="s">
        <v>1635</v>
      </c>
      <c r="E691" s="4" t="s">
        <v>1636</v>
      </c>
      <c r="F691" s="6">
        <v>41116</v>
      </c>
      <c r="G691" s="7">
        <v>5280000</v>
      </c>
      <c r="H691" s="6">
        <v>41331</v>
      </c>
      <c r="I691" s="4" t="s">
        <v>1637</v>
      </c>
      <c r="J691" s="4" t="s">
        <v>387</v>
      </c>
      <c r="K691" s="4" t="s">
        <v>388</v>
      </c>
      <c r="L691" s="4"/>
      <c r="M691" s="4"/>
      <c r="N691" s="4"/>
      <c r="O691" s="7">
        <v>5280000</v>
      </c>
      <c r="P691">
        <f>_xlfn.XLOOKUP('[1]2012'!E689,[1]SIDEOF_donativos!$U$3:$U$1619,[1]SIDEOF_donativos!$W$3:$W$1619)</f>
        <v>1132</v>
      </c>
      <c r="T691" s="3">
        <v>2012</v>
      </c>
      <c r="U691" s="4" t="s">
        <v>16</v>
      </c>
      <c r="V691" s="4" t="s">
        <v>112</v>
      </c>
      <c r="W691" s="6">
        <v>41060</v>
      </c>
      <c r="X691" s="7">
        <v>73000</v>
      </c>
      <c r="Y691" s="6">
        <v>41273</v>
      </c>
      <c r="Z691" s="4" t="s">
        <v>113</v>
      </c>
      <c r="AA691" s="4" t="s">
        <v>19</v>
      </c>
      <c r="AB691" s="4" t="s">
        <v>20</v>
      </c>
      <c r="AC691" s="4"/>
      <c r="AD691" s="4"/>
      <c r="AE691" s="7">
        <v>73000</v>
      </c>
      <c r="AF691">
        <v>270</v>
      </c>
    </row>
    <row r="692" spans="1:32" x14ac:dyDescent="0.25">
      <c r="A692" s="3">
        <v>2012</v>
      </c>
      <c r="B692" s="4" t="s">
        <v>719</v>
      </c>
      <c r="C692" s="5">
        <v>48201</v>
      </c>
      <c r="D692" s="4" t="s">
        <v>1638</v>
      </c>
      <c r="E692" s="4" t="s">
        <v>1639</v>
      </c>
      <c r="F692" s="6">
        <v>41116</v>
      </c>
      <c r="G692" s="7">
        <v>940000</v>
      </c>
      <c r="H692" s="6">
        <v>41269</v>
      </c>
      <c r="I692" s="4" t="s">
        <v>1640</v>
      </c>
      <c r="J692" s="4" t="s">
        <v>387</v>
      </c>
      <c r="K692" s="4" t="s">
        <v>388</v>
      </c>
      <c r="L692" s="4"/>
      <c r="M692" s="4"/>
      <c r="N692" s="4"/>
      <c r="O692" s="7">
        <v>940000</v>
      </c>
      <c r="P692">
        <f>_xlfn.XLOOKUP('[1]2012'!E690,[1]SIDEOF_donativos!$U$3:$U$1619,[1]SIDEOF_donativos!$W$3:$W$1619)</f>
        <v>1195</v>
      </c>
      <c r="T692" s="3">
        <v>2012</v>
      </c>
      <c r="U692" s="4" t="s">
        <v>16</v>
      </c>
      <c r="V692" s="4" t="s">
        <v>114</v>
      </c>
      <c r="W692" s="6">
        <v>41089</v>
      </c>
      <c r="X692" s="7">
        <v>112000</v>
      </c>
      <c r="Y692" s="6">
        <v>41306</v>
      </c>
      <c r="Z692" s="4" t="s">
        <v>115</v>
      </c>
      <c r="AA692" s="4" t="s">
        <v>19</v>
      </c>
      <c r="AB692" s="4" t="s">
        <v>20</v>
      </c>
      <c r="AC692" s="4"/>
      <c r="AD692" s="4"/>
      <c r="AE692" s="7">
        <v>112000</v>
      </c>
      <c r="AF692">
        <v>271</v>
      </c>
    </row>
    <row r="693" spans="1:32" x14ac:dyDescent="0.25">
      <c r="A693" s="3">
        <v>2012</v>
      </c>
      <c r="B693" s="4" t="s">
        <v>719</v>
      </c>
      <c r="C693" s="5">
        <v>48201</v>
      </c>
      <c r="D693" s="4" t="s">
        <v>1641</v>
      </c>
      <c r="E693" s="4" t="s">
        <v>507</v>
      </c>
      <c r="F693" s="6">
        <v>41116</v>
      </c>
      <c r="G693" s="7">
        <v>4000000</v>
      </c>
      <c r="H693" s="6">
        <v>41331</v>
      </c>
      <c r="I693" s="4" t="s">
        <v>1642</v>
      </c>
      <c r="J693" s="4" t="s">
        <v>387</v>
      </c>
      <c r="K693" s="4" t="s">
        <v>388</v>
      </c>
      <c r="L693" s="4"/>
      <c r="M693" s="4"/>
      <c r="N693" s="4"/>
      <c r="O693" s="7">
        <v>4000000</v>
      </c>
      <c r="P693">
        <f>_xlfn.XLOOKUP('[1]2012'!E691,[1]SIDEOF_donativos!$U$3:$U$1619,[1]SIDEOF_donativos!$W$3:$W$1619)</f>
        <v>1197</v>
      </c>
      <c r="T693" s="3">
        <v>2012</v>
      </c>
      <c r="U693" s="4" t="s">
        <v>16</v>
      </c>
      <c r="V693" s="4" t="s">
        <v>116</v>
      </c>
      <c r="W693" s="6">
        <v>41425</v>
      </c>
      <c r="X693" s="7">
        <v>118260</v>
      </c>
      <c r="Y693" s="6">
        <v>41639</v>
      </c>
      <c r="Z693" s="4" t="s">
        <v>117</v>
      </c>
      <c r="AA693" s="4" t="s">
        <v>19</v>
      </c>
      <c r="AB693" s="4" t="s">
        <v>20</v>
      </c>
      <c r="AC693" s="4"/>
      <c r="AD693" s="4"/>
      <c r="AE693" s="7">
        <v>118260</v>
      </c>
      <c r="AF693">
        <v>57</v>
      </c>
    </row>
    <row r="694" spans="1:32" x14ac:dyDescent="0.25">
      <c r="A694" s="3">
        <v>2012</v>
      </c>
      <c r="B694" s="4" t="s">
        <v>719</v>
      </c>
      <c r="C694" s="5">
        <v>48201</v>
      </c>
      <c r="D694" s="4" t="s">
        <v>1643</v>
      </c>
      <c r="E694" s="4" t="s">
        <v>1644</v>
      </c>
      <c r="F694" s="6">
        <v>41116</v>
      </c>
      <c r="G694" s="7">
        <v>6200000</v>
      </c>
      <c r="H694" s="6">
        <v>41481</v>
      </c>
      <c r="I694" s="4" t="s">
        <v>1645</v>
      </c>
      <c r="J694" s="4" t="s">
        <v>387</v>
      </c>
      <c r="K694" s="4" t="s">
        <v>388</v>
      </c>
      <c r="L694" s="4"/>
      <c r="M694" s="4"/>
      <c r="N694" s="4"/>
      <c r="O694" s="7">
        <v>6200000</v>
      </c>
      <c r="P694">
        <f>_xlfn.XLOOKUP('[1]2012'!E692,[1]SIDEOF_donativos!$U$3:$U$1619,[1]SIDEOF_donativos!$W$3:$W$1619)</f>
        <v>1131</v>
      </c>
      <c r="T694" s="3">
        <v>2012</v>
      </c>
      <c r="U694" s="4" t="s">
        <v>16</v>
      </c>
      <c r="V694" s="4" t="s">
        <v>118</v>
      </c>
      <c r="W694" s="6">
        <v>41089</v>
      </c>
      <c r="X694" s="7">
        <v>1000000</v>
      </c>
      <c r="Y694" s="6">
        <v>41274</v>
      </c>
      <c r="Z694" s="4" t="s">
        <v>119</v>
      </c>
      <c r="AA694" s="4" t="s">
        <v>19</v>
      </c>
      <c r="AB694" s="4" t="s">
        <v>20</v>
      </c>
      <c r="AC694" s="4"/>
      <c r="AD694" s="4"/>
      <c r="AE694" s="7">
        <v>1000000</v>
      </c>
      <c r="AF694">
        <v>298</v>
      </c>
    </row>
    <row r="695" spans="1:32" x14ac:dyDescent="0.25">
      <c r="A695" s="3">
        <v>2012</v>
      </c>
      <c r="B695" s="4" t="s">
        <v>719</v>
      </c>
      <c r="C695" s="5">
        <v>48201</v>
      </c>
      <c r="D695" s="4" t="s">
        <v>1646</v>
      </c>
      <c r="E695" s="4" t="s">
        <v>1647</v>
      </c>
      <c r="F695" s="6">
        <v>41116</v>
      </c>
      <c r="G695" s="7">
        <v>1410000</v>
      </c>
      <c r="H695" s="6">
        <v>41359</v>
      </c>
      <c r="I695" s="4" t="s">
        <v>1648</v>
      </c>
      <c r="J695" s="4" t="s">
        <v>387</v>
      </c>
      <c r="K695" s="4" t="s">
        <v>388</v>
      </c>
      <c r="L695" s="4"/>
      <c r="M695" s="4"/>
      <c r="N695" s="4"/>
      <c r="O695" s="7">
        <v>1410000</v>
      </c>
      <c r="P695">
        <f>_xlfn.XLOOKUP('[1]2012'!E693,[1]SIDEOF_donativos!$U$3:$U$1619,[1]SIDEOF_donativos!$W$3:$W$1619)</f>
        <v>1200</v>
      </c>
      <c r="T695" s="3">
        <v>2012</v>
      </c>
      <c r="U695" s="4" t="s">
        <v>16</v>
      </c>
      <c r="V695" s="4" t="s">
        <v>120</v>
      </c>
      <c r="W695" s="6">
        <v>41089</v>
      </c>
      <c r="X695" s="7">
        <v>112000</v>
      </c>
      <c r="Y695" s="6">
        <v>41305</v>
      </c>
      <c r="Z695" s="4" t="s">
        <v>121</v>
      </c>
      <c r="AA695" s="4" t="s">
        <v>19</v>
      </c>
      <c r="AB695" s="4" t="s">
        <v>20</v>
      </c>
      <c r="AC695" s="4"/>
      <c r="AD695" s="4"/>
      <c r="AE695" s="7">
        <v>112000</v>
      </c>
      <c r="AF695">
        <v>301</v>
      </c>
    </row>
    <row r="696" spans="1:32" x14ac:dyDescent="0.25">
      <c r="A696" s="3">
        <v>2012</v>
      </c>
      <c r="B696" s="4" t="s">
        <v>719</v>
      </c>
      <c r="C696" s="5">
        <v>48201</v>
      </c>
      <c r="D696" s="4" t="s">
        <v>1649</v>
      </c>
      <c r="E696" s="4" t="s">
        <v>1650</v>
      </c>
      <c r="F696" s="6">
        <v>41120</v>
      </c>
      <c r="G696" s="7">
        <v>4700000</v>
      </c>
      <c r="H696" s="6">
        <v>41182</v>
      </c>
      <c r="I696" s="4" t="s">
        <v>1651</v>
      </c>
      <c r="J696" s="4" t="s">
        <v>387</v>
      </c>
      <c r="K696" s="4" t="s">
        <v>388</v>
      </c>
      <c r="L696" s="4"/>
      <c r="M696" s="4"/>
      <c r="N696" s="4"/>
      <c r="O696" s="7">
        <v>4700000</v>
      </c>
      <c r="P696">
        <f>_xlfn.XLOOKUP('[1]2012'!E694,[1]SIDEOF_donativos!$U$3:$U$1619,[1]SIDEOF_donativos!$W$3:$W$1619)</f>
        <v>1141</v>
      </c>
      <c r="T696" s="3">
        <v>2012</v>
      </c>
      <c r="U696" s="4" t="s">
        <v>16</v>
      </c>
      <c r="V696" s="4" t="s">
        <v>122</v>
      </c>
      <c r="W696" s="6">
        <v>41089</v>
      </c>
      <c r="X696" s="7">
        <v>103000</v>
      </c>
      <c r="Y696" s="6">
        <v>41333</v>
      </c>
      <c r="Z696" s="4" t="s">
        <v>123</v>
      </c>
      <c r="AA696" s="4" t="s">
        <v>19</v>
      </c>
      <c r="AB696" s="4" t="s">
        <v>20</v>
      </c>
      <c r="AC696" s="4"/>
      <c r="AD696" s="4"/>
      <c r="AE696" s="7">
        <v>103000</v>
      </c>
      <c r="AF696">
        <v>303</v>
      </c>
    </row>
    <row r="697" spans="1:32" x14ac:dyDescent="0.25">
      <c r="A697" s="3">
        <v>2012</v>
      </c>
      <c r="B697" s="4" t="s">
        <v>719</v>
      </c>
      <c r="C697" s="5">
        <v>48201</v>
      </c>
      <c r="D697" s="4" t="s">
        <v>1652</v>
      </c>
      <c r="E697" s="4" t="s">
        <v>507</v>
      </c>
      <c r="F697" s="6">
        <v>41120</v>
      </c>
      <c r="G697" s="7">
        <v>10622000</v>
      </c>
      <c r="H697" s="6">
        <v>41333</v>
      </c>
      <c r="I697" s="4" t="s">
        <v>1653</v>
      </c>
      <c r="J697" s="4" t="s">
        <v>387</v>
      </c>
      <c r="K697" s="4" t="s">
        <v>388</v>
      </c>
      <c r="L697" s="4"/>
      <c r="M697" s="4"/>
      <c r="N697" s="4"/>
      <c r="O697" s="7">
        <v>10622000</v>
      </c>
      <c r="P697">
        <f>_xlfn.XLOOKUP('[1]2012'!E695,[1]SIDEOF_donativos!$U$3:$U$1619,[1]SIDEOF_donativos!$W$3:$W$1619)</f>
        <v>1197</v>
      </c>
      <c r="T697" s="3">
        <v>2012</v>
      </c>
      <c r="U697" s="4" t="s">
        <v>16</v>
      </c>
      <c r="V697" s="4" t="s">
        <v>124</v>
      </c>
      <c r="W697" s="6">
        <v>41060</v>
      </c>
      <c r="X697" s="7">
        <v>125000</v>
      </c>
      <c r="Y697" s="6">
        <v>41304</v>
      </c>
      <c r="Z697" s="4" t="s">
        <v>125</v>
      </c>
      <c r="AA697" s="4" t="s">
        <v>19</v>
      </c>
      <c r="AB697" s="4" t="s">
        <v>20</v>
      </c>
      <c r="AC697" s="4"/>
      <c r="AD697" s="4"/>
      <c r="AE697" s="7">
        <v>125000</v>
      </c>
      <c r="AF697">
        <v>315</v>
      </c>
    </row>
    <row r="698" spans="1:32" x14ac:dyDescent="0.25">
      <c r="A698" s="3">
        <v>2012</v>
      </c>
      <c r="B698" s="4" t="s">
        <v>719</v>
      </c>
      <c r="C698" s="5">
        <v>48201</v>
      </c>
      <c r="D698" s="4" t="s">
        <v>1654</v>
      </c>
      <c r="E698" s="4" t="s">
        <v>507</v>
      </c>
      <c r="F698" s="6">
        <v>41120</v>
      </c>
      <c r="G698" s="7">
        <v>800000</v>
      </c>
      <c r="H698" s="6">
        <v>41333</v>
      </c>
      <c r="I698" s="4" t="s">
        <v>1655</v>
      </c>
      <c r="J698" s="4" t="s">
        <v>387</v>
      </c>
      <c r="K698" s="4" t="s">
        <v>388</v>
      </c>
      <c r="L698" s="4"/>
      <c r="M698" s="4"/>
      <c r="N698" s="4"/>
      <c r="O698" s="7">
        <v>800000</v>
      </c>
      <c r="P698">
        <f>_xlfn.XLOOKUP('[1]2012'!E696,[1]SIDEOF_donativos!$U$3:$U$1619,[1]SIDEOF_donativos!$W$3:$W$1619)</f>
        <v>1197</v>
      </c>
      <c r="T698" s="3">
        <v>2012</v>
      </c>
      <c r="U698" s="4" t="s">
        <v>16</v>
      </c>
      <c r="V698" s="4" t="s">
        <v>126</v>
      </c>
      <c r="W698" s="6">
        <v>41089</v>
      </c>
      <c r="X698" s="7">
        <v>100000</v>
      </c>
      <c r="Y698" s="6">
        <v>41274</v>
      </c>
      <c r="Z698" s="4" t="s">
        <v>127</v>
      </c>
      <c r="AA698" s="4" t="s">
        <v>19</v>
      </c>
      <c r="AB698" s="4" t="s">
        <v>20</v>
      </c>
      <c r="AC698" s="4"/>
      <c r="AD698" s="4"/>
      <c r="AE698" s="7">
        <v>100000</v>
      </c>
      <c r="AF698">
        <v>321</v>
      </c>
    </row>
    <row r="699" spans="1:32" x14ac:dyDescent="0.25">
      <c r="A699" s="3">
        <v>2012</v>
      </c>
      <c r="B699" s="4" t="s">
        <v>719</v>
      </c>
      <c r="C699" s="5">
        <v>48201</v>
      </c>
      <c r="D699" s="4" t="s">
        <v>1656</v>
      </c>
      <c r="E699" s="4" t="s">
        <v>1657</v>
      </c>
      <c r="F699" s="6">
        <v>41081</v>
      </c>
      <c r="G699" s="7">
        <v>1000000</v>
      </c>
      <c r="H699" s="6">
        <v>41581</v>
      </c>
      <c r="I699" s="4" t="s">
        <v>1658</v>
      </c>
      <c r="J699" s="4" t="s">
        <v>387</v>
      </c>
      <c r="K699" s="4" t="s">
        <v>388</v>
      </c>
      <c r="L699" s="4"/>
      <c r="M699" s="4"/>
      <c r="N699" s="4"/>
      <c r="O699" s="7">
        <v>1000000</v>
      </c>
      <c r="P699">
        <f>_xlfn.XLOOKUP('[1]2012'!E697,[1]SIDEOF_donativos!$U$3:$U$1619,[1]SIDEOF_donativos!$W$3:$W$1619)</f>
        <v>1475</v>
      </c>
      <c r="T699" s="3">
        <v>2012</v>
      </c>
      <c r="U699" s="4" t="s">
        <v>16</v>
      </c>
      <c r="V699" s="4" t="s">
        <v>128</v>
      </c>
      <c r="W699" s="6">
        <v>41089</v>
      </c>
      <c r="X699" s="7">
        <v>150000</v>
      </c>
      <c r="Y699" s="6">
        <v>41333</v>
      </c>
      <c r="Z699" s="4" t="s">
        <v>129</v>
      </c>
      <c r="AA699" s="4" t="s">
        <v>19</v>
      </c>
      <c r="AB699" s="4" t="s">
        <v>20</v>
      </c>
      <c r="AC699" s="4"/>
      <c r="AD699" s="4"/>
      <c r="AE699" s="7">
        <v>150000</v>
      </c>
      <c r="AF699">
        <v>358</v>
      </c>
    </row>
    <row r="700" spans="1:32" x14ac:dyDescent="0.25">
      <c r="A700" s="3">
        <v>2012</v>
      </c>
      <c r="B700" s="4" t="s">
        <v>719</v>
      </c>
      <c r="C700" s="5">
        <v>48201</v>
      </c>
      <c r="D700" s="4" t="s">
        <v>1659</v>
      </c>
      <c r="E700" s="4" t="s">
        <v>1660</v>
      </c>
      <c r="F700" s="6">
        <v>41081</v>
      </c>
      <c r="G700" s="7">
        <v>1000000</v>
      </c>
      <c r="H700" s="6">
        <v>41297</v>
      </c>
      <c r="I700" s="4" t="s">
        <v>1661</v>
      </c>
      <c r="J700" s="4" t="s">
        <v>387</v>
      </c>
      <c r="K700" s="4" t="s">
        <v>388</v>
      </c>
      <c r="L700" s="4"/>
      <c r="M700" s="4"/>
      <c r="N700" s="4"/>
      <c r="O700" s="7">
        <v>1000000</v>
      </c>
      <c r="P700">
        <f>_xlfn.XLOOKUP('[1]2012'!E698,[1]SIDEOF_donativos!$U$3:$U$1619,[1]SIDEOF_donativos!$W$3:$W$1619)</f>
        <v>1156</v>
      </c>
      <c r="T700" s="3">
        <v>2012</v>
      </c>
      <c r="U700" s="4" t="s">
        <v>16</v>
      </c>
      <c r="V700" s="4" t="s">
        <v>130</v>
      </c>
      <c r="W700" s="6">
        <v>41060</v>
      </c>
      <c r="X700" s="7">
        <v>150000</v>
      </c>
      <c r="Y700" s="6">
        <v>41243</v>
      </c>
      <c r="Z700" s="4" t="s">
        <v>131</v>
      </c>
      <c r="AA700" s="4" t="s">
        <v>19</v>
      </c>
      <c r="AB700" s="4" t="s">
        <v>20</v>
      </c>
      <c r="AC700" s="4"/>
      <c r="AD700" s="4"/>
      <c r="AE700" s="7">
        <v>150000</v>
      </c>
      <c r="AF700">
        <v>367</v>
      </c>
    </row>
    <row r="701" spans="1:32" x14ac:dyDescent="0.25">
      <c r="A701" s="3">
        <v>2012</v>
      </c>
      <c r="B701" s="4" t="s">
        <v>719</v>
      </c>
      <c r="C701" s="5">
        <v>48201</v>
      </c>
      <c r="D701" s="4" t="s">
        <v>1662</v>
      </c>
      <c r="E701" s="4" t="s">
        <v>1355</v>
      </c>
      <c r="F701" s="6">
        <v>41093</v>
      </c>
      <c r="G701" s="7">
        <v>4500000</v>
      </c>
      <c r="H701" s="6">
        <v>41292</v>
      </c>
      <c r="I701" s="4" t="s">
        <v>1663</v>
      </c>
      <c r="J701" s="4" t="s">
        <v>387</v>
      </c>
      <c r="K701" s="4" t="s">
        <v>388</v>
      </c>
      <c r="L701" s="4"/>
      <c r="M701" s="4"/>
      <c r="N701" s="4"/>
      <c r="O701" s="7">
        <v>4500000</v>
      </c>
      <c r="P701">
        <f>_xlfn.XLOOKUP('[1]2012'!E699,[1]SIDEOF_donativos!$U$3:$U$1619,[1]SIDEOF_donativos!$W$3:$W$1619)</f>
        <v>1474</v>
      </c>
      <c r="T701" s="3">
        <v>2012</v>
      </c>
      <c r="U701" s="4" t="s">
        <v>16</v>
      </c>
      <c r="V701" s="4" t="s">
        <v>132</v>
      </c>
      <c r="W701" s="6">
        <v>41060</v>
      </c>
      <c r="X701" s="7">
        <v>173600</v>
      </c>
      <c r="Y701" s="6">
        <v>41258</v>
      </c>
      <c r="Z701" s="4" t="s">
        <v>133</v>
      </c>
      <c r="AA701" s="4" t="s">
        <v>19</v>
      </c>
      <c r="AB701" s="4" t="s">
        <v>20</v>
      </c>
      <c r="AC701" s="4"/>
      <c r="AD701" s="4"/>
      <c r="AE701" s="7">
        <v>173600</v>
      </c>
      <c r="AF701">
        <v>369</v>
      </c>
    </row>
    <row r="702" spans="1:32" x14ac:dyDescent="0.25">
      <c r="A702" s="3">
        <v>2012</v>
      </c>
      <c r="B702" s="4" t="s">
        <v>719</v>
      </c>
      <c r="C702" s="5">
        <v>48201</v>
      </c>
      <c r="D702" s="4" t="s">
        <v>1664</v>
      </c>
      <c r="E702" s="4" t="s">
        <v>1657</v>
      </c>
      <c r="F702" s="6">
        <v>41093</v>
      </c>
      <c r="G702" s="7">
        <v>1000000</v>
      </c>
      <c r="H702" s="6">
        <v>41581</v>
      </c>
      <c r="I702" s="4" t="s">
        <v>1665</v>
      </c>
      <c r="J702" s="4" t="s">
        <v>387</v>
      </c>
      <c r="K702" s="4" t="s">
        <v>388</v>
      </c>
      <c r="L702" s="4"/>
      <c r="M702" s="4"/>
      <c r="N702" s="4"/>
      <c r="O702" s="7">
        <v>1000000</v>
      </c>
      <c r="P702">
        <f>_xlfn.XLOOKUP('[1]2012'!E700,[1]SIDEOF_donativos!$U$3:$U$1619,[1]SIDEOF_donativos!$W$3:$W$1619)</f>
        <v>1475</v>
      </c>
      <c r="T702" s="3">
        <v>2012</v>
      </c>
      <c r="U702" s="4" t="s">
        <v>16</v>
      </c>
      <c r="V702" s="4" t="s">
        <v>134</v>
      </c>
      <c r="W702" s="6">
        <v>41089</v>
      </c>
      <c r="X702" s="7">
        <v>105225</v>
      </c>
      <c r="Y702" s="6">
        <v>41303</v>
      </c>
      <c r="Z702" s="4" t="s">
        <v>135</v>
      </c>
      <c r="AA702" s="4" t="s">
        <v>19</v>
      </c>
      <c r="AB702" s="4" t="s">
        <v>20</v>
      </c>
      <c r="AC702" s="4"/>
      <c r="AD702" s="4"/>
      <c r="AE702" s="7">
        <v>105225</v>
      </c>
      <c r="AF702">
        <v>376</v>
      </c>
    </row>
    <row r="703" spans="1:32" x14ac:dyDescent="0.25">
      <c r="A703" s="3">
        <v>2012</v>
      </c>
      <c r="B703" s="4" t="s">
        <v>719</v>
      </c>
      <c r="C703" s="5">
        <v>48201</v>
      </c>
      <c r="D703" s="4" t="s">
        <v>1666</v>
      </c>
      <c r="E703" s="4" t="s">
        <v>1667</v>
      </c>
      <c r="F703" s="6">
        <v>41093</v>
      </c>
      <c r="G703" s="7">
        <v>564000</v>
      </c>
      <c r="H703" s="6">
        <v>41379</v>
      </c>
      <c r="I703" s="4" t="s">
        <v>1668</v>
      </c>
      <c r="J703" s="4" t="s">
        <v>387</v>
      </c>
      <c r="K703" s="4" t="s">
        <v>388</v>
      </c>
      <c r="L703" s="4"/>
      <c r="M703" s="4"/>
      <c r="N703" s="4"/>
      <c r="O703" s="7">
        <v>564000</v>
      </c>
      <c r="P703">
        <f>_xlfn.XLOOKUP('[1]2012'!E701,[1]SIDEOF_donativos!$U$3:$U$1619,[1]SIDEOF_donativos!$W$3:$W$1619)</f>
        <v>1199</v>
      </c>
      <c r="T703" s="3">
        <v>2012</v>
      </c>
      <c r="U703" s="4" t="s">
        <v>16</v>
      </c>
      <c r="V703" s="4" t="s">
        <v>136</v>
      </c>
      <c r="W703" s="6">
        <v>41089</v>
      </c>
      <c r="X703" s="7">
        <v>140000</v>
      </c>
      <c r="Y703" s="6">
        <v>41305</v>
      </c>
      <c r="Z703" s="4" t="s">
        <v>137</v>
      </c>
      <c r="AA703" s="4" t="s">
        <v>19</v>
      </c>
      <c r="AB703" s="4" t="s">
        <v>20</v>
      </c>
      <c r="AC703" s="4"/>
      <c r="AD703" s="4"/>
      <c r="AE703" s="7">
        <v>140000</v>
      </c>
      <c r="AF703">
        <v>381</v>
      </c>
    </row>
    <row r="704" spans="1:32" x14ac:dyDescent="0.25">
      <c r="A704" s="3">
        <v>2012</v>
      </c>
      <c r="B704" s="4" t="s">
        <v>719</v>
      </c>
      <c r="C704" s="5">
        <v>48201</v>
      </c>
      <c r="D704" s="4" t="s">
        <v>1669</v>
      </c>
      <c r="E704" s="4" t="s">
        <v>1657</v>
      </c>
      <c r="F704" s="6">
        <v>41093</v>
      </c>
      <c r="G704" s="7">
        <v>3500000</v>
      </c>
      <c r="H704" s="6">
        <v>41598</v>
      </c>
      <c r="I704" s="4" t="s">
        <v>1670</v>
      </c>
      <c r="J704" s="4" t="s">
        <v>387</v>
      </c>
      <c r="K704" s="4" t="s">
        <v>388</v>
      </c>
      <c r="L704" s="4"/>
      <c r="M704" s="4"/>
      <c r="N704" s="4"/>
      <c r="O704" s="7">
        <v>3500000</v>
      </c>
      <c r="P704">
        <f>_xlfn.XLOOKUP('[1]2012'!E702,[1]SIDEOF_donativos!$U$3:$U$1619,[1]SIDEOF_donativos!$W$3:$W$1619)</f>
        <v>1475</v>
      </c>
      <c r="T704" s="3">
        <v>2012</v>
      </c>
      <c r="U704" s="4" t="s">
        <v>16</v>
      </c>
      <c r="V704" s="4" t="s">
        <v>138</v>
      </c>
      <c r="W704" s="6">
        <v>41089</v>
      </c>
      <c r="X704" s="7">
        <v>2000000</v>
      </c>
      <c r="Y704" s="6">
        <v>41425</v>
      </c>
      <c r="Z704" s="4" t="s">
        <v>139</v>
      </c>
      <c r="AA704" s="4" t="s">
        <v>19</v>
      </c>
      <c r="AB704" s="4" t="s">
        <v>20</v>
      </c>
      <c r="AC704" s="4"/>
      <c r="AD704" s="4"/>
      <c r="AE704" s="7">
        <v>2000000</v>
      </c>
      <c r="AF704">
        <v>58</v>
      </c>
    </row>
    <row r="705" spans="1:32" x14ac:dyDescent="0.25">
      <c r="A705" s="3">
        <v>2012</v>
      </c>
      <c r="B705" s="4" t="s">
        <v>719</v>
      </c>
      <c r="C705" s="5">
        <v>48201</v>
      </c>
      <c r="D705" s="4" t="s">
        <v>1671</v>
      </c>
      <c r="E705" s="4" t="s">
        <v>1672</v>
      </c>
      <c r="F705" s="6">
        <v>41093</v>
      </c>
      <c r="G705" s="7">
        <v>3290000</v>
      </c>
      <c r="H705" s="6">
        <v>42277</v>
      </c>
      <c r="I705" s="4" t="s">
        <v>1673</v>
      </c>
      <c r="J705" s="4" t="s">
        <v>387</v>
      </c>
      <c r="K705" s="4" t="s">
        <v>388</v>
      </c>
      <c r="L705" s="4"/>
      <c r="M705" s="4"/>
      <c r="N705" s="4"/>
      <c r="O705" s="7">
        <v>3290000</v>
      </c>
      <c r="P705">
        <f>_xlfn.XLOOKUP('[1]2012'!E703,[1]SIDEOF_donativos!$U$3:$U$1619,[1]SIDEOF_donativos!$W$3:$W$1619)</f>
        <v>1476</v>
      </c>
      <c r="T705" s="3">
        <v>2012</v>
      </c>
      <c r="U705" s="4" t="s">
        <v>16</v>
      </c>
      <c r="V705" s="4" t="s">
        <v>140</v>
      </c>
      <c r="W705" s="6">
        <v>41060</v>
      </c>
      <c r="X705" s="7">
        <v>145000</v>
      </c>
      <c r="Y705" s="6">
        <v>41273</v>
      </c>
      <c r="Z705" s="4" t="s">
        <v>141</v>
      </c>
      <c r="AA705" s="4" t="s">
        <v>19</v>
      </c>
      <c r="AB705" s="4" t="s">
        <v>20</v>
      </c>
      <c r="AC705" s="4"/>
      <c r="AD705" s="4"/>
      <c r="AE705" s="7">
        <v>145000</v>
      </c>
      <c r="AF705">
        <v>389</v>
      </c>
    </row>
    <row r="706" spans="1:32" x14ac:dyDescent="0.25">
      <c r="A706" s="3">
        <v>2012</v>
      </c>
      <c r="B706" s="4" t="s">
        <v>719</v>
      </c>
      <c r="C706" s="5">
        <v>48201</v>
      </c>
      <c r="D706" s="4" t="s">
        <v>1674</v>
      </c>
      <c r="E706" s="4" t="s">
        <v>1657</v>
      </c>
      <c r="F706" s="6">
        <v>41101</v>
      </c>
      <c r="G706" s="7">
        <v>2000000</v>
      </c>
      <c r="H706" s="6">
        <v>41583</v>
      </c>
      <c r="I706" s="4" t="s">
        <v>1675</v>
      </c>
      <c r="J706" s="4" t="s">
        <v>387</v>
      </c>
      <c r="K706" s="4" t="s">
        <v>388</v>
      </c>
      <c r="L706" s="4"/>
      <c r="M706" s="4"/>
      <c r="N706" s="4"/>
      <c r="O706" s="7">
        <v>2000000</v>
      </c>
      <c r="P706">
        <f>_xlfn.XLOOKUP('[1]2012'!E704,[1]SIDEOF_donativos!$U$3:$U$1619,[1]SIDEOF_donativos!$W$3:$W$1619)</f>
        <v>1475</v>
      </c>
      <c r="T706" s="3">
        <v>2012</v>
      </c>
      <c r="U706" s="4" t="s">
        <v>16</v>
      </c>
      <c r="V706" s="4" t="s">
        <v>142</v>
      </c>
      <c r="W706" s="6">
        <v>41060</v>
      </c>
      <c r="X706" s="7">
        <v>250000</v>
      </c>
      <c r="Y706" s="6">
        <v>41273</v>
      </c>
      <c r="Z706" s="4" t="s">
        <v>143</v>
      </c>
      <c r="AA706" s="4" t="s">
        <v>19</v>
      </c>
      <c r="AB706" s="4" t="s">
        <v>20</v>
      </c>
      <c r="AC706" s="4"/>
      <c r="AD706" s="4"/>
      <c r="AE706" s="7">
        <v>250000</v>
      </c>
      <c r="AF706">
        <v>407</v>
      </c>
    </row>
    <row r="707" spans="1:32" x14ac:dyDescent="0.25">
      <c r="A707" s="3">
        <v>2012</v>
      </c>
      <c r="B707" s="4" t="s">
        <v>719</v>
      </c>
      <c r="C707" s="5">
        <v>48201</v>
      </c>
      <c r="D707" s="4" t="s">
        <v>1676</v>
      </c>
      <c r="E707" s="4" t="s">
        <v>1677</v>
      </c>
      <c r="F707" s="6">
        <v>41101</v>
      </c>
      <c r="G707" s="7">
        <v>1880000</v>
      </c>
      <c r="H707" s="6">
        <v>41575</v>
      </c>
      <c r="I707" s="4" t="s">
        <v>1678</v>
      </c>
      <c r="J707" s="4" t="s">
        <v>387</v>
      </c>
      <c r="K707" s="4" t="s">
        <v>388</v>
      </c>
      <c r="L707" s="4"/>
      <c r="M707" s="4"/>
      <c r="N707" s="4"/>
      <c r="O707" s="7">
        <v>1880000</v>
      </c>
      <c r="P707">
        <f>_xlfn.XLOOKUP('[1]2012'!E705,[1]SIDEOF_donativos!$U$3:$U$1619,[1]SIDEOF_donativos!$W$3:$W$1619)</f>
        <v>457</v>
      </c>
      <c r="T707" s="3">
        <v>2012</v>
      </c>
      <c r="U707" s="4" t="s">
        <v>16</v>
      </c>
      <c r="V707" s="4" t="s">
        <v>144</v>
      </c>
      <c r="W707" s="6">
        <v>41060</v>
      </c>
      <c r="X707" s="7">
        <v>189791</v>
      </c>
      <c r="Y707" s="6">
        <v>41304</v>
      </c>
      <c r="Z707" s="4" t="s">
        <v>145</v>
      </c>
      <c r="AA707" s="4" t="s">
        <v>19</v>
      </c>
      <c r="AB707" s="4" t="s">
        <v>20</v>
      </c>
      <c r="AC707" s="4"/>
      <c r="AD707" s="4"/>
      <c r="AE707" s="7">
        <v>189791</v>
      </c>
      <c r="AF707">
        <v>486</v>
      </c>
    </row>
    <row r="708" spans="1:32" x14ac:dyDescent="0.25">
      <c r="A708" s="3">
        <v>2012</v>
      </c>
      <c r="B708" s="4" t="s">
        <v>719</v>
      </c>
      <c r="C708" s="5">
        <v>48201</v>
      </c>
      <c r="D708" s="4" t="s">
        <v>1679</v>
      </c>
      <c r="E708" s="4" t="s">
        <v>1680</v>
      </c>
      <c r="F708" s="6">
        <v>41101</v>
      </c>
      <c r="G708" s="7">
        <v>2350000</v>
      </c>
      <c r="H708" s="6">
        <v>41614</v>
      </c>
      <c r="I708" s="4" t="s">
        <v>1681</v>
      </c>
      <c r="J708" s="4" t="s">
        <v>387</v>
      </c>
      <c r="K708" s="4" t="s">
        <v>388</v>
      </c>
      <c r="L708" s="4"/>
      <c r="M708" s="4"/>
      <c r="N708" s="4"/>
      <c r="O708" s="7">
        <v>2350000</v>
      </c>
      <c r="P708">
        <f>_xlfn.XLOOKUP('[1]2012'!E706,[1]SIDEOF_donativos!$U$3:$U$1619,[1]SIDEOF_donativos!$W$3:$W$1619)</f>
        <v>1584</v>
      </c>
      <c r="T708" s="3">
        <v>2012</v>
      </c>
      <c r="U708" s="4" t="s">
        <v>16</v>
      </c>
      <c r="V708" s="4" t="s">
        <v>146</v>
      </c>
      <c r="W708" s="6">
        <v>41060</v>
      </c>
      <c r="X708" s="7">
        <v>100000</v>
      </c>
      <c r="Y708" s="6">
        <v>41333</v>
      </c>
      <c r="Z708" s="4" t="s">
        <v>147</v>
      </c>
      <c r="AA708" s="4" t="s">
        <v>19</v>
      </c>
      <c r="AB708" s="4" t="s">
        <v>20</v>
      </c>
      <c r="AC708" s="4"/>
      <c r="AD708" s="4"/>
      <c r="AE708" s="7">
        <v>100000</v>
      </c>
      <c r="AF708">
        <v>490</v>
      </c>
    </row>
    <row r="709" spans="1:32" x14ac:dyDescent="0.25">
      <c r="A709" s="3">
        <v>2012</v>
      </c>
      <c r="B709" s="4" t="s">
        <v>719</v>
      </c>
      <c r="C709" s="5">
        <v>48201</v>
      </c>
      <c r="D709" s="4" t="s">
        <v>1682</v>
      </c>
      <c r="E709" s="4" t="s">
        <v>1450</v>
      </c>
      <c r="F709" s="6">
        <v>41101</v>
      </c>
      <c r="G709" s="7">
        <v>1634848</v>
      </c>
      <c r="H709" s="6">
        <v>41484</v>
      </c>
      <c r="I709" s="4" t="s">
        <v>1683</v>
      </c>
      <c r="J709" s="4" t="s">
        <v>387</v>
      </c>
      <c r="K709" s="4" t="s">
        <v>388</v>
      </c>
      <c r="L709" s="4"/>
      <c r="M709" s="4"/>
      <c r="N709" s="4"/>
      <c r="O709" s="7">
        <v>1634848</v>
      </c>
      <c r="P709">
        <f>_xlfn.XLOOKUP('[1]2012'!E707,[1]SIDEOF_donativos!$U$3:$U$1619,[1]SIDEOF_donativos!$W$3:$W$1619)</f>
        <v>1155</v>
      </c>
      <c r="T709" s="3">
        <v>2012</v>
      </c>
      <c r="U709" s="4" t="s">
        <v>16</v>
      </c>
      <c r="V709" s="4" t="s">
        <v>148</v>
      </c>
      <c r="W709" s="6">
        <v>41089</v>
      </c>
      <c r="X709" s="7">
        <v>2500000</v>
      </c>
      <c r="Y709" s="6">
        <v>41261</v>
      </c>
      <c r="Z709" s="4" t="s">
        <v>149</v>
      </c>
      <c r="AA709" s="4" t="s">
        <v>19</v>
      </c>
      <c r="AB709" s="4" t="s">
        <v>20</v>
      </c>
      <c r="AC709" s="4"/>
      <c r="AD709" s="4"/>
      <c r="AE709" s="7">
        <v>2500000</v>
      </c>
      <c r="AF709">
        <v>491</v>
      </c>
    </row>
    <row r="710" spans="1:32" x14ac:dyDescent="0.25">
      <c r="A710" s="3">
        <v>2012</v>
      </c>
      <c r="B710" s="4" t="s">
        <v>719</v>
      </c>
      <c r="C710" s="5">
        <v>48201</v>
      </c>
      <c r="D710" s="4" t="s">
        <v>1684</v>
      </c>
      <c r="E710" s="4" t="s">
        <v>1685</v>
      </c>
      <c r="F710" s="6">
        <v>41101</v>
      </c>
      <c r="G710" s="7">
        <v>1410000</v>
      </c>
      <c r="H710" s="6">
        <v>41387</v>
      </c>
      <c r="I710" s="4" t="s">
        <v>1686</v>
      </c>
      <c r="J710" s="4" t="s">
        <v>387</v>
      </c>
      <c r="K710" s="4" t="s">
        <v>388</v>
      </c>
      <c r="L710" s="4"/>
      <c r="M710" s="4"/>
      <c r="N710" s="4"/>
      <c r="O710" s="7">
        <v>1410000</v>
      </c>
      <c r="P710">
        <f>_xlfn.XLOOKUP('[1]2012'!E708,[1]SIDEOF_donativos!$U$3:$U$1619,[1]SIDEOF_donativos!$W$3:$W$1619)</f>
        <v>1123</v>
      </c>
      <c r="T710" s="3">
        <v>2012</v>
      </c>
      <c r="U710" s="4" t="s">
        <v>16</v>
      </c>
      <c r="V710" s="4" t="s">
        <v>150</v>
      </c>
      <c r="W710" s="6">
        <v>41060</v>
      </c>
      <c r="X710" s="7">
        <v>100000</v>
      </c>
      <c r="Y710" s="6">
        <v>41257</v>
      </c>
      <c r="Z710" s="4" t="s">
        <v>151</v>
      </c>
      <c r="AA710" s="4" t="s">
        <v>19</v>
      </c>
      <c r="AB710" s="4" t="s">
        <v>20</v>
      </c>
      <c r="AC710" s="4"/>
      <c r="AD710" s="4"/>
      <c r="AE710" s="7">
        <v>100000</v>
      </c>
      <c r="AF710">
        <v>574</v>
      </c>
    </row>
    <row r="711" spans="1:32" x14ac:dyDescent="0.25">
      <c r="A711" s="3">
        <v>2012</v>
      </c>
      <c r="B711" s="4" t="s">
        <v>719</v>
      </c>
      <c r="C711" s="5">
        <v>48201</v>
      </c>
      <c r="D711" s="4" t="s">
        <v>1687</v>
      </c>
      <c r="E711" s="4" t="s">
        <v>1331</v>
      </c>
      <c r="F711" s="6">
        <v>41110</v>
      </c>
      <c r="G711" s="7">
        <v>470000</v>
      </c>
      <c r="H711" s="6">
        <v>41562</v>
      </c>
      <c r="I711" s="4" t="s">
        <v>1688</v>
      </c>
      <c r="J711" s="4" t="s">
        <v>387</v>
      </c>
      <c r="K711" s="4" t="s">
        <v>388</v>
      </c>
      <c r="L711" s="4"/>
      <c r="M711" s="4"/>
      <c r="N711" s="4"/>
      <c r="O711" s="7">
        <v>470000</v>
      </c>
      <c r="P711">
        <f>_xlfn.XLOOKUP('[1]2012'!E709,[1]SIDEOF_donativos!$U$3:$U$1619,[1]SIDEOF_donativos!$W$3:$W$1619)</f>
        <v>1159</v>
      </c>
      <c r="T711" s="3">
        <v>2012</v>
      </c>
      <c r="U711" s="4" t="s">
        <v>16</v>
      </c>
      <c r="V711" s="4" t="s">
        <v>152</v>
      </c>
      <c r="W711" s="6">
        <v>41060</v>
      </c>
      <c r="X711" s="7">
        <v>250000</v>
      </c>
      <c r="Y711" s="6">
        <v>41243</v>
      </c>
      <c r="Z711" s="4" t="s">
        <v>153</v>
      </c>
      <c r="AA711" s="4" t="s">
        <v>19</v>
      </c>
      <c r="AB711" s="4" t="s">
        <v>20</v>
      </c>
      <c r="AC711" s="4"/>
      <c r="AD711" s="4"/>
      <c r="AE711" s="7">
        <v>250000</v>
      </c>
      <c r="AF711">
        <v>579</v>
      </c>
    </row>
    <row r="712" spans="1:32" x14ac:dyDescent="0.25">
      <c r="A712" s="3">
        <v>2012</v>
      </c>
      <c r="B712" s="4" t="s">
        <v>719</v>
      </c>
      <c r="C712" s="5">
        <v>48201</v>
      </c>
      <c r="D712" s="4" t="s">
        <v>1689</v>
      </c>
      <c r="E712" s="4" t="s">
        <v>507</v>
      </c>
      <c r="F712" s="6">
        <v>41106</v>
      </c>
      <c r="G712" s="7">
        <v>250000</v>
      </c>
      <c r="H712" s="6">
        <v>41394</v>
      </c>
      <c r="I712" s="4" t="s">
        <v>1690</v>
      </c>
      <c r="J712" s="4" t="s">
        <v>387</v>
      </c>
      <c r="K712" s="4" t="s">
        <v>388</v>
      </c>
      <c r="L712" s="4"/>
      <c r="M712" s="4"/>
      <c r="N712" s="4"/>
      <c r="O712" s="7">
        <v>250000</v>
      </c>
      <c r="P712">
        <f>_xlfn.XLOOKUP('[1]2012'!E710,[1]SIDEOF_donativos!$U$3:$U$1619,[1]SIDEOF_donativos!$W$3:$W$1619)</f>
        <v>1197</v>
      </c>
      <c r="T712" s="3">
        <v>2012</v>
      </c>
      <c r="U712" s="4" t="s">
        <v>16</v>
      </c>
      <c r="V712" s="4" t="s">
        <v>154</v>
      </c>
      <c r="W712" s="6">
        <v>41089</v>
      </c>
      <c r="X712" s="7">
        <v>200000</v>
      </c>
      <c r="Y712" s="6">
        <v>41274</v>
      </c>
      <c r="Z712" s="4" t="s">
        <v>155</v>
      </c>
      <c r="AA712" s="4" t="s">
        <v>19</v>
      </c>
      <c r="AB712" s="4" t="s">
        <v>20</v>
      </c>
      <c r="AC712" s="4"/>
      <c r="AD712" s="4"/>
      <c r="AE712" s="7">
        <v>200000</v>
      </c>
      <c r="AF712">
        <v>580</v>
      </c>
    </row>
    <row r="713" spans="1:32" x14ac:dyDescent="0.25">
      <c r="A713" s="3">
        <v>2012</v>
      </c>
      <c r="B713" s="4" t="s">
        <v>719</v>
      </c>
      <c r="C713" s="5">
        <v>48201</v>
      </c>
      <c r="D713" s="4" t="s">
        <v>1691</v>
      </c>
      <c r="E713" s="4" t="s">
        <v>1692</v>
      </c>
      <c r="F713" s="6">
        <v>41121</v>
      </c>
      <c r="G713" s="7">
        <v>376000</v>
      </c>
      <c r="H713" s="6">
        <v>41436</v>
      </c>
      <c r="I713" s="4" t="s">
        <v>1693</v>
      </c>
      <c r="J713" s="4" t="s">
        <v>387</v>
      </c>
      <c r="K713" s="4" t="s">
        <v>388</v>
      </c>
      <c r="L713" s="4"/>
      <c r="M713" s="4"/>
      <c r="N713" s="4"/>
      <c r="O713" s="7">
        <v>376000</v>
      </c>
      <c r="P713">
        <f>_xlfn.XLOOKUP('[1]2012'!E711,[1]SIDEOF_donativos!$U$3:$U$1619,[1]SIDEOF_donativos!$W$3:$W$1619)</f>
        <v>1172</v>
      </c>
      <c r="T713" s="3">
        <v>2012</v>
      </c>
      <c r="U713" s="4" t="s">
        <v>16</v>
      </c>
      <c r="V713" s="4" t="s">
        <v>156</v>
      </c>
      <c r="W713" s="6">
        <v>41060</v>
      </c>
      <c r="X713" s="7">
        <v>112500</v>
      </c>
      <c r="Y713" s="6">
        <v>41274</v>
      </c>
      <c r="Z713" s="4" t="s">
        <v>157</v>
      </c>
      <c r="AA713" s="4" t="s">
        <v>19</v>
      </c>
      <c r="AB713" s="4" t="s">
        <v>20</v>
      </c>
      <c r="AC713" s="4"/>
      <c r="AD713" s="4"/>
      <c r="AE713" s="7">
        <v>112500</v>
      </c>
      <c r="AF713">
        <v>619</v>
      </c>
    </row>
    <row r="714" spans="1:32" x14ac:dyDescent="0.25">
      <c r="A714" s="3">
        <v>2012</v>
      </c>
      <c r="B714" s="4" t="s">
        <v>719</v>
      </c>
      <c r="C714" s="5">
        <v>48201</v>
      </c>
      <c r="D714" s="4" t="s">
        <v>1694</v>
      </c>
      <c r="E714" s="4" t="s">
        <v>1695</v>
      </c>
      <c r="F714" s="6">
        <v>41103</v>
      </c>
      <c r="G714" s="7">
        <v>376000</v>
      </c>
      <c r="H714" s="6">
        <v>41505</v>
      </c>
      <c r="I714" s="4" t="s">
        <v>1696</v>
      </c>
      <c r="J714" s="4" t="s">
        <v>387</v>
      </c>
      <c r="K714" s="4" t="s">
        <v>388</v>
      </c>
      <c r="L714" s="4"/>
      <c r="M714" s="4"/>
      <c r="N714" s="4"/>
      <c r="O714" s="7">
        <v>376000</v>
      </c>
      <c r="P714">
        <f>_xlfn.XLOOKUP('[1]2012'!E712,[1]SIDEOF_donativos!$U$3:$U$1619,[1]SIDEOF_donativos!$W$3:$W$1619)</f>
        <v>1179</v>
      </c>
      <c r="T714" s="3">
        <v>2012</v>
      </c>
      <c r="U714" s="4" t="s">
        <v>16</v>
      </c>
      <c r="V714" s="4" t="s">
        <v>158</v>
      </c>
      <c r="W714" s="6">
        <v>41060</v>
      </c>
      <c r="X714" s="7">
        <v>113000</v>
      </c>
      <c r="Y714" s="6">
        <v>41289</v>
      </c>
      <c r="Z714" s="4" t="s">
        <v>159</v>
      </c>
      <c r="AA714" s="4" t="s">
        <v>19</v>
      </c>
      <c r="AB714" s="4" t="s">
        <v>20</v>
      </c>
      <c r="AC714" s="4"/>
      <c r="AD714" s="4"/>
      <c r="AE714" s="7">
        <v>113000</v>
      </c>
      <c r="AF714">
        <v>646</v>
      </c>
    </row>
    <row r="715" spans="1:32" x14ac:dyDescent="0.25">
      <c r="A715" s="3">
        <v>2012</v>
      </c>
      <c r="B715" s="4" t="s">
        <v>719</v>
      </c>
      <c r="C715" s="5">
        <v>48201</v>
      </c>
      <c r="D715" s="4" t="s">
        <v>1697</v>
      </c>
      <c r="E715" s="4" t="s">
        <v>1698</v>
      </c>
      <c r="F715" s="6">
        <v>41103</v>
      </c>
      <c r="G715" s="7">
        <v>188000</v>
      </c>
      <c r="H715" s="6">
        <v>41413</v>
      </c>
      <c r="I715" s="4" t="s">
        <v>1699</v>
      </c>
      <c r="J715" s="4" t="s">
        <v>387</v>
      </c>
      <c r="K715" s="4" t="s">
        <v>388</v>
      </c>
      <c r="L715" s="4"/>
      <c r="M715" s="4"/>
      <c r="N715" s="4"/>
      <c r="O715" s="7">
        <v>188000</v>
      </c>
      <c r="P715">
        <f>_xlfn.XLOOKUP('[1]2012'!E713,[1]SIDEOF_donativos!$U$3:$U$1619,[1]SIDEOF_donativos!$W$3:$W$1619)</f>
        <v>1180</v>
      </c>
      <c r="T715" s="3">
        <v>2012</v>
      </c>
      <c r="U715" s="4" t="s">
        <v>16</v>
      </c>
      <c r="V715" s="4" t="s">
        <v>160</v>
      </c>
      <c r="W715" s="6">
        <v>41060</v>
      </c>
      <c r="X715" s="7">
        <v>145000</v>
      </c>
      <c r="Y715" s="6">
        <v>41271</v>
      </c>
      <c r="Z715" s="4" t="s">
        <v>161</v>
      </c>
      <c r="AA715" s="4" t="s">
        <v>19</v>
      </c>
      <c r="AB715" s="4" t="s">
        <v>20</v>
      </c>
      <c r="AC715" s="4"/>
      <c r="AD715" s="4"/>
      <c r="AE715" s="7">
        <v>145000</v>
      </c>
      <c r="AF715">
        <v>67</v>
      </c>
    </row>
    <row r="716" spans="1:32" x14ac:dyDescent="0.25">
      <c r="A716" s="3">
        <v>2012</v>
      </c>
      <c r="B716" s="4" t="s">
        <v>719</v>
      </c>
      <c r="C716" s="5">
        <v>48201</v>
      </c>
      <c r="D716" s="4" t="s">
        <v>1700</v>
      </c>
      <c r="E716" s="4" t="s">
        <v>1230</v>
      </c>
      <c r="F716" s="6">
        <v>41054</v>
      </c>
      <c r="G716" s="7">
        <v>4785786</v>
      </c>
      <c r="H716" s="6">
        <v>41583</v>
      </c>
      <c r="I716" s="4" t="s">
        <v>1701</v>
      </c>
      <c r="J716" s="4" t="s">
        <v>387</v>
      </c>
      <c r="K716" s="4" t="s">
        <v>388</v>
      </c>
      <c r="L716" s="4"/>
      <c r="M716" s="4"/>
      <c r="N716" s="4"/>
      <c r="O716" s="7">
        <v>4785786</v>
      </c>
      <c r="P716">
        <f>_xlfn.XLOOKUP('[1]2012'!E714,[1]SIDEOF_donativos!$U$3:$U$1619,[1]SIDEOF_donativos!$W$3:$W$1619)</f>
        <v>1136</v>
      </c>
      <c r="T716" s="3">
        <v>2012</v>
      </c>
      <c r="U716" s="4" t="s">
        <v>16</v>
      </c>
      <c r="V716" s="4" t="s">
        <v>162</v>
      </c>
      <c r="W716" s="6">
        <v>41060</v>
      </c>
      <c r="X716" s="7">
        <v>96870</v>
      </c>
      <c r="Y716" s="6">
        <v>41305</v>
      </c>
      <c r="Z716" s="4" t="s">
        <v>163</v>
      </c>
      <c r="AA716" s="4" t="s">
        <v>19</v>
      </c>
      <c r="AB716" s="4" t="s">
        <v>20</v>
      </c>
      <c r="AC716" s="4"/>
      <c r="AD716" s="4"/>
      <c r="AE716" s="7">
        <v>96870</v>
      </c>
      <c r="AF716">
        <v>662</v>
      </c>
    </row>
    <row r="717" spans="1:32" x14ac:dyDescent="0.25">
      <c r="A717" s="3">
        <v>2012</v>
      </c>
      <c r="B717" s="4" t="s">
        <v>719</v>
      </c>
      <c r="C717" s="5">
        <v>48201</v>
      </c>
      <c r="D717" s="4" t="s">
        <v>1702</v>
      </c>
      <c r="E717" s="4" t="s">
        <v>1492</v>
      </c>
      <c r="F717" s="6">
        <v>41103</v>
      </c>
      <c r="G717" s="7">
        <v>500000</v>
      </c>
      <c r="H717" s="6">
        <v>41464</v>
      </c>
      <c r="I717" s="4" t="s">
        <v>1703</v>
      </c>
      <c r="J717" s="4" t="s">
        <v>387</v>
      </c>
      <c r="K717" s="4" t="s">
        <v>388</v>
      </c>
      <c r="L717" s="4"/>
      <c r="M717" s="4"/>
      <c r="N717" s="4"/>
      <c r="O717" s="7">
        <v>500000</v>
      </c>
      <c r="P717">
        <f>_xlfn.XLOOKUP('[1]2012'!E715,[1]SIDEOF_donativos!$U$3:$U$1619,[1]SIDEOF_donativos!$W$3:$W$1619)</f>
        <v>1190</v>
      </c>
      <c r="T717" s="3">
        <v>2012</v>
      </c>
      <c r="U717" s="4" t="s">
        <v>16</v>
      </c>
      <c r="V717" s="4" t="s">
        <v>164</v>
      </c>
      <c r="W717" s="6">
        <v>41060</v>
      </c>
      <c r="X717" s="7">
        <v>190000</v>
      </c>
      <c r="Y717" s="6">
        <v>41274</v>
      </c>
      <c r="Z717" s="4" t="s">
        <v>165</v>
      </c>
      <c r="AA717" s="4" t="s">
        <v>19</v>
      </c>
      <c r="AB717" s="4" t="s">
        <v>20</v>
      </c>
      <c r="AC717" s="4"/>
      <c r="AD717" s="4"/>
      <c r="AE717" s="7">
        <v>190000</v>
      </c>
      <c r="AF717">
        <v>670</v>
      </c>
    </row>
    <row r="718" spans="1:32" x14ac:dyDescent="0.25">
      <c r="A718" s="3">
        <v>2012</v>
      </c>
      <c r="B718" s="4" t="s">
        <v>719</v>
      </c>
      <c r="C718" s="5">
        <v>48301</v>
      </c>
      <c r="D718" s="4" t="s">
        <v>1704</v>
      </c>
      <c r="E718" s="4" t="s">
        <v>1705</v>
      </c>
      <c r="F718" s="6">
        <v>41121</v>
      </c>
      <c r="G718" s="7">
        <v>2000000</v>
      </c>
      <c r="H718" s="6">
        <v>41438</v>
      </c>
      <c r="I718" s="4" t="s">
        <v>1706</v>
      </c>
      <c r="J718" s="4" t="s">
        <v>387</v>
      </c>
      <c r="K718" s="4" t="s">
        <v>388</v>
      </c>
      <c r="L718" s="4"/>
      <c r="M718" s="4"/>
      <c r="N718" s="4"/>
      <c r="O718" s="7">
        <v>2000000</v>
      </c>
      <c r="P718">
        <f>_xlfn.XLOOKUP('[1]2012'!E716,[1]SIDEOF_donativos!$U$3:$U$1619,[1]SIDEOF_donativos!$W$3:$W$1619)</f>
        <v>597</v>
      </c>
      <c r="T718" s="3">
        <v>2012</v>
      </c>
      <c r="U718" s="4" t="s">
        <v>16</v>
      </c>
      <c r="V718" s="4" t="s">
        <v>166</v>
      </c>
      <c r="W718" s="6">
        <v>41089</v>
      </c>
      <c r="X718" s="7">
        <v>140000</v>
      </c>
      <c r="Y718" s="6">
        <v>41289</v>
      </c>
      <c r="Z718" s="4" t="s">
        <v>167</v>
      </c>
      <c r="AA718" s="4" t="s">
        <v>19</v>
      </c>
      <c r="AB718" s="4" t="s">
        <v>20</v>
      </c>
      <c r="AC718" s="4"/>
      <c r="AD718" s="4"/>
      <c r="AE718" s="7">
        <v>140000</v>
      </c>
      <c r="AF718">
        <v>673</v>
      </c>
    </row>
    <row r="719" spans="1:32" x14ac:dyDescent="0.25">
      <c r="A719" s="3">
        <v>2012</v>
      </c>
      <c r="B719" s="4" t="s">
        <v>719</v>
      </c>
      <c r="C719" s="5">
        <v>48301</v>
      </c>
      <c r="D719" s="4" t="s">
        <v>1707</v>
      </c>
      <c r="E719" s="4" t="s">
        <v>1708</v>
      </c>
      <c r="F719" s="6">
        <v>41068</v>
      </c>
      <c r="G719" s="7">
        <v>3000000</v>
      </c>
      <c r="H719" s="6">
        <v>41498</v>
      </c>
      <c r="I719" s="4" t="s">
        <v>1709</v>
      </c>
      <c r="J719" s="4" t="s">
        <v>387</v>
      </c>
      <c r="K719" s="4" t="s">
        <v>388</v>
      </c>
      <c r="L719" s="4"/>
      <c r="M719" s="4"/>
      <c r="N719" s="4"/>
      <c r="O719" s="7">
        <v>3000000</v>
      </c>
      <c r="P719">
        <f>_xlfn.XLOOKUP('[1]2012'!E717,[1]SIDEOF_donativos!$U$3:$U$1619,[1]SIDEOF_donativos!$W$3:$W$1619)</f>
        <v>599</v>
      </c>
      <c r="T719" s="3">
        <v>2012</v>
      </c>
      <c r="U719" s="4" t="s">
        <v>16</v>
      </c>
      <c r="V719" s="4" t="s">
        <v>168</v>
      </c>
      <c r="W719" s="6">
        <v>41089</v>
      </c>
      <c r="X719" s="7">
        <v>162000</v>
      </c>
      <c r="Y719" s="6">
        <v>41291</v>
      </c>
      <c r="Z719" s="4" t="s">
        <v>169</v>
      </c>
      <c r="AA719" s="4" t="s">
        <v>19</v>
      </c>
      <c r="AB719" s="4" t="s">
        <v>20</v>
      </c>
      <c r="AC719" s="4"/>
      <c r="AD719" s="4"/>
      <c r="AE719" s="7">
        <v>162000</v>
      </c>
      <c r="AF719">
        <v>678</v>
      </c>
    </row>
    <row r="720" spans="1:32" x14ac:dyDescent="0.25">
      <c r="A720" s="3">
        <v>2012</v>
      </c>
      <c r="B720" s="4" t="s">
        <v>719</v>
      </c>
      <c r="C720" s="5">
        <v>48301</v>
      </c>
      <c r="D720" s="4" t="s">
        <v>1710</v>
      </c>
      <c r="E720" s="4" t="s">
        <v>1711</v>
      </c>
      <c r="F720" s="6">
        <v>41075</v>
      </c>
      <c r="G720" s="7">
        <v>6500000</v>
      </c>
      <c r="H720" s="6">
        <v>41503</v>
      </c>
      <c r="I720" s="4" t="s">
        <v>1712</v>
      </c>
      <c r="J720" s="4" t="s">
        <v>387</v>
      </c>
      <c r="K720" s="4" t="s">
        <v>388</v>
      </c>
      <c r="L720" s="4"/>
      <c r="M720" s="4"/>
      <c r="N720" s="4"/>
      <c r="O720" s="7">
        <v>6500000</v>
      </c>
      <c r="P720">
        <f>_xlfn.XLOOKUP('[1]2012'!E718,[1]SIDEOF_donativos!$U$3:$U$1619,[1]SIDEOF_donativos!$W$3:$W$1619)</f>
        <v>608</v>
      </c>
      <c r="T720" s="3">
        <v>2012</v>
      </c>
      <c r="U720" s="4" t="s">
        <v>16</v>
      </c>
      <c r="V720" s="4" t="s">
        <v>170</v>
      </c>
      <c r="W720" s="6">
        <v>41089</v>
      </c>
      <c r="X720" s="7">
        <v>137865</v>
      </c>
      <c r="Y720" s="6">
        <v>41274</v>
      </c>
      <c r="Z720" s="4" t="s">
        <v>171</v>
      </c>
      <c r="AA720" s="4" t="s">
        <v>19</v>
      </c>
      <c r="AB720" s="4" t="s">
        <v>20</v>
      </c>
      <c r="AC720" s="4"/>
      <c r="AD720" s="4"/>
      <c r="AE720" s="7">
        <v>137865</v>
      </c>
      <c r="AF720">
        <v>686</v>
      </c>
    </row>
    <row r="721" spans="1:32" x14ac:dyDescent="0.25">
      <c r="A721" s="3">
        <v>2012</v>
      </c>
      <c r="B721" s="4" t="s">
        <v>719</v>
      </c>
      <c r="C721" s="5">
        <v>48301</v>
      </c>
      <c r="D721" s="4" t="s">
        <v>1713</v>
      </c>
      <c r="E721" s="4" t="s">
        <v>1714</v>
      </c>
      <c r="F721" s="6">
        <v>40917</v>
      </c>
      <c r="G721" s="7">
        <v>2000000</v>
      </c>
      <c r="H721" s="6">
        <v>41213</v>
      </c>
      <c r="I721" s="4" t="s">
        <v>1715</v>
      </c>
      <c r="J721" s="4" t="s">
        <v>387</v>
      </c>
      <c r="K721" s="4" t="s">
        <v>388</v>
      </c>
      <c r="L721" s="4"/>
      <c r="M721" s="4"/>
      <c r="N721" s="4"/>
      <c r="O721" s="7">
        <v>2000000</v>
      </c>
      <c r="P721">
        <f>_xlfn.XLOOKUP('[1]2012'!E719,[1]SIDEOF_donativos!$U$3:$U$1619,[1]SIDEOF_donativos!$W$3:$W$1619)</f>
        <v>595</v>
      </c>
      <c r="T721" s="3">
        <v>2012</v>
      </c>
      <c r="U721" s="4" t="s">
        <v>16</v>
      </c>
      <c r="V721" s="4" t="s">
        <v>172</v>
      </c>
      <c r="W721" s="6">
        <v>41089</v>
      </c>
      <c r="X721" s="7">
        <v>110000</v>
      </c>
      <c r="Y721" s="6">
        <v>41250</v>
      </c>
      <c r="Z721" s="4" t="s">
        <v>173</v>
      </c>
      <c r="AA721" s="4" t="s">
        <v>19</v>
      </c>
      <c r="AB721" s="4" t="s">
        <v>20</v>
      </c>
      <c r="AC721" s="4"/>
      <c r="AD721" s="4"/>
      <c r="AE721" s="7">
        <v>110000</v>
      </c>
      <c r="AF721">
        <v>688</v>
      </c>
    </row>
    <row r="722" spans="1:32" x14ac:dyDescent="0.25">
      <c r="A722" s="3">
        <v>2012</v>
      </c>
      <c r="B722" s="4" t="s">
        <v>719</v>
      </c>
      <c r="C722" s="5">
        <v>48401</v>
      </c>
      <c r="D722" s="4" t="s">
        <v>1716</v>
      </c>
      <c r="E722" s="4" t="s">
        <v>1717</v>
      </c>
      <c r="F722" s="6">
        <v>41115</v>
      </c>
      <c r="G722" s="7">
        <v>3000000</v>
      </c>
      <c r="H722" s="6">
        <v>41455</v>
      </c>
      <c r="I722" s="4" t="s">
        <v>1718</v>
      </c>
      <c r="J722" s="4" t="s">
        <v>387</v>
      </c>
      <c r="K722" s="4" t="s">
        <v>388</v>
      </c>
      <c r="L722" s="4"/>
      <c r="M722" s="4"/>
      <c r="N722" s="4"/>
      <c r="O722" s="7">
        <v>3000000</v>
      </c>
      <c r="P722">
        <f>_xlfn.XLOOKUP('[1]2012'!E720,[1]SIDEOF_donativos!$U$3:$U$1619,[1]SIDEOF_donativos!$W$3:$W$1619)</f>
        <v>601</v>
      </c>
      <c r="T722" s="3">
        <v>2012</v>
      </c>
      <c r="U722" s="4" t="s">
        <v>16</v>
      </c>
      <c r="V722" s="4" t="s">
        <v>174</v>
      </c>
      <c r="W722" s="6">
        <v>41060</v>
      </c>
      <c r="X722" s="7">
        <v>150000</v>
      </c>
      <c r="Y722" s="6">
        <v>41274</v>
      </c>
      <c r="Z722" s="4" t="s">
        <v>175</v>
      </c>
      <c r="AA722" s="4" t="s">
        <v>19</v>
      </c>
      <c r="AB722" s="4" t="s">
        <v>20</v>
      </c>
      <c r="AC722" s="4"/>
      <c r="AD722" s="4"/>
      <c r="AE722" s="7">
        <v>150000</v>
      </c>
      <c r="AF722">
        <v>699</v>
      </c>
    </row>
    <row r="723" spans="1:32" x14ac:dyDescent="0.25">
      <c r="A723" s="3">
        <v>2012</v>
      </c>
      <c r="B723" s="4" t="s">
        <v>719</v>
      </c>
      <c r="C723" s="5">
        <v>48401</v>
      </c>
      <c r="D723" s="4" t="s">
        <v>1719</v>
      </c>
      <c r="E723" s="4" t="s">
        <v>1720</v>
      </c>
      <c r="F723" s="6">
        <v>41196</v>
      </c>
      <c r="G723" s="7">
        <v>500000</v>
      </c>
      <c r="H723" s="6">
        <v>41394</v>
      </c>
      <c r="I723" s="4" t="s">
        <v>1721</v>
      </c>
      <c r="J723" s="4" t="s">
        <v>387</v>
      </c>
      <c r="K723" s="4" t="s">
        <v>388</v>
      </c>
      <c r="L723" s="4"/>
      <c r="M723" s="4"/>
      <c r="N723" s="4"/>
      <c r="O723" s="7">
        <v>500000</v>
      </c>
      <c r="P723">
        <f>_xlfn.XLOOKUP('[1]2012'!E721,[1]SIDEOF_donativos!$U$3:$U$1619,[1]SIDEOF_donativos!$W$3:$W$1619)</f>
        <v>609</v>
      </c>
      <c r="T723" s="3">
        <v>2012</v>
      </c>
      <c r="U723" s="4" t="s">
        <v>16</v>
      </c>
      <c r="V723" s="4" t="s">
        <v>176</v>
      </c>
      <c r="W723" s="6">
        <v>41060</v>
      </c>
      <c r="X723" s="7">
        <v>100000</v>
      </c>
      <c r="Y723" s="6">
        <v>41274</v>
      </c>
      <c r="Z723" s="4" t="s">
        <v>177</v>
      </c>
      <c r="AA723" s="4" t="s">
        <v>19</v>
      </c>
      <c r="AB723" s="4" t="s">
        <v>20</v>
      </c>
      <c r="AC723" s="4"/>
      <c r="AD723" s="4"/>
      <c r="AE723" s="7">
        <v>100000</v>
      </c>
      <c r="AF723">
        <v>700</v>
      </c>
    </row>
    <row r="724" spans="1:32" x14ac:dyDescent="0.25">
      <c r="A724" s="3">
        <v>2012</v>
      </c>
      <c r="B724" s="4" t="s">
        <v>719</v>
      </c>
      <c r="C724" s="5">
        <v>48401</v>
      </c>
      <c r="D724" s="4" t="s">
        <v>1722</v>
      </c>
      <c r="E724" s="4" t="s">
        <v>1723</v>
      </c>
      <c r="F724" s="6">
        <v>41117</v>
      </c>
      <c r="G724" s="7">
        <v>4700000</v>
      </c>
      <c r="H724" s="6">
        <v>41275</v>
      </c>
      <c r="I724" s="4" t="s">
        <v>1724</v>
      </c>
      <c r="J724" s="4" t="s">
        <v>387</v>
      </c>
      <c r="K724" s="4" t="s">
        <v>388</v>
      </c>
      <c r="L724" s="4"/>
      <c r="M724" s="4"/>
      <c r="N724" s="4"/>
      <c r="O724" s="7">
        <v>4700000</v>
      </c>
      <c r="P724">
        <f>_xlfn.XLOOKUP('[1]2012'!E722,[1]SIDEOF_donativos!$U$3:$U$1619,[1]SIDEOF_donativos!$W$3:$W$1619)</f>
        <v>600</v>
      </c>
      <c r="T724" s="3">
        <v>2012</v>
      </c>
      <c r="U724" s="4" t="s">
        <v>16</v>
      </c>
      <c r="V724" s="4" t="s">
        <v>178</v>
      </c>
      <c r="W724" s="6">
        <v>41060</v>
      </c>
      <c r="X724" s="7">
        <v>140000</v>
      </c>
      <c r="Y724" s="6">
        <v>41264</v>
      </c>
      <c r="Z724" s="4" t="s">
        <v>179</v>
      </c>
      <c r="AA724" s="4" t="s">
        <v>19</v>
      </c>
      <c r="AB724" s="4" t="s">
        <v>20</v>
      </c>
      <c r="AC724" s="4"/>
      <c r="AD724" s="4"/>
      <c r="AE724" s="7">
        <v>140000</v>
      </c>
      <c r="AF724">
        <v>701</v>
      </c>
    </row>
    <row r="725" spans="1:32" x14ac:dyDescent="0.25">
      <c r="A725" s="3">
        <v>2012</v>
      </c>
      <c r="B725" s="4" t="s">
        <v>719</v>
      </c>
      <c r="C725" s="5">
        <v>48401</v>
      </c>
      <c r="D725" s="4" t="s">
        <v>1725</v>
      </c>
      <c r="E725" s="4" t="s">
        <v>1726</v>
      </c>
      <c r="F725" s="6">
        <v>41120</v>
      </c>
      <c r="G725" s="7">
        <v>7000000</v>
      </c>
      <c r="H725" s="6">
        <v>41274</v>
      </c>
      <c r="I725" s="4" t="s">
        <v>1727</v>
      </c>
      <c r="J725" s="4" t="s">
        <v>387</v>
      </c>
      <c r="K725" s="4" t="s">
        <v>388</v>
      </c>
      <c r="L725" s="4"/>
      <c r="M725" s="4"/>
      <c r="N725" s="4"/>
      <c r="O725" s="7">
        <v>7000000</v>
      </c>
      <c r="P725">
        <f>_xlfn.XLOOKUP('[1]2012'!E723,[1]SIDEOF_donativos!$U$3:$U$1619,[1]SIDEOF_donativos!$W$3:$W$1619)</f>
        <v>607</v>
      </c>
      <c r="T725" s="3">
        <v>2012</v>
      </c>
      <c r="U725" s="4" t="s">
        <v>16</v>
      </c>
      <c r="V725" s="4" t="s">
        <v>180</v>
      </c>
      <c r="W725" s="6">
        <v>41089</v>
      </c>
      <c r="X725" s="7">
        <v>200000</v>
      </c>
      <c r="Y725" s="6">
        <v>41241</v>
      </c>
      <c r="Z725" s="4" t="s">
        <v>181</v>
      </c>
      <c r="AA725" s="4" t="s">
        <v>19</v>
      </c>
      <c r="AB725" s="4" t="s">
        <v>20</v>
      </c>
      <c r="AC725" s="4"/>
      <c r="AD725" s="4"/>
      <c r="AE725" s="7">
        <v>200000</v>
      </c>
      <c r="AF725">
        <v>710</v>
      </c>
    </row>
    <row r="726" spans="1:32" x14ac:dyDescent="0.25">
      <c r="A726" s="3">
        <v>2012</v>
      </c>
      <c r="B726" s="4" t="s">
        <v>719</v>
      </c>
      <c r="C726" s="5">
        <v>48401</v>
      </c>
      <c r="D726" s="4" t="s">
        <v>1728</v>
      </c>
      <c r="E726" s="4" t="s">
        <v>1726</v>
      </c>
      <c r="F726" s="6">
        <v>40909</v>
      </c>
      <c r="G726" s="7">
        <v>6895000</v>
      </c>
      <c r="H726" s="6">
        <v>41274</v>
      </c>
      <c r="I726" s="4" t="s">
        <v>1729</v>
      </c>
      <c r="J726" s="4" t="s">
        <v>387</v>
      </c>
      <c r="K726" s="4" t="s">
        <v>388</v>
      </c>
      <c r="L726" s="4"/>
      <c r="M726" s="4"/>
      <c r="N726" s="4"/>
      <c r="O726" s="7">
        <v>6895000</v>
      </c>
      <c r="P726">
        <f>_xlfn.XLOOKUP('[1]2012'!E724,[1]SIDEOF_donativos!$U$3:$U$1619,[1]SIDEOF_donativos!$W$3:$W$1619)</f>
        <v>607</v>
      </c>
      <c r="T726" s="3">
        <v>2012</v>
      </c>
      <c r="U726" s="4" t="s">
        <v>16</v>
      </c>
      <c r="V726" s="4" t="s">
        <v>182</v>
      </c>
      <c r="W726" s="6">
        <v>41060</v>
      </c>
      <c r="X726" s="7">
        <v>236704</v>
      </c>
      <c r="Y726" s="6">
        <v>41257</v>
      </c>
      <c r="Z726" s="4" t="s">
        <v>183</v>
      </c>
      <c r="AA726" s="4" t="s">
        <v>19</v>
      </c>
      <c r="AB726" s="4" t="s">
        <v>20</v>
      </c>
      <c r="AC726" s="4"/>
      <c r="AD726" s="4"/>
      <c r="AE726" s="7">
        <v>236704</v>
      </c>
      <c r="AF726">
        <v>69</v>
      </c>
    </row>
    <row r="727" spans="1:32" x14ac:dyDescent="0.25">
      <c r="A727" s="3">
        <v>2012</v>
      </c>
      <c r="B727" s="4" t="s">
        <v>719</v>
      </c>
      <c r="C727" s="5">
        <v>48401</v>
      </c>
      <c r="D727" s="4" t="s">
        <v>1730</v>
      </c>
      <c r="E727" s="4" t="s">
        <v>1726</v>
      </c>
      <c r="F727" s="6">
        <v>41074</v>
      </c>
      <c r="G727" s="7">
        <v>3000000</v>
      </c>
      <c r="H727" s="6">
        <v>41405</v>
      </c>
      <c r="I727" s="4" t="s">
        <v>1731</v>
      </c>
      <c r="J727" s="4" t="s">
        <v>387</v>
      </c>
      <c r="K727" s="4" t="s">
        <v>388</v>
      </c>
      <c r="L727" s="4"/>
      <c r="M727" s="4"/>
      <c r="N727" s="4"/>
      <c r="O727" s="7">
        <v>3000000</v>
      </c>
      <c r="P727">
        <f>_xlfn.XLOOKUP('[1]2012'!E725,[1]SIDEOF_donativos!$U$3:$U$1619,[1]SIDEOF_donativos!$W$3:$W$1619)</f>
        <v>607</v>
      </c>
      <c r="T727" s="3">
        <v>2012</v>
      </c>
      <c r="U727" s="4" t="s">
        <v>16</v>
      </c>
      <c r="V727" s="4" t="s">
        <v>184</v>
      </c>
      <c r="W727" s="6">
        <v>41089</v>
      </c>
      <c r="X727" s="7">
        <v>215000</v>
      </c>
      <c r="Y727" s="6">
        <v>41274</v>
      </c>
      <c r="Z727" s="4" t="s">
        <v>185</v>
      </c>
      <c r="AA727" s="4" t="s">
        <v>19</v>
      </c>
      <c r="AB727" s="4" t="s">
        <v>20</v>
      </c>
      <c r="AC727" s="4"/>
      <c r="AD727" s="4"/>
      <c r="AE727" s="7">
        <v>215000</v>
      </c>
      <c r="AF727">
        <v>711</v>
      </c>
    </row>
    <row r="728" spans="1:32" x14ac:dyDescent="0.25">
      <c r="A728" s="3">
        <v>2012</v>
      </c>
      <c r="B728" s="4" t="s">
        <v>719</v>
      </c>
      <c r="C728" s="5">
        <v>48501</v>
      </c>
      <c r="D728" s="4" t="s">
        <v>1732</v>
      </c>
      <c r="E728" s="4" t="s">
        <v>1733</v>
      </c>
      <c r="F728" s="6">
        <v>41100</v>
      </c>
      <c r="G728" s="7">
        <v>1300000</v>
      </c>
      <c r="H728" s="6">
        <v>41274</v>
      </c>
      <c r="I728" s="4" t="s">
        <v>1734</v>
      </c>
      <c r="J728" s="4" t="s">
        <v>387</v>
      </c>
      <c r="K728" s="4" t="s">
        <v>388</v>
      </c>
      <c r="L728" s="4"/>
      <c r="M728" s="4"/>
      <c r="N728" s="4"/>
      <c r="O728" s="7">
        <v>1300000</v>
      </c>
      <c r="P728">
        <f>_xlfn.XLOOKUP('[1]2012'!E726,[1]SIDEOF_donativos!$U$3:$U$1619,[1]SIDEOF_donativos!$W$3:$W$1619)</f>
        <v>202</v>
      </c>
      <c r="T728" s="3">
        <v>2012</v>
      </c>
      <c r="U728" s="4" t="s">
        <v>16</v>
      </c>
      <c r="V728" s="4" t="s">
        <v>186</v>
      </c>
      <c r="W728" s="6">
        <v>41060</v>
      </c>
      <c r="X728" s="7">
        <v>150000</v>
      </c>
      <c r="Y728" s="6">
        <v>41425</v>
      </c>
      <c r="Z728" s="4" t="s">
        <v>187</v>
      </c>
      <c r="AA728" s="4" t="s">
        <v>19</v>
      </c>
      <c r="AB728" s="4" t="s">
        <v>20</v>
      </c>
      <c r="AC728" s="4"/>
      <c r="AD728" s="4"/>
      <c r="AE728" s="7">
        <v>150000</v>
      </c>
      <c r="AF728">
        <v>712</v>
      </c>
    </row>
    <row r="729" spans="1:32" x14ac:dyDescent="0.25">
      <c r="A729" s="3">
        <v>2012</v>
      </c>
      <c r="B729" s="4" t="s">
        <v>719</v>
      </c>
      <c r="C729" s="5">
        <v>48501</v>
      </c>
      <c r="D729" s="4" t="s">
        <v>1735</v>
      </c>
      <c r="E729" s="4" t="s">
        <v>1736</v>
      </c>
      <c r="F729" s="6">
        <v>40940</v>
      </c>
      <c r="G729" s="7">
        <v>1863471</v>
      </c>
      <c r="H729" s="6">
        <v>41228</v>
      </c>
      <c r="I729" s="4" t="s">
        <v>1737</v>
      </c>
      <c r="J729" s="4" t="s">
        <v>290</v>
      </c>
      <c r="K729" s="4" t="s">
        <v>291</v>
      </c>
      <c r="L729" s="4"/>
      <c r="M729" s="4"/>
      <c r="N729" s="4"/>
      <c r="O729" s="7">
        <v>1863471</v>
      </c>
      <c r="P729">
        <f>_xlfn.XLOOKUP('[1]2012'!E727,[1]SIDEOF_donativos!$U$3:$U$1619,[1]SIDEOF_donativos!$W$3:$W$1619)</f>
        <v>732</v>
      </c>
      <c r="T729" s="3">
        <v>2012</v>
      </c>
      <c r="U729" s="4" t="s">
        <v>16</v>
      </c>
      <c r="V729" s="4" t="s">
        <v>188</v>
      </c>
      <c r="W729" s="6">
        <v>41060</v>
      </c>
      <c r="X729" s="7">
        <v>166000</v>
      </c>
      <c r="Y729" s="6">
        <v>41253</v>
      </c>
      <c r="Z729" s="4" t="s">
        <v>189</v>
      </c>
      <c r="AA729" s="4" t="s">
        <v>19</v>
      </c>
      <c r="AB729" s="4" t="s">
        <v>20</v>
      </c>
      <c r="AC729" s="4"/>
      <c r="AD729" s="4"/>
      <c r="AE729" s="7">
        <v>166000</v>
      </c>
      <c r="AF729">
        <v>723</v>
      </c>
    </row>
    <row r="730" spans="1:32" x14ac:dyDescent="0.25">
      <c r="A730" s="3">
        <v>2012</v>
      </c>
      <c r="B730" s="4" t="s">
        <v>719</v>
      </c>
      <c r="C730" s="5">
        <v>48501</v>
      </c>
      <c r="D730" s="4" t="s">
        <v>1738</v>
      </c>
      <c r="E730" s="4" t="s">
        <v>1739</v>
      </c>
      <c r="F730" s="6">
        <v>41120</v>
      </c>
      <c r="G730" s="7">
        <v>3394950</v>
      </c>
      <c r="H730" s="6">
        <v>41228</v>
      </c>
      <c r="I730" s="4" t="s">
        <v>1740</v>
      </c>
      <c r="J730" s="4" t="s">
        <v>387</v>
      </c>
      <c r="K730" s="4" t="s">
        <v>388</v>
      </c>
      <c r="L730" s="4"/>
      <c r="M730" s="4"/>
      <c r="N730" s="4"/>
      <c r="O730" s="7">
        <v>3394950</v>
      </c>
      <c r="P730">
        <f>_xlfn.XLOOKUP('[1]2012'!E728,[1]SIDEOF_donativos!$U$3:$U$1619,[1]SIDEOF_donativos!$W$3:$W$1619)</f>
        <v>796</v>
      </c>
      <c r="T730" s="3">
        <v>2012</v>
      </c>
      <c r="U730" s="4" t="s">
        <v>16</v>
      </c>
      <c r="V730" s="4" t="s">
        <v>190</v>
      </c>
      <c r="W730" s="6">
        <v>41060</v>
      </c>
      <c r="X730" s="7">
        <v>105500</v>
      </c>
      <c r="Y730" s="6">
        <v>41271</v>
      </c>
      <c r="Z730" s="4" t="s">
        <v>191</v>
      </c>
      <c r="AA730" s="4" t="s">
        <v>19</v>
      </c>
      <c r="AB730" s="4" t="s">
        <v>20</v>
      </c>
      <c r="AC730" s="4"/>
      <c r="AD730" s="4"/>
      <c r="AE730" s="7">
        <v>105500</v>
      </c>
      <c r="AF730">
        <v>726</v>
      </c>
    </row>
    <row r="731" spans="1:32" x14ac:dyDescent="0.25">
      <c r="A731" s="3">
        <v>2012</v>
      </c>
      <c r="B731" s="4" t="s">
        <v>1741</v>
      </c>
      <c r="C731" s="5">
        <v>48101</v>
      </c>
      <c r="D731" s="4" t="s">
        <v>1742</v>
      </c>
      <c r="E731" s="4" t="s">
        <v>619</v>
      </c>
      <c r="F731" s="6">
        <v>41121</v>
      </c>
      <c r="G731" s="7">
        <v>2000000</v>
      </c>
      <c r="H731" s="6">
        <v>41274</v>
      </c>
      <c r="I731" s="4" t="s">
        <v>1743</v>
      </c>
      <c r="J731" s="4" t="s">
        <v>290</v>
      </c>
      <c r="K731" s="4" t="s">
        <v>291</v>
      </c>
      <c r="L731" s="4"/>
      <c r="M731" s="4"/>
      <c r="N731" s="4"/>
      <c r="O731" s="7">
        <v>2000000</v>
      </c>
      <c r="P731">
        <f>_xlfn.XLOOKUP('[1]2012'!E729,[1]SIDEOF_donativos!$U$3:$U$1619,[1]SIDEOF_donativos!$W$3:$W$1619)</f>
        <v>378</v>
      </c>
      <c r="T731" s="3">
        <v>2012</v>
      </c>
      <c r="U731" s="4" t="s">
        <v>16</v>
      </c>
      <c r="V731" s="4" t="s">
        <v>192</v>
      </c>
      <c r="W731" s="6">
        <v>41089</v>
      </c>
      <c r="X731" s="7">
        <v>180000</v>
      </c>
      <c r="Y731" s="6">
        <v>41243</v>
      </c>
      <c r="Z731" s="4" t="s">
        <v>193</v>
      </c>
      <c r="AA731" s="4" t="s">
        <v>19</v>
      </c>
      <c r="AB731" s="4" t="s">
        <v>20</v>
      </c>
      <c r="AC731" s="4"/>
      <c r="AD731" s="4"/>
      <c r="AE731" s="7">
        <v>180000</v>
      </c>
      <c r="AF731">
        <v>731</v>
      </c>
    </row>
    <row r="732" spans="1:32" x14ac:dyDescent="0.25">
      <c r="A732" s="3">
        <v>2012</v>
      </c>
      <c r="B732" s="4" t="s">
        <v>1741</v>
      </c>
      <c r="C732" s="5">
        <v>48101</v>
      </c>
      <c r="D732" s="4" t="s">
        <v>1744</v>
      </c>
      <c r="E732" s="4" t="s">
        <v>1745</v>
      </c>
      <c r="F732" s="6">
        <v>41121</v>
      </c>
      <c r="G732" s="7">
        <v>10000000</v>
      </c>
      <c r="H732" s="6">
        <v>41486</v>
      </c>
      <c r="I732" s="4" t="s">
        <v>1746</v>
      </c>
      <c r="J732" s="4" t="s">
        <v>290</v>
      </c>
      <c r="K732" s="4" t="s">
        <v>291</v>
      </c>
      <c r="L732" s="4"/>
      <c r="M732" s="4"/>
      <c r="N732" s="4"/>
      <c r="O732" s="7">
        <v>10000000</v>
      </c>
      <c r="P732">
        <f>_xlfn.XLOOKUP('[1]2012'!E730,[1]SIDEOF_donativos!$U$3:$U$1619,[1]SIDEOF_donativos!$W$3:$W$1619)</f>
        <v>720</v>
      </c>
      <c r="T732" s="3">
        <v>2012</v>
      </c>
      <c r="U732" s="4" t="s">
        <v>16</v>
      </c>
      <c r="V732" s="4" t="s">
        <v>194</v>
      </c>
      <c r="W732" s="6">
        <v>41060</v>
      </c>
      <c r="X732" s="7">
        <v>187500</v>
      </c>
      <c r="Y732" s="6">
        <v>41200</v>
      </c>
      <c r="Z732" s="4" t="s">
        <v>195</v>
      </c>
      <c r="AA732" s="4" t="s">
        <v>19</v>
      </c>
      <c r="AB732" s="4" t="s">
        <v>20</v>
      </c>
      <c r="AC732" s="4"/>
      <c r="AD732" s="4"/>
      <c r="AE732" s="7">
        <v>187500</v>
      </c>
      <c r="AF732">
        <v>734</v>
      </c>
    </row>
    <row r="733" spans="1:32" x14ac:dyDescent="0.25">
      <c r="A733" s="3">
        <v>2012</v>
      </c>
      <c r="B733" s="4" t="s">
        <v>1741</v>
      </c>
      <c r="C733" s="5">
        <v>48101</v>
      </c>
      <c r="D733" s="4" t="s">
        <v>1747</v>
      </c>
      <c r="E733" s="4" t="s">
        <v>1748</v>
      </c>
      <c r="F733" s="6">
        <v>41121</v>
      </c>
      <c r="G733" s="7">
        <v>18612000</v>
      </c>
      <c r="H733" s="6">
        <v>41274</v>
      </c>
      <c r="I733" s="4" t="s">
        <v>1749</v>
      </c>
      <c r="J733" s="4" t="s">
        <v>290</v>
      </c>
      <c r="K733" s="4" t="s">
        <v>291</v>
      </c>
      <c r="L733" s="4"/>
      <c r="M733" s="4"/>
      <c r="N733" s="4"/>
      <c r="O733" s="7">
        <v>18612000</v>
      </c>
      <c r="P733">
        <f>_xlfn.XLOOKUP('[1]2012'!E731,[1]SIDEOF_donativos!$U$3:$U$1619,[1]SIDEOF_donativos!$W$3:$W$1619)</f>
        <v>1585</v>
      </c>
      <c r="T733" s="3">
        <v>2012</v>
      </c>
      <c r="U733" s="4" t="s">
        <v>16</v>
      </c>
      <c r="V733" s="4" t="s">
        <v>196</v>
      </c>
      <c r="W733" s="6">
        <v>41089</v>
      </c>
      <c r="X733" s="7">
        <v>2400000</v>
      </c>
      <c r="Y733" s="6">
        <v>41364</v>
      </c>
      <c r="Z733" s="4" t="s">
        <v>197</v>
      </c>
      <c r="AA733" s="4" t="s">
        <v>19</v>
      </c>
      <c r="AB733" s="4" t="s">
        <v>20</v>
      </c>
      <c r="AC733" s="4"/>
      <c r="AD733" s="4"/>
      <c r="AE733" s="7">
        <v>2400000</v>
      </c>
      <c r="AF733">
        <v>742</v>
      </c>
    </row>
    <row r="734" spans="1:32" x14ac:dyDescent="0.25">
      <c r="A734" s="3">
        <v>2012</v>
      </c>
      <c r="B734" s="4" t="s">
        <v>1741</v>
      </c>
      <c r="C734" s="5">
        <v>48101</v>
      </c>
      <c r="D734" s="4" t="s">
        <v>1750</v>
      </c>
      <c r="E734" s="4" t="s">
        <v>1751</v>
      </c>
      <c r="F734" s="6">
        <v>41121</v>
      </c>
      <c r="G734" s="7">
        <v>1034410</v>
      </c>
      <c r="H734" s="6">
        <v>41274</v>
      </c>
      <c r="I734" s="4" t="s">
        <v>1752</v>
      </c>
      <c r="J734" s="4" t="s">
        <v>290</v>
      </c>
      <c r="K734" s="4" t="s">
        <v>291</v>
      </c>
      <c r="L734" s="4"/>
      <c r="M734" s="4"/>
      <c r="N734" s="4"/>
      <c r="O734" s="7">
        <v>1034410</v>
      </c>
      <c r="P734">
        <f>_xlfn.XLOOKUP('[1]2012'!E732,[1]SIDEOF_donativos!$U$3:$U$1619,[1]SIDEOF_donativos!$W$3:$W$1619)</f>
        <v>233</v>
      </c>
      <c r="T734" s="3">
        <v>2012</v>
      </c>
      <c r="U734" s="4" t="s">
        <v>16</v>
      </c>
      <c r="V734" s="4" t="s">
        <v>198</v>
      </c>
      <c r="W734" s="6">
        <v>41089</v>
      </c>
      <c r="X734" s="7">
        <v>140400</v>
      </c>
      <c r="Y734" s="6">
        <v>41274</v>
      </c>
      <c r="Z734" s="4" t="s">
        <v>199</v>
      </c>
      <c r="AA734" s="4" t="s">
        <v>19</v>
      </c>
      <c r="AB734" s="4" t="s">
        <v>20</v>
      </c>
      <c r="AC734" s="4"/>
      <c r="AD734" s="4"/>
      <c r="AE734" s="7">
        <v>140400</v>
      </c>
      <c r="AF734">
        <v>743</v>
      </c>
    </row>
    <row r="735" spans="1:32" x14ac:dyDescent="0.25">
      <c r="A735" s="3">
        <v>2012</v>
      </c>
      <c r="B735" s="4" t="s">
        <v>1741</v>
      </c>
      <c r="C735" s="5">
        <v>48101</v>
      </c>
      <c r="D735" s="4" t="s">
        <v>1753</v>
      </c>
      <c r="E735" s="4" t="s">
        <v>1754</v>
      </c>
      <c r="F735" s="6">
        <v>41121</v>
      </c>
      <c r="G735" s="7">
        <v>3843000</v>
      </c>
      <c r="H735" s="6">
        <v>41455</v>
      </c>
      <c r="I735" s="4" t="s">
        <v>1755</v>
      </c>
      <c r="J735" s="4" t="s">
        <v>290</v>
      </c>
      <c r="K735" s="4" t="s">
        <v>291</v>
      </c>
      <c r="L735" s="4"/>
      <c r="M735" s="4"/>
      <c r="N735" s="4"/>
      <c r="O735" s="7">
        <v>3843000</v>
      </c>
      <c r="P735">
        <f>_xlfn.XLOOKUP('[1]2012'!E733,[1]SIDEOF_donativos!$U$3:$U$1619,[1]SIDEOF_donativos!$W$3:$W$1619)</f>
        <v>165</v>
      </c>
      <c r="T735" s="3">
        <v>2012</v>
      </c>
      <c r="U735" s="4" t="s">
        <v>16</v>
      </c>
      <c r="V735" s="4" t="s">
        <v>200</v>
      </c>
      <c r="W735" s="6">
        <v>41060</v>
      </c>
      <c r="X735" s="7">
        <v>200000</v>
      </c>
      <c r="Y735" s="6">
        <v>41257</v>
      </c>
      <c r="Z735" s="4" t="s">
        <v>201</v>
      </c>
      <c r="AA735" s="4" t="s">
        <v>19</v>
      </c>
      <c r="AB735" s="4" t="s">
        <v>20</v>
      </c>
      <c r="AC735" s="4"/>
      <c r="AD735" s="4"/>
      <c r="AE735" s="7">
        <v>200000</v>
      </c>
      <c r="AF735">
        <v>754</v>
      </c>
    </row>
    <row r="736" spans="1:32" x14ac:dyDescent="0.25">
      <c r="A736" s="3">
        <v>2012</v>
      </c>
      <c r="B736" s="4" t="s">
        <v>1756</v>
      </c>
      <c r="C736" s="5">
        <v>48101</v>
      </c>
      <c r="D736" s="4">
        <v>1</v>
      </c>
      <c r="E736" s="4" t="s">
        <v>204</v>
      </c>
      <c r="F736" s="6">
        <v>41102</v>
      </c>
      <c r="G736" s="7">
        <v>2480000</v>
      </c>
      <c r="H736" s="6">
        <v>41339</v>
      </c>
      <c r="I736" s="4" t="s">
        <v>1757</v>
      </c>
      <c r="J736" s="4" t="s">
        <v>290</v>
      </c>
      <c r="K736" s="4" t="s">
        <v>291</v>
      </c>
      <c r="L736" s="4"/>
      <c r="M736" s="4"/>
      <c r="N736" s="4"/>
      <c r="O736" s="7">
        <v>2480000</v>
      </c>
      <c r="P736">
        <f>_xlfn.XLOOKUP('[1]2012'!E734,[1]SIDEOF_donativos!$U$3:$U$1619,[1]SIDEOF_donativos!$W$3:$W$1619)</f>
        <v>71</v>
      </c>
      <c r="T736" s="3">
        <v>2012</v>
      </c>
      <c r="U736" s="4" t="s">
        <v>16</v>
      </c>
      <c r="V736" s="4" t="s">
        <v>202</v>
      </c>
      <c r="W736" s="6">
        <v>41089</v>
      </c>
      <c r="X736" s="7">
        <v>2359756</v>
      </c>
      <c r="Y736" s="6">
        <v>41274</v>
      </c>
      <c r="Z736" s="4" t="s">
        <v>203</v>
      </c>
      <c r="AA736" s="4" t="s">
        <v>19</v>
      </c>
      <c r="AB736" s="4" t="s">
        <v>20</v>
      </c>
      <c r="AC736" s="4"/>
      <c r="AD736" s="4"/>
      <c r="AE736" s="7">
        <v>2359756</v>
      </c>
      <c r="AF736">
        <v>767</v>
      </c>
    </row>
    <row r="737" spans="1:32" x14ac:dyDescent="0.25">
      <c r="A737" s="3">
        <v>2012</v>
      </c>
      <c r="B737" s="4" t="s">
        <v>1756</v>
      </c>
      <c r="C737" s="5">
        <v>48101</v>
      </c>
      <c r="D737" s="4">
        <v>2</v>
      </c>
      <c r="E737" s="4" t="s">
        <v>993</v>
      </c>
      <c r="F737" s="6">
        <v>41102</v>
      </c>
      <c r="G737" s="7">
        <v>4000000</v>
      </c>
      <c r="H737" s="6">
        <v>41249</v>
      </c>
      <c r="I737" s="4" t="s">
        <v>1758</v>
      </c>
      <c r="J737" s="4" t="s">
        <v>458</v>
      </c>
      <c r="K737" s="4" t="s">
        <v>459</v>
      </c>
      <c r="L737" s="4"/>
      <c r="M737" s="4"/>
      <c r="N737" s="4"/>
      <c r="O737" s="7">
        <v>4000000</v>
      </c>
      <c r="P737">
        <f>_xlfn.XLOOKUP('[1]2012'!E735,[1]SIDEOF_donativos!$U$3:$U$1619,[1]SIDEOF_donativos!$W$3:$W$1619)</f>
        <v>845</v>
      </c>
      <c r="T737" s="3">
        <v>2012</v>
      </c>
      <c r="U737" s="4" t="s">
        <v>16</v>
      </c>
      <c r="V737" s="4" t="s">
        <v>204</v>
      </c>
      <c r="W737" s="6">
        <v>41060</v>
      </c>
      <c r="X737" s="7">
        <v>248876</v>
      </c>
      <c r="Y737" s="6">
        <v>41304</v>
      </c>
      <c r="Z737" s="4" t="s">
        <v>205</v>
      </c>
      <c r="AA737" s="4" t="s">
        <v>19</v>
      </c>
      <c r="AB737" s="4" t="s">
        <v>20</v>
      </c>
      <c r="AC737" s="4"/>
      <c r="AD737" s="4"/>
      <c r="AE737" s="7">
        <v>248876</v>
      </c>
      <c r="AF737">
        <v>71</v>
      </c>
    </row>
    <row r="738" spans="1:32" x14ac:dyDescent="0.25">
      <c r="A738" s="3">
        <v>2012</v>
      </c>
      <c r="B738" s="4" t="s">
        <v>1756</v>
      </c>
      <c r="C738" s="5">
        <v>48301</v>
      </c>
      <c r="D738" s="4">
        <v>3</v>
      </c>
      <c r="E738" s="4" t="s">
        <v>1759</v>
      </c>
      <c r="F738" s="6">
        <v>41036</v>
      </c>
      <c r="G738" s="7">
        <v>6000000</v>
      </c>
      <c r="H738" s="6">
        <v>41383</v>
      </c>
      <c r="I738" s="4" t="s">
        <v>1760</v>
      </c>
      <c r="J738" s="4" t="s">
        <v>387</v>
      </c>
      <c r="K738" s="4" t="s">
        <v>388</v>
      </c>
      <c r="L738" s="4"/>
      <c r="M738" s="4"/>
      <c r="N738" s="4"/>
      <c r="O738" s="7">
        <v>6000000</v>
      </c>
      <c r="P738">
        <f>_xlfn.XLOOKUP('[1]2012'!E736,[1]SIDEOF_donativos!$U$3:$U$1619,[1]SIDEOF_donativos!$W$3:$W$1619)</f>
        <v>1289</v>
      </c>
      <c r="T738" s="3">
        <v>2012</v>
      </c>
      <c r="U738" s="4" t="s">
        <v>16</v>
      </c>
      <c r="V738" s="4" t="s">
        <v>206</v>
      </c>
      <c r="W738" s="6">
        <v>41089</v>
      </c>
      <c r="X738" s="7">
        <v>115000</v>
      </c>
      <c r="Y738" s="6">
        <v>41239</v>
      </c>
      <c r="Z738" s="4" t="s">
        <v>207</v>
      </c>
      <c r="AA738" s="4" t="s">
        <v>19</v>
      </c>
      <c r="AB738" s="4" t="s">
        <v>20</v>
      </c>
      <c r="AC738" s="4"/>
      <c r="AD738" s="4"/>
      <c r="AE738" s="7">
        <v>115000</v>
      </c>
      <c r="AF738">
        <v>770</v>
      </c>
    </row>
    <row r="739" spans="1:32" x14ac:dyDescent="0.25">
      <c r="A739" s="3">
        <v>2012</v>
      </c>
      <c r="B739" s="4" t="s">
        <v>1761</v>
      </c>
      <c r="C739" s="5">
        <v>48101</v>
      </c>
      <c r="D739" s="4">
        <v>1</v>
      </c>
      <c r="E739" s="4" t="s">
        <v>1762</v>
      </c>
      <c r="F739" s="6">
        <v>40926</v>
      </c>
      <c r="G739" s="7">
        <v>4800000</v>
      </c>
      <c r="H739" s="6">
        <v>41274</v>
      </c>
      <c r="I739" s="4" t="s">
        <v>1763</v>
      </c>
      <c r="J739" s="4" t="s">
        <v>387</v>
      </c>
      <c r="K739" s="4" t="s">
        <v>388</v>
      </c>
      <c r="L739" s="4"/>
      <c r="M739" s="4"/>
      <c r="N739" s="4"/>
      <c r="O739" s="7">
        <v>4800000</v>
      </c>
      <c r="P739">
        <f>_xlfn.XLOOKUP('[1]2012'!E737,[1]SIDEOF_donativos!$U$3:$U$1619,[1]SIDEOF_donativos!$W$3:$W$1619)</f>
        <v>843</v>
      </c>
      <c r="T739" s="3">
        <v>2012</v>
      </c>
      <c r="U739" s="4" t="s">
        <v>16</v>
      </c>
      <c r="V739" s="4" t="s">
        <v>208</v>
      </c>
      <c r="W739" s="6">
        <v>41089</v>
      </c>
      <c r="X739" s="7">
        <v>185000</v>
      </c>
      <c r="Y739" s="6">
        <v>41292</v>
      </c>
      <c r="Z739" s="4" t="s">
        <v>209</v>
      </c>
      <c r="AA739" s="4" t="s">
        <v>19</v>
      </c>
      <c r="AB739" s="4" t="s">
        <v>20</v>
      </c>
      <c r="AC739" s="4"/>
      <c r="AD739" s="4"/>
      <c r="AE739" s="7">
        <v>185000</v>
      </c>
      <c r="AF739">
        <v>774</v>
      </c>
    </row>
    <row r="740" spans="1:32" x14ac:dyDescent="0.25">
      <c r="A740" s="3">
        <v>2012</v>
      </c>
      <c r="B740" s="4" t="s">
        <v>1764</v>
      </c>
      <c r="C740" s="5">
        <v>48101</v>
      </c>
      <c r="D740" s="4">
        <v>1</v>
      </c>
      <c r="E740" s="4" t="s">
        <v>1765</v>
      </c>
      <c r="F740" s="6">
        <v>41033</v>
      </c>
      <c r="G740" s="7">
        <v>5000000</v>
      </c>
      <c r="H740" s="6">
        <v>41274</v>
      </c>
      <c r="I740" s="4" t="s">
        <v>1766</v>
      </c>
      <c r="J740" s="4" t="s">
        <v>290</v>
      </c>
      <c r="K740" s="4" t="s">
        <v>291</v>
      </c>
      <c r="L740" s="4"/>
      <c r="M740" s="4"/>
      <c r="N740" s="4"/>
      <c r="O740" s="7">
        <v>5000000</v>
      </c>
      <c r="P740">
        <f>_xlfn.XLOOKUP('[1]2012'!E738,[1]SIDEOF_donativos!$U$3:$U$1619,[1]SIDEOF_donativos!$W$3:$W$1619)</f>
        <v>642</v>
      </c>
      <c r="T740" s="3">
        <v>2012</v>
      </c>
      <c r="U740" s="4" t="s">
        <v>16</v>
      </c>
      <c r="V740" s="4" t="s">
        <v>210</v>
      </c>
      <c r="W740" s="6">
        <v>41060</v>
      </c>
      <c r="X740" s="7">
        <v>123681</v>
      </c>
      <c r="Y740" s="6">
        <v>41274</v>
      </c>
      <c r="Z740" s="4" t="s">
        <v>211</v>
      </c>
      <c r="AA740" s="4" t="s">
        <v>19</v>
      </c>
      <c r="AB740" s="4" t="s">
        <v>20</v>
      </c>
      <c r="AC740" s="4"/>
      <c r="AD740" s="4"/>
      <c r="AE740" s="7">
        <v>123681</v>
      </c>
      <c r="AF740">
        <v>777</v>
      </c>
    </row>
    <row r="741" spans="1:32" x14ac:dyDescent="0.25">
      <c r="T741" s="3">
        <v>2012</v>
      </c>
      <c r="U741" s="4" t="s">
        <v>16</v>
      </c>
      <c r="V741" s="4" t="s">
        <v>212</v>
      </c>
      <c r="W741" s="6">
        <v>41089</v>
      </c>
      <c r="X741" s="7">
        <v>140000</v>
      </c>
      <c r="Y741" s="6">
        <v>41274</v>
      </c>
      <c r="Z741" s="4" t="s">
        <v>213</v>
      </c>
      <c r="AA741" s="4" t="s">
        <v>19</v>
      </c>
      <c r="AB741" s="4" t="s">
        <v>20</v>
      </c>
      <c r="AC741" s="4"/>
      <c r="AD741" s="4"/>
      <c r="AE741" s="7">
        <v>140000</v>
      </c>
      <c r="AF741">
        <v>779</v>
      </c>
    </row>
    <row r="742" spans="1:32" x14ac:dyDescent="0.25">
      <c r="T742" s="3">
        <v>2012</v>
      </c>
      <c r="U742" s="4" t="s">
        <v>16</v>
      </c>
      <c r="V742" s="4" t="s">
        <v>214</v>
      </c>
      <c r="W742" s="6">
        <v>41060</v>
      </c>
      <c r="X742" s="7">
        <v>200000</v>
      </c>
      <c r="Y742" s="6">
        <v>41274</v>
      </c>
      <c r="Z742" s="4" t="s">
        <v>215</v>
      </c>
      <c r="AA742" s="4" t="s">
        <v>19</v>
      </c>
      <c r="AB742" s="4" t="s">
        <v>20</v>
      </c>
      <c r="AC742" s="4"/>
      <c r="AD742" s="4"/>
      <c r="AE742" s="7">
        <v>200000</v>
      </c>
      <c r="AF742">
        <v>780</v>
      </c>
    </row>
    <row r="743" spans="1:32" x14ac:dyDescent="0.25">
      <c r="T743" s="3">
        <v>2012</v>
      </c>
      <c r="U743" s="4" t="s">
        <v>16</v>
      </c>
      <c r="V743" s="4" t="s">
        <v>216</v>
      </c>
      <c r="W743" s="6">
        <v>41089</v>
      </c>
      <c r="X743" s="7">
        <v>141450</v>
      </c>
      <c r="Y743" s="6">
        <v>41243</v>
      </c>
      <c r="Z743" s="4" t="s">
        <v>217</v>
      </c>
      <c r="AA743" s="4" t="s">
        <v>19</v>
      </c>
      <c r="AB743" s="4" t="s">
        <v>20</v>
      </c>
      <c r="AC743" s="4"/>
      <c r="AD743" s="4"/>
      <c r="AE743" s="7">
        <v>141450</v>
      </c>
      <c r="AF743">
        <v>789</v>
      </c>
    </row>
    <row r="744" spans="1:32" x14ac:dyDescent="0.25">
      <c r="T744" s="3">
        <v>2012</v>
      </c>
      <c r="U744" s="4" t="s">
        <v>16</v>
      </c>
      <c r="V744" s="4" t="s">
        <v>218</v>
      </c>
      <c r="W744" s="6">
        <v>41089</v>
      </c>
      <c r="X744" s="7">
        <v>119545</v>
      </c>
      <c r="Y744" s="6">
        <v>41294</v>
      </c>
      <c r="Z744" s="4" t="s">
        <v>219</v>
      </c>
      <c r="AA744" s="4" t="s">
        <v>19</v>
      </c>
      <c r="AB744" s="4" t="s">
        <v>20</v>
      </c>
      <c r="AC744" s="4"/>
      <c r="AD744" s="4"/>
      <c r="AE744" s="7">
        <v>119545</v>
      </c>
      <c r="AF744">
        <v>797</v>
      </c>
    </row>
    <row r="745" spans="1:32" x14ac:dyDescent="0.25">
      <c r="T745" s="3">
        <v>2012</v>
      </c>
      <c r="U745" s="4" t="s">
        <v>16</v>
      </c>
      <c r="V745" s="4" t="s">
        <v>220</v>
      </c>
      <c r="W745" s="6">
        <v>41060</v>
      </c>
      <c r="X745" s="7">
        <v>158000</v>
      </c>
      <c r="Y745" s="6">
        <v>41258</v>
      </c>
      <c r="Z745" s="4" t="s">
        <v>221</v>
      </c>
      <c r="AA745" s="4" t="s">
        <v>19</v>
      </c>
      <c r="AB745" s="4" t="s">
        <v>20</v>
      </c>
      <c r="AC745" s="4"/>
      <c r="AD745" s="4"/>
      <c r="AE745" s="7">
        <v>158000</v>
      </c>
      <c r="AF745">
        <v>804</v>
      </c>
    </row>
    <row r="746" spans="1:32" x14ac:dyDescent="0.25">
      <c r="T746" s="3">
        <v>2012</v>
      </c>
      <c r="U746" s="4" t="s">
        <v>16</v>
      </c>
      <c r="V746" s="4" t="s">
        <v>222</v>
      </c>
      <c r="W746" s="6">
        <v>41089</v>
      </c>
      <c r="X746" s="7">
        <v>135000</v>
      </c>
      <c r="Y746" s="6">
        <v>41274</v>
      </c>
      <c r="Z746" s="4" t="s">
        <v>223</v>
      </c>
      <c r="AA746" s="4" t="s">
        <v>19</v>
      </c>
      <c r="AB746" s="4" t="s">
        <v>20</v>
      </c>
      <c r="AC746" s="4"/>
      <c r="AD746" s="4"/>
      <c r="AE746" s="7">
        <v>135000</v>
      </c>
      <c r="AF746">
        <v>807</v>
      </c>
    </row>
    <row r="747" spans="1:32" x14ac:dyDescent="0.25">
      <c r="T747" s="3">
        <v>2012</v>
      </c>
      <c r="U747" s="4" t="s">
        <v>16</v>
      </c>
      <c r="V747" s="4" t="s">
        <v>224</v>
      </c>
      <c r="W747" s="6">
        <v>41060</v>
      </c>
      <c r="X747" s="7">
        <v>118224</v>
      </c>
      <c r="Y747" s="6">
        <v>41197</v>
      </c>
      <c r="Z747" s="4" t="s">
        <v>225</v>
      </c>
      <c r="AA747" s="4" t="s">
        <v>19</v>
      </c>
      <c r="AB747" s="4" t="s">
        <v>20</v>
      </c>
      <c r="AC747" s="4"/>
      <c r="AD747" s="4"/>
      <c r="AE747" s="7">
        <v>118224</v>
      </c>
      <c r="AF747">
        <v>809</v>
      </c>
    </row>
    <row r="748" spans="1:32" x14ac:dyDescent="0.25">
      <c r="T748" s="3">
        <v>2012</v>
      </c>
      <c r="U748" s="4" t="s">
        <v>16</v>
      </c>
      <c r="V748" s="4" t="s">
        <v>226</v>
      </c>
      <c r="W748" s="6">
        <v>41060</v>
      </c>
      <c r="X748" s="7">
        <v>232600</v>
      </c>
      <c r="Y748" s="6">
        <v>41269</v>
      </c>
      <c r="Z748" s="4" t="s">
        <v>227</v>
      </c>
      <c r="AA748" s="4" t="s">
        <v>19</v>
      </c>
      <c r="AB748" s="4" t="s">
        <v>20</v>
      </c>
      <c r="AC748" s="4"/>
      <c r="AD748" s="4"/>
      <c r="AE748" s="7">
        <v>232600</v>
      </c>
      <c r="AF748">
        <v>119</v>
      </c>
    </row>
    <row r="749" spans="1:32" x14ac:dyDescent="0.25">
      <c r="T749" s="3">
        <v>2012</v>
      </c>
      <c r="U749" s="4" t="s">
        <v>16</v>
      </c>
      <c r="V749" s="4" t="s">
        <v>228</v>
      </c>
      <c r="W749" s="6">
        <v>41060</v>
      </c>
      <c r="X749" s="7">
        <v>205000</v>
      </c>
      <c r="Y749" s="6">
        <v>41333</v>
      </c>
      <c r="Z749" s="4" t="s">
        <v>229</v>
      </c>
      <c r="AA749" s="4" t="s">
        <v>19</v>
      </c>
      <c r="AB749" s="4" t="s">
        <v>20</v>
      </c>
      <c r="AC749" s="4"/>
      <c r="AD749" s="4"/>
      <c r="AE749" s="7">
        <v>205000</v>
      </c>
      <c r="AF749">
        <v>810</v>
      </c>
    </row>
    <row r="750" spans="1:32" x14ac:dyDescent="0.25">
      <c r="T750" s="3">
        <v>2012</v>
      </c>
      <c r="U750" s="4" t="s">
        <v>16</v>
      </c>
      <c r="V750" s="4" t="s">
        <v>230</v>
      </c>
      <c r="W750" s="6">
        <v>41089</v>
      </c>
      <c r="X750" s="7">
        <v>110000</v>
      </c>
      <c r="Y750" s="6">
        <v>41305</v>
      </c>
      <c r="Z750" s="4" t="s">
        <v>231</v>
      </c>
      <c r="AA750" s="4" t="s">
        <v>19</v>
      </c>
      <c r="AB750" s="4" t="s">
        <v>20</v>
      </c>
      <c r="AC750" s="4"/>
      <c r="AD750" s="4"/>
      <c r="AE750" s="7">
        <v>110000</v>
      </c>
      <c r="AF750">
        <v>821</v>
      </c>
    </row>
    <row r="751" spans="1:32" x14ac:dyDescent="0.25">
      <c r="T751" s="3">
        <v>2012</v>
      </c>
      <c r="U751" s="4" t="s">
        <v>16</v>
      </c>
      <c r="V751" s="4" t="s">
        <v>232</v>
      </c>
      <c r="W751" s="6">
        <v>41060</v>
      </c>
      <c r="X751" s="7">
        <v>89900</v>
      </c>
      <c r="Y751" s="6">
        <v>41274</v>
      </c>
      <c r="Z751" s="4" t="s">
        <v>233</v>
      </c>
      <c r="AA751" s="4" t="s">
        <v>19</v>
      </c>
      <c r="AB751" s="4" t="s">
        <v>20</v>
      </c>
      <c r="AC751" s="4"/>
      <c r="AD751" s="4"/>
      <c r="AE751" s="7">
        <v>89900</v>
      </c>
      <c r="AF751">
        <v>827</v>
      </c>
    </row>
    <row r="752" spans="1:32" x14ac:dyDescent="0.25">
      <c r="T752" s="3">
        <v>2012</v>
      </c>
      <c r="U752" s="4" t="s">
        <v>16</v>
      </c>
      <c r="V752" s="4" t="s">
        <v>234</v>
      </c>
      <c r="W752" s="6">
        <v>41089</v>
      </c>
      <c r="X752" s="7">
        <v>140000</v>
      </c>
      <c r="Y752" s="6">
        <v>41274</v>
      </c>
      <c r="Z752" s="4" t="s">
        <v>235</v>
      </c>
      <c r="AA752" s="4" t="s">
        <v>19</v>
      </c>
      <c r="AB752" s="4" t="s">
        <v>20</v>
      </c>
      <c r="AC752" s="4"/>
      <c r="AD752" s="4"/>
      <c r="AE752" s="7">
        <v>140000</v>
      </c>
      <c r="AF752">
        <v>829</v>
      </c>
    </row>
    <row r="753" spans="20:32" x14ac:dyDescent="0.25">
      <c r="T753" s="3">
        <v>2012</v>
      </c>
      <c r="U753" s="4" t="s">
        <v>16</v>
      </c>
      <c r="V753" s="4" t="s">
        <v>236</v>
      </c>
      <c r="W753" s="6">
        <v>41060</v>
      </c>
      <c r="X753" s="7">
        <v>120000</v>
      </c>
      <c r="Y753" s="6">
        <v>41257</v>
      </c>
      <c r="Z753" s="4" t="s">
        <v>237</v>
      </c>
      <c r="AA753" s="4" t="s">
        <v>19</v>
      </c>
      <c r="AB753" s="4" t="s">
        <v>20</v>
      </c>
      <c r="AC753" s="4"/>
      <c r="AD753" s="4"/>
      <c r="AE753" s="7">
        <v>120000</v>
      </c>
      <c r="AF753">
        <v>833</v>
      </c>
    </row>
    <row r="754" spans="20:32" x14ac:dyDescent="0.25">
      <c r="T754" s="3">
        <v>2012</v>
      </c>
      <c r="U754" s="4" t="s">
        <v>16</v>
      </c>
      <c r="V754" s="4" t="s">
        <v>238</v>
      </c>
      <c r="W754" s="6">
        <v>41060</v>
      </c>
      <c r="X754" s="7">
        <v>60000</v>
      </c>
      <c r="Y754" s="6">
        <v>41305</v>
      </c>
      <c r="Z754" s="4" t="s">
        <v>239</v>
      </c>
      <c r="AA754" s="4" t="s">
        <v>19</v>
      </c>
      <c r="AB754" s="4" t="s">
        <v>20</v>
      </c>
      <c r="AC754" s="4"/>
      <c r="AD754" s="4"/>
      <c r="AE754" s="7">
        <v>60000</v>
      </c>
      <c r="AF754">
        <v>848</v>
      </c>
    </row>
    <row r="755" spans="20:32" x14ac:dyDescent="0.25">
      <c r="T755" s="3">
        <v>2012</v>
      </c>
      <c r="U755" s="4" t="s">
        <v>16</v>
      </c>
      <c r="V755" s="4" t="s">
        <v>240</v>
      </c>
      <c r="W755" s="6">
        <v>41060</v>
      </c>
      <c r="X755" s="7">
        <v>106000</v>
      </c>
      <c r="Y755" s="6">
        <v>41255</v>
      </c>
      <c r="Z755" s="4" t="s">
        <v>241</v>
      </c>
      <c r="AA755" s="4" t="s">
        <v>19</v>
      </c>
      <c r="AB755" s="4" t="s">
        <v>20</v>
      </c>
      <c r="AC755" s="4"/>
      <c r="AD755" s="4"/>
      <c r="AE755" s="7">
        <v>106000</v>
      </c>
      <c r="AF755">
        <v>850</v>
      </c>
    </row>
    <row r="756" spans="20:32" x14ac:dyDescent="0.25">
      <c r="T756" s="3">
        <v>2012</v>
      </c>
      <c r="U756" s="4" t="s">
        <v>16</v>
      </c>
      <c r="V756" s="4" t="s">
        <v>242</v>
      </c>
      <c r="W756" s="6">
        <v>41089</v>
      </c>
      <c r="X756" s="7">
        <v>131860</v>
      </c>
      <c r="Y756" s="6">
        <v>41274</v>
      </c>
      <c r="Z756" s="4" t="s">
        <v>243</v>
      </c>
      <c r="AA756" s="4" t="s">
        <v>19</v>
      </c>
      <c r="AB756" s="4" t="s">
        <v>20</v>
      </c>
      <c r="AC756" s="4"/>
      <c r="AD756" s="4"/>
      <c r="AE756" s="7">
        <v>131860</v>
      </c>
      <c r="AF756">
        <v>900</v>
      </c>
    </row>
    <row r="757" spans="20:32" x14ac:dyDescent="0.25">
      <c r="T757" s="3">
        <v>2012</v>
      </c>
      <c r="U757" s="4" t="s">
        <v>16</v>
      </c>
      <c r="V757" s="4" t="s">
        <v>244</v>
      </c>
      <c r="W757" s="6">
        <v>41060</v>
      </c>
      <c r="X757" s="7">
        <v>50000</v>
      </c>
      <c r="Y757" s="6">
        <v>41228</v>
      </c>
      <c r="Z757" s="4" t="s">
        <v>245</v>
      </c>
      <c r="AA757" s="4" t="s">
        <v>19</v>
      </c>
      <c r="AB757" s="4" t="s">
        <v>20</v>
      </c>
      <c r="AC757" s="4"/>
      <c r="AD757" s="4"/>
      <c r="AE757" s="7">
        <v>50000</v>
      </c>
      <c r="AF757">
        <v>915</v>
      </c>
    </row>
    <row r="758" spans="20:32" x14ac:dyDescent="0.25">
      <c r="T758" s="3">
        <v>2012</v>
      </c>
      <c r="U758" s="4" t="s">
        <v>16</v>
      </c>
      <c r="V758" s="4" t="s">
        <v>246</v>
      </c>
      <c r="W758" s="6">
        <v>41089</v>
      </c>
      <c r="X758" s="7">
        <v>200000</v>
      </c>
      <c r="Y758" s="6">
        <v>41305</v>
      </c>
      <c r="Z758" s="4" t="s">
        <v>247</v>
      </c>
      <c r="AA758" s="4" t="s">
        <v>19</v>
      </c>
      <c r="AB758" s="4" t="s">
        <v>20</v>
      </c>
      <c r="AC758" s="4"/>
      <c r="AD758" s="4"/>
      <c r="AE758" s="7">
        <v>200000</v>
      </c>
      <c r="AF758">
        <v>923</v>
      </c>
    </row>
    <row r="759" spans="20:32" x14ac:dyDescent="0.25">
      <c r="T759" s="3">
        <v>2012</v>
      </c>
      <c r="U759" s="4" t="s">
        <v>16</v>
      </c>
      <c r="V759" s="4" t="s">
        <v>248</v>
      </c>
      <c r="W759" s="6">
        <v>41060</v>
      </c>
      <c r="X759" s="7">
        <v>250000</v>
      </c>
      <c r="Y759" s="6">
        <v>41274</v>
      </c>
      <c r="Z759" s="4" t="s">
        <v>249</v>
      </c>
      <c r="AA759" s="4" t="s">
        <v>19</v>
      </c>
      <c r="AB759" s="4" t="s">
        <v>20</v>
      </c>
      <c r="AC759" s="4"/>
      <c r="AD759" s="4"/>
      <c r="AE759" s="7">
        <v>250000</v>
      </c>
      <c r="AF759">
        <v>129</v>
      </c>
    </row>
    <row r="760" spans="20:32" x14ac:dyDescent="0.25">
      <c r="T760" s="3">
        <v>2012</v>
      </c>
      <c r="U760" s="4" t="s">
        <v>16</v>
      </c>
      <c r="V760" s="4" t="s">
        <v>250</v>
      </c>
      <c r="W760" s="6">
        <v>41060</v>
      </c>
      <c r="X760" s="7">
        <v>160000</v>
      </c>
      <c r="Y760" s="6">
        <v>41305</v>
      </c>
      <c r="Z760" s="4" t="s">
        <v>251</v>
      </c>
      <c r="AA760" s="4" t="s">
        <v>19</v>
      </c>
      <c r="AB760" s="4" t="s">
        <v>20</v>
      </c>
      <c r="AC760" s="4"/>
      <c r="AD760" s="4"/>
      <c r="AE760" s="7">
        <v>160000</v>
      </c>
      <c r="AF760">
        <v>930</v>
      </c>
    </row>
    <row r="761" spans="20:32" x14ac:dyDescent="0.25">
      <c r="T761" s="3">
        <v>2012</v>
      </c>
      <c r="U761" s="4" t="s">
        <v>16</v>
      </c>
      <c r="V761" s="4" t="s">
        <v>252</v>
      </c>
      <c r="W761" s="6">
        <v>41060</v>
      </c>
      <c r="X761" s="7">
        <v>134477</v>
      </c>
      <c r="Y761" s="6">
        <v>41274</v>
      </c>
      <c r="Z761" s="4" t="s">
        <v>253</v>
      </c>
      <c r="AA761" s="4" t="s">
        <v>19</v>
      </c>
      <c r="AB761" s="4" t="s">
        <v>20</v>
      </c>
      <c r="AC761" s="4"/>
      <c r="AD761" s="4"/>
      <c r="AE761" s="7">
        <v>134477</v>
      </c>
      <c r="AF761">
        <v>931</v>
      </c>
    </row>
    <row r="762" spans="20:32" x14ac:dyDescent="0.25">
      <c r="T762" s="3">
        <v>2012</v>
      </c>
      <c r="U762" s="4" t="s">
        <v>16</v>
      </c>
      <c r="V762" s="4" t="s">
        <v>254</v>
      </c>
      <c r="W762" s="6">
        <v>41089</v>
      </c>
      <c r="X762" s="7">
        <v>250000</v>
      </c>
      <c r="Y762" s="6">
        <v>41274</v>
      </c>
      <c r="Z762" s="4" t="s">
        <v>255</v>
      </c>
      <c r="AA762" s="4" t="s">
        <v>19</v>
      </c>
      <c r="AB762" s="4" t="s">
        <v>20</v>
      </c>
      <c r="AC762" s="4"/>
      <c r="AD762" s="4"/>
      <c r="AE762" s="7">
        <v>250000</v>
      </c>
      <c r="AF762">
        <v>932</v>
      </c>
    </row>
    <row r="763" spans="20:32" x14ac:dyDescent="0.25">
      <c r="T763" s="3">
        <v>2012</v>
      </c>
      <c r="U763" s="4" t="s">
        <v>16</v>
      </c>
      <c r="V763" s="4" t="s">
        <v>256</v>
      </c>
      <c r="W763" s="6">
        <v>41060</v>
      </c>
      <c r="X763" s="7">
        <v>130500</v>
      </c>
      <c r="Y763" s="6">
        <v>41305</v>
      </c>
      <c r="Z763" s="4" t="s">
        <v>257</v>
      </c>
      <c r="AA763" s="4" t="s">
        <v>19</v>
      </c>
      <c r="AB763" s="4" t="s">
        <v>20</v>
      </c>
      <c r="AC763" s="4"/>
      <c r="AD763" s="4"/>
      <c r="AE763" s="7">
        <v>130500</v>
      </c>
      <c r="AF763">
        <v>948</v>
      </c>
    </row>
    <row r="764" spans="20:32" x14ac:dyDescent="0.25">
      <c r="T764" s="3">
        <v>2012</v>
      </c>
      <c r="U764" s="4" t="s">
        <v>16</v>
      </c>
      <c r="V764" s="4" t="s">
        <v>258</v>
      </c>
      <c r="W764" s="6">
        <v>41060</v>
      </c>
      <c r="X764" s="7">
        <v>92600</v>
      </c>
      <c r="Y764" s="6">
        <v>41264</v>
      </c>
      <c r="Z764" s="4" t="s">
        <v>259</v>
      </c>
      <c r="AA764" s="4" t="s">
        <v>19</v>
      </c>
      <c r="AB764" s="4" t="s">
        <v>20</v>
      </c>
      <c r="AC764" s="4"/>
      <c r="AD764" s="4"/>
      <c r="AE764" s="7">
        <v>92600</v>
      </c>
      <c r="AF764">
        <v>950</v>
      </c>
    </row>
    <row r="765" spans="20:32" x14ac:dyDescent="0.25">
      <c r="T765" s="3">
        <v>2012</v>
      </c>
      <c r="U765" s="4" t="s">
        <v>16</v>
      </c>
      <c r="V765" s="4" t="s">
        <v>260</v>
      </c>
      <c r="W765" s="6">
        <v>41060</v>
      </c>
      <c r="X765" s="7">
        <v>150000</v>
      </c>
      <c r="Y765" s="6">
        <v>41274</v>
      </c>
      <c r="Z765" s="4" t="s">
        <v>261</v>
      </c>
      <c r="AA765" s="4" t="s">
        <v>19</v>
      </c>
      <c r="AB765" s="4" t="s">
        <v>20</v>
      </c>
      <c r="AC765" s="4"/>
      <c r="AD765" s="4"/>
      <c r="AE765" s="7">
        <v>150000</v>
      </c>
      <c r="AF765">
        <v>993</v>
      </c>
    </row>
    <row r="766" spans="20:32" x14ac:dyDescent="0.25">
      <c r="T766" s="3">
        <v>2012</v>
      </c>
      <c r="U766" s="4" t="s">
        <v>16</v>
      </c>
      <c r="V766" s="4" t="s">
        <v>262</v>
      </c>
      <c r="W766" s="6">
        <v>41089</v>
      </c>
      <c r="X766" s="7">
        <v>250000</v>
      </c>
      <c r="Y766" s="6">
        <v>41274</v>
      </c>
      <c r="Z766" s="4" t="s">
        <v>263</v>
      </c>
      <c r="AA766" s="4" t="s">
        <v>19</v>
      </c>
      <c r="AB766" s="4" t="s">
        <v>20</v>
      </c>
      <c r="AC766" s="4"/>
      <c r="AD766" s="4"/>
      <c r="AE766" s="7">
        <v>250000</v>
      </c>
      <c r="AF766">
        <v>1002</v>
      </c>
    </row>
    <row r="767" spans="20:32" x14ac:dyDescent="0.25">
      <c r="T767" s="3">
        <v>2012</v>
      </c>
      <c r="U767" s="4" t="s">
        <v>16</v>
      </c>
      <c r="V767" s="4" t="s">
        <v>264</v>
      </c>
      <c r="W767" s="6">
        <v>41060</v>
      </c>
      <c r="X767" s="7">
        <v>89000</v>
      </c>
      <c r="Y767" s="6">
        <v>41243</v>
      </c>
      <c r="Z767" s="4" t="s">
        <v>265</v>
      </c>
      <c r="AA767" s="4" t="s">
        <v>19</v>
      </c>
      <c r="AB767" s="4" t="s">
        <v>20</v>
      </c>
      <c r="AC767" s="4"/>
      <c r="AD767" s="4"/>
      <c r="AE767" s="7">
        <v>89000</v>
      </c>
      <c r="AF767">
        <v>1004</v>
      </c>
    </row>
    <row r="768" spans="20:32" x14ac:dyDescent="0.25">
      <c r="T768" s="3">
        <v>2012</v>
      </c>
      <c r="U768" s="4" t="s">
        <v>16</v>
      </c>
      <c r="V768" s="4" t="s">
        <v>266</v>
      </c>
      <c r="W768" s="6">
        <v>41089</v>
      </c>
      <c r="X768" s="7">
        <v>110000</v>
      </c>
      <c r="Y768" s="6">
        <v>41295</v>
      </c>
      <c r="Z768" s="4" t="s">
        <v>267</v>
      </c>
      <c r="AA768" s="4" t="s">
        <v>19</v>
      </c>
      <c r="AB768" s="4" t="s">
        <v>20</v>
      </c>
      <c r="AC768" s="4"/>
      <c r="AD768" s="4"/>
      <c r="AE768" s="7">
        <v>110000</v>
      </c>
      <c r="AF768">
        <v>1036</v>
      </c>
    </row>
    <row r="769" spans="20:33" x14ac:dyDescent="0.25">
      <c r="T769" s="3">
        <v>2012</v>
      </c>
      <c r="U769" s="4" t="s">
        <v>16</v>
      </c>
      <c r="V769" s="4" t="s">
        <v>268</v>
      </c>
      <c r="W769" s="6">
        <v>41060</v>
      </c>
      <c r="X769" s="7">
        <v>125000</v>
      </c>
      <c r="Y769" s="6">
        <v>41274</v>
      </c>
      <c r="Z769" s="4" t="s">
        <v>269</v>
      </c>
      <c r="AA769" s="4" t="s">
        <v>19</v>
      </c>
      <c r="AB769" s="4" t="s">
        <v>20</v>
      </c>
      <c r="AC769" s="4"/>
      <c r="AD769" s="4"/>
      <c r="AE769" s="7">
        <v>125000</v>
      </c>
      <c r="AF769">
        <v>1039</v>
      </c>
    </row>
    <row r="770" spans="20:33" x14ac:dyDescent="0.25">
      <c r="T770" s="3">
        <v>2012</v>
      </c>
      <c r="U770" s="4" t="s">
        <v>275</v>
      </c>
      <c r="V770" s="4" t="s">
        <v>276</v>
      </c>
      <c r="W770" s="6">
        <v>41270</v>
      </c>
      <c r="X770" s="7">
        <v>250000</v>
      </c>
      <c r="Y770" s="6">
        <v>41402</v>
      </c>
      <c r="Z770" s="4" t="s">
        <v>277</v>
      </c>
      <c r="AA770" s="4" t="s">
        <v>19</v>
      </c>
      <c r="AB770" s="4" t="s">
        <v>20</v>
      </c>
      <c r="AC770" s="4"/>
      <c r="AD770" s="4"/>
      <c r="AE770" s="7">
        <v>250000</v>
      </c>
      <c r="AF770">
        <v>439</v>
      </c>
    </row>
    <row r="771" spans="20:33" x14ac:dyDescent="0.25">
      <c r="T771" s="19">
        <v>2012</v>
      </c>
      <c r="U771" s="20" t="s">
        <v>445</v>
      </c>
      <c r="V771" s="20" t="s">
        <v>446</v>
      </c>
      <c r="W771" s="21">
        <v>41074</v>
      </c>
      <c r="X771" s="22">
        <v>300000</v>
      </c>
      <c r="Y771" s="21">
        <v>41182</v>
      </c>
      <c r="Z771" s="20" t="s">
        <v>447</v>
      </c>
      <c r="AA771" s="20" t="s">
        <v>448</v>
      </c>
      <c r="AB771" s="20" t="s">
        <v>291</v>
      </c>
      <c r="AC771" s="20" t="s">
        <v>20</v>
      </c>
      <c r="AD771" s="20"/>
      <c r="AE771" s="22">
        <v>300000</v>
      </c>
      <c r="AF771" s="23">
        <v>9</v>
      </c>
      <c r="AG771" s="50"/>
    </row>
    <row r="772" spans="20:33" x14ac:dyDescent="0.25">
      <c r="T772" s="19">
        <v>2012</v>
      </c>
      <c r="U772" s="20" t="s">
        <v>445</v>
      </c>
      <c r="V772" s="20" t="s">
        <v>449</v>
      </c>
      <c r="W772" s="21">
        <v>41074</v>
      </c>
      <c r="X772" s="22">
        <v>200000</v>
      </c>
      <c r="Y772" s="21">
        <v>41213</v>
      </c>
      <c r="Z772" s="20" t="s">
        <v>450</v>
      </c>
      <c r="AA772" s="20" t="s">
        <v>448</v>
      </c>
      <c r="AB772" s="20" t="s">
        <v>291</v>
      </c>
      <c r="AC772" s="20" t="s">
        <v>20</v>
      </c>
      <c r="AD772" s="20"/>
      <c r="AE772" s="22">
        <v>200000</v>
      </c>
      <c r="AF772" s="23">
        <v>14</v>
      </c>
      <c r="AG772" s="50"/>
    </row>
    <row r="773" spans="20:33" x14ac:dyDescent="0.25">
      <c r="T773" s="19">
        <v>2012</v>
      </c>
      <c r="U773" s="20" t="s">
        <v>445</v>
      </c>
      <c r="V773" s="20" t="s">
        <v>451</v>
      </c>
      <c r="W773" s="21">
        <v>41095</v>
      </c>
      <c r="X773" s="22">
        <v>300000</v>
      </c>
      <c r="Y773" s="21">
        <v>41243</v>
      </c>
      <c r="Z773" s="20" t="s">
        <v>452</v>
      </c>
      <c r="AA773" s="20" t="s">
        <v>448</v>
      </c>
      <c r="AB773" s="20" t="s">
        <v>291</v>
      </c>
      <c r="AC773" s="20" t="s">
        <v>20</v>
      </c>
      <c r="AD773" s="20"/>
      <c r="AE773" s="22">
        <v>300000</v>
      </c>
      <c r="AF773" s="23">
        <v>15</v>
      </c>
      <c r="AG773" s="50"/>
    </row>
    <row r="774" spans="20:33" x14ac:dyDescent="0.25">
      <c r="T774" s="19">
        <v>2012</v>
      </c>
      <c r="U774" s="20" t="s">
        <v>445</v>
      </c>
      <c r="V774" s="20" t="s">
        <v>453</v>
      </c>
      <c r="W774" s="21">
        <v>41036</v>
      </c>
      <c r="X774" s="22">
        <v>5250000</v>
      </c>
      <c r="Y774" s="21">
        <v>41274</v>
      </c>
      <c r="Z774" s="20" t="s">
        <v>454</v>
      </c>
      <c r="AA774" s="20" t="s">
        <v>455</v>
      </c>
      <c r="AB774" s="20" t="s">
        <v>388</v>
      </c>
      <c r="AC774" s="20" t="s">
        <v>291</v>
      </c>
      <c r="AD774" s="20" t="s">
        <v>20</v>
      </c>
      <c r="AE774" s="22">
        <v>5250000</v>
      </c>
      <c r="AF774" s="23">
        <v>76</v>
      </c>
      <c r="AG774" s="50"/>
    </row>
    <row r="775" spans="20:33" x14ac:dyDescent="0.25">
      <c r="T775" s="3">
        <v>2012</v>
      </c>
      <c r="U775" s="4" t="s">
        <v>509</v>
      </c>
      <c r="V775" s="4" t="s">
        <v>512</v>
      </c>
      <c r="W775" s="6">
        <v>41009</v>
      </c>
      <c r="X775" s="7">
        <v>250000</v>
      </c>
      <c r="Y775" s="6">
        <v>41243</v>
      </c>
      <c r="Z775" s="4" t="s">
        <v>513</v>
      </c>
      <c r="AA775" s="4" t="s">
        <v>19</v>
      </c>
      <c r="AB775" s="4" t="s">
        <v>20</v>
      </c>
      <c r="AC775" s="4"/>
      <c r="AD775" s="4"/>
      <c r="AE775" s="7">
        <v>250000</v>
      </c>
      <c r="AF775">
        <v>237</v>
      </c>
    </row>
    <row r="776" spans="20:33" x14ac:dyDescent="0.25">
      <c r="T776" s="3">
        <v>2012</v>
      </c>
      <c r="U776" s="4" t="s">
        <v>509</v>
      </c>
      <c r="V776" s="4" t="s">
        <v>522</v>
      </c>
      <c r="W776" s="6">
        <v>40991</v>
      </c>
      <c r="X776" s="7">
        <v>270000</v>
      </c>
      <c r="Y776" s="6">
        <v>41243</v>
      </c>
      <c r="Z776" s="4" t="s">
        <v>523</v>
      </c>
      <c r="AA776" s="4" t="s">
        <v>19</v>
      </c>
      <c r="AB776" s="4" t="s">
        <v>20</v>
      </c>
      <c r="AC776" s="4"/>
      <c r="AD776" s="4"/>
      <c r="AE776" s="7">
        <v>270000</v>
      </c>
      <c r="AF776">
        <v>350</v>
      </c>
    </row>
    <row r="777" spans="20:33" x14ac:dyDescent="0.25">
      <c r="T777" s="3">
        <v>2012</v>
      </c>
      <c r="U777" s="4" t="s">
        <v>509</v>
      </c>
      <c r="V777" s="4" t="s">
        <v>540</v>
      </c>
      <c r="W777" s="6">
        <v>40991</v>
      </c>
      <c r="X777" s="7">
        <v>64918</v>
      </c>
      <c r="Y777" s="6">
        <v>41243</v>
      </c>
      <c r="Z777" s="4" t="s">
        <v>541</v>
      </c>
      <c r="AA777" s="4" t="s">
        <v>19</v>
      </c>
      <c r="AB777" s="4" t="s">
        <v>20</v>
      </c>
      <c r="AC777" s="4"/>
      <c r="AD777" s="4"/>
      <c r="AE777" s="7">
        <v>64918</v>
      </c>
      <c r="AF777">
        <v>528</v>
      </c>
    </row>
    <row r="778" spans="20:33" x14ac:dyDescent="0.25">
      <c r="T778" s="19">
        <v>2012</v>
      </c>
      <c r="U778" s="20" t="s">
        <v>509</v>
      </c>
      <c r="V778" s="20" t="s">
        <v>550</v>
      </c>
      <c r="W778" s="21">
        <v>40991</v>
      </c>
      <c r="X778" s="22">
        <v>270000</v>
      </c>
      <c r="Y778" s="21">
        <v>41243</v>
      </c>
      <c r="Z778" s="20" t="s">
        <v>551</v>
      </c>
      <c r="AA778" s="20" t="s">
        <v>448</v>
      </c>
      <c r="AB778" s="20" t="s">
        <v>291</v>
      </c>
      <c r="AC778" s="20" t="s">
        <v>20</v>
      </c>
      <c r="AD778" s="20"/>
      <c r="AE778" s="22">
        <v>270000</v>
      </c>
      <c r="AF778" s="23">
        <v>635</v>
      </c>
      <c r="AG778" s="50"/>
    </row>
    <row r="779" spans="20:33" x14ac:dyDescent="0.25">
      <c r="T779" s="3">
        <v>2012</v>
      </c>
      <c r="U779" s="4" t="s">
        <v>509</v>
      </c>
      <c r="V779" s="4" t="s">
        <v>560</v>
      </c>
      <c r="W779" s="6">
        <v>40991</v>
      </c>
      <c r="X779" s="7">
        <v>270000</v>
      </c>
      <c r="Y779" s="6">
        <v>41243</v>
      </c>
      <c r="Z779" s="4" t="s">
        <v>561</v>
      </c>
      <c r="AA779" s="4" t="s">
        <v>19</v>
      </c>
      <c r="AB779" s="4" t="s">
        <v>20</v>
      </c>
      <c r="AC779" s="4"/>
      <c r="AD779" s="4"/>
      <c r="AE779" s="7">
        <v>270000</v>
      </c>
      <c r="AF779">
        <v>793</v>
      </c>
    </row>
    <row r="780" spans="20:33" x14ac:dyDescent="0.25">
      <c r="T780" s="3">
        <v>2012</v>
      </c>
      <c r="U780" s="4" t="s">
        <v>509</v>
      </c>
      <c r="V780" s="4" t="s">
        <v>565</v>
      </c>
      <c r="W780" s="6">
        <v>40991</v>
      </c>
      <c r="X780" s="7">
        <v>270000</v>
      </c>
      <c r="Y780" s="6">
        <v>41243</v>
      </c>
      <c r="Z780" s="4" t="s">
        <v>566</v>
      </c>
      <c r="AA780" s="4" t="s">
        <v>19</v>
      </c>
      <c r="AB780" s="4" t="s">
        <v>20</v>
      </c>
      <c r="AC780" s="4"/>
      <c r="AD780" s="4"/>
      <c r="AE780" s="7">
        <v>270000</v>
      </c>
      <c r="AF780">
        <v>1017</v>
      </c>
    </row>
    <row r="781" spans="20:33" x14ac:dyDescent="0.25">
      <c r="T781" s="3">
        <v>2012</v>
      </c>
      <c r="U781" s="4" t="s">
        <v>509</v>
      </c>
      <c r="V781" s="4" t="s">
        <v>587</v>
      </c>
      <c r="W781" s="6">
        <v>40991</v>
      </c>
      <c r="X781" s="7">
        <v>270000</v>
      </c>
      <c r="Y781" s="6">
        <v>41243</v>
      </c>
      <c r="Z781" s="4" t="s">
        <v>588</v>
      </c>
      <c r="AA781" s="4" t="s">
        <v>19</v>
      </c>
      <c r="AB781" s="4" t="s">
        <v>20</v>
      </c>
      <c r="AC781" s="4"/>
      <c r="AD781" s="4"/>
      <c r="AE781" s="7">
        <v>270000</v>
      </c>
      <c r="AF781">
        <v>1442</v>
      </c>
    </row>
    <row r="782" spans="20:33" x14ac:dyDescent="0.25">
      <c r="T782" s="19">
        <v>2012</v>
      </c>
      <c r="U782" s="20" t="s">
        <v>509</v>
      </c>
      <c r="V782" s="20" t="s">
        <v>591</v>
      </c>
      <c r="W782" s="21">
        <v>40991</v>
      </c>
      <c r="X782" s="22">
        <v>135000</v>
      </c>
      <c r="Y782" s="21">
        <v>41243</v>
      </c>
      <c r="Z782" s="20" t="s">
        <v>592</v>
      </c>
      <c r="AA782" s="20" t="s">
        <v>448</v>
      </c>
      <c r="AB782" s="20" t="s">
        <v>291</v>
      </c>
      <c r="AC782" s="20" t="s">
        <v>20</v>
      </c>
      <c r="AD782" s="20"/>
      <c r="AE782" s="22">
        <v>135000</v>
      </c>
      <c r="AF782" s="23">
        <v>1571</v>
      </c>
      <c r="AG782" s="50"/>
    </row>
    <row r="783" spans="20:33" x14ac:dyDescent="0.25">
      <c r="T783" s="3">
        <v>2012</v>
      </c>
      <c r="U783" s="4" t="s">
        <v>614</v>
      </c>
      <c r="V783" s="4" t="s">
        <v>622</v>
      </c>
      <c r="W783" s="6">
        <v>41250</v>
      </c>
      <c r="X783" s="7">
        <v>1500000</v>
      </c>
      <c r="Y783" s="6">
        <v>41705</v>
      </c>
      <c r="Z783" s="4" t="s">
        <v>623</v>
      </c>
      <c r="AA783" s="4" t="s">
        <v>19</v>
      </c>
      <c r="AB783" s="4" t="s">
        <v>20</v>
      </c>
      <c r="AC783" s="4"/>
      <c r="AD783" s="4"/>
      <c r="AE783" s="7">
        <v>1500000</v>
      </c>
      <c r="AF783">
        <v>1304</v>
      </c>
    </row>
    <row r="784" spans="20:33" x14ac:dyDescent="0.25">
      <c r="T784" s="3">
        <v>2012</v>
      </c>
      <c r="U784" s="4" t="s">
        <v>614</v>
      </c>
      <c r="V784" s="4" t="s">
        <v>625</v>
      </c>
      <c r="W784" s="6">
        <v>41242</v>
      </c>
      <c r="X784" s="7">
        <v>2000000</v>
      </c>
      <c r="Y784" s="6">
        <v>41699</v>
      </c>
      <c r="Z784" s="4" t="s">
        <v>626</v>
      </c>
      <c r="AA784" s="4" t="s">
        <v>19</v>
      </c>
      <c r="AB784" s="4" t="s">
        <v>20</v>
      </c>
      <c r="AC784" s="4"/>
      <c r="AD784" s="4"/>
      <c r="AE784" s="7">
        <v>2000000</v>
      </c>
      <c r="AF784">
        <v>220</v>
      </c>
    </row>
    <row r="785" spans="20:32" x14ac:dyDescent="0.25">
      <c r="T785" s="3">
        <v>2012</v>
      </c>
      <c r="U785" s="4" t="s">
        <v>614</v>
      </c>
      <c r="V785" s="4" t="s">
        <v>631</v>
      </c>
      <c r="W785" s="6">
        <v>41250</v>
      </c>
      <c r="X785" s="7">
        <v>400000</v>
      </c>
      <c r="Y785" s="6">
        <v>41704</v>
      </c>
      <c r="Z785" s="4" t="s">
        <v>632</v>
      </c>
      <c r="AA785" s="4" t="s">
        <v>19</v>
      </c>
      <c r="AB785" s="4" t="s">
        <v>20</v>
      </c>
      <c r="AC785" s="4"/>
      <c r="AD785" s="4"/>
      <c r="AE785" s="7">
        <v>400000</v>
      </c>
      <c r="AF785">
        <v>838</v>
      </c>
    </row>
    <row r="786" spans="20:32" x14ac:dyDescent="0.25">
      <c r="T786" s="3">
        <v>2012</v>
      </c>
      <c r="U786" s="4" t="s">
        <v>614</v>
      </c>
      <c r="V786" s="4" t="s">
        <v>634</v>
      </c>
      <c r="W786" s="6">
        <v>41250</v>
      </c>
      <c r="X786" s="7">
        <v>1000000</v>
      </c>
      <c r="Y786" s="6">
        <v>41705</v>
      </c>
      <c r="Z786" s="4" t="s">
        <v>635</v>
      </c>
      <c r="AA786" s="4" t="s">
        <v>19</v>
      </c>
      <c r="AB786" s="4" t="s">
        <v>20</v>
      </c>
      <c r="AC786" s="4"/>
      <c r="AD786" s="4"/>
      <c r="AE786" s="7">
        <v>1000000</v>
      </c>
      <c r="AF786">
        <v>846</v>
      </c>
    </row>
    <row r="787" spans="20:32" x14ac:dyDescent="0.25">
      <c r="T787" s="3">
        <v>2012</v>
      </c>
      <c r="U787" s="4" t="s">
        <v>719</v>
      </c>
      <c r="V787" s="4" t="s">
        <v>1107</v>
      </c>
      <c r="W787" s="6">
        <v>41116</v>
      </c>
      <c r="X787" s="7">
        <v>10000000</v>
      </c>
      <c r="Y787" s="6">
        <v>41367</v>
      </c>
      <c r="Z787" s="4" t="s">
        <v>1108</v>
      </c>
      <c r="AA787" s="4" t="s">
        <v>19</v>
      </c>
      <c r="AB787" s="4" t="s">
        <v>20</v>
      </c>
      <c r="AC787" s="4"/>
      <c r="AD787" s="4"/>
      <c r="AE787" s="7">
        <v>10000000</v>
      </c>
      <c r="AF787">
        <v>92</v>
      </c>
    </row>
    <row r="788" spans="20:32" x14ac:dyDescent="0.25">
      <c r="X788" s="17">
        <f>SUM(X644:X787)</f>
        <v>58604843</v>
      </c>
      <c r="AE788" s="17">
        <f>SUM(AE644:AE787)</f>
        <v>58604843</v>
      </c>
    </row>
    <row r="789" spans="20:32" x14ac:dyDescent="0.25">
      <c r="AE789" s="50" cm="1">
        <f t="array" ref="AE789">SumarSinColor(AE644:AE787)</f>
        <v>52149843</v>
      </c>
    </row>
  </sheetData>
  <autoFilter ref="A3:P740" xr:uid="{B4E968C2-C1FE-424C-8DA8-FA6609DDA3EA}"/>
  <mergeCells count="11">
    <mergeCell ref="T603:AD603"/>
    <mergeCell ref="T628:AD628"/>
    <mergeCell ref="T643:AF643"/>
    <mergeCell ref="T2:AD2"/>
    <mergeCell ref="T12:AD12"/>
    <mergeCell ref="T74:AH74"/>
    <mergeCell ref="T522:AF522"/>
    <mergeCell ref="T588:AD588"/>
    <mergeCell ref="T597:AD597"/>
    <mergeCell ref="AF2:AH2"/>
    <mergeCell ref="AG3:AJ3"/>
  </mergeCells>
  <phoneticPr fontId="2" type="noConversion"/>
  <conditionalFormatting pivot="1" sqref="AM5 AM4 AM6 AM7 AM8 AM9 AM10 AM11 AM12 AM13 AM14 AM15 AM16 AM17 AM18">
    <cfRule type="dataBar" priority="4">
      <dataBar>
        <cfvo type="min"/>
        <cfvo type="max"/>
        <color rgb="FF638EC6"/>
      </dataBar>
      <extLst>
        <ext xmlns:x14="http://schemas.microsoft.com/office/spreadsheetml/2009/9/main" uri="{B025F937-C7B1-47D3-B67F-A62EFF666E3E}">
          <x14:id>{91EA55BA-4C33-4F8C-B3BC-CEB946857E68}</x14:id>
        </ext>
      </extLst>
    </cfRule>
  </conditionalFormatting>
  <conditionalFormatting pivot="1">
    <cfRule type="dataBar" priority="3">
      <dataBar>
        <cfvo type="min"/>
        <cfvo type="max"/>
        <color rgb="FFD6007B"/>
      </dataBar>
      <extLst>
        <ext xmlns:x14="http://schemas.microsoft.com/office/spreadsheetml/2009/9/main" uri="{B025F937-C7B1-47D3-B67F-A62EFF666E3E}">
          <x14:id>{2E5E520F-EFED-4623-905C-87431999CE0E}</x14:id>
        </ext>
      </extLst>
    </cfRule>
  </conditionalFormatting>
  <conditionalFormatting pivot="1">
    <cfRule type="dataBar" priority="2">
      <dataBar>
        <cfvo type="min"/>
        <cfvo type="max"/>
        <color rgb="FFD6007B"/>
      </dataBar>
      <extLst>
        <ext xmlns:x14="http://schemas.microsoft.com/office/spreadsheetml/2009/9/main" uri="{B025F937-C7B1-47D3-B67F-A62EFF666E3E}">
          <x14:id>{F5B24C93-C9F6-45D4-8616-C5EC3F74A34E}</x14:id>
        </ext>
      </extLst>
    </cfRule>
  </conditionalFormatting>
  <conditionalFormatting pivot="1">
    <cfRule type="dataBar" priority="1">
      <dataBar>
        <cfvo type="min"/>
        <cfvo type="max"/>
        <color rgb="FFD6007B"/>
      </dataBar>
      <extLst>
        <ext xmlns:x14="http://schemas.microsoft.com/office/spreadsheetml/2009/9/main" uri="{B025F937-C7B1-47D3-B67F-A62EFF666E3E}">
          <x14:id>{0D0F35A1-9087-4856-8B18-036E3B6A4D87}</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91EA55BA-4C33-4F8C-B3BC-CEB946857E68}">
            <x14:dataBar minLength="0" maxLength="100" gradient="0">
              <x14:cfvo type="autoMin"/>
              <x14:cfvo type="autoMax"/>
              <x14:negativeFillColor rgb="FFFF0000"/>
              <x14:axisColor rgb="FF000000"/>
            </x14:dataBar>
          </x14:cfRule>
          <xm:sqref>AM5 AM4 AM6 AM7 AM8 AM9 AM10 AM11 AM12 AM13 AM14 AM15 AM16 AM17 AM18</xm:sqref>
        </x14:conditionalFormatting>
        <x14:conditionalFormatting xmlns:xm="http://schemas.microsoft.com/office/excel/2006/main" pivot="1">
          <x14:cfRule type="dataBar" id="{2E5E520F-EFED-4623-905C-87431999CE0E}">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F5B24C93-C9F6-45D4-8616-C5EC3F74A34E}">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0D0F35A1-9087-4856-8B18-036E3B6A4D87}">
            <x14:dataBar minLength="0" maxLength="100" gradient="0">
              <x14:cfvo type="autoMin"/>
              <x14:cfvo type="autoMax"/>
              <x14:negativeFillColor rgb="FFFF0000"/>
              <x14:axisColor rgb="FF000000"/>
            </x14:dataBar>
          </x14:cfRule>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BDD70-E207-44DA-90EB-774E755D00B7}">
  <sheetPr codeName="Hoja2"/>
  <dimension ref="A2:AM475"/>
  <sheetViews>
    <sheetView topLeftCell="AL5" zoomScaleNormal="100" workbookViewId="0">
      <selection activeCell="AM20" sqref="AM20"/>
    </sheetView>
  </sheetViews>
  <sheetFormatPr baseColWidth="10" defaultRowHeight="15" x14ac:dyDescent="0.25"/>
  <cols>
    <col min="3" max="3" width="10.5703125" hidden="1" customWidth="1"/>
    <col min="4" max="4" width="14.140625" hidden="1" customWidth="1"/>
    <col min="22" max="22" width="18.28515625" customWidth="1"/>
    <col min="27" max="27" width="17.28515625" customWidth="1"/>
    <col min="28" max="28" width="17.42578125" customWidth="1"/>
    <col min="29" max="29" width="18.42578125" customWidth="1"/>
    <col min="30" max="30" width="21.42578125" customWidth="1"/>
    <col min="33" max="33" width="22.5703125" customWidth="1"/>
    <col min="34" max="34" width="19.85546875" customWidth="1"/>
    <col min="35" max="35" width="17.28515625" customWidth="1"/>
    <col min="36" max="36" width="20.140625" customWidth="1"/>
    <col min="38" max="38" width="83.28515625" bestFit="1" customWidth="1"/>
    <col min="39" max="39" width="27.85546875" style="28" bestFit="1" customWidth="1"/>
    <col min="40" max="40" width="14" bestFit="1" customWidth="1"/>
  </cols>
  <sheetData>
    <row r="2" spans="1:39" x14ac:dyDescent="0.25">
      <c r="R2" s="103" t="s">
        <v>7634</v>
      </c>
      <c r="S2" s="103"/>
      <c r="T2" s="103"/>
      <c r="U2" s="103"/>
      <c r="V2" s="103"/>
      <c r="W2" s="103"/>
      <c r="X2" s="103"/>
      <c r="Y2" s="103"/>
      <c r="Z2" s="103"/>
      <c r="AA2" s="103"/>
      <c r="AB2" s="103"/>
      <c r="AC2" s="103"/>
      <c r="AF2" s="44" t="s">
        <v>7643</v>
      </c>
      <c r="AG2" s="107">
        <v>2013</v>
      </c>
      <c r="AH2" s="107"/>
      <c r="AI2" s="107"/>
      <c r="AJ2" s="107"/>
    </row>
    <row r="3" spans="1:39" ht="45" x14ac:dyDescent="0.25">
      <c r="A3" s="1" t="s">
        <v>0</v>
      </c>
      <c r="B3" s="1" t="s">
        <v>1</v>
      </c>
      <c r="C3" s="1" t="s">
        <v>2</v>
      </c>
      <c r="D3" s="1" t="s">
        <v>3</v>
      </c>
      <c r="E3" s="1" t="s">
        <v>4</v>
      </c>
      <c r="F3" s="1" t="s">
        <v>5</v>
      </c>
      <c r="G3" s="8" t="s">
        <v>6</v>
      </c>
      <c r="H3" s="1" t="s">
        <v>7</v>
      </c>
      <c r="I3" s="1" t="s">
        <v>8</v>
      </c>
      <c r="J3" s="1" t="s">
        <v>9</v>
      </c>
      <c r="K3" s="1" t="s">
        <v>1767</v>
      </c>
      <c r="L3" s="1" t="s">
        <v>1767</v>
      </c>
      <c r="M3" s="1" t="s">
        <v>1767</v>
      </c>
      <c r="N3" s="1" t="s">
        <v>1767</v>
      </c>
      <c r="O3" s="8" t="s">
        <v>14</v>
      </c>
      <c r="P3" s="1" t="s">
        <v>1768</v>
      </c>
      <c r="R3" s="1" t="s">
        <v>0</v>
      </c>
      <c r="S3" s="1" t="s">
        <v>1</v>
      </c>
      <c r="T3" s="1" t="s">
        <v>4</v>
      </c>
      <c r="U3" s="1" t="s">
        <v>5</v>
      </c>
      <c r="V3" s="8" t="s">
        <v>6</v>
      </c>
      <c r="W3" s="1" t="s">
        <v>7</v>
      </c>
      <c r="X3" s="1" t="s">
        <v>8</v>
      </c>
      <c r="Y3" s="1" t="s">
        <v>9</v>
      </c>
      <c r="Z3" s="1" t="s">
        <v>1767</v>
      </c>
      <c r="AA3" s="1" t="s">
        <v>1767</v>
      </c>
      <c r="AB3" s="8" t="s">
        <v>14</v>
      </c>
      <c r="AC3" s="1" t="s">
        <v>1768</v>
      </c>
      <c r="AF3" s="34" t="s">
        <v>7645</v>
      </c>
      <c r="AG3" s="53" t="s">
        <v>7682</v>
      </c>
      <c r="AH3" s="34" t="s">
        <v>7644</v>
      </c>
      <c r="AI3" s="34" t="s">
        <v>7681</v>
      </c>
      <c r="AJ3" s="34" t="s">
        <v>7674</v>
      </c>
      <c r="AL3" s="99" t="s">
        <v>7684</v>
      </c>
      <c r="AM3" t="s">
        <v>7686</v>
      </c>
    </row>
    <row r="4" spans="1:39" x14ac:dyDescent="0.25">
      <c r="A4" s="3">
        <v>2013</v>
      </c>
      <c r="B4" s="4" t="s">
        <v>16</v>
      </c>
      <c r="C4" s="5">
        <v>48101</v>
      </c>
      <c r="D4" s="4">
        <v>1</v>
      </c>
      <c r="E4" s="4" t="s">
        <v>1769</v>
      </c>
      <c r="F4" s="6">
        <v>41569</v>
      </c>
      <c r="G4" s="7">
        <v>90909</v>
      </c>
      <c r="H4" s="6">
        <v>41729</v>
      </c>
      <c r="I4" s="4" t="s">
        <v>1770</v>
      </c>
      <c r="J4" s="4" t="s">
        <v>19</v>
      </c>
      <c r="K4" s="4" t="s">
        <v>20</v>
      </c>
      <c r="L4" s="4"/>
      <c r="M4" s="4"/>
      <c r="N4" s="4"/>
      <c r="O4" s="7">
        <v>90909</v>
      </c>
      <c r="P4" s="9">
        <f>_xlfn.XLOOKUP(E4,[1]SIDEOF_donativos!U$4:U$1619,[1]SIDEOF_donativos!W$4:W$1619,FALSE)</f>
        <v>17</v>
      </c>
      <c r="R4" s="3">
        <v>2013</v>
      </c>
      <c r="S4" s="4" t="s">
        <v>270</v>
      </c>
      <c r="T4" s="4" t="s">
        <v>1813</v>
      </c>
      <c r="U4" s="6">
        <v>41584</v>
      </c>
      <c r="V4" s="7">
        <v>2966592</v>
      </c>
      <c r="W4" s="6">
        <v>41639</v>
      </c>
      <c r="X4" s="4" t="s">
        <v>272</v>
      </c>
      <c r="Y4" s="4" t="s">
        <v>1814</v>
      </c>
      <c r="Z4" s="4" t="s">
        <v>1815</v>
      </c>
      <c r="AA4" s="4"/>
      <c r="AB4" s="7">
        <v>2200000</v>
      </c>
      <c r="AC4" s="9">
        <v>605</v>
      </c>
      <c r="AF4" s="54" t="s">
        <v>1815</v>
      </c>
      <c r="AG4" s="55">
        <v>3166592</v>
      </c>
      <c r="AH4" s="55">
        <v>2400000</v>
      </c>
      <c r="AI4" s="55">
        <f>AG4-AH4</f>
        <v>766592</v>
      </c>
      <c r="AJ4" s="55">
        <v>2200000</v>
      </c>
      <c r="AL4" s="100" t="s">
        <v>16</v>
      </c>
      <c r="AM4" s="57">
        <v>1999998</v>
      </c>
    </row>
    <row r="5" spans="1:39" x14ac:dyDescent="0.25">
      <c r="A5" s="3">
        <v>2013</v>
      </c>
      <c r="B5" s="4" t="s">
        <v>16</v>
      </c>
      <c r="C5" s="5">
        <v>48101</v>
      </c>
      <c r="D5" s="4">
        <v>10</v>
      </c>
      <c r="E5" s="4" t="s">
        <v>1771</v>
      </c>
      <c r="F5" s="6">
        <v>41569</v>
      </c>
      <c r="G5" s="7">
        <v>90909</v>
      </c>
      <c r="H5" s="6">
        <v>41654</v>
      </c>
      <c r="I5" s="4" t="s">
        <v>1772</v>
      </c>
      <c r="J5" s="4" t="s">
        <v>19</v>
      </c>
      <c r="K5" s="4" t="s">
        <v>20</v>
      </c>
      <c r="L5" s="4"/>
      <c r="M5" s="4"/>
      <c r="N5" s="4"/>
      <c r="O5" s="7">
        <v>90909</v>
      </c>
      <c r="P5" s="9">
        <f>_xlfn.XLOOKUP(E5,[1]SIDEOF_donativos!U$4:U$1619,[1]SIDEOF_donativos!W$4:W$1619,FALSE)</f>
        <v>656</v>
      </c>
      <c r="R5" s="19">
        <v>2013</v>
      </c>
      <c r="S5" s="20" t="s">
        <v>1909</v>
      </c>
      <c r="T5" s="20" t="s">
        <v>1916</v>
      </c>
      <c r="U5" s="21">
        <v>41542</v>
      </c>
      <c r="V5" s="22">
        <v>200000</v>
      </c>
      <c r="W5" s="21">
        <v>41639</v>
      </c>
      <c r="X5" s="20" t="s">
        <v>1917</v>
      </c>
      <c r="Y5" s="20" t="s">
        <v>1918</v>
      </c>
      <c r="Z5" s="20" t="s">
        <v>1815</v>
      </c>
      <c r="AA5" s="20" t="s">
        <v>291</v>
      </c>
      <c r="AB5" s="22">
        <v>200000</v>
      </c>
      <c r="AC5" s="25">
        <v>1601</v>
      </c>
      <c r="AF5" s="54" t="s">
        <v>286</v>
      </c>
      <c r="AG5" s="55">
        <v>144310000</v>
      </c>
      <c r="AH5" s="55">
        <v>138910000</v>
      </c>
      <c r="AI5" s="55">
        <f t="shared" ref="AI5:AI16" si="0">AG5-AH5</f>
        <v>5400000</v>
      </c>
      <c r="AJ5" s="55">
        <v>37910000</v>
      </c>
      <c r="AL5" s="100" t="s">
        <v>270</v>
      </c>
      <c r="AM5" s="57">
        <v>2200000</v>
      </c>
    </row>
    <row r="6" spans="1:39" x14ac:dyDescent="0.25">
      <c r="A6" s="3">
        <v>2013</v>
      </c>
      <c r="B6" s="4" t="s">
        <v>16</v>
      </c>
      <c r="C6" s="5">
        <v>48101</v>
      </c>
      <c r="D6" s="4">
        <v>11</v>
      </c>
      <c r="E6" s="4" t="s">
        <v>1773</v>
      </c>
      <c r="F6" s="6">
        <v>41569</v>
      </c>
      <c r="G6" s="7">
        <v>90909</v>
      </c>
      <c r="H6" s="6">
        <v>41835</v>
      </c>
      <c r="I6" s="4" t="s">
        <v>1774</v>
      </c>
      <c r="J6" s="4" t="s">
        <v>19</v>
      </c>
      <c r="K6" s="4" t="s">
        <v>20</v>
      </c>
      <c r="L6" s="4"/>
      <c r="M6" s="4"/>
      <c r="N6" s="4"/>
      <c r="O6" s="7">
        <v>90909</v>
      </c>
      <c r="P6" s="9">
        <f>_xlfn.XLOOKUP(E6,[1]SIDEOF_donativos!U$4:U$1619,[1]SIDEOF_donativos!W$4:W$1619,FALSE)</f>
        <v>669</v>
      </c>
      <c r="V6" s="18">
        <f>SUM(V4:V5)</f>
        <v>3166592</v>
      </c>
      <c r="AB6" s="17">
        <f>SUM(AB4:AB5)</f>
        <v>2400000</v>
      </c>
      <c r="AF6" s="54" t="s">
        <v>2832</v>
      </c>
      <c r="AG6" s="55">
        <v>0</v>
      </c>
      <c r="AH6" s="55">
        <v>0</v>
      </c>
      <c r="AI6" s="55">
        <f t="shared" si="0"/>
        <v>0</v>
      </c>
      <c r="AJ6" s="55">
        <v>0</v>
      </c>
      <c r="AL6" s="100" t="s">
        <v>278</v>
      </c>
      <c r="AM6" s="57">
        <v>79030863</v>
      </c>
    </row>
    <row r="7" spans="1:39" x14ac:dyDescent="0.25">
      <c r="A7" s="3">
        <v>2013</v>
      </c>
      <c r="B7" s="4" t="s">
        <v>16</v>
      </c>
      <c r="C7" s="5">
        <v>48101</v>
      </c>
      <c r="D7" s="4">
        <v>12</v>
      </c>
      <c r="E7" s="4" t="s">
        <v>1775</v>
      </c>
      <c r="F7" s="6">
        <v>41569</v>
      </c>
      <c r="G7" s="7">
        <v>90909</v>
      </c>
      <c r="H7" s="6">
        <v>41639</v>
      </c>
      <c r="I7" s="4" t="s">
        <v>1776</v>
      </c>
      <c r="J7" s="4" t="s">
        <v>19</v>
      </c>
      <c r="K7" s="4" t="s">
        <v>20</v>
      </c>
      <c r="L7" s="4"/>
      <c r="M7" s="4"/>
      <c r="N7" s="4"/>
      <c r="O7" s="7">
        <v>90909</v>
      </c>
      <c r="P7" s="9">
        <f>_xlfn.XLOOKUP(E7,[1]SIDEOF_donativos!U$4:U$1619,[1]SIDEOF_donativos!W$4:W$1619,FALSE)</f>
        <v>713</v>
      </c>
      <c r="AB7" s="50" cm="1">
        <f t="array" ref="AB7">SumarSinColor(AB4:AB5)</f>
        <v>2200000</v>
      </c>
      <c r="AF7" s="54" t="s">
        <v>301</v>
      </c>
      <c r="AG7" s="55">
        <v>42933000</v>
      </c>
      <c r="AH7" s="55">
        <v>42933000</v>
      </c>
      <c r="AI7" s="55">
        <f t="shared" si="0"/>
        <v>0</v>
      </c>
      <c r="AJ7" s="55">
        <v>32733000</v>
      </c>
      <c r="AL7" s="100" t="s">
        <v>384</v>
      </c>
      <c r="AM7" s="57">
        <v>2660575</v>
      </c>
    </row>
    <row r="8" spans="1:39" x14ac:dyDescent="0.25">
      <c r="A8" s="3">
        <v>2013</v>
      </c>
      <c r="B8" s="4" t="s">
        <v>16</v>
      </c>
      <c r="C8" s="5">
        <v>48101</v>
      </c>
      <c r="D8" s="4">
        <v>13</v>
      </c>
      <c r="E8" s="4" t="s">
        <v>1777</v>
      </c>
      <c r="F8" s="6">
        <v>41569</v>
      </c>
      <c r="G8" s="7">
        <v>90909</v>
      </c>
      <c r="H8" s="6">
        <v>41789</v>
      </c>
      <c r="I8" s="4" t="s">
        <v>1778</v>
      </c>
      <c r="J8" s="4" t="s">
        <v>19</v>
      </c>
      <c r="K8" s="4" t="s">
        <v>20</v>
      </c>
      <c r="L8" s="4"/>
      <c r="M8" s="4"/>
      <c r="N8" s="4"/>
      <c r="O8" s="7">
        <v>90909</v>
      </c>
      <c r="P8" s="9">
        <f>_xlfn.XLOOKUP(E8,[1]SIDEOF_donativos!U$4:U$1619,[1]SIDEOF_donativos!W$4:W$1619,FALSE)</f>
        <v>961</v>
      </c>
      <c r="AF8" s="54" t="s">
        <v>388</v>
      </c>
      <c r="AG8" s="55">
        <v>1074976132</v>
      </c>
      <c r="AH8" s="55">
        <v>1071887310</v>
      </c>
      <c r="AI8" s="55">
        <f t="shared" si="0"/>
        <v>3088822</v>
      </c>
      <c r="AJ8" s="55">
        <v>1043180570</v>
      </c>
      <c r="AL8" s="100" t="s">
        <v>1909</v>
      </c>
      <c r="AM8" s="57">
        <v>4700000</v>
      </c>
    </row>
    <row r="9" spans="1:39" x14ac:dyDescent="0.25">
      <c r="A9" s="3">
        <v>2013</v>
      </c>
      <c r="B9" s="4" t="s">
        <v>16</v>
      </c>
      <c r="C9" s="5">
        <v>48101</v>
      </c>
      <c r="D9" s="4">
        <v>14</v>
      </c>
      <c r="E9" s="4" t="s">
        <v>1779</v>
      </c>
      <c r="F9" s="6">
        <v>41569</v>
      </c>
      <c r="G9" s="7">
        <v>90909</v>
      </c>
      <c r="H9" s="6">
        <v>41684</v>
      </c>
      <c r="I9" s="4" t="s">
        <v>1780</v>
      </c>
      <c r="J9" s="4" t="s">
        <v>19</v>
      </c>
      <c r="K9" s="4" t="s">
        <v>20</v>
      </c>
      <c r="L9" s="4"/>
      <c r="M9" s="4"/>
      <c r="N9" s="4"/>
      <c r="O9" s="7">
        <v>90909</v>
      </c>
      <c r="P9" s="9">
        <f>_xlfn.XLOOKUP(E9,[1]SIDEOF_donativos!U$4:U$1619,[1]SIDEOF_donativos!W$4:W$1619,FALSE)</f>
        <v>1034</v>
      </c>
      <c r="AF9" s="54" t="s">
        <v>297</v>
      </c>
      <c r="AG9" s="55">
        <v>58376480</v>
      </c>
      <c r="AH9" s="55">
        <v>58291120</v>
      </c>
      <c r="AI9" s="55">
        <f t="shared" si="0"/>
        <v>85360</v>
      </c>
      <c r="AJ9" s="55">
        <v>45581120</v>
      </c>
      <c r="AL9" s="100" t="s">
        <v>1927</v>
      </c>
      <c r="AM9" s="57">
        <v>7750000</v>
      </c>
    </row>
    <row r="10" spans="1:39" x14ac:dyDescent="0.25">
      <c r="A10" s="3">
        <v>2013</v>
      </c>
      <c r="B10" s="4" t="s">
        <v>16</v>
      </c>
      <c r="C10" s="5">
        <v>48101</v>
      </c>
      <c r="D10" s="4">
        <v>15</v>
      </c>
      <c r="E10" s="4" t="s">
        <v>1781</v>
      </c>
      <c r="F10" s="6">
        <v>41569</v>
      </c>
      <c r="G10" s="7">
        <v>90909</v>
      </c>
      <c r="H10" s="6">
        <v>41760</v>
      </c>
      <c r="I10" s="4" t="s">
        <v>1782</v>
      </c>
      <c r="J10" s="4" t="s">
        <v>19</v>
      </c>
      <c r="K10" s="4" t="s">
        <v>20</v>
      </c>
      <c r="L10" s="4"/>
      <c r="M10" s="4"/>
      <c r="N10" s="4"/>
      <c r="O10" s="7">
        <v>90909</v>
      </c>
      <c r="P10" s="9">
        <f>_xlfn.XLOOKUP(E10,[1]SIDEOF_donativos!U$4:U$1619,[1]SIDEOF_donativos!W$4:W$1619,FALSE)</f>
        <v>1338</v>
      </c>
      <c r="R10" s="108" t="s">
        <v>7624</v>
      </c>
      <c r="S10" s="108"/>
      <c r="T10" s="108"/>
      <c r="U10" s="108"/>
      <c r="V10" s="108"/>
      <c r="W10" s="108"/>
      <c r="X10" s="108"/>
      <c r="Y10" s="108"/>
      <c r="Z10" s="108"/>
      <c r="AA10" s="108"/>
      <c r="AB10" s="108"/>
      <c r="AC10" s="108"/>
      <c r="AD10" s="108"/>
      <c r="AF10" s="54" t="s">
        <v>291</v>
      </c>
      <c r="AG10" s="55">
        <v>71581147</v>
      </c>
      <c r="AH10" s="55">
        <v>71581147</v>
      </c>
      <c r="AI10" s="55">
        <f t="shared" si="0"/>
        <v>0</v>
      </c>
      <c r="AJ10" s="55">
        <v>46780469</v>
      </c>
      <c r="AL10" s="100" t="s">
        <v>389</v>
      </c>
      <c r="AM10" s="57">
        <v>18100000</v>
      </c>
    </row>
    <row r="11" spans="1:39" x14ac:dyDescent="0.25">
      <c r="A11" s="3">
        <v>2013</v>
      </c>
      <c r="B11" s="4" t="s">
        <v>16</v>
      </c>
      <c r="C11" s="5">
        <v>48101</v>
      </c>
      <c r="D11" s="4">
        <v>16</v>
      </c>
      <c r="E11" s="4" t="s">
        <v>1783</v>
      </c>
      <c r="F11" s="6">
        <v>41569</v>
      </c>
      <c r="G11" s="7">
        <v>90909</v>
      </c>
      <c r="H11" s="6">
        <v>41670</v>
      </c>
      <c r="I11" s="4" t="s">
        <v>1784</v>
      </c>
      <c r="J11" s="4" t="s">
        <v>19</v>
      </c>
      <c r="K11" s="4" t="s">
        <v>20</v>
      </c>
      <c r="L11" s="4"/>
      <c r="M11" s="4"/>
      <c r="N11" s="4"/>
      <c r="O11" s="7">
        <v>90909</v>
      </c>
      <c r="P11" s="9">
        <f>_xlfn.XLOOKUP(E11,[1]SIDEOF_donativos!U$4:U$1619,[1]SIDEOF_donativos!W$4:W$1619,FALSE)</f>
        <v>1451</v>
      </c>
      <c r="R11" s="3">
        <v>2013</v>
      </c>
      <c r="S11" s="4" t="s">
        <v>278</v>
      </c>
      <c r="T11" s="4" t="s">
        <v>279</v>
      </c>
      <c r="U11" s="6">
        <v>41548</v>
      </c>
      <c r="V11" s="7">
        <v>6000000</v>
      </c>
      <c r="W11" s="6">
        <v>43098</v>
      </c>
      <c r="X11" s="4" t="s">
        <v>1842</v>
      </c>
      <c r="Y11" s="4" t="s">
        <v>285</v>
      </c>
      <c r="Z11" s="4" t="s">
        <v>286</v>
      </c>
      <c r="AA11" s="4"/>
      <c r="AB11" s="4"/>
      <c r="AC11" s="7">
        <v>600000</v>
      </c>
      <c r="AD11" s="9">
        <v>366</v>
      </c>
      <c r="AF11" s="54" t="s">
        <v>314</v>
      </c>
      <c r="AG11" s="55">
        <v>453583172</v>
      </c>
      <c r="AH11" s="55">
        <v>453583172</v>
      </c>
      <c r="AI11" s="55">
        <f t="shared" si="0"/>
        <v>0</v>
      </c>
      <c r="AJ11" s="55">
        <v>106326472</v>
      </c>
      <c r="AL11" s="100" t="s">
        <v>445</v>
      </c>
      <c r="AM11" s="57">
        <v>12275700</v>
      </c>
    </row>
    <row r="12" spans="1:39" x14ac:dyDescent="0.25">
      <c r="A12" s="3">
        <v>2013</v>
      </c>
      <c r="B12" s="4" t="s">
        <v>16</v>
      </c>
      <c r="C12" s="5">
        <v>48101</v>
      </c>
      <c r="D12" s="4">
        <v>17</v>
      </c>
      <c r="E12" s="4" t="s">
        <v>1785</v>
      </c>
      <c r="F12" s="6">
        <v>41569</v>
      </c>
      <c r="G12" s="7">
        <v>90909</v>
      </c>
      <c r="H12" s="6">
        <v>41608</v>
      </c>
      <c r="I12" s="4" t="s">
        <v>1786</v>
      </c>
      <c r="J12" s="4" t="s">
        <v>19</v>
      </c>
      <c r="K12" s="4" t="s">
        <v>20</v>
      </c>
      <c r="L12" s="4"/>
      <c r="M12" s="4"/>
      <c r="N12" s="4"/>
      <c r="O12" s="7">
        <v>90909</v>
      </c>
      <c r="P12" s="9">
        <f>_xlfn.XLOOKUP(E12,[1]SIDEOF_donativos!U$4:U$1619,[1]SIDEOF_donativos!W$4:W$1619,FALSE)</f>
        <v>1453</v>
      </c>
      <c r="R12" s="3">
        <v>2013</v>
      </c>
      <c r="S12" s="4" t="s">
        <v>384</v>
      </c>
      <c r="T12" s="4" t="s">
        <v>1762</v>
      </c>
      <c r="U12" s="6">
        <v>41394</v>
      </c>
      <c r="V12" s="7">
        <v>2660575</v>
      </c>
      <c r="W12" s="6">
        <v>41639</v>
      </c>
      <c r="X12" s="4" t="s">
        <v>1908</v>
      </c>
      <c r="Y12" s="4" t="s">
        <v>285</v>
      </c>
      <c r="Z12" s="4" t="s">
        <v>286</v>
      </c>
      <c r="AA12" s="4"/>
      <c r="AB12" s="4"/>
      <c r="AC12" s="7">
        <v>2660575</v>
      </c>
      <c r="AD12" s="9">
        <v>843</v>
      </c>
      <c r="AF12" s="54" t="s">
        <v>459</v>
      </c>
      <c r="AG12" s="55">
        <v>2850000</v>
      </c>
      <c r="AH12" s="55">
        <v>2850000</v>
      </c>
      <c r="AI12" s="55">
        <f t="shared" si="0"/>
        <v>0</v>
      </c>
      <c r="AJ12" s="55">
        <v>600000</v>
      </c>
      <c r="AL12" s="100" t="s">
        <v>460</v>
      </c>
      <c r="AM12" s="57">
        <v>7090052</v>
      </c>
    </row>
    <row r="13" spans="1:39" x14ac:dyDescent="0.25">
      <c r="A13" s="3">
        <v>2013</v>
      </c>
      <c r="B13" s="4" t="s">
        <v>16</v>
      </c>
      <c r="C13" s="5">
        <v>48101</v>
      </c>
      <c r="D13" s="4">
        <v>18</v>
      </c>
      <c r="E13" s="4" t="s">
        <v>1787</v>
      </c>
      <c r="F13" s="6">
        <v>41569</v>
      </c>
      <c r="G13" s="7">
        <v>90909</v>
      </c>
      <c r="H13" s="6">
        <v>41659</v>
      </c>
      <c r="I13" s="4" t="s">
        <v>1788</v>
      </c>
      <c r="J13" s="4" t="s">
        <v>19</v>
      </c>
      <c r="K13" s="4" t="s">
        <v>20</v>
      </c>
      <c r="L13" s="4"/>
      <c r="M13" s="4"/>
      <c r="N13" s="4"/>
      <c r="O13" s="7">
        <v>90909</v>
      </c>
      <c r="P13" s="9">
        <f>_xlfn.XLOOKUP(E13,[1]SIDEOF_donativos!U$4:U$1619,[1]SIDEOF_donativos!W$4:W$1619,FALSE)</f>
        <v>1458</v>
      </c>
      <c r="R13" s="3">
        <v>2013</v>
      </c>
      <c r="S13" s="4" t="s">
        <v>1909</v>
      </c>
      <c r="T13" s="4" t="s">
        <v>640</v>
      </c>
      <c r="U13" s="6">
        <v>41330</v>
      </c>
      <c r="V13" s="7">
        <v>4000000</v>
      </c>
      <c r="W13" s="6">
        <v>41639</v>
      </c>
      <c r="X13" s="4" t="s">
        <v>1914</v>
      </c>
      <c r="Y13" s="4" t="s">
        <v>285</v>
      </c>
      <c r="Z13" s="4" t="s">
        <v>286</v>
      </c>
      <c r="AA13" s="4"/>
      <c r="AB13" s="4"/>
      <c r="AC13" s="7">
        <v>4000000</v>
      </c>
      <c r="AD13" s="9">
        <v>568</v>
      </c>
      <c r="AF13" s="54" t="s">
        <v>274</v>
      </c>
      <c r="AG13" s="55">
        <v>725000</v>
      </c>
      <c r="AH13" s="55">
        <v>725000</v>
      </c>
      <c r="AI13" s="55">
        <f t="shared" si="0"/>
        <v>0</v>
      </c>
      <c r="AJ13" s="55">
        <v>725000</v>
      </c>
      <c r="AL13" s="100" t="s">
        <v>509</v>
      </c>
      <c r="AM13" s="57">
        <v>13530000</v>
      </c>
    </row>
    <row r="14" spans="1:39" x14ac:dyDescent="0.25">
      <c r="A14" s="3">
        <v>2013</v>
      </c>
      <c r="B14" s="4" t="s">
        <v>16</v>
      </c>
      <c r="C14" s="5">
        <v>48101</v>
      </c>
      <c r="D14" s="4">
        <v>19</v>
      </c>
      <c r="E14" s="4" t="s">
        <v>1789</v>
      </c>
      <c r="F14" s="6">
        <v>41569</v>
      </c>
      <c r="G14" s="7">
        <v>90909</v>
      </c>
      <c r="H14" s="6">
        <v>41670</v>
      </c>
      <c r="I14" s="4" t="s">
        <v>1790</v>
      </c>
      <c r="J14" s="4" t="s">
        <v>19</v>
      </c>
      <c r="K14" s="4" t="s">
        <v>20</v>
      </c>
      <c r="L14" s="4"/>
      <c r="M14" s="4"/>
      <c r="N14" s="4"/>
      <c r="O14" s="7">
        <v>90909</v>
      </c>
      <c r="P14" s="9">
        <f>_xlfn.XLOOKUP(E14,[1]SIDEOF_donativos!U$4:U$1619,[1]SIDEOF_donativos!W$4:W$1619,FALSE)</f>
        <v>1521</v>
      </c>
      <c r="R14" s="3">
        <v>2013</v>
      </c>
      <c r="S14" s="4" t="s">
        <v>1909</v>
      </c>
      <c r="T14" s="4" t="s">
        <v>1925</v>
      </c>
      <c r="U14" s="6">
        <v>41589</v>
      </c>
      <c r="V14" s="7">
        <v>25000</v>
      </c>
      <c r="W14" s="6">
        <v>41639</v>
      </c>
      <c r="X14" s="4" t="s">
        <v>1926</v>
      </c>
      <c r="Y14" s="4" t="s">
        <v>285</v>
      </c>
      <c r="Z14" s="4" t="s">
        <v>286</v>
      </c>
      <c r="AA14" s="4"/>
      <c r="AB14" s="4"/>
      <c r="AC14" s="7">
        <v>25000</v>
      </c>
      <c r="AD14" s="9">
        <v>1398</v>
      </c>
      <c r="AF14" s="54" t="s">
        <v>282</v>
      </c>
      <c r="AG14" s="55">
        <v>6478184</v>
      </c>
      <c r="AH14" s="55">
        <v>5389362</v>
      </c>
      <c r="AI14" s="55">
        <f t="shared" si="0"/>
        <v>1088822</v>
      </c>
      <c r="AJ14" s="55">
        <v>450000</v>
      </c>
      <c r="AL14" s="100" t="s">
        <v>614</v>
      </c>
      <c r="AM14" s="57">
        <v>511506472</v>
      </c>
    </row>
    <row r="15" spans="1:39" x14ac:dyDescent="0.25">
      <c r="A15" s="3">
        <v>2013</v>
      </c>
      <c r="B15" s="4" t="s">
        <v>16</v>
      </c>
      <c r="C15" s="5">
        <v>48101</v>
      </c>
      <c r="D15" s="4">
        <v>2</v>
      </c>
      <c r="E15" s="4" t="s">
        <v>1791</v>
      </c>
      <c r="F15" s="6">
        <v>41569</v>
      </c>
      <c r="G15" s="7">
        <v>90909</v>
      </c>
      <c r="H15" s="6">
        <v>41628</v>
      </c>
      <c r="I15" s="4" t="s">
        <v>1792</v>
      </c>
      <c r="J15" s="4" t="s">
        <v>19</v>
      </c>
      <c r="K15" s="4" t="s">
        <v>20</v>
      </c>
      <c r="L15" s="4"/>
      <c r="M15" s="4"/>
      <c r="N15" s="4"/>
      <c r="O15" s="7">
        <v>90909</v>
      </c>
      <c r="P15" s="9">
        <f>_xlfn.XLOOKUP(E15,[1]SIDEOF_donativos!U$4:U$1619,[1]SIDEOF_donativos!W$4:W$1619,FALSE)</f>
        <v>137</v>
      </c>
      <c r="R15" s="3">
        <v>2013</v>
      </c>
      <c r="S15" s="4" t="s">
        <v>614</v>
      </c>
      <c r="T15" s="4" t="s">
        <v>640</v>
      </c>
      <c r="U15" s="6">
        <v>41621</v>
      </c>
      <c r="V15" s="7">
        <v>8500000</v>
      </c>
      <c r="W15" s="6">
        <v>41985</v>
      </c>
      <c r="X15" s="4" t="s">
        <v>2137</v>
      </c>
      <c r="Y15" s="4" t="s">
        <v>285</v>
      </c>
      <c r="Z15" s="4" t="s">
        <v>286</v>
      </c>
      <c r="AA15" s="4"/>
      <c r="AB15" s="4"/>
      <c r="AC15" s="7">
        <v>8500000</v>
      </c>
      <c r="AD15" s="9">
        <v>568</v>
      </c>
      <c r="AF15" s="54" t="s">
        <v>20</v>
      </c>
      <c r="AG15" s="55">
        <v>126231698</v>
      </c>
      <c r="AH15" s="55">
        <v>126231698</v>
      </c>
      <c r="AI15" s="55">
        <f t="shared" si="0"/>
        <v>0</v>
      </c>
      <c r="AJ15" s="55">
        <v>12571698</v>
      </c>
      <c r="AL15" s="100" t="s">
        <v>719</v>
      </c>
      <c r="AM15" s="57">
        <v>1059750715</v>
      </c>
    </row>
    <row r="16" spans="1:39" x14ac:dyDescent="0.25">
      <c r="A16" s="3">
        <v>2013</v>
      </c>
      <c r="B16" s="4" t="s">
        <v>16</v>
      </c>
      <c r="C16" s="5">
        <v>48101</v>
      </c>
      <c r="D16" s="4">
        <v>20</v>
      </c>
      <c r="E16" s="4" t="s">
        <v>1793</v>
      </c>
      <c r="F16" s="6">
        <v>41569</v>
      </c>
      <c r="G16" s="7">
        <v>90909</v>
      </c>
      <c r="H16" s="6">
        <v>41729</v>
      </c>
      <c r="I16" s="4" t="s">
        <v>1794</v>
      </c>
      <c r="J16" s="4" t="s">
        <v>19</v>
      </c>
      <c r="K16" s="4" t="s">
        <v>20</v>
      </c>
      <c r="L16" s="4"/>
      <c r="M16" s="4"/>
      <c r="N16" s="4"/>
      <c r="O16" s="7">
        <v>90909</v>
      </c>
      <c r="P16" s="9">
        <f>_xlfn.XLOOKUP(E16,[1]SIDEOF_donativos!U$4:U$1619,[1]SIDEOF_donativos!W$4:W$1619,FALSE)</f>
        <v>1563</v>
      </c>
      <c r="R16" s="3">
        <v>2013</v>
      </c>
      <c r="S16" s="4" t="s">
        <v>614</v>
      </c>
      <c r="T16" s="4" t="s">
        <v>616</v>
      </c>
      <c r="U16" s="6">
        <v>41621</v>
      </c>
      <c r="V16" s="7">
        <v>10000000</v>
      </c>
      <c r="W16" s="6">
        <v>41985</v>
      </c>
      <c r="X16" s="4" t="s">
        <v>2139</v>
      </c>
      <c r="Y16" s="4" t="s">
        <v>285</v>
      </c>
      <c r="Z16" s="4" t="s">
        <v>286</v>
      </c>
      <c r="AA16" s="4"/>
      <c r="AB16" s="4"/>
      <c r="AC16" s="7">
        <v>10000000</v>
      </c>
      <c r="AD16" s="9">
        <v>1297</v>
      </c>
      <c r="AF16" s="54" t="s">
        <v>1839</v>
      </c>
      <c r="AG16" s="55">
        <v>272010000</v>
      </c>
      <c r="AH16" s="55">
        <v>272010000</v>
      </c>
      <c r="AI16" s="55">
        <f t="shared" si="0"/>
        <v>0</v>
      </c>
      <c r="AJ16" s="55">
        <v>3000000</v>
      </c>
      <c r="AL16" s="100" t="s">
        <v>1741</v>
      </c>
      <c r="AM16" s="57">
        <v>1656356</v>
      </c>
    </row>
    <row r="17" spans="1:39" x14ac:dyDescent="0.25">
      <c r="A17" s="3">
        <v>2013</v>
      </c>
      <c r="B17" s="4" t="s">
        <v>16</v>
      </c>
      <c r="C17" s="5">
        <v>48101</v>
      </c>
      <c r="D17" s="4">
        <v>21</v>
      </c>
      <c r="E17" s="4" t="s">
        <v>1795</v>
      </c>
      <c r="F17" s="6">
        <v>41569</v>
      </c>
      <c r="G17" s="7">
        <v>90909</v>
      </c>
      <c r="H17" s="6">
        <v>41685</v>
      </c>
      <c r="I17" s="4" t="s">
        <v>1796</v>
      </c>
      <c r="J17" s="4" t="s">
        <v>19</v>
      </c>
      <c r="K17" s="4" t="s">
        <v>20</v>
      </c>
      <c r="L17" s="4"/>
      <c r="M17" s="4"/>
      <c r="N17" s="4"/>
      <c r="O17" s="7">
        <v>90909</v>
      </c>
      <c r="P17" s="9">
        <f>_xlfn.XLOOKUP(E17,[1]SIDEOF_donativos!U$4:U$1619,[1]SIDEOF_donativos!W$4:W$1619,FALSE)</f>
        <v>1569</v>
      </c>
      <c r="R17" s="3">
        <v>2013</v>
      </c>
      <c r="S17" s="4" t="s">
        <v>614</v>
      </c>
      <c r="T17" s="4" t="s">
        <v>643</v>
      </c>
      <c r="U17" s="6">
        <v>41621</v>
      </c>
      <c r="V17" s="7">
        <v>4000000</v>
      </c>
      <c r="W17" s="6">
        <v>41985</v>
      </c>
      <c r="X17" s="4" t="s">
        <v>2141</v>
      </c>
      <c r="Y17" s="4" t="s">
        <v>285</v>
      </c>
      <c r="Z17" s="4" t="s">
        <v>286</v>
      </c>
      <c r="AA17" s="4"/>
      <c r="AB17" s="4"/>
      <c r="AC17" s="7">
        <v>4000000</v>
      </c>
      <c r="AD17" s="9">
        <v>395</v>
      </c>
      <c r="AL17" s="100" t="s">
        <v>1756</v>
      </c>
      <c r="AM17" s="57">
        <v>9039913</v>
      </c>
    </row>
    <row r="18" spans="1:39" x14ac:dyDescent="0.25">
      <c r="A18" s="3">
        <v>2013</v>
      </c>
      <c r="B18" s="4" t="s">
        <v>16</v>
      </c>
      <c r="C18" s="5">
        <v>48101</v>
      </c>
      <c r="D18" s="4">
        <v>22</v>
      </c>
      <c r="E18" s="4" t="s">
        <v>431</v>
      </c>
      <c r="F18" s="6">
        <v>41569</v>
      </c>
      <c r="G18" s="7">
        <v>90909</v>
      </c>
      <c r="H18" s="6">
        <v>41669</v>
      </c>
      <c r="I18" s="4" t="s">
        <v>1797</v>
      </c>
      <c r="J18" s="4" t="s">
        <v>19</v>
      </c>
      <c r="K18" s="4" t="s">
        <v>20</v>
      </c>
      <c r="L18" s="4"/>
      <c r="M18" s="4"/>
      <c r="N18" s="4"/>
      <c r="O18" s="7">
        <v>90909</v>
      </c>
      <c r="P18" s="9">
        <f>_xlfn.XLOOKUP(E18,[1]SIDEOF_donativos!U$4:U$1619,[1]SIDEOF_donativos!W$4:W$1619,FALSE)</f>
        <v>637</v>
      </c>
      <c r="R18" s="3">
        <v>2013</v>
      </c>
      <c r="S18" s="4" t="s">
        <v>614</v>
      </c>
      <c r="T18" s="4" t="s">
        <v>646</v>
      </c>
      <c r="U18" s="6">
        <v>41621</v>
      </c>
      <c r="V18" s="7">
        <v>5500000</v>
      </c>
      <c r="W18" s="6">
        <v>41985</v>
      </c>
      <c r="X18" s="4" t="s">
        <v>2143</v>
      </c>
      <c r="Y18" s="4" t="s">
        <v>285</v>
      </c>
      <c r="Z18" s="4" t="s">
        <v>286</v>
      </c>
      <c r="AA18" s="4"/>
      <c r="AB18" s="4"/>
      <c r="AC18" s="7">
        <v>5500000</v>
      </c>
      <c r="AD18" s="9">
        <v>624</v>
      </c>
      <c r="AL18" s="100" t="s">
        <v>1761</v>
      </c>
      <c r="AM18" s="57">
        <v>2624425</v>
      </c>
    </row>
    <row r="19" spans="1:39" x14ac:dyDescent="0.25">
      <c r="A19" s="3">
        <v>2013</v>
      </c>
      <c r="B19" s="4" t="s">
        <v>16</v>
      </c>
      <c r="C19" s="5">
        <v>48101</v>
      </c>
      <c r="D19" s="4">
        <v>3</v>
      </c>
      <c r="E19" s="4" t="s">
        <v>1798</v>
      </c>
      <c r="F19" s="6">
        <v>41569</v>
      </c>
      <c r="G19" s="7">
        <v>90909</v>
      </c>
      <c r="H19" s="6">
        <v>41740</v>
      </c>
      <c r="I19" s="4" t="s">
        <v>1799</v>
      </c>
      <c r="J19" s="4" t="s">
        <v>19</v>
      </c>
      <c r="K19" s="4" t="s">
        <v>20</v>
      </c>
      <c r="L19" s="4"/>
      <c r="M19" s="4"/>
      <c r="N19" s="4"/>
      <c r="O19" s="7">
        <v>90909</v>
      </c>
      <c r="P19" s="9">
        <f>_xlfn.XLOOKUP(E19,[1]SIDEOF_donativos!U$4:U$1619,[1]SIDEOF_donativos!W$4:W$1619,FALSE)</f>
        <v>149</v>
      </c>
      <c r="R19" s="19">
        <v>2013</v>
      </c>
      <c r="S19" s="20" t="s">
        <v>614</v>
      </c>
      <c r="T19" s="20" t="s">
        <v>2145</v>
      </c>
      <c r="U19" s="21">
        <v>41628</v>
      </c>
      <c r="V19" s="22">
        <v>1000000</v>
      </c>
      <c r="W19" s="21">
        <v>41992</v>
      </c>
      <c r="X19" s="20" t="s">
        <v>2146</v>
      </c>
      <c r="Y19" s="20" t="s">
        <v>2147</v>
      </c>
      <c r="Z19" s="20" t="s">
        <v>286</v>
      </c>
      <c r="AA19" s="20" t="s">
        <v>291</v>
      </c>
      <c r="AB19" s="20"/>
      <c r="AC19" s="22">
        <v>1000000</v>
      </c>
      <c r="AD19" s="25">
        <v>185</v>
      </c>
      <c r="AL19" s="100" t="s">
        <v>7685</v>
      </c>
      <c r="AM19">
        <v>1733915069</v>
      </c>
    </row>
    <row r="20" spans="1:39" x14ac:dyDescent="0.25">
      <c r="A20" s="3">
        <v>2013</v>
      </c>
      <c r="B20" s="4" t="s">
        <v>16</v>
      </c>
      <c r="C20" s="5">
        <v>48101</v>
      </c>
      <c r="D20" s="4">
        <v>4</v>
      </c>
      <c r="E20" s="4" t="s">
        <v>1800</v>
      </c>
      <c r="F20" s="6">
        <v>41569</v>
      </c>
      <c r="G20" s="7">
        <v>90909</v>
      </c>
      <c r="H20" s="6">
        <v>41624</v>
      </c>
      <c r="I20" s="4" t="s">
        <v>1801</v>
      </c>
      <c r="J20" s="4" t="s">
        <v>19</v>
      </c>
      <c r="K20" s="4" t="s">
        <v>20</v>
      </c>
      <c r="L20" s="4"/>
      <c r="M20" s="4"/>
      <c r="N20" s="4"/>
      <c r="O20" s="7">
        <v>90909</v>
      </c>
      <c r="P20" s="9">
        <f>_xlfn.XLOOKUP(E20,[1]SIDEOF_donativos!U$4:U$1619,[1]SIDEOF_donativos!W$4:W$1619,FALSE)</f>
        <v>240</v>
      </c>
      <c r="R20" s="19">
        <v>2013</v>
      </c>
      <c r="S20" s="20" t="s">
        <v>614</v>
      </c>
      <c r="T20" s="20" t="s">
        <v>2182</v>
      </c>
      <c r="U20" s="21">
        <v>41621</v>
      </c>
      <c r="V20" s="22">
        <v>100000000</v>
      </c>
      <c r="W20" s="21">
        <v>41985</v>
      </c>
      <c r="X20" s="20" t="s">
        <v>2183</v>
      </c>
      <c r="Y20" s="20" t="s">
        <v>2184</v>
      </c>
      <c r="Z20" s="20" t="s">
        <v>286</v>
      </c>
      <c r="AA20" s="20" t="s">
        <v>314</v>
      </c>
      <c r="AB20" s="20" t="s">
        <v>1839</v>
      </c>
      <c r="AC20" s="22">
        <v>100000000</v>
      </c>
      <c r="AD20" s="25">
        <v>870</v>
      </c>
      <c r="AL20">
        <f>SUM(GETPIVOTDATA("MONTO_OTORGADO",$AL$3,"NOMBRE_INSTITUCION","SECRETARÍA DE CULTURA"),GETPIVOTDATA("MONTO_OTORGADO",$AL$3,"NOMBRE_INSTITUCION","PETROLEOS MEXICANOS."),GETPIVOTDATA("MONTO_OTORGADO",$AL$3,"NOMBRE_INSTITUCION","COMISION FEDERAL DE ELECTRICIDAD."))</f>
        <v>1650288050</v>
      </c>
      <c r="AM20" s="102">
        <f>(AL20)/GETPIVOTDATA("MONTO_OTORGADO",$AL$3)</f>
        <v>0.95176982973668356</v>
      </c>
    </row>
    <row r="21" spans="1:39" x14ac:dyDescent="0.25">
      <c r="A21" s="3">
        <v>2013</v>
      </c>
      <c r="B21" s="4" t="s">
        <v>16</v>
      </c>
      <c r="C21" s="5">
        <v>48101</v>
      </c>
      <c r="D21" s="4">
        <v>5</v>
      </c>
      <c r="E21" s="4" t="s">
        <v>1802</v>
      </c>
      <c r="F21" s="6">
        <v>41569</v>
      </c>
      <c r="G21" s="7">
        <v>90909</v>
      </c>
      <c r="H21" s="6">
        <v>41661</v>
      </c>
      <c r="I21" s="4" t="s">
        <v>1803</v>
      </c>
      <c r="J21" s="4" t="s">
        <v>19</v>
      </c>
      <c r="K21" s="4" t="s">
        <v>20</v>
      </c>
      <c r="L21" s="4"/>
      <c r="M21" s="4"/>
      <c r="N21" s="4"/>
      <c r="O21" s="7">
        <v>90909</v>
      </c>
      <c r="P21" s="9">
        <f>_xlfn.XLOOKUP(E21,[1]SIDEOF_donativos!U$4:U$1619,[1]SIDEOF_donativos!W$4:W$1619,FALSE)</f>
        <v>290</v>
      </c>
      <c r="R21" s="3">
        <v>2013</v>
      </c>
      <c r="S21" s="4" t="s">
        <v>1761</v>
      </c>
      <c r="T21" s="4" t="s">
        <v>1762</v>
      </c>
      <c r="U21" s="6">
        <v>41394</v>
      </c>
      <c r="V21" s="7">
        <v>2624425</v>
      </c>
      <c r="W21" s="6">
        <v>41639</v>
      </c>
      <c r="X21" s="4" t="s">
        <v>2648</v>
      </c>
      <c r="Y21" s="4" t="s">
        <v>285</v>
      </c>
      <c r="Z21" s="4" t="s">
        <v>286</v>
      </c>
      <c r="AA21" s="4"/>
      <c r="AB21" s="4"/>
      <c r="AC21" s="7">
        <v>2624425</v>
      </c>
      <c r="AD21" s="9">
        <v>843</v>
      </c>
      <c r="AM21">
        <f>(AL20*100)/GETPIVOTDATA("MONTO_OTORGADO",$AL$3)</f>
        <v>95.176982973668359</v>
      </c>
    </row>
    <row r="22" spans="1:39" x14ac:dyDescent="0.25">
      <c r="A22" s="3">
        <v>2013</v>
      </c>
      <c r="B22" s="4" t="s">
        <v>16</v>
      </c>
      <c r="C22" s="5">
        <v>48101</v>
      </c>
      <c r="D22" s="4">
        <v>6</v>
      </c>
      <c r="E22" s="4" t="s">
        <v>1804</v>
      </c>
      <c r="F22" s="6">
        <v>41569</v>
      </c>
      <c r="G22" s="7">
        <v>90909</v>
      </c>
      <c r="H22" s="6">
        <v>41789</v>
      </c>
      <c r="I22" s="4" t="s">
        <v>1805</v>
      </c>
      <c r="J22" s="4" t="s">
        <v>19</v>
      </c>
      <c r="K22" s="4" t="s">
        <v>20</v>
      </c>
      <c r="L22" s="4"/>
      <c r="M22" s="4"/>
      <c r="N22" s="4"/>
      <c r="O22" s="7">
        <v>90909</v>
      </c>
      <c r="P22" s="9">
        <f>_xlfn.XLOOKUP(E22,[1]SIDEOF_donativos!U$4:U$1619,[1]SIDEOF_donativos!W$4:W$1619,FALSE)</f>
        <v>325</v>
      </c>
      <c r="V22" s="18">
        <f>SUM(V11:V21)</f>
        <v>144310000</v>
      </c>
      <c r="AC22" s="17">
        <f>SUM(AC11:AC21)</f>
        <v>138910000</v>
      </c>
      <c r="AM22"/>
    </row>
    <row r="23" spans="1:39" x14ac:dyDescent="0.25">
      <c r="A23" s="3">
        <v>2013</v>
      </c>
      <c r="B23" s="4" t="s">
        <v>16</v>
      </c>
      <c r="C23" s="5">
        <v>48101</v>
      </c>
      <c r="D23" s="4">
        <v>7</v>
      </c>
      <c r="E23" s="4" t="s">
        <v>1806</v>
      </c>
      <c r="F23" s="6">
        <v>41569</v>
      </c>
      <c r="G23" s="7">
        <v>90909</v>
      </c>
      <c r="H23" s="6">
        <v>41637</v>
      </c>
      <c r="I23" s="4" t="s">
        <v>1807</v>
      </c>
      <c r="J23" s="4" t="s">
        <v>19</v>
      </c>
      <c r="K23" s="4" t="s">
        <v>20</v>
      </c>
      <c r="L23" s="4"/>
      <c r="M23" s="4"/>
      <c r="N23" s="4"/>
      <c r="O23" s="7">
        <v>90909</v>
      </c>
      <c r="P23" s="9">
        <f>_xlfn.XLOOKUP(E23,[1]SIDEOF_donativos!U$4:U$1619,[1]SIDEOF_donativos!W$4:W$1619,FALSE)</f>
        <v>342</v>
      </c>
      <c r="AC23" s="50" cm="1">
        <f t="array" ref="AC23">SumarSinColor(AC11:AC21)</f>
        <v>37910000</v>
      </c>
      <c r="AM23"/>
    </row>
    <row r="24" spans="1:39" x14ac:dyDescent="0.25">
      <c r="A24" s="3">
        <v>2013</v>
      </c>
      <c r="B24" s="4" t="s">
        <v>16</v>
      </c>
      <c r="C24" s="5">
        <v>48101</v>
      </c>
      <c r="D24" s="4">
        <v>8</v>
      </c>
      <c r="E24" s="4" t="s">
        <v>1808</v>
      </c>
      <c r="F24" s="6">
        <v>41569</v>
      </c>
      <c r="G24" s="7">
        <v>90909</v>
      </c>
      <c r="H24" s="6">
        <v>41759</v>
      </c>
      <c r="I24" s="4" t="s">
        <v>1809</v>
      </c>
      <c r="J24" s="4" t="s">
        <v>19</v>
      </c>
      <c r="K24" s="4" t="s">
        <v>20</v>
      </c>
      <c r="L24" s="4"/>
      <c r="M24" s="4"/>
      <c r="N24" s="4"/>
      <c r="O24" s="7">
        <v>90909</v>
      </c>
      <c r="P24" s="9">
        <f>_xlfn.XLOOKUP(E24,[1]SIDEOF_donativos!U$4:U$1619,[1]SIDEOF_donativos!W$4:W$1619,FALSE)</f>
        <v>440</v>
      </c>
      <c r="AM24"/>
    </row>
    <row r="25" spans="1:39" x14ac:dyDescent="0.25">
      <c r="A25" s="3">
        <v>2013</v>
      </c>
      <c r="B25" s="4" t="s">
        <v>16</v>
      </c>
      <c r="C25" s="5">
        <v>48101</v>
      </c>
      <c r="D25" s="4">
        <v>9</v>
      </c>
      <c r="E25" s="4" t="s">
        <v>1810</v>
      </c>
      <c r="F25" s="6">
        <v>41569</v>
      </c>
      <c r="G25" s="7">
        <v>90909</v>
      </c>
      <c r="H25" s="6">
        <v>41669</v>
      </c>
      <c r="I25" s="4" t="s">
        <v>1811</v>
      </c>
      <c r="J25" s="4" t="s">
        <v>19</v>
      </c>
      <c r="K25" s="4" t="s">
        <v>20</v>
      </c>
      <c r="L25" s="4"/>
      <c r="M25" s="4"/>
      <c r="N25" s="4"/>
      <c r="O25" s="7">
        <v>90909</v>
      </c>
      <c r="P25" s="9">
        <f>_xlfn.XLOOKUP(E25,[1]SIDEOF_donativos!U$4:U$1619,[1]SIDEOF_donativos!W$4:W$1619,FALSE)</f>
        <v>649</v>
      </c>
      <c r="AM25"/>
    </row>
    <row r="26" spans="1:39" x14ac:dyDescent="0.25">
      <c r="A26" s="3">
        <v>2013</v>
      </c>
      <c r="B26" s="4" t="s">
        <v>270</v>
      </c>
      <c r="C26" s="5">
        <v>48301</v>
      </c>
      <c r="D26" s="4" t="s">
        <v>1812</v>
      </c>
      <c r="E26" s="4" t="s">
        <v>1813</v>
      </c>
      <c r="F26" s="6">
        <v>41584</v>
      </c>
      <c r="G26" s="7">
        <v>2966592</v>
      </c>
      <c r="H26" s="6">
        <v>41639</v>
      </c>
      <c r="I26" s="4" t="s">
        <v>272</v>
      </c>
      <c r="J26" s="4" t="s">
        <v>1814</v>
      </c>
      <c r="K26" s="4" t="s">
        <v>1815</v>
      </c>
      <c r="L26" s="4"/>
      <c r="M26" s="4"/>
      <c r="N26" s="4"/>
      <c r="O26" s="7">
        <v>2200000</v>
      </c>
      <c r="P26" s="9">
        <f>_xlfn.XLOOKUP(E26,[1]SIDEOF_donativos!U$4:U$1619,[1]SIDEOF_donativos!W$4:W$1619,FALSE)</f>
        <v>605</v>
      </c>
      <c r="R26" s="103" t="s">
        <v>7635</v>
      </c>
      <c r="S26" s="103"/>
      <c r="T26" s="103"/>
      <c r="U26" s="103"/>
      <c r="V26" s="103"/>
      <c r="W26" s="103"/>
      <c r="X26" s="103"/>
      <c r="Y26" s="103"/>
      <c r="Z26" s="103"/>
      <c r="AA26" s="103"/>
      <c r="AB26" s="103"/>
      <c r="AC26" s="103"/>
      <c r="AD26" s="103"/>
      <c r="AE26" s="103"/>
      <c r="AM26"/>
    </row>
    <row r="27" spans="1:39" x14ac:dyDescent="0.25">
      <c r="A27" s="3">
        <v>2013</v>
      </c>
      <c r="B27" s="4" t="s">
        <v>278</v>
      </c>
      <c r="C27" s="5">
        <v>48101</v>
      </c>
      <c r="D27" s="4" t="s">
        <v>1816</v>
      </c>
      <c r="E27" s="4" t="s">
        <v>1817</v>
      </c>
      <c r="F27" s="6">
        <v>41628</v>
      </c>
      <c r="G27" s="7">
        <v>3500000</v>
      </c>
      <c r="H27" s="6">
        <v>41968</v>
      </c>
      <c r="I27" s="4" t="s">
        <v>1818</v>
      </c>
      <c r="J27" s="4" t="s">
        <v>296</v>
      </c>
      <c r="K27" s="4" t="s">
        <v>297</v>
      </c>
      <c r="L27" s="4"/>
      <c r="M27" s="4"/>
      <c r="N27" s="4"/>
      <c r="O27" s="7">
        <v>3500000</v>
      </c>
      <c r="P27" s="9">
        <f>_xlfn.XLOOKUP(E27,[1]SIDEOF_donativos!U$4:U$1619,[1]SIDEOF_donativos!W$4:W$1619,FALSE)</f>
        <v>471</v>
      </c>
      <c r="R27" s="19">
        <v>2013</v>
      </c>
      <c r="S27" s="20" t="s">
        <v>278</v>
      </c>
      <c r="T27" s="20" t="s">
        <v>1824</v>
      </c>
      <c r="U27" s="21">
        <v>41628</v>
      </c>
      <c r="V27" s="22">
        <v>300000</v>
      </c>
      <c r="W27" s="21">
        <v>41810</v>
      </c>
      <c r="X27" s="20" t="s">
        <v>1825</v>
      </c>
      <c r="Y27" s="20" t="s">
        <v>1826</v>
      </c>
      <c r="Z27" s="20" t="s">
        <v>301</v>
      </c>
      <c r="AA27" s="20" t="s">
        <v>388</v>
      </c>
      <c r="AB27" s="20" t="s">
        <v>291</v>
      </c>
      <c r="AC27" s="20" t="s">
        <v>20</v>
      </c>
      <c r="AD27" s="22">
        <v>300000</v>
      </c>
      <c r="AE27" s="25">
        <v>231</v>
      </c>
      <c r="AM27"/>
    </row>
    <row r="28" spans="1:39" x14ac:dyDescent="0.25">
      <c r="A28" s="3">
        <v>2013</v>
      </c>
      <c r="B28" s="4" t="s">
        <v>278</v>
      </c>
      <c r="C28" s="5">
        <v>48101</v>
      </c>
      <c r="D28" s="4" t="s">
        <v>1819</v>
      </c>
      <c r="E28" s="4" t="s">
        <v>1820</v>
      </c>
      <c r="F28" s="6">
        <v>41605</v>
      </c>
      <c r="G28" s="7">
        <v>1000000</v>
      </c>
      <c r="H28" s="6">
        <v>42004</v>
      </c>
      <c r="I28" s="4" t="s">
        <v>1821</v>
      </c>
      <c r="J28" s="4" t="s">
        <v>1822</v>
      </c>
      <c r="K28" s="4" t="s">
        <v>388</v>
      </c>
      <c r="L28" s="4" t="s">
        <v>297</v>
      </c>
      <c r="M28" s="4"/>
      <c r="N28" s="4"/>
      <c r="O28" s="7">
        <v>1000000</v>
      </c>
      <c r="P28" s="9">
        <f>_xlfn.XLOOKUP(E28,[1]SIDEOF_donativos!U$4:U$1619,[1]SIDEOF_donativos!W$4:W$1619,FALSE)</f>
        <v>377</v>
      </c>
      <c r="R28" s="19">
        <v>2013</v>
      </c>
      <c r="S28" s="20" t="s">
        <v>278</v>
      </c>
      <c r="T28" s="20" t="s">
        <v>254</v>
      </c>
      <c r="U28" s="21">
        <v>41604</v>
      </c>
      <c r="V28" s="22">
        <v>400000</v>
      </c>
      <c r="W28" s="21">
        <v>41723</v>
      </c>
      <c r="X28" s="20" t="s">
        <v>1828</v>
      </c>
      <c r="Y28" s="20" t="s">
        <v>1829</v>
      </c>
      <c r="Z28" s="20" t="s">
        <v>301</v>
      </c>
      <c r="AA28" s="20" t="s">
        <v>20</v>
      </c>
      <c r="AB28" s="20"/>
      <c r="AC28" s="20"/>
      <c r="AD28" s="22">
        <v>400000</v>
      </c>
      <c r="AE28" s="25">
        <v>932</v>
      </c>
      <c r="AM28"/>
    </row>
    <row r="29" spans="1:39" x14ac:dyDescent="0.25">
      <c r="A29" s="3">
        <v>2013</v>
      </c>
      <c r="B29" s="4" t="s">
        <v>278</v>
      </c>
      <c r="C29" s="5">
        <v>48101</v>
      </c>
      <c r="D29" s="4" t="s">
        <v>1823</v>
      </c>
      <c r="E29" s="4" t="s">
        <v>1824</v>
      </c>
      <c r="F29" s="6">
        <v>41628</v>
      </c>
      <c r="G29" s="7">
        <v>300000</v>
      </c>
      <c r="H29" s="6">
        <v>41810</v>
      </c>
      <c r="I29" s="4" t="s">
        <v>1825</v>
      </c>
      <c r="J29" s="4" t="s">
        <v>1826</v>
      </c>
      <c r="K29" s="4" t="s">
        <v>301</v>
      </c>
      <c r="L29" s="4" t="s">
        <v>388</v>
      </c>
      <c r="M29" s="4" t="s">
        <v>291</v>
      </c>
      <c r="N29" s="4" t="s">
        <v>20</v>
      </c>
      <c r="O29" s="7">
        <v>300000</v>
      </c>
      <c r="P29" s="9">
        <f>_xlfn.XLOOKUP(E29,[1]SIDEOF_donativos!U$4:U$1619,[1]SIDEOF_donativos!W$4:W$1619,FALSE)</f>
        <v>231</v>
      </c>
      <c r="R29" s="19">
        <v>2013</v>
      </c>
      <c r="S29" s="20" t="s">
        <v>278</v>
      </c>
      <c r="T29" s="20" t="s">
        <v>1831</v>
      </c>
      <c r="U29" s="21">
        <v>41604</v>
      </c>
      <c r="V29" s="22">
        <v>5000000</v>
      </c>
      <c r="W29" s="21">
        <v>41968</v>
      </c>
      <c r="X29" s="20" t="s">
        <v>1832</v>
      </c>
      <c r="Y29" s="20" t="s">
        <v>1829</v>
      </c>
      <c r="Z29" s="20" t="s">
        <v>301</v>
      </c>
      <c r="AA29" s="20" t="s">
        <v>20</v>
      </c>
      <c r="AB29" s="20"/>
      <c r="AC29" s="20"/>
      <c r="AD29" s="22">
        <v>5000000</v>
      </c>
      <c r="AE29" s="25">
        <v>805</v>
      </c>
      <c r="AM29"/>
    </row>
    <row r="30" spans="1:39" x14ac:dyDescent="0.25">
      <c r="A30" s="3">
        <v>2013</v>
      </c>
      <c r="B30" s="4" t="s">
        <v>278</v>
      </c>
      <c r="C30" s="5">
        <v>48101</v>
      </c>
      <c r="D30" s="4" t="s">
        <v>1827</v>
      </c>
      <c r="E30" s="4" t="s">
        <v>254</v>
      </c>
      <c r="F30" s="6">
        <v>41604</v>
      </c>
      <c r="G30" s="7">
        <v>400000</v>
      </c>
      <c r="H30" s="6">
        <v>41723</v>
      </c>
      <c r="I30" s="4" t="s">
        <v>1828</v>
      </c>
      <c r="J30" s="4" t="s">
        <v>1829</v>
      </c>
      <c r="K30" s="4" t="s">
        <v>301</v>
      </c>
      <c r="L30" s="4" t="s">
        <v>20</v>
      </c>
      <c r="M30" s="4"/>
      <c r="N30" s="4"/>
      <c r="O30" s="7">
        <v>400000</v>
      </c>
      <c r="P30" s="9">
        <f>_xlfn.XLOOKUP(E30,[1]SIDEOF_donativos!U$4:U$1619,[1]SIDEOF_donativos!W$4:W$1619,FALSE)</f>
        <v>932</v>
      </c>
      <c r="R30" s="3">
        <v>2013</v>
      </c>
      <c r="S30" s="4" t="s">
        <v>278</v>
      </c>
      <c r="T30" s="4" t="s">
        <v>1865</v>
      </c>
      <c r="U30" s="6">
        <v>41516</v>
      </c>
      <c r="V30" s="7">
        <v>863000</v>
      </c>
      <c r="W30" s="6">
        <v>41639</v>
      </c>
      <c r="X30" s="4" t="s">
        <v>1866</v>
      </c>
      <c r="Y30" s="4" t="s">
        <v>300</v>
      </c>
      <c r="Z30" s="4" t="s">
        <v>301</v>
      </c>
      <c r="AA30" s="4"/>
      <c r="AB30" s="4"/>
      <c r="AC30" s="4"/>
      <c r="AD30" s="7">
        <v>863000</v>
      </c>
      <c r="AE30" s="9">
        <v>517</v>
      </c>
      <c r="AM30"/>
    </row>
    <row r="31" spans="1:39" x14ac:dyDescent="0.25">
      <c r="A31" s="3">
        <v>2013</v>
      </c>
      <c r="B31" s="4" t="s">
        <v>278</v>
      </c>
      <c r="C31" s="5">
        <v>48101</v>
      </c>
      <c r="D31" s="4" t="s">
        <v>1830</v>
      </c>
      <c r="E31" s="4" t="s">
        <v>1831</v>
      </c>
      <c r="F31" s="6">
        <v>41604</v>
      </c>
      <c r="G31" s="7">
        <v>5000000</v>
      </c>
      <c r="H31" s="6">
        <v>41968</v>
      </c>
      <c r="I31" s="4" t="s">
        <v>1832</v>
      </c>
      <c r="J31" s="4" t="s">
        <v>1829</v>
      </c>
      <c r="K31" s="4" t="s">
        <v>301</v>
      </c>
      <c r="L31" s="4" t="s">
        <v>20</v>
      </c>
      <c r="M31" s="4"/>
      <c r="N31" s="4"/>
      <c r="O31" s="7">
        <v>5000000</v>
      </c>
      <c r="P31" s="9">
        <f>_xlfn.XLOOKUP(E31,[1]SIDEOF_donativos!U$4:U$1619,[1]SIDEOF_donativos!W$4:W$1619,FALSE)</f>
        <v>805</v>
      </c>
      <c r="R31" s="3">
        <v>2013</v>
      </c>
      <c r="S31" s="4" t="s">
        <v>278</v>
      </c>
      <c r="T31" s="4" t="s">
        <v>1871</v>
      </c>
      <c r="U31" s="6">
        <v>41520</v>
      </c>
      <c r="V31" s="7">
        <v>1000000</v>
      </c>
      <c r="W31" s="6">
        <v>41639</v>
      </c>
      <c r="X31" s="4" t="s">
        <v>1872</v>
      </c>
      <c r="Y31" s="4" t="s">
        <v>300</v>
      </c>
      <c r="Z31" s="4" t="s">
        <v>301</v>
      </c>
      <c r="AA31" s="4"/>
      <c r="AB31" s="4"/>
      <c r="AC31" s="4"/>
      <c r="AD31" s="7">
        <v>1000000</v>
      </c>
      <c r="AE31" s="9">
        <v>266</v>
      </c>
      <c r="AM31"/>
    </row>
    <row r="32" spans="1:39" x14ac:dyDescent="0.25">
      <c r="A32" s="3">
        <v>2013</v>
      </c>
      <c r="B32" s="4" t="s">
        <v>278</v>
      </c>
      <c r="C32" s="5">
        <v>48101</v>
      </c>
      <c r="D32" s="4" t="s">
        <v>1833</v>
      </c>
      <c r="E32" s="4" t="s">
        <v>812</v>
      </c>
      <c r="F32" s="6">
        <v>41607</v>
      </c>
      <c r="G32" s="7">
        <v>657378</v>
      </c>
      <c r="H32" s="6">
        <v>41723</v>
      </c>
      <c r="I32" s="4" t="s">
        <v>1834</v>
      </c>
      <c r="J32" s="4" t="s">
        <v>1835</v>
      </c>
      <c r="K32" s="4" t="s">
        <v>388</v>
      </c>
      <c r="L32" s="4" t="s">
        <v>291</v>
      </c>
      <c r="M32" s="4"/>
      <c r="N32" s="4"/>
      <c r="O32" s="7">
        <v>657378</v>
      </c>
      <c r="P32" s="9">
        <f>_xlfn.XLOOKUP(E32,[1]SIDEOF_donativos!U$4:U$1619,[1]SIDEOF_donativos!W$4:W$1619,FALSE)</f>
        <v>404</v>
      </c>
      <c r="R32" s="3">
        <v>2013</v>
      </c>
      <c r="S32" s="4" t="s">
        <v>278</v>
      </c>
      <c r="T32" s="4" t="s">
        <v>1873</v>
      </c>
      <c r="U32" s="6">
        <v>41520</v>
      </c>
      <c r="V32" s="7">
        <v>300000</v>
      </c>
      <c r="W32" s="6">
        <v>41673</v>
      </c>
      <c r="X32" s="4" t="s">
        <v>1874</v>
      </c>
      <c r="Y32" s="4" t="s">
        <v>300</v>
      </c>
      <c r="Z32" s="4" t="s">
        <v>301</v>
      </c>
      <c r="AA32" s="4"/>
      <c r="AB32" s="4"/>
      <c r="AC32" s="4"/>
      <c r="AD32" s="7">
        <v>300000</v>
      </c>
      <c r="AE32" s="9">
        <v>509</v>
      </c>
      <c r="AM32"/>
    </row>
    <row r="33" spans="1:39" x14ac:dyDescent="0.25">
      <c r="A33" s="3">
        <v>2013</v>
      </c>
      <c r="B33" s="4" t="s">
        <v>278</v>
      </c>
      <c r="C33" s="5">
        <v>48101</v>
      </c>
      <c r="D33" s="4" t="s">
        <v>1836</v>
      </c>
      <c r="E33" s="4" t="s">
        <v>1762</v>
      </c>
      <c r="F33" s="6">
        <v>41626</v>
      </c>
      <c r="G33" s="7">
        <v>1000000</v>
      </c>
      <c r="H33" s="6">
        <v>42003</v>
      </c>
      <c r="I33" s="4" t="s">
        <v>1837</v>
      </c>
      <c r="J33" s="4" t="s">
        <v>1838</v>
      </c>
      <c r="K33" s="4" t="s">
        <v>1839</v>
      </c>
      <c r="L33" s="4"/>
      <c r="M33" s="4"/>
      <c r="N33" s="4"/>
      <c r="O33" s="7">
        <v>1000000</v>
      </c>
      <c r="P33" s="9">
        <f>_xlfn.XLOOKUP(E33,[1]SIDEOF_donativos!U$4:U$1619,[1]SIDEOF_donativos!W$4:W$1619,FALSE)</f>
        <v>843</v>
      </c>
      <c r="R33" s="3">
        <v>2013</v>
      </c>
      <c r="S33" s="4" t="s">
        <v>278</v>
      </c>
      <c r="T33" s="4" t="s">
        <v>1893</v>
      </c>
      <c r="U33" s="6">
        <v>41520</v>
      </c>
      <c r="V33" s="7">
        <v>2648100</v>
      </c>
      <c r="W33" s="6">
        <v>41639</v>
      </c>
      <c r="X33" s="4" t="s">
        <v>1894</v>
      </c>
      <c r="Y33" s="4" t="s">
        <v>300</v>
      </c>
      <c r="Z33" s="4" t="s">
        <v>301</v>
      </c>
      <c r="AA33" s="4"/>
      <c r="AB33" s="4"/>
      <c r="AC33" s="4"/>
      <c r="AD33" s="7">
        <v>2648100</v>
      </c>
      <c r="AE33" s="9">
        <v>1245</v>
      </c>
      <c r="AM33"/>
    </row>
    <row r="34" spans="1:39" x14ac:dyDescent="0.25">
      <c r="A34" s="3">
        <v>2013</v>
      </c>
      <c r="B34" s="4" t="s">
        <v>278</v>
      </c>
      <c r="C34" s="5">
        <v>48101</v>
      </c>
      <c r="D34" s="4">
        <v>10</v>
      </c>
      <c r="E34" s="4" t="s">
        <v>283</v>
      </c>
      <c r="F34" s="6">
        <v>41513</v>
      </c>
      <c r="G34" s="7">
        <v>1400000</v>
      </c>
      <c r="H34" s="6">
        <v>41639</v>
      </c>
      <c r="I34" s="4" t="s">
        <v>1840</v>
      </c>
      <c r="J34" s="4" t="s">
        <v>387</v>
      </c>
      <c r="K34" s="4" t="s">
        <v>388</v>
      </c>
      <c r="L34" s="4"/>
      <c r="M34" s="4"/>
      <c r="N34" s="4"/>
      <c r="O34" s="7">
        <v>1400000</v>
      </c>
      <c r="P34" s="9">
        <f>_xlfn.XLOOKUP(E34,[1]SIDEOF_donativos!U$4:U$1619,[1]SIDEOF_donativos!W$4:W$1619,FALSE)</f>
        <v>622</v>
      </c>
      <c r="R34" s="3">
        <v>2013</v>
      </c>
      <c r="S34" s="4" t="s">
        <v>278</v>
      </c>
      <c r="T34" s="4" t="s">
        <v>1895</v>
      </c>
      <c r="U34" s="6">
        <v>41632</v>
      </c>
      <c r="V34" s="7">
        <v>5000000</v>
      </c>
      <c r="W34" s="6">
        <v>41729</v>
      </c>
      <c r="X34" s="4" t="s">
        <v>1896</v>
      </c>
      <c r="Y34" s="4" t="s">
        <v>300</v>
      </c>
      <c r="Z34" s="4" t="s">
        <v>301</v>
      </c>
      <c r="AA34" s="4"/>
      <c r="AB34" s="4"/>
      <c r="AC34" s="4"/>
      <c r="AD34" s="7">
        <v>5000000</v>
      </c>
      <c r="AE34" s="9">
        <v>1256</v>
      </c>
      <c r="AM34"/>
    </row>
    <row r="35" spans="1:39" x14ac:dyDescent="0.25">
      <c r="A35" s="3">
        <v>2013</v>
      </c>
      <c r="B35" s="4" t="s">
        <v>278</v>
      </c>
      <c r="C35" s="5">
        <v>48101</v>
      </c>
      <c r="D35" s="4">
        <v>11</v>
      </c>
      <c r="E35" s="4" t="s">
        <v>283</v>
      </c>
      <c r="F35" s="6">
        <v>41513</v>
      </c>
      <c r="G35" s="7">
        <v>800000</v>
      </c>
      <c r="H35" s="6">
        <v>41639</v>
      </c>
      <c r="I35" s="4" t="s">
        <v>1841</v>
      </c>
      <c r="J35" s="4" t="s">
        <v>387</v>
      </c>
      <c r="K35" s="4" t="s">
        <v>388</v>
      </c>
      <c r="L35" s="4"/>
      <c r="M35" s="4"/>
      <c r="N35" s="4"/>
      <c r="O35" s="7">
        <v>800000</v>
      </c>
      <c r="P35" s="9">
        <f>_xlfn.XLOOKUP(E35,[1]SIDEOF_donativos!U$4:U$1619,[1]SIDEOF_donativos!W$4:W$1619,FALSE)</f>
        <v>622</v>
      </c>
      <c r="R35" s="3">
        <v>2013</v>
      </c>
      <c r="S35" s="4" t="s">
        <v>278</v>
      </c>
      <c r="T35" s="4" t="s">
        <v>1897</v>
      </c>
      <c r="U35" s="6">
        <v>41557</v>
      </c>
      <c r="V35" s="7">
        <v>2682900</v>
      </c>
      <c r="W35" s="6">
        <v>41678</v>
      </c>
      <c r="X35" s="4" t="s">
        <v>1898</v>
      </c>
      <c r="Y35" s="4" t="s">
        <v>300</v>
      </c>
      <c r="Z35" s="4" t="s">
        <v>301</v>
      </c>
      <c r="AA35" s="4"/>
      <c r="AB35" s="4"/>
      <c r="AC35" s="4"/>
      <c r="AD35" s="7">
        <v>2682900</v>
      </c>
      <c r="AE35" s="9">
        <v>130</v>
      </c>
      <c r="AM35"/>
    </row>
    <row r="36" spans="1:39" x14ac:dyDescent="0.25">
      <c r="A36" s="3">
        <v>2013</v>
      </c>
      <c r="B36" s="4" t="s">
        <v>278</v>
      </c>
      <c r="C36" s="5">
        <v>48101</v>
      </c>
      <c r="D36" s="4">
        <v>2</v>
      </c>
      <c r="E36" s="4" t="s">
        <v>279</v>
      </c>
      <c r="F36" s="6">
        <v>41548</v>
      </c>
      <c r="G36" s="7">
        <v>6000000</v>
      </c>
      <c r="H36" s="6">
        <v>43098</v>
      </c>
      <c r="I36" s="4" t="s">
        <v>1842</v>
      </c>
      <c r="J36" s="4" t="s">
        <v>285</v>
      </c>
      <c r="K36" s="4" t="s">
        <v>286</v>
      </c>
      <c r="L36" s="4"/>
      <c r="M36" s="4"/>
      <c r="N36" s="4"/>
      <c r="O36" s="7">
        <v>600000</v>
      </c>
      <c r="P36" s="9">
        <f>_xlfn.XLOOKUP(E36,[1]SIDEOF_donativos!U$4:U$1619,[1]SIDEOF_donativos!W$4:W$1619,FALSE)</f>
        <v>366</v>
      </c>
      <c r="R36" s="3">
        <v>2013</v>
      </c>
      <c r="S36" s="4" t="s">
        <v>278</v>
      </c>
      <c r="T36" s="4" t="s">
        <v>1899</v>
      </c>
      <c r="U36" s="6">
        <v>41515</v>
      </c>
      <c r="V36" s="7">
        <v>7159000</v>
      </c>
      <c r="W36" s="6">
        <v>41973</v>
      </c>
      <c r="X36" s="4" t="s">
        <v>1900</v>
      </c>
      <c r="Y36" s="4" t="s">
        <v>300</v>
      </c>
      <c r="Z36" s="4" t="s">
        <v>301</v>
      </c>
      <c r="AA36" s="4"/>
      <c r="AB36" s="4"/>
      <c r="AC36" s="4"/>
      <c r="AD36" s="7">
        <v>7159000</v>
      </c>
      <c r="AE36" s="9">
        <v>1274</v>
      </c>
      <c r="AM36"/>
    </row>
    <row r="37" spans="1:39" x14ac:dyDescent="0.25">
      <c r="A37" s="3">
        <v>2013</v>
      </c>
      <c r="B37" s="4" t="s">
        <v>278</v>
      </c>
      <c r="C37" s="5">
        <v>48101</v>
      </c>
      <c r="D37" s="4" t="s">
        <v>1843</v>
      </c>
      <c r="E37" s="4" t="s">
        <v>288</v>
      </c>
      <c r="F37" s="6">
        <v>41450</v>
      </c>
      <c r="G37" s="7">
        <v>16400000</v>
      </c>
      <c r="H37" s="6">
        <v>41921</v>
      </c>
      <c r="I37" s="4" t="s">
        <v>1844</v>
      </c>
      <c r="J37" s="4" t="s">
        <v>1835</v>
      </c>
      <c r="K37" s="4" t="s">
        <v>388</v>
      </c>
      <c r="L37" s="4" t="s">
        <v>291</v>
      </c>
      <c r="M37" s="4"/>
      <c r="N37" s="4"/>
      <c r="O37" s="7">
        <v>16400000</v>
      </c>
      <c r="P37" s="9">
        <f>_xlfn.XLOOKUP(E37,[1]SIDEOF_donativos!U$4:U$1619,[1]SIDEOF_donativos!W$4:W$1619,FALSE)</f>
        <v>668</v>
      </c>
      <c r="R37" s="3">
        <v>2013</v>
      </c>
      <c r="S37" s="4" t="s">
        <v>1909</v>
      </c>
      <c r="T37" s="4" t="s">
        <v>1922</v>
      </c>
      <c r="U37" s="6">
        <v>41589</v>
      </c>
      <c r="V37" s="7">
        <v>75000</v>
      </c>
      <c r="W37" s="6">
        <v>41639</v>
      </c>
      <c r="X37" s="4" t="s">
        <v>1923</v>
      </c>
      <c r="Y37" s="4" t="s">
        <v>300</v>
      </c>
      <c r="Z37" s="4" t="s">
        <v>301</v>
      </c>
      <c r="AA37" s="4"/>
      <c r="AB37" s="4"/>
      <c r="AC37" s="4"/>
      <c r="AD37" s="7">
        <v>75000</v>
      </c>
      <c r="AE37" s="9">
        <v>924</v>
      </c>
      <c r="AM37"/>
    </row>
    <row r="38" spans="1:39" x14ac:dyDescent="0.25">
      <c r="A38" s="3">
        <v>2013</v>
      </c>
      <c r="B38" s="4" t="s">
        <v>278</v>
      </c>
      <c r="C38" s="5">
        <v>48201</v>
      </c>
      <c r="D38" s="4" t="s">
        <v>1845</v>
      </c>
      <c r="E38" s="4" t="s">
        <v>1846</v>
      </c>
      <c r="F38" s="6">
        <v>41606</v>
      </c>
      <c r="G38" s="7">
        <v>5000000</v>
      </c>
      <c r="H38" s="6">
        <v>42004</v>
      </c>
      <c r="I38" s="4" t="s">
        <v>1847</v>
      </c>
      <c r="J38" s="4" t="s">
        <v>1848</v>
      </c>
      <c r="K38" s="4" t="s">
        <v>297</v>
      </c>
      <c r="L38" s="4" t="s">
        <v>1839</v>
      </c>
      <c r="M38" s="4"/>
      <c r="N38" s="4"/>
      <c r="O38" s="7">
        <v>5000000</v>
      </c>
      <c r="P38" s="9">
        <f>_xlfn.XLOOKUP(E38,[1]SIDEOF_donativos!U$4:U$1619,[1]SIDEOF_donativos!W$4:W$1619,FALSE)</f>
        <v>188</v>
      </c>
      <c r="R38" s="19">
        <v>2013</v>
      </c>
      <c r="S38" s="20" t="s">
        <v>1927</v>
      </c>
      <c r="T38" s="20" t="s">
        <v>1929</v>
      </c>
      <c r="U38" s="21">
        <v>41451</v>
      </c>
      <c r="V38" s="22">
        <v>4500000</v>
      </c>
      <c r="W38" s="21">
        <v>41639</v>
      </c>
      <c r="X38" s="20" t="s">
        <v>1930</v>
      </c>
      <c r="Y38" s="20" t="s">
        <v>1829</v>
      </c>
      <c r="Z38" s="20" t="s">
        <v>301</v>
      </c>
      <c r="AA38" s="20" t="s">
        <v>20</v>
      </c>
      <c r="AB38" s="20"/>
      <c r="AC38" s="20"/>
      <c r="AD38" s="22">
        <v>4500000</v>
      </c>
      <c r="AE38" s="25">
        <v>903</v>
      </c>
      <c r="AM38"/>
    </row>
    <row r="39" spans="1:39" x14ac:dyDescent="0.25">
      <c r="A39" s="3">
        <v>2013</v>
      </c>
      <c r="B39" s="4" t="s">
        <v>278</v>
      </c>
      <c r="C39" s="5">
        <v>48201</v>
      </c>
      <c r="D39" s="4" t="s">
        <v>1849</v>
      </c>
      <c r="E39" s="4" t="s">
        <v>1850</v>
      </c>
      <c r="F39" s="6">
        <v>41626</v>
      </c>
      <c r="G39" s="7">
        <v>1300000</v>
      </c>
      <c r="H39" s="6">
        <v>42003</v>
      </c>
      <c r="I39" s="4" t="s">
        <v>1851</v>
      </c>
      <c r="J39" s="4" t="s">
        <v>1848</v>
      </c>
      <c r="K39" s="4" t="s">
        <v>297</v>
      </c>
      <c r="L39" s="4" t="s">
        <v>1839</v>
      </c>
      <c r="M39" s="4"/>
      <c r="N39" s="4"/>
      <c r="O39" s="7">
        <v>1300000</v>
      </c>
      <c r="P39" s="9">
        <f>_xlfn.XLOOKUP(E39,[1]SIDEOF_donativos!U$4:U$1619,[1]SIDEOF_donativos!W$4:W$1619,FALSE)</f>
        <v>505</v>
      </c>
      <c r="R39" s="3">
        <v>2013</v>
      </c>
      <c r="S39" s="4" t="s">
        <v>509</v>
      </c>
      <c r="T39" s="4" t="s">
        <v>2035</v>
      </c>
      <c r="U39" s="6">
        <v>41415</v>
      </c>
      <c r="V39" s="7">
        <v>134000</v>
      </c>
      <c r="W39" s="6">
        <v>41670</v>
      </c>
      <c r="X39" s="4" t="s">
        <v>2036</v>
      </c>
      <c r="Y39" s="4" t="s">
        <v>300</v>
      </c>
      <c r="Z39" s="4" t="s">
        <v>301</v>
      </c>
      <c r="AA39" s="4"/>
      <c r="AB39" s="4"/>
      <c r="AC39" s="4"/>
      <c r="AD39" s="7">
        <v>134000</v>
      </c>
      <c r="AE39" s="9">
        <v>1303</v>
      </c>
      <c r="AM39"/>
    </row>
    <row r="40" spans="1:39" x14ac:dyDescent="0.25">
      <c r="A40" s="3">
        <v>2013</v>
      </c>
      <c r="B40" s="4" t="s">
        <v>278</v>
      </c>
      <c r="C40" s="5">
        <v>48201</v>
      </c>
      <c r="D40" s="4" t="s">
        <v>1852</v>
      </c>
      <c r="E40" s="4" t="s">
        <v>1853</v>
      </c>
      <c r="F40" s="6">
        <v>41625</v>
      </c>
      <c r="G40" s="7">
        <v>4500000</v>
      </c>
      <c r="H40" s="6">
        <v>41850</v>
      </c>
      <c r="I40" s="4" t="s">
        <v>1854</v>
      </c>
      <c r="J40" s="4" t="s">
        <v>296</v>
      </c>
      <c r="K40" s="4" t="s">
        <v>297</v>
      </c>
      <c r="L40" s="4"/>
      <c r="M40" s="4"/>
      <c r="N40" s="4"/>
      <c r="O40" s="7">
        <v>4500000</v>
      </c>
      <c r="P40" s="9">
        <f>_xlfn.XLOOKUP(E40,[1]SIDEOF_donativos!U$4:U$1619,[1]SIDEOF_donativos!W$4:W$1619,FALSE)</f>
        <v>501</v>
      </c>
      <c r="R40" s="3">
        <v>2013</v>
      </c>
      <c r="S40" s="4" t="s">
        <v>509</v>
      </c>
      <c r="T40" s="4" t="s">
        <v>574</v>
      </c>
      <c r="U40" s="6">
        <v>41415</v>
      </c>
      <c r="V40" s="7">
        <v>270000</v>
      </c>
      <c r="W40" s="6">
        <v>41670</v>
      </c>
      <c r="X40" s="4" t="s">
        <v>575</v>
      </c>
      <c r="Y40" s="4" t="s">
        <v>300</v>
      </c>
      <c r="Z40" s="4" t="s">
        <v>301</v>
      </c>
      <c r="AA40" s="4"/>
      <c r="AB40" s="4"/>
      <c r="AC40" s="4"/>
      <c r="AD40" s="7">
        <v>270000</v>
      </c>
      <c r="AE40" s="9">
        <v>77</v>
      </c>
      <c r="AM40"/>
    </row>
    <row r="41" spans="1:39" x14ac:dyDescent="0.25">
      <c r="A41" s="3">
        <v>2013</v>
      </c>
      <c r="B41" s="4" t="s">
        <v>278</v>
      </c>
      <c r="C41" s="5">
        <v>48201</v>
      </c>
      <c r="D41" s="4" t="s">
        <v>1855</v>
      </c>
      <c r="E41" s="4" t="s">
        <v>1856</v>
      </c>
      <c r="F41" s="6">
        <v>41628</v>
      </c>
      <c r="G41" s="7">
        <v>1000000</v>
      </c>
      <c r="H41" s="6">
        <v>41973</v>
      </c>
      <c r="I41" s="4" t="s">
        <v>1857</v>
      </c>
      <c r="J41" s="4" t="s">
        <v>296</v>
      </c>
      <c r="K41" s="4" t="s">
        <v>297</v>
      </c>
      <c r="L41" s="4"/>
      <c r="M41" s="4"/>
      <c r="N41" s="4"/>
      <c r="O41" s="7">
        <v>1000000</v>
      </c>
      <c r="P41" s="9">
        <f>_xlfn.XLOOKUP(E41,[1]SIDEOF_donativos!U$4:U$1619,[1]SIDEOF_donativos!W$4:W$1619,FALSE)</f>
        <v>907</v>
      </c>
      <c r="R41" s="3">
        <v>2013</v>
      </c>
      <c r="S41" s="4" t="s">
        <v>509</v>
      </c>
      <c r="T41" s="4" t="s">
        <v>2037</v>
      </c>
      <c r="U41" s="6">
        <v>41415</v>
      </c>
      <c r="V41" s="7">
        <v>270000</v>
      </c>
      <c r="W41" s="6">
        <v>41670</v>
      </c>
      <c r="X41" s="4" t="s">
        <v>2038</v>
      </c>
      <c r="Y41" s="4" t="s">
        <v>300</v>
      </c>
      <c r="Z41" s="4" t="s">
        <v>301</v>
      </c>
      <c r="AA41" s="4"/>
      <c r="AB41" s="4"/>
      <c r="AC41" s="4"/>
      <c r="AD41" s="7">
        <v>270000</v>
      </c>
      <c r="AE41" s="9">
        <v>163</v>
      </c>
      <c r="AM41"/>
    </row>
    <row r="42" spans="1:39" x14ac:dyDescent="0.25">
      <c r="A42" s="3">
        <v>2013</v>
      </c>
      <c r="B42" s="4" t="s">
        <v>278</v>
      </c>
      <c r="C42" s="5">
        <v>48201</v>
      </c>
      <c r="D42" s="4" t="s">
        <v>1858</v>
      </c>
      <c r="E42" s="4" t="s">
        <v>1859</v>
      </c>
      <c r="F42" s="6">
        <v>41631</v>
      </c>
      <c r="G42" s="7">
        <v>1000000</v>
      </c>
      <c r="H42" s="6">
        <v>41818</v>
      </c>
      <c r="I42" s="4" t="s">
        <v>1851</v>
      </c>
      <c r="J42" s="4" t="s">
        <v>296</v>
      </c>
      <c r="K42" s="4" t="s">
        <v>297</v>
      </c>
      <c r="L42" s="4"/>
      <c r="M42" s="4"/>
      <c r="N42" s="4"/>
      <c r="O42" s="7">
        <v>1000000</v>
      </c>
      <c r="P42" s="9">
        <f>_xlfn.XLOOKUP(E42,[1]SIDEOF_donativos!U$4:U$1619,[1]SIDEOF_donativos!W$4:W$1619,FALSE)</f>
        <v>518</v>
      </c>
      <c r="R42" s="3">
        <v>2013</v>
      </c>
      <c r="S42" s="4" t="s">
        <v>509</v>
      </c>
      <c r="T42" s="4" t="s">
        <v>2039</v>
      </c>
      <c r="U42" s="6">
        <v>41415</v>
      </c>
      <c r="V42" s="7">
        <v>241830</v>
      </c>
      <c r="W42" s="6">
        <v>41670</v>
      </c>
      <c r="X42" s="4" t="s">
        <v>2040</v>
      </c>
      <c r="Y42" s="4" t="s">
        <v>300</v>
      </c>
      <c r="Z42" s="4" t="s">
        <v>301</v>
      </c>
      <c r="AA42" s="4"/>
      <c r="AB42" s="4"/>
      <c r="AC42" s="4"/>
      <c r="AD42" s="7">
        <v>241830</v>
      </c>
      <c r="AE42" s="9">
        <v>534</v>
      </c>
      <c r="AM42"/>
    </row>
    <row r="43" spans="1:39" x14ac:dyDescent="0.25">
      <c r="A43" s="3">
        <v>2013</v>
      </c>
      <c r="B43" s="4" t="s">
        <v>278</v>
      </c>
      <c r="C43" s="5">
        <v>48201</v>
      </c>
      <c r="D43" s="4" t="s">
        <v>1860</v>
      </c>
      <c r="E43" s="4" t="s">
        <v>1861</v>
      </c>
      <c r="F43" s="6">
        <v>41547</v>
      </c>
      <c r="G43" s="7">
        <v>1666480</v>
      </c>
      <c r="H43" s="6">
        <v>41639</v>
      </c>
      <c r="I43" s="4" t="s">
        <v>1862</v>
      </c>
      <c r="J43" s="4" t="s">
        <v>296</v>
      </c>
      <c r="K43" s="4" t="s">
        <v>297</v>
      </c>
      <c r="L43" s="4"/>
      <c r="M43" s="4"/>
      <c r="N43" s="4"/>
      <c r="O43" s="7">
        <v>1581120</v>
      </c>
      <c r="P43" s="9">
        <f>_xlfn.XLOOKUP(E43,[1]SIDEOF_donativos!U$4:U$1619,[1]SIDEOF_donativos!W$4:W$1619,FALSE)</f>
        <v>1522</v>
      </c>
      <c r="R43" s="3">
        <v>2013</v>
      </c>
      <c r="S43" s="4" t="s">
        <v>509</v>
      </c>
      <c r="T43" s="4" t="s">
        <v>79</v>
      </c>
      <c r="U43" s="6">
        <v>41415</v>
      </c>
      <c r="V43" s="7">
        <v>270000</v>
      </c>
      <c r="W43" s="6">
        <v>41670</v>
      </c>
      <c r="X43" s="4" t="s">
        <v>2041</v>
      </c>
      <c r="Y43" s="4" t="s">
        <v>300</v>
      </c>
      <c r="Z43" s="4" t="s">
        <v>301</v>
      </c>
      <c r="AA43" s="4"/>
      <c r="AB43" s="4"/>
      <c r="AC43" s="4"/>
      <c r="AD43" s="7">
        <v>270000</v>
      </c>
      <c r="AE43" s="9">
        <v>1611</v>
      </c>
      <c r="AM43"/>
    </row>
    <row r="44" spans="1:39" x14ac:dyDescent="0.25">
      <c r="A44" s="3">
        <v>2013</v>
      </c>
      <c r="B44" s="4" t="s">
        <v>278</v>
      </c>
      <c r="C44" s="5">
        <v>48201</v>
      </c>
      <c r="D44" s="4">
        <v>1</v>
      </c>
      <c r="E44" s="4" t="s">
        <v>1863</v>
      </c>
      <c r="F44" s="6">
        <v>41530</v>
      </c>
      <c r="G44" s="7">
        <v>4306000</v>
      </c>
      <c r="H44" s="6">
        <v>41639</v>
      </c>
      <c r="I44" s="4" t="s">
        <v>1864</v>
      </c>
      <c r="J44" s="4" t="s">
        <v>19</v>
      </c>
      <c r="K44" s="4" t="s">
        <v>20</v>
      </c>
      <c r="L44" s="4"/>
      <c r="M44" s="4"/>
      <c r="N44" s="4"/>
      <c r="O44" s="7">
        <v>4306000</v>
      </c>
      <c r="P44" s="9">
        <f>_xlfn.XLOOKUP(E44,[1]SIDEOF_donativos!U$4:U$1619,[1]SIDEOF_donativos!W$4:W$1619,FALSE)</f>
        <v>1248</v>
      </c>
      <c r="R44" s="3">
        <v>2013</v>
      </c>
      <c r="S44" s="4" t="s">
        <v>509</v>
      </c>
      <c r="T44" s="4" t="s">
        <v>2042</v>
      </c>
      <c r="U44" s="6">
        <v>41415</v>
      </c>
      <c r="V44" s="7">
        <v>267000</v>
      </c>
      <c r="W44" s="6">
        <v>41670</v>
      </c>
      <c r="X44" s="4" t="s">
        <v>2043</v>
      </c>
      <c r="Y44" s="4" t="s">
        <v>300</v>
      </c>
      <c r="Z44" s="4" t="s">
        <v>301</v>
      </c>
      <c r="AA44" s="4"/>
      <c r="AB44" s="4"/>
      <c r="AC44" s="4"/>
      <c r="AD44" s="7">
        <v>267000</v>
      </c>
      <c r="AE44" s="9">
        <v>629</v>
      </c>
      <c r="AM44"/>
    </row>
    <row r="45" spans="1:39" x14ac:dyDescent="0.25">
      <c r="A45" s="3">
        <v>2013</v>
      </c>
      <c r="B45" s="4" t="s">
        <v>278</v>
      </c>
      <c r="C45" s="5">
        <v>48201</v>
      </c>
      <c r="D45" s="4">
        <v>12</v>
      </c>
      <c r="E45" s="4" t="s">
        <v>1865</v>
      </c>
      <c r="F45" s="6">
        <v>41516</v>
      </c>
      <c r="G45" s="7">
        <v>863000</v>
      </c>
      <c r="H45" s="6">
        <v>41639</v>
      </c>
      <c r="I45" s="4" t="s">
        <v>1866</v>
      </c>
      <c r="J45" s="4" t="s">
        <v>300</v>
      </c>
      <c r="K45" s="4" t="s">
        <v>301</v>
      </c>
      <c r="L45" s="4"/>
      <c r="M45" s="4"/>
      <c r="N45" s="4"/>
      <c r="O45" s="7">
        <v>863000</v>
      </c>
      <c r="P45" s="9">
        <f>_xlfn.XLOOKUP(E45,[1]SIDEOF_donativos!U$4:U$1619,[1]SIDEOF_donativos!W$4:W$1619,FALSE)</f>
        <v>517</v>
      </c>
      <c r="R45" s="3">
        <v>2013</v>
      </c>
      <c r="S45" s="4" t="s">
        <v>509</v>
      </c>
      <c r="T45" s="4" t="s">
        <v>556</v>
      </c>
      <c r="U45" s="6">
        <v>41415</v>
      </c>
      <c r="V45" s="7">
        <v>237740</v>
      </c>
      <c r="W45" s="6">
        <v>41670</v>
      </c>
      <c r="X45" s="4" t="s">
        <v>2044</v>
      </c>
      <c r="Y45" s="4" t="s">
        <v>300</v>
      </c>
      <c r="Z45" s="4" t="s">
        <v>301</v>
      </c>
      <c r="AA45" s="4"/>
      <c r="AB45" s="4"/>
      <c r="AC45" s="4"/>
      <c r="AD45" s="7">
        <v>237740</v>
      </c>
      <c r="AE45" s="9">
        <v>691</v>
      </c>
      <c r="AM45"/>
    </row>
    <row r="46" spans="1:39" x14ac:dyDescent="0.25">
      <c r="A46" s="3">
        <v>2013</v>
      </c>
      <c r="B46" s="4" t="s">
        <v>278</v>
      </c>
      <c r="C46" s="5">
        <v>48201</v>
      </c>
      <c r="D46" s="4">
        <v>13</v>
      </c>
      <c r="E46" s="4" t="s">
        <v>1867</v>
      </c>
      <c r="F46" s="6">
        <v>41516</v>
      </c>
      <c r="G46" s="7">
        <v>600000</v>
      </c>
      <c r="H46" s="6">
        <v>41789</v>
      </c>
      <c r="I46" s="4" t="s">
        <v>1868</v>
      </c>
      <c r="J46" s="4" t="s">
        <v>290</v>
      </c>
      <c r="K46" s="4" t="s">
        <v>291</v>
      </c>
      <c r="L46" s="4"/>
      <c r="M46" s="4"/>
      <c r="N46" s="4"/>
      <c r="O46" s="7">
        <v>600000</v>
      </c>
      <c r="P46" s="9">
        <f>_xlfn.XLOOKUP(E46,[1]SIDEOF_donativos!U$4:U$1619,[1]SIDEOF_donativos!W$4:W$1619,FALSE)</f>
        <v>424</v>
      </c>
      <c r="R46" s="3">
        <v>2013</v>
      </c>
      <c r="S46" s="4" t="s">
        <v>509</v>
      </c>
      <c r="T46" s="4" t="s">
        <v>2045</v>
      </c>
      <c r="U46" s="6">
        <v>41415</v>
      </c>
      <c r="V46" s="7">
        <v>270000</v>
      </c>
      <c r="W46" s="6">
        <v>41670</v>
      </c>
      <c r="X46" s="4" t="s">
        <v>2046</v>
      </c>
      <c r="Y46" s="4" t="s">
        <v>300</v>
      </c>
      <c r="Z46" s="4" t="s">
        <v>301</v>
      </c>
      <c r="AA46" s="4"/>
      <c r="AB46" s="4"/>
      <c r="AC46" s="4"/>
      <c r="AD46" s="7">
        <v>270000</v>
      </c>
      <c r="AE46" s="9">
        <v>1422</v>
      </c>
      <c r="AM46"/>
    </row>
    <row r="47" spans="1:39" x14ac:dyDescent="0.25">
      <c r="A47" s="3">
        <v>2013</v>
      </c>
      <c r="B47" s="4" t="s">
        <v>278</v>
      </c>
      <c r="C47" s="5">
        <v>48201</v>
      </c>
      <c r="D47" s="4">
        <v>130044556</v>
      </c>
      <c r="E47" s="4" t="s">
        <v>1869</v>
      </c>
      <c r="F47" s="6">
        <v>41523</v>
      </c>
      <c r="G47" s="7">
        <v>999164</v>
      </c>
      <c r="H47" s="6">
        <v>41614</v>
      </c>
      <c r="I47" s="4" t="s">
        <v>1870</v>
      </c>
      <c r="J47" s="4" t="s">
        <v>387</v>
      </c>
      <c r="K47" s="4" t="s">
        <v>388</v>
      </c>
      <c r="L47" s="4"/>
      <c r="M47" s="4"/>
      <c r="N47" s="4"/>
      <c r="O47" s="7">
        <v>999164</v>
      </c>
      <c r="P47" s="9">
        <f>_xlfn.XLOOKUP(E47,[1]SIDEOF_donativos!U$4:U$1619,[1]SIDEOF_donativos!W$4:W$1619,FALSE)</f>
        <v>1259</v>
      </c>
      <c r="R47" s="3">
        <v>2013</v>
      </c>
      <c r="S47" s="4" t="s">
        <v>509</v>
      </c>
      <c r="T47" s="4" t="s">
        <v>2047</v>
      </c>
      <c r="U47" s="6">
        <v>41415</v>
      </c>
      <c r="V47" s="7">
        <v>269800</v>
      </c>
      <c r="W47" s="6">
        <v>41670</v>
      </c>
      <c r="X47" s="4" t="s">
        <v>2048</v>
      </c>
      <c r="Y47" s="4" t="s">
        <v>300</v>
      </c>
      <c r="Z47" s="4" t="s">
        <v>301</v>
      </c>
      <c r="AA47" s="4"/>
      <c r="AB47" s="4"/>
      <c r="AC47" s="4"/>
      <c r="AD47" s="7">
        <v>269800</v>
      </c>
      <c r="AE47" s="9">
        <v>1115</v>
      </c>
      <c r="AM47"/>
    </row>
    <row r="48" spans="1:39" x14ac:dyDescent="0.25">
      <c r="A48" s="3">
        <v>2013</v>
      </c>
      <c r="B48" s="4" t="s">
        <v>278</v>
      </c>
      <c r="C48" s="5">
        <v>48201</v>
      </c>
      <c r="D48" s="4">
        <v>14</v>
      </c>
      <c r="E48" s="4" t="s">
        <v>1871</v>
      </c>
      <c r="F48" s="6">
        <v>41520</v>
      </c>
      <c r="G48" s="7">
        <v>1000000</v>
      </c>
      <c r="H48" s="6">
        <v>41639</v>
      </c>
      <c r="I48" s="4" t="s">
        <v>1872</v>
      </c>
      <c r="J48" s="4" t="s">
        <v>300</v>
      </c>
      <c r="K48" s="4" t="s">
        <v>301</v>
      </c>
      <c r="L48" s="4"/>
      <c r="M48" s="4"/>
      <c r="N48" s="4"/>
      <c r="O48" s="7">
        <v>1000000</v>
      </c>
      <c r="P48" s="9">
        <f>_xlfn.XLOOKUP(E48,[1]SIDEOF_donativos!U$4:U$1619,[1]SIDEOF_donativos!W$4:W$1619,FALSE)</f>
        <v>266</v>
      </c>
      <c r="R48" s="3">
        <v>2013</v>
      </c>
      <c r="S48" s="4" t="s">
        <v>509</v>
      </c>
      <c r="T48" s="4" t="s">
        <v>524</v>
      </c>
      <c r="U48" s="6">
        <v>41415</v>
      </c>
      <c r="V48" s="7">
        <v>270000</v>
      </c>
      <c r="W48" s="6">
        <v>41670</v>
      </c>
      <c r="X48" s="4" t="s">
        <v>2049</v>
      </c>
      <c r="Y48" s="4" t="s">
        <v>300</v>
      </c>
      <c r="Z48" s="4" t="s">
        <v>301</v>
      </c>
      <c r="AA48" s="4"/>
      <c r="AB48" s="4"/>
      <c r="AC48" s="4"/>
      <c r="AD48" s="7">
        <v>270000</v>
      </c>
      <c r="AE48" s="9">
        <v>412</v>
      </c>
      <c r="AM48"/>
    </row>
    <row r="49" spans="1:39" x14ac:dyDescent="0.25">
      <c r="A49" s="3">
        <v>2013</v>
      </c>
      <c r="B49" s="4" t="s">
        <v>278</v>
      </c>
      <c r="C49" s="5">
        <v>48201</v>
      </c>
      <c r="D49" s="4">
        <v>15</v>
      </c>
      <c r="E49" s="4" t="s">
        <v>1873</v>
      </c>
      <c r="F49" s="6">
        <v>41520</v>
      </c>
      <c r="G49" s="7">
        <v>300000</v>
      </c>
      <c r="H49" s="6">
        <v>41673</v>
      </c>
      <c r="I49" s="4" t="s">
        <v>1874</v>
      </c>
      <c r="J49" s="4" t="s">
        <v>300</v>
      </c>
      <c r="K49" s="4" t="s">
        <v>301</v>
      </c>
      <c r="L49" s="4"/>
      <c r="M49" s="4"/>
      <c r="N49" s="4"/>
      <c r="O49" s="7">
        <v>300000</v>
      </c>
      <c r="P49" s="9">
        <f>_xlfn.XLOOKUP(E49,[1]SIDEOF_donativos!U$4:U$1619,[1]SIDEOF_donativos!W$4:W$1619,FALSE)</f>
        <v>509</v>
      </c>
      <c r="R49" s="3">
        <v>2013</v>
      </c>
      <c r="S49" s="4" t="s">
        <v>509</v>
      </c>
      <c r="T49" s="4" t="s">
        <v>2050</v>
      </c>
      <c r="U49" s="6">
        <v>41415</v>
      </c>
      <c r="V49" s="7">
        <v>270000</v>
      </c>
      <c r="W49" s="6">
        <v>41670</v>
      </c>
      <c r="X49" s="4" t="s">
        <v>2051</v>
      </c>
      <c r="Y49" s="4" t="s">
        <v>300</v>
      </c>
      <c r="Z49" s="4" t="s">
        <v>301</v>
      </c>
      <c r="AA49" s="4"/>
      <c r="AB49" s="4"/>
      <c r="AC49" s="4"/>
      <c r="AD49" s="7">
        <v>270000</v>
      </c>
      <c r="AE49" s="9">
        <v>1362</v>
      </c>
      <c r="AM49"/>
    </row>
    <row r="50" spans="1:39" x14ac:dyDescent="0.25">
      <c r="A50" s="3">
        <v>2013</v>
      </c>
      <c r="B50" s="4" t="s">
        <v>278</v>
      </c>
      <c r="C50" s="5">
        <v>48201</v>
      </c>
      <c r="D50" s="4">
        <v>16</v>
      </c>
      <c r="E50" s="4" t="s">
        <v>1875</v>
      </c>
      <c r="F50" s="6">
        <v>41534</v>
      </c>
      <c r="G50" s="7">
        <v>156300</v>
      </c>
      <c r="H50" s="6">
        <v>41595</v>
      </c>
      <c r="I50" s="4" t="s">
        <v>1876</v>
      </c>
      <c r="J50" s="4" t="s">
        <v>290</v>
      </c>
      <c r="K50" s="4" t="s">
        <v>291</v>
      </c>
      <c r="L50" s="4"/>
      <c r="M50" s="4"/>
      <c r="N50" s="4"/>
      <c r="O50" s="7">
        <v>156300</v>
      </c>
      <c r="P50" s="9">
        <f>_xlfn.XLOOKUP(E50,[1]SIDEOF_donativos!U$4:U$1619,[1]SIDEOF_donativos!W$4:W$1619,FALSE)</f>
        <v>557</v>
      </c>
      <c r="R50" s="3">
        <v>2013</v>
      </c>
      <c r="S50" s="4" t="s">
        <v>509</v>
      </c>
      <c r="T50" s="4" t="s">
        <v>2052</v>
      </c>
      <c r="U50" s="6">
        <v>41415</v>
      </c>
      <c r="V50" s="7">
        <v>270000</v>
      </c>
      <c r="W50" s="6">
        <v>41670</v>
      </c>
      <c r="X50" s="4" t="s">
        <v>2053</v>
      </c>
      <c r="Y50" s="4" t="s">
        <v>300</v>
      </c>
      <c r="Z50" s="4" t="s">
        <v>301</v>
      </c>
      <c r="AA50" s="4"/>
      <c r="AB50" s="4"/>
      <c r="AC50" s="4"/>
      <c r="AD50" s="7">
        <v>270000</v>
      </c>
      <c r="AE50" s="9">
        <v>246</v>
      </c>
      <c r="AM50"/>
    </row>
    <row r="51" spans="1:39" x14ac:dyDescent="0.25">
      <c r="A51" s="3">
        <v>2013</v>
      </c>
      <c r="B51" s="4" t="s">
        <v>278</v>
      </c>
      <c r="C51" s="5">
        <v>48201</v>
      </c>
      <c r="D51" s="4">
        <v>17</v>
      </c>
      <c r="E51" s="4" t="s">
        <v>1877</v>
      </c>
      <c r="F51" s="6">
        <v>41535</v>
      </c>
      <c r="G51" s="7">
        <v>156300</v>
      </c>
      <c r="H51" s="6">
        <v>41596</v>
      </c>
      <c r="I51" s="4" t="s">
        <v>1878</v>
      </c>
      <c r="J51" s="4" t="s">
        <v>290</v>
      </c>
      <c r="K51" s="4" t="s">
        <v>291</v>
      </c>
      <c r="L51" s="4"/>
      <c r="M51" s="4"/>
      <c r="N51" s="4"/>
      <c r="O51" s="7">
        <v>156300</v>
      </c>
      <c r="P51" s="9">
        <f>_xlfn.XLOOKUP(E51,[1]SIDEOF_donativos!U$4:U$1619,[1]SIDEOF_donativos!W$4:W$1619,FALSE)</f>
        <v>1534</v>
      </c>
      <c r="R51" s="3">
        <v>2013</v>
      </c>
      <c r="S51" s="4" t="s">
        <v>509</v>
      </c>
      <c r="T51" s="4" t="s">
        <v>2054</v>
      </c>
      <c r="U51" s="6">
        <v>41415</v>
      </c>
      <c r="V51" s="7">
        <v>135000</v>
      </c>
      <c r="W51" s="6">
        <v>41670</v>
      </c>
      <c r="X51" s="4" t="s">
        <v>2055</v>
      </c>
      <c r="Y51" s="4" t="s">
        <v>300</v>
      </c>
      <c r="Z51" s="4" t="s">
        <v>301</v>
      </c>
      <c r="AA51" s="4"/>
      <c r="AB51" s="4"/>
      <c r="AC51" s="4"/>
      <c r="AD51" s="7">
        <v>135000</v>
      </c>
      <c r="AE51" s="9">
        <v>1089</v>
      </c>
      <c r="AM51"/>
    </row>
    <row r="52" spans="1:39" x14ac:dyDescent="0.25">
      <c r="A52" s="3">
        <v>2013</v>
      </c>
      <c r="B52" s="4" t="s">
        <v>278</v>
      </c>
      <c r="C52" s="5">
        <v>48201</v>
      </c>
      <c r="D52" s="4">
        <v>18</v>
      </c>
      <c r="E52" s="4" t="s">
        <v>1879</v>
      </c>
      <c r="F52" s="6">
        <v>41534</v>
      </c>
      <c r="G52" s="7">
        <v>156300</v>
      </c>
      <c r="H52" s="6">
        <v>41595</v>
      </c>
      <c r="I52" s="4" t="s">
        <v>1880</v>
      </c>
      <c r="J52" s="4" t="s">
        <v>290</v>
      </c>
      <c r="K52" s="4" t="s">
        <v>291</v>
      </c>
      <c r="L52" s="4"/>
      <c r="M52" s="4"/>
      <c r="N52" s="4"/>
      <c r="O52" s="7">
        <v>156300</v>
      </c>
      <c r="P52" s="9">
        <f>_xlfn.XLOOKUP(E52,[1]SIDEOF_donativos!U$4:U$1619,[1]SIDEOF_donativos!W$4:W$1619,FALSE)</f>
        <v>558</v>
      </c>
      <c r="R52" s="3">
        <v>2013</v>
      </c>
      <c r="S52" s="4" t="s">
        <v>509</v>
      </c>
      <c r="T52" s="4" t="s">
        <v>2056</v>
      </c>
      <c r="U52" s="6">
        <v>41415</v>
      </c>
      <c r="V52" s="7">
        <v>270000</v>
      </c>
      <c r="W52" s="6">
        <v>41670</v>
      </c>
      <c r="X52" s="4" t="s">
        <v>2057</v>
      </c>
      <c r="Y52" s="4" t="s">
        <v>300</v>
      </c>
      <c r="Z52" s="4" t="s">
        <v>301</v>
      </c>
      <c r="AA52" s="4"/>
      <c r="AB52" s="4"/>
      <c r="AC52" s="4"/>
      <c r="AD52" s="7">
        <v>270000</v>
      </c>
      <c r="AE52" s="9">
        <v>636</v>
      </c>
      <c r="AM52"/>
    </row>
    <row r="53" spans="1:39" x14ac:dyDescent="0.25">
      <c r="A53" s="3">
        <v>2013</v>
      </c>
      <c r="B53" s="4" t="s">
        <v>278</v>
      </c>
      <c r="C53" s="5">
        <v>48201</v>
      </c>
      <c r="D53" s="4">
        <v>19</v>
      </c>
      <c r="E53" s="4" t="s">
        <v>1881</v>
      </c>
      <c r="F53" s="6">
        <v>41534</v>
      </c>
      <c r="G53" s="7">
        <v>156300</v>
      </c>
      <c r="H53" s="6">
        <v>41595</v>
      </c>
      <c r="I53" s="4" t="s">
        <v>1882</v>
      </c>
      <c r="J53" s="4" t="s">
        <v>290</v>
      </c>
      <c r="K53" s="4" t="s">
        <v>291</v>
      </c>
      <c r="L53" s="4"/>
      <c r="M53" s="4"/>
      <c r="N53" s="4"/>
      <c r="O53" s="7">
        <v>156300</v>
      </c>
      <c r="P53" s="9">
        <f>_xlfn.XLOOKUP(E53,[1]SIDEOF_donativos!U$4:U$1619,[1]SIDEOF_donativos!W$4:W$1619,FALSE)</f>
        <v>549</v>
      </c>
      <c r="R53" s="3">
        <v>2013</v>
      </c>
      <c r="S53" s="4" t="s">
        <v>509</v>
      </c>
      <c r="T53" s="4" t="s">
        <v>2058</v>
      </c>
      <c r="U53" s="6">
        <v>41415</v>
      </c>
      <c r="V53" s="7">
        <v>270000</v>
      </c>
      <c r="W53" s="6">
        <v>41670</v>
      </c>
      <c r="X53" s="4" t="s">
        <v>2059</v>
      </c>
      <c r="Y53" s="4" t="s">
        <v>300</v>
      </c>
      <c r="Z53" s="4" t="s">
        <v>301</v>
      </c>
      <c r="AA53" s="4"/>
      <c r="AB53" s="4"/>
      <c r="AC53" s="4"/>
      <c r="AD53" s="7">
        <v>270000</v>
      </c>
      <c r="AE53" s="9">
        <v>1491</v>
      </c>
      <c r="AM53"/>
    </row>
    <row r="54" spans="1:39" x14ac:dyDescent="0.25">
      <c r="A54" s="3">
        <v>2013</v>
      </c>
      <c r="B54" s="4" t="s">
        <v>278</v>
      </c>
      <c r="C54" s="5">
        <v>48201</v>
      </c>
      <c r="D54" s="4">
        <v>2</v>
      </c>
      <c r="E54" s="4" t="s">
        <v>1883</v>
      </c>
      <c r="F54" s="6">
        <v>41527</v>
      </c>
      <c r="G54" s="7">
        <v>283800</v>
      </c>
      <c r="H54" s="6">
        <v>41639</v>
      </c>
      <c r="I54" s="4" t="s">
        <v>1884</v>
      </c>
      <c r="J54" s="4" t="s">
        <v>290</v>
      </c>
      <c r="K54" s="4" t="s">
        <v>291</v>
      </c>
      <c r="L54" s="4"/>
      <c r="M54" s="4"/>
      <c r="N54" s="4"/>
      <c r="O54" s="7">
        <v>283800</v>
      </c>
      <c r="P54" s="9">
        <f>_xlfn.XLOOKUP(E54,[1]SIDEOF_donativos!U$4:U$1619,[1]SIDEOF_donativos!W$4:W$1619,FALSE)</f>
        <v>503</v>
      </c>
      <c r="R54" s="3">
        <v>2013</v>
      </c>
      <c r="S54" s="4" t="s">
        <v>509</v>
      </c>
      <c r="T54" s="4" t="s">
        <v>2060</v>
      </c>
      <c r="U54" s="6">
        <v>41415</v>
      </c>
      <c r="V54" s="7">
        <v>135000</v>
      </c>
      <c r="W54" s="6">
        <v>41670</v>
      </c>
      <c r="X54" s="4" t="s">
        <v>2061</v>
      </c>
      <c r="Y54" s="4" t="s">
        <v>300</v>
      </c>
      <c r="Z54" s="4" t="s">
        <v>301</v>
      </c>
      <c r="AA54" s="4"/>
      <c r="AB54" s="4"/>
      <c r="AC54" s="4"/>
      <c r="AD54" s="7">
        <v>135000</v>
      </c>
      <c r="AE54" s="9">
        <v>643</v>
      </c>
      <c r="AM54"/>
    </row>
    <row r="55" spans="1:39" x14ac:dyDescent="0.25">
      <c r="A55" s="3">
        <v>2013</v>
      </c>
      <c r="B55" s="4" t="s">
        <v>278</v>
      </c>
      <c r="C55" s="5">
        <v>48201</v>
      </c>
      <c r="D55" s="4">
        <v>20</v>
      </c>
      <c r="E55" s="4" t="s">
        <v>1885</v>
      </c>
      <c r="F55" s="6">
        <v>41534</v>
      </c>
      <c r="G55" s="7">
        <v>156300</v>
      </c>
      <c r="H55" s="6">
        <v>41595</v>
      </c>
      <c r="I55" s="4" t="s">
        <v>1886</v>
      </c>
      <c r="J55" s="4" t="s">
        <v>290</v>
      </c>
      <c r="K55" s="4" t="s">
        <v>291</v>
      </c>
      <c r="L55" s="4"/>
      <c r="M55" s="4"/>
      <c r="N55" s="4"/>
      <c r="O55" s="7">
        <v>156300</v>
      </c>
      <c r="P55" s="9">
        <f>_xlfn.XLOOKUP(E55,[1]SIDEOF_donativos!U$4:U$1619,[1]SIDEOF_donativos!W$4:W$1619,FALSE)</f>
        <v>556</v>
      </c>
      <c r="R55" s="3">
        <v>2013</v>
      </c>
      <c r="S55" s="4" t="s">
        <v>509</v>
      </c>
      <c r="T55" s="4" t="s">
        <v>2062</v>
      </c>
      <c r="U55" s="6">
        <v>41415</v>
      </c>
      <c r="V55" s="7">
        <v>216600</v>
      </c>
      <c r="W55" s="6">
        <v>41670</v>
      </c>
      <c r="X55" s="4" t="s">
        <v>2063</v>
      </c>
      <c r="Y55" s="4" t="s">
        <v>300</v>
      </c>
      <c r="Z55" s="4" t="s">
        <v>301</v>
      </c>
      <c r="AA55" s="4"/>
      <c r="AB55" s="4"/>
      <c r="AC55" s="4"/>
      <c r="AD55" s="7">
        <v>216600</v>
      </c>
      <c r="AE55" s="9">
        <v>1084</v>
      </c>
      <c r="AM55"/>
    </row>
    <row r="56" spans="1:39" x14ac:dyDescent="0.25">
      <c r="A56" s="3">
        <v>2013</v>
      </c>
      <c r="B56" s="4" t="s">
        <v>278</v>
      </c>
      <c r="C56" s="5">
        <v>48201</v>
      </c>
      <c r="D56" s="4">
        <v>21</v>
      </c>
      <c r="E56" s="4" t="s">
        <v>1887</v>
      </c>
      <c r="F56" s="6">
        <v>41534</v>
      </c>
      <c r="G56" s="7">
        <v>156300</v>
      </c>
      <c r="H56" s="6">
        <v>41595</v>
      </c>
      <c r="I56" s="4" t="s">
        <v>1888</v>
      </c>
      <c r="J56" s="4" t="s">
        <v>290</v>
      </c>
      <c r="K56" s="4" t="s">
        <v>291</v>
      </c>
      <c r="L56" s="4"/>
      <c r="M56" s="4"/>
      <c r="N56" s="4"/>
      <c r="O56" s="7">
        <v>156300</v>
      </c>
      <c r="P56" s="9">
        <f>_xlfn.XLOOKUP(E56,[1]SIDEOF_donativos!U$4:U$1619,[1]SIDEOF_donativos!W$4:W$1619,FALSE)</f>
        <v>554</v>
      </c>
      <c r="R56" s="3">
        <v>2013</v>
      </c>
      <c r="S56" s="4" t="s">
        <v>509</v>
      </c>
      <c r="T56" s="4" t="s">
        <v>2064</v>
      </c>
      <c r="U56" s="6">
        <v>41415</v>
      </c>
      <c r="V56" s="7">
        <v>268840</v>
      </c>
      <c r="W56" s="6">
        <v>41670</v>
      </c>
      <c r="X56" s="4" t="s">
        <v>2065</v>
      </c>
      <c r="Y56" s="4" t="s">
        <v>300</v>
      </c>
      <c r="Z56" s="4" t="s">
        <v>301</v>
      </c>
      <c r="AA56" s="4"/>
      <c r="AB56" s="4"/>
      <c r="AC56" s="4"/>
      <c r="AD56" s="7">
        <v>268840</v>
      </c>
      <c r="AE56" s="9">
        <v>844</v>
      </c>
      <c r="AM56"/>
    </row>
    <row r="57" spans="1:39" x14ac:dyDescent="0.25">
      <c r="A57" s="3">
        <v>2013</v>
      </c>
      <c r="B57" s="4" t="s">
        <v>278</v>
      </c>
      <c r="C57" s="5">
        <v>48201</v>
      </c>
      <c r="D57" s="4">
        <v>22</v>
      </c>
      <c r="E57" s="4" t="s">
        <v>1889</v>
      </c>
      <c r="F57" s="6">
        <v>41534</v>
      </c>
      <c r="G57" s="7">
        <v>156300</v>
      </c>
      <c r="H57" s="6">
        <v>41595</v>
      </c>
      <c r="I57" s="4" t="s">
        <v>1890</v>
      </c>
      <c r="J57" s="4" t="s">
        <v>290</v>
      </c>
      <c r="K57" s="4" t="s">
        <v>291</v>
      </c>
      <c r="L57" s="4"/>
      <c r="M57" s="4"/>
      <c r="N57" s="4"/>
      <c r="O57" s="7">
        <v>156300</v>
      </c>
      <c r="P57" s="9">
        <f>_xlfn.XLOOKUP(E57,[1]SIDEOF_donativos!U$4:U$1619,[1]SIDEOF_donativos!W$4:W$1619,FALSE)</f>
        <v>552</v>
      </c>
      <c r="R57" s="3">
        <v>2013</v>
      </c>
      <c r="S57" s="4" t="s">
        <v>509</v>
      </c>
      <c r="T57" s="4" t="s">
        <v>2066</v>
      </c>
      <c r="U57" s="6">
        <v>41415</v>
      </c>
      <c r="V57" s="7">
        <v>270000</v>
      </c>
      <c r="W57" s="6">
        <v>41670</v>
      </c>
      <c r="X57" s="4" t="s">
        <v>2067</v>
      </c>
      <c r="Y57" s="4" t="s">
        <v>300</v>
      </c>
      <c r="Z57" s="4" t="s">
        <v>301</v>
      </c>
      <c r="AA57" s="4"/>
      <c r="AB57" s="4"/>
      <c r="AC57" s="4"/>
      <c r="AD57" s="7">
        <v>270000</v>
      </c>
      <c r="AE57" s="9">
        <v>663</v>
      </c>
      <c r="AM57"/>
    </row>
    <row r="58" spans="1:39" x14ac:dyDescent="0.25">
      <c r="A58" s="3">
        <v>2013</v>
      </c>
      <c r="B58" s="4" t="s">
        <v>278</v>
      </c>
      <c r="C58" s="5">
        <v>48201</v>
      </c>
      <c r="D58" s="4">
        <v>23</v>
      </c>
      <c r="E58" s="4" t="s">
        <v>1891</v>
      </c>
      <c r="F58" s="6">
        <v>41535</v>
      </c>
      <c r="G58" s="7">
        <v>156300</v>
      </c>
      <c r="H58" s="6">
        <v>41596</v>
      </c>
      <c r="I58" s="4" t="s">
        <v>1892</v>
      </c>
      <c r="J58" s="4" t="s">
        <v>290</v>
      </c>
      <c r="K58" s="4" t="s">
        <v>291</v>
      </c>
      <c r="L58" s="4"/>
      <c r="M58" s="4"/>
      <c r="N58" s="4"/>
      <c r="O58" s="7">
        <v>156300</v>
      </c>
      <c r="P58" s="9">
        <f>_xlfn.XLOOKUP(E58,[1]SIDEOF_donativos!U$4:U$1619,[1]SIDEOF_donativos!W$4:W$1619,FALSE)</f>
        <v>550</v>
      </c>
      <c r="R58" s="3">
        <v>2013</v>
      </c>
      <c r="S58" s="4" t="s">
        <v>509</v>
      </c>
      <c r="T58" s="4" t="s">
        <v>2068</v>
      </c>
      <c r="U58" s="6">
        <v>41415</v>
      </c>
      <c r="V58" s="7">
        <v>269996</v>
      </c>
      <c r="W58" s="6">
        <v>41670</v>
      </c>
      <c r="X58" s="4" t="s">
        <v>2069</v>
      </c>
      <c r="Y58" s="4" t="s">
        <v>300</v>
      </c>
      <c r="Z58" s="4" t="s">
        <v>301</v>
      </c>
      <c r="AA58" s="4"/>
      <c r="AB58" s="4"/>
      <c r="AC58" s="4"/>
      <c r="AD58" s="7">
        <v>269996</v>
      </c>
      <c r="AE58" s="9">
        <v>268</v>
      </c>
      <c r="AM58"/>
    </row>
    <row r="59" spans="1:39" x14ac:dyDescent="0.25">
      <c r="A59" s="3">
        <v>2013</v>
      </c>
      <c r="B59" s="4" t="s">
        <v>278</v>
      </c>
      <c r="C59" s="5">
        <v>48201</v>
      </c>
      <c r="D59" s="4">
        <v>3</v>
      </c>
      <c r="E59" s="4" t="s">
        <v>1893</v>
      </c>
      <c r="F59" s="6">
        <v>41520</v>
      </c>
      <c r="G59" s="7">
        <v>2648100</v>
      </c>
      <c r="H59" s="6">
        <v>41639</v>
      </c>
      <c r="I59" s="4" t="s">
        <v>1894</v>
      </c>
      <c r="J59" s="4" t="s">
        <v>300</v>
      </c>
      <c r="K59" s="4" t="s">
        <v>301</v>
      </c>
      <c r="L59" s="4"/>
      <c r="M59" s="4"/>
      <c r="N59" s="4"/>
      <c r="O59" s="7">
        <v>2648100</v>
      </c>
      <c r="P59" s="9">
        <f>_xlfn.XLOOKUP(E59,[1]SIDEOF_donativos!U$4:U$1619,[1]SIDEOF_donativos!W$4:W$1619,FALSE)</f>
        <v>1245</v>
      </c>
      <c r="R59" s="3">
        <v>2013</v>
      </c>
      <c r="S59" s="4" t="s">
        <v>509</v>
      </c>
      <c r="T59" s="4" t="s">
        <v>587</v>
      </c>
      <c r="U59" s="6">
        <v>41415</v>
      </c>
      <c r="V59" s="7">
        <v>270000</v>
      </c>
      <c r="W59" s="6">
        <v>41670</v>
      </c>
      <c r="X59" s="4" t="s">
        <v>2070</v>
      </c>
      <c r="Y59" s="4" t="s">
        <v>300</v>
      </c>
      <c r="Z59" s="4" t="s">
        <v>301</v>
      </c>
      <c r="AA59" s="4"/>
      <c r="AB59" s="4"/>
      <c r="AC59" s="4"/>
      <c r="AD59" s="7">
        <v>270000</v>
      </c>
      <c r="AE59" s="9">
        <v>1442</v>
      </c>
      <c r="AM59"/>
    </row>
    <row r="60" spans="1:39" x14ac:dyDescent="0.25">
      <c r="A60" s="3">
        <v>2013</v>
      </c>
      <c r="B60" s="4" t="s">
        <v>278</v>
      </c>
      <c r="C60" s="5">
        <v>48201</v>
      </c>
      <c r="D60" s="4">
        <v>4</v>
      </c>
      <c r="E60" s="4" t="s">
        <v>1895</v>
      </c>
      <c r="F60" s="6">
        <v>41632</v>
      </c>
      <c r="G60" s="7">
        <v>5000000</v>
      </c>
      <c r="H60" s="6">
        <v>41729</v>
      </c>
      <c r="I60" s="4" t="s">
        <v>1896</v>
      </c>
      <c r="J60" s="4" t="s">
        <v>300</v>
      </c>
      <c r="K60" s="4" t="s">
        <v>301</v>
      </c>
      <c r="L60" s="4"/>
      <c r="M60" s="4"/>
      <c r="N60" s="4"/>
      <c r="O60" s="7">
        <v>5000000</v>
      </c>
      <c r="P60" s="9">
        <f>_xlfn.XLOOKUP(E60,[1]SIDEOF_donativos!U$4:U$1619,[1]SIDEOF_donativos!W$4:W$1619,FALSE)</f>
        <v>1256</v>
      </c>
      <c r="R60" s="3">
        <v>2013</v>
      </c>
      <c r="S60" s="4" t="s">
        <v>509</v>
      </c>
      <c r="T60" s="4" t="s">
        <v>2071</v>
      </c>
      <c r="U60" s="6">
        <v>41415</v>
      </c>
      <c r="V60" s="7">
        <v>135000</v>
      </c>
      <c r="W60" s="6">
        <v>41670</v>
      </c>
      <c r="X60" s="4" t="s">
        <v>2072</v>
      </c>
      <c r="Y60" s="4" t="s">
        <v>300</v>
      </c>
      <c r="Z60" s="4" t="s">
        <v>301</v>
      </c>
      <c r="AA60" s="4"/>
      <c r="AB60" s="4"/>
      <c r="AC60" s="4"/>
      <c r="AD60" s="7">
        <v>135000</v>
      </c>
      <c r="AE60" s="9">
        <v>4</v>
      </c>
      <c r="AM60"/>
    </row>
    <row r="61" spans="1:39" x14ac:dyDescent="0.25">
      <c r="A61" s="3">
        <v>2013</v>
      </c>
      <c r="B61" s="4" t="s">
        <v>278</v>
      </c>
      <c r="C61" s="5">
        <v>48201</v>
      </c>
      <c r="D61" s="4">
        <v>5</v>
      </c>
      <c r="E61" s="4" t="s">
        <v>1897</v>
      </c>
      <c r="F61" s="6">
        <v>41557</v>
      </c>
      <c r="G61" s="7">
        <v>2682900</v>
      </c>
      <c r="H61" s="6">
        <v>41678</v>
      </c>
      <c r="I61" s="4" t="s">
        <v>1898</v>
      </c>
      <c r="J61" s="4" t="s">
        <v>300</v>
      </c>
      <c r="K61" s="4" t="s">
        <v>301</v>
      </c>
      <c r="L61" s="4"/>
      <c r="M61" s="4"/>
      <c r="N61" s="4"/>
      <c r="O61" s="7">
        <v>2682900</v>
      </c>
      <c r="P61" s="9">
        <f>_xlfn.XLOOKUP(E61,[1]SIDEOF_donativos!U$4:U$1619,[1]SIDEOF_donativos!W$4:W$1619,FALSE)</f>
        <v>130</v>
      </c>
      <c r="R61" s="3">
        <v>2013</v>
      </c>
      <c r="S61" s="4" t="s">
        <v>509</v>
      </c>
      <c r="T61" s="4" t="s">
        <v>2073</v>
      </c>
      <c r="U61" s="6">
        <v>41415</v>
      </c>
      <c r="V61" s="7">
        <v>135000</v>
      </c>
      <c r="W61" s="6">
        <v>41670</v>
      </c>
      <c r="X61" s="4" t="s">
        <v>2074</v>
      </c>
      <c r="Y61" s="4" t="s">
        <v>300</v>
      </c>
      <c r="Z61" s="4" t="s">
        <v>301</v>
      </c>
      <c r="AA61" s="4"/>
      <c r="AB61" s="4"/>
      <c r="AC61" s="4"/>
      <c r="AD61" s="7">
        <v>135000</v>
      </c>
      <c r="AE61" s="9">
        <v>354</v>
      </c>
      <c r="AM61"/>
    </row>
    <row r="62" spans="1:39" x14ac:dyDescent="0.25">
      <c r="A62" s="3">
        <v>2013</v>
      </c>
      <c r="B62" s="4" t="s">
        <v>278</v>
      </c>
      <c r="C62" s="5">
        <v>48201</v>
      </c>
      <c r="D62" s="4">
        <v>7</v>
      </c>
      <c r="E62" s="4" t="s">
        <v>1899</v>
      </c>
      <c r="F62" s="6">
        <v>41515</v>
      </c>
      <c r="G62" s="7">
        <v>7159000</v>
      </c>
      <c r="H62" s="6">
        <v>41973</v>
      </c>
      <c r="I62" s="4" t="s">
        <v>1900</v>
      </c>
      <c r="J62" s="4" t="s">
        <v>300</v>
      </c>
      <c r="K62" s="4" t="s">
        <v>301</v>
      </c>
      <c r="L62" s="4"/>
      <c r="M62" s="4"/>
      <c r="N62" s="4"/>
      <c r="O62" s="7">
        <v>7159000</v>
      </c>
      <c r="P62" s="9">
        <f>_xlfn.XLOOKUP(E62,[1]SIDEOF_donativos!U$4:U$1619,[1]SIDEOF_donativos!W$4:W$1619,FALSE)</f>
        <v>1274</v>
      </c>
      <c r="R62" s="3">
        <v>2013</v>
      </c>
      <c r="S62" s="4" t="s">
        <v>509</v>
      </c>
      <c r="T62" s="4" t="s">
        <v>2075</v>
      </c>
      <c r="U62" s="6">
        <v>41415</v>
      </c>
      <c r="V62" s="7">
        <v>270000</v>
      </c>
      <c r="W62" s="6">
        <v>41670</v>
      </c>
      <c r="X62" s="4" t="s">
        <v>2076</v>
      </c>
      <c r="Y62" s="4" t="s">
        <v>300</v>
      </c>
      <c r="Z62" s="4" t="s">
        <v>301</v>
      </c>
      <c r="AA62" s="4"/>
      <c r="AB62" s="4"/>
      <c r="AC62" s="4"/>
      <c r="AD62" s="7">
        <v>270000</v>
      </c>
      <c r="AE62" s="9">
        <v>282</v>
      </c>
      <c r="AM62"/>
    </row>
    <row r="63" spans="1:39" x14ac:dyDescent="0.25">
      <c r="A63" s="3">
        <v>2013</v>
      </c>
      <c r="B63" s="4" t="s">
        <v>278</v>
      </c>
      <c r="C63" s="5">
        <v>48201</v>
      </c>
      <c r="D63" s="4">
        <v>8</v>
      </c>
      <c r="E63" s="4" t="s">
        <v>1901</v>
      </c>
      <c r="F63" s="6">
        <v>41519</v>
      </c>
      <c r="G63" s="7">
        <v>4250001</v>
      </c>
      <c r="H63" s="6">
        <v>41639</v>
      </c>
      <c r="I63" s="4" t="s">
        <v>1902</v>
      </c>
      <c r="J63" s="4" t="s">
        <v>387</v>
      </c>
      <c r="K63" s="4" t="s">
        <v>388</v>
      </c>
      <c r="L63" s="4"/>
      <c r="M63" s="4"/>
      <c r="N63" s="4"/>
      <c r="O63" s="7">
        <v>4250001</v>
      </c>
      <c r="P63" s="9">
        <f>_xlfn.XLOOKUP(E63,[1]SIDEOF_donativos!U$4:U$1619,[1]SIDEOF_donativos!W$4:W$1619,FALSE)</f>
        <v>1365</v>
      </c>
      <c r="R63" s="3">
        <v>2013</v>
      </c>
      <c r="S63" s="4" t="s">
        <v>509</v>
      </c>
      <c r="T63" s="4" t="s">
        <v>514</v>
      </c>
      <c r="U63" s="6">
        <v>41415</v>
      </c>
      <c r="V63" s="7">
        <v>267500</v>
      </c>
      <c r="W63" s="6">
        <v>41670</v>
      </c>
      <c r="X63" s="4" t="s">
        <v>2077</v>
      </c>
      <c r="Y63" s="4" t="s">
        <v>300</v>
      </c>
      <c r="Z63" s="4" t="s">
        <v>301</v>
      </c>
      <c r="AA63" s="4"/>
      <c r="AB63" s="4"/>
      <c r="AC63" s="4"/>
      <c r="AD63" s="7">
        <v>267500</v>
      </c>
      <c r="AE63" s="9">
        <v>276</v>
      </c>
      <c r="AM63"/>
    </row>
    <row r="64" spans="1:39" x14ac:dyDescent="0.25">
      <c r="A64" s="3">
        <v>2013</v>
      </c>
      <c r="B64" s="4" t="s">
        <v>278</v>
      </c>
      <c r="C64" s="5">
        <v>48201</v>
      </c>
      <c r="D64" s="4">
        <v>9</v>
      </c>
      <c r="E64" s="4" t="s">
        <v>1903</v>
      </c>
      <c r="F64" s="6">
        <v>41519</v>
      </c>
      <c r="G64" s="7">
        <v>250000</v>
      </c>
      <c r="H64" s="6">
        <v>41639</v>
      </c>
      <c r="I64" s="4" t="s">
        <v>1904</v>
      </c>
      <c r="J64" s="4" t="s">
        <v>290</v>
      </c>
      <c r="K64" s="4" t="s">
        <v>291</v>
      </c>
      <c r="L64" s="4"/>
      <c r="M64" s="4"/>
      <c r="N64" s="4"/>
      <c r="O64" s="7">
        <v>250000</v>
      </c>
      <c r="P64" s="9">
        <f>_xlfn.XLOOKUP(E64,[1]SIDEOF_donativos!U$4:U$1619,[1]SIDEOF_donativos!W$4:W$1619,FALSE)</f>
        <v>1025</v>
      </c>
      <c r="R64" s="3">
        <v>2013</v>
      </c>
      <c r="S64" s="4" t="s">
        <v>509</v>
      </c>
      <c r="T64" s="4" t="s">
        <v>2078</v>
      </c>
      <c r="U64" s="6">
        <v>41415</v>
      </c>
      <c r="V64" s="7">
        <v>270000</v>
      </c>
      <c r="W64" s="6">
        <v>41670</v>
      </c>
      <c r="X64" s="4" t="s">
        <v>2079</v>
      </c>
      <c r="Y64" s="4" t="s">
        <v>300</v>
      </c>
      <c r="Z64" s="4" t="s">
        <v>301</v>
      </c>
      <c r="AA64" s="4"/>
      <c r="AB64" s="4"/>
      <c r="AC64" s="4"/>
      <c r="AD64" s="7">
        <v>270000</v>
      </c>
      <c r="AE64" s="9">
        <v>470</v>
      </c>
      <c r="AM64"/>
    </row>
    <row r="65" spans="1:39" x14ac:dyDescent="0.25">
      <c r="A65" s="3">
        <v>2013</v>
      </c>
      <c r="B65" s="4" t="s">
        <v>278</v>
      </c>
      <c r="C65" s="5">
        <v>48401</v>
      </c>
      <c r="D65" s="4">
        <v>6</v>
      </c>
      <c r="E65" s="4" t="s">
        <v>1905</v>
      </c>
      <c r="F65" s="6">
        <v>41530</v>
      </c>
      <c r="G65" s="7">
        <v>2000000</v>
      </c>
      <c r="H65" s="6">
        <v>42215</v>
      </c>
      <c r="I65" s="4" t="s">
        <v>1906</v>
      </c>
      <c r="J65" s="4" t="s">
        <v>1838</v>
      </c>
      <c r="K65" s="4" t="s">
        <v>1839</v>
      </c>
      <c r="L65" s="4"/>
      <c r="M65" s="4"/>
      <c r="N65" s="4"/>
      <c r="O65" s="7">
        <v>2000000</v>
      </c>
      <c r="P65" s="9">
        <f>_xlfn.XLOOKUP(E65,[1]SIDEOF_donativos!U$4:U$1619,[1]SIDEOF_donativos!W$4:W$1619,FALSE)</f>
        <v>598</v>
      </c>
      <c r="R65" s="3">
        <v>2013</v>
      </c>
      <c r="S65" s="4" t="s">
        <v>509</v>
      </c>
      <c r="T65" s="4" t="s">
        <v>540</v>
      </c>
      <c r="U65" s="6">
        <v>41415</v>
      </c>
      <c r="V65" s="7">
        <v>40500</v>
      </c>
      <c r="W65" s="6">
        <v>41670</v>
      </c>
      <c r="X65" s="4" t="s">
        <v>2080</v>
      </c>
      <c r="Y65" s="4" t="s">
        <v>300</v>
      </c>
      <c r="Z65" s="4" t="s">
        <v>301</v>
      </c>
      <c r="AA65" s="4"/>
      <c r="AB65" s="4"/>
      <c r="AC65" s="4"/>
      <c r="AD65" s="7">
        <v>40500</v>
      </c>
      <c r="AE65" s="9">
        <v>528</v>
      </c>
      <c r="AM65"/>
    </row>
    <row r="66" spans="1:39" x14ac:dyDescent="0.25">
      <c r="A66" s="3">
        <v>2013</v>
      </c>
      <c r="B66" s="4" t="s">
        <v>384</v>
      </c>
      <c r="C66" s="5">
        <v>48101</v>
      </c>
      <c r="D66" s="4" t="s">
        <v>1907</v>
      </c>
      <c r="E66" s="4" t="s">
        <v>1762</v>
      </c>
      <c r="F66" s="6">
        <v>41394</v>
      </c>
      <c r="G66" s="7">
        <v>2660575</v>
      </c>
      <c r="H66" s="6">
        <v>41639</v>
      </c>
      <c r="I66" s="4" t="s">
        <v>1908</v>
      </c>
      <c r="J66" s="4" t="s">
        <v>285</v>
      </c>
      <c r="K66" s="4" t="s">
        <v>286</v>
      </c>
      <c r="L66" s="4"/>
      <c r="M66" s="4"/>
      <c r="N66" s="4"/>
      <c r="O66" s="7">
        <v>2660575</v>
      </c>
      <c r="P66" s="9">
        <f>_xlfn.XLOOKUP(E66,[1]SIDEOF_donativos!U$4:U$1619,[1]SIDEOF_donativos!W$4:W$1619,FALSE)</f>
        <v>843</v>
      </c>
      <c r="R66" s="3">
        <v>2013</v>
      </c>
      <c r="S66" s="4" t="s">
        <v>509</v>
      </c>
      <c r="T66" s="4" t="s">
        <v>2081</v>
      </c>
      <c r="U66" s="6">
        <v>41415</v>
      </c>
      <c r="V66" s="7">
        <v>134000</v>
      </c>
      <c r="W66" s="6">
        <v>41670</v>
      </c>
      <c r="X66" s="4" t="s">
        <v>2082</v>
      </c>
      <c r="Y66" s="4" t="s">
        <v>300</v>
      </c>
      <c r="Z66" s="4" t="s">
        <v>301</v>
      </c>
      <c r="AA66" s="4"/>
      <c r="AB66" s="4"/>
      <c r="AC66" s="4"/>
      <c r="AD66" s="7">
        <v>134000</v>
      </c>
      <c r="AE66" s="9">
        <v>1560</v>
      </c>
      <c r="AM66"/>
    </row>
    <row r="67" spans="1:39" x14ac:dyDescent="0.25">
      <c r="A67" s="3">
        <v>2013</v>
      </c>
      <c r="B67" s="4" t="s">
        <v>1909</v>
      </c>
      <c r="C67" s="5">
        <v>48101</v>
      </c>
      <c r="D67" s="4" t="s">
        <v>1910</v>
      </c>
      <c r="E67" s="4" t="s">
        <v>1911</v>
      </c>
      <c r="F67" s="6">
        <v>41324</v>
      </c>
      <c r="G67" s="7">
        <v>200000</v>
      </c>
      <c r="H67" s="6">
        <v>41639</v>
      </c>
      <c r="I67" s="4" t="s">
        <v>1912</v>
      </c>
      <c r="J67" s="4" t="s">
        <v>290</v>
      </c>
      <c r="K67" s="4" t="s">
        <v>291</v>
      </c>
      <c r="L67" s="4"/>
      <c r="M67" s="4"/>
      <c r="N67" s="4"/>
      <c r="O67" s="7">
        <v>200000</v>
      </c>
      <c r="P67" s="9">
        <f>_xlfn.XLOOKUP(E67,[1]SIDEOF_donativos!U$4:U$1619,[1]SIDEOF_donativos!W$4:W$1619,FALSE)</f>
        <v>1578</v>
      </c>
      <c r="R67" s="3">
        <v>2013</v>
      </c>
      <c r="S67" s="4" t="s">
        <v>509</v>
      </c>
      <c r="T67" s="4" t="s">
        <v>512</v>
      </c>
      <c r="U67" s="6">
        <v>41415</v>
      </c>
      <c r="V67" s="7">
        <v>270000</v>
      </c>
      <c r="W67" s="6">
        <v>41670</v>
      </c>
      <c r="X67" s="4" t="s">
        <v>2083</v>
      </c>
      <c r="Y67" s="4" t="s">
        <v>300</v>
      </c>
      <c r="Z67" s="4" t="s">
        <v>301</v>
      </c>
      <c r="AA67" s="4"/>
      <c r="AB67" s="4"/>
      <c r="AC67" s="4"/>
      <c r="AD67" s="7">
        <v>270000</v>
      </c>
      <c r="AE67" s="9">
        <v>237</v>
      </c>
      <c r="AM67"/>
    </row>
    <row r="68" spans="1:39" x14ac:dyDescent="0.25">
      <c r="A68" s="3">
        <v>2013</v>
      </c>
      <c r="B68" s="4" t="s">
        <v>1909</v>
      </c>
      <c r="C68" s="5">
        <v>48101</v>
      </c>
      <c r="D68" s="4" t="s">
        <v>1913</v>
      </c>
      <c r="E68" s="4" t="s">
        <v>640</v>
      </c>
      <c r="F68" s="6">
        <v>41330</v>
      </c>
      <c r="G68" s="7">
        <v>4000000</v>
      </c>
      <c r="H68" s="6">
        <v>41639</v>
      </c>
      <c r="I68" s="4" t="s">
        <v>1914</v>
      </c>
      <c r="J68" s="4" t="s">
        <v>285</v>
      </c>
      <c r="K68" s="4" t="s">
        <v>286</v>
      </c>
      <c r="L68" s="4"/>
      <c r="M68" s="4"/>
      <c r="N68" s="4"/>
      <c r="O68" s="7">
        <v>4000000</v>
      </c>
      <c r="P68" s="9">
        <f>_xlfn.XLOOKUP(E68,[1]SIDEOF_donativos!U$4:U$1619,[1]SIDEOF_donativos!W$4:W$1619,FALSE)</f>
        <v>568</v>
      </c>
      <c r="R68" s="3">
        <v>2013</v>
      </c>
      <c r="S68" s="4" t="s">
        <v>509</v>
      </c>
      <c r="T68" s="4" t="s">
        <v>2084</v>
      </c>
      <c r="U68" s="6">
        <v>41415</v>
      </c>
      <c r="V68" s="7">
        <v>269500</v>
      </c>
      <c r="W68" s="6">
        <v>41670</v>
      </c>
      <c r="X68" s="4" t="s">
        <v>2085</v>
      </c>
      <c r="Y68" s="4" t="s">
        <v>300</v>
      </c>
      <c r="Z68" s="4" t="s">
        <v>301</v>
      </c>
      <c r="AA68" s="4"/>
      <c r="AB68" s="4"/>
      <c r="AC68" s="4"/>
      <c r="AD68" s="7">
        <v>269500</v>
      </c>
      <c r="AE68" s="9">
        <v>488</v>
      </c>
      <c r="AM68"/>
    </row>
    <row r="69" spans="1:39" x14ac:dyDescent="0.25">
      <c r="A69" s="3">
        <v>2013</v>
      </c>
      <c r="B69" s="4" t="s">
        <v>1909</v>
      </c>
      <c r="C69" s="5">
        <v>48101</v>
      </c>
      <c r="D69" s="4" t="s">
        <v>1915</v>
      </c>
      <c r="E69" s="4" t="s">
        <v>1916</v>
      </c>
      <c r="F69" s="6">
        <v>41542</v>
      </c>
      <c r="G69" s="7">
        <v>200000</v>
      </c>
      <c r="H69" s="6">
        <v>41639</v>
      </c>
      <c r="I69" s="4" t="s">
        <v>1917</v>
      </c>
      <c r="J69" s="4" t="s">
        <v>1918</v>
      </c>
      <c r="K69" s="4" t="s">
        <v>1815</v>
      </c>
      <c r="L69" s="4" t="s">
        <v>291</v>
      </c>
      <c r="M69" s="4"/>
      <c r="N69" s="4"/>
      <c r="O69" s="7">
        <v>200000</v>
      </c>
      <c r="P69" s="9">
        <f>_xlfn.XLOOKUP(E69,[1]SIDEOF_donativos!U$4:U$1619,[1]SIDEOF_donativos!W$4:W$1619,FALSE)</f>
        <v>1601</v>
      </c>
      <c r="R69" s="3">
        <v>2013</v>
      </c>
      <c r="S69" s="4" t="s">
        <v>509</v>
      </c>
      <c r="T69" s="4" t="s">
        <v>2086</v>
      </c>
      <c r="U69" s="6">
        <v>41415</v>
      </c>
      <c r="V69" s="7">
        <v>270000</v>
      </c>
      <c r="W69" s="6">
        <v>41670</v>
      </c>
      <c r="X69" s="4" t="s">
        <v>2087</v>
      </c>
      <c r="Y69" s="4" t="s">
        <v>300</v>
      </c>
      <c r="Z69" s="4" t="s">
        <v>301</v>
      </c>
      <c r="AA69" s="4"/>
      <c r="AB69" s="4"/>
      <c r="AC69" s="4"/>
      <c r="AD69" s="7">
        <v>270000</v>
      </c>
      <c r="AE69" s="9">
        <v>97</v>
      </c>
      <c r="AM69"/>
    </row>
    <row r="70" spans="1:39" x14ac:dyDescent="0.25">
      <c r="A70" s="3">
        <v>2013</v>
      </c>
      <c r="B70" s="4" t="s">
        <v>1909</v>
      </c>
      <c r="C70" s="5">
        <v>48101</v>
      </c>
      <c r="D70" s="4" t="s">
        <v>1919</v>
      </c>
      <c r="E70" s="4" t="s">
        <v>904</v>
      </c>
      <c r="F70" s="6">
        <v>41554</v>
      </c>
      <c r="G70" s="7">
        <v>200000</v>
      </c>
      <c r="H70" s="6">
        <v>41639</v>
      </c>
      <c r="I70" s="4" t="s">
        <v>1920</v>
      </c>
      <c r="J70" s="4" t="s">
        <v>1822</v>
      </c>
      <c r="K70" s="4" t="s">
        <v>388</v>
      </c>
      <c r="L70" s="4" t="s">
        <v>297</v>
      </c>
      <c r="M70" s="4"/>
      <c r="N70" s="4"/>
      <c r="O70" s="7">
        <v>200000</v>
      </c>
      <c r="P70" s="9">
        <f>_xlfn.XLOOKUP(E70,[1]SIDEOF_donativos!U$4:U$1619,[1]SIDEOF_donativos!W$4:W$1619,FALSE)</f>
        <v>203</v>
      </c>
      <c r="R70" s="3">
        <v>2013</v>
      </c>
      <c r="S70" s="4" t="s">
        <v>509</v>
      </c>
      <c r="T70" s="4" t="s">
        <v>534</v>
      </c>
      <c r="U70" s="6">
        <v>41415</v>
      </c>
      <c r="V70" s="7">
        <v>270000</v>
      </c>
      <c r="W70" s="6">
        <v>41670</v>
      </c>
      <c r="X70" s="4" t="s">
        <v>2088</v>
      </c>
      <c r="Y70" s="4" t="s">
        <v>300</v>
      </c>
      <c r="Z70" s="4" t="s">
        <v>301</v>
      </c>
      <c r="AA70" s="4"/>
      <c r="AB70" s="4"/>
      <c r="AC70" s="4"/>
      <c r="AD70" s="7">
        <v>270000</v>
      </c>
      <c r="AE70" s="9">
        <v>483</v>
      </c>
      <c r="AM70"/>
    </row>
    <row r="71" spans="1:39" x14ac:dyDescent="0.25">
      <c r="A71" s="3">
        <v>2013</v>
      </c>
      <c r="B71" s="4" t="s">
        <v>1909</v>
      </c>
      <c r="C71" s="5">
        <v>48101</v>
      </c>
      <c r="D71" s="4" t="s">
        <v>1921</v>
      </c>
      <c r="E71" s="4" t="s">
        <v>1922</v>
      </c>
      <c r="F71" s="6">
        <v>41589</v>
      </c>
      <c r="G71" s="7">
        <v>75000</v>
      </c>
      <c r="H71" s="6">
        <v>41639</v>
      </c>
      <c r="I71" s="4" t="s">
        <v>1923</v>
      </c>
      <c r="J71" s="4" t="s">
        <v>300</v>
      </c>
      <c r="K71" s="4" t="s">
        <v>301</v>
      </c>
      <c r="L71" s="4"/>
      <c r="M71" s="4"/>
      <c r="N71" s="4"/>
      <c r="O71" s="7">
        <v>75000</v>
      </c>
      <c r="P71" s="9">
        <f>_xlfn.XLOOKUP(E71,[1]SIDEOF_donativos!U$4:U$1619,[1]SIDEOF_donativos!W$4:W$1619,FALSE)</f>
        <v>924</v>
      </c>
      <c r="R71" s="3">
        <v>2013</v>
      </c>
      <c r="S71" s="4" t="s">
        <v>509</v>
      </c>
      <c r="T71" s="4" t="s">
        <v>548</v>
      </c>
      <c r="U71" s="6">
        <v>41415</v>
      </c>
      <c r="V71" s="7">
        <v>270000</v>
      </c>
      <c r="W71" s="6">
        <v>41670</v>
      </c>
      <c r="X71" s="4" t="s">
        <v>2089</v>
      </c>
      <c r="Y71" s="4" t="s">
        <v>300</v>
      </c>
      <c r="Z71" s="4" t="s">
        <v>301</v>
      </c>
      <c r="AA71" s="4"/>
      <c r="AB71" s="4"/>
      <c r="AC71" s="4"/>
      <c r="AD71" s="7">
        <v>270000</v>
      </c>
      <c r="AE71" s="9">
        <v>627</v>
      </c>
      <c r="AM71"/>
    </row>
    <row r="72" spans="1:39" x14ac:dyDescent="0.25">
      <c r="A72" s="3">
        <v>2013</v>
      </c>
      <c r="B72" s="4" t="s">
        <v>1909</v>
      </c>
      <c r="C72" s="5">
        <v>48101</v>
      </c>
      <c r="D72" s="4" t="s">
        <v>1924</v>
      </c>
      <c r="E72" s="4" t="s">
        <v>1925</v>
      </c>
      <c r="F72" s="6">
        <v>41589</v>
      </c>
      <c r="G72" s="7">
        <v>25000</v>
      </c>
      <c r="H72" s="6">
        <v>41639</v>
      </c>
      <c r="I72" s="4" t="s">
        <v>1926</v>
      </c>
      <c r="J72" s="4" t="s">
        <v>285</v>
      </c>
      <c r="K72" s="4" t="s">
        <v>286</v>
      </c>
      <c r="L72" s="4"/>
      <c r="M72" s="4"/>
      <c r="N72" s="4"/>
      <c r="O72" s="7">
        <v>25000</v>
      </c>
      <c r="P72" s="9">
        <f>_xlfn.XLOOKUP(E72,[1]SIDEOF_donativos!U$4:U$1619,[1]SIDEOF_donativos!W$4:W$1619,FALSE)</f>
        <v>1398</v>
      </c>
      <c r="R72" s="3">
        <v>2013</v>
      </c>
      <c r="S72" s="4" t="s">
        <v>509</v>
      </c>
      <c r="T72" s="4" t="s">
        <v>2090</v>
      </c>
      <c r="U72" s="6">
        <v>41415</v>
      </c>
      <c r="V72" s="7">
        <v>265262</v>
      </c>
      <c r="W72" s="6">
        <v>41670</v>
      </c>
      <c r="X72" s="4" t="s">
        <v>2091</v>
      </c>
      <c r="Y72" s="4" t="s">
        <v>300</v>
      </c>
      <c r="Z72" s="4" t="s">
        <v>301</v>
      </c>
      <c r="AA72" s="4"/>
      <c r="AB72" s="4"/>
      <c r="AC72" s="4"/>
      <c r="AD72" s="7">
        <v>265262</v>
      </c>
      <c r="AE72" s="9">
        <v>954</v>
      </c>
      <c r="AM72"/>
    </row>
    <row r="73" spans="1:39" x14ac:dyDescent="0.25">
      <c r="A73" s="3">
        <v>2013</v>
      </c>
      <c r="B73" s="4" t="s">
        <v>1927</v>
      </c>
      <c r="C73" s="5">
        <v>48101</v>
      </c>
      <c r="D73" s="4" t="s">
        <v>1928</v>
      </c>
      <c r="E73" s="4" t="s">
        <v>1929</v>
      </c>
      <c r="F73" s="6">
        <v>41451</v>
      </c>
      <c r="G73" s="7">
        <v>4500000</v>
      </c>
      <c r="H73" s="6">
        <v>41639</v>
      </c>
      <c r="I73" s="4" t="s">
        <v>1930</v>
      </c>
      <c r="J73" s="4" t="s">
        <v>1829</v>
      </c>
      <c r="K73" s="4" t="s">
        <v>301</v>
      </c>
      <c r="L73" s="4" t="s">
        <v>20</v>
      </c>
      <c r="M73" s="4"/>
      <c r="N73" s="4"/>
      <c r="O73" s="7">
        <v>4500000</v>
      </c>
      <c r="P73" s="9">
        <f>_xlfn.XLOOKUP(E73,[1]SIDEOF_donativos!U$4:U$1619,[1]SIDEOF_donativos!W$4:W$1619,FALSE)</f>
        <v>903</v>
      </c>
      <c r="R73" s="3">
        <v>2013</v>
      </c>
      <c r="S73" s="4" t="s">
        <v>509</v>
      </c>
      <c r="T73" s="4" t="s">
        <v>2092</v>
      </c>
      <c r="U73" s="6">
        <v>41415</v>
      </c>
      <c r="V73" s="7">
        <v>270000</v>
      </c>
      <c r="W73" s="6">
        <v>41670</v>
      </c>
      <c r="X73" s="4" t="s">
        <v>2093</v>
      </c>
      <c r="Y73" s="4" t="s">
        <v>300</v>
      </c>
      <c r="Z73" s="4" t="s">
        <v>301</v>
      </c>
      <c r="AA73" s="4"/>
      <c r="AB73" s="4"/>
      <c r="AC73" s="4"/>
      <c r="AD73" s="7">
        <v>270000</v>
      </c>
      <c r="AE73" s="9">
        <v>250</v>
      </c>
      <c r="AM73"/>
    </row>
    <row r="74" spans="1:39" x14ac:dyDescent="0.25">
      <c r="A74" s="3">
        <v>2013</v>
      </c>
      <c r="B74" s="4" t="s">
        <v>1927</v>
      </c>
      <c r="C74" s="5">
        <v>48101</v>
      </c>
      <c r="D74" s="4" t="s">
        <v>1931</v>
      </c>
      <c r="E74" s="4" t="s">
        <v>449</v>
      </c>
      <c r="F74" s="6">
        <v>41591</v>
      </c>
      <c r="G74" s="7">
        <v>250000</v>
      </c>
      <c r="H74" s="6">
        <v>41639</v>
      </c>
      <c r="I74" s="4" t="s">
        <v>1932</v>
      </c>
      <c r="J74" s="4" t="s">
        <v>1933</v>
      </c>
      <c r="K74" s="4" t="s">
        <v>459</v>
      </c>
      <c r="L74" s="4" t="s">
        <v>20</v>
      </c>
      <c r="M74" s="4"/>
      <c r="N74" s="4"/>
      <c r="O74" s="7">
        <v>250000</v>
      </c>
      <c r="P74" s="9">
        <f>_xlfn.XLOOKUP(E74,[1]SIDEOF_donativos!U$4:U$1619,[1]SIDEOF_donativos!W$4:W$1619,FALSE)</f>
        <v>14</v>
      </c>
      <c r="R74" s="3">
        <v>2013</v>
      </c>
      <c r="S74" s="4" t="s">
        <v>509</v>
      </c>
      <c r="T74" s="4" t="s">
        <v>2094</v>
      </c>
      <c r="U74" s="6">
        <v>41415</v>
      </c>
      <c r="V74" s="7">
        <v>270000</v>
      </c>
      <c r="W74" s="6">
        <v>41670</v>
      </c>
      <c r="X74" s="4" t="s">
        <v>2095</v>
      </c>
      <c r="Y74" s="4" t="s">
        <v>300</v>
      </c>
      <c r="Z74" s="4" t="s">
        <v>301</v>
      </c>
      <c r="AA74" s="4"/>
      <c r="AB74" s="4"/>
      <c r="AC74" s="4"/>
      <c r="AD74" s="7">
        <v>270000</v>
      </c>
      <c r="AE74" s="9">
        <v>245</v>
      </c>
      <c r="AM74"/>
    </row>
    <row r="75" spans="1:39" x14ac:dyDescent="0.25">
      <c r="A75" s="3">
        <v>2013</v>
      </c>
      <c r="B75" s="4" t="s">
        <v>1927</v>
      </c>
      <c r="C75" s="5">
        <v>48101</v>
      </c>
      <c r="D75" s="4" t="s">
        <v>1934</v>
      </c>
      <c r="E75" s="4" t="s">
        <v>446</v>
      </c>
      <c r="F75" s="6">
        <v>41591</v>
      </c>
      <c r="G75" s="7">
        <v>600000</v>
      </c>
      <c r="H75" s="6">
        <v>41639</v>
      </c>
      <c r="I75" s="4" t="s">
        <v>1935</v>
      </c>
      <c r="J75" s="4" t="s">
        <v>1933</v>
      </c>
      <c r="K75" s="4" t="s">
        <v>459</v>
      </c>
      <c r="L75" s="4" t="s">
        <v>20</v>
      </c>
      <c r="M75" s="4"/>
      <c r="N75" s="4"/>
      <c r="O75" s="7">
        <v>600000</v>
      </c>
      <c r="P75" s="9">
        <f>_xlfn.XLOOKUP(E75,[1]SIDEOF_donativos!U$4:U$1619,[1]SIDEOF_donativos!W$4:W$1619,FALSE)</f>
        <v>9</v>
      </c>
      <c r="R75" s="3">
        <v>2013</v>
      </c>
      <c r="S75" s="4" t="s">
        <v>509</v>
      </c>
      <c r="T75" s="4" t="s">
        <v>2096</v>
      </c>
      <c r="U75" s="6">
        <v>41415</v>
      </c>
      <c r="V75" s="7">
        <v>270000</v>
      </c>
      <c r="W75" s="6">
        <v>41670</v>
      </c>
      <c r="X75" s="4" t="s">
        <v>2097</v>
      </c>
      <c r="Y75" s="4" t="s">
        <v>300</v>
      </c>
      <c r="Z75" s="4" t="s">
        <v>301</v>
      </c>
      <c r="AA75" s="4"/>
      <c r="AB75" s="4"/>
      <c r="AC75" s="4"/>
      <c r="AD75" s="7">
        <v>270000</v>
      </c>
      <c r="AE75" s="9">
        <v>562</v>
      </c>
      <c r="AM75"/>
    </row>
    <row r="76" spans="1:39" x14ac:dyDescent="0.25">
      <c r="A76" s="3">
        <v>2013</v>
      </c>
      <c r="B76" s="4" t="s">
        <v>1927</v>
      </c>
      <c r="C76" s="5">
        <v>48101</v>
      </c>
      <c r="D76" s="4" t="s">
        <v>1936</v>
      </c>
      <c r="E76" s="4" t="s">
        <v>993</v>
      </c>
      <c r="F76" s="6">
        <v>41591</v>
      </c>
      <c r="G76" s="7">
        <v>1000000</v>
      </c>
      <c r="H76" s="6">
        <v>41639</v>
      </c>
      <c r="I76" s="4" t="s">
        <v>1937</v>
      </c>
      <c r="J76" s="4" t="s">
        <v>290</v>
      </c>
      <c r="K76" s="4" t="s">
        <v>291</v>
      </c>
      <c r="L76" s="4"/>
      <c r="M76" s="4"/>
      <c r="N76" s="4"/>
      <c r="O76" s="7">
        <v>1000000</v>
      </c>
      <c r="P76" s="9">
        <f>_xlfn.XLOOKUP(E76,[1]SIDEOF_donativos!U$4:U$1619,[1]SIDEOF_donativos!W$4:W$1619,FALSE)</f>
        <v>845</v>
      </c>
      <c r="R76" s="3">
        <v>2013</v>
      </c>
      <c r="S76" s="4" t="s">
        <v>509</v>
      </c>
      <c r="T76" s="4" t="s">
        <v>550</v>
      </c>
      <c r="U76" s="6">
        <v>41415</v>
      </c>
      <c r="V76" s="7">
        <v>270000</v>
      </c>
      <c r="W76" s="6">
        <v>41670</v>
      </c>
      <c r="X76" s="4" t="s">
        <v>2098</v>
      </c>
      <c r="Y76" s="4" t="s">
        <v>300</v>
      </c>
      <c r="Z76" s="4" t="s">
        <v>301</v>
      </c>
      <c r="AA76" s="4"/>
      <c r="AB76" s="4"/>
      <c r="AC76" s="4"/>
      <c r="AD76" s="7">
        <v>270000</v>
      </c>
      <c r="AE76" s="9">
        <v>635</v>
      </c>
      <c r="AM76"/>
    </row>
    <row r="77" spans="1:39" x14ac:dyDescent="0.25">
      <c r="A77" s="3">
        <v>2013</v>
      </c>
      <c r="B77" s="4" t="s">
        <v>1927</v>
      </c>
      <c r="C77" s="5">
        <v>48101</v>
      </c>
      <c r="D77" s="4" t="s">
        <v>1938</v>
      </c>
      <c r="E77" s="4" t="s">
        <v>67</v>
      </c>
      <c r="F77" s="6">
        <v>41591</v>
      </c>
      <c r="G77" s="7">
        <v>300000</v>
      </c>
      <c r="H77" s="6">
        <v>41639</v>
      </c>
      <c r="I77" s="4" t="s">
        <v>1939</v>
      </c>
      <c r="J77" s="4" t="s">
        <v>1933</v>
      </c>
      <c r="K77" s="4" t="s">
        <v>459</v>
      </c>
      <c r="L77" s="4" t="s">
        <v>20</v>
      </c>
      <c r="M77" s="4"/>
      <c r="N77" s="4"/>
      <c r="O77" s="7">
        <v>300000</v>
      </c>
      <c r="P77" s="9">
        <f>_xlfn.XLOOKUP(E77,[1]SIDEOF_donativos!U$4:U$1619,[1]SIDEOF_donativos!W$4:W$1619,FALSE)</f>
        <v>1515</v>
      </c>
      <c r="R77" s="3">
        <v>2013</v>
      </c>
      <c r="S77" s="4" t="s">
        <v>509</v>
      </c>
      <c r="T77" s="4" t="s">
        <v>581</v>
      </c>
      <c r="U77" s="6">
        <v>41415</v>
      </c>
      <c r="V77" s="7">
        <v>270000</v>
      </c>
      <c r="W77" s="6">
        <v>41670</v>
      </c>
      <c r="X77" s="4" t="s">
        <v>2099</v>
      </c>
      <c r="Y77" s="4" t="s">
        <v>300</v>
      </c>
      <c r="Z77" s="4" t="s">
        <v>301</v>
      </c>
      <c r="AA77" s="4"/>
      <c r="AB77" s="4"/>
      <c r="AC77" s="4"/>
      <c r="AD77" s="7">
        <v>270000</v>
      </c>
      <c r="AE77" s="9">
        <v>1367</v>
      </c>
      <c r="AM77"/>
    </row>
    <row r="78" spans="1:39" x14ac:dyDescent="0.25">
      <c r="A78" s="3">
        <v>2013</v>
      </c>
      <c r="B78" s="4" t="s">
        <v>1927</v>
      </c>
      <c r="C78" s="5">
        <v>48101</v>
      </c>
      <c r="D78" s="4" t="s">
        <v>1940</v>
      </c>
      <c r="E78" s="4" t="s">
        <v>451</v>
      </c>
      <c r="F78" s="6">
        <v>41591</v>
      </c>
      <c r="G78" s="7">
        <v>1100000</v>
      </c>
      <c r="H78" s="6">
        <v>41639</v>
      </c>
      <c r="I78" s="4" t="s">
        <v>1941</v>
      </c>
      <c r="J78" s="4" t="s">
        <v>1933</v>
      </c>
      <c r="K78" s="4" t="s">
        <v>459</v>
      </c>
      <c r="L78" s="4" t="s">
        <v>20</v>
      </c>
      <c r="M78" s="4"/>
      <c r="N78" s="4"/>
      <c r="O78" s="7">
        <v>1100000</v>
      </c>
      <c r="P78" s="9">
        <f>_xlfn.XLOOKUP(E78,[1]SIDEOF_donativos!U$4:U$1619,[1]SIDEOF_donativos!W$4:W$1619,FALSE)</f>
        <v>15</v>
      </c>
      <c r="R78" s="3">
        <v>2013</v>
      </c>
      <c r="S78" s="4" t="s">
        <v>509</v>
      </c>
      <c r="T78" s="4" t="s">
        <v>2100</v>
      </c>
      <c r="U78" s="6">
        <v>41415</v>
      </c>
      <c r="V78" s="7">
        <v>270000</v>
      </c>
      <c r="W78" s="6">
        <v>41670</v>
      </c>
      <c r="X78" s="4" t="s">
        <v>2101</v>
      </c>
      <c r="Y78" s="4" t="s">
        <v>300</v>
      </c>
      <c r="Z78" s="4" t="s">
        <v>301</v>
      </c>
      <c r="AA78" s="4"/>
      <c r="AB78" s="4"/>
      <c r="AC78" s="4"/>
      <c r="AD78" s="7">
        <v>270000</v>
      </c>
      <c r="AE78" s="9">
        <v>526</v>
      </c>
      <c r="AM78"/>
    </row>
    <row r="79" spans="1:39" x14ac:dyDescent="0.25">
      <c r="A79" s="3">
        <v>2013</v>
      </c>
      <c r="B79" s="4" t="s">
        <v>389</v>
      </c>
      <c r="C79" s="5">
        <v>48101</v>
      </c>
      <c r="D79" s="4" t="s">
        <v>1942</v>
      </c>
      <c r="E79" s="4" t="s">
        <v>1943</v>
      </c>
      <c r="F79" s="6">
        <v>41556</v>
      </c>
      <c r="G79" s="7">
        <v>6500000</v>
      </c>
      <c r="H79" s="6">
        <v>41639</v>
      </c>
      <c r="I79" s="4" t="s">
        <v>1944</v>
      </c>
      <c r="J79" s="4" t="s">
        <v>387</v>
      </c>
      <c r="K79" s="4" t="s">
        <v>388</v>
      </c>
      <c r="L79" s="4"/>
      <c r="M79" s="4"/>
      <c r="N79" s="4"/>
      <c r="O79" s="7">
        <v>6500000</v>
      </c>
      <c r="P79" s="9">
        <f>_xlfn.XLOOKUP(E79,[1]SIDEOF_donativos!U$4:U$1619,[1]SIDEOF_donativos!W$4:W$1619,FALSE)</f>
        <v>8</v>
      </c>
      <c r="R79" s="3">
        <v>2013</v>
      </c>
      <c r="S79" s="4" t="s">
        <v>509</v>
      </c>
      <c r="T79" s="4" t="s">
        <v>2102</v>
      </c>
      <c r="U79" s="6">
        <v>41415</v>
      </c>
      <c r="V79" s="7">
        <v>270000</v>
      </c>
      <c r="W79" s="6">
        <v>41670</v>
      </c>
      <c r="X79" s="4" t="s">
        <v>2103</v>
      </c>
      <c r="Y79" s="4" t="s">
        <v>300</v>
      </c>
      <c r="Z79" s="4" t="s">
        <v>301</v>
      </c>
      <c r="AA79" s="4"/>
      <c r="AB79" s="4"/>
      <c r="AC79" s="4"/>
      <c r="AD79" s="7">
        <v>270000</v>
      </c>
      <c r="AE79" s="9">
        <v>287</v>
      </c>
      <c r="AM79"/>
    </row>
    <row r="80" spans="1:39" x14ac:dyDescent="0.25">
      <c r="A80" s="3">
        <v>2013</v>
      </c>
      <c r="B80" s="4" t="s">
        <v>389</v>
      </c>
      <c r="C80" s="5">
        <v>48101</v>
      </c>
      <c r="D80" s="4" t="s">
        <v>1945</v>
      </c>
      <c r="E80" s="4" t="s">
        <v>391</v>
      </c>
      <c r="F80" s="6">
        <v>41467</v>
      </c>
      <c r="G80" s="7">
        <v>185000</v>
      </c>
      <c r="H80" s="6">
        <v>41578</v>
      </c>
      <c r="I80" s="4" t="s">
        <v>1946</v>
      </c>
      <c r="J80" s="4" t="s">
        <v>387</v>
      </c>
      <c r="K80" s="4" t="s">
        <v>388</v>
      </c>
      <c r="L80" s="4"/>
      <c r="M80" s="4"/>
      <c r="N80" s="4"/>
      <c r="O80" s="7">
        <v>185000</v>
      </c>
      <c r="P80" s="9">
        <f>_xlfn.XLOOKUP(E80,[1]SIDEOF_donativos!U$4:U$1619,[1]SIDEOF_donativos!W$4:W$1619,FALSE)</f>
        <v>1057</v>
      </c>
      <c r="R80" s="3">
        <v>2013</v>
      </c>
      <c r="S80" s="4" t="s">
        <v>509</v>
      </c>
      <c r="T80" s="4" t="s">
        <v>2104</v>
      </c>
      <c r="U80" s="6">
        <v>41415</v>
      </c>
      <c r="V80" s="7">
        <v>134600</v>
      </c>
      <c r="W80" s="6">
        <v>41670</v>
      </c>
      <c r="X80" s="4" t="s">
        <v>2105</v>
      </c>
      <c r="Y80" s="4" t="s">
        <v>300</v>
      </c>
      <c r="Z80" s="4" t="s">
        <v>301</v>
      </c>
      <c r="AA80" s="4"/>
      <c r="AB80" s="4"/>
      <c r="AC80" s="4"/>
      <c r="AD80" s="7">
        <v>134600</v>
      </c>
      <c r="AE80" s="9">
        <v>1431</v>
      </c>
      <c r="AM80"/>
    </row>
    <row r="81" spans="1:39" x14ac:dyDescent="0.25">
      <c r="A81" s="3">
        <v>2013</v>
      </c>
      <c r="B81" s="4" t="s">
        <v>389</v>
      </c>
      <c r="C81" s="5">
        <v>48101</v>
      </c>
      <c r="D81" s="4" t="s">
        <v>1947</v>
      </c>
      <c r="E81" s="4" t="s">
        <v>391</v>
      </c>
      <c r="F81" s="6">
        <v>41317</v>
      </c>
      <c r="G81" s="7">
        <v>1400000</v>
      </c>
      <c r="H81" s="6">
        <v>41578</v>
      </c>
      <c r="I81" s="4" t="s">
        <v>1948</v>
      </c>
      <c r="J81" s="4" t="s">
        <v>387</v>
      </c>
      <c r="K81" s="4" t="s">
        <v>388</v>
      </c>
      <c r="L81" s="4"/>
      <c r="M81" s="4"/>
      <c r="N81" s="4"/>
      <c r="O81" s="7">
        <v>1400000</v>
      </c>
      <c r="P81" s="9">
        <f>_xlfn.XLOOKUP(E81,[1]SIDEOF_donativos!U$4:U$1619,[1]SIDEOF_donativos!W$4:W$1619,FALSE)</f>
        <v>1057</v>
      </c>
      <c r="R81" s="3">
        <v>2013</v>
      </c>
      <c r="S81" s="4" t="s">
        <v>509</v>
      </c>
      <c r="T81" s="4" t="s">
        <v>2106</v>
      </c>
      <c r="U81" s="6">
        <v>41415</v>
      </c>
      <c r="V81" s="7">
        <v>135000</v>
      </c>
      <c r="W81" s="6">
        <v>41670</v>
      </c>
      <c r="X81" s="4" t="s">
        <v>2107</v>
      </c>
      <c r="Y81" s="4" t="s">
        <v>300</v>
      </c>
      <c r="Z81" s="4" t="s">
        <v>301</v>
      </c>
      <c r="AA81" s="4"/>
      <c r="AB81" s="4"/>
      <c r="AC81" s="4"/>
      <c r="AD81" s="7">
        <v>135000</v>
      </c>
      <c r="AE81" s="9">
        <v>291</v>
      </c>
      <c r="AM81"/>
    </row>
    <row r="82" spans="1:39" x14ac:dyDescent="0.25">
      <c r="A82" s="3">
        <v>2013</v>
      </c>
      <c r="B82" s="4" t="s">
        <v>389</v>
      </c>
      <c r="C82" s="5">
        <v>48101</v>
      </c>
      <c r="D82" s="4" t="s">
        <v>1949</v>
      </c>
      <c r="E82" s="4" t="s">
        <v>1950</v>
      </c>
      <c r="F82" s="6">
        <v>41332</v>
      </c>
      <c r="G82" s="7">
        <v>100000</v>
      </c>
      <c r="H82" s="6">
        <v>41561</v>
      </c>
      <c r="I82" s="4" t="s">
        <v>1951</v>
      </c>
      <c r="J82" s="4" t="s">
        <v>387</v>
      </c>
      <c r="K82" s="4" t="s">
        <v>388</v>
      </c>
      <c r="L82" s="4"/>
      <c r="M82" s="4"/>
      <c r="N82" s="4"/>
      <c r="O82" s="7">
        <v>100000</v>
      </c>
      <c r="P82" s="9">
        <f>_xlfn.XLOOKUP(E82,[1]SIDEOF_donativos!U$4:U$1619,[1]SIDEOF_donativos!W$4:W$1619,FALSE)</f>
        <v>141</v>
      </c>
      <c r="R82" s="3">
        <v>2013</v>
      </c>
      <c r="S82" s="4" t="s">
        <v>509</v>
      </c>
      <c r="T82" s="4" t="s">
        <v>2108</v>
      </c>
      <c r="U82" s="6">
        <v>41415</v>
      </c>
      <c r="V82" s="7">
        <v>130000</v>
      </c>
      <c r="W82" s="6">
        <v>41670</v>
      </c>
      <c r="X82" s="4" t="s">
        <v>2109</v>
      </c>
      <c r="Y82" s="4" t="s">
        <v>300</v>
      </c>
      <c r="Z82" s="4" t="s">
        <v>301</v>
      </c>
      <c r="AA82" s="4"/>
      <c r="AB82" s="4"/>
      <c r="AC82" s="4"/>
      <c r="AD82" s="7">
        <v>130000</v>
      </c>
      <c r="AE82" s="9">
        <v>1061</v>
      </c>
      <c r="AM82"/>
    </row>
    <row r="83" spans="1:39" x14ac:dyDescent="0.25">
      <c r="A83" s="3">
        <v>2013</v>
      </c>
      <c r="B83" s="4" t="s">
        <v>389</v>
      </c>
      <c r="C83" s="5">
        <v>48101</v>
      </c>
      <c r="D83" s="4" t="s">
        <v>1952</v>
      </c>
      <c r="E83" s="4" t="s">
        <v>428</v>
      </c>
      <c r="F83" s="6">
        <v>41332</v>
      </c>
      <c r="G83" s="7">
        <v>900000</v>
      </c>
      <c r="H83" s="6">
        <v>41547</v>
      </c>
      <c r="I83" s="4" t="s">
        <v>1953</v>
      </c>
      <c r="J83" s="4" t="s">
        <v>387</v>
      </c>
      <c r="K83" s="4" t="s">
        <v>388</v>
      </c>
      <c r="L83" s="4"/>
      <c r="M83" s="4"/>
      <c r="N83" s="4"/>
      <c r="O83" s="7">
        <v>900000</v>
      </c>
      <c r="P83" s="9">
        <f>_xlfn.XLOOKUP(E83,[1]SIDEOF_donativos!U$4:U$1619,[1]SIDEOF_donativos!W$4:W$1619,FALSE)</f>
        <v>1051</v>
      </c>
      <c r="R83" s="3">
        <v>2013</v>
      </c>
      <c r="S83" s="4" t="s">
        <v>509</v>
      </c>
      <c r="T83" s="4" t="s">
        <v>2110</v>
      </c>
      <c r="U83" s="6">
        <v>41415</v>
      </c>
      <c r="V83" s="7">
        <v>270000</v>
      </c>
      <c r="W83" s="6">
        <v>41670</v>
      </c>
      <c r="X83" s="4" t="s">
        <v>2111</v>
      </c>
      <c r="Y83" s="4" t="s">
        <v>300</v>
      </c>
      <c r="Z83" s="4" t="s">
        <v>301</v>
      </c>
      <c r="AA83" s="4"/>
      <c r="AB83" s="4"/>
      <c r="AC83" s="4"/>
      <c r="AD83" s="7">
        <v>270000</v>
      </c>
      <c r="AE83" s="9">
        <v>1493</v>
      </c>
      <c r="AM83"/>
    </row>
    <row r="84" spans="1:39" x14ac:dyDescent="0.25">
      <c r="A84" s="3">
        <v>2013</v>
      </c>
      <c r="B84" s="4" t="s">
        <v>389</v>
      </c>
      <c r="C84" s="5">
        <v>48101</v>
      </c>
      <c r="D84" s="4" t="s">
        <v>1954</v>
      </c>
      <c r="E84" s="4" t="s">
        <v>434</v>
      </c>
      <c r="F84" s="6">
        <v>41332</v>
      </c>
      <c r="G84" s="7">
        <v>75000</v>
      </c>
      <c r="H84" s="6">
        <v>41638</v>
      </c>
      <c r="I84" s="4" t="s">
        <v>1955</v>
      </c>
      <c r="J84" s="4" t="s">
        <v>387</v>
      </c>
      <c r="K84" s="4" t="s">
        <v>388</v>
      </c>
      <c r="L84" s="4"/>
      <c r="M84" s="4"/>
      <c r="N84" s="4"/>
      <c r="O84" s="7">
        <v>75000</v>
      </c>
      <c r="P84" s="9">
        <f>_xlfn.XLOOKUP(E84,[1]SIDEOF_donativos!U$4:U$1619,[1]SIDEOF_donativos!W$4:W$1619,FALSE)</f>
        <v>590</v>
      </c>
      <c r="R84" s="3">
        <v>2013</v>
      </c>
      <c r="S84" s="4" t="s">
        <v>509</v>
      </c>
      <c r="T84" s="4" t="s">
        <v>2112</v>
      </c>
      <c r="U84" s="6">
        <v>41415</v>
      </c>
      <c r="V84" s="7">
        <v>270000</v>
      </c>
      <c r="W84" s="6">
        <v>41670</v>
      </c>
      <c r="X84" s="4" t="s">
        <v>2113</v>
      </c>
      <c r="Y84" s="4" t="s">
        <v>300</v>
      </c>
      <c r="Z84" s="4" t="s">
        <v>301</v>
      </c>
      <c r="AA84" s="4"/>
      <c r="AB84" s="4"/>
      <c r="AC84" s="4"/>
      <c r="AD84" s="7">
        <v>270000</v>
      </c>
      <c r="AE84" s="9">
        <v>28</v>
      </c>
      <c r="AM84"/>
    </row>
    <row r="85" spans="1:39" x14ac:dyDescent="0.25">
      <c r="A85" s="3">
        <v>2013</v>
      </c>
      <c r="B85" s="4" t="s">
        <v>389</v>
      </c>
      <c r="C85" s="5">
        <v>48101</v>
      </c>
      <c r="D85" s="4" t="s">
        <v>1956</v>
      </c>
      <c r="E85" s="4" t="s">
        <v>399</v>
      </c>
      <c r="F85" s="6">
        <v>41332</v>
      </c>
      <c r="G85" s="7">
        <v>600000</v>
      </c>
      <c r="H85" s="6">
        <v>41608</v>
      </c>
      <c r="I85" s="4" t="s">
        <v>1957</v>
      </c>
      <c r="J85" s="4" t="s">
        <v>387</v>
      </c>
      <c r="K85" s="4" t="s">
        <v>388</v>
      </c>
      <c r="L85" s="4"/>
      <c r="M85" s="4"/>
      <c r="N85" s="4"/>
      <c r="O85" s="7">
        <v>600000</v>
      </c>
      <c r="P85" s="9">
        <f>_xlfn.XLOOKUP(E85,[1]SIDEOF_donativos!U$4:U$1619,[1]SIDEOF_donativos!W$4:W$1619,FALSE)</f>
        <v>1032</v>
      </c>
      <c r="R85" s="3">
        <v>2013</v>
      </c>
      <c r="S85" s="4" t="s">
        <v>509</v>
      </c>
      <c r="T85" s="4" t="s">
        <v>2114</v>
      </c>
      <c r="U85" s="6">
        <v>41415</v>
      </c>
      <c r="V85" s="7">
        <v>135000</v>
      </c>
      <c r="W85" s="6">
        <v>41670</v>
      </c>
      <c r="X85" s="4" t="s">
        <v>2115</v>
      </c>
      <c r="Y85" s="4" t="s">
        <v>300</v>
      </c>
      <c r="Z85" s="4" t="s">
        <v>301</v>
      </c>
      <c r="AA85" s="4"/>
      <c r="AB85" s="4"/>
      <c r="AC85" s="4"/>
      <c r="AD85" s="7">
        <v>135000</v>
      </c>
      <c r="AE85" s="9">
        <v>802</v>
      </c>
      <c r="AM85"/>
    </row>
    <row r="86" spans="1:39" x14ac:dyDescent="0.25">
      <c r="A86" s="3">
        <v>2013</v>
      </c>
      <c r="B86" s="4" t="s">
        <v>389</v>
      </c>
      <c r="C86" s="5">
        <v>48101</v>
      </c>
      <c r="D86" s="4" t="s">
        <v>1958</v>
      </c>
      <c r="E86" s="4" t="s">
        <v>405</v>
      </c>
      <c r="F86" s="6">
        <v>41332</v>
      </c>
      <c r="G86" s="7">
        <v>700000</v>
      </c>
      <c r="H86" s="6">
        <v>41625</v>
      </c>
      <c r="I86" s="4" t="s">
        <v>1959</v>
      </c>
      <c r="J86" s="4" t="s">
        <v>387</v>
      </c>
      <c r="K86" s="4" t="s">
        <v>388</v>
      </c>
      <c r="L86" s="4"/>
      <c r="M86" s="4"/>
      <c r="N86" s="4"/>
      <c r="O86" s="7">
        <v>700000</v>
      </c>
      <c r="P86" s="9">
        <f>_xlfn.XLOOKUP(E86,[1]SIDEOF_donativos!U$4:U$1619,[1]SIDEOF_donativos!W$4:W$1619,FALSE)</f>
        <v>1102</v>
      </c>
      <c r="R86" s="3">
        <v>2013</v>
      </c>
      <c r="S86" s="4" t="s">
        <v>509</v>
      </c>
      <c r="T86" s="4" t="s">
        <v>2116</v>
      </c>
      <c r="U86" s="6">
        <v>41415</v>
      </c>
      <c r="V86" s="7">
        <v>270000</v>
      </c>
      <c r="W86" s="6">
        <v>41670</v>
      </c>
      <c r="X86" s="4" t="s">
        <v>2117</v>
      </c>
      <c r="Y86" s="4" t="s">
        <v>300</v>
      </c>
      <c r="Z86" s="4" t="s">
        <v>301</v>
      </c>
      <c r="AA86" s="4"/>
      <c r="AB86" s="4"/>
      <c r="AC86" s="4"/>
      <c r="AD86" s="7">
        <v>270000</v>
      </c>
      <c r="AE86" s="9">
        <v>980</v>
      </c>
      <c r="AM86"/>
    </row>
    <row r="87" spans="1:39" x14ac:dyDescent="0.25">
      <c r="A87" s="3">
        <v>2013</v>
      </c>
      <c r="B87" s="4" t="s">
        <v>389</v>
      </c>
      <c r="C87" s="5">
        <v>48101</v>
      </c>
      <c r="D87" s="4" t="s">
        <v>1960</v>
      </c>
      <c r="E87" s="4" t="s">
        <v>1961</v>
      </c>
      <c r="F87" s="6">
        <v>41332</v>
      </c>
      <c r="G87" s="7">
        <v>400000</v>
      </c>
      <c r="H87" s="6">
        <v>41598</v>
      </c>
      <c r="I87" s="4" t="s">
        <v>1962</v>
      </c>
      <c r="J87" s="4" t="s">
        <v>387</v>
      </c>
      <c r="K87" s="4" t="s">
        <v>388</v>
      </c>
      <c r="L87" s="4"/>
      <c r="M87" s="4"/>
      <c r="N87" s="4"/>
      <c r="O87" s="7">
        <v>400000</v>
      </c>
      <c r="P87" s="9">
        <f>_xlfn.XLOOKUP(E87,[1]SIDEOF_donativos!U$4:U$1619,[1]SIDEOF_donativos!W$4:W$1619,FALSE)</f>
        <v>776</v>
      </c>
      <c r="R87" s="3">
        <v>2013</v>
      </c>
      <c r="S87" s="4" t="s">
        <v>509</v>
      </c>
      <c r="T87" s="4" t="s">
        <v>2118</v>
      </c>
      <c r="U87" s="6">
        <v>41415</v>
      </c>
      <c r="V87" s="7">
        <v>236300</v>
      </c>
      <c r="W87" s="6">
        <v>41670</v>
      </c>
      <c r="X87" s="4" t="s">
        <v>2119</v>
      </c>
      <c r="Y87" s="4" t="s">
        <v>300</v>
      </c>
      <c r="Z87" s="4" t="s">
        <v>301</v>
      </c>
      <c r="AA87" s="4"/>
      <c r="AB87" s="4"/>
      <c r="AC87" s="4"/>
      <c r="AD87" s="7">
        <v>236300</v>
      </c>
      <c r="AE87" s="9">
        <v>273</v>
      </c>
      <c r="AM87"/>
    </row>
    <row r="88" spans="1:39" x14ac:dyDescent="0.25">
      <c r="A88" s="3">
        <v>2013</v>
      </c>
      <c r="B88" s="4" t="s">
        <v>389</v>
      </c>
      <c r="C88" s="5">
        <v>48101</v>
      </c>
      <c r="D88" s="4" t="s">
        <v>1963</v>
      </c>
      <c r="E88" s="4" t="s">
        <v>425</v>
      </c>
      <c r="F88" s="6">
        <v>41344</v>
      </c>
      <c r="G88" s="7">
        <v>350000</v>
      </c>
      <c r="H88" s="6">
        <v>41486</v>
      </c>
      <c r="I88" s="4" t="s">
        <v>1964</v>
      </c>
      <c r="J88" s="4" t="s">
        <v>387</v>
      </c>
      <c r="K88" s="4" t="s">
        <v>388</v>
      </c>
      <c r="L88" s="4"/>
      <c r="M88" s="4"/>
      <c r="N88" s="4"/>
      <c r="O88" s="7">
        <v>350000</v>
      </c>
      <c r="P88" s="9">
        <f>_xlfn.XLOOKUP(E88,[1]SIDEOF_donativos!U$4:U$1619,[1]SIDEOF_donativos!W$4:W$1619,FALSE)</f>
        <v>841</v>
      </c>
      <c r="R88" s="3">
        <v>2013</v>
      </c>
      <c r="S88" s="4" t="s">
        <v>509</v>
      </c>
      <c r="T88" s="4" t="s">
        <v>2120</v>
      </c>
      <c r="U88" s="6">
        <v>41415</v>
      </c>
      <c r="V88" s="7">
        <v>135000</v>
      </c>
      <c r="W88" s="6">
        <v>41670</v>
      </c>
      <c r="X88" s="4" t="s">
        <v>2121</v>
      </c>
      <c r="Y88" s="4" t="s">
        <v>300</v>
      </c>
      <c r="Z88" s="4" t="s">
        <v>301</v>
      </c>
      <c r="AA88" s="4"/>
      <c r="AB88" s="4"/>
      <c r="AC88" s="4"/>
      <c r="AD88" s="7">
        <v>135000</v>
      </c>
      <c r="AE88" s="9">
        <v>1310</v>
      </c>
      <c r="AM88"/>
    </row>
    <row r="89" spans="1:39" x14ac:dyDescent="0.25">
      <c r="A89" s="3">
        <v>2013</v>
      </c>
      <c r="B89" s="4" t="s">
        <v>389</v>
      </c>
      <c r="C89" s="5">
        <v>48101</v>
      </c>
      <c r="D89" s="4" t="s">
        <v>1965</v>
      </c>
      <c r="E89" s="4" t="s">
        <v>411</v>
      </c>
      <c r="F89" s="6">
        <v>41358</v>
      </c>
      <c r="G89" s="7">
        <v>400000</v>
      </c>
      <c r="H89" s="6">
        <v>41639</v>
      </c>
      <c r="I89" s="4" t="s">
        <v>1966</v>
      </c>
      <c r="J89" s="4" t="s">
        <v>387</v>
      </c>
      <c r="K89" s="4" t="s">
        <v>388</v>
      </c>
      <c r="L89" s="4"/>
      <c r="M89" s="4"/>
      <c r="N89" s="4"/>
      <c r="O89" s="7">
        <v>400000</v>
      </c>
      <c r="P89" s="9">
        <f>_xlfn.XLOOKUP(E89,[1]SIDEOF_donativos!U$4:U$1619,[1]SIDEOF_donativos!W$4:W$1619,FALSE)</f>
        <v>1113</v>
      </c>
      <c r="R89" s="3">
        <v>2013</v>
      </c>
      <c r="S89" s="4" t="s">
        <v>509</v>
      </c>
      <c r="T89" s="4" t="s">
        <v>2122</v>
      </c>
      <c r="U89" s="6">
        <v>41415</v>
      </c>
      <c r="V89" s="7">
        <v>270000</v>
      </c>
      <c r="W89" s="6">
        <v>41670</v>
      </c>
      <c r="X89" s="4" t="s">
        <v>2123</v>
      </c>
      <c r="Y89" s="4" t="s">
        <v>300</v>
      </c>
      <c r="Z89" s="4" t="s">
        <v>301</v>
      </c>
      <c r="AA89" s="4"/>
      <c r="AB89" s="4"/>
      <c r="AC89" s="4"/>
      <c r="AD89" s="7">
        <v>270000</v>
      </c>
      <c r="AE89" s="9">
        <v>895</v>
      </c>
      <c r="AM89"/>
    </row>
    <row r="90" spans="1:39" x14ac:dyDescent="0.25">
      <c r="A90" s="3">
        <v>2013</v>
      </c>
      <c r="B90" s="4" t="s">
        <v>389</v>
      </c>
      <c r="C90" s="5">
        <v>48101</v>
      </c>
      <c r="D90" s="4" t="s">
        <v>1967</v>
      </c>
      <c r="E90" s="4" t="s">
        <v>1968</v>
      </c>
      <c r="F90" s="6">
        <v>41358</v>
      </c>
      <c r="G90" s="7">
        <v>225000</v>
      </c>
      <c r="H90" s="6">
        <v>41545</v>
      </c>
      <c r="I90" s="4" t="s">
        <v>1969</v>
      </c>
      <c r="J90" s="4" t="s">
        <v>387</v>
      </c>
      <c r="K90" s="4" t="s">
        <v>388</v>
      </c>
      <c r="L90" s="4"/>
      <c r="M90" s="4"/>
      <c r="N90" s="4"/>
      <c r="O90" s="7">
        <v>225000</v>
      </c>
      <c r="P90" s="9">
        <f>_xlfn.XLOOKUP(E90,[1]SIDEOF_donativos!U$4:U$1619,[1]SIDEOF_donativos!W$4:W$1619,FALSE)</f>
        <v>671</v>
      </c>
      <c r="R90" s="3">
        <v>2013</v>
      </c>
      <c r="S90" s="4" t="s">
        <v>509</v>
      </c>
      <c r="T90" s="4" t="s">
        <v>2124</v>
      </c>
      <c r="U90" s="6">
        <v>41415</v>
      </c>
      <c r="V90" s="7">
        <v>135000</v>
      </c>
      <c r="W90" s="6">
        <v>41670</v>
      </c>
      <c r="X90" s="4" t="s">
        <v>2125</v>
      </c>
      <c r="Y90" s="4" t="s">
        <v>300</v>
      </c>
      <c r="Z90" s="4" t="s">
        <v>301</v>
      </c>
      <c r="AA90" s="4"/>
      <c r="AB90" s="4"/>
      <c r="AC90" s="4"/>
      <c r="AD90" s="7">
        <v>135000</v>
      </c>
      <c r="AE90" s="9">
        <v>1517</v>
      </c>
      <c r="AM90"/>
    </row>
    <row r="91" spans="1:39" x14ac:dyDescent="0.25">
      <c r="A91" s="3">
        <v>2013</v>
      </c>
      <c r="B91" s="4" t="s">
        <v>389</v>
      </c>
      <c r="C91" s="5">
        <v>48101</v>
      </c>
      <c r="D91" s="4" t="s">
        <v>1970</v>
      </c>
      <c r="E91" s="4" t="s">
        <v>1146</v>
      </c>
      <c r="F91" s="6">
        <v>41358</v>
      </c>
      <c r="G91" s="7">
        <v>200000</v>
      </c>
      <c r="H91" s="6">
        <v>41486</v>
      </c>
      <c r="I91" s="4" t="s">
        <v>1971</v>
      </c>
      <c r="J91" s="4" t="s">
        <v>387</v>
      </c>
      <c r="K91" s="4" t="s">
        <v>388</v>
      </c>
      <c r="L91" s="4"/>
      <c r="M91" s="4"/>
      <c r="N91" s="4"/>
      <c r="O91" s="7">
        <v>200000</v>
      </c>
      <c r="P91" s="9">
        <f>_xlfn.XLOOKUP(E91,[1]SIDEOF_donativos!U$4:U$1619,[1]SIDEOF_donativos!W$4:W$1619,FALSE)</f>
        <v>927</v>
      </c>
      <c r="R91" s="3">
        <v>2013</v>
      </c>
      <c r="S91" s="4" t="s">
        <v>509</v>
      </c>
      <c r="T91" s="4" t="s">
        <v>2126</v>
      </c>
      <c r="U91" s="6">
        <v>41415</v>
      </c>
      <c r="V91" s="7">
        <v>266600</v>
      </c>
      <c r="W91" s="6">
        <v>41670</v>
      </c>
      <c r="X91" s="4" t="s">
        <v>2127</v>
      </c>
      <c r="Y91" s="4" t="s">
        <v>300</v>
      </c>
      <c r="Z91" s="4" t="s">
        <v>301</v>
      </c>
      <c r="AA91" s="4"/>
      <c r="AB91" s="4"/>
      <c r="AC91" s="4"/>
      <c r="AD91" s="7">
        <v>266600</v>
      </c>
      <c r="AE91" s="9">
        <v>259</v>
      </c>
      <c r="AM91"/>
    </row>
    <row r="92" spans="1:39" x14ac:dyDescent="0.25">
      <c r="A92" s="3">
        <v>2013</v>
      </c>
      <c r="B92" s="4" t="s">
        <v>389</v>
      </c>
      <c r="C92" s="5">
        <v>48101</v>
      </c>
      <c r="D92" s="4" t="s">
        <v>1972</v>
      </c>
      <c r="E92" s="4" t="s">
        <v>1973</v>
      </c>
      <c r="F92" s="6">
        <v>41358</v>
      </c>
      <c r="G92" s="7">
        <v>100000</v>
      </c>
      <c r="H92" s="6">
        <v>41632</v>
      </c>
      <c r="I92" s="4" t="s">
        <v>1974</v>
      </c>
      <c r="J92" s="4" t="s">
        <v>387</v>
      </c>
      <c r="K92" s="4" t="s">
        <v>388</v>
      </c>
      <c r="L92" s="4"/>
      <c r="M92" s="4"/>
      <c r="N92" s="4"/>
      <c r="O92" s="7">
        <v>100000</v>
      </c>
      <c r="P92" s="9">
        <f>_xlfn.XLOOKUP(E92,[1]SIDEOF_donativos!U$4:U$1619,[1]SIDEOF_donativos!W$4:W$1619,FALSE)</f>
        <v>136</v>
      </c>
      <c r="R92" s="3">
        <v>2013</v>
      </c>
      <c r="S92" s="4" t="s">
        <v>509</v>
      </c>
      <c r="T92" s="4" t="s">
        <v>2128</v>
      </c>
      <c r="U92" s="6">
        <v>41415</v>
      </c>
      <c r="V92" s="7">
        <v>268500</v>
      </c>
      <c r="W92" s="6">
        <v>41670</v>
      </c>
      <c r="X92" s="4" t="s">
        <v>2129</v>
      </c>
      <c r="Y92" s="4" t="s">
        <v>300</v>
      </c>
      <c r="Z92" s="4" t="s">
        <v>301</v>
      </c>
      <c r="AA92" s="4"/>
      <c r="AB92" s="4"/>
      <c r="AC92" s="4"/>
      <c r="AD92" s="7">
        <v>268500</v>
      </c>
      <c r="AE92" s="9">
        <v>1596</v>
      </c>
      <c r="AM92"/>
    </row>
    <row r="93" spans="1:39" x14ac:dyDescent="0.25">
      <c r="A93" s="3">
        <v>2013</v>
      </c>
      <c r="B93" s="4" t="s">
        <v>389</v>
      </c>
      <c r="C93" s="5">
        <v>48101</v>
      </c>
      <c r="D93" s="4" t="s">
        <v>1975</v>
      </c>
      <c r="E93" s="4" t="s">
        <v>1976</v>
      </c>
      <c r="F93" s="6">
        <v>41369</v>
      </c>
      <c r="G93" s="7">
        <v>50000</v>
      </c>
      <c r="H93" s="6">
        <v>41406</v>
      </c>
      <c r="I93" s="4" t="s">
        <v>1977</v>
      </c>
      <c r="J93" s="4" t="s">
        <v>387</v>
      </c>
      <c r="K93" s="4" t="s">
        <v>388</v>
      </c>
      <c r="L93" s="4"/>
      <c r="M93" s="4"/>
      <c r="N93" s="4"/>
      <c r="O93" s="7">
        <v>50000</v>
      </c>
      <c r="P93" s="9">
        <f>_xlfn.XLOOKUP(E93,[1]SIDEOF_donativos!U$4:U$1619,[1]SIDEOF_donativos!W$4:W$1619,FALSE)</f>
        <v>1583</v>
      </c>
      <c r="R93" s="3">
        <v>2013</v>
      </c>
      <c r="S93" s="4" t="s">
        <v>509</v>
      </c>
      <c r="T93" s="4" t="s">
        <v>2130</v>
      </c>
      <c r="U93" s="6">
        <v>41415</v>
      </c>
      <c r="V93" s="7">
        <v>270000</v>
      </c>
      <c r="W93" s="6">
        <v>41670</v>
      </c>
      <c r="X93" s="4" t="s">
        <v>2131</v>
      </c>
      <c r="Y93" s="4" t="s">
        <v>300</v>
      </c>
      <c r="Z93" s="4" t="s">
        <v>301</v>
      </c>
      <c r="AA93" s="4"/>
      <c r="AB93" s="4"/>
      <c r="AC93" s="4"/>
      <c r="AD93" s="7">
        <v>270000</v>
      </c>
      <c r="AE93" s="9">
        <v>180</v>
      </c>
      <c r="AM93"/>
    </row>
    <row r="94" spans="1:39" x14ac:dyDescent="0.25">
      <c r="A94" s="3">
        <v>2013</v>
      </c>
      <c r="B94" s="4" t="s">
        <v>389</v>
      </c>
      <c r="C94" s="5">
        <v>48101</v>
      </c>
      <c r="D94" s="4" t="s">
        <v>1978</v>
      </c>
      <c r="E94" s="4" t="s">
        <v>431</v>
      </c>
      <c r="F94" s="6">
        <v>41376</v>
      </c>
      <c r="G94" s="7">
        <v>500000</v>
      </c>
      <c r="H94" s="6">
        <v>41639</v>
      </c>
      <c r="I94" s="4" t="s">
        <v>1979</v>
      </c>
      <c r="J94" s="4" t="s">
        <v>387</v>
      </c>
      <c r="K94" s="4" t="s">
        <v>388</v>
      </c>
      <c r="L94" s="4"/>
      <c r="M94" s="4"/>
      <c r="N94" s="4"/>
      <c r="O94" s="7">
        <v>500000</v>
      </c>
      <c r="P94" s="9">
        <f>_xlfn.XLOOKUP(E94,[1]SIDEOF_donativos!U$4:U$1619,[1]SIDEOF_donativos!W$4:W$1619,FALSE)</f>
        <v>637</v>
      </c>
      <c r="R94" s="3">
        <v>2013</v>
      </c>
      <c r="S94" s="4" t="s">
        <v>509</v>
      </c>
      <c r="T94" s="4" t="s">
        <v>2132</v>
      </c>
      <c r="U94" s="6">
        <v>41415</v>
      </c>
      <c r="V94" s="7">
        <v>176432</v>
      </c>
      <c r="W94" s="6">
        <v>41670</v>
      </c>
      <c r="X94" s="4" t="s">
        <v>2133</v>
      </c>
      <c r="Y94" s="4" t="s">
        <v>300</v>
      </c>
      <c r="Z94" s="4" t="s">
        <v>301</v>
      </c>
      <c r="AA94" s="4"/>
      <c r="AB94" s="4"/>
      <c r="AC94" s="4"/>
      <c r="AD94" s="7">
        <v>176432</v>
      </c>
      <c r="AE94" s="9">
        <v>43</v>
      </c>
      <c r="AM94"/>
    </row>
    <row r="95" spans="1:39" x14ac:dyDescent="0.25">
      <c r="A95" s="3">
        <v>2013</v>
      </c>
      <c r="B95" s="4" t="s">
        <v>389</v>
      </c>
      <c r="C95" s="5">
        <v>48101</v>
      </c>
      <c r="D95" s="4" t="s">
        <v>1980</v>
      </c>
      <c r="E95" s="4" t="s">
        <v>1981</v>
      </c>
      <c r="F95" s="6">
        <v>41411</v>
      </c>
      <c r="G95" s="7">
        <v>375000</v>
      </c>
      <c r="H95" s="6">
        <v>41521</v>
      </c>
      <c r="I95" s="4" t="s">
        <v>1982</v>
      </c>
      <c r="J95" s="4" t="s">
        <v>387</v>
      </c>
      <c r="K95" s="4" t="s">
        <v>388</v>
      </c>
      <c r="L95" s="4"/>
      <c r="M95" s="4"/>
      <c r="N95" s="4"/>
      <c r="O95" s="7">
        <v>375000</v>
      </c>
      <c r="P95" s="9">
        <f>_xlfn.XLOOKUP(E95,[1]SIDEOF_donativos!U$4:U$1619,[1]SIDEOF_donativos!W$4:W$1619,FALSE)</f>
        <v>1068</v>
      </c>
      <c r="V95" s="17">
        <f>SUM(V27:V94)</f>
        <v>42933000</v>
      </c>
      <c r="AD95" s="17">
        <f>SUM(AD27:AD94)</f>
        <v>42933000</v>
      </c>
      <c r="AM95"/>
    </row>
    <row r="96" spans="1:39" x14ac:dyDescent="0.25">
      <c r="A96" s="3">
        <v>2013</v>
      </c>
      <c r="B96" s="4" t="s">
        <v>389</v>
      </c>
      <c r="C96" s="5">
        <v>48101</v>
      </c>
      <c r="D96" s="4" t="s">
        <v>1983</v>
      </c>
      <c r="E96" s="4" t="s">
        <v>1943</v>
      </c>
      <c r="F96" s="6">
        <v>41421</v>
      </c>
      <c r="G96" s="7">
        <v>4500000</v>
      </c>
      <c r="H96" s="6">
        <v>41623</v>
      </c>
      <c r="I96" s="4" t="s">
        <v>1944</v>
      </c>
      <c r="J96" s="4" t="s">
        <v>387</v>
      </c>
      <c r="K96" s="4" t="s">
        <v>388</v>
      </c>
      <c r="L96" s="4"/>
      <c r="M96" s="4"/>
      <c r="N96" s="4"/>
      <c r="O96" s="7">
        <v>4500000</v>
      </c>
      <c r="P96" s="9">
        <f>_xlfn.XLOOKUP(E96,[1]SIDEOF_donativos!U$4:U$1619,[1]SIDEOF_donativos!W$4:W$1619,FALSE)</f>
        <v>8</v>
      </c>
      <c r="AD96" s="50" cm="1">
        <f t="array" ref="AD96">SumarSinColor(AD27:AD94)</f>
        <v>32733000</v>
      </c>
      <c r="AM96"/>
    </row>
    <row r="97" spans="1:39" x14ac:dyDescent="0.25">
      <c r="A97" s="3">
        <v>2013</v>
      </c>
      <c r="B97" s="4" t="s">
        <v>389</v>
      </c>
      <c r="C97" s="5">
        <v>48101</v>
      </c>
      <c r="D97" s="4" t="s">
        <v>1984</v>
      </c>
      <c r="E97" s="4" t="s">
        <v>414</v>
      </c>
      <c r="F97" s="6">
        <v>41514</v>
      </c>
      <c r="G97" s="7">
        <v>190000</v>
      </c>
      <c r="H97" s="6">
        <v>41729</v>
      </c>
      <c r="I97" s="4" t="s">
        <v>1985</v>
      </c>
      <c r="J97" s="4" t="s">
        <v>387</v>
      </c>
      <c r="K97" s="4" t="s">
        <v>388</v>
      </c>
      <c r="L97" s="4"/>
      <c r="M97" s="4"/>
      <c r="N97" s="4"/>
      <c r="O97" s="7">
        <v>190000</v>
      </c>
      <c r="P97" s="9">
        <f>_xlfn.XLOOKUP(E97,[1]SIDEOF_donativos!U$4:U$1619,[1]SIDEOF_donativos!W$4:W$1619,FALSE)</f>
        <v>1530</v>
      </c>
      <c r="AM97"/>
    </row>
    <row r="98" spans="1:39" x14ac:dyDescent="0.25">
      <c r="A98" s="3">
        <v>2013</v>
      </c>
      <c r="B98" s="4" t="s">
        <v>389</v>
      </c>
      <c r="C98" s="5">
        <v>48201</v>
      </c>
      <c r="D98" s="4" t="s">
        <v>1986</v>
      </c>
      <c r="E98" s="4" t="s">
        <v>1987</v>
      </c>
      <c r="F98" s="6">
        <v>41358</v>
      </c>
      <c r="G98" s="7">
        <v>100000</v>
      </c>
      <c r="H98" s="6">
        <v>41624</v>
      </c>
      <c r="I98" s="4" t="s">
        <v>1988</v>
      </c>
      <c r="J98" s="4" t="s">
        <v>387</v>
      </c>
      <c r="K98" s="4" t="s">
        <v>388</v>
      </c>
      <c r="L98" s="4"/>
      <c r="M98" s="4"/>
      <c r="N98" s="4"/>
      <c r="O98" s="7">
        <v>100000</v>
      </c>
      <c r="P98" s="9">
        <f>_xlfn.XLOOKUP(E98,[1]SIDEOF_donativos!U$4:U$1619,[1]SIDEOF_donativos!W$4:W$1619,FALSE)</f>
        <v>889</v>
      </c>
      <c r="AM98"/>
    </row>
    <row r="99" spans="1:39" ht="14.25" customHeight="1" x14ac:dyDescent="0.25">
      <c r="A99" s="3">
        <v>2013</v>
      </c>
      <c r="B99" s="4" t="s">
        <v>389</v>
      </c>
      <c r="C99" s="5">
        <v>48201</v>
      </c>
      <c r="D99" s="4" t="s">
        <v>1989</v>
      </c>
      <c r="E99" s="4" t="s">
        <v>437</v>
      </c>
      <c r="F99" s="6">
        <v>41358</v>
      </c>
      <c r="G99" s="7">
        <v>250000</v>
      </c>
      <c r="H99" s="6">
        <v>41456</v>
      </c>
      <c r="I99" s="4" t="s">
        <v>1990</v>
      </c>
      <c r="J99" s="4" t="s">
        <v>387</v>
      </c>
      <c r="K99" s="4" t="s">
        <v>388</v>
      </c>
      <c r="L99" s="4"/>
      <c r="M99" s="4"/>
      <c r="N99" s="4"/>
      <c r="O99" s="7">
        <v>250000</v>
      </c>
      <c r="P99" s="9">
        <f>_xlfn.XLOOKUP(E99,[1]SIDEOF_donativos!U$4:U$1619,[1]SIDEOF_donativos!W$4:W$1619,FALSE)</f>
        <v>1014</v>
      </c>
      <c r="R99" s="105" t="s">
        <v>7636</v>
      </c>
      <c r="S99" s="105"/>
      <c r="T99" s="105"/>
      <c r="U99" s="105"/>
      <c r="V99" s="105"/>
      <c r="W99" s="105"/>
      <c r="X99" s="105"/>
      <c r="Y99" s="105"/>
      <c r="Z99" s="105"/>
      <c r="AA99" s="105"/>
      <c r="AB99" s="105"/>
      <c r="AC99" s="105"/>
      <c r="AD99" s="105"/>
      <c r="AE99" s="105"/>
      <c r="AM99"/>
    </row>
    <row r="100" spans="1:39" x14ac:dyDescent="0.25">
      <c r="A100" s="3">
        <v>2013</v>
      </c>
      <c r="B100" s="4" t="s">
        <v>445</v>
      </c>
      <c r="C100" s="5">
        <v>48101</v>
      </c>
      <c r="D100" s="4" t="s">
        <v>1991</v>
      </c>
      <c r="E100" s="4" t="s">
        <v>456</v>
      </c>
      <c r="F100" s="6">
        <v>41501</v>
      </c>
      <c r="G100" s="7">
        <v>6265700</v>
      </c>
      <c r="H100" s="6">
        <v>41639</v>
      </c>
      <c r="I100" s="4" t="s">
        <v>1992</v>
      </c>
      <c r="J100" s="4" t="s">
        <v>19</v>
      </c>
      <c r="K100" s="4" t="s">
        <v>20</v>
      </c>
      <c r="L100" s="4"/>
      <c r="M100" s="4"/>
      <c r="N100" s="4"/>
      <c r="O100" s="7">
        <v>6265700</v>
      </c>
      <c r="P100" s="9">
        <f>_xlfn.XLOOKUP(E100,[1]SIDEOF_donativos!U$4:U$1619,[1]SIDEOF_donativos!W$4:W$1619,FALSE)</f>
        <v>747</v>
      </c>
      <c r="R100" s="19">
        <v>2013</v>
      </c>
      <c r="S100" s="20" t="s">
        <v>278</v>
      </c>
      <c r="T100" s="20" t="s">
        <v>1820</v>
      </c>
      <c r="U100" s="21">
        <v>41605</v>
      </c>
      <c r="V100" s="22">
        <v>1000000</v>
      </c>
      <c r="W100" s="21">
        <v>42004</v>
      </c>
      <c r="X100" s="20" t="s">
        <v>1821</v>
      </c>
      <c r="Y100" s="20" t="s">
        <v>1822</v>
      </c>
      <c r="Z100" s="20" t="s">
        <v>388</v>
      </c>
      <c r="AA100" s="20" t="s">
        <v>297</v>
      </c>
      <c r="AB100" s="20"/>
      <c r="AC100" s="20"/>
      <c r="AD100" s="22">
        <v>1000000</v>
      </c>
      <c r="AE100" s="25">
        <v>377</v>
      </c>
      <c r="AM100"/>
    </row>
    <row r="101" spans="1:39" x14ac:dyDescent="0.25">
      <c r="A101" s="3">
        <v>2013</v>
      </c>
      <c r="B101" s="4" t="s">
        <v>445</v>
      </c>
      <c r="C101" s="5">
        <v>48101</v>
      </c>
      <c r="D101" s="4" t="s">
        <v>1993</v>
      </c>
      <c r="E101" s="4" t="s">
        <v>446</v>
      </c>
      <c r="F101" s="6">
        <v>41501</v>
      </c>
      <c r="G101" s="7">
        <v>300000</v>
      </c>
      <c r="H101" s="6">
        <v>41639</v>
      </c>
      <c r="I101" s="4" t="s">
        <v>1994</v>
      </c>
      <c r="J101" s="4" t="s">
        <v>458</v>
      </c>
      <c r="K101" s="4" t="s">
        <v>459</v>
      </c>
      <c r="L101" s="4"/>
      <c r="M101" s="4"/>
      <c r="N101" s="4"/>
      <c r="O101" s="7">
        <v>300000</v>
      </c>
      <c r="P101" s="9">
        <f>_xlfn.XLOOKUP(E101,[1]SIDEOF_donativos!U$4:U$1619,[1]SIDEOF_donativos!W$4:W$1619,FALSE)</f>
        <v>9</v>
      </c>
      <c r="R101" s="19">
        <v>2013</v>
      </c>
      <c r="S101" s="20" t="s">
        <v>278</v>
      </c>
      <c r="T101" s="20" t="s">
        <v>1824</v>
      </c>
      <c r="U101" s="21">
        <v>41628</v>
      </c>
      <c r="V101" s="22">
        <v>300000</v>
      </c>
      <c r="W101" s="21">
        <v>41810</v>
      </c>
      <c r="X101" s="20" t="s">
        <v>1825</v>
      </c>
      <c r="Y101" s="20" t="s">
        <v>1826</v>
      </c>
      <c r="Z101" s="20" t="s">
        <v>301</v>
      </c>
      <c r="AA101" s="20" t="s">
        <v>388</v>
      </c>
      <c r="AB101" s="20" t="s">
        <v>291</v>
      </c>
      <c r="AC101" s="20" t="s">
        <v>20</v>
      </c>
      <c r="AD101" s="22">
        <v>300000</v>
      </c>
      <c r="AE101" s="25">
        <v>231</v>
      </c>
      <c r="AM101"/>
    </row>
    <row r="102" spans="1:39" x14ac:dyDescent="0.25">
      <c r="A102" s="3">
        <v>2013</v>
      </c>
      <c r="B102" s="4" t="s">
        <v>445</v>
      </c>
      <c r="C102" s="5">
        <v>48101</v>
      </c>
      <c r="D102" s="4" t="s">
        <v>1995</v>
      </c>
      <c r="E102" s="4" t="s">
        <v>451</v>
      </c>
      <c r="F102" s="6">
        <v>41501</v>
      </c>
      <c r="G102" s="7">
        <v>300000</v>
      </c>
      <c r="H102" s="6">
        <v>41639</v>
      </c>
      <c r="I102" s="4" t="s">
        <v>1996</v>
      </c>
      <c r="J102" s="4" t="s">
        <v>458</v>
      </c>
      <c r="K102" s="4" t="s">
        <v>459</v>
      </c>
      <c r="L102" s="4"/>
      <c r="M102" s="4"/>
      <c r="N102" s="4"/>
      <c r="O102" s="7">
        <v>300000</v>
      </c>
      <c r="P102" s="9">
        <f>_xlfn.XLOOKUP(E102,[1]SIDEOF_donativos!U$4:U$1619,[1]SIDEOF_donativos!W$4:W$1619,FALSE)</f>
        <v>15</v>
      </c>
      <c r="R102" s="19">
        <v>2013</v>
      </c>
      <c r="S102" s="20" t="s">
        <v>278</v>
      </c>
      <c r="T102" s="20" t="s">
        <v>812</v>
      </c>
      <c r="U102" s="21">
        <v>41607</v>
      </c>
      <c r="V102" s="22">
        <v>657378</v>
      </c>
      <c r="W102" s="21">
        <v>41723</v>
      </c>
      <c r="X102" s="20" t="s">
        <v>1834</v>
      </c>
      <c r="Y102" s="20" t="s">
        <v>1835</v>
      </c>
      <c r="Z102" s="20" t="s">
        <v>388</v>
      </c>
      <c r="AA102" s="20" t="s">
        <v>291</v>
      </c>
      <c r="AB102" s="20"/>
      <c r="AC102" s="20"/>
      <c r="AD102" s="22">
        <v>657378</v>
      </c>
      <c r="AE102" s="25">
        <v>404</v>
      </c>
      <c r="AM102"/>
    </row>
    <row r="103" spans="1:39" x14ac:dyDescent="0.25">
      <c r="A103" s="3">
        <v>2013</v>
      </c>
      <c r="B103" s="4" t="s">
        <v>445</v>
      </c>
      <c r="C103" s="5">
        <v>48101</v>
      </c>
      <c r="D103" s="4" t="s">
        <v>1997</v>
      </c>
      <c r="E103" s="4" t="s">
        <v>449</v>
      </c>
      <c r="F103" s="6">
        <v>41606</v>
      </c>
      <c r="G103" s="7">
        <v>200000</v>
      </c>
      <c r="H103" s="6">
        <v>41639</v>
      </c>
      <c r="I103" s="4" t="s">
        <v>1998</v>
      </c>
      <c r="J103" s="4" t="s">
        <v>273</v>
      </c>
      <c r="K103" s="4" t="s">
        <v>274</v>
      </c>
      <c r="L103" s="4"/>
      <c r="M103" s="4"/>
      <c r="N103" s="4"/>
      <c r="O103" s="7">
        <v>200000</v>
      </c>
      <c r="P103" s="9">
        <f>_xlfn.XLOOKUP(E103,[1]SIDEOF_donativos!U$4:U$1619,[1]SIDEOF_donativos!W$4:W$1619,FALSE)</f>
        <v>14</v>
      </c>
      <c r="R103" s="3">
        <v>2013</v>
      </c>
      <c r="S103" s="4" t="s">
        <v>278</v>
      </c>
      <c r="T103" s="4" t="s">
        <v>283</v>
      </c>
      <c r="U103" s="6">
        <v>41513</v>
      </c>
      <c r="V103" s="7">
        <v>1400000</v>
      </c>
      <c r="W103" s="6">
        <v>41639</v>
      </c>
      <c r="X103" s="4" t="s">
        <v>1840</v>
      </c>
      <c r="Y103" s="4" t="s">
        <v>387</v>
      </c>
      <c r="Z103" s="4" t="s">
        <v>388</v>
      </c>
      <c r="AA103" s="4"/>
      <c r="AB103" s="4"/>
      <c r="AC103" s="4"/>
      <c r="AD103" s="7">
        <v>1400000</v>
      </c>
      <c r="AE103" s="9">
        <v>622</v>
      </c>
      <c r="AM103"/>
    </row>
    <row r="104" spans="1:39" x14ac:dyDescent="0.25">
      <c r="A104" s="3">
        <v>2013</v>
      </c>
      <c r="B104" s="4" t="s">
        <v>445</v>
      </c>
      <c r="C104" s="5">
        <v>48101</v>
      </c>
      <c r="D104" s="4" t="s">
        <v>1999</v>
      </c>
      <c r="E104" s="4" t="s">
        <v>453</v>
      </c>
      <c r="F104" s="6">
        <v>41466</v>
      </c>
      <c r="G104" s="7">
        <v>5210000</v>
      </c>
      <c r="H104" s="6">
        <v>41639</v>
      </c>
      <c r="I104" s="4" t="s">
        <v>2000</v>
      </c>
      <c r="J104" s="4" t="s">
        <v>2001</v>
      </c>
      <c r="K104" s="4" t="s">
        <v>388</v>
      </c>
      <c r="L104" s="4" t="s">
        <v>297</v>
      </c>
      <c r="M104" s="4" t="s">
        <v>20</v>
      </c>
      <c r="N104" s="4" t="s">
        <v>1839</v>
      </c>
      <c r="O104" s="7">
        <v>5210000</v>
      </c>
      <c r="P104" s="9">
        <f>_xlfn.XLOOKUP(E104,[1]SIDEOF_donativos!U$4:U$1619,[1]SIDEOF_donativos!W$4:W$1619,FALSE)</f>
        <v>76</v>
      </c>
      <c r="R104" s="3">
        <v>2013</v>
      </c>
      <c r="S104" s="4" t="s">
        <v>278</v>
      </c>
      <c r="T104" s="4" t="s">
        <v>283</v>
      </c>
      <c r="U104" s="6">
        <v>41513</v>
      </c>
      <c r="V104" s="7">
        <v>800000</v>
      </c>
      <c r="W104" s="6">
        <v>41639</v>
      </c>
      <c r="X104" s="4" t="s">
        <v>1841</v>
      </c>
      <c r="Y104" s="4" t="s">
        <v>387</v>
      </c>
      <c r="Z104" s="4" t="s">
        <v>388</v>
      </c>
      <c r="AA104" s="4"/>
      <c r="AB104" s="4"/>
      <c r="AC104" s="4"/>
      <c r="AD104" s="7">
        <v>800000</v>
      </c>
      <c r="AE104" s="9">
        <v>622</v>
      </c>
      <c r="AM104"/>
    </row>
    <row r="105" spans="1:39" x14ac:dyDescent="0.25">
      <c r="A105" s="3">
        <v>2013</v>
      </c>
      <c r="B105" s="4" t="s">
        <v>460</v>
      </c>
      <c r="C105" s="5">
        <v>48101</v>
      </c>
      <c r="D105" s="4">
        <v>1</v>
      </c>
      <c r="E105" s="4" t="s">
        <v>2002</v>
      </c>
      <c r="F105" s="6">
        <v>41293</v>
      </c>
      <c r="G105" s="7">
        <v>1961640</v>
      </c>
      <c r="H105" s="6">
        <v>41639</v>
      </c>
      <c r="I105" s="4" t="s">
        <v>2003</v>
      </c>
      <c r="J105" s="4" t="s">
        <v>2004</v>
      </c>
      <c r="K105" s="4" t="s">
        <v>388</v>
      </c>
      <c r="L105" s="4" t="s">
        <v>282</v>
      </c>
      <c r="M105" s="4"/>
      <c r="N105" s="4"/>
      <c r="O105" s="7">
        <v>980820</v>
      </c>
      <c r="P105" s="9">
        <f>_xlfn.XLOOKUP(E105,[1]SIDEOF_donativos!U$4:U$1619,[1]SIDEOF_donativos!W$4:W$1619,FALSE)</f>
        <v>772</v>
      </c>
      <c r="R105" s="19">
        <v>2013</v>
      </c>
      <c r="S105" s="20" t="s">
        <v>278</v>
      </c>
      <c r="T105" s="20" t="s">
        <v>288</v>
      </c>
      <c r="U105" s="21">
        <v>41450</v>
      </c>
      <c r="V105" s="22">
        <v>16400000</v>
      </c>
      <c r="W105" s="21">
        <v>41921</v>
      </c>
      <c r="X105" s="20" t="s">
        <v>1844</v>
      </c>
      <c r="Y105" s="20" t="s">
        <v>1835</v>
      </c>
      <c r="Z105" s="20" t="s">
        <v>388</v>
      </c>
      <c r="AA105" s="20" t="s">
        <v>291</v>
      </c>
      <c r="AB105" s="20"/>
      <c r="AC105" s="20"/>
      <c r="AD105" s="22">
        <v>16400000</v>
      </c>
      <c r="AE105" s="25">
        <v>668</v>
      </c>
      <c r="AM105"/>
    </row>
    <row r="106" spans="1:39" x14ac:dyDescent="0.25">
      <c r="A106" s="3">
        <v>2013</v>
      </c>
      <c r="B106" s="4" t="s">
        <v>460</v>
      </c>
      <c r="C106" s="5">
        <v>48101</v>
      </c>
      <c r="D106" s="4">
        <v>10</v>
      </c>
      <c r="E106" s="4" t="s">
        <v>2005</v>
      </c>
      <c r="F106" s="6">
        <v>41615</v>
      </c>
      <c r="G106" s="7">
        <v>155000</v>
      </c>
      <c r="H106" s="6">
        <v>41639</v>
      </c>
      <c r="I106" s="4" t="s">
        <v>2006</v>
      </c>
      <c r="J106" s="4" t="s">
        <v>387</v>
      </c>
      <c r="K106" s="4" t="s">
        <v>388</v>
      </c>
      <c r="L106" s="4"/>
      <c r="M106" s="4"/>
      <c r="N106" s="4"/>
      <c r="O106" s="7">
        <v>155000</v>
      </c>
      <c r="P106" s="9">
        <f>_xlfn.XLOOKUP(E106,[1]SIDEOF_donativos!U$4:U$1619,[1]SIDEOF_donativos!W$4:W$1619,FALSE)</f>
        <v>372</v>
      </c>
      <c r="R106" s="3">
        <v>2013</v>
      </c>
      <c r="S106" s="4" t="s">
        <v>278</v>
      </c>
      <c r="T106" s="4" t="s">
        <v>1869</v>
      </c>
      <c r="U106" s="6">
        <v>41523</v>
      </c>
      <c r="V106" s="7">
        <v>999164</v>
      </c>
      <c r="W106" s="6">
        <v>41614</v>
      </c>
      <c r="X106" s="4" t="s">
        <v>1870</v>
      </c>
      <c r="Y106" s="4" t="s">
        <v>387</v>
      </c>
      <c r="Z106" s="4" t="s">
        <v>388</v>
      </c>
      <c r="AA106" s="4"/>
      <c r="AB106" s="4"/>
      <c r="AC106" s="4"/>
      <c r="AD106" s="7">
        <v>999164</v>
      </c>
      <c r="AE106" s="9">
        <v>1259</v>
      </c>
      <c r="AM106"/>
    </row>
    <row r="107" spans="1:39" x14ac:dyDescent="0.25">
      <c r="A107" s="3">
        <v>2013</v>
      </c>
      <c r="B107" s="4" t="s">
        <v>460</v>
      </c>
      <c r="C107" s="5">
        <v>48101</v>
      </c>
      <c r="D107" s="4">
        <v>11</v>
      </c>
      <c r="E107" s="4" t="s">
        <v>2007</v>
      </c>
      <c r="F107" s="6">
        <v>41574</v>
      </c>
      <c r="G107" s="7">
        <v>70000</v>
      </c>
      <c r="H107" s="6">
        <v>41578</v>
      </c>
      <c r="I107" s="4" t="s">
        <v>2008</v>
      </c>
      <c r="J107" s="4" t="s">
        <v>387</v>
      </c>
      <c r="K107" s="4" t="s">
        <v>388</v>
      </c>
      <c r="L107" s="4"/>
      <c r="M107" s="4"/>
      <c r="N107" s="4"/>
      <c r="O107" s="7">
        <v>70000</v>
      </c>
      <c r="P107" s="9">
        <f>_xlfn.XLOOKUP(E107,[1]SIDEOF_donativos!U$4:U$1619,[1]SIDEOF_donativos!W$4:W$1619,FALSE)</f>
        <v>1342</v>
      </c>
      <c r="R107" s="3">
        <v>2013</v>
      </c>
      <c r="S107" s="4" t="s">
        <v>278</v>
      </c>
      <c r="T107" s="4" t="s">
        <v>1901</v>
      </c>
      <c r="U107" s="6">
        <v>41519</v>
      </c>
      <c r="V107" s="7">
        <v>4250001</v>
      </c>
      <c r="W107" s="6">
        <v>41639</v>
      </c>
      <c r="X107" s="4" t="s">
        <v>1902</v>
      </c>
      <c r="Y107" s="4" t="s">
        <v>387</v>
      </c>
      <c r="Z107" s="4" t="s">
        <v>388</v>
      </c>
      <c r="AA107" s="4"/>
      <c r="AB107" s="4"/>
      <c r="AC107" s="4"/>
      <c r="AD107" s="7">
        <v>4250001</v>
      </c>
      <c r="AE107" s="9">
        <v>1365</v>
      </c>
      <c r="AM107"/>
    </row>
    <row r="108" spans="1:39" x14ac:dyDescent="0.25">
      <c r="A108" s="3">
        <v>2013</v>
      </c>
      <c r="B108" s="4" t="s">
        <v>460</v>
      </c>
      <c r="C108" s="5">
        <v>48101</v>
      </c>
      <c r="D108" s="4">
        <v>13</v>
      </c>
      <c r="E108" s="4" t="s">
        <v>475</v>
      </c>
      <c r="F108" s="6">
        <v>41579</v>
      </c>
      <c r="G108" s="7">
        <v>10000</v>
      </c>
      <c r="H108" s="6">
        <v>41608</v>
      </c>
      <c r="I108" s="4" t="s">
        <v>2009</v>
      </c>
      <c r="J108" s="4" t="s">
        <v>387</v>
      </c>
      <c r="K108" s="4" t="s">
        <v>388</v>
      </c>
      <c r="L108" s="4"/>
      <c r="M108" s="4"/>
      <c r="N108" s="4"/>
      <c r="O108" s="7">
        <v>10000</v>
      </c>
      <c r="P108" s="9">
        <f>_xlfn.XLOOKUP(E108,[1]SIDEOF_donativos!U$4:U$1619,[1]SIDEOF_donativos!W$4:W$1619,FALSE)</f>
        <v>13</v>
      </c>
      <c r="R108" s="19">
        <v>2013</v>
      </c>
      <c r="S108" s="20" t="s">
        <v>1909</v>
      </c>
      <c r="T108" s="20" t="s">
        <v>904</v>
      </c>
      <c r="U108" s="21">
        <v>41554</v>
      </c>
      <c r="V108" s="22">
        <v>200000</v>
      </c>
      <c r="W108" s="21">
        <v>41639</v>
      </c>
      <c r="X108" s="20" t="s">
        <v>1920</v>
      </c>
      <c r="Y108" s="20" t="s">
        <v>1822</v>
      </c>
      <c r="Z108" s="20" t="s">
        <v>388</v>
      </c>
      <c r="AA108" s="20" t="s">
        <v>297</v>
      </c>
      <c r="AB108" s="20"/>
      <c r="AC108" s="20"/>
      <c r="AD108" s="22">
        <v>200000</v>
      </c>
      <c r="AE108" s="25">
        <v>203</v>
      </c>
      <c r="AM108"/>
    </row>
    <row r="109" spans="1:39" x14ac:dyDescent="0.25">
      <c r="A109" s="3">
        <v>2013</v>
      </c>
      <c r="B109" s="4" t="s">
        <v>460</v>
      </c>
      <c r="C109" s="5">
        <v>48101</v>
      </c>
      <c r="D109" s="4">
        <v>2</v>
      </c>
      <c r="E109" s="4" t="s">
        <v>2010</v>
      </c>
      <c r="F109" s="6">
        <v>41396</v>
      </c>
      <c r="G109" s="7">
        <v>1030000</v>
      </c>
      <c r="H109" s="6">
        <v>41639</v>
      </c>
      <c r="I109" s="4" t="s">
        <v>2011</v>
      </c>
      <c r="J109" s="4" t="s">
        <v>2004</v>
      </c>
      <c r="K109" s="4" t="s">
        <v>388</v>
      </c>
      <c r="L109" s="4" t="s">
        <v>282</v>
      </c>
      <c r="M109" s="4"/>
      <c r="N109" s="4"/>
      <c r="O109" s="7">
        <v>1030000</v>
      </c>
      <c r="P109" s="9">
        <f>_xlfn.XLOOKUP(E109,[1]SIDEOF_donativos!U$4:U$1619,[1]SIDEOF_donativos!W$4:W$1619,FALSE)</f>
        <v>1341</v>
      </c>
      <c r="R109" s="3">
        <v>2013</v>
      </c>
      <c r="S109" s="4" t="s">
        <v>389</v>
      </c>
      <c r="T109" s="4" t="s">
        <v>1943</v>
      </c>
      <c r="U109" s="6">
        <v>41556</v>
      </c>
      <c r="V109" s="7">
        <v>6500000</v>
      </c>
      <c r="W109" s="6">
        <v>41639</v>
      </c>
      <c r="X109" s="4" t="s">
        <v>1944</v>
      </c>
      <c r="Y109" s="4" t="s">
        <v>387</v>
      </c>
      <c r="Z109" s="4" t="s">
        <v>388</v>
      </c>
      <c r="AA109" s="4"/>
      <c r="AB109" s="4"/>
      <c r="AC109" s="4"/>
      <c r="AD109" s="7">
        <v>6500000</v>
      </c>
      <c r="AE109" s="9">
        <v>8</v>
      </c>
      <c r="AM109"/>
    </row>
    <row r="110" spans="1:39" x14ac:dyDescent="0.25">
      <c r="A110" s="3">
        <v>2013</v>
      </c>
      <c r="B110" s="4" t="s">
        <v>460</v>
      </c>
      <c r="C110" s="5">
        <v>48101</v>
      </c>
      <c r="D110" s="4">
        <v>3</v>
      </c>
      <c r="E110" s="4" t="s">
        <v>469</v>
      </c>
      <c r="F110" s="6">
        <v>41396</v>
      </c>
      <c r="G110" s="7">
        <v>147375</v>
      </c>
      <c r="H110" s="6">
        <v>41639</v>
      </c>
      <c r="I110" s="4" t="s">
        <v>470</v>
      </c>
      <c r="J110" s="4" t="s">
        <v>2004</v>
      </c>
      <c r="K110" s="4" t="s">
        <v>388</v>
      </c>
      <c r="L110" s="4" t="s">
        <v>282</v>
      </c>
      <c r="M110" s="4"/>
      <c r="N110" s="4"/>
      <c r="O110" s="7">
        <v>147375</v>
      </c>
      <c r="P110" s="9">
        <f>_xlfn.XLOOKUP(E110,[1]SIDEOF_donativos!U$4:U$1619,[1]SIDEOF_donativos!W$4:W$1619,FALSE)</f>
        <v>1330</v>
      </c>
      <c r="R110" s="3">
        <v>2013</v>
      </c>
      <c r="S110" s="4" t="s">
        <v>389</v>
      </c>
      <c r="T110" s="4" t="s">
        <v>391</v>
      </c>
      <c r="U110" s="6">
        <v>41467</v>
      </c>
      <c r="V110" s="7">
        <v>185000</v>
      </c>
      <c r="W110" s="6">
        <v>41578</v>
      </c>
      <c r="X110" s="4" t="s">
        <v>1946</v>
      </c>
      <c r="Y110" s="4" t="s">
        <v>387</v>
      </c>
      <c r="Z110" s="4" t="s">
        <v>388</v>
      </c>
      <c r="AA110" s="4"/>
      <c r="AB110" s="4"/>
      <c r="AC110" s="4"/>
      <c r="AD110" s="7">
        <v>185000</v>
      </c>
      <c r="AE110" s="9">
        <v>1057</v>
      </c>
      <c r="AM110"/>
    </row>
    <row r="111" spans="1:39" x14ac:dyDescent="0.25">
      <c r="A111" s="3">
        <v>2013</v>
      </c>
      <c r="B111" s="4" t="s">
        <v>460</v>
      </c>
      <c r="C111" s="5">
        <v>48101</v>
      </c>
      <c r="D111" s="4">
        <v>4</v>
      </c>
      <c r="E111" s="4" t="s">
        <v>472</v>
      </c>
      <c r="F111" s="6">
        <v>41396</v>
      </c>
      <c r="G111" s="7">
        <v>39500</v>
      </c>
      <c r="H111" s="6">
        <v>41639</v>
      </c>
      <c r="I111" s="4" t="s">
        <v>473</v>
      </c>
      <c r="J111" s="4" t="s">
        <v>2004</v>
      </c>
      <c r="K111" s="4" t="s">
        <v>388</v>
      </c>
      <c r="L111" s="4" t="s">
        <v>282</v>
      </c>
      <c r="M111" s="4"/>
      <c r="N111" s="4"/>
      <c r="O111" s="7">
        <v>39500</v>
      </c>
      <c r="P111" s="9">
        <f>_xlfn.XLOOKUP(E111,[1]SIDEOF_donativos!U$4:U$1619,[1]SIDEOF_donativos!W$4:W$1619,FALSE)</f>
        <v>1011</v>
      </c>
      <c r="R111" s="3">
        <v>2013</v>
      </c>
      <c r="S111" s="4" t="s">
        <v>389</v>
      </c>
      <c r="T111" s="4" t="s">
        <v>391</v>
      </c>
      <c r="U111" s="6">
        <v>41317</v>
      </c>
      <c r="V111" s="7">
        <v>1400000</v>
      </c>
      <c r="W111" s="6">
        <v>41578</v>
      </c>
      <c r="X111" s="4" t="s">
        <v>1948</v>
      </c>
      <c r="Y111" s="4" t="s">
        <v>387</v>
      </c>
      <c r="Z111" s="4" t="s">
        <v>388</v>
      </c>
      <c r="AA111" s="4"/>
      <c r="AB111" s="4"/>
      <c r="AC111" s="4"/>
      <c r="AD111" s="7">
        <v>1400000</v>
      </c>
      <c r="AE111" s="9">
        <v>1057</v>
      </c>
      <c r="AM111"/>
    </row>
    <row r="112" spans="1:39" x14ac:dyDescent="0.25">
      <c r="A112" s="3">
        <v>2013</v>
      </c>
      <c r="B112" s="4" t="s">
        <v>460</v>
      </c>
      <c r="C112" s="5">
        <v>48101</v>
      </c>
      <c r="D112" s="4">
        <v>5</v>
      </c>
      <c r="E112" s="4" t="s">
        <v>2012</v>
      </c>
      <c r="F112" s="6">
        <v>41388</v>
      </c>
      <c r="G112" s="7">
        <v>75000</v>
      </c>
      <c r="H112" s="6">
        <v>41753</v>
      </c>
      <c r="I112" s="4" t="s">
        <v>2013</v>
      </c>
      <c r="J112" s="4" t="s">
        <v>2004</v>
      </c>
      <c r="K112" s="4" t="s">
        <v>388</v>
      </c>
      <c r="L112" s="4" t="s">
        <v>282</v>
      </c>
      <c r="M112" s="4"/>
      <c r="N112" s="4"/>
      <c r="O112" s="7">
        <v>75000</v>
      </c>
      <c r="P112" s="9">
        <f>_xlfn.XLOOKUP(E112,[1]SIDEOF_donativos!U$4:U$1619,[1]SIDEOF_donativos!W$4:W$1619,FALSE)</f>
        <v>373</v>
      </c>
      <c r="R112" s="3">
        <v>2013</v>
      </c>
      <c r="S112" s="4" t="s">
        <v>389</v>
      </c>
      <c r="T112" s="4" t="s">
        <v>1950</v>
      </c>
      <c r="U112" s="6">
        <v>41332</v>
      </c>
      <c r="V112" s="7">
        <v>100000</v>
      </c>
      <c r="W112" s="6">
        <v>41561</v>
      </c>
      <c r="X112" s="4" t="s">
        <v>1951</v>
      </c>
      <c r="Y112" s="4" t="s">
        <v>387</v>
      </c>
      <c r="Z112" s="4" t="s">
        <v>388</v>
      </c>
      <c r="AA112" s="4"/>
      <c r="AB112" s="4"/>
      <c r="AC112" s="4"/>
      <c r="AD112" s="7">
        <v>100000</v>
      </c>
      <c r="AE112" s="9">
        <v>141</v>
      </c>
      <c r="AM112"/>
    </row>
    <row r="113" spans="1:39" x14ac:dyDescent="0.25">
      <c r="A113" s="3">
        <v>2013</v>
      </c>
      <c r="B113" s="4" t="s">
        <v>460</v>
      </c>
      <c r="C113" s="5">
        <v>48101</v>
      </c>
      <c r="D113" s="4" t="s">
        <v>2014</v>
      </c>
      <c r="E113" s="4" t="s">
        <v>498</v>
      </c>
      <c r="F113" s="6">
        <v>41293</v>
      </c>
      <c r="G113" s="7">
        <v>500000</v>
      </c>
      <c r="H113" s="6">
        <v>41639</v>
      </c>
      <c r="I113" s="4" t="s">
        <v>2015</v>
      </c>
      <c r="J113" s="4" t="s">
        <v>2004</v>
      </c>
      <c r="K113" s="4" t="s">
        <v>388</v>
      </c>
      <c r="L113" s="4" t="s">
        <v>282</v>
      </c>
      <c r="M113" s="4"/>
      <c r="N113" s="4"/>
      <c r="O113" s="7">
        <v>416667</v>
      </c>
      <c r="P113" s="9">
        <f>_xlfn.XLOOKUP(E113,[1]SIDEOF_donativos!U$4:U$1619,[1]SIDEOF_donativos!W$4:W$1619,FALSE)</f>
        <v>65</v>
      </c>
      <c r="R113" s="3">
        <v>2013</v>
      </c>
      <c r="S113" s="4" t="s">
        <v>389</v>
      </c>
      <c r="T113" s="4" t="s">
        <v>428</v>
      </c>
      <c r="U113" s="6">
        <v>41332</v>
      </c>
      <c r="V113" s="7">
        <v>900000</v>
      </c>
      <c r="W113" s="6">
        <v>41547</v>
      </c>
      <c r="X113" s="4" t="s">
        <v>1953</v>
      </c>
      <c r="Y113" s="4" t="s">
        <v>387</v>
      </c>
      <c r="Z113" s="4" t="s">
        <v>388</v>
      </c>
      <c r="AA113" s="4"/>
      <c r="AB113" s="4"/>
      <c r="AC113" s="4"/>
      <c r="AD113" s="7">
        <v>900000</v>
      </c>
      <c r="AE113" s="9">
        <v>1051</v>
      </c>
      <c r="AM113"/>
    </row>
    <row r="114" spans="1:39" x14ac:dyDescent="0.25">
      <c r="A114" s="3">
        <v>2013</v>
      </c>
      <c r="B114" s="4" t="s">
        <v>460</v>
      </c>
      <c r="C114" s="5">
        <v>48101</v>
      </c>
      <c r="D114" s="4" t="s">
        <v>2016</v>
      </c>
      <c r="E114" s="4" t="s">
        <v>501</v>
      </c>
      <c r="F114" s="6">
        <v>41293</v>
      </c>
      <c r="G114" s="7">
        <v>2274669</v>
      </c>
      <c r="H114" s="6">
        <v>41639</v>
      </c>
      <c r="I114" s="4" t="s">
        <v>2017</v>
      </c>
      <c r="J114" s="4" t="s">
        <v>2004</v>
      </c>
      <c r="K114" s="4" t="s">
        <v>388</v>
      </c>
      <c r="L114" s="4" t="s">
        <v>282</v>
      </c>
      <c r="M114" s="4"/>
      <c r="N114" s="4"/>
      <c r="O114" s="7">
        <v>2250000</v>
      </c>
      <c r="P114" s="9">
        <f>_xlfn.XLOOKUP(E114,[1]SIDEOF_donativos!U$4:U$1619,[1]SIDEOF_donativos!W$4:W$1619,FALSE)</f>
        <v>64</v>
      </c>
      <c r="R114" s="3">
        <v>2013</v>
      </c>
      <c r="S114" s="4" t="s">
        <v>389</v>
      </c>
      <c r="T114" s="4" t="s">
        <v>434</v>
      </c>
      <c r="U114" s="6">
        <v>41332</v>
      </c>
      <c r="V114" s="7">
        <v>75000</v>
      </c>
      <c r="W114" s="6">
        <v>41638</v>
      </c>
      <c r="X114" s="4" t="s">
        <v>1955</v>
      </c>
      <c r="Y114" s="4" t="s">
        <v>387</v>
      </c>
      <c r="Z114" s="4" t="s">
        <v>388</v>
      </c>
      <c r="AA114" s="4"/>
      <c r="AB114" s="4"/>
      <c r="AC114" s="4"/>
      <c r="AD114" s="7">
        <v>75000</v>
      </c>
      <c r="AE114" s="9">
        <v>590</v>
      </c>
      <c r="AM114"/>
    </row>
    <row r="115" spans="1:39" x14ac:dyDescent="0.25">
      <c r="A115" s="3">
        <v>2013</v>
      </c>
      <c r="B115" s="4" t="s">
        <v>460</v>
      </c>
      <c r="C115" s="5">
        <v>48101</v>
      </c>
      <c r="D115" s="4">
        <v>6</v>
      </c>
      <c r="E115" s="4" t="s">
        <v>495</v>
      </c>
      <c r="F115" s="6">
        <v>41091</v>
      </c>
      <c r="G115" s="7">
        <v>50000</v>
      </c>
      <c r="H115" s="6">
        <v>41243</v>
      </c>
      <c r="I115" s="4" t="s">
        <v>2018</v>
      </c>
      <c r="J115" s="4" t="s">
        <v>281</v>
      </c>
      <c r="K115" s="4" t="s">
        <v>282</v>
      </c>
      <c r="L115" s="4"/>
      <c r="M115" s="4"/>
      <c r="N115" s="4"/>
      <c r="O115" s="7">
        <v>50000</v>
      </c>
      <c r="P115" s="9">
        <f>_xlfn.XLOOKUP(E115,[1]SIDEOF_donativos!U$4:U$1619,[1]SIDEOF_donativos!W$4:W$1619,FALSE)</f>
        <v>1049</v>
      </c>
      <c r="R115" s="3">
        <v>2013</v>
      </c>
      <c r="S115" s="4" t="s">
        <v>389</v>
      </c>
      <c r="T115" s="4" t="s">
        <v>399</v>
      </c>
      <c r="U115" s="6">
        <v>41332</v>
      </c>
      <c r="V115" s="7">
        <v>600000</v>
      </c>
      <c r="W115" s="6">
        <v>41608</v>
      </c>
      <c r="X115" s="4" t="s">
        <v>1957</v>
      </c>
      <c r="Y115" s="4" t="s">
        <v>387</v>
      </c>
      <c r="Z115" s="4" t="s">
        <v>388</v>
      </c>
      <c r="AA115" s="4"/>
      <c r="AB115" s="4"/>
      <c r="AC115" s="4"/>
      <c r="AD115" s="7">
        <v>600000</v>
      </c>
      <c r="AE115" s="9">
        <v>1032</v>
      </c>
      <c r="AM115"/>
    </row>
    <row r="116" spans="1:39" x14ac:dyDescent="0.25">
      <c r="A116" s="3">
        <v>2013</v>
      </c>
      <c r="B116" s="4" t="s">
        <v>460</v>
      </c>
      <c r="C116" s="5">
        <v>48101</v>
      </c>
      <c r="D116" s="4">
        <v>7</v>
      </c>
      <c r="E116" s="4" t="s">
        <v>492</v>
      </c>
      <c r="F116" s="6">
        <v>41426</v>
      </c>
      <c r="G116" s="7">
        <v>400000</v>
      </c>
      <c r="H116" s="6">
        <v>41639</v>
      </c>
      <c r="I116" s="4" t="s">
        <v>2019</v>
      </c>
      <c r="J116" s="4" t="s">
        <v>281</v>
      </c>
      <c r="K116" s="4" t="s">
        <v>282</v>
      </c>
      <c r="L116" s="4"/>
      <c r="M116" s="4"/>
      <c r="N116" s="4"/>
      <c r="O116" s="7">
        <v>400000</v>
      </c>
      <c r="P116" s="9">
        <f>_xlfn.XLOOKUP(E116,[1]SIDEOF_donativos!U$4:U$1619,[1]SIDEOF_donativos!W$4:W$1619,FALSE)</f>
        <v>275</v>
      </c>
      <c r="R116" s="3">
        <v>2013</v>
      </c>
      <c r="S116" s="4" t="s">
        <v>389</v>
      </c>
      <c r="T116" s="4" t="s">
        <v>405</v>
      </c>
      <c r="U116" s="6">
        <v>41332</v>
      </c>
      <c r="V116" s="7">
        <v>700000</v>
      </c>
      <c r="W116" s="6">
        <v>41625</v>
      </c>
      <c r="X116" s="4" t="s">
        <v>1959</v>
      </c>
      <c r="Y116" s="4" t="s">
        <v>387</v>
      </c>
      <c r="Z116" s="4" t="s">
        <v>388</v>
      </c>
      <c r="AA116" s="4"/>
      <c r="AB116" s="4"/>
      <c r="AC116" s="4"/>
      <c r="AD116" s="7">
        <v>700000</v>
      </c>
      <c r="AE116" s="9">
        <v>1102</v>
      </c>
      <c r="AM116"/>
    </row>
    <row r="117" spans="1:39" x14ac:dyDescent="0.25">
      <c r="A117" s="3">
        <v>2013</v>
      </c>
      <c r="B117" s="4" t="s">
        <v>460</v>
      </c>
      <c r="C117" s="5">
        <v>48101</v>
      </c>
      <c r="D117" s="4">
        <v>9</v>
      </c>
      <c r="E117" s="4" t="s">
        <v>945</v>
      </c>
      <c r="F117" s="6">
        <v>41526</v>
      </c>
      <c r="G117" s="7">
        <v>30000</v>
      </c>
      <c r="H117" s="6">
        <v>41546</v>
      </c>
      <c r="I117" s="4" t="s">
        <v>2020</v>
      </c>
      <c r="J117" s="4" t="s">
        <v>387</v>
      </c>
      <c r="K117" s="4" t="s">
        <v>388</v>
      </c>
      <c r="L117" s="4"/>
      <c r="M117" s="4"/>
      <c r="N117" s="4"/>
      <c r="O117" s="7">
        <v>30000</v>
      </c>
      <c r="P117" s="9">
        <f>_xlfn.XLOOKUP(E117,[1]SIDEOF_donativos!U$4:U$1619,[1]SIDEOF_donativos!W$4:W$1619,FALSE)</f>
        <v>822</v>
      </c>
      <c r="R117" s="3">
        <v>2013</v>
      </c>
      <c r="S117" s="4" t="s">
        <v>389</v>
      </c>
      <c r="T117" s="4" t="s">
        <v>1961</v>
      </c>
      <c r="U117" s="6">
        <v>41332</v>
      </c>
      <c r="V117" s="7">
        <v>400000</v>
      </c>
      <c r="W117" s="6">
        <v>41598</v>
      </c>
      <c r="X117" s="4" t="s">
        <v>1962</v>
      </c>
      <c r="Y117" s="4" t="s">
        <v>387</v>
      </c>
      <c r="Z117" s="4" t="s">
        <v>388</v>
      </c>
      <c r="AA117" s="4"/>
      <c r="AB117" s="4"/>
      <c r="AC117" s="4"/>
      <c r="AD117" s="7">
        <v>400000</v>
      </c>
      <c r="AE117" s="9">
        <v>776</v>
      </c>
      <c r="AM117"/>
    </row>
    <row r="118" spans="1:39" x14ac:dyDescent="0.25">
      <c r="A118" s="3">
        <v>2013</v>
      </c>
      <c r="B118" s="4" t="s">
        <v>460</v>
      </c>
      <c r="C118" s="5">
        <v>48201</v>
      </c>
      <c r="D118" s="4" t="s">
        <v>2021</v>
      </c>
      <c r="E118" s="4" t="s">
        <v>2022</v>
      </c>
      <c r="F118" s="6">
        <v>41293</v>
      </c>
      <c r="G118" s="7">
        <v>122500</v>
      </c>
      <c r="H118" s="6">
        <v>41639</v>
      </c>
      <c r="I118" s="4" t="s">
        <v>2023</v>
      </c>
      <c r="J118" s="4" t="s">
        <v>387</v>
      </c>
      <c r="K118" s="4" t="s">
        <v>388</v>
      </c>
      <c r="L118" s="4"/>
      <c r="M118" s="4"/>
      <c r="N118" s="4"/>
      <c r="O118" s="7">
        <v>122500</v>
      </c>
      <c r="P118" s="9">
        <f>_xlfn.XLOOKUP(E118,[1]SIDEOF_donativos!U$4:U$1619,[1]SIDEOF_donativos!W$4:W$1619,FALSE)</f>
        <v>1013</v>
      </c>
      <c r="R118" s="3">
        <v>2013</v>
      </c>
      <c r="S118" s="4" t="s">
        <v>389</v>
      </c>
      <c r="T118" s="4" t="s">
        <v>425</v>
      </c>
      <c r="U118" s="6">
        <v>41344</v>
      </c>
      <c r="V118" s="7">
        <v>350000</v>
      </c>
      <c r="W118" s="6">
        <v>41486</v>
      </c>
      <c r="X118" s="4" t="s">
        <v>1964</v>
      </c>
      <c r="Y118" s="4" t="s">
        <v>387</v>
      </c>
      <c r="Z118" s="4" t="s">
        <v>388</v>
      </c>
      <c r="AA118" s="4"/>
      <c r="AB118" s="4"/>
      <c r="AC118" s="4"/>
      <c r="AD118" s="7">
        <v>350000</v>
      </c>
      <c r="AE118" s="9">
        <v>841</v>
      </c>
      <c r="AM118"/>
    </row>
    <row r="119" spans="1:39" x14ac:dyDescent="0.25">
      <c r="A119" s="3">
        <v>2013</v>
      </c>
      <c r="B119" s="4" t="s">
        <v>460</v>
      </c>
      <c r="C119" s="5">
        <v>48201</v>
      </c>
      <c r="D119" s="4">
        <v>12</v>
      </c>
      <c r="E119" s="4" t="s">
        <v>2024</v>
      </c>
      <c r="F119" s="6">
        <v>41505</v>
      </c>
      <c r="G119" s="7">
        <v>200000</v>
      </c>
      <c r="H119" s="6">
        <v>41639</v>
      </c>
      <c r="I119" s="4" t="s">
        <v>2025</v>
      </c>
      <c r="J119" s="4" t="s">
        <v>387</v>
      </c>
      <c r="K119" s="4" t="s">
        <v>388</v>
      </c>
      <c r="L119" s="4"/>
      <c r="M119" s="4"/>
      <c r="N119" s="4"/>
      <c r="O119" s="7">
        <v>200000</v>
      </c>
      <c r="P119" s="9">
        <f>_xlfn.XLOOKUP(E119,[1]SIDEOF_donativos!U$4:U$1619,[1]SIDEOF_donativos!W$4:W$1619,FALSE)</f>
        <v>1007</v>
      </c>
      <c r="R119" s="3">
        <v>2013</v>
      </c>
      <c r="S119" s="4" t="s">
        <v>389</v>
      </c>
      <c r="T119" s="4" t="s">
        <v>411</v>
      </c>
      <c r="U119" s="6">
        <v>41358</v>
      </c>
      <c r="V119" s="7">
        <v>400000</v>
      </c>
      <c r="W119" s="6">
        <v>41639</v>
      </c>
      <c r="X119" s="4" t="s">
        <v>1966</v>
      </c>
      <c r="Y119" s="4" t="s">
        <v>387</v>
      </c>
      <c r="Z119" s="4" t="s">
        <v>388</v>
      </c>
      <c r="AA119" s="4"/>
      <c r="AB119" s="4"/>
      <c r="AC119" s="4"/>
      <c r="AD119" s="7">
        <v>400000</v>
      </c>
      <c r="AE119" s="9">
        <v>1113</v>
      </c>
      <c r="AM119"/>
    </row>
    <row r="120" spans="1:39" x14ac:dyDescent="0.25">
      <c r="A120" s="3">
        <v>2013</v>
      </c>
      <c r="B120" s="4" t="s">
        <v>460</v>
      </c>
      <c r="C120" s="5">
        <v>48201</v>
      </c>
      <c r="D120" s="4" t="s">
        <v>2026</v>
      </c>
      <c r="E120" s="4" t="s">
        <v>2027</v>
      </c>
      <c r="F120" s="6">
        <v>41393</v>
      </c>
      <c r="G120" s="7">
        <v>460065</v>
      </c>
      <c r="H120" s="6">
        <v>41639</v>
      </c>
      <c r="I120" s="4" t="s">
        <v>2028</v>
      </c>
      <c r="J120" s="4" t="s">
        <v>387</v>
      </c>
      <c r="K120" s="4" t="s">
        <v>388</v>
      </c>
      <c r="L120" s="4"/>
      <c r="M120" s="4"/>
      <c r="N120" s="4"/>
      <c r="O120" s="7">
        <v>460065</v>
      </c>
      <c r="P120" s="9">
        <f>_xlfn.XLOOKUP(E120,[1]SIDEOF_donativos!U$4:U$1619,[1]SIDEOF_donativos!W$4:W$1619,FALSE)</f>
        <v>963</v>
      </c>
      <c r="R120" s="3">
        <v>2013</v>
      </c>
      <c r="S120" s="4" t="s">
        <v>389</v>
      </c>
      <c r="T120" s="4" t="s">
        <v>1968</v>
      </c>
      <c r="U120" s="6">
        <v>41358</v>
      </c>
      <c r="V120" s="7">
        <v>225000</v>
      </c>
      <c r="W120" s="6">
        <v>41545</v>
      </c>
      <c r="X120" s="4" t="s">
        <v>1969</v>
      </c>
      <c r="Y120" s="4" t="s">
        <v>387</v>
      </c>
      <c r="Z120" s="4" t="s">
        <v>388</v>
      </c>
      <c r="AA120" s="4"/>
      <c r="AB120" s="4"/>
      <c r="AC120" s="4"/>
      <c r="AD120" s="7">
        <v>225000</v>
      </c>
      <c r="AE120" s="9">
        <v>671</v>
      </c>
      <c r="AM120"/>
    </row>
    <row r="121" spans="1:39" x14ac:dyDescent="0.25">
      <c r="A121" s="3">
        <v>2013</v>
      </c>
      <c r="B121" s="4" t="s">
        <v>460</v>
      </c>
      <c r="C121" s="5">
        <v>48201</v>
      </c>
      <c r="D121" s="4" t="s">
        <v>2029</v>
      </c>
      <c r="E121" s="4" t="s">
        <v>2030</v>
      </c>
      <c r="F121" s="6">
        <v>41456</v>
      </c>
      <c r="G121" s="7">
        <v>500000</v>
      </c>
      <c r="H121" s="6">
        <v>41639</v>
      </c>
      <c r="I121" s="4" t="s">
        <v>2031</v>
      </c>
      <c r="J121" s="4" t="s">
        <v>387</v>
      </c>
      <c r="K121" s="4" t="s">
        <v>388</v>
      </c>
      <c r="L121" s="4"/>
      <c r="M121" s="4"/>
      <c r="N121" s="4"/>
      <c r="O121" s="7">
        <v>500000</v>
      </c>
      <c r="P121" s="9">
        <f>_xlfn.XLOOKUP(E121,[1]SIDEOF_donativos!U$4:U$1619,[1]SIDEOF_donativos!W$4:W$1619,FALSE)</f>
        <v>308</v>
      </c>
      <c r="R121" s="3">
        <v>2013</v>
      </c>
      <c r="S121" s="4" t="s">
        <v>389</v>
      </c>
      <c r="T121" s="4" t="s">
        <v>1146</v>
      </c>
      <c r="U121" s="6">
        <v>41358</v>
      </c>
      <c r="V121" s="7">
        <v>200000</v>
      </c>
      <c r="W121" s="6">
        <v>41486</v>
      </c>
      <c r="X121" s="4" t="s">
        <v>1971</v>
      </c>
      <c r="Y121" s="4" t="s">
        <v>387</v>
      </c>
      <c r="Z121" s="4" t="s">
        <v>388</v>
      </c>
      <c r="AA121" s="4"/>
      <c r="AB121" s="4"/>
      <c r="AC121" s="4"/>
      <c r="AD121" s="7">
        <v>200000</v>
      </c>
      <c r="AE121" s="9">
        <v>927</v>
      </c>
      <c r="AM121"/>
    </row>
    <row r="122" spans="1:39" x14ac:dyDescent="0.25">
      <c r="A122" s="3">
        <v>2013</v>
      </c>
      <c r="B122" s="4" t="s">
        <v>460</v>
      </c>
      <c r="C122" s="5">
        <v>48201</v>
      </c>
      <c r="D122" s="4" t="s">
        <v>2032</v>
      </c>
      <c r="E122" s="4" t="s">
        <v>2033</v>
      </c>
      <c r="F122" s="6">
        <v>41580</v>
      </c>
      <c r="G122" s="7">
        <v>153125</v>
      </c>
      <c r="H122" s="6">
        <v>41639</v>
      </c>
      <c r="I122" s="4" t="s">
        <v>2034</v>
      </c>
      <c r="J122" s="4" t="s">
        <v>387</v>
      </c>
      <c r="K122" s="4" t="s">
        <v>388</v>
      </c>
      <c r="L122" s="4"/>
      <c r="M122" s="4"/>
      <c r="N122" s="4"/>
      <c r="O122" s="7">
        <v>153125</v>
      </c>
      <c r="P122" s="9">
        <f>_xlfn.XLOOKUP(E122,[1]SIDEOF_donativos!U$4:U$1619,[1]SIDEOF_donativos!W$4:W$1619,FALSE)</f>
        <v>971</v>
      </c>
      <c r="R122" s="3">
        <v>2013</v>
      </c>
      <c r="S122" s="4" t="s">
        <v>389</v>
      </c>
      <c r="T122" s="4" t="s">
        <v>1973</v>
      </c>
      <c r="U122" s="6">
        <v>41358</v>
      </c>
      <c r="V122" s="7">
        <v>100000</v>
      </c>
      <c r="W122" s="6">
        <v>41632</v>
      </c>
      <c r="X122" s="4" t="s">
        <v>1974</v>
      </c>
      <c r="Y122" s="4" t="s">
        <v>387</v>
      </c>
      <c r="Z122" s="4" t="s">
        <v>388</v>
      </c>
      <c r="AA122" s="4"/>
      <c r="AB122" s="4"/>
      <c r="AC122" s="4"/>
      <c r="AD122" s="7">
        <v>100000</v>
      </c>
      <c r="AE122" s="9">
        <v>136</v>
      </c>
      <c r="AM122"/>
    </row>
    <row r="123" spans="1:39" x14ac:dyDescent="0.25">
      <c r="A123" s="3">
        <v>2013</v>
      </c>
      <c r="B123" s="4" t="s">
        <v>509</v>
      </c>
      <c r="C123" s="5">
        <v>48101</v>
      </c>
      <c r="D123" s="4">
        <v>1</v>
      </c>
      <c r="E123" s="4" t="s">
        <v>2035</v>
      </c>
      <c r="F123" s="6">
        <v>41415</v>
      </c>
      <c r="G123" s="7">
        <v>134000</v>
      </c>
      <c r="H123" s="6">
        <v>41670</v>
      </c>
      <c r="I123" s="4" t="s">
        <v>2036</v>
      </c>
      <c r="J123" s="4" t="s">
        <v>300</v>
      </c>
      <c r="K123" s="4" t="s">
        <v>301</v>
      </c>
      <c r="L123" s="4"/>
      <c r="M123" s="4"/>
      <c r="N123" s="4"/>
      <c r="O123" s="7">
        <v>134000</v>
      </c>
      <c r="P123" s="9">
        <f>_xlfn.XLOOKUP(E123,[1]SIDEOF_donativos!U$4:U$1619,[1]SIDEOF_donativos!W$4:W$1619,FALSE)</f>
        <v>1303</v>
      </c>
      <c r="R123" s="3">
        <v>2013</v>
      </c>
      <c r="S123" s="4" t="s">
        <v>389</v>
      </c>
      <c r="T123" s="4" t="s">
        <v>1976</v>
      </c>
      <c r="U123" s="6">
        <v>41369</v>
      </c>
      <c r="V123" s="7">
        <v>50000</v>
      </c>
      <c r="W123" s="6">
        <v>41406</v>
      </c>
      <c r="X123" s="4" t="s">
        <v>1977</v>
      </c>
      <c r="Y123" s="4" t="s">
        <v>387</v>
      </c>
      <c r="Z123" s="4" t="s">
        <v>388</v>
      </c>
      <c r="AA123" s="4"/>
      <c r="AB123" s="4"/>
      <c r="AC123" s="4"/>
      <c r="AD123" s="7">
        <v>50000</v>
      </c>
      <c r="AE123" s="9">
        <v>1583</v>
      </c>
      <c r="AM123"/>
    </row>
    <row r="124" spans="1:39" x14ac:dyDescent="0.25">
      <c r="A124" s="3">
        <v>2013</v>
      </c>
      <c r="B124" s="4" t="s">
        <v>509</v>
      </c>
      <c r="C124" s="5">
        <v>48101</v>
      </c>
      <c r="D124" s="4">
        <v>10</v>
      </c>
      <c r="E124" s="4" t="s">
        <v>574</v>
      </c>
      <c r="F124" s="6">
        <v>41415</v>
      </c>
      <c r="G124" s="7">
        <v>270000</v>
      </c>
      <c r="H124" s="6">
        <v>41670</v>
      </c>
      <c r="I124" s="4" t="s">
        <v>575</v>
      </c>
      <c r="J124" s="4" t="s">
        <v>300</v>
      </c>
      <c r="K124" s="4" t="s">
        <v>301</v>
      </c>
      <c r="L124" s="4"/>
      <c r="M124" s="4"/>
      <c r="N124" s="4"/>
      <c r="O124" s="7">
        <v>270000</v>
      </c>
      <c r="P124" s="9">
        <f>_xlfn.XLOOKUP(E124,[1]SIDEOF_donativos!U$4:U$1619,[1]SIDEOF_donativos!W$4:W$1619,FALSE)</f>
        <v>77</v>
      </c>
      <c r="R124" s="3">
        <v>2013</v>
      </c>
      <c r="S124" s="4" t="s">
        <v>389</v>
      </c>
      <c r="T124" s="4" t="s">
        <v>431</v>
      </c>
      <c r="U124" s="6">
        <v>41376</v>
      </c>
      <c r="V124" s="7">
        <v>500000</v>
      </c>
      <c r="W124" s="6">
        <v>41639</v>
      </c>
      <c r="X124" s="4" t="s">
        <v>1979</v>
      </c>
      <c r="Y124" s="4" t="s">
        <v>387</v>
      </c>
      <c r="Z124" s="4" t="s">
        <v>388</v>
      </c>
      <c r="AA124" s="4"/>
      <c r="AB124" s="4"/>
      <c r="AC124" s="4"/>
      <c r="AD124" s="7">
        <v>500000</v>
      </c>
      <c r="AE124" s="9">
        <v>637</v>
      </c>
      <c r="AM124"/>
    </row>
    <row r="125" spans="1:39" x14ac:dyDescent="0.25">
      <c r="A125" s="3">
        <v>2013</v>
      </c>
      <c r="B125" s="4" t="s">
        <v>509</v>
      </c>
      <c r="C125" s="5">
        <v>48101</v>
      </c>
      <c r="D125" s="4">
        <v>12</v>
      </c>
      <c r="E125" s="4" t="s">
        <v>2037</v>
      </c>
      <c r="F125" s="6">
        <v>41415</v>
      </c>
      <c r="G125" s="7">
        <v>270000</v>
      </c>
      <c r="H125" s="6">
        <v>41670</v>
      </c>
      <c r="I125" s="4" t="s">
        <v>2038</v>
      </c>
      <c r="J125" s="4" t="s">
        <v>300</v>
      </c>
      <c r="K125" s="4" t="s">
        <v>301</v>
      </c>
      <c r="L125" s="4"/>
      <c r="M125" s="4"/>
      <c r="N125" s="4"/>
      <c r="O125" s="7">
        <v>270000</v>
      </c>
      <c r="P125" s="9">
        <f>_xlfn.XLOOKUP(E125,[1]SIDEOF_donativos!U$4:U$1619,[1]SIDEOF_donativos!W$4:W$1619,FALSE)</f>
        <v>163</v>
      </c>
      <c r="R125" s="3">
        <v>2013</v>
      </c>
      <c r="S125" s="4" t="s">
        <v>389</v>
      </c>
      <c r="T125" s="4" t="s">
        <v>1981</v>
      </c>
      <c r="U125" s="6">
        <v>41411</v>
      </c>
      <c r="V125" s="7">
        <v>375000</v>
      </c>
      <c r="W125" s="6">
        <v>41521</v>
      </c>
      <c r="X125" s="4" t="s">
        <v>1982</v>
      </c>
      <c r="Y125" s="4" t="s">
        <v>387</v>
      </c>
      <c r="Z125" s="4" t="s">
        <v>388</v>
      </c>
      <c r="AA125" s="4"/>
      <c r="AB125" s="4"/>
      <c r="AC125" s="4"/>
      <c r="AD125" s="7">
        <v>375000</v>
      </c>
      <c r="AE125" s="9">
        <v>1068</v>
      </c>
      <c r="AM125"/>
    </row>
    <row r="126" spans="1:39" x14ac:dyDescent="0.25">
      <c r="A126" s="3">
        <v>2013</v>
      </c>
      <c r="B126" s="4" t="s">
        <v>509</v>
      </c>
      <c r="C126" s="5">
        <v>48101</v>
      </c>
      <c r="D126" s="4">
        <v>13</v>
      </c>
      <c r="E126" s="4" t="s">
        <v>2039</v>
      </c>
      <c r="F126" s="6">
        <v>41415</v>
      </c>
      <c r="G126" s="7">
        <v>241830</v>
      </c>
      <c r="H126" s="6">
        <v>41670</v>
      </c>
      <c r="I126" s="4" t="s">
        <v>2040</v>
      </c>
      <c r="J126" s="4" t="s">
        <v>300</v>
      </c>
      <c r="K126" s="4" t="s">
        <v>301</v>
      </c>
      <c r="L126" s="4"/>
      <c r="M126" s="4"/>
      <c r="N126" s="4"/>
      <c r="O126" s="7">
        <v>241830</v>
      </c>
      <c r="P126" s="9">
        <f>_xlfn.XLOOKUP(E126,[1]SIDEOF_donativos!U$4:U$1619,[1]SIDEOF_donativos!W$4:W$1619,FALSE)</f>
        <v>534</v>
      </c>
      <c r="R126" s="3">
        <v>2013</v>
      </c>
      <c r="S126" s="4" t="s">
        <v>389</v>
      </c>
      <c r="T126" s="4" t="s">
        <v>1943</v>
      </c>
      <c r="U126" s="6">
        <v>41421</v>
      </c>
      <c r="V126" s="7">
        <v>4500000</v>
      </c>
      <c r="W126" s="6">
        <v>41623</v>
      </c>
      <c r="X126" s="4" t="s">
        <v>1944</v>
      </c>
      <c r="Y126" s="4" t="s">
        <v>387</v>
      </c>
      <c r="Z126" s="4" t="s">
        <v>388</v>
      </c>
      <c r="AA126" s="4"/>
      <c r="AB126" s="4"/>
      <c r="AC126" s="4"/>
      <c r="AD126" s="7">
        <v>4500000</v>
      </c>
      <c r="AE126" s="9">
        <v>8</v>
      </c>
      <c r="AM126"/>
    </row>
    <row r="127" spans="1:39" x14ac:dyDescent="0.25">
      <c r="A127" s="3">
        <v>2013</v>
      </c>
      <c r="B127" s="4" t="s">
        <v>509</v>
      </c>
      <c r="C127" s="5">
        <v>48101</v>
      </c>
      <c r="D127" s="4">
        <v>14</v>
      </c>
      <c r="E127" s="4" t="s">
        <v>79</v>
      </c>
      <c r="F127" s="6">
        <v>41415</v>
      </c>
      <c r="G127" s="7">
        <v>270000</v>
      </c>
      <c r="H127" s="6">
        <v>41670</v>
      </c>
      <c r="I127" s="4" t="s">
        <v>2041</v>
      </c>
      <c r="J127" s="4" t="s">
        <v>300</v>
      </c>
      <c r="K127" s="4" t="s">
        <v>301</v>
      </c>
      <c r="L127" s="4"/>
      <c r="M127" s="4"/>
      <c r="N127" s="4"/>
      <c r="O127" s="7">
        <v>270000</v>
      </c>
      <c r="P127" s="9">
        <f>_xlfn.XLOOKUP(E127,[1]SIDEOF_donativos!U$4:U$1619,[1]SIDEOF_donativos!W$4:W$1619,FALSE)</f>
        <v>1611</v>
      </c>
      <c r="R127" s="3">
        <v>2013</v>
      </c>
      <c r="S127" s="4" t="s">
        <v>389</v>
      </c>
      <c r="T127" s="4" t="s">
        <v>414</v>
      </c>
      <c r="U127" s="6">
        <v>41514</v>
      </c>
      <c r="V127" s="7">
        <v>190000</v>
      </c>
      <c r="W127" s="6">
        <v>41729</v>
      </c>
      <c r="X127" s="4" t="s">
        <v>1985</v>
      </c>
      <c r="Y127" s="4" t="s">
        <v>387</v>
      </c>
      <c r="Z127" s="4" t="s">
        <v>388</v>
      </c>
      <c r="AA127" s="4"/>
      <c r="AB127" s="4"/>
      <c r="AC127" s="4"/>
      <c r="AD127" s="7">
        <v>190000</v>
      </c>
      <c r="AE127" s="9">
        <v>1530</v>
      </c>
      <c r="AM127"/>
    </row>
    <row r="128" spans="1:39" x14ac:dyDescent="0.25">
      <c r="A128" s="3">
        <v>2013</v>
      </c>
      <c r="B128" s="4" t="s">
        <v>509</v>
      </c>
      <c r="C128" s="5">
        <v>48101</v>
      </c>
      <c r="D128" s="4">
        <v>16</v>
      </c>
      <c r="E128" s="4" t="s">
        <v>2042</v>
      </c>
      <c r="F128" s="6">
        <v>41415</v>
      </c>
      <c r="G128" s="7">
        <v>267000</v>
      </c>
      <c r="H128" s="6">
        <v>41670</v>
      </c>
      <c r="I128" s="4" t="s">
        <v>2043</v>
      </c>
      <c r="J128" s="4" t="s">
        <v>300</v>
      </c>
      <c r="K128" s="4" t="s">
        <v>301</v>
      </c>
      <c r="L128" s="4"/>
      <c r="M128" s="4"/>
      <c r="N128" s="4"/>
      <c r="O128" s="7">
        <v>267000</v>
      </c>
      <c r="P128" s="9">
        <f>_xlfn.XLOOKUP(E128,[1]SIDEOF_donativos!U$4:U$1619,[1]SIDEOF_donativos!W$4:W$1619,FALSE)</f>
        <v>629</v>
      </c>
      <c r="R128" s="3">
        <v>2013</v>
      </c>
      <c r="S128" s="4" t="s">
        <v>389</v>
      </c>
      <c r="T128" s="4" t="s">
        <v>1987</v>
      </c>
      <c r="U128" s="6">
        <v>41358</v>
      </c>
      <c r="V128" s="7">
        <v>100000</v>
      </c>
      <c r="W128" s="6">
        <v>41624</v>
      </c>
      <c r="X128" s="4" t="s">
        <v>1988</v>
      </c>
      <c r="Y128" s="4" t="s">
        <v>387</v>
      </c>
      <c r="Z128" s="4" t="s">
        <v>388</v>
      </c>
      <c r="AA128" s="4"/>
      <c r="AB128" s="4"/>
      <c r="AC128" s="4"/>
      <c r="AD128" s="7">
        <v>100000</v>
      </c>
      <c r="AE128" s="9">
        <v>889</v>
      </c>
      <c r="AM128"/>
    </row>
    <row r="129" spans="1:39" x14ac:dyDescent="0.25">
      <c r="A129" s="3">
        <v>2013</v>
      </c>
      <c r="B129" s="4" t="s">
        <v>509</v>
      </c>
      <c r="C129" s="5">
        <v>48101</v>
      </c>
      <c r="D129" s="4">
        <v>17</v>
      </c>
      <c r="E129" s="4" t="s">
        <v>556</v>
      </c>
      <c r="F129" s="6">
        <v>41415</v>
      </c>
      <c r="G129" s="7">
        <v>237740</v>
      </c>
      <c r="H129" s="6">
        <v>41670</v>
      </c>
      <c r="I129" s="4" t="s">
        <v>2044</v>
      </c>
      <c r="J129" s="4" t="s">
        <v>300</v>
      </c>
      <c r="K129" s="4" t="s">
        <v>301</v>
      </c>
      <c r="L129" s="4"/>
      <c r="M129" s="4"/>
      <c r="N129" s="4"/>
      <c r="O129" s="7">
        <v>237740</v>
      </c>
      <c r="P129" s="9">
        <f>_xlfn.XLOOKUP(E129,[1]SIDEOF_donativos!U$4:U$1619,[1]SIDEOF_donativos!W$4:W$1619,FALSE)</f>
        <v>691</v>
      </c>
      <c r="R129" s="3">
        <v>2013</v>
      </c>
      <c r="S129" s="4" t="s">
        <v>389</v>
      </c>
      <c r="T129" s="4" t="s">
        <v>437</v>
      </c>
      <c r="U129" s="6">
        <v>41358</v>
      </c>
      <c r="V129" s="7">
        <v>250000</v>
      </c>
      <c r="W129" s="6">
        <v>41456</v>
      </c>
      <c r="X129" s="4" t="s">
        <v>1990</v>
      </c>
      <c r="Y129" s="4" t="s">
        <v>387</v>
      </c>
      <c r="Z129" s="4" t="s">
        <v>388</v>
      </c>
      <c r="AA129" s="4"/>
      <c r="AB129" s="4"/>
      <c r="AC129" s="4"/>
      <c r="AD129" s="7">
        <v>250000</v>
      </c>
      <c r="AE129" s="9">
        <v>1014</v>
      </c>
      <c r="AM129"/>
    </row>
    <row r="130" spans="1:39" x14ac:dyDescent="0.25">
      <c r="A130" s="3">
        <v>2013</v>
      </c>
      <c r="B130" s="4" t="s">
        <v>509</v>
      </c>
      <c r="C130" s="5">
        <v>48101</v>
      </c>
      <c r="D130" s="4">
        <v>18</v>
      </c>
      <c r="E130" s="4" t="s">
        <v>2045</v>
      </c>
      <c r="F130" s="6">
        <v>41415</v>
      </c>
      <c r="G130" s="7">
        <v>270000</v>
      </c>
      <c r="H130" s="6">
        <v>41670</v>
      </c>
      <c r="I130" s="4" t="s">
        <v>2046</v>
      </c>
      <c r="J130" s="4" t="s">
        <v>300</v>
      </c>
      <c r="K130" s="4" t="s">
        <v>301</v>
      </c>
      <c r="L130" s="4"/>
      <c r="M130" s="4"/>
      <c r="N130" s="4"/>
      <c r="O130" s="7">
        <v>270000</v>
      </c>
      <c r="P130" s="9">
        <f>_xlfn.XLOOKUP(E130,[1]SIDEOF_donativos!U$4:U$1619,[1]SIDEOF_donativos!W$4:W$1619,FALSE)</f>
        <v>1422</v>
      </c>
      <c r="R130" s="19">
        <v>2013</v>
      </c>
      <c r="S130" s="20" t="s">
        <v>445</v>
      </c>
      <c r="T130" s="20" t="s">
        <v>453</v>
      </c>
      <c r="U130" s="21">
        <v>41466</v>
      </c>
      <c r="V130" s="22">
        <v>5210000</v>
      </c>
      <c r="W130" s="21">
        <v>41639</v>
      </c>
      <c r="X130" s="20" t="s">
        <v>2000</v>
      </c>
      <c r="Y130" s="20" t="s">
        <v>2001</v>
      </c>
      <c r="Z130" s="20" t="s">
        <v>388</v>
      </c>
      <c r="AA130" s="20" t="s">
        <v>297</v>
      </c>
      <c r="AB130" s="20" t="s">
        <v>20</v>
      </c>
      <c r="AC130" s="20" t="s">
        <v>1839</v>
      </c>
      <c r="AD130" s="22">
        <v>5210000</v>
      </c>
      <c r="AE130" s="25">
        <v>76</v>
      </c>
      <c r="AM130"/>
    </row>
    <row r="131" spans="1:39" x14ac:dyDescent="0.25">
      <c r="A131" s="3">
        <v>2013</v>
      </c>
      <c r="B131" s="4" t="s">
        <v>509</v>
      </c>
      <c r="C131" s="5">
        <v>48101</v>
      </c>
      <c r="D131" s="4">
        <v>19</v>
      </c>
      <c r="E131" s="4" t="s">
        <v>2047</v>
      </c>
      <c r="F131" s="6">
        <v>41415</v>
      </c>
      <c r="G131" s="7">
        <v>269800</v>
      </c>
      <c r="H131" s="6">
        <v>41670</v>
      </c>
      <c r="I131" s="4" t="s">
        <v>2048</v>
      </c>
      <c r="J131" s="4" t="s">
        <v>300</v>
      </c>
      <c r="K131" s="4" t="s">
        <v>301</v>
      </c>
      <c r="L131" s="4"/>
      <c r="M131" s="4"/>
      <c r="N131" s="4"/>
      <c r="O131" s="7">
        <v>269800</v>
      </c>
      <c r="P131" s="9">
        <f>_xlfn.XLOOKUP(E131,[1]SIDEOF_donativos!U$4:U$1619,[1]SIDEOF_donativos!W$4:W$1619,FALSE)</f>
        <v>1115</v>
      </c>
      <c r="R131" s="19">
        <v>2013</v>
      </c>
      <c r="S131" s="20" t="s">
        <v>460</v>
      </c>
      <c r="T131" s="20" t="s">
        <v>2002</v>
      </c>
      <c r="U131" s="21">
        <v>41293</v>
      </c>
      <c r="V131" s="22">
        <v>1961640</v>
      </c>
      <c r="W131" s="21">
        <v>41639</v>
      </c>
      <c r="X131" s="20" t="s">
        <v>2003</v>
      </c>
      <c r="Y131" s="20" t="s">
        <v>2004</v>
      </c>
      <c r="Z131" s="20" t="s">
        <v>388</v>
      </c>
      <c r="AA131" s="20" t="s">
        <v>282</v>
      </c>
      <c r="AB131" s="20"/>
      <c r="AC131" s="20"/>
      <c r="AD131" s="22">
        <v>980820</v>
      </c>
      <c r="AE131" s="25">
        <v>772</v>
      </c>
      <c r="AM131"/>
    </row>
    <row r="132" spans="1:39" x14ac:dyDescent="0.25">
      <c r="A132" s="3">
        <v>2013</v>
      </c>
      <c r="B132" s="4" t="s">
        <v>509</v>
      </c>
      <c r="C132" s="5">
        <v>48101</v>
      </c>
      <c r="D132" s="4">
        <v>2</v>
      </c>
      <c r="E132" s="4" t="s">
        <v>524</v>
      </c>
      <c r="F132" s="6">
        <v>41415</v>
      </c>
      <c r="G132" s="7">
        <v>270000</v>
      </c>
      <c r="H132" s="6">
        <v>41670</v>
      </c>
      <c r="I132" s="4" t="s">
        <v>2049</v>
      </c>
      <c r="J132" s="4" t="s">
        <v>300</v>
      </c>
      <c r="K132" s="4" t="s">
        <v>301</v>
      </c>
      <c r="L132" s="4"/>
      <c r="M132" s="4"/>
      <c r="N132" s="4"/>
      <c r="O132" s="7">
        <v>270000</v>
      </c>
      <c r="P132" s="9">
        <f>_xlfn.XLOOKUP(E132,[1]SIDEOF_donativos!U$4:U$1619,[1]SIDEOF_donativos!W$4:W$1619,FALSE)</f>
        <v>412</v>
      </c>
      <c r="R132" s="3">
        <v>2013</v>
      </c>
      <c r="S132" s="4" t="s">
        <v>460</v>
      </c>
      <c r="T132" s="4" t="s">
        <v>2005</v>
      </c>
      <c r="U132" s="6">
        <v>41615</v>
      </c>
      <c r="V132" s="7">
        <v>155000</v>
      </c>
      <c r="W132" s="6">
        <v>41639</v>
      </c>
      <c r="X132" s="4" t="s">
        <v>2006</v>
      </c>
      <c r="Y132" s="4" t="s">
        <v>387</v>
      </c>
      <c r="Z132" s="4" t="s">
        <v>388</v>
      </c>
      <c r="AA132" s="4"/>
      <c r="AB132" s="4"/>
      <c r="AC132" s="4"/>
      <c r="AD132" s="7">
        <v>155000</v>
      </c>
      <c r="AE132" s="9">
        <v>372</v>
      </c>
      <c r="AM132"/>
    </row>
    <row r="133" spans="1:39" x14ac:dyDescent="0.25">
      <c r="A133" s="3">
        <v>2013</v>
      </c>
      <c r="B133" s="4" t="s">
        <v>509</v>
      </c>
      <c r="C133" s="5">
        <v>48101</v>
      </c>
      <c r="D133" s="4">
        <v>20</v>
      </c>
      <c r="E133" s="4" t="s">
        <v>2050</v>
      </c>
      <c r="F133" s="6">
        <v>41415</v>
      </c>
      <c r="G133" s="7">
        <v>270000</v>
      </c>
      <c r="H133" s="6">
        <v>41670</v>
      </c>
      <c r="I133" s="4" t="s">
        <v>2051</v>
      </c>
      <c r="J133" s="4" t="s">
        <v>300</v>
      </c>
      <c r="K133" s="4" t="s">
        <v>301</v>
      </c>
      <c r="L133" s="4"/>
      <c r="M133" s="4"/>
      <c r="N133" s="4"/>
      <c r="O133" s="7">
        <v>270000</v>
      </c>
      <c r="P133" s="9">
        <f>_xlfn.XLOOKUP(E133,[1]SIDEOF_donativos!U$4:U$1619,[1]SIDEOF_donativos!W$4:W$1619,FALSE)</f>
        <v>1362</v>
      </c>
      <c r="R133" s="3">
        <v>2013</v>
      </c>
      <c r="S133" s="4" t="s">
        <v>460</v>
      </c>
      <c r="T133" s="4" t="s">
        <v>2007</v>
      </c>
      <c r="U133" s="6">
        <v>41574</v>
      </c>
      <c r="V133" s="7">
        <v>70000</v>
      </c>
      <c r="W133" s="6">
        <v>41578</v>
      </c>
      <c r="X133" s="4" t="s">
        <v>2008</v>
      </c>
      <c r="Y133" s="4" t="s">
        <v>387</v>
      </c>
      <c r="Z133" s="4" t="s">
        <v>388</v>
      </c>
      <c r="AA133" s="4"/>
      <c r="AB133" s="4"/>
      <c r="AC133" s="4"/>
      <c r="AD133" s="7">
        <v>70000</v>
      </c>
      <c r="AE133" s="9">
        <v>1342</v>
      </c>
      <c r="AM133"/>
    </row>
    <row r="134" spans="1:39" x14ac:dyDescent="0.25">
      <c r="A134" s="3">
        <v>2013</v>
      </c>
      <c r="B134" s="4" t="s">
        <v>509</v>
      </c>
      <c r="C134" s="5">
        <v>48101</v>
      </c>
      <c r="D134" s="4">
        <v>21</v>
      </c>
      <c r="E134" s="4" t="s">
        <v>2052</v>
      </c>
      <c r="F134" s="6">
        <v>41415</v>
      </c>
      <c r="G134" s="7">
        <v>270000</v>
      </c>
      <c r="H134" s="6">
        <v>41670</v>
      </c>
      <c r="I134" s="4" t="s">
        <v>2053</v>
      </c>
      <c r="J134" s="4" t="s">
        <v>300</v>
      </c>
      <c r="K134" s="4" t="s">
        <v>301</v>
      </c>
      <c r="L134" s="4"/>
      <c r="M134" s="4"/>
      <c r="N134" s="4"/>
      <c r="O134" s="7">
        <v>270000</v>
      </c>
      <c r="P134" s="9">
        <f>_xlfn.XLOOKUP(E134,[1]SIDEOF_donativos!U$4:U$1619,[1]SIDEOF_donativos!W$4:W$1619,FALSE)</f>
        <v>246</v>
      </c>
      <c r="R134" s="3">
        <v>2013</v>
      </c>
      <c r="S134" s="4" t="s">
        <v>460</v>
      </c>
      <c r="T134" s="4" t="s">
        <v>475</v>
      </c>
      <c r="U134" s="6">
        <v>41579</v>
      </c>
      <c r="V134" s="7">
        <v>10000</v>
      </c>
      <c r="W134" s="6">
        <v>41608</v>
      </c>
      <c r="X134" s="4" t="s">
        <v>2009</v>
      </c>
      <c r="Y134" s="4" t="s">
        <v>387</v>
      </c>
      <c r="Z134" s="4" t="s">
        <v>388</v>
      </c>
      <c r="AA134" s="4"/>
      <c r="AB134" s="4"/>
      <c r="AC134" s="4"/>
      <c r="AD134" s="7">
        <v>10000</v>
      </c>
      <c r="AE134" s="9">
        <v>13</v>
      </c>
      <c r="AM134"/>
    </row>
    <row r="135" spans="1:39" x14ac:dyDescent="0.25">
      <c r="A135" s="3">
        <v>2013</v>
      </c>
      <c r="B135" s="4" t="s">
        <v>509</v>
      </c>
      <c r="C135" s="5">
        <v>48101</v>
      </c>
      <c r="D135" s="4">
        <v>22</v>
      </c>
      <c r="E135" s="4" t="s">
        <v>2054</v>
      </c>
      <c r="F135" s="6">
        <v>41415</v>
      </c>
      <c r="G135" s="7">
        <v>135000</v>
      </c>
      <c r="H135" s="6">
        <v>41670</v>
      </c>
      <c r="I135" s="4" t="s">
        <v>2055</v>
      </c>
      <c r="J135" s="4" t="s">
        <v>300</v>
      </c>
      <c r="K135" s="4" t="s">
        <v>301</v>
      </c>
      <c r="L135" s="4"/>
      <c r="M135" s="4"/>
      <c r="N135" s="4"/>
      <c r="O135" s="7">
        <v>135000</v>
      </c>
      <c r="P135" s="9">
        <f>_xlfn.XLOOKUP(E135,[1]SIDEOF_donativos!U$4:U$1619,[1]SIDEOF_donativos!W$4:W$1619,FALSE)</f>
        <v>1089</v>
      </c>
      <c r="R135" s="19">
        <v>2013</v>
      </c>
      <c r="S135" s="20" t="s">
        <v>460</v>
      </c>
      <c r="T135" s="20" t="s">
        <v>2010</v>
      </c>
      <c r="U135" s="21">
        <v>41396</v>
      </c>
      <c r="V135" s="22">
        <v>1030000</v>
      </c>
      <c r="W135" s="21">
        <v>41639</v>
      </c>
      <c r="X135" s="20" t="s">
        <v>2011</v>
      </c>
      <c r="Y135" s="20" t="s">
        <v>2004</v>
      </c>
      <c r="Z135" s="20" t="s">
        <v>388</v>
      </c>
      <c r="AA135" s="20" t="s">
        <v>282</v>
      </c>
      <c r="AB135" s="20"/>
      <c r="AC135" s="20"/>
      <c r="AD135" s="22">
        <v>1030000</v>
      </c>
      <c r="AE135" s="25">
        <v>1341</v>
      </c>
      <c r="AM135"/>
    </row>
    <row r="136" spans="1:39" x14ac:dyDescent="0.25">
      <c r="A136" s="3">
        <v>2013</v>
      </c>
      <c r="B136" s="4" t="s">
        <v>509</v>
      </c>
      <c r="C136" s="5">
        <v>48101</v>
      </c>
      <c r="D136" s="4">
        <v>23</v>
      </c>
      <c r="E136" s="4" t="s">
        <v>2056</v>
      </c>
      <c r="F136" s="6">
        <v>41415</v>
      </c>
      <c r="G136" s="7">
        <v>270000</v>
      </c>
      <c r="H136" s="6">
        <v>41670</v>
      </c>
      <c r="I136" s="4" t="s">
        <v>2057</v>
      </c>
      <c r="J136" s="4" t="s">
        <v>300</v>
      </c>
      <c r="K136" s="4" t="s">
        <v>301</v>
      </c>
      <c r="L136" s="4"/>
      <c r="M136" s="4"/>
      <c r="N136" s="4"/>
      <c r="O136" s="7">
        <v>270000</v>
      </c>
      <c r="P136" s="9">
        <f>_xlfn.XLOOKUP(E136,[1]SIDEOF_donativos!U$4:U$1619,[1]SIDEOF_donativos!W$4:W$1619,FALSE)</f>
        <v>636</v>
      </c>
      <c r="R136" s="19">
        <v>2013</v>
      </c>
      <c r="S136" s="20" t="s">
        <v>460</v>
      </c>
      <c r="T136" s="20" t="s">
        <v>469</v>
      </c>
      <c r="U136" s="21">
        <v>41396</v>
      </c>
      <c r="V136" s="22">
        <v>147375</v>
      </c>
      <c r="W136" s="21">
        <v>41639</v>
      </c>
      <c r="X136" s="20" t="s">
        <v>470</v>
      </c>
      <c r="Y136" s="20" t="s">
        <v>2004</v>
      </c>
      <c r="Z136" s="20" t="s">
        <v>388</v>
      </c>
      <c r="AA136" s="20" t="s">
        <v>282</v>
      </c>
      <c r="AB136" s="20"/>
      <c r="AC136" s="20"/>
      <c r="AD136" s="22">
        <v>147375</v>
      </c>
      <c r="AE136" s="25">
        <v>1330</v>
      </c>
      <c r="AM136"/>
    </row>
    <row r="137" spans="1:39" x14ac:dyDescent="0.25">
      <c r="A137" s="3">
        <v>2013</v>
      </c>
      <c r="B137" s="4" t="s">
        <v>509</v>
      </c>
      <c r="C137" s="5">
        <v>48101</v>
      </c>
      <c r="D137" s="4">
        <v>25</v>
      </c>
      <c r="E137" s="4" t="s">
        <v>2058</v>
      </c>
      <c r="F137" s="6">
        <v>41415</v>
      </c>
      <c r="G137" s="7">
        <v>270000</v>
      </c>
      <c r="H137" s="6">
        <v>41670</v>
      </c>
      <c r="I137" s="4" t="s">
        <v>2059</v>
      </c>
      <c r="J137" s="4" t="s">
        <v>300</v>
      </c>
      <c r="K137" s="4" t="s">
        <v>301</v>
      </c>
      <c r="L137" s="4"/>
      <c r="M137" s="4"/>
      <c r="N137" s="4"/>
      <c r="O137" s="7">
        <v>270000</v>
      </c>
      <c r="P137" s="9">
        <f>_xlfn.XLOOKUP(E137,[1]SIDEOF_donativos!U$4:U$1619,[1]SIDEOF_donativos!W$4:W$1619,FALSE)</f>
        <v>1491</v>
      </c>
      <c r="R137" s="19">
        <v>2013</v>
      </c>
      <c r="S137" s="20" t="s">
        <v>460</v>
      </c>
      <c r="T137" s="20" t="s">
        <v>472</v>
      </c>
      <c r="U137" s="21">
        <v>41396</v>
      </c>
      <c r="V137" s="22">
        <v>39500</v>
      </c>
      <c r="W137" s="21">
        <v>41639</v>
      </c>
      <c r="X137" s="20" t="s">
        <v>473</v>
      </c>
      <c r="Y137" s="20" t="s">
        <v>2004</v>
      </c>
      <c r="Z137" s="20" t="s">
        <v>388</v>
      </c>
      <c r="AA137" s="20" t="s">
        <v>282</v>
      </c>
      <c r="AB137" s="20"/>
      <c r="AC137" s="20"/>
      <c r="AD137" s="22">
        <v>39500</v>
      </c>
      <c r="AE137" s="25">
        <v>1011</v>
      </c>
      <c r="AM137"/>
    </row>
    <row r="138" spans="1:39" x14ac:dyDescent="0.25">
      <c r="A138" s="3">
        <v>2013</v>
      </c>
      <c r="B138" s="4" t="s">
        <v>509</v>
      </c>
      <c r="C138" s="5">
        <v>48101</v>
      </c>
      <c r="D138" s="4">
        <v>26</v>
      </c>
      <c r="E138" s="4" t="s">
        <v>2060</v>
      </c>
      <c r="F138" s="6">
        <v>41415</v>
      </c>
      <c r="G138" s="7">
        <v>135000</v>
      </c>
      <c r="H138" s="6">
        <v>41670</v>
      </c>
      <c r="I138" s="4" t="s">
        <v>2061</v>
      </c>
      <c r="J138" s="4" t="s">
        <v>300</v>
      </c>
      <c r="K138" s="4" t="s">
        <v>301</v>
      </c>
      <c r="L138" s="4"/>
      <c r="M138" s="4"/>
      <c r="N138" s="4"/>
      <c r="O138" s="7">
        <v>135000</v>
      </c>
      <c r="P138" s="9">
        <f>_xlfn.XLOOKUP(E138,[1]SIDEOF_donativos!U$4:U$1619,[1]SIDEOF_donativos!W$4:W$1619,FALSE)</f>
        <v>643</v>
      </c>
      <c r="R138" s="19">
        <v>2013</v>
      </c>
      <c r="S138" s="20" t="s">
        <v>460</v>
      </c>
      <c r="T138" s="20" t="s">
        <v>2012</v>
      </c>
      <c r="U138" s="21">
        <v>41388</v>
      </c>
      <c r="V138" s="22">
        <v>75000</v>
      </c>
      <c r="W138" s="21">
        <v>41753</v>
      </c>
      <c r="X138" s="20" t="s">
        <v>2013</v>
      </c>
      <c r="Y138" s="20" t="s">
        <v>2004</v>
      </c>
      <c r="Z138" s="20" t="s">
        <v>388</v>
      </c>
      <c r="AA138" s="20" t="s">
        <v>282</v>
      </c>
      <c r="AB138" s="20"/>
      <c r="AC138" s="20"/>
      <c r="AD138" s="22">
        <v>75000</v>
      </c>
      <c r="AE138" s="25">
        <v>373</v>
      </c>
      <c r="AM138"/>
    </row>
    <row r="139" spans="1:39" x14ac:dyDescent="0.25">
      <c r="A139" s="3">
        <v>2013</v>
      </c>
      <c r="B139" s="4" t="s">
        <v>509</v>
      </c>
      <c r="C139" s="5">
        <v>48101</v>
      </c>
      <c r="D139" s="4">
        <v>27</v>
      </c>
      <c r="E139" s="4" t="s">
        <v>2062</v>
      </c>
      <c r="F139" s="6">
        <v>41415</v>
      </c>
      <c r="G139" s="7">
        <v>216600</v>
      </c>
      <c r="H139" s="6">
        <v>41670</v>
      </c>
      <c r="I139" s="4" t="s">
        <v>2063</v>
      </c>
      <c r="J139" s="4" t="s">
        <v>300</v>
      </c>
      <c r="K139" s="4" t="s">
        <v>301</v>
      </c>
      <c r="L139" s="4"/>
      <c r="M139" s="4"/>
      <c r="N139" s="4"/>
      <c r="O139" s="7">
        <v>216600</v>
      </c>
      <c r="P139" s="9">
        <f>_xlfn.XLOOKUP(E139,[1]SIDEOF_donativos!U$4:U$1619,[1]SIDEOF_donativos!W$4:W$1619,FALSE)</f>
        <v>1084</v>
      </c>
      <c r="R139" s="19">
        <v>2013</v>
      </c>
      <c r="S139" s="20" t="s">
        <v>460</v>
      </c>
      <c r="T139" s="20" t="s">
        <v>498</v>
      </c>
      <c r="U139" s="21">
        <v>41293</v>
      </c>
      <c r="V139" s="22">
        <v>500000</v>
      </c>
      <c r="W139" s="21">
        <v>41639</v>
      </c>
      <c r="X139" s="20" t="s">
        <v>2015</v>
      </c>
      <c r="Y139" s="20" t="s">
        <v>2004</v>
      </c>
      <c r="Z139" s="20" t="s">
        <v>388</v>
      </c>
      <c r="AA139" s="20" t="s">
        <v>282</v>
      </c>
      <c r="AB139" s="20"/>
      <c r="AC139" s="20"/>
      <c r="AD139" s="22">
        <v>416667</v>
      </c>
      <c r="AE139" s="25">
        <v>65</v>
      </c>
      <c r="AM139"/>
    </row>
    <row r="140" spans="1:39" x14ac:dyDescent="0.25">
      <c r="A140" s="3">
        <v>2013</v>
      </c>
      <c r="B140" s="4" t="s">
        <v>509</v>
      </c>
      <c r="C140" s="5">
        <v>48101</v>
      </c>
      <c r="D140" s="4">
        <v>28</v>
      </c>
      <c r="E140" s="4" t="s">
        <v>2064</v>
      </c>
      <c r="F140" s="6">
        <v>41415</v>
      </c>
      <c r="G140" s="7">
        <v>268840</v>
      </c>
      <c r="H140" s="6">
        <v>41670</v>
      </c>
      <c r="I140" s="4" t="s">
        <v>2065</v>
      </c>
      <c r="J140" s="4" t="s">
        <v>300</v>
      </c>
      <c r="K140" s="4" t="s">
        <v>301</v>
      </c>
      <c r="L140" s="4"/>
      <c r="M140" s="4"/>
      <c r="N140" s="4"/>
      <c r="O140" s="7">
        <v>268840</v>
      </c>
      <c r="P140" s="9">
        <f>_xlfn.XLOOKUP(E140,[1]SIDEOF_donativos!U$4:U$1619,[1]SIDEOF_donativos!W$4:W$1619,FALSE)</f>
        <v>844</v>
      </c>
      <c r="R140" s="19">
        <v>2013</v>
      </c>
      <c r="S140" s="20" t="s">
        <v>460</v>
      </c>
      <c r="T140" s="20" t="s">
        <v>501</v>
      </c>
      <c r="U140" s="21">
        <v>41293</v>
      </c>
      <c r="V140" s="22">
        <v>2274669</v>
      </c>
      <c r="W140" s="21">
        <v>41639</v>
      </c>
      <c r="X140" s="20" t="s">
        <v>2017</v>
      </c>
      <c r="Y140" s="20" t="s">
        <v>2004</v>
      </c>
      <c r="Z140" s="20" t="s">
        <v>388</v>
      </c>
      <c r="AA140" s="20" t="s">
        <v>282</v>
      </c>
      <c r="AB140" s="20"/>
      <c r="AC140" s="20"/>
      <c r="AD140" s="22">
        <v>2250000</v>
      </c>
      <c r="AE140" s="25">
        <v>64</v>
      </c>
      <c r="AM140"/>
    </row>
    <row r="141" spans="1:39" x14ac:dyDescent="0.25">
      <c r="A141" s="3">
        <v>2013</v>
      </c>
      <c r="B141" s="4" t="s">
        <v>509</v>
      </c>
      <c r="C141" s="5">
        <v>48101</v>
      </c>
      <c r="D141" s="4">
        <v>29</v>
      </c>
      <c r="E141" s="4" t="s">
        <v>2066</v>
      </c>
      <c r="F141" s="6">
        <v>41415</v>
      </c>
      <c r="G141" s="7">
        <v>270000</v>
      </c>
      <c r="H141" s="6">
        <v>41670</v>
      </c>
      <c r="I141" s="4" t="s">
        <v>2067</v>
      </c>
      <c r="J141" s="4" t="s">
        <v>300</v>
      </c>
      <c r="K141" s="4" t="s">
        <v>301</v>
      </c>
      <c r="L141" s="4"/>
      <c r="M141" s="4"/>
      <c r="N141" s="4"/>
      <c r="O141" s="7">
        <v>270000</v>
      </c>
      <c r="P141" s="9">
        <f>_xlfn.XLOOKUP(E141,[1]SIDEOF_donativos!U$4:U$1619,[1]SIDEOF_donativos!W$4:W$1619,FALSE)</f>
        <v>663</v>
      </c>
      <c r="R141" s="3">
        <v>2013</v>
      </c>
      <c r="S141" s="4" t="s">
        <v>460</v>
      </c>
      <c r="T141" s="4" t="s">
        <v>945</v>
      </c>
      <c r="U141" s="6">
        <v>41526</v>
      </c>
      <c r="V141" s="7">
        <v>30000</v>
      </c>
      <c r="W141" s="6">
        <v>41546</v>
      </c>
      <c r="X141" s="4" t="s">
        <v>2020</v>
      </c>
      <c r="Y141" s="4" t="s">
        <v>387</v>
      </c>
      <c r="Z141" s="4" t="s">
        <v>388</v>
      </c>
      <c r="AA141" s="4"/>
      <c r="AB141" s="4"/>
      <c r="AC141" s="4"/>
      <c r="AD141" s="7">
        <v>30000</v>
      </c>
      <c r="AE141" s="9">
        <v>822</v>
      </c>
      <c r="AM141"/>
    </row>
    <row r="142" spans="1:39" x14ac:dyDescent="0.25">
      <c r="A142" s="3">
        <v>2013</v>
      </c>
      <c r="B142" s="4" t="s">
        <v>509</v>
      </c>
      <c r="C142" s="5">
        <v>48101</v>
      </c>
      <c r="D142" s="4">
        <v>3</v>
      </c>
      <c r="E142" s="4" t="s">
        <v>2068</v>
      </c>
      <c r="F142" s="6">
        <v>41415</v>
      </c>
      <c r="G142" s="7">
        <v>269996</v>
      </c>
      <c r="H142" s="6">
        <v>41670</v>
      </c>
      <c r="I142" s="4" t="s">
        <v>2069</v>
      </c>
      <c r="J142" s="4" t="s">
        <v>300</v>
      </c>
      <c r="K142" s="4" t="s">
        <v>301</v>
      </c>
      <c r="L142" s="4"/>
      <c r="M142" s="4"/>
      <c r="N142" s="4"/>
      <c r="O142" s="7">
        <v>269996</v>
      </c>
      <c r="P142" s="9">
        <f>_xlfn.XLOOKUP(E142,[1]SIDEOF_donativos!U$4:U$1619,[1]SIDEOF_donativos!W$4:W$1619,FALSE)</f>
        <v>268</v>
      </c>
      <c r="R142" s="3">
        <v>2013</v>
      </c>
      <c r="S142" s="4" t="s">
        <v>460</v>
      </c>
      <c r="T142" s="4" t="s">
        <v>2022</v>
      </c>
      <c r="U142" s="6">
        <v>41293</v>
      </c>
      <c r="V142" s="7">
        <v>122500</v>
      </c>
      <c r="W142" s="6">
        <v>41639</v>
      </c>
      <c r="X142" s="4" t="s">
        <v>2023</v>
      </c>
      <c r="Y142" s="4" t="s">
        <v>387</v>
      </c>
      <c r="Z142" s="4" t="s">
        <v>388</v>
      </c>
      <c r="AA142" s="4"/>
      <c r="AB142" s="4"/>
      <c r="AC142" s="4"/>
      <c r="AD142" s="7">
        <v>122500</v>
      </c>
      <c r="AE142" s="9">
        <v>1013</v>
      </c>
      <c r="AM142"/>
    </row>
    <row r="143" spans="1:39" x14ac:dyDescent="0.25">
      <c r="A143" s="3">
        <v>2013</v>
      </c>
      <c r="B143" s="4" t="s">
        <v>509</v>
      </c>
      <c r="C143" s="5">
        <v>48101</v>
      </c>
      <c r="D143" s="4">
        <v>30</v>
      </c>
      <c r="E143" s="4" t="s">
        <v>587</v>
      </c>
      <c r="F143" s="6">
        <v>41415</v>
      </c>
      <c r="G143" s="7">
        <v>270000</v>
      </c>
      <c r="H143" s="6">
        <v>41670</v>
      </c>
      <c r="I143" s="4" t="s">
        <v>2070</v>
      </c>
      <c r="J143" s="4" t="s">
        <v>300</v>
      </c>
      <c r="K143" s="4" t="s">
        <v>301</v>
      </c>
      <c r="L143" s="4"/>
      <c r="M143" s="4"/>
      <c r="N143" s="4"/>
      <c r="O143" s="7">
        <v>270000</v>
      </c>
      <c r="P143" s="9">
        <f>_xlfn.XLOOKUP(E143,[1]SIDEOF_donativos!U$4:U$1619,[1]SIDEOF_donativos!W$4:W$1619,FALSE)</f>
        <v>1442</v>
      </c>
      <c r="R143" s="3">
        <v>2013</v>
      </c>
      <c r="S143" s="4" t="s">
        <v>460</v>
      </c>
      <c r="T143" s="4" t="s">
        <v>2024</v>
      </c>
      <c r="U143" s="6">
        <v>41505</v>
      </c>
      <c r="V143" s="7">
        <v>200000</v>
      </c>
      <c r="W143" s="6">
        <v>41639</v>
      </c>
      <c r="X143" s="4" t="s">
        <v>2025</v>
      </c>
      <c r="Y143" s="4" t="s">
        <v>387</v>
      </c>
      <c r="Z143" s="4" t="s">
        <v>388</v>
      </c>
      <c r="AA143" s="4"/>
      <c r="AB143" s="4"/>
      <c r="AC143" s="4"/>
      <c r="AD143" s="7">
        <v>200000</v>
      </c>
      <c r="AE143" s="9">
        <v>1007</v>
      </c>
      <c r="AM143"/>
    </row>
    <row r="144" spans="1:39" x14ac:dyDescent="0.25">
      <c r="A144" s="3">
        <v>2013</v>
      </c>
      <c r="B144" s="4" t="s">
        <v>509</v>
      </c>
      <c r="C144" s="5">
        <v>48101</v>
      </c>
      <c r="D144" s="4">
        <v>32</v>
      </c>
      <c r="E144" s="4" t="s">
        <v>2071</v>
      </c>
      <c r="F144" s="6">
        <v>41415</v>
      </c>
      <c r="G144" s="7">
        <v>135000</v>
      </c>
      <c r="H144" s="6">
        <v>41670</v>
      </c>
      <c r="I144" s="4" t="s">
        <v>2072</v>
      </c>
      <c r="J144" s="4" t="s">
        <v>300</v>
      </c>
      <c r="K144" s="4" t="s">
        <v>301</v>
      </c>
      <c r="L144" s="4"/>
      <c r="M144" s="4"/>
      <c r="N144" s="4"/>
      <c r="O144" s="7">
        <v>135000</v>
      </c>
      <c r="P144" s="9">
        <f>_xlfn.XLOOKUP(E144,[1]SIDEOF_donativos!U$4:U$1619,[1]SIDEOF_donativos!W$4:W$1619,FALSE)</f>
        <v>4</v>
      </c>
      <c r="R144" s="3">
        <v>2013</v>
      </c>
      <c r="S144" s="4" t="s">
        <v>460</v>
      </c>
      <c r="T144" s="4" t="s">
        <v>2027</v>
      </c>
      <c r="U144" s="6">
        <v>41393</v>
      </c>
      <c r="V144" s="7">
        <v>460065</v>
      </c>
      <c r="W144" s="6">
        <v>41639</v>
      </c>
      <c r="X144" s="4" t="s">
        <v>2028</v>
      </c>
      <c r="Y144" s="4" t="s">
        <v>387</v>
      </c>
      <c r="Z144" s="4" t="s">
        <v>388</v>
      </c>
      <c r="AA144" s="4"/>
      <c r="AB144" s="4"/>
      <c r="AC144" s="4"/>
      <c r="AD144" s="7">
        <v>460065</v>
      </c>
      <c r="AE144" s="9">
        <v>963</v>
      </c>
      <c r="AM144"/>
    </row>
    <row r="145" spans="1:39" x14ac:dyDescent="0.25">
      <c r="A145" s="3">
        <v>2013</v>
      </c>
      <c r="B145" s="4" t="s">
        <v>509</v>
      </c>
      <c r="C145" s="5">
        <v>48101</v>
      </c>
      <c r="D145" s="4">
        <v>33</v>
      </c>
      <c r="E145" s="4" t="s">
        <v>2073</v>
      </c>
      <c r="F145" s="6">
        <v>41415</v>
      </c>
      <c r="G145" s="7">
        <v>135000</v>
      </c>
      <c r="H145" s="6">
        <v>41670</v>
      </c>
      <c r="I145" s="4" t="s">
        <v>2074</v>
      </c>
      <c r="J145" s="4" t="s">
        <v>300</v>
      </c>
      <c r="K145" s="4" t="s">
        <v>301</v>
      </c>
      <c r="L145" s="4"/>
      <c r="M145" s="4"/>
      <c r="N145" s="4"/>
      <c r="O145" s="7">
        <v>135000</v>
      </c>
      <c r="P145" s="9">
        <f>_xlfn.XLOOKUP(E145,[1]SIDEOF_donativos!U$4:U$1619,[1]SIDEOF_donativos!W$4:W$1619,FALSE)</f>
        <v>354</v>
      </c>
      <c r="R145" s="3">
        <v>2013</v>
      </c>
      <c r="S145" s="4" t="s">
        <v>460</v>
      </c>
      <c r="T145" s="4" t="s">
        <v>2030</v>
      </c>
      <c r="U145" s="6">
        <v>41456</v>
      </c>
      <c r="V145" s="7">
        <v>500000</v>
      </c>
      <c r="W145" s="6">
        <v>41639</v>
      </c>
      <c r="X145" s="4" t="s">
        <v>2031</v>
      </c>
      <c r="Y145" s="4" t="s">
        <v>387</v>
      </c>
      <c r="Z145" s="4" t="s">
        <v>388</v>
      </c>
      <c r="AA145" s="4"/>
      <c r="AB145" s="4"/>
      <c r="AC145" s="4"/>
      <c r="AD145" s="7">
        <v>500000</v>
      </c>
      <c r="AE145" s="9">
        <v>308</v>
      </c>
      <c r="AM145"/>
    </row>
    <row r="146" spans="1:39" x14ac:dyDescent="0.25">
      <c r="A146" s="3">
        <v>2013</v>
      </c>
      <c r="B146" s="4" t="s">
        <v>509</v>
      </c>
      <c r="C146" s="5">
        <v>48101</v>
      </c>
      <c r="D146" s="4">
        <v>35</v>
      </c>
      <c r="E146" s="4" t="s">
        <v>2075</v>
      </c>
      <c r="F146" s="6">
        <v>41415</v>
      </c>
      <c r="G146" s="7">
        <v>270000</v>
      </c>
      <c r="H146" s="6">
        <v>41670</v>
      </c>
      <c r="I146" s="4" t="s">
        <v>2076</v>
      </c>
      <c r="J146" s="4" t="s">
        <v>300</v>
      </c>
      <c r="K146" s="4" t="s">
        <v>301</v>
      </c>
      <c r="L146" s="4"/>
      <c r="M146" s="4"/>
      <c r="N146" s="4"/>
      <c r="O146" s="7">
        <v>270000</v>
      </c>
      <c r="P146" s="9">
        <f>_xlfn.XLOOKUP(E146,[1]SIDEOF_donativos!U$4:U$1619,[1]SIDEOF_donativos!W$4:W$1619,FALSE)</f>
        <v>282</v>
      </c>
      <c r="R146" s="3">
        <v>2013</v>
      </c>
      <c r="S146" s="4" t="s">
        <v>460</v>
      </c>
      <c r="T146" s="4" t="s">
        <v>2033</v>
      </c>
      <c r="U146" s="6">
        <v>41580</v>
      </c>
      <c r="V146" s="7">
        <v>153125</v>
      </c>
      <c r="W146" s="6">
        <v>41639</v>
      </c>
      <c r="X146" s="4" t="s">
        <v>2034</v>
      </c>
      <c r="Y146" s="4" t="s">
        <v>387</v>
      </c>
      <c r="Z146" s="4" t="s">
        <v>388</v>
      </c>
      <c r="AA146" s="4"/>
      <c r="AB146" s="4"/>
      <c r="AC146" s="4"/>
      <c r="AD146" s="7">
        <v>153125</v>
      </c>
      <c r="AE146" s="9">
        <v>971</v>
      </c>
      <c r="AM146"/>
    </row>
    <row r="147" spans="1:39" x14ac:dyDescent="0.25">
      <c r="A147" s="3">
        <v>2013</v>
      </c>
      <c r="B147" s="4" t="s">
        <v>509</v>
      </c>
      <c r="C147" s="5">
        <v>48101</v>
      </c>
      <c r="D147" s="4">
        <v>36</v>
      </c>
      <c r="E147" s="4" t="s">
        <v>514</v>
      </c>
      <c r="F147" s="6">
        <v>41415</v>
      </c>
      <c r="G147" s="7">
        <v>267500</v>
      </c>
      <c r="H147" s="6">
        <v>41670</v>
      </c>
      <c r="I147" s="4" t="s">
        <v>2077</v>
      </c>
      <c r="J147" s="4" t="s">
        <v>300</v>
      </c>
      <c r="K147" s="4" t="s">
        <v>301</v>
      </c>
      <c r="L147" s="4"/>
      <c r="M147" s="4"/>
      <c r="N147" s="4"/>
      <c r="O147" s="7">
        <v>267500</v>
      </c>
      <c r="P147" s="9">
        <f>_xlfn.XLOOKUP(E147,[1]SIDEOF_donativos!U$4:U$1619,[1]SIDEOF_donativos!W$4:W$1619,FALSE)</f>
        <v>276</v>
      </c>
      <c r="R147" s="3">
        <v>2013</v>
      </c>
      <c r="S147" s="4" t="s">
        <v>614</v>
      </c>
      <c r="T147" s="4" t="s">
        <v>2159</v>
      </c>
      <c r="U147" s="6">
        <v>41495</v>
      </c>
      <c r="V147" s="7">
        <v>1000000</v>
      </c>
      <c r="W147" s="6">
        <v>41859</v>
      </c>
      <c r="X147" s="4" t="s">
        <v>2162</v>
      </c>
      <c r="Y147" s="4" t="s">
        <v>387</v>
      </c>
      <c r="Z147" s="4" t="s">
        <v>388</v>
      </c>
      <c r="AA147" s="4"/>
      <c r="AB147" s="4"/>
      <c r="AC147" s="4"/>
      <c r="AD147" s="7">
        <v>1000000</v>
      </c>
      <c r="AE147" s="9">
        <v>883</v>
      </c>
      <c r="AM147"/>
    </row>
    <row r="148" spans="1:39" x14ac:dyDescent="0.25">
      <c r="A148" s="3">
        <v>2013</v>
      </c>
      <c r="B148" s="4" t="s">
        <v>509</v>
      </c>
      <c r="C148" s="5">
        <v>48101</v>
      </c>
      <c r="D148" s="4">
        <v>37</v>
      </c>
      <c r="E148" s="4" t="s">
        <v>2078</v>
      </c>
      <c r="F148" s="6">
        <v>41415</v>
      </c>
      <c r="G148" s="7">
        <v>270000</v>
      </c>
      <c r="H148" s="6">
        <v>41670</v>
      </c>
      <c r="I148" s="4" t="s">
        <v>2079</v>
      </c>
      <c r="J148" s="4" t="s">
        <v>300</v>
      </c>
      <c r="K148" s="4" t="s">
        <v>301</v>
      </c>
      <c r="L148" s="4"/>
      <c r="M148" s="4"/>
      <c r="N148" s="4"/>
      <c r="O148" s="7">
        <v>270000</v>
      </c>
      <c r="P148" s="9">
        <f>_xlfn.XLOOKUP(E148,[1]SIDEOF_donativos!U$4:U$1619,[1]SIDEOF_donativos!W$4:W$1619,FALSE)</f>
        <v>470</v>
      </c>
      <c r="R148" s="3">
        <v>2013</v>
      </c>
      <c r="S148" s="4" t="s">
        <v>719</v>
      </c>
      <c r="T148" s="4" t="s">
        <v>847</v>
      </c>
      <c r="U148" s="6">
        <v>41523</v>
      </c>
      <c r="V148" s="7">
        <v>6500000</v>
      </c>
      <c r="W148" s="6">
        <v>41792</v>
      </c>
      <c r="X148" s="4" t="s">
        <v>2190</v>
      </c>
      <c r="Y148" s="4" t="s">
        <v>387</v>
      </c>
      <c r="Z148" s="4" t="s">
        <v>388</v>
      </c>
      <c r="AA148" s="4"/>
      <c r="AB148" s="4"/>
      <c r="AC148" s="4"/>
      <c r="AD148" s="7">
        <v>6500000</v>
      </c>
      <c r="AE148" s="9">
        <v>800</v>
      </c>
      <c r="AM148"/>
    </row>
    <row r="149" spans="1:39" x14ac:dyDescent="0.25">
      <c r="A149" s="3">
        <v>2013</v>
      </c>
      <c r="B149" s="4" t="s">
        <v>509</v>
      </c>
      <c r="C149" s="5">
        <v>48101</v>
      </c>
      <c r="D149" s="4">
        <v>38</v>
      </c>
      <c r="E149" s="4" t="s">
        <v>540</v>
      </c>
      <c r="F149" s="6">
        <v>41415</v>
      </c>
      <c r="G149" s="7">
        <v>40500</v>
      </c>
      <c r="H149" s="6">
        <v>41670</v>
      </c>
      <c r="I149" s="4" t="s">
        <v>2080</v>
      </c>
      <c r="J149" s="4" t="s">
        <v>300</v>
      </c>
      <c r="K149" s="4" t="s">
        <v>301</v>
      </c>
      <c r="L149" s="4"/>
      <c r="M149" s="4"/>
      <c r="N149" s="4"/>
      <c r="O149" s="7">
        <v>40500</v>
      </c>
      <c r="P149" s="9">
        <f>_xlfn.XLOOKUP(E149,[1]SIDEOF_donativos!U$4:U$1619,[1]SIDEOF_donativos!W$4:W$1619,FALSE)</f>
        <v>528</v>
      </c>
      <c r="R149" s="3">
        <v>2013</v>
      </c>
      <c r="S149" s="4" t="s">
        <v>719</v>
      </c>
      <c r="T149" s="4" t="s">
        <v>1052</v>
      </c>
      <c r="U149" s="6">
        <v>41508</v>
      </c>
      <c r="V149" s="7">
        <v>492000</v>
      </c>
      <c r="W149" s="6">
        <v>42154</v>
      </c>
      <c r="X149" s="4" t="s">
        <v>2192</v>
      </c>
      <c r="Y149" s="4" t="s">
        <v>387</v>
      </c>
      <c r="Z149" s="4" t="s">
        <v>388</v>
      </c>
      <c r="AA149" s="4"/>
      <c r="AB149" s="4"/>
      <c r="AC149" s="4"/>
      <c r="AD149" s="7">
        <v>492000</v>
      </c>
      <c r="AE149" s="9">
        <v>1293</v>
      </c>
      <c r="AM149"/>
    </row>
    <row r="150" spans="1:39" x14ac:dyDescent="0.25">
      <c r="A150" s="3">
        <v>2013</v>
      </c>
      <c r="B150" s="4" t="s">
        <v>509</v>
      </c>
      <c r="C150" s="5">
        <v>48101</v>
      </c>
      <c r="D150" s="4">
        <v>39</v>
      </c>
      <c r="E150" s="4" t="s">
        <v>2081</v>
      </c>
      <c r="F150" s="6">
        <v>41415</v>
      </c>
      <c r="G150" s="7">
        <v>134000</v>
      </c>
      <c r="H150" s="6">
        <v>41670</v>
      </c>
      <c r="I150" s="4" t="s">
        <v>2082</v>
      </c>
      <c r="J150" s="4" t="s">
        <v>300</v>
      </c>
      <c r="K150" s="4" t="s">
        <v>301</v>
      </c>
      <c r="L150" s="4"/>
      <c r="M150" s="4"/>
      <c r="N150" s="4"/>
      <c r="O150" s="7">
        <v>134000</v>
      </c>
      <c r="P150" s="9">
        <f>_xlfn.XLOOKUP(E150,[1]SIDEOF_donativos!U$4:U$1619,[1]SIDEOF_donativos!W$4:W$1619,FALSE)</f>
        <v>1560</v>
      </c>
      <c r="R150" s="3">
        <v>2013</v>
      </c>
      <c r="S150" s="4" t="s">
        <v>719</v>
      </c>
      <c r="T150" s="4" t="s">
        <v>1084</v>
      </c>
      <c r="U150" s="6">
        <v>41554</v>
      </c>
      <c r="V150" s="7">
        <v>1900000</v>
      </c>
      <c r="W150" s="6">
        <v>41832</v>
      </c>
      <c r="X150" s="4" t="s">
        <v>2194</v>
      </c>
      <c r="Y150" s="4" t="s">
        <v>387</v>
      </c>
      <c r="Z150" s="4" t="s">
        <v>388</v>
      </c>
      <c r="AA150" s="4"/>
      <c r="AB150" s="4"/>
      <c r="AC150" s="4"/>
      <c r="AD150" s="7">
        <v>1900000</v>
      </c>
      <c r="AE150" s="9">
        <v>1327</v>
      </c>
      <c r="AM150"/>
    </row>
    <row r="151" spans="1:39" x14ac:dyDescent="0.25">
      <c r="A151" s="3">
        <v>2013</v>
      </c>
      <c r="B151" s="4" t="s">
        <v>509</v>
      </c>
      <c r="C151" s="5">
        <v>48101</v>
      </c>
      <c r="D151" s="4">
        <v>4</v>
      </c>
      <c r="E151" s="4" t="s">
        <v>512</v>
      </c>
      <c r="F151" s="6">
        <v>41415</v>
      </c>
      <c r="G151" s="7">
        <v>270000</v>
      </c>
      <c r="H151" s="6">
        <v>41670</v>
      </c>
      <c r="I151" s="4" t="s">
        <v>2083</v>
      </c>
      <c r="J151" s="4" t="s">
        <v>300</v>
      </c>
      <c r="K151" s="4" t="s">
        <v>301</v>
      </c>
      <c r="L151" s="4"/>
      <c r="M151" s="4"/>
      <c r="N151" s="4"/>
      <c r="O151" s="7">
        <v>270000</v>
      </c>
      <c r="P151" s="9">
        <f>_xlfn.XLOOKUP(E151,[1]SIDEOF_donativos!U$4:U$1619,[1]SIDEOF_donativos!W$4:W$1619,FALSE)</f>
        <v>237</v>
      </c>
      <c r="R151" s="3">
        <v>2013</v>
      </c>
      <c r="S151" s="4" t="s">
        <v>719</v>
      </c>
      <c r="T151" s="4" t="s">
        <v>790</v>
      </c>
      <c r="U151" s="6">
        <v>41341</v>
      </c>
      <c r="V151" s="7">
        <v>9000000</v>
      </c>
      <c r="W151" s="6">
        <v>41593</v>
      </c>
      <c r="X151" s="4" t="s">
        <v>2196</v>
      </c>
      <c r="Y151" s="4" t="s">
        <v>387</v>
      </c>
      <c r="Z151" s="4" t="s">
        <v>388</v>
      </c>
      <c r="AA151" s="4"/>
      <c r="AB151" s="4"/>
      <c r="AC151" s="4"/>
      <c r="AD151" s="7">
        <v>9000000</v>
      </c>
      <c r="AE151" s="9">
        <v>587</v>
      </c>
      <c r="AM151"/>
    </row>
    <row r="152" spans="1:39" x14ac:dyDescent="0.25">
      <c r="A152" s="3">
        <v>2013</v>
      </c>
      <c r="B152" s="4" t="s">
        <v>509</v>
      </c>
      <c r="C152" s="5">
        <v>48101</v>
      </c>
      <c r="D152" s="4">
        <v>40</v>
      </c>
      <c r="E152" s="4" t="s">
        <v>2084</v>
      </c>
      <c r="F152" s="6">
        <v>41415</v>
      </c>
      <c r="G152" s="7">
        <v>269500</v>
      </c>
      <c r="H152" s="6">
        <v>41670</v>
      </c>
      <c r="I152" s="4" t="s">
        <v>2085</v>
      </c>
      <c r="J152" s="4" t="s">
        <v>300</v>
      </c>
      <c r="K152" s="4" t="s">
        <v>301</v>
      </c>
      <c r="L152" s="4"/>
      <c r="M152" s="4"/>
      <c r="N152" s="4"/>
      <c r="O152" s="7">
        <v>269500</v>
      </c>
      <c r="P152" s="9">
        <f>_xlfn.XLOOKUP(E152,[1]SIDEOF_donativos!U$4:U$1619,[1]SIDEOF_donativos!W$4:W$1619,FALSE)</f>
        <v>488</v>
      </c>
      <c r="R152" s="3">
        <v>2013</v>
      </c>
      <c r="S152" s="4" t="s">
        <v>719</v>
      </c>
      <c r="T152" s="4" t="s">
        <v>2198</v>
      </c>
      <c r="U152" s="6">
        <v>41276</v>
      </c>
      <c r="V152" s="7">
        <v>3000000</v>
      </c>
      <c r="W152" s="6">
        <v>41621</v>
      </c>
      <c r="X152" s="4" t="s">
        <v>2199</v>
      </c>
      <c r="Y152" s="4" t="s">
        <v>387</v>
      </c>
      <c r="Z152" s="4" t="s">
        <v>388</v>
      </c>
      <c r="AA152" s="4"/>
      <c r="AB152" s="4"/>
      <c r="AC152" s="4"/>
      <c r="AD152" s="7">
        <v>3000000</v>
      </c>
      <c r="AE152" s="9">
        <v>223</v>
      </c>
      <c r="AM152"/>
    </row>
    <row r="153" spans="1:39" x14ac:dyDescent="0.25">
      <c r="A153" s="3">
        <v>2013</v>
      </c>
      <c r="B153" s="4" t="s">
        <v>509</v>
      </c>
      <c r="C153" s="5">
        <v>48101</v>
      </c>
      <c r="D153" s="4">
        <v>41</v>
      </c>
      <c r="E153" s="4" t="s">
        <v>2086</v>
      </c>
      <c r="F153" s="6">
        <v>41415</v>
      </c>
      <c r="G153" s="7">
        <v>270000</v>
      </c>
      <c r="H153" s="6">
        <v>41670</v>
      </c>
      <c r="I153" s="4" t="s">
        <v>2087</v>
      </c>
      <c r="J153" s="4" t="s">
        <v>300</v>
      </c>
      <c r="K153" s="4" t="s">
        <v>301</v>
      </c>
      <c r="L153" s="4"/>
      <c r="M153" s="4"/>
      <c r="N153" s="4"/>
      <c r="O153" s="7">
        <v>270000</v>
      </c>
      <c r="P153" s="9">
        <f>_xlfn.XLOOKUP(E153,[1]SIDEOF_donativos!U$4:U$1619,[1]SIDEOF_donativos!W$4:W$1619,FALSE)</f>
        <v>97</v>
      </c>
      <c r="R153" s="3">
        <v>2013</v>
      </c>
      <c r="S153" s="4" t="s">
        <v>719</v>
      </c>
      <c r="T153" s="4" t="s">
        <v>866</v>
      </c>
      <c r="U153" s="6">
        <v>41410</v>
      </c>
      <c r="V153" s="7">
        <v>2000000</v>
      </c>
      <c r="W153" s="6">
        <v>41472</v>
      </c>
      <c r="X153" s="4" t="s">
        <v>2201</v>
      </c>
      <c r="Y153" s="4" t="s">
        <v>387</v>
      </c>
      <c r="Z153" s="4" t="s">
        <v>388</v>
      </c>
      <c r="AA153" s="4"/>
      <c r="AB153" s="4"/>
      <c r="AC153" s="4"/>
      <c r="AD153" s="7">
        <v>2000000</v>
      </c>
      <c r="AE153" s="9">
        <v>1582</v>
      </c>
      <c r="AM153"/>
    </row>
    <row r="154" spans="1:39" x14ac:dyDescent="0.25">
      <c r="A154" s="3">
        <v>2013</v>
      </c>
      <c r="B154" s="4" t="s">
        <v>509</v>
      </c>
      <c r="C154" s="5">
        <v>48101</v>
      </c>
      <c r="D154" s="4">
        <v>42</v>
      </c>
      <c r="E154" s="4" t="s">
        <v>534</v>
      </c>
      <c r="F154" s="6">
        <v>41415</v>
      </c>
      <c r="G154" s="7">
        <v>270000</v>
      </c>
      <c r="H154" s="6">
        <v>41670</v>
      </c>
      <c r="I154" s="4" t="s">
        <v>2088</v>
      </c>
      <c r="J154" s="4" t="s">
        <v>300</v>
      </c>
      <c r="K154" s="4" t="s">
        <v>301</v>
      </c>
      <c r="L154" s="4"/>
      <c r="M154" s="4"/>
      <c r="N154" s="4"/>
      <c r="O154" s="7">
        <v>270000</v>
      </c>
      <c r="P154" s="9">
        <f>_xlfn.XLOOKUP(E154,[1]SIDEOF_donativos!U$4:U$1619,[1]SIDEOF_donativos!W$4:W$1619,FALSE)</f>
        <v>483</v>
      </c>
      <c r="R154" s="3">
        <v>2013</v>
      </c>
      <c r="S154" s="4" t="s">
        <v>719</v>
      </c>
      <c r="T154" s="4" t="s">
        <v>777</v>
      </c>
      <c r="U154" s="6">
        <v>41394</v>
      </c>
      <c r="V154" s="7">
        <v>1000000</v>
      </c>
      <c r="W154" s="6">
        <v>41511</v>
      </c>
      <c r="X154" s="4" t="s">
        <v>2203</v>
      </c>
      <c r="Y154" s="4" t="s">
        <v>387</v>
      </c>
      <c r="Z154" s="4" t="s">
        <v>388</v>
      </c>
      <c r="AA154" s="4"/>
      <c r="AB154" s="4"/>
      <c r="AC154" s="4"/>
      <c r="AD154" s="7">
        <v>1000000</v>
      </c>
      <c r="AE154" s="9">
        <v>158</v>
      </c>
      <c r="AM154"/>
    </row>
    <row r="155" spans="1:39" x14ac:dyDescent="0.25">
      <c r="A155" s="3">
        <v>2013</v>
      </c>
      <c r="B155" s="4" t="s">
        <v>509</v>
      </c>
      <c r="C155" s="5">
        <v>48101</v>
      </c>
      <c r="D155" s="4">
        <v>43</v>
      </c>
      <c r="E155" s="4" t="s">
        <v>548</v>
      </c>
      <c r="F155" s="6">
        <v>41415</v>
      </c>
      <c r="G155" s="7">
        <v>270000</v>
      </c>
      <c r="H155" s="6">
        <v>41670</v>
      </c>
      <c r="I155" s="4" t="s">
        <v>2089</v>
      </c>
      <c r="J155" s="4" t="s">
        <v>300</v>
      </c>
      <c r="K155" s="4" t="s">
        <v>301</v>
      </c>
      <c r="L155" s="4"/>
      <c r="M155" s="4"/>
      <c r="N155" s="4"/>
      <c r="O155" s="7">
        <v>270000</v>
      </c>
      <c r="P155" s="9">
        <f>_xlfn.XLOOKUP(E155,[1]SIDEOF_donativos!U$4:U$1619,[1]SIDEOF_donativos!W$4:W$1619,FALSE)</f>
        <v>627</v>
      </c>
      <c r="R155" s="3">
        <v>2013</v>
      </c>
      <c r="S155" s="4" t="s">
        <v>719</v>
      </c>
      <c r="T155" s="4" t="s">
        <v>730</v>
      </c>
      <c r="U155" s="6">
        <v>41394</v>
      </c>
      <c r="V155" s="7">
        <v>5000000</v>
      </c>
      <c r="W155" s="6">
        <v>41695</v>
      </c>
      <c r="X155" s="4" t="s">
        <v>2205</v>
      </c>
      <c r="Y155" s="4" t="s">
        <v>387</v>
      </c>
      <c r="Z155" s="4" t="s">
        <v>388</v>
      </c>
      <c r="AA155" s="4"/>
      <c r="AB155" s="4"/>
      <c r="AC155" s="4"/>
      <c r="AD155" s="7">
        <v>5000000</v>
      </c>
      <c r="AE155" s="9">
        <v>706</v>
      </c>
      <c r="AM155"/>
    </row>
    <row r="156" spans="1:39" x14ac:dyDescent="0.25">
      <c r="A156" s="3">
        <v>2013</v>
      </c>
      <c r="B156" s="4" t="s">
        <v>509</v>
      </c>
      <c r="C156" s="5">
        <v>48101</v>
      </c>
      <c r="D156" s="4">
        <v>44</v>
      </c>
      <c r="E156" s="4" t="s">
        <v>2090</v>
      </c>
      <c r="F156" s="6">
        <v>41415</v>
      </c>
      <c r="G156" s="7">
        <v>265262</v>
      </c>
      <c r="H156" s="6">
        <v>41670</v>
      </c>
      <c r="I156" s="4" t="s">
        <v>2091</v>
      </c>
      <c r="J156" s="4" t="s">
        <v>300</v>
      </c>
      <c r="K156" s="4" t="s">
        <v>301</v>
      </c>
      <c r="L156" s="4"/>
      <c r="M156" s="4"/>
      <c r="N156" s="4"/>
      <c r="O156" s="7">
        <v>265262</v>
      </c>
      <c r="P156" s="9">
        <f>_xlfn.XLOOKUP(E156,[1]SIDEOF_donativos!U$4:U$1619,[1]SIDEOF_donativos!W$4:W$1619,FALSE)</f>
        <v>954</v>
      </c>
      <c r="R156" s="3">
        <v>2013</v>
      </c>
      <c r="S156" s="4" t="s">
        <v>719</v>
      </c>
      <c r="T156" s="4" t="s">
        <v>730</v>
      </c>
      <c r="U156" s="6">
        <v>41394</v>
      </c>
      <c r="V156" s="7">
        <v>1000000</v>
      </c>
      <c r="W156" s="6">
        <v>41753</v>
      </c>
      <c r="X156" s="4" t="s">
        <v>2207</v>
      </c>
      <c r="Y156" s="4" t="s">
        <v>387</v>
      </c>
      <c r="Z156" s="4" t="s">
        <v>388</v>
      </c>
      <c r="AA156" s="4"/>
      <c r="AB156" s="4"/>
      <c r="AC156" s="4"/>
      <c r="AD156" s="7">
        <v>1000000</v>
      </c>
      <c r="AE156" s="9">
        <v>706</v>
      </c>
      <c r="AM156"/>
    </row>
    <row r="157" spans="1:39" x14ac:dyDescent="0.25">
      <c r="A157" s="3">
        <v>2013</v>
      </c>
      <c r="B157" s="4" t="s">
        <v>509</v>
      </c>
      <c r="C157" s="5">
        <v>48101</v>
      </c>
      <c r="D157" s="4">
        <v>45</v>
      </c>
      <c r="E157" s="4" t="s">
        <v>2092</v>
      </c>
      <c r="F157" s="6">
        <v>41415</v>
      </c>
      <c r="G157" s="7">
        <v>270000</v>
      </c>
      <c r="H157" s="6">
        <v>41670</v>
      </c>
      <c r="I157" s="4" t="s">
        <v>2093</v>
      </c>
      <c r="J157" s="4" t="s">
        <v>300</v>
      </c>
      <c r="K157" s="4" t="s">
        <v>301</v>
      </c>
      <c r="L157" s="4"/>
      <c r="M157" s="4"/>
      <c r="N157" s="4"/>
      <c r="O157" s="7">
        <v>270000</v>
      </c>
      <c r="P157" s="9">
        <f>_xlfn.XLOOKUP(E157,[1]SIDEOF_donativos!U$4:U$1619,[1]SIDEOF_donativos!W$4:W$1619,FALSE)</f>
        <v>250</v>
      </c>
      <c r="R157" s="3">
        <v>2013</v>
      </c>
      <c r="S157" s="4" t="s">
        <v>719</v>
      </c>
      <c r="T157" s="4" t="s">
        <v>948</v>
      </c>
      <c r="U157" s="6">
        <v>41416</v>
      </c>
      <c r="V157" s="7">
        <v>8200000</v>
      </c>
      <c r="W157" s="6">
        <v>41511</v>
      </c>
      <c r="X157" s="4" t="s">
        <v>2209</v>
      </c>
      <c r="Y157" s="4" t="s">
        <v>387</v>
      </c>
      <c r="Z157" s="4" t="s">
        <v>388</v>
      </c>
      <c r="AA157" s="4"/>
      <c r="AB157" s="4"/>
      <c r="AC157" s="4"/>
      <c r="AD157" s="7">
        <v>8200000</v>
      </c>
      <c r="AE157" s="9">
        <v>281</v>
      </c>
      <c r="AM157"/>
    </row>
    <row r="158" spans="1:39" x14ac:dyDescent="0.25">
      <c r="A158" s="3">
        <v>2013</v>
      </c>
      <c r="B158" s="4" t="s">
        <v>509</v>
      </c>
      <c r="C158" s="5">
        <v>48101</v>
      </c>
      <c r="D158" s="4">
        <v>46</v>
      </c>
      <c r="E158" s="4" t="s">
        <v>2094</v>
      </c>
      <c r="F158" s="6">
        <v>41415</v>
      </c>
      <c r="G158" s="7">
        <v>270000</v>
      </c>
      <c r="H158" s="6">
        <v>41670</v>
      </c>
      <c r="I158" s="4" t="s">
        <v>2095</v>
      </c>
      <c r="J158" s="4" t="s">
        <v>300</v>
      </c>
      <c r="K158" s="4" t="s">
        <v>301</v>
      </c>
      <c r="L158" s="4"/>
      <c r="M158" s="4"/>
      <c r="N158" s="4"/>
      <c r="O158" s="7">
        <v>270000</v>
      </c>
      <c r="P158" s="9">
        <f>_xlfn.XLOOKUP(E158,[1]SIDEOF_donativos!U$4:U$1619,[1]SIDEOF_donativos!W$4:W$1619,FALSE)</f>
        <v>245</v>
      </c>
      <c r="R158" s="3">
        <v>2013</v>
      </c>
      <c r="S158" s="4" t="s">
        <v>719</v>
      </c>
      <c r="T158" s="4" t="s">
        <v>979</v>
      </c>
      <c r="U158" s="6">
        <v>41394</v>
      </c>
      <c r="V158" s="7">
        <v>3100000</v>
      </c>
      <c r="W158" s="6">
        <v>41675</v>
      </c>
      <c r="X158" s="4" t="s">
        <v>2211</v>
      </c>
      <c r="Y158" s="4" t="s">
        <v>387</v>
      </c>
      <c r="Z158" s="4" t="s">
        <v>388</v>
      </c>
      <c r="AA158" s="4"/>
      <c r="AB158" s="4"/>
      <c r="AC158" s="4"/>
      <c r="AD158" s="7">
        <v>3100000</v>
      </c>
      <c r="AE158" s="9">
        <v>1118</v>
      </c>
    </row>
    <row r="159" spans="1:39" x14ac:dyDescent="0.25">
      <c r="A159" s="3">
        <v>2013</v>
      </c>
      <c r="B159" s="4" t="s">
        <v>509</v>
      </c>
      <c r="C159" s="5">
        <v>48101</v>
      </c>
      <c r="D159" s="4">
        <v>47</v>
      </c>
      <c r="E159" s="4" t="s">
        <v>2096</v>
      </c>
      <c r="F159" s="6">
        <v>41415</v>
      </c>
      <c r="G159" s="7">
        <v>270000</v>
      </c>
      <c r="H159" s="6">
        <v>41670</v>
      </c>
      <c r="I159" s="4" t="s">
        <v>2097</v>
      </c>
      <c r="J159" s="4" t="s">
        <v>300</v>
      </c>
      <c r="K159" s="4" t="s">
        <v>301</v>
      </c>
      <c r="L159" s="4"/>
      <c r="M159" s="4"/>
      <c r="N159" s="4"/>
      <c r="O159" s="7">
        <v>270000</v>
      </c>
      <c r="P159" s="9">
        <f>_xlfn.XLOOKUP(E159,[1]SIDEOF_donativos!U$4:U$1619,[1]SIDEOF_donativos!W$4:W$1619,FALSE)</f>
        <v>562</v>
      </c>
      <c r="R159" s="3">
        <v>2013</v>
      </c>
      <c r="S159" s="4" t="s">
        <v>719</v>
      </c>
      <c r="T159" s="4" t="s">
        <v>408</v>
      </c>
      <c r="U159" s="6">
        <v>41422</v>
      </c>
      <c r="V159" s="7">
        <v>5000000</v>
      </c>
      <c r="W159" s="6">
        <v>41787</v>
      </c>
      <c r="X159" s="4" t="s">
        <v>2213</v>
      </c>
      <c r="Y159" s="4" t="s">
        <v>387</v>
      </c>
      <c r="Z159" s="4" t="s">
        <v>388</v>
      </c>
      <c r="AA159" s="4"/>
      <c r="AB159" s="4"/>
      <c r="AC159" s="4"/>
      <c r="AD159" s="7">
        <v>5000000</v>
      </c>
      <c r="AE159" s="9">
        <v>725</v>
      </c>
    </row>
    <row r="160" spans="1:39" x14ac:dyDescent="0.25">
      <c r="A160" s="3">
        <v>2013</v>
      </c>
      <c r="B160" s="4" t="s">
        <v>509</v>
      </c>
      <c r="C160" s="5">
        <v>48101</v>
      </c>
      <c r="D160" s="4">
        <v>49</v>
      </c>
      <c r="E160" s="4" t="s">
        <v>550</v>
      </c>
      <c r="F160" s="6">
        <v>41415</v>
      </c>
      <c r="G160" s="7">
        <v>270000</v>
      </c>
      <c r="H160" s="6">
        <v>41670</v>
      </c>
      <c r="I160" s="4" t="s">
        <v>2098</v>
      </c>
      <c r="J160" s="4" t="s">
        <v>300</v>
      </c>
      <c r="K160" s="4" t="s">
        <v>301</v>
      </c>
      <c r="L160" s="4"/>
      <c r="M160" s="4"/>
      <c r="N160" s="4"/>
      <c r="O160" s="7">
        <v>270000</v>
      </c>
      <c r="P160" s="9">
        <f>_xlfn.XLOOKUP(E160,[1]SIDEOF_donativos!U$4:U$1619,[1]SIDEOF_donativos!W$4:W$1619,FALSE)</f>
        <v>635</v>
      </c>
      <c r="R160" s="3">
        <v>2013</v>
      </c>
      <c r="S160" s="4" t="s">
        <v>719</v>
      </c>
      <c r="T160" s="4" t="s">
        <v>2215</v>
      </c>
      <c r="U160" s="6">
        <v>41431</v>
      </c>
      <c r="V160" s="7">
        <v>850000</v>
      </c>
      <c r="W160" s="6">
        <v>41698</v>
      </c>
      <c r="X160" s="4" t="s">
        <v>2216</v>
      </c>
      <c r="Y160" s="4" t="s">
        <v>387</v>
      </c>
      <c r="Z160" s="4" t="s">
        <v>388</v>
      </c>
      <c r="AA160" s="4"/>
      <c r="AB160" s="4"/>
      <c r="AC160" s="4"/>
      <c r="AD160" s="7">
        <v>850000</v>
      </c>
      <c r="AE160" s="9">
        <v>1103</v>
      </c>
    </row>
    <row r="161" spans="1:31" x14ac:dyDescent="0.25">
      <c r="A161" s="3">
        <v>2013</v>
      </c>
      <c r="B161" s="4" t="s">
        <v>509</v>
      </c>
      <c r="C161" s="5">
        <v>48101</v>
      </c>
      <c r="D161" s="4">
        <v>5</v>
      </c>
      <c r="E161" s="4" t="s">
        <v>581</v>
      </c>
      <c r="F161" s="6">
        <v>41415</v>
      </c>
      <c r="G161" s="7">
        <v>270000</v>
      </c>
      <c r="H161" s="6">
        <v>41670</v>
      </c>
      <c r="I161" s="4" t="s">
        <v>2099</v>
      </c>
      <c r="J161" s="4" t="s">
        <v>300</v>
      </c>
      <c r="K161" s="4" t="s">
        <v>301</v>
      </c>
      <c r="L161" s="4"/>
      <c r="M161" s="4"/>
      <c r="N161" s="4"/>
      <c r="O161" s="7">
        <v>270000</v>
      </c>
      <c r="P161" s="9">
        <f>_xlfn.XLOOKUP(E161,[1]SIDEOF_donativos!U$4:U$1619,[1]SIDEOF_donativos!W$4:W$1619,FALSE)</f>
        <v>1367</v>
      </c>
      <c r="R161" s="3">
        <v>2013</v>
      </c>
      <c r="S161" s="4" t="s">
        <v>719</v>
      </c>
      <c r="T161" s="4" t="s">
        <v>2218</v>
      </c>
      <c r="U161" s="6">
        <v>41428</v>
      </c>
      <c r="V161" s="7">
        <v>1000000</v>
      </c>
      <c r="W161" s="6">
        <v>41848</v>
      </c>
      <c r="X161" s="4" t="s">
        <v>2219</v>
      </c>
      <c r="Y161" s="4" t="s">
        <v>387</v>
      </c>
      <c r="Z161" s="4" t="s">
        <v>388</v>
      </c>
      <c r="AA161" s="4"/>
      <c r="AB161" s="4"/>
      <c r="AC161" s="4"/>
      <c r="AD161" s="7">
        <v>1000000</v>
      </c>
      <c r="AE161" s="9">
        <v>1302</v>
      </c>
    </row>
    <row r="162" spans="1:31" x14ac:dyDescent="0.25">
      <c r="A162" s="3">
        <v>2013</v>
      </c>
      <c r="B162" s="4" t="s">
        <v>509</v>
      </c>
      <c r="C162" s="5">
        <v>48101</v>
      </c>
      <c r="D162" s="4">
        <v>50</v>
      </c>
      <c r="E162" s="4" t="s">
        <v>2100</v>
      </c>
      <c r="F162" s="6">
        <v>41415</v>
      </c>
      <c r="G162" s="7">
        <v>270000</v>
      </c>
      <c r="H162" s="6">
        <v>41670</v>
      </c>
      <c r="I162" s="4" t="s">
        <v>2101</v>
      </c>
      <c r="J162" s="4" t="s">
        <v>300</v>
      </c>
      <c r="K162" s="4" t="s">
        <v>301</v>
      </c>
      <c r="L162" s="4"/>
      <c r="M162" s="4"/>
      <c r="N162" s="4"/>
      <c r="O162" s="7">
        <v>270000</v>
      </c>
      <c r="P162" s="9">
        <f>_xlfn.XLOOKUP(E162,[1]SIDEOF_donativos!U$4:U$1619,[1]SIDEOF_donativos!W$4:W$1619,FALSE)</f>
        <v>526</v>
      </c>
      <c r="R162" s="3">
        <v>2013</v>
      </c>
      <c r="S162" s="4" t="s">
        <v>719</v>
      </c>
      <c r="T162" s="4" t="s">
        <v>872</v>
      </c>
      <c r="U162" s="6">
        <v>41422</v>
      </c>
      <c r="V162" s="7">
        <v>2500000</v>
      </c>
      <c r="W162" s="6">
        <v>41879</v>
      </c>
      <c r="X162" s="4" t="s">
        <v>2221</v>
      </c>
      <c r="Y162" s="4" t="s">
        <v>387</v>
      </c>
      <c r="Z162" s="4" t="s">
        <v>388</v>
      </c>
      <c r="AA162" s="4"/>
      <c r="AB162" s="4"/>
      <c r="AC162" s="4"/>
      <c r="AD162" s="7">
        <v>2500000</v>
      </c>
      <c r="AE162" s="9">
        <v>1100</v>
      </c>
    </row>
    <row r="163" spans="1:31" x14ac:dyDescent="0.25">
      <c r="A163" s="3">
        <v>2013</v>
      </c>
      <c r="B163" s="4" t="s">
        <v>509</v>
      </c>
      <c r="C163" s="5">
        <v>48101</v>
      </c>
      <c r="D163" s="4">
        <v>51</v>
      </c>
      <c r="E163" s="4" t="s">
        <v>2102</v>
      </c>
      <c r="F163" s="6">
        <v>41415</v>
      </c>
      <c r="G163" s="7">
        <v>270000</v>
      </c>
      <c r="H163" s="6">
        <v>41670</v>
      </c>
      <c r="I163" s="4" t="s">
        <v>2103</v>
      </c>
      <c r="J163" s="4" t="s">
        <v>300</v>
      </c>
      <c r="K163" s="4" t="s">
        <v>301</v>
      </c>
      <c r="L163" s="4"/>
      <c r="M163" s="4"/>
      <c r="N163" s="4"/>
      <c r="O163" s="7">
        <v>270000</v>
      </c>
      <c r="P163" s="9">
        <f>_xlfn.XLOOKUP(E163,[1]SIDEOF_donativos!U$4:U$1619,[1]SIDEOF_donativos!W$4:W$1619,FALSE)</f>
        <v>287</v>
      </c>
      <c r="R163" s="3">
        <v>2013</v>
      </c>
      <c r="S163" s="4" t="s">
        <v>719</v>
      </c>
      <c r="T163" s="4" t="s">
        <v>771</v>
      </c>
      <c r="U163" s="6">
        <v>41422</v>
      </c>
      <c r="V163" s="7">
        <v>9000000</v>
      </c>
      <c r="W163" s="6">
        <v>41879</v>
      </c>
      <c r="X163" s="4" t="s">
        <v>772</v>
      </c>
      <c r="Y163" s="4" t="s">
        <v>387</v>
      </c>
      <c r="Z163" s="4" t="s">
        <v>388</v>
      </c>
      <c r="AA163" s="4"/>
      <c r="AB163" s="4"/>
      <c r="AC163" s="4"/>
      <c r="AD163" s="7">
        <v>9000000</v>
      </c>
      <c r="AE163" s="9">
        <v>484</v>
      </c>
    </row>
    <row r="164" spans="1:31" x14ac:dyDescent="0.25">
      <c r="A164" s="3">
        <v>2013</v>
      </c>
      <c r="B164" s="4" t="s">
        <v>509</v>
      </c>
      <c r="C164" s="5">
        <v>48101</v>
      </c>
      <c r="D164" s="4">
        <v>52</v>
      </c>
      <c r="E164" s="4" t="s">
        <v>2104</v>
      </c>
      <c r="F164" s="6">
        <v>41415</v>
      </c>
      <c r="G164" s="7">
        <v>134600</v>
      </c>
      <c r="H164" s="6">
        <v>41670</v>
      </c>
      <c r="I164" s="4" t="s">
        <v>2105</v>
      </c>
      <c r="J164" s="4" t="s">
        <v>300</v>
      </c>
      <c r="K164" s="4" t="s">
        <v>301</v>
      </c>
      <c r="L164" s="4"/>
      <c r="M164" s="4"/>
      <c r="N164" s="4"/>
      <c r="O164" s="7">
        <v>134600</v>
      </c>
      <c r="P164" s="9">
        <f>_xlfn.XLOOKUP(E164,[1]SIDEOF_donativos!U$4:U$1619,[1]SIDEOF_donativos!W$4:W$1619,FALSE)</f>
        <v>1431</v>
      </c>
      <c r="R164" s="3">
        <v>2013</v>
      </c>
      <c r="S164" s="4" t="s">
        <v>719</v>
      </c>
      <c r="T164" s="4" t="s">
        <v>763</v>
      </c>
      <c r="U164" s="6">
        <v>41430</v>
      </c>
      <c r="V164" s="7">
        <v>5000000</v>
      </c>
      <c r="W164" s="6">
        <v>41879</v>
      </c>
      <c r="X164" s="4" t="s">
        <v>2224</v>
      </c>
      <c r="Y164" s="4" t="s">
        <v>387</v>
      </c>
      <c r="Z164" s="4" t="s">
        <v>388</v>
      </c>
      <c r="AA164" s="4"/>
      <c r="AB164" s="4"/>
      <c r="AC164" s="4"/>
      <c r="AD164" s="7">
        <v>5000000</v>
      </c>
      <c r="AE164" s="9">
        <v>7</v>
      </c>
    </row>
    <row r="165" spans="1:31" x14ac:dyDescent="0.25">
      <c r="A165" s="3">
        <v>2013</v>
      </c>
      <c r="B165" s="4" t="s">
        <v>509</v>
      </c>
      <c r="C165" s="5">
        <v>48101</v>
      </c>
      <c r="D165" s="4">
        <v>54</v>
      </c>
      <c r="E165" s="4" t="s">
        <v>2106</v>
      </c>
      <c r="F165" s="6">
        <v>41415</v>
      </c>
      <c r="G165" s="7">
        <v>135000</v>
      </c>
      <c r="H165" s="6">
        <v>41670</v>
      </c>
      <c r="I165" s="4" t="s">
        <v>2107</v>
      </c>
      <c r="J165" s="4" t="s">
        <v>300</v>
      </c>
      <c r="K165" s="4" t="s">
        <v>301</v>
      </c>
      <c r="L165" s="4"/>
      <c r="M165" s="4"/>
      <c r="N165" s="4"/>
      <c r="O165" s="7">
        <v>135000</v>
      </c>
      <c r="P165" s="9">
        <f>_xlfn.XLOOKUP(E165,[1]SIDEOF_donativos!U$4:U$1619,[1]SIDEOF_donativos!W$4:W$1619,FALSE)</f>
        <v>291</v>
      </c>
      <c r="R165" s="3">
        <v>2013</v>
      </c>
      <c r="S165" s="4" t="s">
        <v>719</v>
      </c>
      <c r="T165" s="4" t="s">
        <v>885</v>
      </c>
      <c r="U165" s="6">
        <v>41432</v>
      </c>
      <c r="V165" s="7">
        <v>5000000</v>
      </c>
      <c r="W165" s="6">
        <v>41758</v>
      </c>
      <c r="X165" s="4" t="s">
        <v>2226</v>
      </c>
      <c r="Y165" s="4" t="s">
        <v>387</v>
      </c>
      <c r="Z165" s="4" t="s">
        <v>388</v>
      </c>
      <c r="AA165" s="4"/>
      <c r="AB165" s="4"/>
      <c r="AC165" s="4"/>
      <c r="AD165" s="7">
        <v>5000000</v>
      </c>
      <c r="AE165" s="9">
        <v>1294</v>
      </c>
    </row>
    <row r="166" spans="1:31" x14ac:dyDescent="0.25">
      <c r="A166" s="3">
        <v>2013</v>
      </c>
      <c r="B166" s="4" t="s">
        <v>509</v>
      </c>
      <c r="C166" s="5">
        <v>48101</v>
      </c>
      <c r="D166" s="4">
        <v>55</v>
      </c>
      <c r="E166" s="4" t="s">
        <v>2108</v>
      </c>
      <c r="F166" s="6">
        <v>41415</v>
      </c>
      <c r="G166" s="7">
        <v>130000</v>
      </c>
      <c r="H166" s="6">
        <v>41670</v>
      </c>
      <c r="I166" s="4" t="s">
        <v>2109</v>
      </c>
      <c r="J166" s="4" t="s">
        <v>300</v>
      </c>
      <c r="K166" s="4" t="s">
        <v>301</v>
      </c>
      <c r="L166" s="4"/>
      <c r="M166" s="4"/>
      <c r="N166" s="4"/>
      <c r="O166" s="7">
        <v>130000</v>
      </c>
      <c r="P166" s="9">
        <f>_xlfn.XLOOKUP(E166,[1]SIDEOF_donativos!U$4:U$1619,[1]SIDEOF_donativos!W$4:W$1619,FALSE)</f>
        <v>1061</v>
      </c>
      <c r="R166" s="3">
        <v>2013</v>
      </c>
      <c r="S166" s="4" t="s">
        <v>719</v>
      </c>
      <c r="T166" s="4" t="s">
        <v>2228</v>
      </c>
      <c r="U166" s="6">
        <v>41432</v>
      </c>
      <c r="V166" s="7">
        <v>12000000</v>
      </c>
      <c r="W166" s="6">
        <v>41926</v>
      </c>
      <c r="X166" s="4" t="s">
        <v>2229</v>
      </c>
      <c r="Y166" s="4" t="s">
        <v>387</v>
      </c>
      <c r="Z166" s="4" t="s">
        <v>388</v>
      </c>
      <c r="AA166" s="4"/>
      <c r="AB166" s="4"/>
      <c r="AC166" s="4"/>
      <c r="AD166" s="7">
        <v>12000000</v>
      </c>
      <c r="AE166" s="9">
        <v>1333</v>
      </c>
    </row>
    <row r="167" spans="1:31" x14ac:dyDescent="0.25">
      <c r="A167" s="3">
        <v>2013</v>
      </c>
      <c r="B167" s="4" t="s">
        <v>509</v>
      </c>
      <c r="C167" s="5">
        <v>48101</v>
      </c>
      <c r="D167" s="4">
        <v>56</v>
      </c>
      <c r="E167" s="4" t="s">
        <v>2110</v>
      </c>
      <c r="F167" s="6">
        <v>41415</v>
      </c>
      <c r="G167" s="7">
        <v>270000</v>
      </c>
      <c r="H167" s="6">
        <v>41670</v>
      </c>
      <c r="I167" s="4" t="s">
        <v>2111</v>
      </c>
      <c r="J167" s="4" t="s">
        <v>300</v>
      </c>
      <c r="K167" s="4" t="s">
        <v>301</v>
      </c>
      <c r="L167" s="4"/>
      <c r="M167" s="4"/>
      <c r="N167" s="4"/>
      <c r="O167" s="7">
        <v>270000</v>
      </c>
      <c r="P167" s="9">
        <f>_xlfn.XLOOKUP(E167,[1]SIDEOF_donativos!U$4:U$1619,[1]SIDEOF_donativos!W$4:W$1619,FALSE)</f>
        <v>1493</v>
      </c>
      <c r="R167" s="3">
        <v>2013</v>
      </c>
      <c r="S167" s="4" t="s">
        <v>719</v>
      </c>
      <c r="T167" s="4" t="s">
        <v>988</v>
      </c>
      <c r="U167" s="6">
        <v>41439</v>
      </c>
      <c r="V167" s="7">
        <v>3200000</v>
      </c>
      <c r="W167" s="6">
        <v>41787</v>
      </c>
      <c r="X167" s="4" t="s">
        <v>2231</v>
      </c>
      <c r="Y167" s="4" t="s">
        <v>387</v>
      </c>
      <c r="Z167" s="4" t="s">
        <v>388</v>
      </c>
      <c r="AA167" s="4"/>
      <c r="AB167" s="4"/>
      <c r="AC167" s="4"/>
      <c r="AD167" s="7">
        <v>3200000</v>
      </c>
      <c r="AE167" s="9">
        <v>1301</v>
      </c>
    </row>
    <row r="168" spans="1:31" x14ac:dyDescent="0.25">
      <c r="A168" s="3">
        <v>2013</v>
      </c>
      <c r="B168" s="4" t="s">
        <v>509</v>
      </c>
      <c r="C168" s="5">
        <v>48101</v>
      </c>
      <c r="D168" s="4">
        <v>59</v>
      </c>
      <c r="E168" s="4" t="s">
        <v>2112</v>
      </c>
      <c r="F168" s="6">
        <v>41415</v>
      </c>
      <c r="G168" s="7">
        <v>270000</v>
      </c>
      <c r="H168" s="6">
        <v>41670</v>
      </c>
      <c r="I168" s="4" t="s">
        <v>2113</v>
      </c>
      <c r="J168" s="4" t="s">
        <v>300</v>
      </c>
      <c r="K168" s="4" t="s">
        <v>301</v>
      </c>
      <c r="L168" s="4"/>
      <c r="M168" s="4"/>
      <c r="N168" s="4"/>
      <c r="O168" s="7">
        <v>270000</v>
      </c>
      <c r="P168" s="9">
        <f>_xlfn.XLOOKUP(E168,[1]SIDEOF_donativos!U$4:U$1619,[1]SIDEOF_donativos!W$4:W$1619,FALSE)</f>
        <v>28</v>
      </c>
      <c r="R168" s="3">
        <v>2013</v>
      </c>
      <c r="S168" s="4" t="s">
        <v>719</v>
      </c>
      <c r="T168" s="4" t="s">
        <v>2233</v>
      </c>
      <c r="U168" s="6">
        <v>41452</v>
      </c>
      <c r="V168" s="7">
        <v>250000</v>
      </c>
      <c r="W168" s="6">
        <v>41787</v>
      </c>
      <c r="X168" s="4" t="s">
        <v>2234</v>
      </c>
      <c r="Y168" s="4" t="s">
        <v>387</v>
      </c>
      <c r="Z168" s="4" t="s">
        <v>388</v>
      </c>
      <c r="AA168" s="4"/>
      <c r="AB168" s="4"/>
      <c r="AC168" s="4"/>
      <c r="AD168" s="7">
        <v>250000</v>
      </c>
      <c r="AE168" s="9">
        <v>139</v>
      </c>
    </row>
    <row r="169" spans="1:31" x14ac:dyDescent="0.25">
      <c r="A169" s="3">
        <v>2013</v>
      </c>
      <c r="B169" s="4" t="s">
        <v>509</v>
      </c>
      <c r="C169" s="5">
        <v>48101</v>
      </c>
      <c r="D169" s="4">
        <v>60</v>
      </c>
      <c r="E169" s="4" t="s">
        <v>2114</v>
      </c>
      <c r="F169" s="6">
        <v>41415</v>
      </c>
      <c r="G169" s="7">
        <v>135000</v>
      </c>
      <c r="H169" s="6">
        <v>41670</v>
      </c>
      <c r="I169" s="4" t="s">
        <v>2115</v>
      </c>
      <c r="J169" s="4" t="s">
        <v>300</v>
      </c>
      <c r="K169" s="4" t="s">
        <v>301</v>
      </c>
      <c r="L169" s="4"/>
      <c r="M169" s="4"/>
      <c r="N169" s="4"/>
      <c r="O169" s="7">
        <v>135000</v>
      </c>
      <c r="P169" s="9">
        <f>_xlfn.XLOOKUP(E169,[1]SIDEOF_donativos!U$4:U$1619,[1]SIDEOF_donativos!W$4:W$1619,FALSE)</f>
        <v>802</v>
      </c>
      <c r="R169" s="3">
        <v>2013</v>
      </c>
      <c r="S169" s="4" t="s">
        <v>719</v>
      </c>
      <c r="T169" s="4" t="s">
        <v>1161</v>
      </c>
      <c r="U169" s="6">
        <v>41452</v>
      </c>
      <c r="V169" s="7">
        <v>4000000</v>
      </c>
      <c r="W169" s="6">
        <v>41871</v>
      </c>
      <c r="X169" s="4" t="s">
        <v>2236</v>
      </c>
      <c r="Y169" s="4" t="s">
        <v>387</v>
      </c>
      <c r="Z169" s="4" t="s">
        <v>388</v>
      </c>
      <c r="AA169" s="4"/>
      <c r="AB169" s="4"/>
      <c r="AC169" s="4"/>
      <c r="AD169" s="7">
        <v>4000000</v>
      </c>
      <c r="AE169" s="9">
        <v>392</v>
      </c>
    </row>
    <row r="170" spans="1:31" x14ac:dyDescent="0.25">
      <c r="A170" s="3">
        <v>2013</v>
      </c>
      <c r="B170" s="4" t="s">
        <v>509</v>
      </c>
      <c r="C170" s="5">
        <v>48101</v>
      </c>
      <c r="D170" s="4">
        <v>61</v>
      </c>
      <c r="E170" s="4" t="s">
        <v>2116</v>
      </c>
      <c r="F170" s="6">
        <v>41415</v>
      </c>
      <c r="G170" s="7">
        <v>270000</v>
      </c>
      <c r="H170" s="6">
        <v>41670</v>
      </c>
      <c r="I170" s="4" t="s">
        <v>2117</v>
      </c>
      <c r="J170" s="4" t="s">
        <v>300</v>
      </c>
      <c r="K170" s="4" t="s">
        <v>301</v>
      </c>
      <c r="L170" s="4"/>
      <c r="M170" s="4"/>
      <c r="N170" s="4"/>
      <c r="O170" s="7">
        <v>270000</v>
      </c>
      <c r="P170" s="9">
        <f>_xlfn.XLOOKUP(E170,[1]SIDEOF_donativos!U$4:U$1619,[1]SIDEOF_donativos!W$4:W$1619,FALSE)</f>
        <v>980</v>
      </c>
      <c r="R170" s="3">
        <v>2013</v>
      </c>
      <c r="S170" s="4" t="s">
        <v>719</v>
      </c>
      <c r="T170" s="4" t="s">
        <v>929</v>
      </c>
      <c r="U170" s="6">
        <v>41452</v>
      </c>
      <c r="V170" s="7">
        <v>2000000</v>
      </c>
      <c r="W170" s="6">
        <v>41726</v>
      </c>
      <c r="X170" s="4" t="s">
        <v>2238</v>
      </c>
      <c r="Y170" s="4" t="s">
        <v>387</v>
      </c>
      <c r="Z170" s="4" t="s">
        <v>388</v>
      </c>
      <c r="AA170" s="4"/>
      <c r="AB170" s="4"/>
      <c r="AC170" s="4"/>
      <c r="AD170" s="7">
        <v>2000000</v>
      </c>
      <c r="AE170" s="9">
        <v>798</v>
      </c>
    </row>
    <row r="171" spans="1:31" x14ac:dyDescent="0.25">
      <c r="A171" s="3">
        <v>2013</v>
      </c>
      <c r="B171" s="4" t="s">
        <v>509</v>
      </c>
      <c r="C171" s="5">
        <v>48101</v>
      </c>
      <c r="D171" s="4">
        <v>62</v>
      </c>
      <c r="E171" s="4" t="s">
        <v>2118</v>
      </c>
      <c r="F171" s="6">
        <v>41415</v>
      </c>
      <c r="G171" s="7">
        <v>236300</v>
      </c>
      <c r="H171" s="6">
        <v>41670</v>
      </c>
      <c r="I171" s="4" t="s">
        <v>2119</v>
      </c>
      <c r="J171" s="4" t="s">
        <v>300</v>
      </c>
      <c r="K171" s="4" t="s">
        <v>301</v>
      </c>
      <c r="L171" s="4"/>
      <c r="M171" s="4"/>
      <c r="N171" s="4"/>
      <c r="O171" s="7">
        <v>236300</v>
      </c>
      <c r="P171" s="9">
        <f>_xlfn.XLOOKUP(E171,[1]SIDEOF_donativos!U$4:U$1619,[1]SIDEOF_donativos!W$4:W$1619,FALSE)</f>
        <v>273</v>
      </c>
      <c r="R171" s="3">
        <v>2013</v>
      </c>
      <c r="S171" s="4" t="s">
        <v>719</v>
      </c>
      <c r="T171" s="4" t="s">
        <v>724</v>
      </c>
      <c r="U171" s="6">
        <v>41452</v>
      </c>
      <c r="V171" s="7">
        <v>5000000</v>
      </c>
      <c r="W171" s="6">
        <v>41879</v>
      </c>
      <c r="X171" s="4" t="s">
        <v>2240</v>
      </c>
      <c r="Y171" s="4" t="s">
        <v>387</v>
      </c>
      <c r="Z171" s="4" t="s">
        <v>388</v>
      </c>
      <c r="AA171" s="4"/>
      <c r="AB171" s="4"/>
      <c r="AC171" s="4"/>
      <c r="AD171" s="7">
        <v>5000000</v>
      </c>
      <c r="AE171" s="9">
        <v>1520</v>
      </c>
    </row>
    <row r="172" spans="1:31" x14ac:dyDescent="0.25">
      <c r="A172" s="3">
        <v>2013</v>
      </c>
      <c r="B172" s="4" t="s">
        <v>509</v>
      </c>
      <c r="C172" s="5">
        <v>48101</v>
      </c>
      <c r="D172" s="4">
        <v>63</v>
      </c>
      <c r="E172" s="4" t="s">
        <v>2120</v>
      </c>
      <c r="F172" s="6">
        <v>41415</v>
      </c>
      <c r="G172" s="7">
        <v>135000</v>
      </c>
      <c r="H172" s="6">
        <v>41670</v>
      </c>
      <c r="I172" s="4" t="s">
        <v>2121</v>
      </c>
      <c r="J172" s="4" t="s">
        <v>300</v>
      </c>
      <c r="K172" s="4" t="s">
        <v>301</v>
      </c>
      <c r="L172" s="4"/>
      <c r="M172" s="4"/>
      <c r="N172" s="4"/>
      <c r="O172" s="7">
        <v>135000</v>
      </c>
      <c r="P172" s="9">
        <f>_xlfn.XLOOKUP(E172,[1]SIDEOF_donativos!U$4:U$1619,[1]SIDEOF_donativos!W$4:W$1619,FALSE)</f>
        <v>1310</v>
      </c>
      <c r="R172" s="3">
        <v>2013</v>
      </c>
      <c r="S172" s="4" t="s">
        <v>719</v>
      </c>
      <c r="T172" s="4" t="s">
        <v>2242</v>
      </c>
      <c r="U172" s="6">
        <v>41459</v>
      </c>
      <c r="V172" s="7">
        <v>3100000</v>
      </c>
      <c r="W172" s="6">
        <v>41848</v>
      </c>
      <c r="X172" s="4" t="s">
        <v>2243</v>
      </c>
      <c r="Y172" s="4" t="s">
        <v>387</v>
      </c>
      <c r="Z172" s="4" t="s">
        <v>388</v>
      </c>
      <c r="AA172" s="4"/>
      <c r="AB172" s="4"/>
      <c r="AC172" s="4"/>
      <c r="AD172" s="7">
        <v>3100000</v>
      </c>
      <c r="AE172" s="9">
        <v>721</v>
      </c>
    </row>
    <row r="173" spans="1:31" x14ac:dyDescent="0.25">
      <c r="A173" s="3">
        <v>2013</v>
      </c>
      <c r="B173" s="4" t="s">
        <v>509</v>
      </c>
      <c r="C173" s="5">
        <v>48101</v>
      </c>
      <c r="D173" s="4">
        <v>64</v>
      </c>
      <c r="E173" s="4" t="s">
        <v>2122</v>
      </c>
      <c r="F173" s="6">
        <v>41415</v>
      </c>
      <c r="G173" s="7">
        <v>270000</v>
      </c>
      <c r="H173" s="6">
        <v>41670</v>
      </c>
      <c r="I173" s="4" t="s">
        <v>2123</v>
      </c>
      <c r="J173" s="4" t="s">
        <v>300</v>
      </c>
      <c r="K173" s="4" t="s">
        <v>301</v>
      </c>
      <c r="L173" s="4"/>
      <c r="M173" s="4"/>
      <c r="N173" s="4"/>
      <c r="O173" s="7">
        <v>270000</v>
      </c>
      <c r="P173" s="9">
        <f>_xlfn.XLOOKUP(E173,[1]SIDEOF_donativos!U$4:U$1619,[1]SIDEOF_donativos!W$4:W$1619,FALSE)</f>
        <v>895</v>
      </c>
      <c r="R173" s="3">
        <v>2013</v>
      </c>
      <c r="S173" s="4" t="s">
        <v>719</v>
      </c>
      <c r="T173" s="4" t="s">
        <v>1084</v>
      </c>
      <c r="U173" s="6">
        <v>41459</v>
      </c>
      <c r="V173" s="7">
        <v>10000000</v>
      </c>
      <c r="W173" s="6">
        <v>41727</v>
      </c>
      <c r="X173" s="4" t="s">
        <v>2245</v>
      </c>
      <c r="Y173" s="4" t="s">
        <v>387</v>
      </c>
      <c r="Z173" s="4" t="s">
        <v>388</v>
      </c>
      <c r="AA173" s="4"/>
      <c r="AB173" s="4"/>
      <c r="AC173" s="4"/>
      <c r="AD173" s="7">
        <v>10000000</v>
      </c>
      <c r="AE173" s="9">
        <v>1327</v>
      </c>
    </row>
    <row r="174" spans="1:31" x14ac:dyDescent="0.25">
      <c r="A174" s="3">
        <v>2013</v>
      </c>
      <c r="B174" s="4" t="s">
        <v>509</v>
      </c>
      <c r="C174" s="5">
        <v>48101</v>
      </c>
      <c r="D174" s="4">
        <v>65</v>
      </c>
      <c r="E174" s="4" t="s">
        <v>2124</v>
      </c>
      <c r="F174" s="6">
        <v>41415</v>
      </c>
      <c r="G174" s="7">
        <v>135000</v>
      </c>
      <c r="H174" s="6">
        <v>41670</v>
      </c>
      <c r="I174" s="4" t="s">
        <v>2125</v>
      </c>
      <c r="J174" s="4" t="s">
        <v>300</v>
      </c>
      <c r="K174" s="4" t="s">
        <v>301</v>
      </c>
      <c r="L174" s="4"/>
      <c r="M174" s="4"/>
      <c r="N174" s="4"/>
      <c r="O174" s="7">
        <v>135000</v>
      </c>
      <c r="P174" s="9">
        <f>_xlfn.XLOOKUP(E174,[1]SIDEOF_donativos!U$4:U$1619,[1]SIDEOF_donativos!W$4:W$1619,FALSE)</f>
        <v>1517</v>
      </c>
      <c r="R174" s="3">
        <v>2013</v>
      </c>
      <c r="S174" s="4" t="s">
        <v>719</v>
      </c>
      <c r="T174" s="4" t="s">
        <v>869</v>
      </c>
      <c r="U174" s="6">
        <v>41459</v>
      </c>
      <c r="V174" s="7">
        <v>3000000</v>
      </c>
      <c r="W174" s="6">
        <v>41726</v>
      </c>
      <c r="X174" s="4" t="s">
        <v>870</v>
      </c>
      <c r="Y174" s="4" t="s">
        <v>387</v>
      </c>
      <c r="Z174" s="4" t="s">
        <v>388</v>
      </c>
      <c r="AA174" s="4"/>
      <c r="AB174" s="4"/>
      <c r="AC174" s="4"/>
      <c r="AD174" s="7">
        <v>3000000</v>
      </c>
      <c r="AE174" s="9">
        <v>1390</v>
      </c>
    </row>
    <row r="175" spans="1:31" x14ac:dyDescent="0.25">
      <c r="A175" s="3">
        <v>2013</v>
      </c>
      <c r="B175" s="4" t="s">
        <v>509</v>
      </c>
      <c r="C175" s="5">
        <v>48101</v>
      </c>
      <c r="D175" s="4">
        <v>66</v>
      </c>
      <c r="E175" s="4" t="s">
        <v>2126</v>
      </c>
      <c r="F175" s="6">
        <v>41415</v>
      </c>
      <c r="G175" s="7">
        <v>266600</v>
      </c>
      <c r="H175" s="6">
        <v>41670</v>
      </c>
      <c r="I175" s="4" t="s">
        <v>2127</v>
      </c>
      <c r="J175" s="4" t="s">
        <v>300</v>
      </c>
      <c r="K175" s="4" t="s">
        <v>301</v>
      </c>
      <c r="L175" s="4"/>
      <c r="M175" s="4"/>
      <c r="N175" s="4"/>
      <c r="O175" s="7">
        <v>266600</v>
      </c>
      <c r="P175" s="9">
        <f>_xlfn.XLOOKUP(E175,[1]SIDEOF_donativos!U$4:U$1619,[1]SIDEOF_donativos!W$4:W$1619,FALSE)</f>
        <v>259</v>
      </c>
      <c r="R175" s="3">
        <v>2013</v>
      </c>
      <c r="S175" s="4" t="s">
        <v>719</v>
      </c>
      <c r="T175" s="4" t="s">
        <v>1009</v>
      </c>
      <c r="U175" s="6">
        <v>41463</v>
      </c>
      <c r="V175" s="7">
        <v>1868000</v>
      </c>
      <c r="W175" s="6">
        <v>41879</v>
      </c>
      <c r="X175" s="4" t="s">
        <v>2248</v>
      </c>
      <c r="Y175" s="4" t="s">
        <v>387</v>
      </c>
      <c r="Z175" s="4" t="s">
        <v>388</v>
      </c>
      <c r="AA175" s="4"/>
      <c r="AB175" s="4"/>
      <c r="AC175" s="4"/>
      <c r="AD175" s="7">
        <v>1868000</v>
      </c>
      <c r="AE175" s="9">
        <v>1394</v>
      </c>
    </row>
    <row r="176" spans="1:31" x14ac:dyDescent="0.25">
      <c r="A176" s="3">
        <v>2013</v>
      </c>
      <c r="B176" s="4" t="s">
        <v>509</v>
      </c>
      <c r="C176" s="5">
        <v>48101</v>
      </c>
      <c r="D176" s="4">
        <v>67</v>
      </c>
      <c r="E176" s="4" t="s">
        <v>2128</v>
      </c>
      <c r="F176" s="6">
        <v>41415</v>
      </c>
      <c r="G176" s="7">
        <v>268500</v>
      </c>
      <c r="H176" s="6">
        <v>41670</v>
      </c>
      <c r="I176" s="4" t="s">
        <v>2129</v>
      </c>
      <c r="J176" s="4" t="s">
        <v>300</v>
      </c>
      <c r="K176" s="4" t="s">
        <v>301</v>
      </c>
      <c r="L176" s="4"/>
      <c r="M176" s="4"/>
      <c r="N176" s="4"/>
      <c r="O176" s="7">
        <v>268500</v>
      </c>
      <c r="P176" s="9">
        <f>_xlfn.XLOOKUP(E176,[1]SIDEOF_donativos!U$4:U$1619,[1]SIDEOF_donativos!W$4:W$1619,FALSE)</f>
        <v>1596</v>
      </c>
      <c r="R176" s="3">
        <v>2013</v>
      </c>
      <c r="S176" s="4" t="s">
        <v>719</v>
      </c>
      <c r="T176" s="4" t="s">
        <v>2250</v>
      </c>
      <c r="U176" s="6">
        <v>41474</v>
      </c>
      <c r="V176" s="7">
        <v>62160000</v>
      </c>
      <c r="W176" s="6">
        <v>41880</v>
      </c>
      <c r="X176" s="4" t="s">
        <v>2251</v>
      </c>
      <c r="Y176" s="4" t="s">
        <v>387</v>
      </c>
      <c r="Z176" s="4" t="s">
        <v>388</v>
      </c>
      <c r="AA176" s="4"/>
      <c r="AB176" s="4"/>
      <c r="AC176" s="4"/>
      <c r="AD176" s="7">
        <v>62160000</v>
      </c>
      <c r="AE176" s="9">
        <v>211</v>
      </c>
    </row>
    <row r="177" spans="1:31" x14ac:dyDescent="0.25">
      <c r="A177" s="3">
        <v>2013</v>
      </c>
      <c r="B177" s="4" t="s">
        <v>509</v>
      </c>
      <c r="C177" s="5">
        <v>48101</v>
      </c>
      <c r="D177" s="4">
        <v>7</v>
      </c>
      <c r="E177" s="4" t="s">
        <v>2130</v>
      </c>
      <c r="F177" s="6">
        <v>41415</v>
      </c>
      <c r="G177" s="7">
        <v>270000</v>
      </c>
      <c r="H177" s="6">
        <v>41670</v>
      </c>
      <c r="I177" s="4" t="s">
        <v>2131</v>
      </c>
      <c r="J177" s="4" t="s">
        <v>300</v>
      </c>
      <c r="K177" s="4" t="s">
        <v>301</v>
      </c>
      <c r="L177" s="4"/>
      <c r="M177" s="4"/>
      <c r="N177" s="4"/>
      <c r="O177" s="7">
        <v>270000</v>
      </c>
      <c r="P177" s="9">
        <f>_xlfn.XLOOKUP(E177,[1]SIDEOF_donativos!U$4:U$1619,[1]SIDEOF_donativos!W$4:W$1619,FALSE)</f>
        <v>180</v>
      </c>
      <c r="R177" s="3">
        <v>2013</v>
      </c>
      <c r="S177" s="4" t="s">
        <v>719</v>
      </c>
      <c r="T177" s="4" t="s">
        <v>1107</v>
      </c>
      <c r="U177" s="6">
        <v>41474</v>
      </c>
      <c r="V177" s="7">
        <v>5000000</v>
      </c>
      <c r="W177" s="6">
        <v>41636</v>
      </c>
      <c r="X177" s="4" t="s">
        <v>2253</v>
      </c>
      <c r="Y177" s="4" t="s">
        <v>387</v>
      </c>
      <c r="Z177" s="4" t="s">
        <v>388</v>
      </c>
      <c r="AA177" s="4"/>
      <c r="AB177" s="4"/>
      <c r="AC177" s="4"/>
      <c r="AD177" s="7">
        <v>5000000</v>
      </c>
      <c r="AE177" s="9">
        <v>92</v>
      </c>
    </row>
    <row r="178" spans="1:31" x14ac:dyDescent="0.25">
      <c r="A178" s="3">
        <v>2013</v>
      </c>
      <c r="B178" s="4" t="s">
        <v>509</v>
      </c>
      <c r="C178" s="5">
        <v>48101</v>
      </c>
      <c r="D178" s="4">
        <v>8</v>
      </c>
      <c r="E178" s="4" t="s">
        <v>2132</v>
      </c>
      <c r="F178" s="6">
        <v>41415</v>
      </c>
      <c r="G178" s="7">
        <v>176432</v>
      </c>
      <c r="H178" s="6">
        <v>41670</v>
      </c>
      <c r="I178" s="4" t="s">
        <v>2133</v>
      </c>
      <c r="J178" s="4" t="s">
        <v>300</v>
      </c>
      <c r="K178" s="4" t="s">
        <v>301</v>
      </c>
      <c r="L178" s="4"/>
      <c r="M178" s="4"/>
      <c r="N178" s="4"/>
      <c r="O178" s="7">
        <v>176432</v>
      </c>
      <c r="P178" s="9">
        <f>_xlfn.XLOOKUP(E178,[1]SIDEOF_donativos!U$4:U$1619,[1]SIDEOF_donativos!W$4:W$1619,FALSE)</f>
        <v>43</v>
      </c>
      <c r="R178" s="3">
        <v>2013</v>
      </c>
      <c r="S178" s="4" t="s">
        <v>719</v>
      </c>
      <c r="T178" s="4" t="s">
        <v>921</v>
      </c>
      <c r="U178" s="6">
        <v>41477</v>
      </c>
      <c r="V178" s="7">
        <v>8100000</v>
      </c>
      <c r="W178" s="6">
        <v>41636</v>
      </c>
      <c r="X178" s="4" t="s">
        <v>2255</v>
      </c>
      <c r="Y178" s="4" t="s">
        <v>387</v>
      </c>
      <c r="Z178" s="4" t="s">
        <v>388</v>
      </c>
      <c r="AA178" s="4"/>
      <c r="AB178" s="4"/>
      <c r="AC178" s="4"/>
      <c r="AD178" s="7">
        <v>8100000</v>
      </c>
      <c r="AE178" s="9">
        <v>1081</v>
      </c>
    </row>
    <row r="179" spans="1:31" x14ac:dyDescent="0.25">
      <c r="A179" s="3">
        <v>2013</v>
      </c>
      <c r="B179" s="4" t="s">
        <v>509</v>
      </c>
      <c r="C179" s="5">
        <v>48501</v>
      </c>
      <c r="D179" s="4">
        <v>57</v>
      </c>
      <c r="E179" s="4" t="s">
        <v>609</v>
      </c>
      <c r="F179" s="6">
        <v>41418</v>
      </c>
      <c r="G179" s="7">
        <v>150000</v>
      </c>
      <c r="H179" s="6">
        <v>41639</v>
      </c>
      <c r="I179" s="4" t="s">
        <v>2134</v>
      </c>
      <c r="J179" s="4" t="s">
        <v>273</v>
      </c>
      <c r="K179" s="4" t="s">
        <v>274</v>
      </c>
      <c r="L179" s="4"/>
      <c r="M179" s="4"/>
      <c r="N179" s="4"/>
      <c r="O179" s="7">
        <v>150000</v>
      </c>
      <c r="P179" s="9">
        <f>_xlfn.XLOOKUP(E179,[1]SIDEOF_donativos!U$4:U$1619,[1]SIDEOF_donativos!W$4:W$1619,FALSE)</f>
        <v>537</v>
      </c>
      <c r="R179" s="3">
        <v>2013</v>
      </c>
      <c r="S179" s="4" t="s">
        <v>719</v>
      </c>
      <c r="T179" s="4" t="s">
        <v>921</v>
      </c>
      <c r="U179" s="6">
        <v>41477</v>
      </c>
      <c r="V179" s="7">
        <v>8200000</v>
      </c>
      <c r="W179" s="6">
        <v>41636</v>
      </c>
      <c r="X179" s="4" t="s">
        <v>2257</v>
      </c>
      <c r="Y179" s="4" t="s">
        <v>387</v>
      </c>
      <c r="Z179" s="4" t="s">
        <v>388</v>
      </c>
      <c r="AA179" s="4"/>
      <c r="AB179" s="4"/>
      <c r="AC179" s="4"/>
      <c r="AD179" s="7">
        <v>8200000</v>
      </c>
      <c r="AE179" s="9">
        <v>1081</v>
      </c>
    </row>
    <row r="180" spans="1:31" x14ac:dyDescent="0.25">
      <c r="A180" s="3">
        <v>2013</v>
      </c>
      <c r="B180" s="4" t="s">
        <v>509</v>
      </c>
      <c r="C180" s="5">
        <v>48501</v>
      </c>
      <c r="D180" s="4">
        <v>58</v>
      </c>
      <c r="E180" s="4" t="s">
        <v>612</v>
      </c>
      <c r="F180" s="6">
        <v>41418</v>
      </c>
      <c r="G180" s="7">
        <v>375000</v>
      </c>
      <c r="H180" s="6">
        <v>41639</v>
      </c>
      <c r="I180" s="4" t="s">
        <v>2135</v>
      </c>
      <c r="J180" s="4" t="s">
        <v>273</v>
      </c>
      <c r="K180" s="4" t="s">
        <v>274</v>
      </c>
      <c r="L180" s="4"/>
      <c r="M180" s="4"/>
      <c r="N180" s="4"/>
      <c r="O180" s="7">
        <v>375000</v>
      </c>
      <c r="P180" s="9">
        <f>_xlfn.XLOOKUP(E180,[1]SIDEOF_donativos!U$4:U$1619,[1]SIDEOF_donativos!W$4:W$1619,FALSE)</f>
        <v>363</v>
      </c>
      <c r="R180" s="3">
        <v>2013</v>
      </c>
      <c r="S180" s="4" t="s">
        <v>719</v>
      </c>
      <c r="T180" s="4" t="s">
        <v>2259</v>
      </c>
      <c r="U180" s="6">
        <v>41486</v>
      </c>
      <c r="V180" s="7">
        <v>9300000</v>
      </c>
      <c r="W180" s="6">
        <v>41879</v>
      </c>
      <c r="X180" s="4" t="s">
        <v>2260</v>
      </c>
      <c r="Y180" s="4" t="s">
        <v>387</v>
      </c>
      <c r="Z180" s="4" t="s">
        <v>388</v>
      </c>
      <c r="AA180" s="4"/>
      <c r="AB180" s="4"/>
      <c r="AC180" s="4"/>
      <c r="AD180" s="7">
        <v>9300000</v>
      </c>
      <c r="AE180" s="9">
        <v>435</v>
      </c>
    </row>
    <row r="181" spans="1:31" x14ac:dyDescent="0.25">
      <c r="A181" s="3">
        <v>2013</v>
      </c>
      <c r="B181" s="4" t="s">
        <v>614</v>
      </c>
      <c r="C181" s="5">
        <v>48101</v>
      </c>
      <c r="D181" s="4" t="s">
        <v>2136</v>
      </c>
      <c r="E181" s="4" t="s">
        <v>640</v>
      </c>
      <c r="F181" s="6">
        <v>41621</v>
      </c>
      <c r="G181" s="7">
        <v>8500000</v>
      </c>
      <c r="H181" s="6">
        <v>41985</v>
      </c>
      <c r="I181" s="4" t="s">
        <v>2137</v>
      </c>
      <c r="J181" s="4" t="s">
        <v>285</v>
      </c>
      <c r="K181" s="4" t="s">
        <v>286</v>
      </c>
      <c r="L181" s="4"/>
      <c r="M181" s="4"/>
      <c r="N181" s="4"/>
      <c r="O181" s="7">
        <v>8500000</v>
      </c>
      <c r="P181" s="9">
        <f>_xlfn.XLOOKUP(E181,[1]SIDEOF_donativos!U$4:U$1619,[1]SIDEOF_donativos!W$4:W$1619,FALSE)</f>
        <v>568</v>
      </c>
      <c r="R181" s="3">
        <v>2013</v>
      </c>
      <c r="S181" s="4" t="s">
        <v>719</v>
      </c>
      <c r="T181" s="4" t="s">
        <v>2262</v>
      </c>
      <c r="U181" s="6">
        <v>41474</v>
      </c>
      <c r="V181" s="7">
        <v>800000</v>
      </c>
      <c r="W181" s="6">
        <v>41881</v>
      </c>
      <c r="X181" s="4" t="s">
        <v>2263</v>
      </c>
      <c r="Y181" s="4" t="s">
        <v>387</v>
      </c>
      <c r="Z181" s="4" t="s">
        <v>388</v>
      </c>
      <c r="AA181" s="4"/>
      <c r="AB181" s="4"/>
      <c r="AC181" s="4"/>
      <c r="AD181" s="7">
        <v>800000</v>
      </c>
      <c r="AE181" s="9">
        <v>799</v>
      </c>
    </row>
    <row r="182" spans="1:31" x14ac:dyDescent="0.25">
      <c r="A182" s="3">
        <v>2013</v>
      </c>
      <c r="B182" s="4" t="s">
        <v>614</v>
      </c>
      <c r="C182" s="5">
        <v>48101</v>
      </c>
      <c r="D182" s="4" t="s">
        <v>2138</v>
      </c>
      <c r="E182" s="4" t="s">
        <v>616</v>
      </c>
      <c r="F182" s="6">
        <v>41621</v>
      </c>
      <c r="G182" s="7">
        <v>10000000</v>
      </c>
      <c r="H182" s="6">
        <v>41985</v>
      </c>
      <c r="I182" s="4" t="s">
        <v>2139</v>
      </c>
      <c r="J182" s="4" t="s">
        <v>285</v>
      </c>
      <c r="K182" s="4" t="s">
        <v>286</v>
      </c>
      <c r="L182" s="4"/>
      <c r="M182" s="4"/>
      <c r="N182" s="4"/>
      <c r="O182" s="7">
        <v>10000000</v>
      </c>
      <c r="P182" s="9">
        <f>_xlfn.XLOOKUP(E182,[1]SIDEOF_donativos!U$4:U$1619,[1]SIDEOF_donativos!W$4:W$1619,FALSE)</f>
        <v>1297</v>
      </c>
      <c r="R182" s="3">
        <v>2013</v>
      </c>
      <c r="S182" s="4" t="s">
        <v>719</v>
      </c>
      <c r="T182" s="4" t="s">
        <v>2265</v>
      </c>
      <c r="U182" s="6">
        <v>41474</v>
      </c>
      <c r="V182" s="7">
        <v>1700000</v>
      </c>
      <c r="W182" s="6">
        <v>41880</v>
      </c>
      <c r="X182" s="4" t="s">
        <v>2266</v>
      </c>
      <c r="Y182" s="4" t="s">
        <v>387</v>
      </c>
      <c r="Z182" s="4" t="s">
        <v>388</v>
      </c>
      <c r="AA182" s="4"/>
      <c r="AB182" s="4"/>
      <c r="AC182" s="4"/>
      <c r="AD182" s="7">
        <v>1700000</v>
      </c>
      <c r="AE182" s="9">
        <v>371</v>
      </c>
    </row>
    <row r="183" spans="1:31" x14ac:dyDescent="0.25">
      <c r="A183" s="3">
        <v>2013</v>
      </c>
      <c r="B183" s="4" t="s">
        <v>614</v>
      </c>
      <c r="C183" s="5">
        <v>48101</v>
      </c>
      <c r="D183" s="4" t="s">
        <v>2140</v>
      </c>
      <c r="E183" s="4" t="s">
        <v>643</v>
      </c>
      <c r="F183" s="6">
        <v>41621</v>
      </c>
      <c r="G183" s="7">
        <v>4000000</v>
      </c>
      <c r="H183" s="6">
        <v>41985</v>
      </c>
      <c r="I183" s="4" t="s">
        <v>2141</v>
      </c>
      <c r="J183" s="4" t="s">
        <v>285</v>
      </c>
      <c r="K183" s="4" t="s">
        <v>286</v>
      </c>
      <c r="L183" s="4"/>
      <c r="M183" s="4"/>
      <c r="N183" s="4"/>
      <c r="O183" s="7">
        <v>4000000</v>
      </c>
      <c r="P183" s="9">
        <f>_xlfn.XLOOKUP(E183,[1]SIDEOF_donativos!U$4:U$1619,[1]SIDEOF_donativos!W$4:W$1619,FALSE)</f>
        <v>395</v>
      </c>
      <c r="R183" s="3">
        <v>2013</v>
      </c>
      <c r="S183" s="4" t="s">
        <v>719</v>
      </c>
      <c r="T183" s="4" t="s">
        <v>819</v>
      </c>
      <c r="U183" s="6">
        <v>41481</v>
      </c>
      <c r="V183" s="7">
        <v>3000000</v>
      </c>
      <c r="W183" s="6">
        <v>41728</v>
      </c>
      <c r="X183" s="4" t="s">
        <v>2268</v>
      </c>
      <c r="Y183" s="4" t="s">
        <v>387</v>
      </c>
      <c r="Z183" s="4" t="s">
        <v>388</v>
      </c>
      <c r="AA183" s="4"/>
      <c r="AB183" s="4"/>
      <c r="AC183" s="4"/>
      <c r="AD183" s="7">
        <v>3000000</v>
      </c>
      <c r="AE183" s="9">
        <v>410</v>
      </c>
    </row>
    <row r="184" spans="1:31" x14ac:dyDescent="0.25">
      <c r="A184" s="3">
        <v>2013</v>
      </c>
      <c r="B184" s="4" t="s">
        <v>614</v>
      </c>
      <c r="C184" s="5">
        <v>48101</v>
      </c>
      <c r="D184" s="4" t="s">
        <v>2142</v>
      </c>
      <c r="E184" s="4" t="s">
        <v>646</v>
      </c>
      <c r="F184" s="6">
        <v>41621</v>
      </c>
      <c r="G184" s="7">
        <v>5500000</v>
      </c>
      <c r="H184" s="6">
        <v>41985</v>
      </c>
      <c r="I184" s="4" t="s">
        <v>2143</v>
      </c>
      <c r="J184" s="4" t="s">
        <v>285</v>
      </c>
      <c r="K184" s="4" t="s">
        <v>286</v>
      </c>
      <c r="L184" s="4"/>
      <c r="M184" s="4"/>
      <c r="N184" s="4"/>
      <c r="O184" s="7">
        <v>5500000</v>
      </c>
      <c r="P184" s="9">
        <f>_xlfn.XLOOKUP(E184,[1]SIDEOF_donativos!U$4:U$1619,[1]SIDEOF_donativos!W$4:W$1619,FALSE)</f>
        <v>624</v>
      </c>
      <c r="R184" s="3">
        <v>2013</v>
      </c>
      <c r="S184" s="4" t="s">
        <v>719</v>
      </c>
      <c r="T184" s="4" t="s">
        <v>836</v>
      </c>
      <c r="U184" s="6">
        <v>41481</v>
      </c>
      <c r="V184" s="7">
        <v>10000000</v>
      </c>
      <c r="W184" s="6">
        <v>41669</v>
      </c>
      <c r="X184" s="4" t="s">
        <v>2270</v>
      </c>
      <c r="Y184" s="4" t="s">
        <v>387</v>
      </c>
      <c r="Z184" s="4" t="s">
        <v>388</v>
      </c>
      <c r="AA184" s="4"/>
      <c r="AB184" s="4"/>
      <c r="AC184" s="4"/>
      <c r="AD184" s="7">
        <v>10000000</v>
      </c>
      <c r="AE184" s="9">
        <v>1336</v>
      </c>
    </row>
    <row r="185" spans="1:31" x14ac:dyDescent="0.25">
      <c r="A185" s="3">
        <v>2013</v>
      </c>
      <c r="B185" s="4" t="s">
        <v>614</v>
      </c>
      <c r="C185" s="5">
        <v>48101</v>
      </c>
      <c r="D185" s="4" t="s">
        <v>2144</v>
      </c>
      <c r="E185" s="4" t="s">
        <v>2145</v>
      </c>
      <c r="F185" s="6">
        <v>41628</v>
      </c>
      <c r="G185" s="7">
        <v>1000000</v>
      </c>
      <c r="H185" s="6">
        <v>41992</v>
      </c>
      <c r="I185" s="4" t="s">
        <v>2146</v>
      </c>
      <c r="J185" s="4" t="s">
        <v>2147</v>
      </c>
      <c r="K185" s="4" t="s">
        <v>286</v>
      </c>
      <c r="L185" s="4" t="s">
        <v>291</v>
      </c>
      <c r="M185" s="4"/>
      <c r="N185" s="4"/>
      <c r="O185" s="7">
        <v>1000000</v>
      </c>
      <c r="P185" s="9">
        <f>_xlfn.XLOOKUP(E185,[1]SIDEOF_donativos!U$4:U$1619,[1]SIDEOF_donativos!W$4:W$1619,FALSE)</f>
        <v>185</v>
      </c>
      <c r="R185" s="3">
        <v>2013</v>
      </c>
      <c r="S185" s="4" t="s">
        <v>719</v>
      </c>
      <c r="T185" s="4" t="s">
        <v>2272</v>
      </c>
      <c r="U185" s="6">
        <v>41468</v>
      </c>
      <c r="V185" s="7">
        <v>7301600</v>
      </c>
      <c r="W185" s="6">
        <v>41886</v>
      </c>
      <c r="X185" s="4" t="s">
        <v>2272</v>
      </c>
      <c r="Y185" s="4" t="s">
        <v>387</v>
      </c>
      <c r="Z185" s="4" t="s">
        <v>388</v>
      </c>
      <c r="AA185" s="4"/>
      <c r="AB185" s="4"/>
      <c r="AC185" s="4"/>
      <c r="AD185" s="7">
        <v>7301600</v>
      </c>
      <c r="AE185" s="9">
        <v>59</v>
      </c>
    </row>
    <row r="186" spans="1:31" x14ac:dyDescent="0.25">
      <c r="A186" s="3">
        <v>2013</v>
      </c>
      <c r="B186" s="4" t="s">
        <v>614</v>
      </c>
      <c r="C186" s="5">
        <v>48101</v>
      </c>
      <c r="D186" s="4" t="s">
        <v>2148</v>
      </c>
      <c r="E186" s="4" t="s">
        <v>2149</v>
      </c>
      <c r="F186" s="6">
        <v>41628</v>
      </c>
      <c r="G186" s="7">
        <v>6243300</v>
      </c>
      <c r="H186" s="6">
        <v>41992</v>
      </c>
      <c r="I186" s="4" t="s">
        <v>2150</v>
      </c>
      <c r="J186" s="4" t="s">
        <v>448</v>
      </c>
      <c r="K186" s="4" t="s">
        <v>291</v>
      </c>
      <c r="L186" s="4" t="s">
        <v>20</v>
      </c>
      <c r="M186" s="4"/>
      <c r="N186" s="4"/>
      <c r="O186" s="7">
        <v>6243300</v>
      </c>
      <c r="P186" s="9">
        <f>_xlfn.XLOOKUP(E186,[1]SIDEOF_donativos!U$4:U$1619,[1]SIDEOF_donativos!W$4:W$1619,FALSE)</f>
        <v>689</v>
      </c>
      <c r="R186" s="3">
        <v>2013</v>
      </c>
      <c r="S186" s="4" t="s">
        <v>719</v>
      </c>
      <c r="T186" s="4" t="s">
        <v>1198</v>
      </c>
      <c r="U186" s="6">
        <v>41481</v>
      </c>
      <c r="V186" s="7">
        <v>1100000</v>
      </c>
      <c r="W186" s="6">
        <v>41763</v>
      </c>
      <c r="X186" s="4" t="s">
        <v>2274</v>
      </c>
      <c r="Y186" s="4" t="s">
        <v>387</v>
      </c>
      <c r="Z186" s="4" t="s">
        <v>388</v>
      </c>
      <c r="AA186" s="4"/>
      <c r="AB186" s="4"/>
      <c r="AC186" s="4"/>
      <c r="AD186" s="7">
        <v>1100000</v>
      </c>
      <c r="AE186" s="9">
        <v>1423</v>
      </c>
    </row>
    <row r="187" spans="1:31" x14ac:dyDescent="0.25">
      <c r="A187" s="3">
        <v>2013</v>
      </c>
      <c r="B187" s="4" t="s">
        <v>614</v>
      </c>
      <c r="C187" s="5">
        <v>48201</v>
      </c>
      <c r="D187" s="4" t="s">
        <v>2151</v>
      </c>
      <c r="E187" s="4" t="s">
        <v>693</v>
      </c>
      <c r="F187" s="6">
        <v>41446</v>
      </c>
      <c r="G187" s="7">
        <v>20000000</v>
      </c>
      <c r="H187" s="6">
        <v>41810</v>
      </c>
      <c r="I187" s="4" t="s">
        <v>2152</v>
      </c>
      <c r="J187" s="4" t="s">
        <v>313</v>
      </c>
      <c r="K187" s="4" t="s">
        <v>314</v>
      </c>
      <c r="L187" s="4"/>
      <c r="M187" s="4"/>
      <c r="N187" s="4"/>
      <c r="O187" s="7">
        <v>20000000</v>
      </c>
      <c r="P187" s="9">
        <f>_xlfn.XLOOKUP(E187,[1]SIDEOF_donativos!U$4:U$1619,[1]SIDEOF_donativos!W$4:W$1619,FALSE)</f>
        <v>1220</v>
      </c>
      <c r="R187" s="3">
        <v>2013</v>
      </c>
      <c r="S187" s="4" t="s">
        <v>719</v>
      </c>
      <c r="T187" s="4" t="s">
        <v>2276</v>
      </c>
      <c r="U187" s="6">
        <v>41451</v>
      </c>
      <c r="V187" s="7">
        <v>1000000</v>
      </c>
      <c r="W187" s="6">
        <v>41728</v>
      </c>
      <c r="X187" s="4" t="s">
        <v>2277</v>
      </c>
      <c r="Y187" s="4" t="s">
        <v>387</v>
      </c>
      <c r="Z187" s="4" t="s">
        <v>388</v>
      </c>
      <c r="AA187" s="4"/>
      <c r="AB187" s="4"/>
      <c r="AC187" s="4"/>
      <c r="AD187" s="7">
        <v>1000000</v>
      </c>
      <c r="AE187" s="9">
        <v>1348</v>
      </c>
    </row>
    <row r="188" spans="1:31" x14ac:dyDescent="0.25">
      <c r="A188" s="3">
        <v>2013</v>
      </c>
      <c r="B188" s="4" t="s">
        <v>614</v>
      </c>
      <c r="C188" s="5">
        <v>48201</v>
      </c>
      <c r="D188" s="4" t="s">
        <v>2153</v>
      </c>
      <c r="E188" s="4" t="s">
        <v>2154</v>
      </c>
      <c r="F188" s="6">
        <v>41446</v>
      </c>
      <c r="G188" s="7">
        <v>6000000</v>
      </c>
      <c r="H188" s="6">
        <v>41810</v>
      </c>
      <c r="I188" s="4" t="s">
        <v>2155</v>
      </c>
      <c r="J188" s="4" t="s">
        <v>313</v>
      </c>
      <c r="K188" s="4" t="s">
        <v>314</v>
      </c>
      <c r="L188" s="4"/>
      <c r="M188" s="4"/>
      <c r="N188" s="4"/>
      <c r="O188" s="7">
        <v>6000000</v>
      </c>
      <c r="P188" s="9">
        <f>_xlfn.XLOOKUP(E188,[1]SIDEOF_donativos!U$4:U$1619,[1]SIDEOF_donativos!W$4:W$1619,FALSE)</f>
        <v>1229</v>
      </c>
      <c r="R188" s="3">
        <v>2013</v>
      </c>
      <c r="S188" s="4" t="s">
        <v>719</v>
      </c>
      <c r="T188" s="4" t="s">
        <v>2279</v>
      </c>
      <c r="U188" s="6">
        <v>41488</v>
      </c>
      <c r="V188" s="7">
        <v>1000000</v>
      </c>
      <c r="W188" s="6">
        <v>41820</v>
      </c>
      <c r="X188" s="4" t="s">
        <v>2280</v>
      </c>
      <c r="Y188" s="4" t="s">
        <v>387</v>
      </c>
      <c r="Z188" s="4" t="s">
        <v>388</v>
      </c>
      <c r="AA188" s="4"/>
      <c r="AB188" s="4"/>
      <c r="AC188" s="4"/>
      <c r="AD188" s="7">
        <v>1000000</v>
      </c>
      <c r="AE188" s="9">
        <v>1069</v>
      </c>
    </row>
    <row r="189" spans="1:31" x14ac:dyDescent="0.25">
      <c r="A189" s="3">
        <v>2013</v>
      </c>
      <c r="B189" s="4" t="s">
        <v>614</v>
      </c>
      <c r="C189" s="5">
        <v>48201</v>
      </c>
      <c r="D189" s="4" t="s">
        <v>2156</v>
      </c>
      <c r="E189" s="4" t="s">
        <v>649</v>
      </c>
      <c r="F189" s="6">
        <v>41446</v>
      </c>
      <c r="G189" s="7">
        <v>30000000</v>
      </c>
      <c r="H189" s="6">
        <v>41810</v>
      </c>
      <c r="I189" s="4" t="s">
        <v>2157</v>
      </c>
      <c r="J189" s="4" t="s">
        <v>296</v>
      </c>
      <c r="K189" s="4" t="s">
        <v>297</v>
      </c>
      <c r="L189" s="4"/>
      <c r="M189" s="4"/>
      <c r="N189" s="4"/>
      <c r="O189" s="7">
        <v>30000000</v>
      </c>
      <c r="P189" s="9">
        <f>_xlfn.XLOOKUP(E189,[1]SIDEOF_donativos!U$4:U$1619,[1]SIDEOF_donativos!W$4:W$1619,FALSE)</f>
        <v>872</v>
      </c>
      <c r="R189" s="3">
        <v>2013</v>
      </c>
      <c r="S189" s="4" t="s">
        <v>719</v>
      </c>
      <c r="T189" s="4" t="s">
        <v>803</v>
      </c>
      <c r="U189" s="6">
        <v>41512</v>
      </c>
      <c r="V189" s="7">
        <v>1000000</v>
      </c>
      <c r="W189" s="6">
        <v>41551</v>
      </c>
      <c r="X189" s="4" t="s">
        <v>2282</v>
      </c>
      <c r="Y189" s="4" t="s">
        <v>387</v>
      </c>
      <c r="Z189" s="4" t="s">
        <v>388</v>
      </c>
      <c r="AA189" s="4"/>
      <c r="AB189" s="4"/>
      <c r="AC189" s="4"/>
      <c r="AD189" s="7">
        <v>1000000</v>
      </c>
      <c r="AE189" s="9">
        <v>589</v>
      </c>
    </row>
    <row r="190" spans="1:31" x14ac:dyDescent="0.25">
      <c r="A190" s="3">
        <v>2013</v>
      </c>
      <c r="B190" s="4" t="s">
        <v>614</v>
      </c>
      <c r="C190" s="5">
        <v>48201</v>
      </c>
      <c r="D190" s="4" t="s">
        <v>2158</v>
      </c>
      <c r="E190" s="4" t="s">
        <v>2159</v>
      </c>
      <c r="F190" s="6">
        <v>41495</v>
      </c>
      <c r="G190" s="7">
        <v>5000000</v>
      </c>
      <c r="H190" s="6">
        <v>41859</v>
      </c>
      <c r="I190" s="4" t="s">
        <v>2160</v>
      </c>
      <c r="J190" s="4" t="s">
        <v>313</v>
      </c>
      <c r="K190" s="4" t="s">
        <v>314</v>
      </c>
      <c r="L190" s="4"/>
      <c r="M190" s="4"/>
      <c r="N190" s="4"/>
      <c r="O190" s="7">
        <v>5000000</v>
      </c>
      <c r="P190" s="9">
        <f>_xlfn.XLOOKUP(E190,[1]SIDEOF_donativos!U$4:U$1619,[1]SIDEOF_donativos!W$4:W$1619,FALSE)</f>
        <v>883</v>
      </c>
      <c r="R190" s="3">
        <v>2013</v>
      </c>
      <c r="S190" s="4" t="s">
        <v>719</v>
      </c>
      <c r="T190" s="4" t="s">
        <v>863</v>
      </c>
      <c r="U190" s="6">
        <v>41488</v>
      </c>
      <c r="V190" s="7">
        <v>2700000</v>
      </c>
      <c r="W190" s="6">
        <v>41855</v>
      </c>
      <c r="X190" s="4" t="s">
        <v>2284</v>
      </c>
      <c r="Y190" s="4" t="s">
        <v>387</v>
      </c>
      <c r="Z190" s="4" t="s">
        <v>388</v>
      </c>
      <c r="AA190" s="4"/>
      <c r="AB190" s="4"/>
      <c r="AC190" s="4"/>
      <c r="AD190" s="7">
        <v>2700000</v>
      </c>
      <c r="AE190" s="9">
        <v>114</v>
      </c>
    </row>
    <row r="191" spans="1:31" x14ac:dyDescent="0.25">
      <c r="A191" s="3">
        <v>2013</v>
      </c>
      <c r="B191" s="4" t="s">
        <v>614</v>
      </c>
      <c r="C191" s="5">
        <v>48201</v>
      </c>
      <c r="D191" s="4" t="s">
        <v>2161</v>
      </c>
      <c r="E191" s="4" t="s">
        <v>2159</v>
      </c>
      <c r="F191" s="6">
        <v>41495</v>
      </c>
      <c r="G191" s="7">
        <v>1000000</v>
      </c>
      <c r="H191" s="6">
        <v>41859</v>
      </c>
      <c r="I191" s="4" t="s">
        <v>2162</v>
      </c>
      <c r="J191" s="4" t="s">
        <v>387</v>
      </c>
      <c r="K191" s="4" t="s">
        <v>388</v>
      </c>
      <c r="L191" s="4"/>
      <c r="M191" s="4"/>
      <c r="N191" s="4"/>
      <c r="O191" s="7">
        <v>1000000</v>
      </c>
      <c r="P191" s="9">
        <f>_xlfn.XLOOKUP(E191,[1]SIDEOF_donativos!U$4:U$1619,[1]SIDEOF_donativos!W$4:W$1619,FALSE)</f>
        <v>883</v>
      </c>
      <c r="R191" s="3">
        <v>2013</v>
      </c>
      <c r="S191" s="4" t="s">
        <v>719</v>
      </c>
      <c r="T191" s="4" t="s">
        <v>2279</v>
      </c>
      <c r="U191" s="6">
        <v>41488</v>
      </c>
      <c r="V191" s="7">
        <v>8000000</v>
      </c>
      <c r="W191" s="6">
        <v>41759</v>
      </c>
      <c r="X191" s="4" t="s">
        <v>2286</v>
      </c>
      <c r="Y191" s="4" t="s">
        <v>387</v>
      </c>
      <c r="Z191" s="4" t="s">
        <v>388</v>
      </c>
      <c r="AA191" s="4"/>
      <c r="AB191" s="4"/>
      <c r="AC191" s="4"/>
      <c r="AD191" s="7">
        <v>8000000</v>
      </c>
      <c r="AE191" s="9">
        <v>1069</v>
      </c>
    </row>
    <row r="192" spans="1:31" x14ac:dyDescent="0.25">
      <c r="A192" s="3">
        <v>2013</v>
      </c>
      <c r="B192" s="4" t="s">
        <v>614</v>
      </c>
      <c r="C192" s="5">
        <v>48201</v>
      </c>
      <c r="D192" s="4" t="s">
        <v>2163</v>
      </c>
      <c r="E192" s="4" t="s">
        <v>2164</v>
      </c>
      <c r="F192" s="6">
        <v>41540</v>
      </c>
      <c r="G192" s="7">
        <v>147500000</v>
      </c>
      <c r="H192" s="6">
        <v>42271</v>
      </c>
      <c r="I192" s="4" t="s">
        <v>2165</v>
      </c>
      <c r="J192" s="4" t="s">
        <v>2166</v>
      </c>
      <c r="K192" s="4" t="s">
        <v>314</v>
      </c>
      <c r="L192" s="4" t="s">
        <v>1839</v>
      </c>
      <c r="M192" s="4"/>
      <c r="N192" s="4"/>
      <c r="O192" s="7">
        <v>147500000</v>
      </c>
      <c r="P192" s="9">
        <f>_xlfn.XLOOKUP(E192,[1]SIDEOF_donativos!U$4:U$1619,[1]SIDEOF_donativos!W$4:W$1619,FALSE)</f>
        <v>866</v>
      </c>
      <c r="R192" s="3">
        <v>2013</v>
      </c>
      <c r="S192" s="4" t="s">
        <v>719</v>
      </c>
      <c r="T192" s="4" t="s">
        <v>1131</v>
      </c>
      <c r="U192" s="6">
        <v>41499</v>
      </c>
      <c r="V192" s="7">
        <v>3000000</v>
      </c>
      <c r="W192" s="6">
        <v>41718</v>
      </c>
      <c r="X192" s="4" t="s">
        <v>2288</v>
      </c>
      <c r="Y192" s="4" t="s">
        <v>387</v>
      </c>
      <c r="Z192" s="4" t="s">
        <v>388</v>
      </c>
      <c r="AA192" s="4"/>
      <c r="AB192" s="4"/>
      <c r="AC192" s="4"/>
      <c r="AD192" s="7">
        <v>3000000</v>
      </c>
      <c r="AE192" s="9">
        <v>63</v>
      </c>
    </row>
    <row r="193" spans="1:31" x14ac:dyDescent="0.25">
      <c r="A193" s="3">
        <v>2013</v>
      </c>
      <c r="B193" s="4" t="s">
        <v>614</v>
      </c>
      <c r="C193" s="5">
        <v>48201</v>
      </c>
      <c r="D193" s="4" t="s">
        <v>2167</v>
      </c>
      <c r="E193" s="4" t="s">
        <v>2168</v>
      </c>
      <c r="F193" s="6">
        <v>41495</v>
      </c>
      <c r="G193" s="7">
        <v>53006472</v>
      </c>
      <c r="H193" s="6">
        <v>41859</v>
      </c>
      <c r="I193" s="4" t="s">
        <v>2169</v>
      </c>
      <c r="J193" s="4" t="s">
        <v>313</v>
      </c>
      <c r="K193" s="4" t="s">
        <v>314</v>
      </c>
      <c r="L193" s="4"/>
      <c r="M193" s="4"/>
      <c r="N193" s="4"/>
      <c r="O193" s="7">
        <v>53006472</v>
      </c>
      <c r="P193" s="9">
        <f>_xlfn.XLOOKUP(E193,[1]SIDEOF_donativos!U$4:U$1619,[1]SIDEOF_donativos!W$4:W$1619,FALSE)</f>
        <v>868</v>
      </c>
      <c r="R193" s="3">
        <v>2013</v>
      </c>
      <c r="S193" s="4" t="s">
        <v>719</v>
      </c>
      <c r="T193" s="4" t="s">
        <v>402</v>
      </c>
      <c r="U193" s="6">
        <v>41327</v>
      </c>
      <c r="V193" s="7">
        <v>10000000</v>
      </c>
      <c r="W193" s="6">
        <v>41392</v>
      </c>
      <c r="X193" s="4" t="s">
        <v>2291</v>
      </c>
      <c r="Y193" s="4" t="s">
        <v>387</v>
      </c>
      <c r="Z193" s="4" t="s">
        <v>388</v>
      </c>
      <c r="AA193" s="4"/>
      <c r="AB193" s="4"/>
      <c r="AC193" s="4"/>
      <c r="AD193" s="7">
        <v>10000000</v>
      </c>
      <c r="AE193" s="9">
        <v>1337</v>
      </c>
    </row>
    <row r="194" spans="1:31" x14ac:dyDescent="0.25">
      <c r="A194" s="3">
        <v>2013</v>
      </c>
      <c r="B194" s="4" t="s">
        <v>614</v>
      </c>
      <c r="C194" s="5">
        <v>48201</v>
      </c>
      <c r="D194" s="4" t="s">
        <v>2170</v>
      </c>
      <c r="E194" s="4" t="s">
        <v>2171</v>
      </c>
      <c r="F194" s="6">
        <v>41495</v>
      </c>
      <c r="G194" s="7">
        <v>5000000</v>
      </c>
      <c r="H194" s="6">
        <v>41859</v>
      </c>
      <c r="I194" s="4" t="s">
        <v>2172</v>
      </c>
      <c r="J194" s="4" t="s">
        <v>313</v>
      </c>
      <c r="K194" s="4" t="s">
        <v>314</v>
      </c>
      <c r="L194" s="4"/>
      <c r="M194" s="4"/>
      <c r="N194" s="4"/>
      <c r="O194" s="7">
        <v>5000000</v>
      </c>
      <c r="P194" s="9">
        <f>_xlfn.XLOOKUP(E194,[1]SIDEOF_donativos!U$4:U$1619,[1]SIDEOF_donativos!W$4:W$1619,FALSE)</f>
        <v>873</v>
      </c>
      <c r="R194" s="3">
        <v>2013</v>
      </c>
      <c r="S194" s="4" t="s">
        <v>719</v>
      </c>
      <c r="T194" s="4" t="s">
        <v>809</v>
      </c>
      <c r="U194" s="6">
        <v>41507</v>
      </c>
      <c r="V194" s="7">
        <v>500000</v>
      </c>
      <c r="W194" s="6">
        <v>41726</v>
      </c>
      <c r="X194" s="4" t="s">
        <v>2293</v>
      </c>
      <c r="Y194" s="4" t="s">
        <v>387</v>
      </c>
      <c r="Z194" s="4" t="s">
        <v>388</v>
      </c>
      <c r="AA194" s="4"/>
      <c r="AB194" s="4"/>
      <c r="AC194" s="4"/>
      <c r="AD194" s="7">
        <v>500000</v>
      </c>
      <c r="AE194" s="9">
        <v>664</v>
      </c>
    </row>
    <row r="195" spans="1:31" x14ac:dyDescent="0.25">
      <c r="A195" s="3">
        <v>2013</v>
      </c>
      <c r="B195" s="4" t="s">
        <v>614</v>
      </c>
      <c r="C195" s="5">
        <v>48201</v>
      </c>
      <c r="D195" s="4" t="s">
        <v>2173</v>
      </c>
      <c r="E195" s="4" t="s">
        <v>2174</v>
      </c>
      <c r="F195" s="6">
        <v>41607</v>
      </c>
      <c r="G195" s="7">
        <v>4000000</v>
      </c>
      <c r="H195" s="6">
        <v>41971</v>
      </c>
      <c r="I195" s="4" t="s">
        <v>2175</v>
      </c>
      <c r="J195" s="4" t="s">
        <v>296</v>
      </c>
      <c r="K195" s="4" t="s">
        <v>297</v>
      </c>
      <c r="L195" s="4"/>
      <c r="M195" s="4"/>
      <c r="N195" s="4"/>
      <c r="O195" s="7">
        <v>4000000</v>
      </c>
      <c r="P195" s="9">
        <f>_xlfn.XLOOKUP(E195,[1]SIDEOF_donativos!U$4:U$1619,[1]SIDEOF_donativos!W$4:W$1619,FALSE)</f>
        <v>863</v>
      </c>
      <c r="R195" s="3">
        <v>2013</v>
      </c>
      <c r="S195" s="4" t="s">
        <v>719</v>
      </c>
      <c r="T195" s="4" t="s">
        <v>935</v>
      </c>
      <c r="U195" s="6">
        <v>41445</v>
      </c>
      <c r="V195" s="7">
        <v>1000000</v>
      </c>
      <c r="W195" s="6">
        <v>41810</v>
      </c>
      <c r="X195" s="4" t="s">
        <v>2295</v>
      </c>
      <c r="Y195" s="4" t="s">
        <v>387</v>
      </c>
      <c r="Z195" s="4" t="s">
        <v>388</v>
      </c>
      <c r="AA195" s="4"/>
      <c r="AB195" s="4"/>
      <c r="AC195" s="4"/>
      <c r="AD195" s="7">
        <v>1000000</v>
      </c>
      <c r="AE195" s="9">
        <v>11</v>
      </c>
    </row>
    <row r="196" spans="1:31" x14ac:dyDescent="0.25">
      <c r="A196" s="3">
        <v>2013</v>
      </c>
      <c r="B196" s="4" t="s">
        <v>614</v>
      </c>
      <c r="C196" s="5">
        <v>48201</v>
      </c>
      <c r="D196" s="4" t="s">
        <v>2176</v>
      </c>
      <c r="E196" s="4" t="s">
        <v>681</v>
      </c>
      <c r="F196" s="6">
        <v>41621</v>
      </c>
      <c r="G196" s="7">
        <v>10000000</v>
      </c>
      <c r="H196" s="6">
        <v>41985</v>
      </c>
      <c r="I196" s="4" t="s">
        <v>2177</v>
      </c>
      <c r="J196" s="4" t="s">
        <v>2166</v>
      </c>
      <c r="K196" s="4" t="s">
        <v>314</v>
      </c>
      <c r="L196" s="4" t="s">
        <v>1839</v>
      </c>
      <c r="M196" s="4"/>
      <c r="N196" s="4"/>
      <c r="O196" s="7">
        <v>10000000</v>
      </c>
      <c r="P196" s="9">
        <f>_xlfn.XLOOKUP(E196,[1]SIDEOF_donativos!U$4:U$1619,[1]SIDEOF_donativos!W$4:W$1619,FALSE)</f>
        <v>881</v>
      </c>
      <c r="R196" s="3">
        <v>2013</v>
      </c>
      <c r="S196" s="4" t="s">
        <v>719</v>
      </c>
      <c r="T196" s="4" t="s">
        <v>2297</v>
      </c>
      <c r="U196" s="6">
        <v>41523</v>
      </c>
      <c r="V196" s="7">
        <v>7000000</v>
      </c>
      <c r="W196" s="6">
        <v>41909</v>
      </c>
      <c r="X196" s="4" t="s">
        <v>2298</v>
      </c>
      <c r="Y196" s="4" t="s">
        <v>387</v>
      </c>
      <c r="Z196" s="4" t="s">
        <v>388</v>
      </c>
      <c r="AA196" s="4"/>
      <c r="AB196" s="4"/>
      <c r="AC196" s="4"/>
      <c r="AD196" s="7">
        <v>7000000</v>
      </c>
      <c r="AE196" s="9">
        <v>750</v>
      </c>
    </row>
    <row r="197" spans="1:31" x14ac:dyDescent="0.25">
      <c r="A197" s="3">
        <v>2013</v>
      </c>
      <c r="B197" s="4" t="s">
        <v>614</v>
      </c>
      <c r="C197" s="5">
        <v>48201</v>
      </c>
      <c r="D197" s="4" t="s">
        <v>2178</v>
      </c>
      <c r="E197" s="4" t="s">
        <v>2179</v>
      </c>
      <c r="F197" s="6">
        <v>41621</v>
      </c>
      <c r="G197" s="7">
        <v>5000000</v>
      </c>
      <c r="H197" s="6">
        <v>41985</v>
      </c>
      <c r="I197" s="4" t="s">
        <v>2180</v>
      </c>
      <c r="J197" s="4" t="s">
        <v>313</v>
      </c>
      <c r="K197" s="4" t="s">
        <v>314</v>
      </c>
      <c r="L197" s="4"/>
      <c r="M197" s="4"/>
      <c r="N197" s="4"/>
      <c r="O197" s="7">
        <v>5000000</v>
      </c>
      <c r="P197" s="9">
        <f>_xlfn.XLOOKUP(E197,[1]SIDEOF_donativos!U$4:U$1619,[1]SIDEOF_donativos!W$4:W$1619,FALSE)</f>
        <v>869</v>
      </c>
      <c r="R197" s="3">
        <v>2013</v>
      </c>
      <c r="S197" s="4" t="s">
        <v>719</v>
      </c>
      <c r="T197" s="4" t="s">
        <v>2297</v>
      </c>
      <c r="U197" s="6">
        <v>41523</v>
      </c>
      <c r="V197" s="7">
        <v>3000000</v>
      </c>
      <c r="W197" s="6">
        <v>41909</v>
      </c>
      <c r="X197" s="4" t="s">
        <v>2300</v>
      </c>
      <c r="Y197" s="4" t="s">
        <v>387</v>
      </c>
      <c r="Z197" s="4" t="s">
        <v>388</v>
      </c>
      <c r="AA197" s="4"/>
      <c r="AB197" s="4"/>
      <c r="AC197" s="4"/>
      <c r="AD197" s="7">
        <v>3000000</v>
      </c>
      <c r="AE197" s="9">
        <v>750</v>
      </c>
    </row>
    <row r="198" spans="1:31" x14ac:dyDescent="0.25">
      <c r="A198" s="3">
        <v>2013</v>
      </c>
      <c r="B198" s="4" t="s">
        <v>614</v>
      </c>
      <c r="C198" s="5">
        <v>48201</v>
      </c>
      <c r="D198" s="4" t="s">
        <v>2181</v>
      </c>
      <c r="E198" s="4" t="s">
        <v>2182</v>
      </c>
      <c r="F198" s="6">
        <v>41621</v>
      </c>
      <c r="G198" s="7">
        <v>100000000</v>
      </c>
      <c r="H198" s="6">
        <v>41985</v>
      </c>
      <c r="I198" s="4" t="s">
        <v>2183</v>
      </c>
      <c r="J198" s="4" t="s">
        <v>2184</v>
      </c>
      <c r="K198" s="4" t="s">
        <v>286</v>
      </c>
      <c r="L198" s="4" t="s">
        <v>314</v>
      </c>
      <c r="M198" s="4" t="s">
        <v>1839</v>
      </c>
      <c r="N198" s="4"/>
      <c r="O198" s="7">
        <v>100000000</v>
      </c>
      <c r="P198" s="9">
        <f>_xlfn.XLOOKUP(E198,[1]SIDEOF_donativos!U$4:U$1619,[1]SIDEOF_donativos!W$4:W$1619,FALSE)</f>
        <v>870</v>
      </c>
      <c r="R198" s="3">
        <v>2013</v>
      </c>
      <c r="S198" s="4" t="s">
        <v>719</v>
      </c>
      <c r="T198" s="4" t="s">
        <v>2297</v>
      </c>
      <c r="U198" s="6">
        <v>41523</v>
      </c>
      <c r="V198" s="7">
        <v>5500000</v>
      </c>
      <c r="W198" s="6">
        <v>41909</v>
      </c>
      <c r="X198" s="4" t="s">
        <v>2302</v>
      </c>
      <c r="Y198" s="4" t="s">
        <v>387</v>
      </c>
      <c r="Z198" s="4" t="s">
        <v>388</v>
      </c>
      <c r="AA198" s="4"/>
      <c r="AB198" s="4"/>
      <c r="AC198" s="4"/>
      <c r="AD198" s="7">
        <v>5500000</v>
      </c>
      <c r="AE198" s="9">
        <v>750</v>
      </c>
    </row>
    <row r="199" spans="1:31" x14ac:dyDescent="0.25">
      <c r="A199" s="3">
        <v>2013</v>
      </c>
      <c r="B199" s="4" t="s">
        <v>614</v>
      </c>
      <c r="C199" s="5">
        <v>48201</v>
      </c>
      <c r="D199" s="4" t="s">
        <v>2185</v>
      </c>
      <c r="E199" s="4" t="s">
        <v>2186</v>
      </c>
      <c r="F199" s="6">
        <v>41621</v>
      </c>
      <c r="G199" s="7">
        <v>89756700</v>
      </c>
      <c r="H199" s="6">
        <v>41985</v>
      </c>
      <c r="I199" s="4" t="s">
        <v>2187</v>
      </c>
      <c r="J199" s="4" t="s">
        <v>2188</v>
      </c>
      <c r="K199" s="4" t="s">
        <v>314</v>
      </c>
      <c r="L199" s="4" t="s">
        <v>20</v>
      </c>
      <c r="M199" s="4"/>
      <c r="N199" s="4"/>
      <c r="O199" s="7">
        <v>89756700</v>
      </c>
      <c r="P199" s="9">
        <f>_xlfn.XLOOKUP(E199,[1]SIDEOF_donativos!U$4:U$1619,[1]SIDEOF_donativos!W$4:W$1619,FALSE)</f>
        <v>871</v>
      </c>
      <c r="R199" s="3">
        <v>2013</v>
      </c>
      <c r="S199" s="4" t="s">
        <v>719</v>
      </c>
      <c r="T199" s="4" t="s">
        <v>2297</v>
      </c>
      <c r="U199" s="6">
        <v>41523</v>
      </c>
      <c r="V199" s="7">
        <v>5000000</v>
      </c>
      <c r="W199" s="6">
        <v>41725</v>
      </c>
      <c r="X199" s="4" t="s">
        <v>2304</v>
      </c>
      <c r="Y199" s="4" t="s">
        <v>387</v>
      </c>
      <c r="Z199" s="4" t="s">
        <v>388</v>
      </c>
      <c r="AA199" s="4"/>
      <c r="AB199" s="4"/>
      <c r="AC199" s="4"/>
      <c r="AD199" s="7">
        <v>5000000</v>
      </c>
      <c r="AE199" s="9">
        <v>750</v>
      </c>
    </row>
    <row r="200" spans="1:31" x14ac:dyDescent="0.25">
      <c r="A200" s="3">
        <v>2013</v>
      </c>
      <c r="B200" s="4" t="s">
        <v>719</v>
      </c>
      <c r="C200" s="5">
        <v>48101</v>
      </c>
      <c r="D200" s="4" t="s">
        <v>2189</v>
      </c>
      <c r="E200" s="4" t="s">
        <v>847</v>
      </c>
      <c r="F200" s="6">
        <v>41523</v>
      </c>
      <c r="G200" s="7">
        <v>6500000</v>
      </c>
      <c r="H200" s="6">
        <v>41792</v>
      </c>
      <c r="I200" s="4" t="s">
        <v>2190</v>
      </c>
      <c r="J200" s="4" t="s">
        <v>387</v>
      </c>
      <c r="K200" s="4" t="s">
        <v>388</v>
      </c>
      <c r="L200" s="4"/>
      <c r="M200" s="4"/>
      <c r="N200" s="4"/>
      <c r="O200" s="7">
        <v>6500000</v>
      </c>
      <c r="P200" s="9">
        <f>_xlfn.XLOOKUP(E200,[1]SIDEOF_donativos!U$4:U$1619,[1]SIDEOF_donativos!W$4:W$1619,FALSE)</f>
        <v>800</v>
      </c>
      <c r="R200" s="3">
        <v>2013</v>
      </c>
      <c r="S200" s="4" t="s">
        <v>719</v>
      </c>
      <c r="T200" s="4" t="s">
        <v>2297</v>
      </c>
      <c r="U200" s="6">
        <v>41523</v>
      </c>
      <c r="V200" s="7">
        <v>2500000</v>
      </c>
      <c r="W200" s="6">
        <v>41725</v>
      </c>
      <c r="X200" s="4" t="s">
        <v>2306</v>
      </c>
      <c r="Y200" s="4" t="s">
        <v>387</v>
      </c>
      <c r="Z200" s="4" t="s">
        <v>388</v>
      </c>
      <c r="AA200" s="4"/>
      <c r="AB200" s="4"/>
      <c r="AC200" s="4"/>
      <c r="AD200" s="7">
        <v>2500000</v>
      </c>
      <c r="AE200" s="9">
        <v>750</v>
      </c>
    </row>
    <row r="201" spans="1:31" x14ac:dyDescent="0.25">
      <c r="A201" s="3">
        <v>2013</v>
      </c>
      <c r="B201" s="4" t="s">
        <v>719</v>
      </c>
      <c r="C201" s="5">
        <v>48101</v>
      </c>
      <c r="D201" s="4" t="s">
        <v>2191</v>
      </c>
      <c r="E201" s="4" t="s">
        <v>1052</v>
      </c>
      <c r="F201" s="6">
        <v>41508</v>
      </c>
      <c r="G201" s="7">
        <v>492000</v>
      </c>
      <c r="H201" s="6">
        <v>42154</v>
      </c>
      <c r="I201" s="4" t="s">
        <v>2192</v>
      </c>
      <c r="J201" s="4" t="s">
        <v>387</v>
      </c>
      <c r="K201" s="4" t="s">
        <v>388</v>
      </c>
      <c r="L201" s="4"/>
      <c r="M201" s="4"/>
      <c r="N201" s="4"/>
      <c r="O201" s="7">
        <v>492000</v>
      </c>
      <c r="P201" s="9">
        <f>_xlfn.XLOOKUP(E201,[1]SIDEOF_donativos!U$4:U$1619,[1]SIDEOF_donativos!W$4:W$1619,FALSE)</f>
        <v>1293</v>
      </c>
      <c r="R201" s="3">
        <v>2013</v>
      </c>
      <c r="S201" s="4" t="s">
        <v>719</v>
      </c>
      <c r="T201" s="4" t="s">
        <v>2297</v>
      </c>
      <c r="U201" s="6">
        <v>41523</v>
      </c>
      <c r="V201" s="7">
        <v>7000000</v>
      </c>
      <c r="W201" s="6">
        <v>41725</v>
      </c>
      <c r="X201" s="4" t="s">
        <v>2308</v>
      </c>
      <c r="Y201" s="4" t="s">
        <v>387</v>
      </c>
      <c r="Z201" s="4" t="s">
        <v>388</v>
      </c>
      <c r="AA201" s="4"/>
      <c r="AB201" s="4"/>
      <c r="AC201" s="4"/>
      <c r="AD201" s="7">
        <v>7000000</v>
      </c>
      <c r="AE201" s="9">
        <v>750</v>
      </c>
    </row>
    <row r="202" spans="1:31" x14ac:dyDescent="0.25">
      <c r="A202" s="3">
        <v>2013</v>
      </c>
      <c r="B202" s="4" t="s">
        <v>719</v>
      </c>
      <c r="C202" s="5">
        <v>48101</v>
      </c>
      <c r="D202" s="4" t="s">
        <v>2193</v>
      </c>
      <c r="E202" s="4" t="s">
        <v>1084</v>
      </c>
      <c r="F202" s="6">
        <v>41554</v>
      </c>
      <c r="G202" s="7">
        <v>1900000</v>
      </c>
      <c r="H202" s="6">
        <v>41832</v>
      </c>
      <c r="I202" s="4" t="s">
        <v>2194</v>
      </c>
      <c r="J202" s="4" t="s">
        <v>387</v>
      </c>
      <c r="K202" s="4" t="s">
        <v>388</v>
      </c>
      <c r="L202" s="4"/>
      <c r="M202" s="4"/>
      <c r="N202" s="4"/>
      <c r="O202" s="7">
        <v>1900000</v>
      </c>
      <c r="P202" s="9">
        <f>_xlfn.XLOOKUP(E202,[1]SIDEOF_donativos!U$4:U$1619,[1]SIDEOF_donativos!W$4:W$1619,FALSE)</f>
        <v>1327</v>
      </c>
      <c r="R202" s="3">
        <v>2013</v>
      </c>
      <c r="S202" s="4" t="s">
        <v>719</v>
      </c>
      <c r="T202" s="4" t="s">
        <v>833</v>
      </c>
      <c r="U202" s="6">
        <v>41527</v>
      </c>
      <c r="V202" s="7">
        <v>20000000</v>
      </c>
      <c r="W202" s="6">
        <v>41800</v>
      </c>
      <c r="X202" s="4" t="s">
        <v>2310</v>
      </c>
      <c r="Y202" s="4" t="s">
        <v>387</v>
      </c>
      <c r="Z202" s="4" t="s">
        <v>388</v>
      </c>
      <c r="AA202" s="4"/>
      <c r="AB202" s="4"/>
      <c r="AC202" s="4"/>
      <c r="AD202" s="7">
        <v>20000000</v>
      </c>
      <c r="AE202" s="9">
        <v>1414</v>
      </c>
    </row>
    <row r="203" spans="1:31" x14ac:dyDescent="0.25">
      <c r="A203" s="3">
        <v>2013</v>
      </c>
      <c r="B203" s="4" t="s">
        <v>719</v>
      </c>
      <c r="C203" s="5">
        <v>48101</v>
      </c>
      <c r="D203" s="4" t="s">
        <v>2195</v>
      </c>
      <c r="E203" s="4" t="s">
        <v>790</v>
      </c>
      <c r="F203" s="6">
        <v>41341</v>
      </c>
      <c r="G203" s="7">
        <v>9000000</v>
      </c>
      <c r="H203" s="6">
        <v>41593</v>
      </c>
      <c r="I203" s="4" t="s">
        <v>2196</v>
      </c>
      <c r="J203" s="4" t="s">
        <v>387</v>
      </c>
      <c r="K203" s="4" t="s">
        <v>388</v>
      </c>
      <c r="L203" s="4"/>
      <c r="M203" s="4"/>
      <c r="N203" s="4"/>
      <c r="O203" s="7">
        <v>9000000</v>
      </c>
      <c r="P203" s="9">
        <f>_xlfn.XLOOKUP(E203,[1]SIDEOF_donativos!U$4:U$1619,[1]SIDEOF_donativos!W$4:W$1619,FALSE)</f>
        <v>587</v>
      </c>
      <c r="R203" s="3">
        <v>2013</v>
      </c>
      <c r="S203" s="4" t="s">
        <v>719</v>
      </c>
      <c r="T203" s="4" t="s">
        <v>2312</v>
      </c>
      <c r="U203" s="6">
        <v>41522</v>
      </c>
      <c r="V203" s="7">
        <v>3920000</v>
      </c>
      <c r="W203" s="6">
        <v>41922</v>
      </c>
      <c r="X203" s="4" t="s">
        <v>2313</v>
      </c>
      <c r="Y203" s="4" t="s">
        <v>387</v>
      </c>
      <c r="Z203" s="4" t="s">
        <v>388</v>
      </c>
      <c r="AA203" s="4"/>
      <c r="AB203" s="4"/>
      <c r="AC203" s="4"/>
      <c r="AD203" s="7">
        <v>3920000</v>
      </c>
      <c r="AE203" s="9">
        <v>1082</v>
      </c>
    </row>
    <row r="204" spans="1:31" x14ac:dyDescent="0.25">
      <c r="A204" s="3">
        <v>2013</v>
      </c>
      <c r="B204" s="4" t="s">
        <v>719</v>
      </c>
      <c r="C204" s="5">
        <v>48101</v>
      </c>
      <c r="D204" s="4" t="s">
        <v>2197</v>
      </c>
      <c r="E204" s="4" t="s">
        <v>2198</v>
      </c>
      <c r="F204" s="6">
        <v>41276</v>
      </c>
      <c r="G204" s="7">
        <v>3000000</v>
      </c>
      <c r="H204" s="6">
        <v>41621</v>
      </c>
      <c r="I204" s="4" t="s">
        <v>2199</v>
      </c>
      <c r="J204" s="4" t="s">
        <v>387</v>
      </c>
      <c r="K204" s="4" t="s">
        <v>388</v>
      </c>
      <c r="L204" s="4"/>
      <c r="M204" s="4"/>
      <c r="N204" s="4"/>
      <c r="O204" s="7">
        <v>3000000</v>
      </c>
      <c r="P204" s="9">
        <f>_xlfn.XLOOKUP(E204,[1]SIDEOF_donativos!U$4:U$1619,[1]SIDEOF_donativos!W$4:W$1619,FALSE)</f>
        <v>223</v>
      </c>
      <c r="R204" s="3">
        <v>2013</v>
      </c>
      <c r="S204" s="4" t="s">
        <v>719</v>
      </c>
      <c r="T204" s="4" t="s">
        <v>2315</v>
      </c>
      <c r="U204" s="6">
        <v>41519</v>
      </c>
      <c r="V204" s="7">
        <v>7000000</v>
      </c>
      <c r="W204" s="6">
        <v>41884</v>
      </c>
      <c r="X204" s="4" t="s">
        <v>2316</v>
      </c>
      <c r="Y204" s="4" t="s">
        <v>387</v>
      </c>
      <c r="Z204" s="4" t="s">
        <v>388</v>
      </c>
      <c r="AA204" s="4"/>
      <c r="AB204" s="4"/>
      <c r="AC204" s="4"/>
      <c r="AD204" s="7">
        <v>7000000</v>
      </c>
      <c r="AE204" s="9">
        <v>606</v>
      </c>
    </row>
    <row r="205" spans="1:31" x14ac:dyDescent="0.25">
      <c r="A205" s="3">
        <v>2013</v>
      </c>
      <c r="B205" s="4" t="s">
        <v>719</v>
      </c>
      <c r="C205" s="5">
        <v>48101</v>
      </c>
      <c r="D205" s="4" t="s">
        <v>2200</v>
      </c>
      <c r="E205" s="4" t="s">
        <v>866</v>
      </c>
      <c r="F205" s="6">
        <v>41410</v>
      </c>
      <c r="G205" s="7">
        <v>2000000</v>
      </c>
      <c r="H205" s="6">
        <v>41472</v>
      </c>
      <c r="I205" s="4" t="s">
        <v>2201</v>
      </c>
      <c r="J205" s="4" t="s">
        <v>387</v>
      </c>
      <c r="K205" s="4" t="s">
        <v>388</v>
      </c>
      <c r="L205" s="4"/>
      <c r="M205" s="4"/>
      <c r="N205" s="4"/>
      <c r="O205" s="7">
        <v>2000000</v>
      </c>
      <c r="P205" s="9">
        <f>_xlfn.XLOOKUP(E205,[1]SIDEOF_donativos!U$4:U$1619,[1]SIDEOF_donativos!W$4:W$1619,FALSE)</f>
        <v>1582</v>
      </c>
      <c r="R205" s="3">
        <v>2013</v>
      </c>
      <c r="S205" s="4" t="s">
        <v>719</v>
      </c>
      <c r="T205" s="4" t="s">
        <v>2318</v>
      </c>
      <c r="U205" s="6">
        <v>41519</v>
      </c>
      <c r="V205" s="7">
        <v>30000000</v>
      </c>
      <c r="W205" s="6">
        <v>41700</v>
      </c>
      <c r="X205" s="4" t="s">
        <v>2319</v>
      </c>
      <c r="Y205" s="4" t="s">
        <v>387</v>
      </c>
      <c r="Z205" s="4" t="s">
        <v>388</v>
      </c>
      <c r="AA205" s="4"/>
      <c r="AB205" s="4"/>
      <c r="AC205" s="4"/>
      <c r="AD205" s="7">
        <v>30000000</v>
      </c>
      <c r="AE205" s="9">
        <v>1366</v>
      </c>
    </row>
    <row r="206" spans="1:31" x14ac:dyDescent="0.25">
      <c r="A206" s="3">
        <v>2013</v>
      </c>
      <c r="B206" s="4" t="s">
        <v>719</v>
      </c>
      <c r="C206" s="5">
        <v>48101</v>
      </c>
      <c r="D206" s="4" t="s">
        <v>2202</v>
      </c>
      <c r="E206" s="4" t="s">
        <v>777</v>
      </c>
      <c r="F206" s="6">
        <v>41394</v>
      </c>
      <c r="G206" s="7">
        <v>1000000</v>
      </c>
      <c r="H206" s="6">
        <v>41511</v>
      </c>
      <c r="I206" s="4" t="s">
        <v>2203</v>
      </c>
      <c r="J206" s="4" t="s">
        <v>387</v>
      </c>
      <c r="K206" s="4" t="s">
        <v>388</v>
      </c>
      <c r="L206" s="4"/>
      <c r="M206" s="4"/>
      <c r="N206" s="4"/>
      <c r="O206" s="7">
        <v>1000000</v>
      </c>
      <c r="P206" s="9">
        <f>_xlfn.XLOOKUP(E206,[1]SIDEOF_donativos!U$4:U$1619,[1]SIDEOF_donativos!W$4:W$1619,FALSE)</f>
        <v>158</v>
      </c>
      <c r="R206" s="3">
        <v>2013</v>
      </c>
      <c r="S206" s="4" t="s">
        <v>719</v>
      </c>
      <c r="T206" s="4" t="s">
        <v>982</v>
      </c>
      <c r="U206" s="6">
        <v>41519</v>
      </c>
      <c r="V206" s="7">
        <v>9903306</v>
      </c>
      <c r="W206" s="6">
        <v>41894</v>
      </c>
      <c r="X206" s="4" t="s">
        <v>2321</v>
      </c>
      <c r="Y206" s="4" t="s">
        <v>387</v>
      </c>
      <c r="Z206" s="4" t="s">
        <v>388</v>
      </c>
      <c r="AA206" s="4"/>
      <c r="AB206" s="4"/>
      <c r="AC206" s="4"/>
      <c r="AD206" s="7">
        <v>9903306</v>
      </c>
      <c r="AE206" s="9">
        <v>588</v>
      </c>
    </row>
    <row r="207" spans="1:31" x14ac:dyDescent="0.25">
      <c r="A207" s="3">
        <v>2013</v>
      </c>
      <c r="B207" s="4" t="s">
        <v>719</v>
      </c>
      <c r="C207" s="5">
        <v>48101</v>
      </c>
      <c r="D207" s="4" t="s">
        <v>2204</v>
      </c>
      <c r="E207" s="4" t="s">
        <v>730</v>
      </c>
      <c r="F207" s="6">
        <v>41394</v>
      </c>
      <c r="G207" s="7">
        <v>5000000</v>
      </c>
      <c r="H207" s="6">
        <v>41695</v>
      </c>
      <c r="I207" s="4" t="s">
        <v>2205</v>
      </c>
      <c r="J207" s="4" t="s">
        <v>387</v>
      </c>
      <c r="K207" s="4" t="s">
        <v>388</v>
      </c>
      <c r="L207" s="4"/>
      <c r="M207" s="4"/>
      <c r="N207" s="4"/>
      <c r="O207" s="7">
        <v>5000000</v>
      </c>
      <c r="P207" s="9">
        <f>_xlfn.XLOOKUP(E207,[1]SIDEOF_donativos!U$4:U$1619,[1]SIDEOF_donativos!W$4:W$1619,FALSE)</f>
        <v>706</v>
      </c>
      <c r="R207" s="3">
        <v>2013</v>
      </c>
      <c r="S207" s="4" t="s">
        <v>719</v>
      </c>
      <c r="T207" s="4" t="s">
        <v>2323</v>
      </c>
      <c r="U207" s="6">
        <v>41527</v>
      </c>
      <c r="V207" s="7">
        <v>1000000</v>
      </c>
      <c r="W207" s="6">
        <v>41770</v>
      </c>
      <c r="X207" s="4" t="s">
        <v>2324</v>
      </c>
      <c r="Y207" s="4" t="s">
        <v>387</v>
      </c>
      <c r="Z207" s="4" t="s">
        <v>388</v>
      </c>
      <c r="AA207" s="4"/>
      <c r="AB207" s="4"/>
      <c r="AC207" s="4"/>
      <c r="AD207" s="7">
        <v>1000000</v>
      </c>
      <c r="AE207" s="9">
        <v>449</v>
      </c>
    </row>
    <row r="208" spans="1:31" x14ac:dyDescent="0.25">
      <c r="A208" s="3">
        <v>2013</v>
      </c>
      <c r="B208" s="4" t="s">
        <v>719</v>
      </c>
      <c r="C208" s="5">
        <v>48101</v>
      </c>
      <c r="D208" s="4" t="s">
        <v>2206</v>
      </c>
      <c r="E208" s="4" t="s">
        <v>730</v>
      </c>
      <c r="F208" s="6">
        <v>41394</v>
      </c>
      <c r="G208" s="7">
        <v>1000000</v>
      </c>
      <c r="H208" s="6">
        <v>41753</v>
      </c>
      <c r="I208" s="4" t="s">
        <v>2207</v>
      </c>
      <c r="J208" s="4" t="s">
        <v>387</v>
      </c>
      <c r="K208" s="4" t="s">
        <v>388</v>
      </c>
      <c r="L208" s="4"/>
      <c r="M208" s="4"/>
      <c r="N208" s="4"/>
      <c r="O208" s="7">
        <v>1000000</v>
      </c>
      <c r="P208" s="9">
        <f>_xlfn.XLOOKUP(E208,[1]SIDEOF_donativos!U$4:U$1619,[1]SIDEOF_donativos!W$4:W$1619,FALSE)</f>
        <v>706</v>
      </c>
      <c r="R208" s="3">
        <v>2013</v>
      </c>
      <c r="S208" s="4" t="s">
        <v>719</v>
      </c>
      <c r="T208" s="4" t="s">
        <v>2326</v>
      </c>
      <c r="U208" s="6">
        <v>41519</v>
      </c>
      <c r="V208" s="7">
        <v>20000000</v>
      </c>
      <c r="W208" s="6">
        <v>41820</v>
      </c>
      <c r="X208" s="4" t="s">
        <v>2327</v>
      </c>
      <c r="Y208" s="4" t="s">
        <v>387</v>
      </c>
      <c r="Z208" s="4" t="s">
        <v>388</v>
      </c>
      <c r="AA208" s="4"/>
      <c r="AB208" s="4"/>
      <c r="AC208" s="4"/>
      <c r="AD208" s="7">
        <v>20000000</v>
      </c>
      <c r="AE208" s="9">
        <v>680</v>
      </c>
    </row>
    <row r="209" spans="1:31" x14ac:dyDescent="0.25">
      <c r="A209" s="3">
        <v>2013</v>
      </c>
      <c r="B209" s="4" t="s">
        <v>719</v>
      </c>
      <c r="C209" s="5">
        <v>48101</v>
      </c>
      <c r="D209" s="4" t="s">
        <v>2208</v>
      </c>
      <c r="E209" s="4" t="s">
        <v>948</v>
      </c>
      <c r="F209" s="6">
        <v>41416</v>
      </c>
      <c r="G209" s="7">
        <v>8200000</v>
      </c>
      <c r="H209" s="6">
        <v>41511</v>
      </c>
      <c r="I209" s="4" t="s">
        <v>2209</v>
      </c>
      <c r="J209" s="4" t="s">
        <v>387</v>
      </c>
      <c r="K209" s="4" t="s">
        <v>388</v>
      </c>
      <c r="L209" s="4"/>
      <c r="M209" s="4"/>
      <c r="N209" s="4"/>
      <c r="O209" s="7">
        <v>8200000</v>
      </c>
      <c r="P209" s="9">
        <f>_xlfn.XLOOKUP(E209,[1]SIDEOF_donativos!U$4:U$1619,[1]SIDEOF_donativos!W$4:W$1619,FALSE)</f>
        <v>281</v>
      </c>
      <c r="R209" s="3">
        <v>2013</v>
      </c>
      <c r="S209" s="4" t="s">
        <v>719</v>
      </c>
      <c r="T209" s="4" t="s">
        <v>1012</v>
      </c>
      <c r="U209" s="6">
        <v>41276</v>
      </c>
      <c r="V209" s="7">
        <v>3000000</v>
      </c>
      <c r="W209" s="6">
        <v>41337</v>
      </c>
      <c r="X209" s="4" t="s">
        <v>2329</v>
      </c>
      <c r="Y209" s="4" t="s">
        <v>387</v>
      </c>
      <c r="Z209" s="4" t="s">
        <v>388</v>
      </c>
      <c r="AA209" s="4"/>
      <c r="AB209" s="4"/>
      <c r="AC209" s="4"/>
      <c r="AD209" s="7">
        <v>3000000</v>
      </c>
      <c r="AE209" s="9">
        <v>1556</v>
      </c>
    </row>
    <row r="210" spans="1:31" x14ac:dyDescent="0.25">
      <c r="A210" s="3">
        <v>2013</v>
      </c>
      <c r="B210" s="4" t="s">
        <v>719</v>
      </c>
      <c r="C210" s="5">
        <v>48101</v>
      </c>
      <c r="D210" s="4" t="s">
        <v>2210</v>
      </c>
      <c r="E210" s="4" t="s">
        <v>979</v>
      </c>
      <c r="F210" s="6">
        <v>41394</v>
      </c>
      <c r="G210" s="7">
        <v>3100000</v>
      </c>
      <c r="H210" s="6">
        <v>41675</v>
      </c>
      <c r="I210" s="4" t="s">
        <v>2211</v>
      </c>
      <c r="J210" s="4" t="s">
        <v>387</v>
      </c>
      <c r="K210" s="4" t="s">
        <v>388</v>
      </c>
      <c r="L210" s="4"/>
      <c r="M210" s="4"/>
      <c r="N210" s="4"/>
      <c r="O210" s="7">
        <v>3100000</v>
      </c>
      <c r="P210" s="9">
        <f>_xlfn.XLOOKUP(E210,[1]SIDEOF_donativos!U$4:U$1619,[1]SIDEOF_donativos!W$4:W$1619,FALSE)</f>
        <v>1118</v>
      </c>
      <c r="R210" s="3">
        <v>2013</v>
      </c>
      <c r="S210" s="4" t="s">
        <v>719</v>
      </c>
      <c r="T210" s="4" t="s">
        <v>996</v>
      </c>
      <c r="U210" s="6">
        <v>41276</v>
      </c>
      <c r="V210" s="7">
        <v>10000000</v>
      </c>
      <c r="W210" s="6">
        <v>41638</v>
      </c>
      <c r="X210" s="4" t="s">
        <v>2330</v>
      </c>
      <c r="Y210" s="4" t="s">
        <v>387</v>
      </c>
      <c r="Z210" s="4" t="s">
        <v>388</v>
      </c>
      <c r="AA210" s="4"/>
      <c r="AB210" s="4"/>
      <c r="AC210" s="4"/>
      <c r="AD210" s="7">
        <v>10000000</v>
      </c>
      <c r="AE210" s="9">
        <v>1510</v>
      </c>
    </row>
    <row r="211" spans="1:31" x14ac:dyDescent="0.25">
      <c r="A211" s="3">
        <v>2013</v>
      </c>
      <c r="B211" s="4" t="s">
        <v>719</v>
      </c>
      <c r="C211" s="5">
        <v>48101</v>
      </c>
      <c r="D211" s="4" t="s">
        <v>2212</v>
      </c>
      <c r="E211" s="4" t="s">
        <v>408</v>
      </c>
      <c r="F211" s="6">
        <v>41422</v>
      </c>
      <c r="G211" s="7">
        <v>5000000</v>
      </c>
      <c r="H211" s="6">
        <v>41787</v>
      </c>
      <c r="I211" s="4" t="s">
        <v>2213</v>
      </c>
      <c r="J211" s="4" t="s">
        <v>387</v>
      </c>
      <c r="K211" s="4" t="s">
        <v>388</v>
      </c>
      <c r="L211" s="4"/>
      <c r="M211" s="4"/>
      <c r="N211" s="4"/>
      <c r="O211" s="7">
        <v>5000000</v>
      </c>
      <c r="P211" s="9">
        <f>_xlfn.XLOOKUP(E211,[1]SIDEOF_donativos!U$4:U$1619,[1]SIDEOF_donativos!W$4:W$1619,FALSE)</f>
        <v>725</v>
      </c>
      <c r="R211" s="3">
        <v>2013</v>
      </c>
      <c r="S211" s="4" t="s">
        <v>719</v>
      </c>
      <c r="T211" s="4" t="s">
        <v>2332</v>
      </c>
      <c r="U211" s="6">
        <v>41442</v>
      </c>
      <c r="V211" s="7">
        <v>1368056</v>
      </c>
      <c r="W211" s="6">
        <v>41472</v>
      </c>
      <c r="X211" s="4" t="s">
        <v>2333</v>
      </c>
      <c r="Y211" s="4" t="s">
        <v>387</v>
      </c>
      <c r="Z211" s="4" t="s">
        <v>388</v>
      </c>
      <c r="AA211" s="4"/>
      <c r="AB211" s="4"/>
      <c r="AC211" s="4"/>
      <c r="AD211" s="7">
        <v>1368056</v>
      </c>
      <c r="AE211" s="9">
        <v>729</v>
      </c>
    </row>
    <row r="212" spans="1:31" x14ac:dyDescent="0.25">
      <c r="A212" s="3">
        <v>2013</v>
      </c>
      <c r="B212" s="4" t="s">
        <v>719</v>
      </c>
      <c r="C212" s="5">
        <v>48101</v>
      </c>
      <c r="D212" s="4" t="s">
        <v>2214</v>
      </c>
      <c r="E212" s="4" t="s">
        <v>2215</v>
      </c>
      <c r="F212" s="6">
        <v>41431</v>
      </c>
      <c r="G212" s="7">
        <v>850000</v>
      </c>
      <c r="H212" s="6">
        <v>41698</v>
      </c>
      <c r="I212" s="4" t="s">
        <v>2216</v>
      </c>
      <c r="J212" s="4" t="s">
        <v>387</v>
      </c>
      <c r="K212" s="4" t="s">
        <v>388</v>
      </c>
      <c r="L212" s="4"/>
      <c r="M212" s="4"/>
      <c r="N212" s="4"/>
      <c r="O212" s="7">
        <v>850000</v>
      </c>
      <c r="P212" s="9">
        <f>_xlfn.XLOOKUP(E212,[1]SIDEOF_donativos!U$4:U$1619,[1]SIDEOF_donativos!W$4:W$1619,FALSE)</f>
        <v>1103</v>
      </c>
      <c r="R212" s="3">
        <v>2013</v>
      </c>
      <c r="S212" s="4" t="s">
        <v>719</v>
      </c>
      <c r="T212" s="4" t="s">
        <v>2337</v>
      </c>
      <c r="U212" s="6">
        <v>41519</v>
      </c>
      <c r="V212" s="7">
        <v>7000000</v>
      </c>
      <c r="W212" s="6">
        <v>41797</v>
      </c>
      <c r="X212" s="4" t="s">
        <v>2338</v>
      </c>
      <c r="Y212" s="4" t="s">
        <v>387</v>
      </c>
      <c r="Z212" s="4" t="s">
        <v>388</v>
      </c>
      <c r="AA212" s="4"/>
      <c r="AB212" s="4"/>
      <c r="AC212" s="4"/>
      <c r="AD212" s="7">
        <v>7000000</v>
      </c>
      <c r="AE212" s="9">
        <v>697</v>
      </c>
    </row>
    <row r="213" spans="1:31" x14ac:dyDescent="0.25">
      <c r="A213" s="3">
        <v>2013</v>
      </c>
      <c r="B213" s="4" t="s">
        <v>719</v>
      </c>
      <c r="C213" s="5">
        <v>48101</v>
      </c>
      <c r="D213" s="4" t="s">
        <v>2217</v>
      </c>
      <c r="E213" s="4" t="s">
        <v>2218</v>
      </c>
      <c r="F213" s="6">
        <v>41428</v>
      </c>
      <c r="G213" s="7">
        <v>1000000</v>
      </c>
      <c r="H213" s="6">
        <v>41848</v>
      </c>
      <c r="I213" s="4" t="s">
        <v>2219</v>
      </c>
      <c r="J213" s="4" t="s">
        <v>387</v>
      </c>
      <c r="K213" s="4" t="s">
        <v>388</v>
      </c>
      <c r="L213" s="4"/>
      <c r="M213" s="4"/>
      <c r="N213" s="4"/>
      <c r="O213" s="7">
        <v>1000000</v>
      </c>
      <c r="P213" s="9">
        <f>_xlfn.XLOOKUP(E213,[1]SIDEOF_donativos!U$4:U$1619,[1]SIDEOF_donativos!W$4:W$1619,FALSE)</f>
        <v>1302</v>
      </c>
      <c r="R213" s="3">
        <v>2013</v>
      </c>
      <c r="S213" s="4" t="s">
        <v>719</v>
      </c>
      <c r="T213" s="4" t="s">
        <v>2340</v>
      </c>
      <c r="U213" s="6">
        <v>41519</v>
      </c>
      <c r="V213" s="7">
        <v>1000000</v>
      </c>
      <c r="W213" s="6">
        <v>41926</v>
      </c>
      <c r="X213" s="4" t="s">
        <v>2341</v>
      </c>
      <c r="Y213" s="4" t="s">
        <v>387</v>
      </c>
      <c r="Z213" s="4" t="s">
        <v>388</v>
      </c>
      <c r="AA213" s="4"/>
      <c r="AB213" s="4"/>
      <c r="AC213" s="4"/>
      <c r="AD213" s="7">
        <v>1000000</v>
      </c>
      <c r="AE213" s="9">
        <v>960</v>
      </c>
    </row>
    <row r="214" spans="1:31" x14ac:dyDescent="0.25">
      <c r="A214" s="3">
        <v>2013</v>
      </c>
      <c r="B214" s="4" t="s">
        <v>719</v>
      </c>
      <c r="C214" s="5">
        <v>48101</v>
      </c>
      <c r="D214" s="4" t="s">
        <v>2220</v>
      </c>
      <c r="E214" s="4" t="s">
        <v>872</v>
      </c>
      <c r="F214" s="6">
        <v>41422</v>
      </c>
      <c r="G214" s="7">
        <v>2500000</v>
      </c>
      <c r="H214" s="6">
        <v>41879</v>
      </c>
      <c r="I214" s="4" t="s">
        <v>2221</v>
      </c>
      <c r="J214" s="4" t="s">
        <v>387</v>
      </c>
      <c r="K214" s="4" t="s">
        <v>388</v>
      </c>
      <c r="L214" s="4"/>
      <c r="M214" s="4"/>
      <c r="N214" s="4"/>
      <c r="O214" s="7">
        <v>2500000</v>
      </c>
      <c r="P214" s="9">
        <f>_xlfn.XLOOKUP(E214,[1]SIDEOF_donativos!U$4:U$1619,[1]SIDEOF_donativos!W$4:W$1619,FALSE)</f>
        <v>1100</v>
      </c>
      <c r="R214" s="3">
        <v>2013</v>
      </c>
      <c r="S214" s="4" t="s">
        <v>719</v>
      </c>
      <c r="T214" s="4" t="s">
        <v>2343</v>
      </c>
      <c r="U214" s="6">
        <v>41492</v>
      </c>
      <c r="V214" s="7">
        <v>3100000</v>
      </c>
      <c r="W214" s="6">
        <v>41619</v>
      </c>
      <c r="X214" s="4" t="s">
        <v>2344</v>
      </c>
      <c r="Y214" s="4" t="s">
        <v>387</v>
      </c>
      <c r="Z214" s="4" t="s">
        <v>388</v>
      </c>
      <c r="AA214" s="4"/>
      <c r="AB214" s="4"/>
      <c r="AC214" s="4"/>
      <c r="AD214" s="7">
        <v>3100000</v>
      </c>
      <c r="AE214" s="9">
        <v>919</v>
      </c>
    </row>
    <row r="215" spans="1:31" x14ac:dyDescent="0.25">
      <c r="A215" s="3">
        <v>2013</v>
      </c>
      <c r="B215" s="4" t="s">
        <v>719</v>
      </c>
      <c r="C215" s="5">
        <v>48101</v>
      </c>
      <c r="D215" s="4" t="s">
        <v>2222</v>
      </c>
      <c r="E215" s="4" t="s">
        <v>771</v>
      </c>
      <c r="F215" s="6">
        <v>41422</v>
      </c>
      <c r="G215" s="7">
        <v>9000000</v>
      </c>
      <c r="H215" s="6">
        <v>41879</v>
      </c>
      <c r="I215" s="4" t="s">
        <v>772</v>
      </c>
      <c r="J215" s="4" t="s">
        <v>387</v>
      </c>
      <c r="K215" s="4" t="s">
        <v>388</v>
      </c>
      <c r="L215" s="4"/>
      <c r="M215" s="4"/>
      <c r="N215" s="4"/>
      <c r="O215" s="7">
        <v>9000000</v>
      </c>
      <c r="P215" s="9">
        <f>_xlfn.XLOOKUP(E215,[1]SIDEOF_donativos!U$4:U$1619,[1]SIDEOF_donativos!W$4:W$1619,FALSE)</f>
        <v>484</v>
      </c>
      <c r="R215" s="3">
        <v>2013</v>
      </c>
      <c r="S215" s="4" t="s">
        <v>719</v>
      </c>
      <c r="T215" s="4" t="s">
        <v>847</v>
      </c>
      <c r="U215" s="6">
        <v>41523</v>
      </c>
      <c r="V215" s="7">
        <v>2500000</v>
      </c>
      <c r="W215" s="6">
        <v>41628</v>
      </c>
      <c r="X215" s="4" t="s">
        <v>2346</v>
      </c>
      <c r="Y215" s="4" t="s">
        <v>387</v>
      </c>
      <c r="Z215" s="4" t="s">
        <v>388</v>
      </c>
      <c r="AA215" s="4"/>
      <c r="AB215" s="4"/>
      <c r="AC215" s="4"/>
      <c r="AD215" s="7">
        <v>2500000</v>
      </c>
      <c r="AE215" s="9">
        <v>800</v>
      </c>
    </row>
    <row r="216" spans="1:31" x14ac:dyDescent="0.25">
      <c r="A216" s="3">
        <v>2013</v>
      </c>
      <c r="B216" s="4" t="s">
        <v>719</v>
      </c>
      <c r="C216" s="5">
        <v>48101</v>
      </c>
      <c r="D216" s="4" t="s">
        <v>2223</v>
      </c>
      <c r="E216" s="4" t="s">
        <v>763</v>
      </c>
      <c r="F216" s="6">
        <v>41430</v>
      </c>
      <c r="G216" s="7">
        <v>5000000</v>
      </c>
      <c r="H216" s="6">
        <v>41879</v>
      </c>
      <c r="I216" s="4" t="s">
        <v>2224</v>
      </c>
      <c r="J216" s="4" t="s">
        <v>387</v>
      </c>
      <c r="K216" s="4" t="s">
        <v>388</v>
      </c>
      <c r="L216" s="4"/>
      <c r="M216" s="4"/>
      <c r="N216" s="4"/>
      <c r="O216" s="7">
        <v>5000000</v>
      </c>
      <c r="P216" s="9">
        <f>_xlfn.XLOOKUP(E216,[1]SIDEOF_donativos!U$4:U$1619,[1]SIDEOF_donativos!W$4:W$1619,FALSE)</f>
        <v>7</v>
      </c>
      <c r="R216" s="3">
        <v>2013</v>
      </c>
      <c r="S216" s="4" t="s">
        <v>719</v>
      </c>
      <c r="T216" s="4" t="s">
        <v>2348</v>
      </c>
      <c r="U216" s="6">
        <v>41523</v>
      </c>
      <c r="V216" s="7">
        <v>2500000</v>
      </c>
      <c r="W216" s="6">
        <v>41828</v>
      </c>
      <c r="X216" s="4" t="s">
        <v>2349</v>
      </c>
      <c r="Y216" s="4" t="s">
        <v>387</v>
      </c>
      <c r="Z216" s="4" t="s">
        <v>388</v>
      </c>
      <c r="AA216" s="4"/>
      <c r="AB216" s="4"/>
      <c r="AC216" s="4"/>
      <c r="AD216" s="7">
        <v>2500000</v>
      </c>
      <c r="AE216" s="9">
        <v>80</v>
      </c>
    </row>
    <row r="217" spans="1:31" x14ac:dyDescent="0.25">
      <c r="A217" s="3">
        <v>2013</v>
      </c>
      <c r="B217" s="4" t="s">
        <v>719</v>
      </c>
      <c r="C217" s="5">
        <v>48101</v>
      </c>
      <c r="D217" s="4" t="s">
        <v>2225</v>
      </c>
      <c r="E217" s="4" t="s">
        <v>885</v>
      </c>
      <c r="F217" s="6">
        <v>41432</v>
      </c>
      <c r="G217" s="7">
        <v>5000000</v>
      </c>
      <c r="H217" s="6">
        <v>41758</v>
      </c>
      <c r="I217" s="4" t="s">
        <v>2226</v>
      </c>
      <c r="J217" s="4" t="s">
        <v>387</v>
      </c>
      <c r="K217" s="4" t="s">
        <v>388</v>
      </c>
      <c r="L217" s="4"/>
      <c r="M217" s="4"/>
      <c r="N217" s="4"/>
      <c r="O217" s="7">
        <v>5000000</v>
      </c>
      <c r="P217" s="9">
        <f>_xlfn.XLOOKUP(E217,[1]SIDEOF_donativos!U$4:U$1619,[1]SIDEOF_donativos!W$4:W$1619,FALSE)</f>
        <v>1294</v>
      </c>
      <c r="R217" s="3">
        <v>2013</v>
      </c>
      <c r="S217" s="4" t="s">
        <v>719</v>
      </c>
      <c r="T217" s="4" t="s">
        <v>839</v>
      </c>
      <c r="U217" s="6">
        <v>41523</v>
      </c>
      <c r="V217" s="7">
        <v>11000000</v>
      </c>
      <c r="W217" s="6">
        <v>41921</v>
      </c>
      <c r="X217" s="4" t="s">
        <v>2351</v>
      </c>
      <c r="Y217" s="4" t="s">
        <v>387</v>
      </c>
      <c r="Z217" s="4" t="s">
        <v>388</v>
      </c>
      <c r="AA217" s="4"/>
      <c r="AB217" s="4"/>
      <c r="AC217" s="4"/>
      <c r="AD217" s="7">
        <v>11000000</v>
      </c>
      <c r="AE217" s="9">
        <v>592</v>
      </c>
    </row>
    <row r="218" spans="1:31" x14ac:dyDescent="0.25">
      <c r="A218" s="3">
        <v>2013</v>
      </c>
      <c r="B218" s="4" t="s">
        <v>719</v>
      </c>
      <c r="C218" s="5">
        <v>48101</v>
      </c>
      <c r="D218" s="4" t="s">
        <v>2227</v>
      </c>
      <c r="E218" s="4" t="s">
        <v>2228</v>
      </c>
      <c r="F218" s="6">
        <v>41432</v>
      </c>
      <c r="G218" s="7">
        <v>12000000</v>
      </c>
      <c r="H218" s="6">
        <v>41926</v>
      </c>
      <c r="I218" s="4" t="s">
        <v>2229</v>
      </c>
      <c r="J218" s="4" t="s">
        <v>387</v>
      </c>
      <c r="K218" s="4" t="s">
        <v>388</v>
      </c>
      <c r="L218" s="4"/>
      <c r="M218" s="4"/>
      <c r="N218" s="4"/>
      <c r="O218" s="7">
        <v>12000000</v>
      </c>
      <c r="P218" s="9">
        <f>_xlfn.XLOOKUP(E218,[1]SIDEOF_donativos!U$4:U$1619,[1]SIDEOF_donativos!W$4:W$1619,FALSE)</f>
        <v>1333</v>
      </c>
      <c r="R218" s="3">
        <v>2013</v>
      </c>
      <c r="S218" s="4" t="s">
        <v>719</v>
      </c>
      <c r="T218" s="4" t="s">
        <v>2353</v>
      </c>
      <c r="U218" s="6">
        <v>41523</v>
      </c>
      <c r="V218" s="7">
        <v>3100000</v>
      </c>
      <c r="W218" s="6">
        <v>41810</v>
      </c>
      <c r="X218" s="4" t="s">
        <v>2354</v>
      </c>
      <c r="Y218" s="4" t="s">
        <v>387</v>
      </c>
      <c r="Z218" s="4" t="s">
        <v>388</v>
      </c>
      <c r="AA218" s="4"/>
      <c r="AB218" s="4"/>
      <c r="AC218" s="4"/>
      <c r="AD218" s="7">
        <v>3100000</v>
      </c>
      <c r="AE218" s="9">
        <v>1525</v>
      </c>
    </row>
    <row r="219" spans="1:31" x14ac:dyDescent="0.25">
      <c r="A219" s="3">
        <v>2013</v>
      </c>
      <c r="B219" s="4" t="s">
        <v>719</v>
      </c>
      <c r="C219" s="5">
        <v>48101</v>
      </c>
      <c r="D219" s="4" t="s">
        <v>2230</v>
      </c>
      <c r="E219" s="4" t="s">
        <v>988</v>
      </c>
      <c r="F219" s="6">
        <v>41439</v>
      </c>
      <c r="G219" s="7">
        <v>3200000</v>
      </c>
      <c r="H219" s="6">
        <v>41787</v>
      </c>
      <c r="I219" s="4" t="s">
        <v>2231</v>
      </c>
      <c r="J219" s="4" t="s">
        <v>387</v>
      </c>
      <c r="K219" s="4" t="s">
        <v>388</v>
      </c>
      <c r="L219" s="4"/>
      <c r="M219" s="4"/>
      <c r="N219" s="4"/>
      <c r="O219" s="7">
        <v>3200000</v>
      </c>
      <c r="P219" s="9">
        <f>_xlfn.XLOOKUP(E219,[1]SIDEOF_donativos!U$4:U$1619,[1]SIDEOF_donativos!W$4:W$1619,FALSE)</f>
        <v>1301</v>
      </c>
      <c r="R219" s="3">
        <v>2013</v>
      </c>
      <c r="S219" s="4" t="s">
        <v>719</v>
      </c>
      <c r="T219" s="4" t="s">
        <v>2356</v>
      </c>
      <c r="U219" s="6">
        <v>41523</v>
      </c>
      <c r="V219" s="7">
        <v>1000000</v>
      </c>
      <c r="W219" s="6">
        <v>41616</v>
      </c>
      <c r="X219" s="4" t="s">
        <v>2357</v>
      </c>
      <c r="Y219" s="4" t="s">
        <v>387</v>
      </c>
      <c r="Z219" s="4" t="s">
        <v>388</v>
      </c>
      <c r="AA219" s="4"/>
      <c r="AB219" s="4"/>
      <c r="AC219" s="4"/>
      <c r="AD219" s="7">
        <v>1000000</v>
      </c>
      <c r="AE219" s="9">
        <v>1080</v>
      </c>
    </row>
    <row r="220" spans="1:31" x14ac:dyDescent="0.25">
      <c r="A220" s="3">
        <v>2013</v>
      </c>
      <c r="B220" s="4" t="s">
        <v>719</v>
      </c>
      <c r="C220" s="5">
        <v>48101</v>
      </c>
      <c r="D220" s="4" t="s">
        <v>2232</v>
      </c>
      <c r="E220" s="4" t="s">
        <v>2233</v>
      </c>
      <c r="F220" s="6">
        <v>41452</v>
      </c>
      <c r="G220" s="7">
        <v>250000</v>
      </c>
      <c r="H220" s="6">
        <v>41787</v>
      </c>
      <c r="I220" s="4" t="s">
        <v>2234</v>
      </c>
      <c r="J220" s="4" t="s">
        <v>387</v>
      </c>
      <c r="K220" s="4" t="s">
        <v>388</v>
      </c>
      <c r="L220" s="4"/>
      <c r="M220" s="4"/>
      <c r="N220" s="4"/>
      <c r="O220" s="7">
        <v>250000</v>
      </c>
      <c r="P220" s="9">
        <f>_xlfn.XLOOKUP(E220,[1]SIDEOF_donativos!U$4:U$1619,[1]SIDEOF_donativos!W$4:W$1619,FALSE)</f>
        <v>139</v>
      </c>
      <c r="R220" s="3">
        <v>2013</v>
      </c>
      <c r="S220" s="4" t="s">
        <v>719</v>
      </c>
      <c r="T220" s="4" t="s">
        <v>2359</v>
      </c>
      <c r="U220" s="6">
        <v>41523</v>
      </c>
      <c r="V220" s="7">
        <v>10000000</v>
      </c>
      <c r="W220" s="6">
        <v>41969</v>
      </c>
      <c r="X220" s="4" t="s">
        <v>2360</v>
      </c>
      <c r="Y220" s="4" t="s">
        <v>387</v>
      </c>
      <c r="Z220" s="4" t="s">
        <v>388</v>
      </c>
      <c r="AA220" s="4"/>
      <c r="AB220" s="4"/>
      <c r="AC220" s="4"/>
      <c r="AD220" s="7">
        <v>10000000</v>
      </c>
      <c r="AE220" s="9">
        <v>1028</v>
      </c>
    </row>
    <row r="221" spans="1:31" x14ac:dyDescent="0.25">
      <c r="A221" s="3">
        <v>2013</v>
      </c>
      <c r="B221" s="4" t="s">
        <v>719</v>
      </c>
      <c r="C221" s="5">
        <v>48101</v>
      </c>
      <c r="D221" s="4" t="s">
        <v>2235</v>
      </c>
      <c r="E221" s="4" t="s">
        <v>1161</v>
      </c>
      <c r="F221" s="6">
        <v>41452</v>
      </c>
      <c r="G221" s="7">
        <v>4000000</v>
      </c>
      <c r="H221" s="6">
        <v>41871</v>
      </c>
      <c r="I221" s="4" t="s">
        <v>2236</v>
      </c>
      <c r="J221" s="4" t="s">
        <v>387</v>
      </c>
      <c r="K221" s="4" t="s">
        <v>388</v>
      </c>
      <c r="L221" s="4"/>
      <c r="M221" s="4"/>
      <c r="N221" s="4"/>
      <c r="O221" s="7">
        <v>4000000</v>
      </c>
      <c r="P221" s="9">
        <f>_xlfn.XLOOKUP(E221,[1]SIDEOF_donativos!U$4:U$1619,[1]SIDEOF_donativos!W$4:W$1619,FALSE)</f>
        <v>392</v>
      </c>
      <c r="R221" s="3">
        <v>2013</v>
      </c>
      <c r="S221" s="4" t="s">
        <v>719</v>
      </c>
      <c r="T221" s="4" t="s">
        <v>2362</v>
      </c>
      <c r="U221" s="6">
        <v>41534</v>
      </c>
      <c r="V221" s="7">
        <v>6000000</v>
      </c>
      <c r="W221" s="6">
        <v>41937</v>
      </c>
      <c r="X221" s="4" t="s">
        <v>2363</v>
      </c>
      <c r="Y221" s="4" t="s">
        <v>387</v>
      </c>
      <c r="Z221" s="4" t="s">
        <v>388</v>
      </c>
      <c r="AA221" s="4"/>
      <c r="AB221" s="4"/>
      <c r="AC221" s="4"/>
      <c r="AD221" s="7">
        <v>6000000</v>
      </c>
      <c r="AE221" s="9">
        <v>167</v>
      </c>
    </row>
    <row r="222" spans="1:31" x14ac:dyDescent="0.25">
      <c r="A222" s="3">
        <v>2013</v>
      </c>
      <c r="B222" s="4" t="s">
        <v>719</v>
      </c>
      <c r="C222" s="5">
        <v>48101</v>
      </c>
      <c r="D222" s="4" t="s">
        <v>2237</v>
      </c>
      <c r="E222" s="4" t="s">
        <v>929</v>
      </c>
      <c r="F222" s="6">
        <v>41452</v>
      </c>
      <c r="G222" s="7">
        <v>2000000</v>
      </c>
      <c r="H222" s="6">
        <v>41726</v>
      </c>
      <c r="I222" s="4" t="s">
        <v>2238</v>
      </c>
      <c r="J222" s="4" t="s">
        <v>387</v>
      </c>
      <c r="K222" s="4" t="s">
        <v>388</v>
      </c>
      <c r="L222" s="4"/>
      <c r="M222" s="4"/>
      <c r="N222" s="4"/>
      <c r="O222" s="7">
        <v>2000000</v>
      </c>
      <c r="P222" s="9">
        <f>_xlfn.XLOOKUP(E222,[1]SIDEOF_donativos!U$4:U$1619,[1]SIDEOF_donativos!W$4:W$1619,FALSE)</f>
        <v>798</v>
      </c>
      <c r="R222" s="3">
        <v>2013</v>
      </c>
      <c r="S222" s="4" t="s">
        <v>719</v>
      </c>
      <c r="T222" s="4" t="s">
        <v>2365</v>
      </c>
      <c r="U222" s="6">
        <v>41523</v>
      </c>
      <c r="V222" s="7">
        <v>8000000</v>
      </c>
      <c r="W222" s="6">
        <v>41816</v>
      </c>
      <c r="X222" s="4" t="s">
        <v>2366</v>
      </c>
      <c r="Y222" s="4" t="s">
        <v>387</v>
      </c>
      <c r="Z222" s="4" t="s">
        <v>388</v>
      </c>
      <c r="AA222" s="4"/>
      <c r="AB222" s="4"/>
      <c r="AC222" s="4"/>
      <c r="AD222" s="7">
        <v>8000000</v>
      </c>
      <c r="AE222" s="9">
        <v>744</v>
      </c>
    </row>
    <row r="223" spans="1:31" x14ac:dyDescent="0.25">
      <c r="A223" s="3">
        <v>2013</v>
      </c>
      <c r="B223" s="4" t="s">
        <v>719</v>
      </c>
      <c r="C223" s="5">
        <v>48101</v>
      </c>
      <c r="D223" s="4" t="s">
        <v>2239</v>
      </c>
      <c r="E223" s="4" t="s">
        <v>724</v>
      </c>
      <c r="F223" s="6">
        <v>41452</v>
      </c>
      <c r="G223" s="7">
        <v>5000000</v>
      </c>
      <c r="H223" s="6">
        <v>41879</v>
      </c>
      <c r="I223" s="4" t="s">
        <v>2240</v>
      </c>
      <c r="J223" s="4" t="s">
        <v>387</v>
      </c>
      <c r="K223" s="4" t="s">
        <v>388</v>
      </c>
      <c r="L223" s="4"/>
      <c r="M223" s="4"/>
      <c r="N223" s="4"/>
      <c r="O223" s="7">
        <v>5000000</v>
      </c>
      <c r="P223" s="9">
        <f>_xlfn.XLOOKUP(E223,[1]SIDEOF_donativos!U$4:U$1619,[1]SIDEOF_donativos!W$4:W$1619,FALSE)</f>
        <v>1520</v>
      </c>
      <c r="R223" s="3">
        <v>2013</v>
      </c>
      <c r="S223" s="4" t="s">
        <v>719</v>
      </c>
      <c r="T223" s="4" t="s">
        <v>2365</v>
      </c>
      <c r="U223" s="6">
        <v>41523</v>
      </c>
      <c r="V223" s="7">
        <v>2000000</v>
      </c>
      <c r="W223" s="6">
        <v>41682</v>
      </c>
      <c r="X223" s="4" t="s">
        <v>2368</v>
      </c>
      <c r="Y223" s="4" t="s">
        <v>387</v>
      </c>
      <c r="Z223" s="4" t="s">
        <v>388</v>
      </c>
      <c r="AA223" s="4"/>
      <c r="AB223" s="4"/>
      <c r="AC223" s="4"/>
      <c r="AD223" s="7">
        <v>2000000</v>
      </c>
      <c r="AE223" s="9">
        <v>744</v>
      </c>
    </row>
    <row r="224" spans="1:31" x14ac:dyDescent="0.25">
      <c r="A224" s="3">
        <v>2013</v>
      </c>
      <c r="B224" s="4" t="s">
        <v>719</v>
      </c>
      <c r="C224" s="5">
        <v>48101</v>
      </c>
      <c r="D224" s="4" t="s">
        <v>2241</v>
      </c>
      <c r="E224" s="4" t="s">
        <v>2242</v>
      </c>
      <c r="F224" s="6">
        <v>41459</v>
      </c>
      <c r="G224" s="7">
        <v>3100000</v>
      </c>
      <c r="H224" s="6">
        <v>41848</v>
      </c>
      <c r="I224" s="4" t="s">
        <v>2243</v>
      </c>
      <c r="J224" s="4" t="s">
        <v>387</v>
      </c>
      <c r="K224" s="4" t="s">
        <v>388</v>
      </c>
      <c r="L224" s="4"/>
      <c r="M224" s="4"/>
      <c r="N224" s="4"/>
      <c r="O224" s="7">
        <v>3100000</v>
      </c>
      <c r="P224" s="9">
        <f>_xlfn.XLOOKUP(E224,[1]SIDEOF_donativos!U$4:U$1619,[1]SIDEOF_donativos!W$4:W$1619,FALSE)</f>
        <v>721</v>
      </c>
      <c r="R224" s="3">
        <v>2013</v>
      </c>
      <c r="S224" s="4" t="s">
        <v>719</v>
      </c>
      <c r="T224" s="4" t="s">
        <v>408</v>
      </c>
      <c r="U224" s="6">
        <v>41469</v>
      </c>
      <c r="V224" s="7">
        <v>3100000</v>
      </c>
      <c r="W224" s="6">
        <v>41758</v>
      </c>
      <c r="X224" s="4" t="s">
        <v>2213</v>
      </c>
      <c r="Y224" s="4" t="s">
        <v>387</v>
      </c>
      <c r="Z224" s="4" t="s">
        <v>388</v>
      </c>
      <c r="AA224" s="4"/>
      <c r="AB224" s="4"/>
      <c r="AC224" s="4"/>
      <c r="AD224" s="7">
        <v>3100000</v>
      </c>
      <c r="AE224" s="9">
        <v>725</v>
      </c>
    </row>
    <row r="225" spans="1:31" x14ac:dyDescent="0.25">
      <c r="A225" s="3">
        <v>2013</v>
      </c>
      <c r="B225" s="4" t="s">
        <v>719</v>
      </c>
      <c r="C225" s="5">
        <v>48101</v>
      </c>
      <c r="D225" s="4" t="s">
        <v>2244</v>
      </c>
      <c r="E225" s="4" t="s">
        <v>1084</v>
      </c>
      <c r="F225" s="6">
        <v>41459</v>
      </c>
      <c r="G225" s="7">
        <v>10000000</v>
      </c>
      <c r="H225" s="6">
        <v>41727</v>
      </c>
      <c r="I225" s="4" t="s">
        <v>2245</v>
      </c>
      <c r="J225" s="4" t="s">
        <v>387</v>
      </c>
      <c r="K225" s="4" t="s">
        <v>388</v>
      </c>
      <c r="L225" s="4"/>
      <c r="M225" s="4"/>
      <c r="N225" s="4"/>
      <c r="O225" s="7">
        <v>10000000</v>
      </c>
      <c r="P225" s="9">
        <f>_xlfn.XLOOKUP(E225,[1]SIDEOF_donativos!U$4:U$1619,[1]SIDEOF_donativos!W$4:W$1619,FALSE)</f>
        <v>1327</v>
      </c>
      <c r="R225" s="3">
        <v>2013</v>
      </c>
      <c r="S225" s="4" t="s">
        <v>719</v>
      </c>
      <c r="T225" s="4" t="s">
        <v>1188</v>
      </c>
      <c r="U225" s="6">
        <v>41558</v>
      </c>
      <c r="V225" s="7">
        <v>6000000</v>
      </c>
      <c r="W225" s="6">
        <v>41944</v>
      </c>
      <c r="X225" s="4" t="s">
        <v>2371</v>
      </c>
      <c r="Y225" s="4" t="s">
        <v>387</v>
      </c>
      <c r="Z225" s="4" t="s">
        <v>388</v>
      </c>
      <c r="AA225" s="4"/>
      <c r="AB225" s="4"/>
      <c r="AC225" s="4"/>
      <c r="AD225" s="7">
        <v>6000000</v>
      </c>
      <c r="AE225" s="9">
        <v>739</v>
      </c>
    </row>
    <row r="226" spans="1:31" x14ac:dyDescent="0.25">
      <c r="A226" s="3">
        <v>2013</v>
      </c>
      <c r="B226" s="4" t="s">
        <v>719</v>
      </c>
      <c r="C226" s="5">
        <v>48101</v>
      </c>
      <c r="D226" s="4" t="s">
        <v>2246</v>
      </c>
      <c r="E226" s="4" t="s">
        <v>869</v>
      </c>
      <c r="F226" s="6">
        <v>41459</v>
      </c>
      <c r="G226" s="7">
        <v>3000000</v>
      </c>
      <c r="H226" s="6">
        <v>41726</v>
      </c>
      <c r="I226" s="4" t="s">
        <v>870</v>
      </c>
      <c r="J226" s="4" t="s">
        <v>387</v>
      </c>
      <c r="K226" s="4" t="s">
        <v>388</v>
      </c>
      <c r="L226" s="4"/>
      <c r="M226" s="4"/>
      <c r="N226" s="4"/>
      <c r="O226" s="7">
        <v>3000000</v>
      </c>
      <c r="P226" s="9">
        <f>_xlfn.XLOOKUP(E226,[1]SIDEOF_donativos!U$4:U$1619,[1]SIDEOF_donativos!W$4:W$1619,FALSE)</f>
        <v>1390</v>
      </c>
      <c r="R226" s="3">
        <v>2013</v>
      </c>
      <c r="S226" s="4" t="s">
        <v>719</v>
      </c>
      <c r="T226" s="4" t="s">
        <v>2373</v>
      </c>
      <c r="U226" s="6">
        <v>41551</v>
      </c>
      <c r="V226" s="7">
        <v>1000000</v>
      </c>
      <c r="W226" s="6">
        <v>41879</v>
      </c>
      <c r="X226" s="4" t="s">
        <v>2374</v>
      </c>
      <c r="Y226" s="4" t="s">
        <v>387</v>
      </c>
      <c r="Z226" s="4" t="s">
        <v>388</v>
      </c>
      <c r="AA226" s="4"/>
      <c r="AB226" s="4"/>
      <c r="AC226" s="4"/>
      <c r="AD226" s="7">
        <v>1000000</v>
      </c>
      <c r="AE226" s="9">
        <v>1376</v>
      </c>
    </row>
    <row r="227" spans="1:31" x14ac:dyDescent="0.25">
      <c r="A227" s="3">
        <v>2013</v>
      </c>
      <c r="B227" s="4" t="s">
        <v>719</v>
      </c>
      <c r="C227" s="5">
        <v>48101</v>
      </c>
      <c r="D227" s="4" t="s">
        <v>2247</v>
      </c>
      <c r="E227" s="4" t="s">
        <v>1009</v>
      </c>
      <c r="F227" s="6">
        <v>41463</v>
      </c>
      <c r="G227" s="7">
        <v>1868000</v>
      </c>
      <c r="H227" s="6">
        <v>41879</v>
      </c>
      <c r="I227" s="4" t="s">
        <v>2248</v>
      </c>
      <c r="J227" s="4" t="s">
        <v>387</v>
      </c>
      <c r="K227" s="4" t="s">
        <v>388</v>
      </c>
      <c r="L227" s="4"/>
      <c r="M227" s="4"/>
      <c r="N227" s="4"/>
      <c r="O227" s="7">
        <v>1868000</v>
      </c>
      <c r="P227" s="9">
        <f>_xlfn.XLOOKUP(E227,[1]SIDEOF_donativos!U$4:U$1619,[1]SIDEOF_donativos!W$4:W$1619,FALSE)</f>
        <v>1394</v>
      </c>
      <c r="R227" s="3">
        <v>2013</v>
      </c>
      <c r="S227" s="4" t="s">
        <v>719</v>
      </c>
      <c r="T227" s="4" t="s">
        <v>2340</v>
      </c>
      <c r="U227" s="6">
        <v>41550</v>
      </c>
      <c r="V227" s="7">
        <v>3100000</v>
      </c>
      <c r="W227" s="6">
        <v>41828</v>
      </c>
      <c r="X227" s="4" t="s">
        <v>2376</v>
      </c>
      <c r="Y227" s="4" t="s">
        <v>387</v>
      </c>
      <c r="Z227" s="4" t="s">
        <v>388</v>
      </c>
      <c r="AA227" s="4"/>
      <c r="AB227" s="4"/>
      <c r="AC227" s="4"/>
      <c r="AD227" s="7">
        <v>3100000</v>
      </c>
      <c r="AE227" s="9">
        <v>960</v>
      </c>
    </row>
    <row r="228" spans="1:31" x14ac:dyDescent="0.25">
      <c r="A228" s="3">
        <v>2013</v>
      </c>
      <c r="B228" s="4" t="s">
        <v>719</v>
      </c>
      <c r="C228" s="5">
        <v>48101</v>
      </c>
      <c r="D228" s="4" t="s">
        <v>2249</v>
      </c>
      <c r="E228" s="4" t="s">
        <v>2250</v>
      </c>
      <c r="F228" s="6">
        <v>41474</v>
      </c>
      <c r="G228" s="7">
        <v>62160000</v>
      </c>
      <c r="H228" s="6">
        <v>41880</v>
      </c>
      <c r="I228" s="4" t="s">
        <v>2251</v>
      </c>
      <c r="J228" s="4" t="s">
        <v>387</v>
      </c>
      <c r="K228" s="4" t="s">
        <v>388</v>
      </c>
      <c r="L228" s="4"/>
      <c r="M228" s="4"/>
      <c r="N228" s="4"/>
      <c r="O228" s="7">
        <v>62160000</v>
      </c>
      <c r="P228" s="9">
        <f>_xlfn.XLOOKUP(E228,[1]SIDEOF_donativos!U$4:U$1619,[1]SIDEOF_donativos!W$4:W$1619,FALSE)</f>
        <v>211</v>
      </c>
      <c r="R228" s="3">
        <v>2013</v>
      </c>
      <c r="S228" s="4" t="s">
        <v>719</v>
      </c>
      <c r="T228" s="4" t="s">
        <v>2378</v>
      </c>
      <c r="U228" s="6">
        <v>41627</v>
      </c>
      <c r="V228" s="7">
        <v>500000</v>
      </c>
      <c r="W228" s="6">
        <v>41638</v>
      </c>
      <c r="X228" s="4" t="s">
        <v>2379</v>
      </c>
      <c r="Y228" s="4" t="s">
        <v>387</v>
      </c>
      <c r="Z228" s="4" t="s">
        <v>388</v>
      </c>
      <c r="AA228" s="4"/>
      <c r="AB228" s="4"/>
      <c r="AC228" s="4"/>
      <c r="AD228" s="7">
        <v>500000</v>
      </c>
      <c r="AE228" s="9">
        <v>123</v>
      </c>
    </row>
    <row r="229" spans="1:31" x14ac:dyDescent="0.25">
      <c r="A229" s="3">
        <v>2013</v>
      </c>
      <c r="B229" s="4" t="s">
        <v>719</v>
      </c>
      <c r="C229" s="5">
        <v>48101</v>
      </c>
      <c r="D229" s="4" t="s">
        <v>2252</v>
      </c>
      <c r="E229" s="4" t="s">
        <v>1107</v>
      </c>
      <c r="F229" s="6">
        <v>41474</v>
      </c>
      <c r="G229" s="7">
        <v>5000000</v>
      </c>
      <c r="H229" s="6">
        <v>41636</v>
      </c>
      <c r="I229" s="4" t="s">
        <v>2253</v>
      </c>
      <c r="J229" s="4" t="s">
        <v>387</v>
      </c>
      <c r="K229" s="4" t="s">
        <v>388</v>
      </c>
      <c r="L229" s="4"/>
      <c r="M229" s="4"/>
      <c r="N229" s="4"/>
      <c r="O229" s="7">
        <v>5000000</v>
      </c>
      <c r="P229" s="9">
        <f>_xlfn.XLOOKUP(E229,[1]SIDEOF_donativos!U$4:U$1619,[1]SIDEOF_donativos!W$4:W$1619,FALSE)</f>
        <v>92</v>
      </c>
      <c r="R229" s="3">
        <v>2013</v>
      </c>
      <c r="S229" s="4" t="s">
        <v>719</v>
      </c>
      <c r="T229" s="4" t="s">
        <v>2373</v>
      </c>
      <c r="U229" s="6">
        <v>41550</v>
      </c>
      <c r="V229" s="7">
        <v>386000</v>
      </c>
      <c r="W229" s="6">
        <v>41866</v>
      </c>
      <c r="X229" s="4" t="s">
        <v>2381</v>
      </c>
      <c r="Y229" s="4" t="s">
        <v>387</v>
      </c>
      <c r="Z229" s="4" t="s">
        <v>388</v>
      </c>
      <c r="AA229" s="4"/>
      <c r="AB229" s="4"/>
      <c r="AC229" s="4"/>
      <c r="AD229" s="7">
        <v>386000</v>
      </c>
      <c r="AE229" s="9">
        <v>1376</v>
      </c>
    </row>
    <row r="230" spans="1:31" x14ac:dyDescent="0.25">
      <c r="A230" s="3">
        <v>2013</v>
      </c>
      <c r="B230" s="4" t="s">
        <v>719</v>
      </c>
      <c r="C230" s="5">
        <v>48101</v>
      </c>
      <c r="D230" s="4" t="s">
        <v>2254</v>
      </c>
      <c r="E230" s="4" t="s">
        <v>921</v>
      </c>
      <c r="F230" s="6">
        <v>41477</v>
      </c>
      <c r="G230" s="7">
        <v>8100000</v>
      </c>
      <c r="H230" s="6">
        <v>41636</v>
      </c>
      <c r="I230" s="4" t="s">
        <v>2255</v>
      </c>
      <c r="J230" s="4" t="s">
        <v>387</v>
      </c>
      <c r="K230" s="4" t="s">
        <v>388</v>
      </c>
      <c r="L230" s="4"/>
      <c r="M230" s="4"/>
      <c r="N230" s="4"/>
      <c r="O230" s="7">
        <v>8100000</v>
      </c>
      <c r="P230" s="9">
        <f>_xlfn.XLOOKUP(E230,[1]SIDEOF_donativos!U$4:U$1619,[1]SIDEOF_donativos!W$4:W$1619,FALSE)</f>
        <v>1081</v>
      </c>
      <c r="R230" s="3">
        <v>2013</v>
      </c>
      <c r="S230" s="4" t="s">
        <v>719</v>
      </c>
      <c r="T230" s="4" t="s">
        <v>2383</v>
      </c>
      <c r="U230" s="6">
        <v>41548</v>
      </c>
      <c r="V230" s="7">
        <v>7000000</v>
      </c>
      <c r="W230" s="6">
        <v>42003</v>
      </c>
      <c r="X230" s="4" t="s">
        <v>2384</v>
      </c>
      <c r="Y230" s="4" t="s">
        <v>387</v>
      </c>
      <c r="Z230" s="4" t="s">
        <v>388</v>
      </c>
      <c r="AA230" s="4"/>
      <c r="AB230" s="4"/>
      <c r="AC230" s="4"/>
      <c r="AD230" s="7">
        <v>7000000</v>
      </c>
      <c r="AE230" s="9">
        <v>766</v>
      </c>
    </row>
    <row r="231" spans="1:31" x14ac:dyDescent="0.25">
      <c r="A231" s="3">
        <v>2013</v>
      </c>
      <c r="B231" s="4" t="s">
        <v>719</v>
      </c>
      <c r="C231" s="5">
        <v>48101</v>
      </c>
      <c r="D231" s="4" t="s">
        <v>2256</v>
      </c>
      <c r="E231" s="4" t="s">
        <v>921</v>
      </c>
      <c r="F231" s="6">
        <v>41477</v>
      </c>
      <c r="G231" s="7">
        <v>8200000</v>
      </c>
      <c r="H231" s="6">
        <v>41636</v>
      </c>
      <c r="I231" s="4" t="s">
        <v>2257</v>
      </c>
      <c r="J231" s="4" t="s">
        <v>387</v>
      </c>
      <c r="K231" s="4" t="s">
        <v>388</v>
      </c>
      <c r="L231" s="4"/>
      <c r="M231" s="4"/>
      <c r="N231" s="4"/>
      <c r="O231" s="7">
        <v>8200000</v>
      </c>
      <c r="P231" s="9">
        <f>_xlfn.XLOOKUP(E231,[1]SIDEOF_donativos!U$4:U$1619,[1]SIDEOF_donativos!W$4:W$1619,FALSE)</f>
        <v>1081</v>
      </c>
      <c r="R231" s="3">
        <v>2013</v>
      </c>
      <c r="S231" s="4" t="s">
        <v>719</v>
      </c>
      <c r="T231" s="4" t="s">
        <v>1012</v>
      </c>
      <c r="U231" s="6">
        <v>41549</v>
      </c>
      <c r="V231" s="7">
        <v>1500000</v>
      </c>
      <c r="W231" s="6">
        <v>41759</v>
      </c>
      <c r="X231" s="4" t="s">
        <v>2386</v>
      </c>
      <c r="Y231" s="4" t="s">
        <v>387</v>
      </c>
      <c r="Z231" s="4" t="s">
        <v>388</v>
      </c>
      <c r="AA231" s="4"/>
      <c r="AB231" s="4"/>
      <c r="AC231" s="4"/>
      <c r="AD231" s="7">
        <v>1500000</v>
      </c>
      <c r="AE231" s="9">
        <v>1556</v>
      </c>
    </row>
    <row r="232" spans="1:31" x14ac:dyDescent="0.25">
      <c r="A232" s="3">
        <v>2013</v>
      </c>
      <c r="B232" s="4" t="s">
        <v>719</v>
      </c>
      <c r="C232" s="5">
        <v>48101</v>
      </c>
      <c r="D232" s="4" t="s">
        <v>2258</v>
      </c>
      <c r="E232" s="4" t="s">
        <v>2259</v>
      </c>
      <c r="F232" s="6">
        <v>41486</v>
      </c>
      <c r="G232" s="7">
        <v>9300000</v>
      </c>
      <c r="H232" s="6">
        <v>41879</v>
      </c>
      <c r="I232" s="4" t="s">
        <v>2260</v>
      </c>
      <c r="J232" s="4" t="s">
        <v>387</v>
      </c>
      <c r="K232" s="4" t="s">
        <v>388</v>
      </c>
      <c r="L232" s="4"/>
      <c r="M232" s="4"/>
      <c r="N232" s="4"/>
      <c r="O232" s="7">
        <v>9300000</v>
      </c>
      <c r="P232" s="9">
        <f>_xlfn.XLOOKUP(E232,[1]SIDEOF_donativos!U$4:U$1619,[1]SIDEOF_donativos!W$4:W$1619,FALSE)</f>
        <v>435</v>
      </c>
      <c r="R232" s="3">
        <v>2013</v>
      </c>
      <c r="S232" s="4" t="s">
        <v>719</v>
      </c>
      <c r="T232" s="4" t="s">
        <v>1012</v>
      </c>
      <c r="U232" s="6">
        <v>41549</v>
      </c>
      <c r="V232" s="7">
        <v>1000000</v>
      </c>
      <c r="W232" s="6">
        <v>41759</v>
      </c>
      <c r="X232" s="4" t="s">
        <v>2388</v>
      </c>
      <c r="Y232" s="4" t="s">
        <v>387</v>
      </c>
      <c r="Z232" s="4" t="s">
        <v>388</v>
      </c>
      <c r="AA232" s="4"/>
      <c r="AB232" s="4"/>
      <c r="AC232" s="4"/>
      <c r="AD232" s="7">
        <v>1000000</v>
      </c>
      <c r="AE232" s="9">
        <v>1556</v>
      </c>
    </row>
    <row r="233" spans="1:31" x14ac:dyDescent="0.25">
      <c r="A233" s="3">
        <v>2013</v>
      </c>
      <c r="B233" s="4" t="s">
        <v>719</v>
      </c>
      <c r="C233" s="5">
        <v>48101</v>
      </c>
      <c r="D233" s="4" t="s">
        <v>2261</v>
      </c>
      <c r="E233" s="4" t="s">
        <v>2262</v>
      </c>
      <c r="F233" s="6">
        <v>41474</v>
      </c>
      <c r="G233" s="7">
        <v>800000</v>
      </c>
      <c r="H233" s="6">
        <v>41881</v>
      </c>
      <c r="I233" s="4" t="s">
        <v>2263</v>
      </c>
      <c r="J233" s="4" t="s">
        <v>387</v>
      </c>
      <c r="K233" s="4" t="s">
        <v>388</v>
      </c>
      <c r="L233" s="4"/>
      <c r="M233" s="4"/>
      <c r="N233" s="4"/>
      <c r="O233" s="7">
        <v>800000</v>
      </c>
      <c r="P233" s="9">
        <f>_xlfn.XLOOKUP(E233,[1]SIDEOF_donativos!U$4:U$1619,[1]SIDEOF_donativos!W$4:W$1619,FALSE)</f>
        <v>799</v>
      </c>
      <c r="R233" s="3">
        <v>2013</v>
      </c>
      <c r="S233" s="4" t="s">
        <v>719</v>
      </c>
      <c r="T233" s="4" t="s">
        <v>1012</v>
      </c>
      <c r="U233" s="6">
        <v>41548</v>
      </c>
      <c r="V233" s="7">
        <v>3828022</v>
      </c>
      <c r="W233" s="6">
        <v>41759</v>
      </c>
      <c r="X233" s="4" t="s">
        <v>2390</v>
      </c>
      <c r="Y233" s="4" t="s">
        <v>387</v>
      </c>
      <c r="Z233" s="4" t="s">
        <v>388</v>
      </c>
      <c r="AA233" s="4"/>
      <c r="AB233" s="4"/>
      <c r="AC233" s="4"/>
      <c r="AD233" s="7">
        <v>3828022</v>
      </c>
      <c r="AE233" s="9">
        <v>1556</v>
      </c>
    </row>
    <row r="234" spans="1:31" x14ac:dyDescent="0.25">
      <c r="A234" s="3">
        <v>2013</v>
      </c>
      <c r="B234" s="4" t="s">
        <v>719</v>
      </c>
      <c r="C234" s="5">
        <v>48101</v>
      </c>
      <c r="D234" s="4" t="s">
        <v>2264</v>
      </c>
      <c r="E234" s="4" t="s">
        <v>2265</v>
      </c>
      <c r="F234" s="6">
        <v>41474</v>
      </c>
      <c r="G234" s="7">
        <v>1700000</v>
      </c>
      <c r="H234" s="6">
        <v>41880</v>
      </c>
      <c r="I234" s="4" t="s">
        <v>2266</v>
      </c>
      <c r="J234" s="4" t="s">
        <v>387</v>
      </c>
      <c r="K234" s="4" t="s">
        <v>388</v>
      </c>
      <c r="L234" s="4"/>
      <c r="M234" s="4"/>
      <c r="N234" s="4"/>
      <c r="O234" s="7">
        <v>1700000</v>
      </c>
      <c r="P234" s="9">
        <f>_xlfn.XLOOKUP(E234,[1]SIDEOF_donativos!U$4:U$1619,[1]SIDEOF_donativos!W$4:W$1619,FALSE)</f>
        <v>371</v>
      </c>
      <c r="R234" s="3">
        <v>2013</v>
      </c>
      <c r="S234" s="4" t="s">
        <v>719</v>
      </c>
      <c r="T234" s="4" t="s">
        <v>1012</v>
      </c>
      <c r="U234" s="6">
        <v>41549</v>
      </c>
      <c r="V234" s="7">
        <v>1000000</v>
      </c>
      <c r="W234" s="6">
        <v>41763</v>
      </c>
      <c r="X234" s="4" t="s">
        <v>2392</v>
      </c>
      <c r="Y234" s="4" t="s">
        <v>387</v>
      </c>
      <c r="Z234" s="4" t="s">
        <v>388</v>
      </c>
      <c r="AA234" s="4"/>
      <c r="AB234" s="4"/>
      <c r="AC234" s="4"/>
      <c r="AD234" s="7">
        <v>1000000</v>
      </c>
      <c r="AE234" s="9">
        <v>1556</v>
      </c>
    </row>
    <row r="235" spans="1:31" x14ac:dyDescent="0.25">
      <c r="A235" s="3">
        <v>2013</v>
      </c>
      <c r="B235" s="4" t="s">
        <v>719</v>
      </c>
      <c r="C235" s="5">
        <v>48101</v>
      </c>
      <c r="D235" s="4" t="s">
        <v>2267</v>
      </c>
      <c r="E235" s="4" t="s">
        <v>819</v>
      </c>
      <c r="F235" s="6">
        <v>41481</v>
      </c>
      <c r="G235" s="7">
        <v>3000000</v>
      </c>
      <c r="H235" s="6">
        <v>41728</v>
      </c>
      <c r="I235" s="4" t="s">
        <v>2268</v>
      </c>
      <c r="J235" s="4" t="s">
        <v>387</v>
      </c>
      <c r="K235" s="4" t="s">
        <v>388</v>
      </c>
      <c r="L235" s="4"/>
      <c r="M235" s="4"/>
      <c r="N235" s="4"/>
      <c r="O235" s="7">
        <v>3000000</v>
      </c>
      <c r="P235" s="9">
        <f>_xlfn.XLOOKUP(E235,[1]SIDEOF_donativos!U$4:U$1619,[1]SIDEOF_donativos!W$4:W$1619,FALSE)</f>
        <v>410</v>
      </c>
      <c r="R235" s="3">
        <v>2013</v>
      </c>
      <c r="S235" s="4" t="s">
        <v>719</v>
      </c>
      <c r="T235" s="4" t="s">
        <v>1012</v>
      </c>
      <c r="U235" s="6">
        <v>41550</v>
      </c>
      <c r="V235" s="7">
        <v>1000000</v>
      </c>
      <c r="W235" s="6">
        <v>41759</v>
      </c>
      <c r="X235" s="4" t="s">
        <v>2394</v>
      </c>
      <c r="Y235" s="4" t="s">
        <v>387</v>
      </c>
      <c r="Z235" s="4" t="s">
        <v>388</v>
      </c>
      <c r="AA235" s="4"/>
      <c r="AB235" s="4"/>
      <c r="AC235" s="4"/>
      <c r="AD235" s="7">
        <v>1000000</v>
      </c>
      <c r="AE235" s="9">
        <v>1556</v>
      </c>
    </row>
    <row r="236" spans="1:31" x14ac:dyDescent="0.25">
      <c r="A236" s="3">
        <v>2013</v>
      </c>
      <c r="B236" s="4" t="s">
        <v>719</v>
      </c>
      <c r="C236" s="5">
        <v>48101</v>
      </c>
      <c r="D236" s="4" t="s">
        <v>2269</v>
      </c>
      <c r="E236" s="4" t="s">
        <v>836</v>
      </c>
      <c r="F236" s="6">
        <v>41481</v>
      </c>
      <c r="G236" s="7">
        <v>10000000</v>
      </c>
      <c r="H236" s="6">
        <v>41669</v>
      </c>
      <c r="I236" s="4" t="s">
        <v>2270</v>
      </c>
      <c r="J236" s="4" t="s">
        <v>387</v>
      </c>
      <c r="K236" s="4" t="s">
        <v>388</v>
      </c>
      <c r="L236" s="4"/>
      <c r="M236" s="4"/>
      <c r="N236" s="4"/>
      <c r="O236" s="7">
        <v>10000000</v>
      </c>
      <c r="P236" s="9">
        <f>_xlfn.XLOOKUP(E236,[1]SIDEOF_donativos!U$4:U$1619,[1]SIDEOF_donativos!W$4:W$1619,FALSE)</f>
        <v>1336</v>
      </c>
      <c r="R236" s="3">
        <v>2013</v>
      </c>
      <c r="S236" s="4" t="s">
        <v>719</v>
      </c>
      <c r="T236" s="4" t="s">
        <v>1012</v>
      </c>
      <c r="U236" s="6">
        <v>41550</v>
      </c>
      <c r="V236" s="7">
        <v>6750000</v>
      </c>
      <c r="W236" s="6">
        <v>41759</v>
      </c>
      <c r="X236" s="4" t="s">
        <v>2396</v>
      </c>
      <c r="Y236" s="4" t="s">
        <v>387</v>
      </c>
      <c r="Z236" s="4" t="s">
        <v>388</v>
      </c>
      <c r="AA236" s="4"/>
      <c r="AB236" s="4"/>
      <c r="AC236" s="4"/>
      <c r="AD236" s="7">
        <v>6750000</v>
      </c>
      <c r="AE236" s="9">
        <v>1556</v>
      </c>
    </row>
    <row r="237" spans="1:31" x14ac:dyDescent="0.25">
      <c r="A237" s="3">
        <v>2013</v>
      </c>
      <c r="B237" s="4" t="s">
        <v>719</v>
      </c>
      <c r="C237" s="5">
        <v>48101</v>
      </c>
      <c r="D237" s="4" t="s">
        <v>2271</v>
      </c>
      <c r="E237" s="4" t="s">
        <v>2272</v>
      </c>
      <c r="F237" s="6">
        <v>41468</v>
      </c>
      <c r="G237" s="7">
        <v>7301600</v>
      </c>
      <c r="H237" s="6">
        <v>41886</v>
      </c>
      <c r="I237" s="4" t="s">
        <v>2272</v>
      </c>
      <c r="J237" s="4" t="s">
        <v>387</v>
      </c>
      <c r="K237" s="4" t="s">
        <v>388</v>
      </c>
      <c r="L237" s="4"/>
      <c r="M237" s="4"/>
      <c r="N237" s="4"/>
      <c r="O237" s="7">
        <v>7301600</v>
      </c>
      <c r="P237" s="9">
        <f>_xlfn.XLOOKUP(E237,[1]SIDEOF_donativos!U$4:U$1619,[1]SIDEOF_donativos!W$4:W$1619,FALSE)</f>
        <v>59</v>
      </c>
      <c r="R237" s="3">
        <v>2013</v>
      </c>
      <c r="S237" s="4" t="s">
        <v>719</v>
      </c>
      <c r="T237" s="4" t="s">
        <v>1012</v>
      </c>
      <c r="U237" s="6">
        <v>41522</v>
      </c>
      <c r="V237" s="7">
        <v>5000000</v>
      </c>
      <c r="W237" s="6">
        <v>41759</v>
      </c>
      <c r="X237" s="4" t="s">
        <v>2398</v>
      </c>
      <c r="Y237" s="4" t="s">
        <v>387</v>
      </c>
      <c r="Z237" s="4" t="s">
        <v>388</v>
      </c>
      <c r="AA237" s="4"/>
      <c r="AB237" s="4"/>
      <c r="AC237" s="4"/>
      <c r="AD237" s="7">
        <v>5000000</v>
      </c>
      <c r="AE237" s="9">
        <v>1556</v>
      </c>
    </row>
    <row r="238" spans="1:31" x14ac:dyDescent="0.25">
      <c r="A238" s="3">
        <v>2013</v>
      </c>
      <c r="B238" s="4" t="s">
        <v>719</v>
      </c>
      <c r="C238" s="5">
        <v>48101</v>
      </c>
      <c r="D238" s="4" t="s">
        <v>2273</v>
      </c>
      <c r="E238" s="4" t="s">
        <v>1198</v>
      </c>
      <c r="F238" s="6">
        <v>41481</v>
      </c>
      <c r="G238" s="7">
        <v>1100000</v>
      </c>
      <c r="H238" s="6">
        <v>41763</v>
      </c>
      <c r="I238" s="4" t="s">
        <v>2274</v>
      </c>
      <c r="J238" s="4" t="s">
        <v>387</v>
      </c>
      <c r="K238" s="4" t="s">
        <v>388</v>
      </c>
      <c r="L238" s="4"/>
      <c r="M238" s="4"/>
      <c r="N238" s="4"/>
      <c r="O238" s="7">
        <v>1100000</v>
      </c>
      <c r="P238" s="9">
        <f>_xlfn.XLOOKUP(E238,[1]SIDEOF_donativos!U$4:U$1619,[1]SIDEOF_donativos!W$4:W$1619,FALSE)</f>
        <v>1423</v>
      </c>
      <c r="R238" s="3">
        <v>2013</v>
      </c>
      <c r="S238" s="4" t="s">
        <v>719</v>
      </c>
      <c r="T238" s="4" t="s">
        <v>1012</v>
      </c>
      <c r="U238" s="6">
        <v>41548</v>
      </c>
      <c r="V238" s="7">
        <v>9073500</v>
      </c>
      <c r="W238" s="6">
        <v>41759</v>
      </c>
      <c r="X238" s="4" t="s">
        <v>2400</v>
      </c>
      <c r="Y238" s="4" t="s">
        <v>387</v>
      </c>
      <c r="Z238" s="4" t="s">
        <v>388</v>
      </c>
      <c r="AA238" s="4"/>
      <c r="AB238" s="4"/>
      <c r="AC238" s="4"/>
      <c r="AD238" s="7">
        <v>9073500</v>
      </c>
      <c r="AE238" s="9">
        <v>1556</v>
      </c>
    </row>
    <row r="239" spans="1:31" x14ac:dyDescent="0.25">
      <c r="A239" s="3">
        <v>2013</v>
      </c>
      <c r="B239" s="4" t="s">
        <v>719</v>
      </c>
      <c r="C239" s="5">
        <v>48101</v>
      </c>
      <c r="D239" s="4" t="s">
        <v>2275</v>
      </c>
      <c r="E239" s="4" t="s">
        <v>2276</v>
      </c>
      <c r="F239" s="6">
        <v>41451</v>
      </c>
      <c r="G239" s="7">
        <v>1000000</v>
      </c>
      <c r="H239" s="6">
        <v>41728</v>
      </c>
      <c r="I239" s="4" t="s">
        <v>2277</v>
      </c>
      <c r="J239" s="4" t="s">
        <v>387</v>
      </c>
      <c r="K239" s="4" t="s">
        <v>388</v>
      </c>
      <c r="L239" s="4"/>
      <c r="M239" s="4"/>
      <c r="N239" s="4"/>
      <c r="O239" s="7">
        <v>1000000</v>
      </c>
      <c r="P239" s="9">
        <f>_xlfn.XLOOKUP(E239,[1]SIDEOF_donativos!U$4:U$1619,[1]SIDEOF_donativos!W$4:W$1619,FALSE)</f>
        <v>1348</v>
      </c>
      <c r="R239" s="3">
        <v>2013</v>
      </c>
      <c r="S239" s="4" t="s">
        <v>719</v>
      </c>
      <c r="T239" s="4" t="s">
        <v>1012</v>
      </c>
      <c r="U239" s="6">
        <v>41550</v>
      </c>
      <c r="V239" s="7">
        <v>3500000</v>
      </c>
      <c r="W239" s="6">
        <v>41759</v>
      </c>
      <c r="X239" s="4" t="s">
        <v>2402</v>
      </c>
      <c r="Y239" s="4" t="s">
        <v>387</v>
      </c>
      <c r="Z239" s="4" t="s">
        <v>388</v>
      </c>
      <c r="AA239" s="4"/>
      <c r="AB239" s="4"/>
      <c r="AC239" s="4"/>
      <c r="AD239" s="7">
        <v>3500000</v>
      </c>
      <c r="AE239" s="9">
        <v>1556</v>
      </c>
    </row>
    <row r="240" spans="1:31" x14ac:dyDescent="0.25">
      <c r="A240" s="3">
        <v>2013</v>
      </c>
      <c r="B240" s="4" t="s">
        <v>719</v>
      </c>
      <c r="C240" s="5">
        <v>48101</v>
      </c>
      <c r="D240" s="4" t="s">
        <v>2278</v>
      </c>
      <c r="E240" s="4" t="s">
        <v>2279</v>
      </c>
      <c r="F240" s="6">
        <v>41488</v>
      </c>
      <c r="G240" s="7">
        <v>1000000</v>
      </c>
      <c r="H240" s="6">
        <v>41820</v>
      </c>
      <c r="I240" s="4" t="s">
        <v>2280</v>
      </c>
      <c r="J240" s="4" t="s">
        <v>387</v>
      </c>
      <c r="K240" s="4" t="s">
        <v>388</v>
      </c>
      <c r="L240" s="4"/>
      <c r="M240" s="4"/>
      <c r="N240" s="4"/>
      <c r="O240" s="7">
        <v>1000000</v>
      </c>
      <c r="P240" s="9">
        <f>_xlfn.XLOOKUP(E240,[1]SIDEOF_donativos!U$4:U$1619,[1]SIDEOF_donativos!W$4:W$1619,FALSE)</f>
        <v>1069</v>
      </c>
      <c r="R240" s="3">
        <v>2013</v>
      </c>
      <c r="S240" s="4" t="s">
        <v>719</v>
      </c>
      <c r="T240" s="4" t="s">
        <v>2404</v>
      </c>
      <c r="U240" s="6">
        <v>41550</v>
      </c>
      <c r="V240" s="7">
        <v>4000000</v>
      </c>
      <c r="W240" s="6">
        <v>41667</v>
      </c>
      <c r="X240" s="4" t="s">
        <v>2405</v>
      </c>
      <c r="Y240" s="4" t="s">
        <v>387</v>
      </c>
      <c r="Z240" s="4" t="s">
        <v>388</v>
      </c>
      <c r="AA240" s="4"/>
      <c r="AB240" s="4"/>
      <c r="AC240" s="4"/>
      <c r="AD240" s="7">
        <v>4000000</v>
      </c>
      <c r="AE240" s="9">
        <v>849</v>
      </c>
    </row>
    <row r="241" spans="1:31" x14ac:dyDescent="0.25">
      <c r="A241" s="3">
        <v>2013</v>
      </c>
      <c r="B241" s="4" t="s">
        <v>719</v>
      </c>
      <c r="C241" s="5">
        <v>48101</v>
      </c>
      <c r="D241" s="4" t="s">
        <v>2281</v>
      </c>
      <c r="E241" s="4" t="s">
        <v>803</v>
      </c>
      <c r="F241" s="6">
        <v>41512</v>
      </c>
      <c r="G241" s="7">
        <v>1000000</v>
      </c>
      <c r="H241" s="6">
        <v>41551</v>
      </c>
      <c r="I241" s="4" t="s">
        <v>2282</v>
      </c>
      <c r="J241" s="4" t="s">
        <v>387</v>
      </c>
      <c r="K241" s="4" t="s">
        <v>388</v>
      </c>
      <c r="L241" s="4"/>
      <c r="M241" s="4"/>
      <c r="N241" s="4"/>
      <c r="O241" s="7">
        <v>1000000</v>
      </c>
      <c r="P241" s="9">
        <f>_xlfn.XLOOKUP(E241,[1]SIDEOF_donativos!U$4:U$1619,[1]SIDEOF_donativos!W$4:W$1619,FALSE)</f>
        <v>589</v>
      </c>
      <c r="R241" s="3">
        <v>2013</v>
      </c>
      <c r="S241" s="4" t="s">
        <v>719</v>
      </c>
      <c r="T241" s="4" t="s">
        <v>2404</v>
      </c>
      <c r="U241" s="6">
        <v>41550</v>
      </c>
      <c r="V241" s="7">
        <v>2000000</v>
      </c>
      <c r="W241" s="6">
        <v>41667</v>
      </c>
      <c r="X241" s="4" t="s">
        <v>2407</v>
      </c>
      <c r="Y241" s="4" t="s">
        <v>387</v>
      </c>
      <c r="Z241" s="4" t="s">
        <v>388</v>
      </c>
      <c r="AA241" s="4"/>
      <c r="AB241" s="4"/>
      <c r="AC241" s="4"/>
      <c r="AD241" s="7">
        <v>2000000</v>
      </c>
      <c r="AE241" s="9">
        <v>849</v>
      </c>
    </row>
    <row r="242" spans="1:31" x14ac:dyDescent="0.25">
      <c r="A242" s="3">
        <v>2013</v>
      </c>
      <c r="B242" s="4" t="s">
        <v>719</v>
      </c>
      <c r="C242" s="5">
        <v>48101</v>
      </c>
      <c r="D242" s="4" t="s">
        <v>2283</v>
      </c>
      <c r="E242" s="4" t="s">
        <v>863</v>
      </c>
      <c r="F242" s="6">
        <v>41488</v>
      </c>
      <c r="G242" s="7">
        <v>2700000</v>
      </c>
      <c r="H242" s="6">
        <v>41855</v>
      </c>
      <c r="I242" s="4" t="s">
        <v>2284</v>
      </c>
      <c r="J242" s="4" t="s">
        <v>387</v>
      </c>
      <c r="K242" s="4" t="s">
        <v>388</v>
      </c>
      <c r="L242" s="4"/>
      <c r="M242" s="4"/>
      <c r="N242" s="4"/>
      <c r="O242" s="7">
        <v>2700000</v>
      </c>
      <c r="P242" s="9">
        <f>_xlfn.XLOOKUP(E242,[1]SIDEOF_donativos!U$4:U$1619,[1]SIDEOF_donativos!W$4:W$1619,FALSE)</f>
        <v>114</v>
      </c>
      <c r="R242" s="3">
        <v>2013</v>
      </c>
      <c r="S242" s="4" t="s">
        <v>719</v>
      </c>
      <c r="T242" s="4" t="s">
        <v>2404</v>
      </c>
      <c r="U242" s="6">
        <v>41550</v>
      </c>
      <c r="V242" s="7">
        <v>1000000</v>
      </c>
      <c r="W242" s="6">
        <v>41679</v>
      </c>
      <c r="X242" s="4" t="s">
        <v>2409</v>
      </c>
      <c r="Y242" s="4" t="s">
        <v>387</v>
      </c>
      <c r="Z242" s="4" t="s">
        <v>388</v>
      </c>
      <c r="AA242" s="4"/>
      <c r="AB242" s="4"/>
      <c r="AC242" s="4"/>
      <c r="AD242" s="7">
        <v>1000000</v>
      </c>
      <c r="AE242" s="9">
        <v>849</v>
      </c>
    </row>
    <row r="243" spans="1:31" x14ac:dyDescent="0.25">
      <c r="A243" s="3">
        <v>2013</v>
      </c>
      <c r="B243" s="4" t="s">
        <v>719</v>
      </c>
      <c r="C243" s="5">
        <v>48101</v>
      </c>
      <c r="D243" s="4" t="s">
        <v>2285</v>
      </c>
      <c r="E243" s="4" t="s">
        <v>2279</v>
      </c>
      <c r="F243" s="6">
        <v>41488</v>
      </c>
      <c r="G243" s="7">
        <v>8000000</v>
      </c>
      <c r="H243" s="6">
        <v>41759</v>
      </c>
      <c r="I243" s="4" t="s">
        <v>2286</v>
      </c>
      <c r="J243" s="4" t="s">
        <v>387</v>
      </c>
      <c r="K243" s="4" t="s">
        <v>388</v>
      </c>
      <c r="L243" s="4"/>
      <c r="M243" s="4"/>
      <c r="N243" s="4"/>
      <c r="O243" s="7">
        <v>8000000</v>
      </c>
      <c r="P243" s="9">
        <f>_xlfn.XLOOKUP(E243,[1]SIDEOF_donativos!U$4:U$1619,[1]SIDEOF_donativos!W$4:W$1619,FALSE)</f>
        <v>1069</v>
      </c>
      <c r="R243" s="3">
        <v>2013</v>
      </c>
      <c r="S243" s="4" t="s">
        <v>719</v>
      </c>
      <c r="T243" s="4" t="s">
        <v>2411</v>
      </c>
      <c r="U243" s="6">
        <v>41550</v>
      </c>
      <c r="V243" s="7">
        <v>8300000</v>
      </c>
      <c r="W243" s="6">
        <v>41763</v>
      </c>
      <c r="X243" s="4" t="s">
        <v>2412</v>
      </c>
      <c r="Y243" s="4" t="s">
        <v>387</v>
      </c>
      <c r="Z243" s="4" t="s">
        <v>388</v>
      </c>
      <c r="AA243" s="4"/>
      <c r="AB243" s="4"/>
      <c r="AC243" s="4"/>
      <c r="AD243" s="7">
        <v>8300000</v>
      </c>
      <c r="AE243" s="9">
        <v>310</v>
      </c>
    </row>
    <row r="244" spans="1:31" x14ac:dyDescent="0.25">
      <c r="A244" s="3">
        <v>2013</v>
      </c>
      <c r="B244" s="4" t="s">
        <v>719</v>
      </c>
      <c r="C244" s="5">
        <v>48101</v>
      </c>
      <c r="D244" s="4" t="s">
        <v>2287</v>
      </c>
      <c r="E244" s="4" t="s">
        <v>1131</v>
      </c>
      <c r="F244" s="6">
        <v>41499</v>
      </c>
      <c r="G244" s="7">
        <v>3000000</v>
      </c>
      <c r="H244" s="6">
        <v>41718</v>
      </c>
      <c r="I244" s="4" t="s">
        <v>2288</v>
      </c>
      <c r="J244" s="4" t="s">
        <v>387</v>
      </c>
      <c r="K244" s="4" t="s">
        <v>388</v>
      </c>
      <c r="L244" s="4"/>
      <c r="M244" s="4"/>
      <c r="N244" s="4"/>
      <c r="O244" s="7">
        <v>3000000</v>
      </c>
      <c r="P244" s="9">
        <f>_xlfn.XLOOKUP(E244,[1]SIDEOF_donativos!U$4:U$1619,[1]SIDEOF_donativos!W$4:W$1619,FALSE)</f>
        <v>63</v>
      </c>
      <c r="R244" s="3">
        <v>2013</v>
      </c>
      <c r="S244" s="4" t="s">
        <v>719</v>
      </c>
      <c r="T244" s="4" t="s">
        <v>2411</v>
      </c>
      <c r="U244" s="6">
        <v>41550</v>
      </c>
      <c r="V244" s="7">
        <v>8100000</v>
      </c>
      <c r="W244" s="6">
        <v>41763</v>
      </c>
      <c r="X244" s="4" t="s">
        <v>2414</v>
      </c>
      <c r="Y244" s="4" t="s">
        <v>387</v>
      </c>
      <c r="Z244" s="4" t="s">
        <v>388</v>
      </c>
      <c r="AA244" s="4"/>
      <c r="AB244" s="4"/>
      <c r="AC244" s="4"/>
      <c r="AD244" s="7">
        <v>8100000</v>
      </c>
      <c r="AE244" s="9">
        <v>310</v>
      </c>
    </row>
    <row r="245" spans="1:31" x14ac:dyDescent="0.25">
      <c r="A245" s="3">
        <v>2013</v>
      </c>
      <c r="B245" s="4" t="s">
        <v>719</v>
      </c>
      <c r="C245" s="5">
        <v>48101</v>
      </c>
      <c r="D245" s="4" t="s">
        <v>909</v>
      </c>
      <c r="E245" s="4" t="s">
        <v>910</v>
      </c>
      <c r="F245" s="6">
        <v>41276</v>
      </c>
      <c r="G245" s="7">
        <v>20000000</v>
      </c>
      <c r="H245" s="6">
        <v>41638</v>
      </c>
      <c r="I245" s="4" t="s">
        <v>2289</v>
      </c>
      <c r="J245" s="4" t="s">
        <v>290</v>
      </c>
      <c r="K245" s="4" t="s">
        <v>291</v>
      </c>
      <c r="L245" s="4"/>
      <c r="M245" s="4"/>
      <c r="N245" s="4"/>
      <c r="O245" s="7">
        <v>20000000</v>
      </c>
      <c r="P245" s="9">
        <f>_xlfn.XLOOKUP(E245,[1]SIDEOF_donativos!U$4:U$1619,[1]SIDEOF_donativos!W$4:W$1619,FALSE)</f>
        <v>1490</v>
      </c>
      <c r="R245" s="3">
        <v>2013</v>
      </c>
      <c r="S245" s="4" t="s">
        <v>719</v>
      </c>
      <c r="T245" s="4" t="s">
        <v>2416</v>
      </c>
      <c r="U245" s="6">
        <v>41554</v>
      </c>
      <c r="V245" s="7">
        <v>4500000</v>
      </c>
      <c r="W245" s="6">
        <v>41809</v>
      </c>
      <c r="X245" s="4" t="s">
        <v>2417</v>
      </c>
      <c r="Y245" s="4" t="s">
        <v>387</v>
      </c>
      <c r="Z245" s="4" t="s">
        <v>388</v>
      </c>
      <c r="AA245" s="4"/>
      <c r="AB245" s="4"/>
      <c r="AC245" s="4"/>
      <c r="AD245" s="7">
        <v>4500000</v>
      </c>
      <c r="AE245" s="9">
        <v>496</v>
      </c>
    </row>
    <row r="246" spans="1:31" x14ac:dyDescent="0.25">
      <c r="A246" s="3">
        <v>2013</v>
      </c>
      <c r="B246" s="4" t="s">
        <v>719</v>
      </c>
      <c r="C246" s="5">
        <v>48101</v>
      </c>
      <c r="D246" s="4" t="s">
        <v>2290</v>
      </c>
      <c r="E246" s="4" t="s">
        <v>402</v>
      </c>
      <c r="F246" s="6">
        <v>41327</v>
      </c>
      <c r="G246" s="7">
        <v>10000000</v>
      </c>
      <c r="H246" s="6">
        <v>41392</v>
      </c>
      <c r="I246" s="4" t="s">
        <v>2291</v>
      </c>
      <c r="J246" s="4" t="s">
        <v>387</v>
      </c>
      <c r="K246" s="4" t="s">
        <v>388</v>
      </c>
      <c r="L246" s="4"/>
      <c r="M246" s="4"/>
      <c r="N246" s="4"/>
      <c r="O246" s="7">
        <v>10000000</v>
      </c>
      <c r="P246" s="9">
        <f>_xlfn.XLOOKUP(E246,[1]SIDEOF_donativos!U$4:U$1619,[1]SIDEOF_donativos!W$4:W$1619,FALSE)</f>
        <v>1337</v>
      </c>
      <c r="R246" s="3">
        <v>2013</v>
      </c>
      <c r="S246" s="4" t="s">
        <v>719</v>
      </c>
      <c r="T246" s="4" t="s">
        <v>2419</v>
      </c>
      <c r="U246" s="6">
        <v>41523</v>
      </c>
      <c r="V246" s="7">
        <v>6200000</v>
      </c>
      <c r="W246" s="6">
        <v>41774</v>
      </c>
      <c r="X246" s="4" t="s">
        <v>2420</v>
      </c>
      <c r="Y246" s="4" t="s">
        <v>387</v>
      </c>
      <c r="Z246" s="4" t="s">
        <v>388</v>
      </c>
      <c r="AA246" s="4"/>
      <c r="AB246" s="4"/>
      <c r="AC246" s="4"/>
      <c r="AD246" s="7">
        <v>6200000</v>
      </c>
      <c r="AE246" s="9">
        <v>73</v>
      </c>
    </row>
    <row r="247" spans="1:31" x14ac:dyDescent="0.25">
      <c r="A247" s="3">
        <v>2013</v>
      </c>
      <c r="B247" s="4" t="s">
        <v>719</v>
      </c>
      <c r="C247" s="5">
        <v>48101</v>
      </c>
      <c r="D247" s="4" t="s">
        <v>2292</v>
      </c>
      <c r="E247" s="4" t="s">
        <v>809</v>
      </c>
      <c r="F247" s="6">
        <v>41507</v>
      </c>
      <c r="G247" s="7">
        <v>500000</v>
      </c>
      <c r="H247" s="6">
        <v>41726</v>
      </c>
      <c r="I247" s="4" t="s">
        <v>2293</v>
      </c>
      <c r="J247" s="4" t="s">
        <v>387</v>
      </c>
      <c r="K247" s="4" t="s">
        <v>388</v>
      </c>
      <c r="L247" s="4"/>
      <c r="M247" s="4"/>
      <c r="N247" s="4"/>
      <c r="O247" s="7">
        <v>500000</v>
      </c>
      <c r="P247" s="9">
        <f>_xlfn.XLOOKUP(E247,[1]SIDEOF_donativos!U$4:U$1619,[1]SIDEOF_donativos!W$4:W$1619,FALSE)</f>
        <v>664</v>
      </c>
      <c r="R247" s="3">
        <v>2013</v>
      </c>
      <c r="S247" s="4" t="s">
        <v>719</v>
      </c>
      <c r="T247" s="4" t="s">
        <v>993</v>
      </c>
      <c r="U247" s="6">
        <v>41558</v>
      </c>
      <c r="V247" s="7">
        <v>3000000</v>
      </c>
      <c r="W247" s="6">
        <v>41792</v>
      </c>
      <c r="X247" s="4" t="s">
        <v>2422</v>
      </c>
      <c r="Y247" s="4" t="s">
        <v>387</v>
      </c>
      <c r="Z247" s="4" t="s">
        <v>388</v>
      </c>
      <c r="AA247" s="4"/>
      <c r="AB247" s="4"/>
      <c r="AC247" s="4"/>
      <c r="AD247" s="7">
        <v>3000000</v>
      </c>
      <c r="AE247" s="9">
        <v>845</v>
      </c>
    </row>
    <row r="248" spans="1:31" x14ac:dyDescent="0.25">
      <c r="A248" s="3">
        <v>2013</v>
      </c>
      <c r="B248" s="4" t="s">
        <v>719</v>
      </c>
      <c r="C248" s="5">
        <v>48101</v>
      </c>
      <c r="D248" s="4" t="s">
        <v>2294</v>
      </c>
      <c r="E248" s="4" t="s">
        <v>935</v>
      </c>
      <c r="F248" s="6">
        <v>41445</v>
      </c>
      <c r="G248" s="7">
        <v>1000000</v>
      </c>
      <c r="H248" s="6">
        <v>41810</v>
      </c>
      <c r="I248" s="4" t="s">
        <v>2295</v>
      </c>
      <c r="J248" s="4" t="s">
        <v>387</v>
      </c>
      <c r="K248" s="4" t="s">
        <v>388</v>
      </c>
      <c r="L248" s="4"/>
      <c r="M248" s="4"/>
      <c r="N248" s="4"/>
      <c r="O248" s="7">
        <v>1000000</v>
      </c>
      <c r="P248" s="9">
        <f>_xlfn.XLOOKUP(E248,[1]SIDEOF_donativos!U$4:U$1619,[1]SIDEOF_donativos!W$4:W$1619,FALSE)</f>
        <v>11</v>
      </c>
      <c r="R248" s="3">
        <v>2013</v>
      </c>
      <c r="S248" s="4" t="s">
        <v>719</v>
      </c>
      <c r="T248" s="4" t="s">
        <v>2424</v>
      </c>
      <c r="U248" s="6">
        <v>41547</v>
      </c>
      <c r="V248" s="7">
        <v>300000</v>
      </c>
      <c r="W248" s="6">
        <v>41711</v>
      </c>
      <c r="X248" s="4" t="s">
        <v>2425</v>
      </c>
      <c r="Y248" s="4" t="s">
        <v>387</v>
      </c>
      <c r="Z248" s="4" t="s">
        <v>388</v>
      </c>
      <c r="AA248" s="4"/>
      <c r="AB248" s="4"/>
      <c r="AC248" s="4"/>
      <c r="AD248" s="7">
        <v>300000</v>
      </c>
      <c r="AE248" s="9">
        <v>1523</v>
      </c>
    </row>
    <row r="249" spans="1:31" x14ac:dyDescent="0.25">
      <c r="A249" s="3">
        <v>2013</v>
      </c>
      <c r="B249" s="4" t="s">
        <v>719</v>
      </c>
      <c r="C249" s="5">
        <v>48101</v>
      </c>
      <c r="D249" s="4" t="s">
        <v>2296</v>
      </c>
      <c r="E249" s="4" t="s">
        <v>2297</v>
      </c>
      <c r="F249" s="6">
        <v>41523</v>
      </c>
      <c r="G249" s="7">
        <v>7000000</v>
      </c>
      <c r="H249" s="6">
        <v>41909</v>
      </c>
      <c r="I249" s="4" t="s">
        <v>2298</v>
      </c>
      <c r="J249" s="4" t="s">
        <v>387</v>
      </c>
      <c r="K249" s="4" t="s">
        <v>388</v>
      </c>
      <c r="L249" s="4"/>
      <c r="M249" s="4"/>
      <c r="N249" s="4"/>
      <c r="O249" s="7">
        <v>7000000</v>
      </c>
      <c r="P249" s="9">
        <f>_xlfn.XLOOKUP(E249,[1]SIDEOF_donativos!U$4:U$1619,[1]SIDEOF_donativos!W$4:W$1619,FALSE)</f>
        <v>750</v>
      </c>
      <c r="R249" s="3">
        <v>2013</v>
      </c>
      <c r="S249" s="4" t="s">
        <v>719</v>
      </c>
      <c r="T249" s="4" t="s">
        <v>1156</v>
      </c>
      <c r="U249" s="6">
        <v>41554</v>
      </c>
      <c r="V249" s="7">
        <v>800000</v>
      </c>
      <c r="W249" s="6">
        <v>41822</v>
      </c>
      <c r="X249" s="4" t="s">
        <v>2427</v>
      </c>
      <c r="Y249" s="4" t="s">
        <v>387</v>
      </c>
      <c r="Z249" s="4" t="s">
        <v>388</v>
      </c>
      <c r="AA249" s="4"/>
      <c r="AB249" s="4"/>
      <c r="AC249" s="4"/>
      <c r="AD249" s="7">
        <v>800000</v>
      </c>
      <c r="AE249" s="9">
        <v>651</v>
      </c>
    </row>
    <row r="250" spans="1:31" x14ac:dyDescent="0.25">
      <c r="A250" s="3">
        <v>2013</v>
      </c>
      <c r="B250" s="4" t="s">
        <v>719</v>
      </c>
      <c r="C250" s="5">
        <v>48101</v>
      </c>
      <c r="D250" s="4" t="s">
        <v>2299</v>
      </c>
      <c r="E250" s="4" t="s">
        <v>2297</v>
      </c>
      <c r="F250" s="6">
        <v>41523</v>
      </c>
      <c r="G250" s="7">
        <v>3000000</v>
      </c>
      <c r="H250" s="6">
        <v>41909</v>
      </c>
      <c r="I250" s="4" t="s">
        <v>2300</v>
      </c>
      <c r="J250" s="4" t="s">
        <v>387</v>
      </c>
      <c r="K250" s="4" t="s">
        <v>388</v>
      </c>
      <c r="L250" s="4"/>
      <c r="M250" s="4"/>
      <c r="N250" s="4"/>
      <c r="O250" s="7">
        <v>3000000</v>
      </c>
      <c r="P250" s="9">
        <f>_xlfn.XLOOKUP(E250,[1]SIDEOF_donativos!U$4:U$1619,[1]SIDEOF_donativos!W$4:W$1619,FALSE)</f>
        <v>750</v>
      </c>
      <c r="R250" s="3">
        <v>2013</v>
      </c>
      <c r="S250" s="4" t="s">
        <v>719</v>
      </c>
      <c r="T250" s="4" t="s">
        <v>2429</v>
      </c>
      <c r="U250" s="6">
        <v>41488</v>
      </c>
      <c r="V250" s="7">
        <v>1000000</v>
      </c>
      <c r="W250" s="6">
        <v>41742</v>
      </c>
      <c r="X250" s="4" t="s">
        <v>2430</v>
      </c>
      <c r="Y250" s="4" t="s">
        <v>387</v>
      </c>
      <c r="Z250" s="4" t="s">
        <v>388</v>
      </c>
      <c r="AA250" s="4"/>
      <c r="AB250" s="4"/>
      <c r="AC250" s="4"/>
      <c r="AD250" s="7">
        <v>1000000</v>
      </c>
      <c r="AE250" s="9">
        <v>1445</v>
      </c>
    </row>
    <row r="251" spans="1:31" x14ac:dyDescent="0.25">
      <c r="A251" s="3">
        <v>2013</v>
      </c>
      <c r="B251" s="4" t="s">
        <v>719</v>
      </c>
      <c r="C251" s="5">
        <v>48101</v>
      </c>
      <c r="D251" s="4" t="s">
        <v>2301</v>
      </c>
      <c r="E251" s="4" t="s">
        <v>2297</v>
      </c>
      <c r="F251" s="6">
        <v>41523</v>
      </c>
      <c r="G251" s="7">
        <v>5500000</v>
      </c>
      <c r="H251" s="6">
        <v>41909</v>
      </c>
      <c r="I251" s="4" t="s">
        <v>2302</v>
      </c>
      <c r="J251" s="4" t="s">
        <v>387</v>
      </c>
      <c r="K251" s="4" t="s">
        <v>388</v>
      </c>
      <c r="L251" s="4"/>
      <c r="M251" s="4"/>
      <c r="N251" s="4"/>
      <c r="O251" s="7">
        <v>5500000</v>
      </c>
      <c r="P251" s="9">
        <f>_xlfn.XLOOKUP(E251,[1]SIDEOF_donativos!U$4:U$1619,[1]SIDEOF_donativos!W$4:W$1619,FALSE)</f>
        <v>750</v>
      </c>
      <c r="R251" s="3">
        <v>2013</v>
      </c>
      <c r="S251" s="4" t="s">
        <v>719</v>
      </c>
      <c r="T251" s="4" t="s">
        <v>945</v>
      </c>
      <c r="U251" s="6">
        <v>41554</v>
      </c>
      <c r="V251" s="7">
        <v>300000</v>
      </c>
      <c r="W251" s="6">
        <v>42144</v>
      </c>
      <c r="X251" s="4" t="s">
        <v>2432</v>
      </c>
      <c r="Y251" s="4" t="s">
        <v>387</v>
      </c>
      <c r="Z251" s="4" t="s">
        <v>388</v>
      </c>
      <c r="AA251" s="4"/>
      <c r="AB251" s="4"/>
      <c r="AC251" s="4"/>
      <c r="AD251" s="7">
        <v>300000</v>
      </c>
      <c r="AE251" s="9">
        <v>822</v>
      </c>
    </row>
    <row r="252" spans="1:31" x14ac:dyDescent="0.25">
      <c r="A252" s="3">
        <v>2013</v>
      </c>
      <c r="B252" s="4" t="s">
        <v>719</v>
      </c>
      <c r="C252" s="5">
        <v>48101</v>
      </c>
      <c r="D252" s="4" t="s">
        <v>2303</v>
      </c>
      <c r="E252" s="4" t="s">
        <v>2297</v>
      </c>
      <c r="F252" s="6">
        <v>41523</v>
      </c>
      <c r="G252" s="7">
        <v>5000000</v>
      </c>
      <c r="H252" s="6">
        <v>41725</v>
      </c>
      <c r="I252" s="4" t="s">
        <v>2304</v>
      </c>
      <c r="J252" s="4" t="s">
        <v>387</v>
      </c>
      <c r="K252" s="4" t="s">
        <v>388</v>
      </c>
      <c r="L252" s="4"/>
      <c r="M252" s="4"/>
      <c r="N252" s="4"/>
      <c r="O252" s="7">
        <v>5000000</v>
      </c>
      <c r="P252" s="9">
        <f>_xlfn.XLOOKUP(E252,[1]SIDEOF_donativos!U$4:U$1619,[1]SIDEOF_donativos!W$4:W$1619,FALSE)</f>
        <v>750</v>
      </c>
      <c r="R252" s="3">
        <v>2013</v>
      </c>
      <c r="S252" s="4" t="s">
        <v>719</v>
      </c>
      <c r="T252" s="4" t="s">
        <v>2434</v>
      </c>
      <c r="U252" s="6">
        <v>41554</v>
      </c>
      <c r="V252" s="7">
        <v>1000000</v>
      </c>
      <c r="W252" s="6">
        <v>41780</v>
      </c>
      <c r="X252" s="4" t="s">
        <v>2435</v>
      </c>
      <c r="Y252" s="4" t="s">
        <v>387</v>
      </c>
      <c r="Z252" s="4" t="s">
        <v>388</v>
      </c>
      <c r="AA252" s="4"/>
      <c r="AB252" s="4"/>
      <c r="AC252" s="4"/>
      <c r="AD252" s="7">
        <v>1000000</v>
      </c>
      <c r="AE252" s="9">
        <v>621</v>
      </c>
    </row>
    <row r="253" spans="1:31" x14ac:dyDescent="0.25">
      <c r="A253" s="3">
        <v>2013</v>
      </c>
      <c r="B253" s="4" t="s">
        <v>719</v>
      </c>
      <c r="C253" s="5">
        <v>48101</v>
      </c>
      <c r="D253" s="4" t="s">
        <v>2305</v>
      </c>
      <c r="E253" s="4" t="s">
        <v>2297</v>
      </c>
      <c r="F253" s="6">
        <v>41523</v>
      </c>
      <c r="G253" s="7">
        <v>2500000</v>
      </c>
      <c r="H253" s="6">
        <v>41725</v>
      </c>
      <c r="I253" s="4" t="s">
        <v>2306</v>
      </c>
      <c r="J253" s="4" t="s">
        <v>387</v>
      </c>
      <c r="K253" s="4" t="s">
        <v>388</v>
      </c>
      <c r="L253" s="4"/>
      <c r="M253" s="4"/>
      <c r="N253" s="4"/>
      <c r="O253" s="7">
        <v>2500000</v>
      </c>
      <c r="P253" s="9">
        <f>_xlfn.XLOOKUP(E253,[1]SIDEOF_donativos!U$4:U$1619,[1]SIDEOF_donativos!W$4:W$1619,FALSE)</f>
        <v>750</v>
      </c>
      <c r="R253" s="3">
        <v>2013</v>
      </c>
      <c r="S253" s="4" t="s">
        <v>719</v>
      </c>
      <c r="T253" s="4" t="s">
        <v>787</v>
      </c>
      <c r="U253" s="6">
        <v>41578</v>
      </c>
      <c r="V253" s="7">
        <v>2201040</v>
      </c>
      <c r="W253" s="6">
        <v>42061</v>
      </c>
      <c r="X253" s="4" t="s">
        <v>2437</v>
      </c>
      <c r="Y253" s="4" t="s">
        <v>387</v>
      </c>
      <c r="Z253" s="4" t="s">
        <v>388</v>
      </c>
      <c r="AA253" s="4"/>
      <c r="AB253" s="4"/>
      <c r="AC253" s="4"/>
      <c r="AD253" s="7">
        <v>2201040</v>
      </c>
      <c r="AE253" s="9">
        <v>408</v>
      </c>
    </row>
    <row r="254" spans="1:31" x14ac:dyDescent="0.25">
      <c r="A254" s="3">
        <v>2013</v>
      </c>
      <c r="B254" s="4" t="s">
        <v>719</v>
      </c>
      <c r="C254" s="5">
        <v>48101</v>
      </c>
      <c r="D254" s="4" t="s">
        <v>2307</v>
      </c>
      <c r="E254" s="4" t="s">
        <v>2297</v>
      </c>
      <c r="F254" s="6">
        <v>41523</v>
      </c>
      <c r="G254" s="7">
        <v>7000000</v>
      </c>
      <c r="H254" s="6">
        <v>41725</v>
      </c>
      <c r="I254" s="4" t="s">
        <v>2308</v>
      </c>
      <c r="J254" s="4" t="s">
        <v>387</v>
      </c>
      <c r="K254" s="4" t="s">
        <v>388</v>
      </c>
      <c r="L254" s="4"/>
      <c r="M254" s="4"/>
      <c r="N254" s="4"/>
      <c r="O254" s="7">
        <v>7000000</v>
      </c>
      <c r="P254" s="9">
        <f>_xlfn.XLOOKUP(E254,[1]SIDEOF_donativos!U$4:U$1619,[1]SIDEOF_donativos!W$4:W$1619,FALSE)</f>
        <v>750</v>
      </c>
      <c r="R254" s="3">
        <v>2013</v>
      </c>
      <c r="S254" s="4" t="s">
        <v>719</v>
      </c>
      <c r="T254" s="4" t="s">
        <v>860</v>
      </c>
      <c r="U254" s="6">
        <v>41554</v>
      </c>
      <c r="V254" s="7">
        <v>8200000</v>
      </c>
      <c r="W254" s="6">
        <v>41770</v>
      </c>
      <c r="X254" s="4" t="s">
        <v>2439</v>
      </c>
      <c r="Y254" s="4" t="s">
        <v>387</v>
      </c>
      <c r="Z254" s="4" t="s">
        <v>388</v>
      </c>
      <c r="AA254" s="4"/>
      <c r="AB254" s="4"/>
      <c r="AC254" s="4"/>
      <c r="AD254" s="7">
        <v>8200000</v>
      </c>
      <c r="AE254" s="9">
        <v>784</v>
      </c>
    </row>
    <row r="255" spans="1:31" x14ac:dyDescent="0.25">
      <c r="A255" s="3">
        <v>2013</v>
      </c>
      <c r="B255" s="4" t="s">
        <v>719</v>
      </c>
      <c r="C255" s="5">
        <v>48101</v>
      </c>
      <c r="D255" s="4" t="s">
        <v>2309</v>
      </c>
      <c r="E255" s="4" t="s">
        <v>833</v>
      </c>
      <c r="F255" s="6">
        <v>41527</v>
      </c>
      <c r="G255" s="7">
        <v>20000000</v>
      </c>
      <c r="H255" s="6">
        <v>41800</v>
      </c>
      <c r="I255" s="4" t="s">
        <v>2310</v>
      </c>
      <c r="J255" s="4" t="s">
        <v>387</v>
      </c>
      <c r="K255" s="4" t="s">
        <v>388</v>
      </c>
      <c r="L255" s="4"/>
      <c r="M255" s="4"/>
      <c r="N255" s="4"/>
      <c r="O255" s="7">
        <v>20000000</v>
      </c>
      <c r="P255" s="9">
        <f>_xlfn.XLOOKUP(E255,[1]SIDEOF_donativos!U$4:U$1619,[1]SIDEOF_donativos!W$4:W$1619,FALSE)</f>
        <v>1414</v>
      </c>
      <c r="R255" s="3">
        <v>2013</v>
      </c>
      <c r="S255" s="4" t="s">
        <v>719</v>
      </c>
      <c r="T255" s="4" t="s">
        <v>860</v>
      </c>
      <c r="U255" s="6">
        <v>41554</v>
      </c>
      <c r="V255" s="7">
        <v>10000000</v>
      </c>
      <c r="W255" s="6">
        <v>41770</v>
      </c>
      <c r="X255" s="4" t="s">
        <v>2441</v>
      </c>
      <c r="Y255" s="4" t="s">
        <v>387</v>
      </c>
      <c r="Z255" s="4" t="s">
        <v>388</v>
      </c>
      <c r="AA255" s="4"/>
      <c r="AB255" s="4"/>
      <c r="AC255" s="4"/>
      <c r="AD255" s="7">
        <v>10000000</v>
      </c>
      <c r="AE255" s="9">
        <v>784</v>
      </c>
    </row>
    <row r="256" spans="1:31" x14ac:dyDescent="0.25">
      <c r="A256" s="3">
        <v>2013</v>
      </c>
      <c r="B256" s="4" t="s">
        <v>719</v>
      </c>
      <c r="C256" s="5">
        <v>48101</v>
      </c>
      <c r="D256" s="4" t="s">
        <v>2311</v>
      </c>
      <c r="E256" s="4" t="s">
        <v>2312</v>
      </c>
      <c r="F256" s="6">
        <v>41522</v>
      </c>
      <c r="G256" s="7">
        <v>3920000</v>
      </c>
      <c r="H256" s="6">
        <v>41922</v>
      </c>
      <c r="I256" s="4" t="s">
        <v>2313</v>
      </c>
      <c r="J256" s="4" t="s">
        <v>387</v>
      </c>
      <c r="K256" s="4" t="s">
        <v>388</v>
      </c>
      <c r="L256" s="4"/>
      <c r="M256" s="4"/>
      <c r="N256" s="4"/>
      <c r="O256" s="7">
        <v>3920000</v>
      </c>
      <c r="P256" s="9">
        <f>_xlfn.XLOOKUP(E256,[1]SIDEOF_donativos!U$4:U$1619,[1]SIDEOF_donativos!W$4:W$1619,FALSE)</f>
        <v>1082</v>
      </c>
      <c r="R256" s="3">
        <v>2013</v>
      </c>
      <c r="S256" s="4" t="s">
        <v>719</v>
      </c>
      <c r="T256" s="4" t="s">
        <v>2443</v>
      </c>
      <c r="U256" s="6">
        <v>41558</v>
      </c>
      <c r="V256" s="7">
        <v>2500000</v>
      </c>
      <c r="W256" s="6">
        <v>41700</v>
      </c>
      <c r="X256" s="4" t="s">
        <v>2444</v>
      </c>
      <c r="Y256" s="4" t="s">
        <v>387</v>
      </c>
      <c r="Z256" s="4" t="s">
        <v>388</v>
      </c>
      <c r="AA256" s="4"/>
      <c r="AB256" s="4"/>
      <c r="AC256" s="4"/>
      <c r="AD256" s="7">
        <v>2500000</v>
      </c>
      <c r="AE256" s="9">
        <v>1003</v>
      </c>
    </row>
    <row r="257" spans="1:31" x14ac:dyDescent="0.25">
      <c r="A257" s="3">
        <v>2013</v>
      </c>
      <c r="B257" s="4" t="s">
        <v>719</v>
      </c>
      <c r="C257" s="5">
        <v>48101</v>
      </c>
      <c r="D257" s="4" t="s">
        <v>2314</v>
      </c>
      <c r="E257" s="4" t="s">
        <v>2315</v>
      </c>
      <c r="F257" s="6">
        <v>41519</v>
      </c>
      <c r="G257" s="7">
        <v>7000000</v>
      </c>
      <c r="H257" s="6">
        <v>41884</v>
      </c>
      <c r="I257" s="4" t="s">
        <v>2316</v>
      </c>
      <c r="J257" s="4" t="s">
        <v>387</v>
      </c>
      <c r="K257" s="4" t="s">
        <v>388</v>
      </c>
      <c r="L257" s="4"/>
      <c r="M257" s="4"/>
      <c r="N257" s="4"/>
      <c r="O257" s="7">
        <v>7000000</v>
      </c>
      <c r="P257" s="9">
        <f>_xlfn.XLOOKUP(E257,[1]SIDEOF_donativos!U$4:U$1619,[1]SIDEOF_donativos!W$4:W$1619,FALSE)</f>
        <v>606</v>
      </c>
      <c r="R257" s="3">
        <v>2013</v>
      </c>
      <c r="S257" s="4" t="s">
        <v>719</v>
      </c>
      <c r="T257" s="4" t="s">
        <v>2443</v>
      </c>
      <c r="U257" s="6">
        <v>41558</v>
      </c>
      <c r="V257" s="7">
        <v>2500000</v>
      </c>
      <c r="W257" s="6">
        <v>41792</v>
      </c>
      <c r="X257" s="4" t="s">
        <v>2446</v>
      </c>
      <c r="Y257" s="4" t="s">
        <v>387</v>
      </c>
      <c r="Z257" s="4" t="s">
        <v>388</v>
      </c>
      <c r="AA257" s="4"/>
      <c r="AB257" s="4"/>
      <c r="AC257" s="4"/>
      <c r="AD257" s="7">
        <v>2500000</v>
      </c>
      <c r="AE257" s="9">
        <v>1003</v>
      </c>
    </row>
    <row r="258" spans="1:31" x14ac:dyDescent="0.25">
      <c r="A258" s="3">
        <v>2013</v>
      </c>
      <c r="B258" s="4" t="s">
        <v>719</v>
      </c>
      <c r="C258" s="5">
        <v>48101</v>
      </c>
      <c r="D258" s="4" t="s">
        <v>2317</v>
      </c>
      <c r="E258" s="4" t="s">
        <v>2318</v>
      </c>
      <c r="F258" s="6">
        <v>41519</v>
      </c>
      <c r="G258" s="7">
        <v>30000000</v>
      </c>
      <c r="H258" s="6">
        <v>41700</v>
      </c>
      <c r="I258" s="4" t="s">
        <v>2319</v>
      </c>
      <c r="J258" s="4" t="s">
        <v>387</v>
      </c>
      <c r="K258" s="4" t="s">
        <v>388</v>
      </c>
      <c r="L258" s="4"/>
      <c r="M258" s="4"/>
      <c r="N258" s="4"/>
      <c r="O258" s="7">
        <v>30000000</v>
      </c>
      <c r="P258" s="9">
        <f>_xlfn.XLOOKUP(E258,[1]SIDEOF_donativos!U$4:U$1619,[1]SIDEOF_donativos!W$4:W$1619,FALSE)</f>
        <v>1366</v>
      </c>
      <c r="R258" s="3">
        <v>2013</v>
      </c>
      <c r="S258" s="4" t="s">
        <v>719</v>
      </c>
      <c r="T258" s="4" t="s">
        <v>760</v>
      </c>
      <c r="U258" s="6">
        <v>41575</v>
      </c>
      <c r="V258" s="7">
        <v>8100000</v>
      </c>
      <c r="W258" s="6">
        <v>41732</v>
      </c>
      <c r="X258" s="4" t="s">
        <v>2448</v>
      </c>
      <c r="Y258" s="4" t="s">
        <v>387</v>
      </c>
      <c r="Z258" s="4" t="s">
        <v>388</v>
      </c>
      <c r="AA258" s="4"/>
      <c r="AB258" s="4"/>
      <c r="AC258" s="4"/>
      <c r="AD258" s="7">
        <v>8100000</v>
      </c>
      <c r="AE258" s="9">
        <v>1388</v>
      </c>
    </row>
    <row r="259" spans="1:31" x14ac:dyDescent="0.25">
      <c r="A259" s="3">
        <v>2013</v>
      </c>
      <c r="B259" s="4" t="s">
        <v>719</v>
      </c>
      <c r="C259" s="5">
        <v>48101</v>
      </c>
      <c r="D259" s="4" t="s">
        <v>2320</v>
      </c>
      <c r="E259" s="4" t="s">
        <v>982</v>
      </c>
      <c r="F259" s="6">
        <v>41519</v>
      </c>
      <c r="G259" s="7">
        <v>9903306</v>
      </c>
      <c r="H259" s="6">
        <v>41894</v>
      </c>
      <c r="I259" s="4" t="s">
        <v>2321</v>
      </c>
      <c r="J259" s="4" t="s">
        <v>387</v>
      </c>
      <c r="K259" s="4" t="s">
        <v>388</v>
      </c>
      <c r="L259" s="4"/>
      <c r="M259" s="4"/>
      <c r="N259" s="4"/>
      <c r="O259" s="7">
        <v>9903306</v>
      </c>
      <c r="P259" s="9">
        <f>_xlfn.XLOOKUP(E259,[1]SIDEOF_donativos!U$4:U$1619,[1]SIDEOF_donativos!W$4:W$1619,FALSE)</f>
        <v>588</v>
      </c>
      <c r="R259" s="3">
        <v>2013</v>
      </c>
      <c r="S259" s="4" t="s">
        <v>719</v>
      </c>
      <c r="T259" s="4" t="s">
        <v>2450</v>
      </c>
      <c r="U259" s="6">
        <v>41555</v>
      </c>
      <c r="V259" s="7">
        <v>3992000</v>
      </c>
      <c r="W259" s="6">
        <v>41759</v>
      </c>
      <c r="X259" s="4" t="s">
        <v>2451</v>
      </c>
      <c r="Y259" s="4" t="s">
        <v>387</v>
      </c>
      <c r="Z259" s="4" t="s">
        <v>388</v>
      </c>
      <c r="AA259" s="4"/>
      <c r="AB259" s="4"/>
      <c r="AC259" s="4"/>
      <c r="AD259" s="7">
        <v>3992000</v>
      </c>
      <c r="AE259" s="9">
        <v>965</v>
      </c>
    </row>
    <row r="260" spans="1:31" x14ac:dyDescent="0.25">
      <c r="A260" s="3">
        <v>2013</v>
      </c>
      <c r="B260" s="4" t="s">
        <v>719</v>
      </c>
      <c r="C260" s="5">
        <v>48101</v>
      </c>
      <c r="D260" s="4" t="s">
        <v>2322</v>
      </c>
      <c r="E260" s="4" t="s">
        <v>2323</v>
      </c>
      <c r="F260" s="6">
        <v>41527</v>
      </c>
      <c r="G260" s="7">
        <v>1000000</v>
      </c>
      <c r="H260" s="6">
        <v>41770</v>
      </c>
      <c r="I260" s="4" t="s">
        <v>2324</v>
      </c>
      <c r="J260" s="4" t="s">
        <v>387</v>
      </c>
      <c r="K260" s="4" t="s">
        <v>388</v>
      </c>
      <c r="L260" s="4"/>
      <c r="M260" s="4"/>
      <c r="N260" s="4"/>
      <c r="O260" s="7">
        <v>1000000</v>
      </c>
      <c r="P260" s="9">
        <f>_xlfn.XLOOKUP(E260,[1]SIDEOF_donativos!U$4:U$1619,[1]SIDEOF_donativos!W$4:W$1619,FALSE)</f>
        <v>449</v>
      </c>
      <c r="R260" s="3">
        <v>2013</v>
      </c>
      <c r="S260" s="4" t="s">
        <v>719</v>
      </c>
      <c r="T260" s="4" t="s">
        <v>2453</v>
      </c>
      <c r="U260" s="6">
        <v>41550</v>
      </c>
      <c r="V260" s="7">
        <v>8100000</v>
      </c>
      <c r="W260" s="6">
        <v>41955</v>
      </c>
      <c r="X260" s="4" t="s">
        <v>2454</v>
      </c>
      <c r="Y260" s="4" t="s">
        <v>387</v>
      </c>
      <c r="Z260" s="4" t="s">
        <v>388</v>
      </c>
      <c r="AA260" s="4"/>
      <c r="AB260" s="4"/>
      <c r="AC260" s="4"/>
      <c r="AD260" s="7">
        <v>8100000</v>
      </c>
      <c r="AE260" s="9">
        <v>660</v>
      </c>
    </row>
    <row r="261" spans="1:31" x14ac:dyDescent="0.25">
      <c r="A261" s="3">
        <v>2013</v>
      </c>
      <c r="B261" s="4" t="s">
        <v>719</v>
      </c>
      <c r="C261" s="5">
        <v>48101</v>
      </c>
      <c r="D261" s="4" t="s">
        <v>2325</v>
      </c>
      <c r="E261" s="4" t="s">
        <v>2326</v>
      </c>
      <c r="F261" s="6">
        <v>41519</v>
      </c>
      <c r="G261" s="7">
        <v>20000000</v>
      </c>
      <c r="H261" s="6">
        <v>41820</v>
      </c>
      <c r="I261" s="4" t="s">
        <v>2327</v>
      </c>
      <c r="J261" s="4" t="s">
        <v>387</v>
      </c>
      <c r="K261" s="4" t="s">
        <v>388</v>
      </c>
      <c r="L261" s="4"/>
      <c r="M261" s="4"/>
      <c r="N261" s="4"/>
      <c r="O261" s="7">
        <v>20000000</v>
      </c>
      <c r="P261" s="9">
        <f>_xlfn.XLOOKUP(E261,[1]SIDEOF_donativos!U$4:U$1619,[1]SIDEOF_donativos!W$4:W$1619,FALSE)</f>
        <v>680</v>
      </c>
      <c r="R261" s="3">
        <v>2013</v>
      </c>
      <c r="S261" s="4" t="s">
        <v>719</v>
      </c>
      <c r="T261" s="4" t="s">
        <v>793</v>
      </c>
      <c r="U261" s="6">
        <v>41554</v>
      </c>
      <c r="V261" s="7">
        <v>8300000</v>
      </c>
      <c r="W261" s="6">
        <v>41792</v>
      </c>
      <c r="X261" s="4" t="s">
        <v>2456</v>
      </c>
      <c r="Y261" s="4" t="s">
        <v>387</v>
      </c>
      <c r="Z261" s="4" t="s">
        <v>388</v>
      </c>
      <c r="AA261" s="4"/>
      <c r="AB261" s="4"/>
      <c r="AC261" s="4"/>
      <c r="AD261" s="7">
        <v>8300000</v>
      </c>
      <c r="AE261" s="9">
        <v>1448</v>
      </c>
    </row>
    <row r="262" spans="1:31" x14ac:dyDescent="0.25">
      <c r="A262" s="3">
        <v>2013</v>
      </c>
      <c r="B262" s="4" t="s">
        <v>719</v>
      </c>
      <c r="C262" s="5">
        <v>48101</v>
      </c>
      <c r="D262" s="4" t="s">
        <v>2328</v>
      </c>
      <c r="E262" s="4" t="s">
        <v>1012</v>
      </c>
      <c r="F262" s="6">
        <v>41276</v>
      </c>
      <c r="G262" s="7">
        <v>3000000</v>
      </c>
      <c r="H262" s="6">
        <v>41337</v>
      </c>
      <c r="I262" s="4" t="s">
        <v>2329</v>
      </c>
      <c r="J262" s="4" t="s">
        <v>387</v>
      </c>
      <c r="K262" s="4" t="s">
        <v>388</v>
      </c>
      <c r="L262" s="4"/>
      <c r="M262" s="4"/>
      <c r="N262" s="4"/>
      <c r="O262" s="7">
        <v>3000000</v>
      </c>
      <c r="P262" s="9">
        <f>_xlfn.XLOOKUP(E262,[1]SIDEOF_donativos!U$4:U$1619,[1]SIDEOF_donativos!W$4:W$1619,FALSE)</f>
        <v>1556</v>
      </c>
      <c r="R262" s="3">
        <v>2013</v>
      </c>
      <c r="S262" s="4" t="s">
        <v>719</v>
      </c>
      <c r="T262" s="4" t="s">
        <v>1012</v>
      </c>
      <c r="U262" s="6">
        <v>41550</v>
      </c>
      <c r="V262" s="7">
        <v>1000000</v>
      </c>
      <c r="W262" s="6">
        <v>41794</v>
      </c>
      <c r="X262" s="4" t="s">
        <v>2458</v>
      </c>
      <c r="Y262" s="4" t="s">
        <v>387</v>
      </c>
      <c r="Z262" s="4" t="s">
        <v>388</v>
      </c>
      <c r="AA262" s="4"/>
      <c r="AB262" s="4"/>
      <c r="AC262" s="4"/>
      <c r="AD262" s="7">
        <v>1000000</v>
      </c>
      <c r="AE262" s="9">
        <v>1556</v>
      </c>
    </row>
    <row r="263" spans="1:31" x14ac:dyDescent="0.25">
      <c r="A263" s="3">
        <v>2013</v>
      </c>
      <c r="B263" s="4" t="s">
        <v>719</v>
      </c>
      <c r="C263" s="5">
        <v>48101</v>
      </c>
      <c r="D263" s="4" t="s">
        <v>995</v>
      </c>
      <c r="E263" s="4" t="s">
        <v>996</v>
      </c>
      <c r="F263" s="6">
        <v>41276</v>
      </c>
      <c r="G263" s="7">
        <v>10000000</v>
      </c>
      <c r="H263" s="6">
        <v>41638</v>
      </c>
      <c r="I263" s="4" t="s">
        <v>2330</v>
      </c>
      <c r="J263" s="4" t="s">
        <v>387</v>
      </c>
      <c r="K263" s="4" t="s">
        <v>388</v>
      </c>
      <c r="L263" s="4"/>
      <c r="M263" s="4"/>
      <c r="N263" s="4"/>
      <c r="O263" s="7">
        <v>10000000</v>
      </c>
      <c r="P263" s="9">
        <f>_xlfn.XLOOKUP(E263,[1]SIDEOF_donativos!U$4:U$1619,[1]SIDEOF_donativos!W$4:W$1619,FALSE)</f>
        <v>1510</v>
      </c>
      <c r="R263" s="3">
        <v>2013</v>
      </c>
      <c r="S263" s="4" t="s">
        <v>719</v>
      </c>
      <c r="T263" s="4" t="s">
        <v>2460</v>
      </c>
      <c r="U263" s="6">
        <v>41584</v>
      </c>
      <c r="V263" s="7">
        <v>10011000</v>
      </c>
      <c r="W263" s="6">
        <v>41645</v>
      </c>
      <c r="X263" s="4" t="s">
        <v>2461</v>
      </c>
      <c r="Y263" s="4" t="s">
        <v>387</v>
      </c>
      <c r="Z263" s="4" t="s">
        <v>388</v>
      </c>
      <c r="AA263" s="4"/>
      <c r="AB263" s="4"/>
      <c r="AC263" s="4"/>
      <c r="AD263" s="7">
        <v>10011000</v>
      </c>
      <c r="AE263" s="9">
        <v>792</v>
      </c>
    </row>
    <row r="264" spans="1:31" x14ac:dyDescent="0.25">
      <c r="A264" s="3">
        <v>2013</v>
      </c>
      <c r="B264" s="4" t="s">
        <v>719</v>
      </c>
      <c r="C264" s="5">
        <v>48101</v>
      </c>
      <c r="D264" s="4" t="s">
        <v>2331</v>
      </c>
      <c r="E264" s="4" t="s">
        <v>2332</v>
      </c>
      <c r="F264" s="6">
        <v>41442</v>
      </c>
      <c r="G264" s="7">
        <v>1368056</v>
      </c>
      <c r="H264" s="6">
        <v>41472</v>
      </c>
      <c r="I264" s="4" t="s">
        <v>2333</v>
      </c>
      <c r="J264" s="4" t="s">
        <v>387</v>
      </c>
      <c r="K264" s="4" t="s">
        <v>388</v>
      </c>
      <c r="L264" s="4"/>
      <c r="M264" s="4"/>
      <c r="N264" s="4"/>
      <c r="O264" s="7">
        <v>1368056</v>
      </c>
      <c r="P264" s="9">
        <f>_xlfn.XLOOKUP(E264,[1]SIDEOF_donativos!U$4:U$1619,[1]SIDEOF_donativos!W$4:W$1619,FALSE)</f>
        <v>729</v>
      </c>
      <c r="R264" s="3">
        <v>2013</v>
      </c>
      <c r="S264" s="4" t="s">
        <v>719</v>
      </c>
      <c r="T264" s="4" t="s">
        <v>2460</v>
      </c>
      <c r="U264" s="6">
        <v>41584</v>
      </c>
      <c r="V264" s="7">
        <v>10134119</v>
      </c>
      <c r="W264" s="6">
        <v>41614</v>
      </c>
      <c r="X264" s="4" t="s">
        <v>2463</v>
      </c>
      <c r="Y264" s="4" t="s">
        <v>387</v>
      </c>
      <c r="Z264" s="4" t="s">
        <v>388</v>
      </c>
      <c r="AA264" s="4"/>
      <c r="AB264" s="4"/>
      <c r="AC264" s="4"/>
      <c r="AD264" s="7">
        <v>10134119</v>
      </c>
      <c r="AE264" s="9">
        <v>792</v>
      </c>
    </row>
    <row r="265" spans="1:31" x14ac:dyDescent="0.25">
      <c r="A265" s="3">
        <v>2013</v>
      </c>
      <c r="B265" s="4" t="s">
        <v>719</v>
      </c>
      <c r="C265" s="5">
        <v>48101</v>
      </c>
      <c r="D265" s="4" t="s">
        <v>2334</v>
      </c>
      <c r="E265" s="4" t="s">
        <v>1179</v>
      </c>
      <c r="F265" s="6">
        <v>41519</v>
      </c>
      <c r="G265" s="7">
        <v>12000000</v>
      </c>
      <c r="H265" s="6">
        <v>41884</v>
      </c>
      <c r="I265" s="4" t="s">
        <v>2335</v>
      </c>
      <c r="J265" s="4" t="s">
        <v>290</v>
      </c>
      <c r="K265" s="4" t="s">
        <v>291</v>
      </c>
      <c r="L265" s="4"/>
      <c r="M265" s="4"/>
      <c r="N265" s="4"/>
      <c r="O265" s="7">
        <v>12000000</v>
      </c>
      <c r="P265" s="9">
        <f>_xlfn.XLOOKUP(E265,[1]SIDEOF_donativos!U$4:U$1619,[1]SIDEOF_donativos!W$4:W$1619,FALSE)</f>
        <v>100</v>
      </c>
      <c r="R265" s="3">
        <v>2013</v>
      </c>
      <c r="S265" s="4" t="s">
        <v>719</v>
      </c>
      <c r="T265" s="4" t="s">
        <v>2465</v>
      </c>
      <c r="U265" s="6">
        <v>41584</v>
      </c>
      <c r="V265" s="7">
        <v>19984281</v>
      </c>
      <c r="W265" s="6">
        <v>41676</v>
      </c>
      <c r="X265" s="4" t="s">
        <v>2466</v>
      </c>
      <c r="Y265" s="4" t="s">
        <v>387</v>
      </c>
      <c r="Z265" s="4" t="s">
        <v>388</v>
      </c>
      <c r="AA265" s="4"/>
      <c r="AB265" s="4"/>
      <c r="AC265" s="4"/>
      <c r="AD265" s="7">
        <v>19984281</v>
      </c>
      <c r="AE265" s="9">
        <v>318</v>
      </c>
    </row>
    <row r="266" spans="1:31" x14ac:dyDescent="0.25">
      <c r="A266" s="3">
        <v>2013</v>
      </c>
      <c r="B266" s="4" t="s">
        <v>719</v>
      </c>
      <c r="C266" s="5">
        <v>48101</v>
      </c>
      <c r="D266" s="4" t="s">
        <v>2336</v>
      </c>
      <c r="E266" s="4" t="s">
        <v>2337</v>
      </c>
      <c r="F266" s="6">
        <v>41519</v>
      </c>
      <c r="G266" s="7">
        <v>7000000</v>
      </c>
      <c r="H266" s="6">
        <v>41797</v>
      </c>
      <c r="I266" s="4" t="s">
        <v>2338</v>
      </c>
      <c r="J266" s="4" t="s">
        <v>387</v>
      </c>
      <c r="K266" s="4" t="s">
        <v>388</v>
      </c>
      <c r="L266" s="4"/>
      <c r="M266" s="4"/>
      <c r="N266" s="4"/>
      <c r="O266" s="7">
        <v>7000000</v>
      </c>
      <c r="P266" s="9">
        <f>_xlfn.XLOOKUP(E266,[1]SIDEOF_donativos!U$4:U$1619,[1]SIDEOF_donativos!W$4:W$1619,FALSE)</f>
        <v>697</v>
      </c>
      <c r="R266" s="3">
        <v>2013</v>
      </c>
      <c r="S266" s="4" t="s">
        <v>719</v>
      </c>
      <c r="T266" s="4" t="s">
        <v>2468</v>
      </c>
      <c r="U266" s="6">
        <v>41555</v>
      </c>
      <c r="V266" s="7">
        <v>1000000</v>
      </c>
      <c r="W266" s="6">
        <v>41696</v>
      </c>
      <c r="X266" s="4" t="s">
        <v>2469</v>
      </c>
      <c r="Y266" s="4" t="s">
        <v>387</v>
      </c>
      <c r="Z266" s="4" t="s">
        <v>388</v>
      </c>
      <c r="AA266" s="4"/>
      <c r="AB266" s="4"/>
      <c r="AC266" s="4"/>
      <c r="AD266" s="7">
        <v>1000000</v>
      </c>
      <c r="AE266" s="9">
        <v>581</v>
      </c>
    </row>
    <row r="267" spans="1:31" x14ac:dyDescent="0.25">
      <c r="A267" s="3">
        <v>2013</v>
      </c>
      <c r="B267" s="4" t="s">
        <v>719</v>
      </c>
      <c r="C267" s="5">
        <v>48101</v>
      </c>
      <c r="D267" s="4" t="s">
        <v>2339</v>
      </c>
      <c r="E267" s="4" t="s">
        <v>2340</v>
      </c>
      <c r="F267" s="6">
        <v>41519</v>
      </c>
      <c r="G267" s="7">
        <v>1000000</v>
      </c>
      <c r="H267" s="6">
        <v>41926</v>
      </c>
      <c r="I267" s="4" t="s">
        <v>2341</v>
      </c>
      <c r="J267" s="4" t="s">
        <v>387</v>
      </c>
      <c r="K267" s="4" t="s">
        <v>388</v>
      </c>
      <c r="L267" s="4"/>
      <c r="M267" s="4"/>
      <c r="N267" s="4"/>
      <c r="O267" s="7">
        <v>1000000</v>
      </c>
      <c r="P267" s="9">
        <f>_xlfn.XLOOKUP(E267,[1]SIDEOF_donativos!U$4:U$1619,[1]SIDEOF_donativos!W$4:W$1619,FALSE)</f>
        <v>960</v>
      </c>
      <c r="R267" s="3">
        <v>2013</v>
      </c>
      <c r="S267" s="4" t="s">
        <v>719</v>
      </c>
      <c r="T267" s="4" t="s">
        <v>2471</v>
      </c>
      <c r="U267" s="6">
        <v>41515</v>
      </c>
      <c r="V267" s="7">
        <v>3100000</v>
      </c>
      <c r="W267" s="6">
        <v>41912</v>
      </c>
      <c r="X267" s="4" t="s">
        <v>2472</v>
      </c>
      <c r="Y267" s="4" t="s">
        <v>387</v>
      </c>
      <c r="Z267" s="4" t="s">
        <v>388</v>
      </c>
      <c r="AA267" s="4"/>
      <c r="AB267" s="4"/>
      <c r="AC267" s="4"/>
      <c r="AD267" s="7">
        <v>3100000</v>
      </c>
      <c r="AE267" s="9">
        <v>320</v>
      </c>
    </row>
    <row r="268" spans="1:31" x14ac:dyDescent="0.25">
      <c r="A268" s="3">
        <v>2013</v>
      </c>
      <c r="B268" s="4" t="s">
        <v>719</v>
      </c>
      <c r="C268" s="5">
        <v>48101</v>
      </c>
      <c r="D268" s="4" t="s">
        <v>2342</v>
      </c>
      <c r="E268" s="4" t="s">
        <v>2343</v>
      </c>
      <c r="F268" s="6">
        <v>41492</v>
      </c>
      <c r="G268" s="7">
        <v>3100000</v>
      </c>
      <c r="H268" s="6">
        <v>41619</v>
      </c>
      <c r="I268" s="4" t="s">
        <v>2344</v>
      </c>
      <c r="J268" s="4" t="s">
        <v>387</v>
      </c>
      <c r="K268" s="4" t="s">
        <v>388</v>
      </c>
      <c r="L268" s="4"/>
      <c r="M268" s="4"/>
      <c r="N268" s="4"/>
      <c r="O268" s="7">
        <v>3100000</v>
      </c>
      <c r="P268" s="9">
        <f>_xlfn.XLOOKUP(E268,[1]SIDEOF_donativos!U$4:U$1619,[1]SIDEOF_donativos!W$4:W$1619,FALSE)</f>
        <v>919</v>
      </c>
      <c r="R268" s="3">
        <v>2013</v>
      </c>
      <c r="S268" s="4" t="s">
        <v>719</v>
      </c>
      <c r="T268" s="4" t="s">
        <v>2468</v>
      </c>
      <c r="U268" s="6">
        <v>41582</v>
      </c>
      <c r="V268" s="7">
        <v>1000000</v>
      </c>
      <c r="W268" s="6">
        <v>41698</v>
      </c>
      <c r="X268" s="4" t="s">
        <v>2474</v>
      </c>
      <c r="Y268" s="4" t="s">
        <v>387</v>
      </c>
      <c r="Z268" s="4" t="s">
        <v>388</v>
      </c>
      <c r="AA268" s="4"/>
      <c r="AB268" s="4"/>
      <c r="AC268" s="4"/>
      <c r="AD268" s="7">
        <v>1000000</v>
      </c>
      <c r="AE268" s="9">
        <v>581</v>
      </c>
    </row>
    <row r="269" spans="1:31" x14ac:dyDescent="0.25">
      <c r="A269" s="3">
        <v>2013</v>
      </c>
      <c r="B269" s="4" t="s">
        <v>719</v>
      </c>
      <c r="C269" s="5">
        <v>48101</v>
      </c>
      <c r="D269" s="4" t="s">
        <v>2345</v>
      </c>
      <c r="E269" s="4" t="s">
        <v>847</v>
      </c>
      <c r="F269" s="6">
        <v>41523</v>
      </c>
      <c r="G269" s="7">
        <v>2500000</v>
      </c>
      <c r="H269" s="6">
        <v>41628</v>
      </c>
      <c r="I269" s="4" t="s">
        <v>2346</v>
      </c>
      <c r="J269" s="4" t="s">
        <v>387</v>
      </c>
      <c r="K269" s="4" t="s">
        <v>388</v>
      </c>
      <c r="L269" s="4"/>
      <c r="M269" s="4"/>
      <c r="N269" s="4"/>
      <c r="O269" s="7">
        <v>2500000</v>
      </c>
      <c r="P269" s="9">
        <f>_xlfn.XLOOKUP(E269,[1]SIDEOF_donativos!U$4:U$1619,[1]SIDEOF_donativos!W$4:W$1619,FALSE)</f>
        <v>800</v>
      </c>
      <c r="R269" s="3">
        <v>2013</v>
      </c>
      <c r="S269" s="4" t="s">
        <v>719</v>
      </c>
      <c r="T269" s="4" t="s">
        <v>2468</v>
      </c>
      <c r="U269" s="6">
        <v>41555</v>
      </c>
      <c r="V269" s="7">
        <v>1000000</v>
      </c>
      <c r="W269" s="6">
        <v>41696</v>
      </c>
      <c r="X269" s="4" t="s">
        <v>2476</v>
      </c>
      <c r="Y269" s="4" t="s">
        <v>387</v>
      </c>
      <c r="Z269" s="4" t="s">
        <v>388</v>
      </c>
      <c r="AA269" s="4"/>
      <c r="AB269" s="4"/>
      <c r="AC269" s="4"/>
      <c r="AD269" s="7">
        <v>1000000</v>
      </c>
      <c r="AE269" s="9">
        <v>581</v>
      </c>
    </row>
    <row r="270" spans="1:31" x14ac:dyDescent="0.25">
      <c r="A270" s="3">
        <v>2013</v>
      </c>
      <c r="B270" s="4" t="s">
        <v>719</v>
      </c>
      <c r="C270" s="5">
        <v>48101</v>
      </c>
      <c r="D270" s="4" t="s">
        <v>2347</v>
      </c>
      <c r="E270" s="4" t="s">
        <v>2348</v>
      </c>
      <c r="F270" s="6">
        <v>41523</v>
      </c>
      <c r="G270" s="7">
        <v>2500000</v>
      </c>
      <c r="H270" s="6">
        <v>41828</v>
      </c>
      <c r="I270" s="4" t="s">
        <v>2349</v>
      </c>
      <c r="J270" s="4" t="s">
        <v>387</v>
      </c>
      <c r="K270" s="4" t="s">
        <v>388</v>
      </c>
      <c r="L270" s="4"/>
      <c r="M270" s="4"/>
      <c r="N270" s="4"/>
      <c r="O270" s="7">
        <v>2500000</v>
      </c>
      <c r="P270" s="9">
        <f>_xlfn.XLOOKUP(E270,[1]SIDEOF_donativos!U$4:U$1619,[1]SIDEOF_donativos!W$4:W$1619,FALSE)</f>
        <v>80</v>
      </c>
      <c r="R270" s="3">
        <v>2013</v>
      </c>
      <c r="S270" s="4" t="s">
        <v>719</v>
      </c>
      <c r="T270" s="4" t="s">
        <v>2478</v>
      </c>
      <c r="U270" s="6">
        <v>41552</v>
      </c>
      <c r="V270" s="7">
        <v>740000</v>
      </c>
      <c r="W270" s="6">
        <v>42004</v>
      </c>
      <c r="X270" s="4" t="s">
        <v>2479</v>
      </c>
      <c r="Y270" s="4" t="s">
        <v>387</v>
      </c>
      <c r="Z270" s="4" t="s">
        <v>388</v>
      </c>
      <c r="AA270" s="4"/>
      <c r="AB270" s="4"/>
      <c r="AC270" s="4"/>
      <c r="AD270" s="7">
        <v>740000</v>
      </c>
      <c r="AE270" s="9">
        <v>617</v>
      </c>
    </row>
    <row r="271" spans="1:31" x14ac:dyDescent="0.25">
      <c r="A271" s="3">
        <v>2013</v>
      </c>
      <c r="B271" s="4" t="s">
        <v>719</v>
      </c>
      <c r="C271" s="5">
        <v>48101</v>
      </c>
      <c r="D271" s="4" t="s">
        <v>2350</v>
      </c>
      <c r="E271" s="4" t="s">
        <v>839</v>
      </c>
      <c r="F271" s="6">
        <v>41523</v>
      </c>
      <c r="G271" s="7">
        <v>11000000</v>
      </c>
      <c r="H271" s="6">
        <v>41921</v>
      </c>
      <c r="I271" s="4" t="s">
        <v>2351</v>
      </c>
      <c r="J271" s="4" t="s">
        <v>387</v>
      </c>
      <c r="K271" s="4" t="s">
        <v>388</v>
      </c>
      <c r="L271" s="4"/>
      <c r="M271" s="4"/>
      <c r="N271" s="4"/>
      <c r="O271" s="7">
        <v>11000000</v>
      </c>
      <c r="P271" s="9">
        <f>_xlfn.XLOOKUP(E271,[1]SIDEOF_donativos!U$4:U$1619,[1]SIDEOF_donativos!W$4:W$1619,FALSE)</f>
        <v>592</v>
      </c>
      <c r="R271" s="3">
        <v>2013</v>
      </c>
      <c r="S271" s="4" t="s">
        <v>719</v>
      </c>
      <c r="T271" s="4" t="s">
        <v>847</v>
      </c>
      <c r="U271" s="6">
        <v>41579</v>
      </c>
      <c r="V271" s="7">
        <v>5004500</v>
      </c>
      <c r="W271" s="6">
        <v>42692</v>
      </c>
      <c r="X271" s="4" t="s">
        <v>2481</v>
      </c>
      <c r="Y271" s="4" t="s">
        <v>387</v>
      </c>
      <c r="Z271" s="4" t="s">
        <v>388</v>
      </c>
      <c r="AA271" s="4"/>
      <c r="AB271" s="4"/>
      <c r="AC271" s="4"/>
      <c r="AD271" s="7">
        <v>5004500</v>
      </c>
      <c r="AE271" s="9">
        <v>800</v>
      </c>
    </row>
    <row r="272" spans="1:31" x14ac:dyDescent="0.25">
      <c r="A272" s="3">
        <v>2013</v>
      </c>
      <c r="B272" s="4" t="s">
        <v>719</v>
      </c>
      <c r="C272" s="5">
        <v>48101</v>
      </c>
      <c r="D272" s="4" t="s">
        <v>2352</v>
      </c>
      <c r="E272" s="4" t="s">
        <v>2353</v>
      </c>
      <c r="F272" s="6">
        <v>41523</v>
      </c>
      <c r="G272" s="7">
        <v>3100000</v>
      </c>
      <c r="H272" s="6">
        <v>41810</v>
      </c>
      <c r="I272" s="4" t="s">
        <v>2354</v>
      </c>
      <c r="J272" s="4" t="s">
        <v>387</v>
      </c>
      <c r="K272" s="4" t="s">
        <v>388</v>
      </c>
      <c r="L272" s="4"/>
      <c r="M272" s="4"/>
      <c r="N272" s="4"/>
      <c r="O272" s="7">
        <v>3100000</v>
      </c>
      <c r="P272" s="9">
        <f>_xlfn.XLOOKUP(E272,[1]SIDEOF_donativos!U$4:U$1619,[1]SIDEOF_donativos!W$4:W$1619,FALSE)</f>
        <v>1525</v>
      </c>
      <c r="R272" s="3">
        <v>2013</v>
      </c>
      <c r="S272" s="4" t="s">
        <v>719</v>
      </c>
      <c r="T272" s="4" t="s">
        <v>2483</v>
      </c>
      <c r="U272" s="6">
        <v>41578</v>
      </c>
      <c r="V272" s="7">
        <v>1000000</v>
      </c>
      <c r="W272" s="6">
        <v>41790</v>
      </c>
      <c r="X272" s="4" t="s">
        <v>2484</v>
      </c>
      <c r="Y272" s="4" t="s">
        <v>387</v>
      </c>
      <c r="Z272" s="4" t="s">
        <v>388</v>
      </c>
      <c r="AA272" s="4"/>
      <c r="AB272" s="4"/>
      <c r="AC272" s="4"/>
      <c r="AD272" s="7">
        <v>1000000</v>
      </c>
      <c r="AE272" s="9">
        <v>339</v>
      </c>
    </row>
    <row r="273" spans="1:31" x14ac:dyDescent="0.25">
      <c r="A273" s="3">
        <v>2013</v>
      </c>
      <c r="B273" s="4" t="s">
        <v>719</v>
      </c>
      <c r="C273" s="5">
        <v>48101</v>
      </c>
      <c r="D273" s="4" t="s">
        <v>2355</v>
      </c>
      <c r="E273" s="4" t="s">
        <v>2356</v>
      </c>
      <c r="F273" s="6">
        <v>41523</v>
      </c>
      <c r="G273" s="7">
        <v>1000000</v>
      </c>
      <c r="H273" s="6">
        <v>41616</v>
      </c>
      <c r="I273" s="4" t="s">
        <v>2357</v>
      </c>
      <c r="J273" s="4" t="s">
        <v>387</v>
      </c>
      <c r="K273" s="4" t="s">
        <v>388</v>
      </c>
      <c r="L273" s="4"/>
      <c r="M273" s="4"/>
      <c r="N273" s="4"/>
      <c r="O273" s="7">
        <v>1000000</v>
      </c>
      <c r="P273" s="9">
        <f>_xlfn.XLOOKUP(E273,[1]SIDEOF_donativos!U$4:U$1619,[1]SIDEOF_donativos!W$4:W$1619,FALSE)</f>
        <v>1080</v>
      </c>
      <c r="R273" s="3">
        <v>2013</v>
      </c>
      <c r="S273" s="4" t="s">
        <v>719</v>
      </c>
      <c r="T273" s="4" t="s">
        <v>787</v>
      </c>
      <c r="U273" s="6">
        <v>41276</v>
      </c>
      <c r="V273" s="7">
        <v>7050000</v>
      </c>
      <c r="W273" s="6">
        <v>41638</v>
      </c>
      <c r="X273" s="4" t="s">
        <v>2486</v>
      </c>
      <c r="Y273" s="4" t="s">
        <v>387</v>
      </c>
      <c r="Z273" s="4" t="s">
        <v>388</v>
      </c>
      <c r="AA273" s="4"/>
      <c r="AB273" s="4"/>
      <c r="AC273" s="4"/>
      <c r="AD273" s="7">
        <v>7050000</v>
      </c>
      <c r="AE273" s="9">
        <v>408</v>
      </c>
    </row>
    <row r="274" spans="1:31" x14ac:dyDescent="0.25">
      <c r="A274" s="3">
        <v>2013</v>
      </c>
      <c r="B274" s="4" t="s">
        <v>719</v>
      </c>
      <c r="C274" s="5">
        <v>48101</v>
      </c>
      <c r="D274" s="4" t="s">
        <v>2358</v>
      </c>
      <c r="E274" s="4" t="s">
        <v>2359</v>
      </c>
      <c r="F274" s="6">
        <v>41523</v>
      </c>
      <c r="G274" s="7">
        <v>10000000</v>
      </c>
      <c r="H274" s="6">
        <v>41969</v>
      </c>
      <c r="I274" s="4" t="s">
        <v>2360</v>
      </c>
      <c r="J274" s="4" t="s">
        <v>387</v>
      </c>
      <c r="K274" s="4" t="s">
        <v>388</v>
      </c>
      <c r="L274" s="4"/>
      <c r="M274" s="4"/>
      <c r="N274" s="4"/>
      <c r="O274" s="7">
        <v>10000000</v>
      </c>
      <c r="P274" s="9">
        <f>_xlfn.XLOOKUP(E274,[1]SIDEOF_donativos!U$4:U$1619,[1]SIDEOF_donativos!W$4:W$1619,FALSE)</f>
        <v>1028</v>
      </c>
      <c r="R274" s="3">
        <v>2013</v>
      </c>
      <c r="S274" s="4" t="s">
        <v>719</v>
      </c>
      <c r="T274" s="4" t="s">
        <v>2490</v>
      </c>
      <c r="U274" s="6">
        <v>41578</v>
      </c>
      <c r="V274" s="7">
        <v>4950000</v>
      </c>
      <c r="W274" s="6">
        <v>42124</v>
      </c>
      <c r="X274" s="4" t="s">
        <v>2491</v>
      </c>
      <c r="Y274" s="4" t="s">
        <v>387</v>
      </c>
      <c r="Z274" s="4" t="s">
        <v>388</v>
      </c>
      <c r="AA274" s="4"/>
      <c r="AB274" s="4"/>
      <c r="AC274" s="4"/>
      <c r="AD274" s="7">
        <v>4950000</v>
      </c>
      <c r="AE274" s="9">
        <v>847</v>
      </c>
    </row>
    <row r="275" spans="1:31" x14ac:dyDescent="0.25">
      <c r="A275" s="3">
        <v>2013</v>
      </c>
      <c r="B275" s="4" t="s">
        <v>719</v>
      </c>
      <c r="C275" s="5">
        <v>48101</v>
      </c>
      <c r="D275" s="4" t="s">
        <v>2361</v>
      </c>
      <c r="E275" s="4" t="s">
        <v>2362</v>
      </c>
      <c r="F275" s="6">
        <v>41534</v>
      </c>
      <c r="G275" s="7">
        <v>6000000</v>
      </c>
      <c r="H275" s="6">
        <v>41937</v>
      </c>
      <c r="I275" s="4" t="s">
        <v>2363</v>
      </c>
      <c r="J275" s="4" t="s">
        <v>387</v>
      </c>
      <c r="K275" s="4" t="s">
        <v>388</v>
      </c>
      <c r="L275" s="4"/>
      <c r="M275" s="4"/>
      <c r="N275" s="4"/>
      <c r="O275" s="7">
        <v>6000000</v>
      </c>
      <c r="P275" s="9">
        <f>_xlfn.XLOOKUP(E275,[1]SIDEOF_donativos!U$4:U$1619,[1]SIDEOF_donativos!W$4:W$1619,FALSE)</f>
        <v>167</v>
      </c>
      <c r="R275" s="3">
        <v>2013</v>
      </c>
      <c r="S275" s="4" t="s">
        <v>719</v>
      </c>
      <c r="T275" s="4" t="s">
        <v>2493</v>
      </c>
      <c r="U275" s="6">
        <v>41590</v>
      </c>
      <c r="V275" s="7">
        <v>4500000</v>
      </c>
      <c r="W275" s="6">
        <v>41771</v>
      </c>
      <c r="X275" s="4" t="s">
        <v>2494</v>
      </c>
      <c r="Y275" s="4" t="s">
        <v>387</v>
      </c>
      <c r="Z275" s="4" t="s">
        <v>388</v>
      </c>
      <c r="AA275" s="4"/>
      <c r="AB275" s="4"/>
      <c r="AC275" s="4"/>
      <c r="AD275" s="7">
        <v>4500000</v>
      </c>
      <c r="AE275" s="9">
        <v>813</v>
      </c>
    </row>
    <row r="276" spans="1:31" x14ac:dyDescent="0.25">
      <c r="A276" s="3">
        <v>2013</v>
      </c>
      <c r="B276" s="4" t="s">
        <v>719</v>
      </c>
      <c r="C276" s="5">
        <v>48101</v>
      </c>
      <c r="D276" s="4" t="s">
        <v>2364</v>
      </c>
      <c r="E276" s="4" t="s">
        <v>2365</v>
      </c>
      <c r="F276" s="6">
        <v>41523</v>
      </c>
      <c r="G276" s="7">
        <v>8000000</v>
      </c>
      <c r="H276" s="6">
        <v>41816</v>
      </c>
      <c r="I276" s="4" t="s">
        <v>2366</v>
      </c>
      <c r="J276" s="4" t="s">
        <v>387</v>
      </c>
      <c r="K276" s="4" t="s">
        <v>388</v>
      </c>
      <c r="L276" s="4"/>
      <c r="M276" s="4"/>
      <c r="N276" s="4"/>
      <c r="O276" s="7">
        <v>8000000</v>
      </c>
      <c r="P276" s="9">
        <f>_xlfn.XLOOKUP(E276,[1]SIDEOF_donativos!U$4:U$1619,[1]SIDEOF_donativos!W$4:W$1619,FALSE)</f>
        <v>744</v>
      </c>
      <c r="R276" s="3">
        <v>2013</v>
      </c>
      <c r="S276" s="4" t="s">
        <v>719</v>
      </c>
      <c r="T276" s="4" t="s">
        <v>1751</v>
      </c>
      <c r="U276" s="6">
        <v>41571</v>
      </c>
      <c r="V276" s="7">
        <v>400000</v>
      </c>
      <c r="W276" s="6">
        <v>41722</v>
      </c>
      <c r="X276" s="4" t="s">
        <v>2496</v>
      </c>
      <c r="Y276" s="4" t="s">
        <v>387</v>
      </c>
      <c r="Z276" s="4" t="s">
        <v>388</v>
      </c>
      <c r="AA276" s="4"/>
      <c r="AB276" s="4"/>
      <c r="AC276" s="4"/>
      <c r="AD276" s="7">
        <v>400000</v>
      </c>
      <c r="AE276" s="9">
        <v>233</v>
      </c>
    </row>
    <row r="277" spans="1:31" x14ac:dyDescent="0.25">
      <c r="A277" s="3">
        <v>2013</v>
      </c>
      <c r="B277" s="4" t="s">
        <v>719</v>
      </c>
      <c r="C277" s="5">
        <v>48101</v>
      </c>
      <c r="D277" s="4" t="s">
        <v>2367</v>
      </c>
      <c r="E277" s="4" t="s">
        <v>2365</v>
      </c>
      <c r="F277" s="6">
        <v>41523</v>
      </c>
      <c r="G277" s="7">
        <v>2000000</v>
      </c>
      <c r="H277" s="6">
        <v>41682</v>
      </c>
      <c r="I277" s="4" t="s">
        <v>2368</v>
      </c>
      <c r="J277" s="4" t="s">
        <v>387</v>
      </c>
      <c r="K277" s="4" t="s">
        <v>388</v>
      </c>
      <c r="L277" s="4"/>
      <c r="M277" s="4"/>
      <c r="N277" s="4"/>
      <c r="O277" s="7">
        <v>2000000</v>
      </c>
      <c r="P277" s="9">
        <f>_xlfn.XLOOKUP(E277,[1]SIDEOF_donativos!U$4:U$1619,[1]SIDEOF_donativos!W$4:W$1619,FALSE)</f>
        <v>744</v>
      </c>
      <c r="R277" s="3">
        <v>2013</v>
      </c>
      <c r="S277" s="4" t="s">
        <v>719</v>
      </c>
      <c r="T277" s="4" t="s">
        <v>1064</v>
      </c>
      <c r="U277" s="6">
        <v>41562</v>
      </c>
      <c r="V277" s="7">
        <v>790000</v>
      </c>
      <c r="W277" s="6">
        <v>41774</v>
      </c>
      <c r="X277" s="4" t="s">
        <v>2498</v>
      </c>
      <c r="Y277" s="4" t="s">
        <v>387</v>
      </c>
      <c r="Z277" s="4" t="s">
        <v>388</v>
      </c>
      <c r="AA277" s="4"/>
      <c r="AB277" s="4"/>
      <c r="AC277" s="4"/>
      <c r="AD277" s="7">
        <v>790000</v>
      </c>
      <c r="AE277" s="9">
        <v>612</v>
      </c>
    </row>
    <row r="278" spans="1:31" x14ac:dyDescent="0.25">
      <c r="A278" s="3">
        <v>2013</v>
      </c>
      <c r="B278" s="4" t="s">
        <v>719</v>
      </c>
      <c r="C278" s="5">
        <v>48101</v>
      </c>
      <c r="D278" s="4" t="s">
        <v>2369</v>
      </c>
      <c r="E278" s="4" t="s">
        <v>408</v>
      </c>
      <c r="F278" s="6">
        <v>41469</v>
      </c>
      <c r="G278" s="7">
        <v>3100000</v>
      </c>
      <c r="H278" s="6">
        <v>41758</v>
      </c>
      <c r="I278" s="4" t="s">
        <v>2213</v>
      </c>
      <c r="J278" s="4" t="s">
        <v>387</v>
      </c>
      <c r="K278" s="4" t="s">
        <v>388</v>
      </c>
      <c r="L278" s="4"/>
      <c r="M278" s="4"/>
      <c r="N278" s="4"/>
      <c r="O278" s="7">
        <v>3100000</v>
      </c>
      <c r="P278" s="9">
        <f>_xlfn.XLOOKUP(E278,[1]SIDEOF_donativos!U$4:U$1619,[1]SIDEOF_donativos!W$4:W$1619,FALSE)</f>
        <v>725</v>
      </c>
      <c r="R278" s="3">
        <v>2013</v>
      </c>
      <c r="S278" s="4" t="s">
        <v>719</v>
      </c>
      <c r="T278" s="4" t="s">
        <v>2500</v>
      </c>
      <c r="U278" s="6">
        <v>41599</v>
      </c>
      <c r="V278" s="7">
        <v>2343200</v>
      </c>
      <c r="W278" s="6">
        <v>41945</v>
      </c>
      <c r="X278" s="4" t="s">
        <v>2501</v>
      </c>
      <c r="Y278" s="4" t="s">
        <v>387</v>
      </c>
      <c r="Z278" s="4" t="s">
        <v>388</v>
      </c>
      <c r="AA278" s="4"/>
      <c r="AB278" s="4"/>
      <c r="AC278" s="4"/>
      <c r="AD278" s="7">
        <v>2343200</v>
      </c>
      <c r="AE278" s="9">
        <v>773</v>
      </c>
    </row>
    <row r="279" spans="1:31" x14ac:dyDescent="0.25">
      <c r="A279" s="3">
        <v>2013</v>
      </c>
      <c r="B279" s="4" t="s">
        <v>719</v>
      </c>
      <c r="C279" s="5">
        <v>48101</v>
      </c>
      <c r="D279" s="4" t="s">
        <v>2370</v>
      </c>
      <c r="E279" s="4" t="s">
        <v>1188</v>
      </c>
      <c r="F279" s="6">
        <v>41558</v>
      </c>
      <c r="G279" s="7">
        <v>6000000</v>
      </c>
      <c r="H279" s="6">
        <v>41944</v>
      </c>
      <c r="I279" s="4" t="s">
        <v>2371</v>
      </c>
      <c r="J279" s="4" t="s">
        <v>387</v>
      </c>
      <c r="K279" s="4" t="s">
        <v>388</v>
      </c>
      <c r="L279" s="4"/>
      <c r="M279" s="4"/>
      <c r="N279" s="4"/>
      <c r="O279" s="7">
        <v>6000000</v>
      </c>
      <c r="P279" s="9">
        <f>_xlfn.XLOOKUP(E279,[1]SIDEOF_donativos!U$4:U$1619,[1]SIDEOF_donativos!W$4:W$1619,FALSE)</f>
        <v>739</v>
      </c>
      <c r="R279" s="3">
        <v>2013</v>
      </c>
      <c r="S279" s="4" t="s">
        <v>719</v>
      </c>
      <c r="T279" s="4" t="s">
        <v>2503</v>
      </c>
      <c r="U279" s="6">
        <v>41607</v>
      </c>
      <c r="V279" s="7">
        <v>2000000</v>
      </c>
      <c r="W279" s="6">
        <v>41882</v>
      </c>
      <c r="X279" s="4" t="s">
        <v>2504</v>
      </c>
      <c r="Y279" s="4" t="s">
        <v>387</v>
      </c>
      <c r="Z279" s="4" t="s">
        <v>388</v>
      </c>
      <c r="AA279" s="4"/>
      <c r="AB279" s="4"/>
      <c r="AC279" s="4"/>
      <c r="AD279" s="7">
        <v>2000000</v>
      </c>
      <c r="AE279" s="9">
        <v>101</v>
      </c>
    </row>
    <row r="280" spans="1:31" x14ac:dyDescent="0.25">
      <c r="A280" s="3">
        <v>2013</v>
      </c>
      <c r="B280" s="4" t="s">
        <v>719</v>
      </c>
      <c r="C280" s="5">
        <v>48101</v>
      </c>
      <c r="D280" s="4" t="s">
        <v>2372</v>
      </c>
      <c r="E280" s="4" t="s">
        <v>2373</v>
      </c>
      <c r="F280" s="6">
        <v>41551</v>
      </c>
      <c r="G280" s="7">
        <v>1000000</v>
      </c>
      <c r="H280" s="6">
        <v>41879</v>
      </c>
      <c r="I280" s="4" t="s">
        <v>2374</v>
      </c>
      <c r="J280" s="4" t="s">
        <v>387</v>
      </c>
      <c r="K280" s="4" t="s">
        <v>388</v>
      </c>
      <c r="L280" s="4"/>
      <c r="M280" s="4"/>
      <c r="N280" s="4"/>
      <c r="O280" s="7">
        <v>1000000</v>
      </c>
      <c r="P280" s="9">
        <f>_xlfn.XLOOKUP(E280,[1]SIDEOF_donativos!U$4:U$1619,[1]SIDEOF_donativos!W$4:W$1619,FALSE)</f>
        <v>1376</v>
      </c>
      <c r="R280" s="3">
        <v>2013</v>
      </c>
      <c r="S280" s="4" t="s">
        <v>719</v>
      </c>
      <c r="T280" s="4" t="s">
        <v>2506</v>
      </c>
      <c r="U280" s="6">
        <v>41574</v>
      </c>
      <c r="V280" s="7">
        <v>3000000</v>
      </c>
      <c r="W280" s="6">
        <v>41939</v>
      </c>
      <c r="X280" s="4" t="s">
        <v>2507</v>
      </c>
      <c r="Y280" s="4" t="s">
        <v>387</v>
      </c>
      <c r="Z280" s="4" t="s">
        <v>388</v>
      </c>
      <c r="AA280" s="4"/>
      <c r="AB280" s="4"/>
      <c r="AC280" s="4"/>
      <c r="AD280" s="7">
        <v>3000000</v>
      </c>
      <c r="AE280" s="9">
        <v>1514</v>
      </c>
    </row>
    <row r="281" spans="1:31" x14ac:dyDescent="0.25">
      <c r="A281" s="3">
        <v>2013</v>
      </c>
      <c r="B281" s="4" t="s">
        <v>719</v>
      </c>
      <c r="C281" s="5">
        <v>48101</v>
      </c>
      <c r="D281" s="4" t="s">
        <v>2375</v>
      </c>
      <c r="E281" s="4" t="s">
        <v>2340</v>
      </c>
      <c r="F281" s="6">
        <v>41550</v>
      </c>
      <c r="G281" s="7">
        <v>3100000</v>
      </c>
      <c r="H281" s="6">
        <v>41828</v>
      </c>
      <c r="I281" s="4" t="s">
        <v>2376</v>
      </c>
      <c r="J281" s="4" t="s">
        <v>387</v>
      </c>
      <c r="K281" s="4" t="s">
        <v>388</v>
      </c>
      <c r="L281" s="4"/>
      <c r="M281" s="4"/>
      <c r="N281" s="4"/>
      <c r="O281" s="7">
        <v>3100000</v>
      </c>
      <c r="P281" s="9">
        <f>_xlfn.XLOOKUP(E281,[1]SIDEOF_donativos!U$4:U$1619,[1]SIDEOF_donativos!W$4:W$1619,FALSE)</f>
        <v>960</v>
      </c>
      <c r="R281" s="3">
        <v>2013</v>
      </c>
      <c r="S281" s="4" t="s">
        <v>719</v>
      </c>
      <c r="T281" s="4" t="s">
        <v>819</v>
      </c>
      <c r="U281" s="6">
        <v>41407</v>
      </c>
      <c r="V281" s="7">
        <v>1000000</v>
      </c>
      <c r="W281" s="6">
        <v>41702</v>
      </c>
      <c r="X281" s="4" t="s">
        <v>2509</v>
      </c>
      <c r="Y281" s="4" t="s">
        <v>387</v>
      </c>
      <c r="Z281" s="4" t="s">
        <v>388</v>
      </c>
      <c r="AA281" s="4"/>
      <c r="AB281" s="4"/>
      <c r="AC281" s="4"/>
      <c r="AD281" s="7">
        <v>1000000</v>
      </c>
      <c r="AE281" s="9">
        <v>410</v>
      </c>
    </row>
    <row r="282" spans="1:31" x14ac:dyDescent="0.25">
      <c r="A282" s="3">
        <v>2013</v>
      </c>
      <c r="B282" s="4" t="s">
        <v>719</v>
      </c>
      <c r="C282" s="5">
        <v>48101</v>
      </c>
      <c r="D282" s="4" t="s">
        <v>2377</v>
      </c>
      <c r="E282" s="4" t="s">
        <v>2378</v>
      </c>
      <c r="F282" s="6">
        <v>41627</v>
      </c>
      <c r="G282" s="7">
        <v>500000</v>
      </c>
      <c r="H282" s="6">
        <v>41638</v>
      </c>
      <c r="I282" s="4" t="s">
        <v>2379</v>
      </c>
      <c r="J282" s="4" t="s">
        <v>387</v>
      </c>
      <c r="K282" s="4" t="s">
        <v>388</v>
      </c>
      <c r="L282" s="4"/>
      <c r="M282" s="4"/>
      <c r="N282" s="4"/>
      <c r="O282" s="7">
        <v>500000</v>
      </c>
      <c r="P282" s="9">
        <f>_xlfn.XLOOKUP(E282,[1]SIDEOF_donativos!U$4:U$1619,[1]SIDEOF_donativos!W$4:W$1619,FALSE)</f>
        <v>123</v>
      </c>
      <c r="R282" s="3">
        <v>2013</v>
      </c>
      <c r="S282" s="4" t="s">
        <v>719</v>
      </c>
      <c r="T282" s="4" t="s">
        <v>2511</v>
      </c>
      <c r="U282" s="6">
        <v>41523</v>
      </c>
      <c r="V282" s="7">
        <v>5000000</v>
      </c>
      <c r="W282" s="6">
        <v>41857</v>
      </c>
      <c r="X282" s="4" t="s">
        <v>2512</v>
      </c>
      <c r="Y282" s="4" t="s">
        <v>387</v>
      </c>
      <c r="Z282" s="4" t="s">
        <v>388</v>
      </c>
      <c r="AA282" s="4"/>
      <c r="AB282" s="4"/>
      <c r="AC282" s="4"/>
      <c r="AD282" s="7">
        <v>5000000</v>
      </c>
      <c r="AE282" s="9">
        <v>620</v>
      </c>
    </row>
    <row r="283" spans="1:31" x14ac:dyDescent="0.25">
      <c r="A283" s="3">
        <v>2013</v>
      </c>
      <c r="B283" s="4" t="s">
        <v>719</v>
      </c>
      <c r="C283" s="5">
        <v>48101</v>
      </c>
      <c r="D283" s="4" t="s">
        <v>2380</v>
      </c>
      <c r="E283" s="4" t="s">
        <v>2373</v>
      </c>
      <c r="F283" s="6">
        <v>41550</v>
      </c>
      <c r="G283" s="7">
        <v>386000</v>
      </c>
      <c r="H283" s="6">
        <v>41866</v>
      </c>
      <c r="I283" s="4" t="s">
        <v>2381</v>
      </c>
      <c r="J283" s="4" t="s">
        <v>387</v>
      </c>
      <c r="K283" s="4" t="s">
        <v>388</v>
      </c>
      <c r="L283" s="4"/>
      <c r="M283" s="4"/>
      <c r="N283" s="4"/>
      <c r="O283" s="7">
        <v>386000</v>
      </c>
      <c r="P283" s="9">
        <f>_xlfn.XLOOKUP(E283,[1]SIDEOF_donativos!U$4:U$1619,[1]SIDEOF_donativos!W$4:W$1619,FALSE)</f>
        <v>1376</v>
      </c>
      <c r="R283" s="3">
        <v>2013</v>
      </c>
      <c r="S283" s="4" t="s">
        <v>719</v>
      </c>
      <c r="T283" s="4" t="s">
        <v>2516</v>
      </c>
      <c r="U283" s="6">
        <v>41577</v>
      </c>
      <c r="V283" s="7">
        <v>10000000</v>
      </c>
      <c r="W283" s="6">
        <v>41669</v>
      </c>
      <c r="X283" s="4" t="s">
        <v>2517</v>
      </c>
      <c r="Y283" s="4" t="s">
        <v>387</v>
      </c>
      <c r="Z283" s="4" t="s">
        <v>388</v>
      </c>
      <c r="AA283" s="4"/>
      <c r="AB283" s="4"/>
      <c r="AC283" s="4"/>
      <c r="AD283" s="7">
        <v>10000000</v>
      </c>
      <c r="AE283" s="9">
        <v>1066</v>
      </c>
    </row>
    <row r="284" spans="1:31" x14ac:dyDescent="0.25">
      <c r="A284" s="3">
        <v>2013</v>
      </c>
      <c r="B284" s="4" t="s">
        <v>719</v>
      </c>
      <c r="C284" s="5">
        <v>48101</v>
      </c>
      <c r="D284" s="4" t="s">
        <v>2382</v>
      </c>
      <c r="E284" s="4" t="s">
        <v>2383</v>
      </c>
      <c r="F284" s="6">
        <v>41548</v>
      </c>
      <c r="G284" s="7">
        <v>7000000</v>
      </c>
      <c r="H284" s="6">
        <v>42003</v>
      </c>
      <c r="I284" s="4" t="s">
        <v>2384</v>
      </c>
      <c r="J284" s="4" t="s">
        <v>387</v>
      </c>
      <c r="K284" s="4" t="s">
        <v>388</v>
      </c>
      <c r="L284" s="4"/>
      <c r="M284" s="4"/>
      <c r="N284" s="4"/>
      <c r="O284" s="7">
        <v>7000000</v>
      </c>
      <c r="P284" s="9">
        <f>_xlfn.XLOOKUP(E284,[1]SIDEOF_donativos!U$4:U$1619,[1]SIDEOF_donativos!W$4:W$1619,FALSE)</f>
        <v>766</v>
      </c>
      <c r="R284" s="3">
        <v>2013</v>
      </c>
      <c r="S284" s="4" t="s">
        <v>719</v>
      </c>
      <c r="T284" s="4" t="s">
        <v>2519</v>
      </c>
      <c r="U284" s="6">
        <v>41607</v>
      </c>
      <c r="V284" s="7">
        <v>3674914</v>
      </c>
      <c r="W284" s="6">
        <v>42237</v>
      </c>
      <c r="X284" s="4" t="s">
        <v>2520</v>
      </c>
      <c r="Y284" s="4" t="s">
        <v>387</v>
      </c>
      <c r="Z284" s="4" t="s">
        <v>388</v>
      </c>
      <c r="AA284" s="4"/>
      <c r="AB284" s="4"/>
      <c r="AC284" s="4"/>
      <c r="AD284" s="7">
        <v>3674914</v>
      </c>
      <c r="AE284" s="9">
        <v>1412</v>
      </c>
    </row>
    <row r="285" spans="1:31" x14ac:dyDescent="0.25">
      <c r="A285" s="3">
        <v>2013</v>
      </c>
      <c r="B285" s="4" t="s">
        <v>719</v>
      </c>
      <c r="C285" s="5">
        <v>48101</v>
      </c>
      <c r="D285" s="4" t="s">
        <v>2385</v>
      </c>
      <c r="E285" s="4" t="s">
        <v>1012</v>
      </c>
      <c r="F285" s="6">
        <v>41549</v>
      </c>
      <c r="G285" s="7">
        <v>1500000</v>
      </c>
      <c r="H285" s="6">
        <v>41759</v>
      </c>
      <c r="I285" s="4" t="s">
        <v>2386</v>
      </c>
      <c r="J285" s="4" t="s">
        <v>387</v>
      </c>
      <c r="K285" s="4" t="s">
        <v>388</v>
      </c>
      <c r="L285" s="4"/>
      <c r="M285" s="4"/>
      <c r="N285" s="4"/>
      <c r="O285" s="7">
        <v>1500000</v>
      </c>
      <c r="P285" s="9">
        <f>_xlfn.XLOOKUP(E285,[1]SIDEOF_donativos!U$4:U$1619,[1]SIDEOF_donativos!W$4:W$1619,FALSE)</f>
        <v>1556</v>
      </c>
      <c r="R285" s="3">
        <v>2013</v>
      </c>
      <c r="S285" s="4" t="s">
        <v>719</v>
      </c>
      <c r="T285" s="4" t="s">
        <v>1064</v>
      </c>
      <c r="U285" s="6">
        <v>41562</v>
      </c>
      <c r="V285" s="7">
        <v>910000</v>
      </c>
      <c r="W285" s="6">
        <v>41927</v>
      </c>
      <c r="X285" s="4" t="s">
        <v>2525</v>
      </c>
      <c r="Y285" s="4" t="s">
        <v>387</v>
      </c>
      <c r="Z285" s="4" t="s">
        <v>388</v>
      </c>
      <c r="AA285" s="4"/>
      <c r="AB285" s="4"/>
      <c r="AC285" s="4"/>
      <c r="AD285" s="7">
        <v>910000</v>
      </c>
      <c r="AE285" s="9">
        <v>612</v>
      </c>
    </row>
    <row r="286" spans="1:31" x14ac:dyDescent="0.25">
      <c r="A286" s="3">
        <v>2013</v>
      </c>
      <c r="B286" s="4" t="s">
        <v>719</v>
      </c>
      <c r="C286" s="5">
        <v>48101</v>
      </c>
      <c r="D286" s="4" t="s">
        <v>2387</v>
      </c>
      <c r="E286" s="4" t="s">
        <v>1012</v>
      </c>
      <c r="F286" s="6">
        <v>41549</v>
      </c>
      <c r="G286" s="7">
        <v>1000000</v>
      </c>
      <c r="H286" s="6">
        <v>41759</v>
      </c>
      <c r="I286" s="4" t="s">
        <v>2388</v>
      </c>
      <c r="J286" s="4" t="s">
        <v>387</v>
      </c>
      <c r="K286" s="4" t="s">
        <v>388</v>
      </c>
      <c r="L286" s="4"/>
      <c r="M286" s="4"/>
      <c r="N286" s="4"/>
      <c r="O286" s="7">
        <v>1000000</v>
      </c>
      <c r="P286" s="9">
        <f>_xlfn.XLOOKUP(E286,[1]SIDEOF_donativos!U$4:U$1619,[1]SIDEOF_donativos!W$4:W$1619,FALSE)</f>
        <v>1556</v>
      </c>
      <c r="R286" s="3">
        <v>2013</v>
      </c>
      <c r="S286" s="4" t="s">
        <v>719</v>
      </c>
      <c r="T286" s="4" t="s">
        <v>2527</v>
      </c>
      <c r="U286" s="6">
        <v>41599</v>
      </c>
      <c r="V286" s="7">
        <v>3160000</v>
      </c>
      <c r="W286" s="6">
        <v>41964</v>
      </c>
      <c r="X286" s="4" t="s">
        <v>2528</v>
      </c>
      <c r="Y286" s="4" t="s">
        <v>387</v>
      </c>
      <c r="Z286" s="4" t="s">
        <v>388</v>
      </c>
      <c r="AA286" s="4"/>
      <c r="AB286" s="4"/>
      <c r="AC286" s="4"/>
      <c r="AD286" s="7">
        <v>3160000</v>
      </c>
      <c r="AE286" s="9">
        <v>808</v>
      </c>
    </row>
    <row r="287" spans="1:31" x14ac:dyDescent="0.25">
      <c r="A287" s="3">
        <v>2013</v>
      </c>
      <c r="B287" s="4" t="s">
        <v>719</v>
      </c>
      <c r="C287" s="5">
        <v>48101</v>
      </c>
      <c r="D287" s="4" t="s">
        <v>2389</v>
      </c>
      <c r="E287" s="4" t="s">
        <v>1012</v>
      </c>
      <c r="F287" s="6">
        <v>41548</v>
      </c>
      <c r="G287" s="7">
        <v>3828022</v>
      </c>
      <c r="H287" s="6">
        <v>41759</v>
      </c>
      <c r="I287" s="4" t="s">
        <v>2390</v>
      </c>
      <c r="J287" s="4" t="s">
        <v>387</v>
      </c>
      <c r="K287" s="4" t="s">
        <v>388</v>
      </c>
      <c r="L287" s="4"/>
      <c r="M287" s="4"/>
      <c r="N287" s="4"/>
      <c r="O287" s="7">
        <v>3828022</v>
      </c>
      <c r="P287" s="9">
        <f>_xlfn.XLOOKUP(E287,[1]SIDEOF_donativos!U$4:U$1619,[1]SIDEOF_donativos!W$4:W$1619,FALSE)</f>
        <v>1556</v>
      </c>
      <c r="R287" s="3">
        <v>2013</v>
      </c>
      <c r="S287" s="4" t="s">
        <v>719</v>
      </c>
      <c r="T287" s="4" t="s">
        <v>1064</v>
      </c>
      <c r="U287" s="6">
        <v>41562</v>
      </c>
      <c r="V287" s="7">
        <v>300000</v>
      </c>
      <c r="W287" s="6">
        <v>41744</v>
      </c>
      <c r="X287" s="4" t="s">
        <v>2530</v>
      </c>
      <c r="Y287" s="4" t="s">
        <v>387</v>
      </c>
      <c r="Z287" s="4" t="s">
        <v>388</v>
      </c>
      <c r="AA287" s="4"/>
      <c r="AB287" s="4"/>
      <c r="AC287" s="4"/>
      <c r="AD287" s="7">
        <v>300000</v>
      </c>
      <c r="AE287" s="9">
        <v>612</v>
      </c>
    </row>
    <row r="288" spans="1:31" x14ac:dyDescent="0.25">
      <c r="A288" s="3">
        <v>2013</v>
      </c>
      <c r="B288" s="4" t="s">
        <v>719</v>
      </c>
      <c r="C288" s="5">
        <v>48101</v>
      </c>
      <c r="D288" s="4" t="s">
        <v>2391</v>
      </c>
      <c r="E288" s="4" t="s">
        <v>1012</v>
      </c>
      <c r="F288" s="6">
        <v>41549</v>
      </c>
      <c r="G288" s="7">
        <v>1000000</v>
      </c>
      <c r="H288" s="6">
        <v>41763</v>
      </c>
      <c r="I288" s="4" t="s">
        <v>2392</v>
      </c>
      <c r="J288" s="4" t="s">
        <v>387</v>
      </c>
      <c r="K288" s="4" t="s">
        <v>388</v>
      </c>
      <c r="L288" s="4"/>
      <c r="M288" s="4"/>
      <c r="N288" s="4"/>
      <c r="O288" s="7">
        <v>1000000</v>
      </c>
      <c r="P288" s="9">
        <f>_xlfn.XLOOKUP(E288,[1]SIDEOF_donativos!U$4:U$1619,[1]SIDEOF_donativos!W$4:W$1619,FALSE)</f>
        <v>1556</v>
      </c>
      <c r="R288" s="3">
        <v>2013</v>
      </c>
      <c r="S288" s="4" t="s">
        <v>719</v>
      </c>
      <c r="T288" s="4" t="s">
        <v>504</v>
      </c>
      <c r="U288" s="6">
        <v>41562</v>
      </c>
      <c r="V288" s="7">
        <v>10000000</v>
      </c>
      <c r="W288" s="6">
        <v>42019</v>
      </c>
      <c r="X288" s="4" t="s">
        <v>2535</v>
      </c>
      <c r="Y288" s="4" t="s">
        <v>387</v>
      </c>
      <c r="Z288" s="4" t="s">
        <v>388</v>
      </c>
      <c r="AA288" s="4"/>
      <c r="AB288" s="4"/>
      <c r="AC288" s="4"/>
      <c r="AD288" s="7">
        <v>10000000</v>
      </c>
      <c r="AE288" s="9">
        <v>1285</v>
      </c>
    </row>
    <row r="289" spans="1:31" x14ac:dyDescent="0.25">
      <c r="A289" s="3">
        <v>2013</v>
      </c>
      <c r="B289" s="4" t="s">
        <v>719</v>
      </c>
      <c r="C289" s="5">
        <v>48101</v>
      </c>
      <c r="D289" s="4" t="s">
        <v>2393</v>
      </c>
      <c r="E289" s="4" t="s">
        <v>1012</v>
      </c>
      <c r="F289" s="6">
        <v>41550</v>
      </c>
      <c r="G289" s="7">
        <v>1000000</v>
      </c>
      <c r="H289" s="6">
        <v>41759</v>
      </c>
      <c r="I289" s="4" t="s">
        <v>2394</v>
      </c>
      <c r="J289" s="4" t="s">
        <v>387</v>
      </c>
      <c r="K289" s="4" t="s">
        <v>388</v>
      </c>
      <c r="L289" s="4"/>
      <c r="M289" s="4"/>
      <c r="N289" s="4"/>
      <c r="O289" s="7">
        <v>1000000</v>
      </c>
      <c r="P289" s="9">
        <f>_xlfn.XLOOKUP(E289,[1]SIDEOF_donativos!U$4:U$1619,[1]SIDEOF_donativos!W$4:W$1619,FALSE)</f>
        <v>1556</v>
      </c>
      <c r="R289" s="3">
        <v>2013</v>
      </c>
      <c r="S289" s="4" t="s">
        <v>719</v>
      </c>
      <c r="T289" s="4" t="s">
        <v>2537</v>
      </c>
      <c r="U289" s="6">
        <v>41607</v>
      </c>
      <c r="V289" s="7">
        <v>2752377</v>
      </c>
      <c r="W289" s="6">
        <v>41726</v>
      </c>
      <c r="X289" s="4" t="s">
        <v>2538</v>
      </c>
      <c r="Y289" s="4" t="s">
        <v>387</v>
      </c>
      <c r="Z289" s="4" t="s">
        <v>388</v>
      </c>
      <c r="AA289" s="4"/>
      <c r="AB289" s="4"/>
      <c r="AC289" s="4"/>
      <c r="AD289" s="7">
        <v>2752377</v>
      </c>
      <c r="AE289" s="9">
        <v>1292</v>
      </c>
    </row>
    <row r="290" spans="1:31" x14ac:dyDescent="0.25">
      <c r="A290" s="3">
        <v>2013</v>
      </c>
      <c r="B290" s="4" t="s">
        <v>719</v>
      </c>
      <c r="C290" s="5">
        <v>48101</v>
      </c>
      <c r="D290" s="4" t="s">
        <v>2395</v>
      </c>
      <c r="E290" s="4" t="s">
        <v>1012</v>
      </c>
      <c r="F290" s="6">
        <v>41550</v>
      </c>
      <c r="G290" s="7">
        <v>6750000</v>
      </c>
      <c r="H290" s="6">
        <v>41759</v>
      </c>
      <c r="I290" s="4" t="s">
        <v>2396</v>
      </c>
      <c r="J290" s="4" t="s">
        <v>387</v>
      </c>
      <c r="K290" s="4" t="s">
        <v>388</v>
      </c>
      <c r="L290" s="4"/>
      <c r="M290" s="4"/>
      <c r="N290" s="4"/>
      <c r="O290" s="7">
        <v>6750000</v>
      </c>
      <c r="P290" s="9">
        <f>_xlfn.XLOOKUP(E290,[1]SIDEOF_donativos!U$4:U$1619,[1]SIDEOF_donativos!W$4:W$1619,FALSE)</f>
        <v>1556</v>
      </c>
      <c r="R290" s="3">
        <v>2013</v>
      </c>
      <c r="S290" s="4" t="s">
        <v>719</v>
      </c>
      <c r="T290" s="4" t="s">
        <v>2540</v>
      </c>
      <c r="U290" s="6">
        <v>41488</v>
      </c>
      <c r="V290" s="7">
        <v>2500000</v>
      </c>
      <c r="W290" s="6">
        <v>41698</v>
      </c>
      <c r="X290" s="4" t="s">
        <v>2209</v>
      </c>
      <c r="Y290" s="4" t="s">
        <v>387</v>
      </c>
      <c r="Z290" s="4" t="s">
        <v>388</v>
      </c>
      <c r="AA290" s="4"/>
      <c r="AB290" s="4"/>
      <c r="AC290" s="4"/>
      <c r="AD290" s="7">
        <v>2500000</v>
      </c>
      <c r="AE290" s="9">
        <v>209</v>
      </c>
    </row>
    <row r="291" spans="1:31" x14ac:dyDescent="0.25">
      <c r="A291" s="3">
        <v>2013</v>
      </c>
      <c r="B291" s="4" t="s">
        <v>719</v>
      </c>
      <c r="C291" s="5">
        <v>48101</v>
      </c>
      <c r="D291" s="4" t="s">
        <v>2397</v>
      </c>
      <c r="E291" s="4" t="s">
        <v>1012</v>
      </c>
      <c r="F291" s="6">
        <v>41522</v>
      </c>
      <c r="G291" s="7">
        <v>5000000</v>
      </c>
      <c r="H291" s="6">
        <v>41759</v>
      </c>
      <c r="I291" s="4" t="s">
        <v>2398</v>
      </c>
      <c r="J291" s="4" t="s">
        <v>387</v>
      </c>
      <c r="K291" s="4" t="s">
        <v>388</v>
      </c>
      <c r="L291" s="4"/>
      <c r="M291" s="4"/>
      <c r="N291" s="4"/>
      <c r="O291" s="7">
        <v>5000000</v>
      </c>
      <c r="P291" s="9">
        <f>_xlfn.XLOOKUP(E291,[1]SIDEOF_donativos!U$4:U$1619,[1]SIDEOF_donativos!W$4:W$1619,FALSE)</f>
        <v>1556</v>
      </c>
      <c r="R291" s="3">
        <v>2013</v>
      </c>
      <c r="S291" s="4" t="s">
        <v>719</v>
      </c>
      <c r="T291" s="4" t="s">
        <v>800</v>
      </c>
      <c r="U291" s="6">
        <v>41488</v>
      </c>
      <c r="V291" s="7">
        <v>12000000</v>
      </c>
      <c r="W291" s="6">
        <v>41886</v>
      </c>
      <c r="X291" s="4" t="s">
        <v>2542</v>
      </c>
      <c r="Y291" s="4" t="s">
        <v>387</v>
      </c>
      <c r="Z291" s="4" t="s">
        <v>388</v>
      </c>
      <c r="AA291" s="4"/>
      <c r="AB291" s="4"/>
      <c r="AC291" s="4"/>
      <c r="AD291" s="7">
        <v>12000000</v>
      </c>
      <c r="AE291" s="9">
        <v>1052</v>
      </c>
    </row>
    <row r="292" spans="1:31" x14ac:dyDescent="0.25">
      <c r="A292" s="3">
        <v>2013</v>
      </c>
      <c r="B292" s="4" t="s">
        <v>719</v>
      </c>
      <c r="C292" s="5">
        <v>48101</v>
      </c>
      <c r="D292" s="4" t="s">
        <v>2399</v>
      </c>
      <c r="E292" s="4" t="s">
        <v>1012</v>
      </c>
      <c r="F292" s="6">
        <v>41548</v>
      </c>
      <c r="G292" s="7">
        <v>9073500</v>
      </c>
      <c r="H292" s="6">
        <v>41759</v>
      </c>
      <c r="I292" s="4" t="s">
        <v>2400</v>
      </c>
      <c r="J292" s="4" t="s">
        <v>387</v>
      </c>
      <c r="K292" s="4" t="s">
        <v>388</v>
      </c>
      <c r="L292" s="4"/>
      <c r="M292" s="4"/>
      <c r="N292" s="4"/>
      <c r="O292" s="7">
        <v>9073500</v>
      </c>
      <c r="P292" s="9">
        <f>_xlfn.XLOOKUP(E292,[1]SIDEOF_donativos!U$4:U$1619,[1]SIDEOF_donativos!W$4:W$1619,FALSE)</f>
        <v>1556</v>
      </c>
      <c r="R292" s="3">
        <v>2013</v>
      </c>
      <c r="S292" s="4" t="s">
        <v>719</v>
      </c>
      <c r="T292" s="4" t="s">
        <v>800</v>
      </c>
      <c r="U292" s="6">
        <v>41488</v>
      </c>
      <c r="V292" s="7">
        <v>5000000</v>
      </c>
      <c r="W292" s="6">
        <v>41886</v>
      </c>
      <c r="X292" s="4" t="s">
        <v>2544</v>
      </c>
      <c r="Y292" s="4" t="s">
        <v>387</v>
      </c>
      <c r="Z292" s="4" t="s">
        <v>388</v>
      </c>
      <c r="AA292" s="4"/>
      <c r="AB292" s="4"/>
      <c r="AC292" s="4"/>
      <c r="AD292" s="7">
        <v>5000000</v>
      </c>
      <c r="AE292" s="9">
        <v>1052</v>
      </c>
    </row>
    <row r="293" spans="1:31" x14ac:dyDescent="0.25">
      <c r="A293" s="3">
        <v>2013</v>
      </c>
      <c r="B293" s="4" t="s">
        <v>719</v>
      </c>
      <c r="C293" s="5">
        <v>48101</v>
      </c>
      <c r="D293" s="4" t="s">
        <v>2401</v>
      </c>
      <c r="E293" s="4" t="s">
        <v>1012</v>
      </c>
      <c r="F293" s="6">
        <v>41550</v>
      </c>
      <c r="G293" s="7">
        <v>3500000</v>
      </c>
      <c r="H293" s="6">
        <v>41759</v>
      </c>
      <c r="I293" s="4" t="s">
        <v>2402</v>
      </c>
      <c r="J293" s="4" t="s">
        <v>387</v>
      </c>
      <c r="K293" s="4" t="s">
        <v>388</v>
      </c>
      <c r="L293" s="4"/>
      <c r="M293" s="4"/>
      <c r="N293" s="4"/>
      <c r="O293" s="7">
        <v>3500000</v>
      </c>
      <c r="P293" s="9">
        <f>_xlfn.XLOOKUP(E293,[1]SIDEOF_donativos!U$4:U$1619,[1]SIDEOF_donativos!W$4:W$1619,FALSE)</f>
        <v>1556</v>
      </c>
      <c r="R293" s="3">
        <v>2013</v>
      </c>
      <c r="S293" s="4" t="s">
        <v>719</v>
      </c>
      <c r="T293" s="4" t="s">
        <v>885</v>
      </c>
      <c r="U293" s="6">
        <v>41488</v>
      </c>
      <c r="V293" s="7">
        <v>5000000</v>
      </c>
      <c r="W293" s="6">
        <v>41759</v>
      </c>
      <c r="X293" s="4" t="s">
        <v>975</v>
      </c>
      <c r="Y293" s="4" t="s">
        <v>387</v>
      </c>
      <c r="Z293" s="4" t="s">
        <v>388</v>
      </c>
      <c r="AA293" s="4"/>
      <c r="AB293" s="4"/>
      <c r="AC293" s="4"/>
      <c r="AD293" s="7">
        <v>5000000</v>
      </c>
      <c r="AE293" s="9">
        <v>1294</v>
      </c>
    </row>
    <row r="294" spans="1:31" x14ac:dyDescent="0.25">
      <c r="A294" s="3">
        <v>2013</v>
      </c>
      <c r="B294" s="4" t="s">
        <v>719</v>
      </c>
      <c r="C294" s="5">
        <v>48101</v>
      </c>
      <c r="D294" s="4" t="s">
        <v>2403</v>
      </c>
      <c r="E294" s="4" t="s">
        <v>2404</v>
      </c>
      <c r="F294" s="6">
        <v>41550</v>
      </c>
      <c r="G294" s="7">
        <v>4000000</v>
      </c>
      <c r="H294" s="6">
        <v>41667</v>
      </c>
      <c r="I294" s="4" t="s">
        <v>2405</v>
      </c>
      <c r="J294" s="4" t="s">
        <v>387</v>
      </c>
      <c r="K294" s="4" t="s">
        <v>388</v>
      </c>
      <c r="L294" s="4"/>
      <c r="M294" s="4"/>
      <c r="N294" s="4"/>
      <c r="O294" s="7">
        <v>4000000</v>
      </c>
      <c r="P294" s="9">
        <f>_xlfn.XLOOKUP(E294,[1]SIDEOF_donativos!U$4:U$1619,[1]SIDEOF_donativos!W$4:W$1619,FALSE)</f>
        <v>849</v>
      </c>
      <c r="R294" s="3">
        <v>2013</v>
      </c>
      <c r="S294" s="4" t="s">
        <v>719</v>
      </c>
      <c r="T294" s="4" t="s">
        <v>921</v>
      </c>
      <c r="U294" s="6">
        <v>41488</v>
      </c>
      <c r="V294" s="7">
        <v>8200000</v>
      </c>
      <c r="W294" s="6">
        <v>41612</v>
      </c>
      <c r="X294" s="4" t="s">
        <v>2547</v>
      </c>
      <c r="Y294" s="4" t="s">
        <v>387</v>
      </c>
      <c r="Z294" s="4" t="s">
        <v>388</v>
      </c>
      <c r="AA294" s="4"/>
      <c r="AB294" s="4"/>
      <c r="AC294" s="4"/>
      <c r="AD294" s="7">
        <v>8200000</v>
      </c>
      <c r="AE294" s="9">
        <v>1081</v>
      </c>
    </row>
    <row r="295" spans="1:31" x14ac:dyDescent="0.25">
      <c r="A295" s="3">
        <v>2013</v>
      </c>
      <c r="B295" s="4" t="s">
        <v>719</v>
      </c>
      <c r="C295" s="5">
        <v>48101</v>
      </c>
      <c r="D295" s="4" t="s">
        <v>2406</v>
      </c>
      <c r="E295" s="4" t="s">
        <v>2404</v>
      </c>
      <c r="F295" s="6">
        <v>41550</v>
      </c>
      <c r="G295" s="7">
        <v>2000000</v>
      </c>
      <c r="H295" s="6">
        <v>41667</v>
      </c>
      <c r="I295" s="4" t="s">
        <v>2407</v>
      </c>
      <c r="J295" s="4" t="s">
        <v>387</v>
      </c>
      <c r="K295" s="4" t="s">
        <v>388</v>
      </c>
      <c r="L295" s="4"/>
      <c r="M295" s="4"/>
      <c r="N295" s="4"/>
      <c r="O295" s="7">
        <v>2000000</v>
      </c>
      <c r="P295" s="9">
        <f>_xlfn.XLOOKUP(E295,[1]SIDEOF_donativos!U$4:U$1619,[1]SIDEOF_donativos!W$4:W$1619,FALSE)</f>
        <v>849</v>
      </c>
      <c r="R295" s="3">
        <v>2013</v>
      </c>
      <c r="S295" s="4" t="s">
        <v>719</v>
      </c>
      <c r="T295" s="4" t="s">
        <v>860</v>
      </c>
      <c r="U295" s="6">
        <v>41554</v>
      </c>
      <c r="V295" s="7">
        <v>8300000</v>
      </c>
      <c r="W295" s="6">
        <v>41773</v>
      </c>
      <c r="X295" s="4" t="s">
        <v>2549</v>
      </c>
      <c r="Y295" s="4" t="s">
        <v>387</v>
      </c>
      <c r="Z295" s="4" t="s">
        <v>388</v>
      </c>
      <c r="AA295" s="4"/>
      <c r="AB295" s="4"/>
      <c r="AC295" s="4"/>
      <c r="AD295" s="7">
        <v>8300000</v>
      </c>
      <c r="AE295" s="9">
        <v>784</v>
      </c>
    </row>
    <row r="296" spans="1:31" x14ac:dyDescent="0.25">
      <c r="A296" s="3">
        <v>2013</v>
      </c>
      <c r="B296" s="4" t="s">
        <v>719</v>
      </c>
      <c r="C296" s="5">
        <v>48101</v>
      </c>
      <c r="D296" s="4" t="s">
        <v>2408</v>
      </c>
      <c r="E296" s="4" t="s">
        <v>2404</v>
      </c>
      <c r="F296" s="6">
        <v>41550</v>
      </c>
      <c r="G296" s="7">
        <v>1000000</v>
      </c>
      <c r="H296" s="6">
        <v>41679</v>
      </c>
      <c r="I296" s="4" t="s">
        <v>2409</v>
      </c>
      <c r="J296" s="4" t="s">
        <v>387</v>
      </c>
      <c r="K296" s="4" t="s">
        <v>388</v>
      </c>
      <c r="L296" s="4"/>
      <c r="M296" s="4"/>
      <c r="N296" s="4"/>
      <c r="O296" s="7">
        <v>1000000</v>
      </c>
      <c r="P296" s="9">
        <f>_xlfn.XLOOKUP(E296,[1]SIDEOF_donativos!U$4:U$1619,[1]SIDEOF_donativos!W$4:W$1619,FALSE)</f>
        <v>849</v>
      </c>
      <c r="R296" s="3">
        <v>2013</v>
      </c>
      <c r="S296" s="4" t="s">
        <v>719</v>
      </c>
      <c r="T296" s="4" t="s">
        <v>2551</v>
      </c>
      <c r="U296" s="6">
        <v>41575</v>
      </c>
      <c r="V296" s="7">
        <v>10000000</v>
      </c>
      <c r="W296" s="6">
        <v>41700</v>
      </c>
      <c r="X296" s="4" t="s">
        <v>2552</v>
      </c>
      <c r="Y296" s="4" t="s">
        <v>387</v>
      </c>
      <c r="Z296" s="4" t="s">
        <v>388</v>
      </c>
      <c r="AA296" s="4"/>
      <c r="AB296" s="4"/>
      <c r="AC296" s="4"/>
      <c r="AD296" s="7">
        <v>10000000</v>
      </c>
      <c r="AE296" s="9">
        <v>1067</v>
      </c>
    </row>
    <row r="297" spans="1:31" x14ac:dyDescent="0.25">
      <c r="A297" s="3">
        <v>2013</v>
      </c>
      <c r="B297" s="4" t="s">
        <v>719</v>
      </c>
      <c r="C297" s="5">
        <v>48101</v>
      </c>
      <c r="D297" s="4" t="s">
        <v>2410</v>
      </c>
      <c r="E297" s="4" t="s">
        <v>2411</v>
      </c>
      <c r="F297" s="6">
        <v>41550</v>
      </c>
      <c r="G297" s="7">
        <v>8300000</v>
      </c>
      <c r="H297" s="6">
        <v>41763</v>
      </c>
      <c r="I297" s="4" t="s">
        <v>2412</v>
      </c>
      <c r="J297" s="4" t="s">
        <v>387</v>
      </c>
      <c r="K297" s="4" t="s">
        <v>388</v>
      </c>
      <c r="L297" s="4"/>
      <c r="M297" s="4"/>
      <c r="N297" s="4"/>
      <c r="O297" s="7">
        <v>8300000</v>
      </c>
      <c r="P297" s="9">
        <f>_xlfn.XLOOKUP(E297,[1]SIDEOF_donativos!U$4:U$1619,[1]SIDEOF_donativos!W$4:W$1619,FALSE)</f>
        <v>310</v>
      </c>
      <c r="R297" s="3">
        <v>2013</v>
      </c>
      <c r="S297" s="4" t="s">
        <v>719</v>
      </c>
      <c r="T297" s="4" t="s">
        <v>1012</v>
      </c>
      <c r="U297" s="6">
        <v>41550</v>
      </c>
      <c r="V297" s="7">
        <v>5000000</v>
      </c>
      <c r="W297" s="6">
        <v>41759</v>
      </c>
      <c r="X297" s="4" t="s">
        <v>2554</v>
      </c>
      <c r="Y297" s="4" t="s">
        <v>387</v>
      </c>
      <c r="Z297" s="4" t="s">
        <v>388</v>
      </c>
      <c r="AA297" s="4"/>
      <c r="AB297" s="4"/>
      <c r="AC297" s="4"/>
      <c r="AD297" s="7">
        <v>5000000</v>
      </c>
      <c r="AE297" s="9">
        <v>1556</v>
      </c>
    </row>
    <row r="298" spans="1:31" x14ac:dyDescent="0.25">
      <c r="A298" s="3">
        <v>2013</v>
      </c>
      <c r="B298" s="4" t="s">
        <v>719</v>
      </c>
      <c r="C298" s="5">
        <v>48101</v>
      </c>
      <c r="D298" s="4" t="s">
        <v>2413</v>
      </c>
      <c r="E298" s="4" t="s">
        <v>2411</v>
      </c>
      <c r="F298" s="6">
        <v>41550</v>
      </c>
      <c r="G298" s="7">
        <v>8100000</v>
      </c>
      <c r="H298" s="6">
        <v>41763</v>
      </c>
      <c r="I298" s="4" t="s">
        <v>2414</v>
      </c>
      <c r="J298" s="4" t="s">
        <v>387</v>
      </c>
      <c r="K298" s="4" t="s">
        <v>388</v>
      </c>
      <c r="L298" s="4"/>
      <c r="M298" s="4"/>
      <c r="N298" s="4"/>
      <c r="O298" s="7">
        <v>8100000</v>
      </c>
      <c r="P298" s="9">
        <f>_xlfn.XLOOKUP(E298,[1]SIDEOF_donativos!U$4:U$1619,[1]SIDEOF_donativos!W$4:W$1619,FALSE)</f>
        <v>310</v>
      </c>
      <c r="R298" s="3">
        <v>2013</v>
      </c>
      <c r="S298" s="4" t="s">
        <v>719</v>
      </c>
      <c r="T298" s="4" t="s">
        <v>819</v>
      </c>
      <c r="U298" s="6">
        <v>41590</v>
      </c>
      <c r="V298" s="7">
        <v>2501800</v>
      </c>
      <c r="W298" s="6">
        <v>41770</v>
      </c>
      <c r="X298" s="4" t="s">
        <v>2556</v>
      </c>
      <c r="Y298" s="4" t="s">
        <v>387</v>
      </c>
      <c r="Z298" s="4" t="s">
        <v>388</v>
      </c>
      <c r="AA298" s="4"/>
      <c r="AB298" s="4"/>
      <c r="AC298" s="4"/>
      <c r="AD298" s="7">
        <v>2501800</v>
      </c>
      <c r="AE298" s="9">
        <v>410</v>
      </c>
    </row>
    <row r="299" spans="1:31" x14ac:dyDescent="0.25">
      <c r="A299" s="3">
        <v>2013</v>
      </c>
      <c r="B299" s="4" t="s">
        <v>719</v>
      </c>
      <c r="C299" s="5">
        <v>48101</v>
      </c>
      <c r="D299" s="4" t="s">
        <v>2415</v>
      </c>
      <c r="E299" s="4" t="s">
        <v>2416</v>
      </c>
      <c r="F299" s="6">
        <v>41554</v>
      </c>
      <c r="G299" s="7">
        <v>4500000</v>
      </c>
      <c r="H299" s="6">
        <v>41809</v>
      </c>
      <c r="I299" s="4" t="s">
        <v>2417</v>
      </c>
      <c r="J299" s="4" t="s">
        <v>387</v>
      </c>
      <c r="K299" s="4" t="s">
        <v>388</v>
      </c>
      <c r="L299" s="4"/>
      <c r="M299" s="4"/>
      <c r="N299" s="4"/>
      <c r="O299" s="7">
        <v>4500000</v>
      </c>
      <c r="P299" s="9">
        <f>_xlfn.XLOOKUP(E299,[1]SIDEOF_donativos!U$4:U$1619,[1]SIDEOF_donativos!W$4:W$1619,FALSE)</f>
        <v>496</v>
      </c>
      <c r="R299" s="3">
        <v>2013</v>
      </c>
      <c r="S299" s="4" t="s">
        <v>719</v>
      </c>
      <c r="T299" s="4" t="s">
        <v>2558</v>
      </c>
      <c r="U299" s="6">
        <v>41590</v>
      </c>
      <c r="V299" s="7">
        <v>600000</v>
      </c>
      <c r="W299" s="6">
        <v>41771</v>
      </c>
      <c r="X299" s="4" t="s">
        <v>2559</v>
      </c>
      <c r="Y299" s="4" t="s">
        <v>387</v>
      </c>
      <c r="Z299" s="4" t="s">
        <v>388</v>
      </c>
      <c r="AA299" s="4"/>
      <c r="AB299" s="4"/>
      <c r="AC299" s="4"/>
      <c r="AD299" s="7">
        <v>600000</v>
      </c>
      <c r="AE299" s="9">
        <v>1347</v>
      </c>
    </row>
    <row r="300" spans="1:31" x14ac:dyDescent="0.25">
      <c r="A300" s="3">
        <v>2013</v>
      </c>
      <c r="B300" s="4" t="s">
        <v>719</v>
      </c>
      <c r="C300" s="5">
        <v>48101</v>
      </c>
      <c r="D300" s="4" t="s">
        <v>2418</v>
      </c>
      <c r="E300" s="4" t="s">
        <v>2419</v>
      </c>
      <c r="F300" s="6">
        <v>41523</v>
      </c>
      <c r="G300" s="7">
        <v>6200000</v>
      </c>
      <c r="H300" s="6">
        <v>41774</v>
      </c>
      <c r="I300" s="4" t="s">
        <v>2420</v>
      </c>
      <c r="J300" s="4" t="s">
        <v>387</v>
      </c>
      <c r="K300" s="4" t="s">
        <v>388</v>
      </c>
      <c r="L300" s="4"/>
      <c r="M300" s="4"/>
      <c r="N300" s="4"/>
      <c r="O300" s="7">
        <v>6200000</v>
      </c>
      <c r="P300" s="9">
        <f>_xlfn.XLOOKUP(E300,[1]SIDEOF_donativos!U$4:U$1619,[1]SIDEOF_donativos!W$4:W$1619,FALSE)</f>
        <v>73</v>
      </c>
      <c r="R300" s="3">
        <v>2013</v>
      </c>
      <c r="S300" s="4" t="s">
        <v>719</v>
      </c>
      <c r="T300" s="4" t="s">
        <v>1179</v>
      </c>
      <c r="U300" s="6">
        <v>41495</v>
      </c>
      <c r="V300" s="7">
        <v>20600000</v>
      </c>
      <c r="W300" s="6">
        <v>41884</v>
      </c>
      <c r="X300" s="4" t="s">
        <v>2561</v>
      </c>
      <c r="Y300" s="4" t="s">
        <v>387</v>
      </c>
      <c r="Z300" s="4" t="s">
        <v>388</v>
      </c>
      <c r="AA300" s="4"/>
      <c r="AB300" s="4"/>
      <c r="AC300" s="4"/>
      <c r="AD300" s="7">
        <v>20600000</v>
      </c>
      <c r="AE300" s="9">
        <v>100</v>
      </c>
    </row>
    <row r="301" spans="1:31" x14ac:dyDescent="0.25">
      <c r="A301" s="3">
        <v>2013</v>
      </c>
      <c r="B301" s="4" t="s">
        <v>719</v>
      </c>
      <c r="C301" s="5">
        <v>48101</v>
      </c>
      <c r="D301" s="4" t="s">
        <v>2421</v>
      </c>
      <c r="E301" s="4" t="s">
        <v>993</v>
      </c>
      <c r="F301" s="6">
        <v>41558</v>
      </c>
      <c r="G301" s="7">
        <v>3000000</v>
      </c>
      <c r="H301" s="6">
        <v>41792</v>
      </c>
      <c r="I301" s="4" t="s">
        <v>2422</v>
      </c>
      <c r="J301" s="4" t="s">
        <v>387</v>
      </c>
      <c r="K301" s="4" t="s">
        <v>388</v>
      </c>
      <c r="L301" s="4"/>
      <c r="M301" s="4"/>
      <c r="N301" s="4"/>
      <c r="O301" s="7">
        <v>3000000</v>
      </c>
      <c r="P301" s="9">
        <f>_xlfn.XLOOKUP(E301,[1]SIDEOF_donativos!U$4:U$1619,[1]SIDEOF_donativos!W$4:W$1619,FALSE)</f>
        <v>845</v>
      </c>
      <c r="R301" s="3">
        <v>2013</v>
      </c>
      <c r="S301" s="4" t="s">
        <v>719</v>
      </c>
      <c r="T301" s="4" t="s">
        <v>1179</v>
      </c>
      <c r="U301" s="6">
        <v>41495</v>
      </c>
      <c r="V301" s="7">
        <v>20600000</v>
      </c>
      <c r="W301" s="6">
        <v>42277</v>
      </c>
      <c r="X301" s="4" t="s">
        <v>2563</v>
      </c>
      <c r="Y301" s="4" t="s">
        <v>387</v>
      </c>
      <c r="Z301" s="4" t="s">
        <v>388</v>
      </c>
      <c r="AA301" s="4"/>
      <c r="AB301" s="4"/>
      <c r="AC301" s="4"/>
      <c r="AD301" s="7">
        <v>20600000</v>
      </c>
      <c r="AE301" s="9">
        <v>100</v>
      </c>
    </row>
    <row r="302" spans="1:31" x14ac:dyDescent="0.25">
      <c r="A302" s="3">
        <v>2013</v>
      </c>
      <c r="B302" s="4" t="s">
        <v>719</v>
      </c>
      <c r="C302" s="5">
        <v>48101</v>
      </c>
      <c r="D302" s="4" t="s">
        <v>2423</v>
      </c>
      <c r="E302" s="4" t="s">
        <v>2424</v>
      </c>
      <c r="F302" s="6">
        <v>41547</v>
      </c>
      <c r="G302" s="7">
        <v>300000</v>
      </c>
      <c r="H302" s="6">
        <v>41711</v>
      </c>
      <c r="I302" s="4" t="s">
        <v>2425</v>
      </c>
      <c r="J302" s="4" t="s">
        <v>387</v>
      </c>
      <c r="K302" s="4" t="s">
        <v>388</v>
      </c>
      <c r="L302" s="4"/>
      <c r="M302" s="4"/>
      <c r="N302" s="4"/>
      <c r="O302" s="7">
        <v>300000</v>
      </c>
      <c r="P302" s="9">
        <f>_xlfn.XLOOKUP(E302,[1]SIDEOF_donativos!U$4:U$1619,[1]SIDEOF_donativos!W$4:W$1619,FALSE)</f>
        <v>1523</v>
      </c>
      <c r="R302" s="3">
        <v>2013</v>
      </c>
      <c r="S302" s="4" t="s">
        <v>719</v>
      </c>
      <c r="T302" s="4" t="s">
        <v>1179</v>
      </c>
      <c r="U302" s="6">
        <v>41495</v>
      </c>
      <c r="V302" s="7">
        <v>20600000</v>
      </c>
      <c r="W302" s="6">
        <v>42277</v>
      </c>
      <c r="X302" s="4" t="s">
        <v>2565</v>
      </c>
      <c r="Y302" s="4" t="s">
        <v>387</v>
      </c>
      <c r="Z302" s="4" t="s">
        <v>388</v>
      </c>
      <c r="AA302" s="4"/>
      <c r="AB302" s="4"/>
      <c r="AC302" s="4"/>
      <c r="AD302" s="7">
        <v>20600000</v>
      </c>
      <c r="AE302" s="9">
        <v>100</v>
      </c>
    </row>
    <row r="303" spans="1:31" x14ac:dyDescent="0.25">
      <c r="A303" s="3">
        <v>2013</v>
      </c>
      <c r="B303" s="4" t="s">
        <v>719</v>
      </c>
      <c r="C303" s="5">
        <v>48101</v>
      </c>
      <c r="D303" s="4" t="s">
        <v>2426</v>
      </c>
      <c r="E303" s="4" t="s">
        <v>1156</v>
      </c>
      <c r="F303" s="6">
        <v>41554</v>
      </c>
      <c r="G303" s="7">
        <v>800000</v>
      </c>
      <c r="H303" s="6">
        <v>41822</v>
      </c>
      <c r="I303" s="4" t="s">
        <v>2427</v>
      </c>
      <c r="J303" s="4" t="s">
        <v>387</v>
      </c>
      <c r="K303" s="4" t="s">
        <v>388</v>
      </c>
      <c r="L303" s="4"/>
      <c r="M303" s="4"/>
      <c r="N303" s="4"/>
      <c r="O303" s="7">
        <v>800000</v>
      </c>
      <c r="P303" s="9">
        <f>_xlfn.XLOOKUP(E303,[1]SIDEOF_donativos!U$4:U$1619,[1]SIDEOF_donativos!W$4:W$1619,FALSE)</f>
        <v>651</v>
      </c>
      <c r="R303" s="3">
        <v>2013</v>
      </c>
      <c r="S303" s="4" t="s">
        <v>719</v>
      </c>
      <c r="T303" s="4" t="s">
        <v>1179</v>
      </c>
      <c r="U303" s="6">
        <v>41495</v>
      </c>
      <c r="V303" s="7">
        <v>20600000</v>
      </c>
      <c r="W303" s="6">
        <v>42277</v>
      </c>
      <c r="X303" s="4" t="s">
        <v>2567</v>
      </c>
      <c r="Y303" s="4" t="s">
        <v>387</v>
      </c>
      <c r="Z303" s="4" t="s">
        <v>388</v>
      </c>
      <c r="AA303" s="4"/>
      <c r="AB303" s="4"/>
      <c r="AC303" s="4"/>
      <c r="AD303" s="7">
        <v>20600000</v>
      </c>
      <c r="AE303" s="9">
        <v>100</v>
      </c>
    </row>
    <row r="304" spans="1:31" x14ac:dyDescent="0.25">
      <c r="A304" s="3">
        <v>2013</v>
      </c>
      <c r="B304" s="4" t="s">
        <v>719</v>
      </c>
      <c r="C304" s="5">
        <v>48101</v>
      </c>
      <c r="D304" s="4" t="s">
        <v>2428</v>
      </c>
      <c r="E304" s="4" t="s">
        <v>2429</v>
      </c>
      <c r="F304" s="6">
        <v>41488</v>
      </c>
      <c r="G304" s="7">
        <v>1000000</v>
      </c>
      <c r="H304" s="6">
        <v>41742</v>
      </c>
      <c r="I304" s="4" t="s">
        <v>2430</v>
      </c>
      <c r="J304" s="4" t="s">
        <v>387</v>
      </c>
      <c r="K304" s="4" t="s">
        <v>388</v>
      </c>
      <c r="L304" s="4"/>
      <c r="M304" s="4"/>
      <c r="N304" s="4"/>
      <c r="O304" s="7">
        <v>1000000</v>
      </c>
      <c r="P304" s="9">
        <f>_xlfn.XLOOKUP(E304,[1]SIDEOF_donativos!U$4:U$1619,[1]SIDEOF_donativos!W$4:W$1619,FALSE)</f>
        <v>1445</v>
      </c>
      <c r="R304" s="3">
        <v>2013</v>
      </c>
      <c r="S304" s="4" t="s">
        <v>719</v>
      </c>
      <c r="T304" s="4" t="s">
        <v>1179</v>
      </c>
      <c r="U304" s="6">
        <v>41495</v>
      </c>
      <c r="V304" s="7">
        <v>20600000</v>
      </c>
      <c r="W304" s="6">
        <v>42277</v>
      </c>
      <c r="X304" s="4" t="s">
        <v>2569</v>
      </c>
      <c r="Y304" s="4" t="s">
        <v>387</v>
      </c>
      <c r="Z304" s="4" t="s">
        <v>388</v>
      </c>
      <c r="AA304" s="4"/>
      <c r="AB304" s="4"/>
      <c r="AC304" s="4"/>
      <c r="AD304" s="7">
        <v>20600000</v>
      </c>
      <c r="AE304" s="9">
        <v>100</v>
      </c>
    </row>
    <row r="305" spans="1:31" x14ac:dyDescent="0.25">
      <c r="A305" s="3">
        <v>2013</v>
      </c>
      <c r="B305" s="4" t="s">
        <v>719</v>
      </c>
      <c r="C305" s="5">
        <v>48101</v>
      </c>
      <c r="D305" s="4" t="s">
        <v>2431</v>
      </c>
      <c r="E305" s="4" t="s">
        <v>945</v>
      </c>
      <c r="F305" s="6">
        <v>41554</v>
      </c>
      <c r="G305" s="7">
        <v>300000</v>
      </c>
      <c r="H305" s="6">
        <v>42144</v>
      </c>
      <c r="I305" s="4" t="s">
        <v>2432</v>
      </c>
      <c r="J305" s="4" t="s">
        <v>387</v>
      </c>
      <c r="K305" s="4" t="s">
        <v>388</v>
      </c>
      <c r="L305" s="4"/>
      <c r="M305" s="4"/>
      <c r="N305" s="4"/>
      <c r="O305" s="7">
        <v>300000</v>
      </c>
      <c r="P305" s="9">
        <f>_xlfn.XLOOKUP(E305,[1]SIDEOF_donativos!U$4:U$1619,[1]SIDEOF_donativos!W$4:W$1619,FALSE)</f>
        <v>822</v>
      </c>
      <c r="R305" s="3">
        <v>2013</v>
      </c>
      <c r="S305" s="4" t="s">
        <v>719</v>
      </c>
      <c r="T305" s="4" t="s">
        <v>1022</v>
      </c>
      <c r="U305" s="6">
        <v>41528</v>
      </c>
      <c r="V305" s="7">
        <v>1500000</v>
      </c>
      <c r="W305" s="6">
        <v>41942</v>
      </c>
      <c r="X305" s="4" t="s">
        <v>2571</v>
      </c>
      <c r="Y305" s="4" t="s">
        <v>387</v>
      </c>
      <c r="Z305" s="4" t="s">
        <v>388</v>
      </c>
      <c r="AA305" s="4"/>
      <c r="AB305" s="4"/>
      <c r="AC305" s="4"/>
      <c r="AD305" s="7">
        <v>1500000</v>
      </c>
      <c r="AE305" s="9">
        <v>614</v>
      </c>
    </row>
    <row r="306" spans="1:31" x14ac:dyDescent="0.25">
      <c r="A306" s="3">
        <v>2013</v>
      </c>
      <c r="B306" s="4" t="s">
        <v>719</v>
      </c>
      <c r="C306" s="5">
        <v>48101</v>
      </c>
      <c r="D306" s="4" t="s">
        <v>2433</v>
      </c>
      <c r="E306" s="4" t="s">
        <v>2434</v>
      </c>
      <c r="F306" s="6">
        <v>41554</v>
      </c>
      <c r="G306" s="7">
        <v>1000000</v>
      </c>
      <c r="H306" s="6">
        <v>41780</v>
      </c>
      <c r="I306" s="4" t="s">
        <v>2435</v>
      </c>
      <c r="J306" s="4" t="s">
        <v>387</v>
      </c>
      <c r="K306" s="4" t="s">
        <v>388</v>
      </c>
      <c r="L306" s="4"/>
      <c r="M306" s="4"/>
      <c r="N306" s="4"/>
      <c r="O306" s="7">
        <v>1000000</v>
      </c>
      <c r="P306" s="9">
        <f>_xlfn.XLOOKUP(E306,[1]SIDEOF_donativos!U$4:U$1619,[1]SIDEOF_donativos!W$4:W$1619,FALSE)</f>
        <v>621</v>
      </c>
      <c r="R306" s="3">
        <v>2013</v>
      </c>
      <c r="S306" s="4" t="s">
        <v>719</v>
      </c>
      <c r="T306" s="4" t="s">
        <v>2573</v>
      </c>
      <c r="U306" s="6">
        <v>41554</v>
      </c>
      <c r="V306" s="7">
        <v>3100000</v>
      </c>
      <c r="W306" s="6">
        <v>42002</v>
      </c>
      <c r="X306" s="4" t="s">
        <v>2574</v>
      </c>
      <c r="Y306" s="4" t="s">
        <v>387</v>
      </c>
      <c r="Z306" s="4" t="s">
        <v>388</v>
      </c>
      <c r="AA306" s="4"/>
      <c r="AB306" s="4"/>
      <c r="AC306" s="4"/>
      <c r="AD306" s="7">
        <v>3100000</v>
      </c>
      <c r="AE306" s="9">
        <v>532</v>
      </c>
    </row>
    <row r="307" spans="1:31" x14ac:dyDescent="0.25">
      <c r="A307" s="3">
        <v>2013</v>
      </c>
      <c r="B307" s="4" t="s">
        <v>719</v>
      </c>
      <c r="C307" s="5">
        <v>48101</v>
      </c>
      <c r="D307" s="4" t="s">
        <v>2436</v>
      </c>
      <c r="E307" s="4" t="s">
        <v>787</v>
      </c>
      <c r="F307" s="6">
        <v>41578</v>
      </c>
      <c r="G307" s="7">
        <v>2201040</v>
      </c>
      <c r="H307" s="6">
        <v>42061</v>
      </c>
      <c r="I307" s="4" t="s">
        <v>2437</v>
      </c>
      <c r="J307" s="4" t="s">
        <v>387</v>
      </c>
      <c r="K307" s="4" t="s">
        <v>388</v>
      </c>
      <c r="L307" s="4"/>
      <c r="M307" s="4"/>
      <c r="N307" s="4"/>
      <c r="O307" s="7">
        <v>2201040</v>
      </c>
      <c r="P307" s="9">
        <f>_xlfn.XLOOKUP(E307,[1]SIDEOF_donativos!U$4:U$1619,[1]SIDEOF_donativos!W$4:W$1619,FALSE)</f>
        <v>408</v>
      </c>
      <c r="R307" s="3">
        <v>2013</v>
      </c>
      <c r="S307" s="4" t="s">
        <v>719</v>
      </c>
      <c r="T307" s="4" t="s">
        <v>2576</v>
      </c>
      <c r="U307" s="6">
        <v>41590</v>
      </c>
      <c r="V307" s="7">
        <v>1500000</v>
      </c>
      <c r="W307" s="6">
        <v>41770</v>
      </c>
      <c r="X307" s="4" t="s">
        <v>2577</v>
      </c>
      <c r="Y307" s="4" t="s">
        <v>387</v>
      </c>
      <c r="Z307" s="4" t="s">
        <v>388</v>
      </c>
      <c r="AA307" s="4"/>
      <c r="AB307" s="4"/>
      <c r="AC307" s="4"/>
      <c r="AD307" s="7">
        <v>1500000</v>
      </c>
      <c r="AE307" s="9">
        <v>937</v>
      </c>
    </row>
    <row r="308" spans="1:31" x14ac:dyDescent="0.25">
      <c r="A308" s="3">
        <v>2013</v>
      </c>
      <c r="B308" s="4" t="s">
        <v>719</v>
      </c>
      <c r="C308" s="5">
        <v>48101</v>
      </c>
      <c r="D308" s="4" t="s">
        <v>2438</v>
      </c>
      <c r="E308" s="4" t="s">
        <v>860</v>
      </c>
      <c r="F308" s="6">
        <v>41554</v>
      </c>
      <c r="G308" s="7">
        <v>8200000</v>
      </c>
      <c r="H308" s="6">
        <v>41770</v>
      </c>
      <c r="I308" s="4" t="s">
        <v>2439</v>
      </c>
      <c r="J308" s="4" t="s">
        <v>387</v>
      </c>
      <c r="K308" s="4" t="s">
        <v>388</v>
      </c>
      <c r="L308" s="4"/>
      <c r="M308" s="4"/>
      <c r="N308" s="4"/>
      <c r="O308" s="7">
        <v>8200000</v>
      </c>
      <c r="P308" s="9">
        <f>_xlfn.XLOOKUP(E308,[1]SIDEOF_donativos!U$4:U$1619,[1]SIDEOF_donativos!W$4:W$1619,FALSE)</f>
        <v>784</v>
      </c>
      <c r="R308" s="3">
        <v>2013</v>
      </c>
      <c r="S308" s="4" t="s">
        <v>719</v>
      </c>
      <c r="T308" s="4" t="s">
        <v>2579</v>
      </c>
      <c r="U308" s="6">
        <v>41410</v>
      </c>
      <c r="V308" s="7">
        <v>2000000</v>
      </c>
      <c r="W308" s="6">
        <v>41472</v>
      </c>
      <c r="X308" s="4" t="s">
        <v>2580</v>
      </c>
      <c r="Y308" s="4" t="s">
        <v>387</v>
      </c>
      <c r="Z308" s="4" t="s">
        <v>388</v>
      </c>
      <c r="AA308" s="4"/>
      <c r="AB308" s="4"/>
      <c r="AC308" s="4"/>
      <c r="AD308" s="7">
        <v>2000000</v>
      </c>
      <c r="AE308" s="9">
        <v>1581</v>
      </c>
    </row>
    <row r="309" spans="1:31" x14ac:dyDescent="0.25">
      <c r="A309" s="3">
        <v>2013</v>
      </c>
      <c r="B309" s="4" t="s">
        <v>719</v>
      </c>
      <c r="C309" s="5">
        <v>48101</v>
      </c>
      <c r="D309" s="4" t="s">
        <v>2440</v>
      </c>
      <c r="E309" s="4" t="s">
        <v>860</v>
      </c>
      <c r="F309" s="6">
        <v>41554</v>
      </c>
      <c r="G309" s="7">
        <v>10000000</v>
      </c>
      <c r="H309" s="6">
        <v>41770</v>
      </c>
      <c r="I309" s="4" t="s">
        <v>2441</v>
      </c>
      <c r="J309" s="4" t="s">
        <v>387</v>
      </c>
      <c r="K309" s="4" t="s">
        <v>388</v>
      </c>
      <c r="L309" s="4"/>
      <c r="M309" s="4"/>
      <c r="N309" s="4"/>
      <c r="O309" s="7">
        <v>10000000</v>
      </c>
      <c r="P309" s="9">
        <f>_xlfn.XLOOKUP(E309,[1]SIDEOF_donativos!U$4:U$1619,[1]SIDEOF_donativos!W$4:W$1619,FALSE)</f>
        <v>784</v>
      </c>
      <c r="R309" s="3">
        <v>2013</v>
      </c>
      <c r="S309" s="4" t="s">
        <v>719</v>
      </c>
      <c r="T309" s="4" t="s">
        <v>2159</v>
      </c>
      <c r="U309" s="6">
        <v>41507</v>
      </c>
      <c r="V309" s="7">
        <v>1500000</v>
      </c>
      <c r="W309" s="6">
        <v>41624</v>
      </c>
      <c r="X309" s="4" t="s">
        <v>2582</v>
      </c>
      <c r="Y309" s="4" t="s">
        <v>387</v>
      </c>
      <c r="Z309" s="4" t="s">
        <v>388</v>
      </c>
      <c r="AA309" s="4"/>
      <c r="AB309" s="4"/>
      <c r="AC309" s="4"/>
      <c r="AD309" s="7">
        <v>1500000</v>
      </c>
      <c r="AE309" s="9">
        <v>883</v>
      </c>
    </row>
    <row r="310" spans="1:31" x14ac:dyDescent="0.25">
      <c r="A310" s="3">
        <v>2013</v>
      </c>
      <c r="B310" s="4" t="s">
        <v>719</v>
      </c>
      <c r="C310" s="5">
        <v>48101</v>
      </c>
      <c r="D310" s="4" t="s">
        <v>2442</v>
      </c>
      <c r="E310" s="4" t="s">
        <v>2443</v>
      </c>
      <c r="F310" s="6">
        <v>41558</v>
      </c>
      <c r="G310" s="7">
        <v>2500000</v>
      </c>
      <c r="H310" s="6">
        <v>41700</v>
      </c>
      <c r="I310" s="4" t="s">
        <v>2444</v>
      </c>
      <c r="J310" s="4" t="s">
        <v>387</v>
      </c>
      <c r="K310" s="4" t="s">
        <v>388</v>
      </c>
      <c r="L310" s="4"/>
      <c r="M310" s="4"/>
      <c r="N310" s="4"/>
      <c r="O310" s="7">
        <v>2500000</v>
      </c>
      <c r="P310" s="9">
        <f>_xlfn.XLOOKUP(E310,[1]SIDEOF_donativos!U$4:U$1619,[1]SIDEOF_donativos!W$4:W$1619,FALSE)</f>
        <v>1003</v>
      </c>
      <c r="R310" s="3">
        <v>2013</v>
      </c>
      <c r="S310" s="4" t="s">
        <v>719</v>
      </c>
      <c r="T310" s="4" t="s">
        <v>2584</v>
      </c>
      <c r="U310" s="6">
        <v>41534</v>
      </c>
      <c r="V310" s="7">
        <v>5000000</v>
      </c>
      <c r="W310" s="6">
        <v>41656</v>
      </c>
      <c r="X310" s="4" t="s">
        <v>2585</v>
      </c>
      <c r="Y310" s="4" t="s">
        <v>387</v>
      </c>
      <c r="Z310" s="4" t="s">
        <v>388</v>
      </c>
      <c r="AA310" s="4"/>
      <c r="AB310" s="4"/>
      <c r="AC310" s="4"/>
      <c r="AD310" s="7">
        <v>5000000</v>
      </c>
      <c r="AE310" s="9">
        <v>879</v>
      </c>
    </row>
    <row r="311" spans="1:31" x14ac:dyDescent="0.25">
      <c r="A311" s="3">
        <v>2013</v>
      </c>
      <c r="B311" s="4" t="s">
        <v>719</v>
      </c>
      <c r="C311" s="5">
        <v>48101</v>
      </c>
      <c r="D311" s="4" t="s">
        <v>2445</v>
      </c>
      <c r="E311" s="4" t="s">
        <v>2443</v>
      </c>
      <c r="F311" s="6">
        <v>41558</v>
      </c>
      <c r="G311" s="7">
        <v>2500000</v>
      </c>
      <c r="H311" s="6">
        <v>41792</v>
      </c>
      <c r="I311" s="4" t="s">
        <v>2446</v>
      </c>
      <c r="J311" s="4" t="s">
        <v>387</v>
      </c>
      <c r="K311" s="4" t="s">
        <v>388</v>
      </c>
      <c r="L311" s="4"/>
      <c r="M311" s="4"/>
      <c r="N311" s="4"/>
      <c r="O311" s="7">
        <v>2500000</v>
      </c>
      <c r="P311" s="9">
        <f>_xlfn.XLOOKUP(E311,[1]SIDEOF_donativos!U$4:U$1619,[1]SIDEOF_donativos!W$4:W$1619,FALSE)</f>
        <v>1003</v>
      </c>
      <c r="R311" s="3">
        <v>2013</v>
      </c>
      <c r="S311" s="4" t="s">
        <v>719</v>
      </c>
      <c r="T311" s="4" t="s">
        <v>2589</v>
      </c>
      <c r="U311" s="6">
        <v>41570</v>
      </c>
      <c r="V311" s="7">
        <v>1880000</v>
      </c>
      <c r="W311" s="6">
        <v>41628</v>
      </c>
      <c r="X311" s="4" t="s">
        <v>2590</v>
      </c>
      <c r="Y311" s="4" t="s">
        <v>387</v>
      </c>
      <c r="Z311" s="4" t="s">
        <v>388</v>
      </c>
      <c r="AA311" s="4"/>
      <c r="AB311" s="4"/>
      <c r="AC311" s="4"/>
      <c r="AD311" s="7">
        <v>1880000</v>
      </c>
      <c r="AE311" s="9">
        <v>1210</v>
      </c>
    </row>
    <row r="312" spans="1:31" x14ac:dyDescent="0.25">
      <c r="A312" s="3">
        <v>2013</v>
      </c>
      <c r="B312" s="4" t="s">
        <v>719</v>
      </c>
      <c r="C312" s="5">
        <v>48101</v>
      </c>
      <c r="D312" s="4" t="s">
        <v>2447</v>
      </c>
      <c r="E312" s="4" t="s">
        <v>760</v>
      </c>
      <c r="F312" s="6">
        <v>41575</v>
      </c>
      <c r="G312" s="7">
        <v>8100000</v>
      </c>
      <c r="H312" s="6">
        <v>41732</v>
      </c>
      <c r="I312" s="4" t="s">
        <v>2448</v>
      </c>
      <c r="J312" s="4" t="s">
        <v>387</v>
      </c>
      <c r="K312" s="4" t="s">
        <v>388</v>
      </c>
      <c r="L312" s="4"/>
      <c r="M312" s="4"/>
      <c r="N312" s="4"/>
      <c r="O312" s="7">
        <v>8100000</v>
      </c>
      <c r="P312" s="9">
        <f>_xlfn.XLOOKUP(E312,[1]SIDEOF_donativos!U$4:U$1619,[1]SIDEOF_donativos!W$4:W$1619,FALSE)</f>
        <v>1388</v>
      </c>
      <c r="R312" s="3">
        <v>2013</v>
      </c>
      <c r="S312" s="4" t="s">
        <v>719</v>
      </c>
      <c r="T312" s="4" t="s">
        <v>1657</v>
      </c>
      <c r="U312" s="6">
        <v>41488</v>
      </c>
      <c r="V312" s="7">
        <v>1000000</v>
      </c>
      <c r="W312" s="6">
        <v>41610</v>
      </c>
      <c r="X312" s="4" t="s">
        <v>2592</v>
      </c>
      <c r="Y312" s="4" t="s">
        <v>387</v>
      </c>
      <c r="Z312" s="4" t="s">
        <v>388</v>
      </c>
      <c r="AA312" s="4"/>
      <c r="AB312" s="4"/>
      <c r="AC312" s="4"/>
      <c r="AD312" s="7">
        <v>1000000</v>
      </c>
      <c r="AE312" s="9">
        <v>1475</v>
      </c>
    </row>
    <row r="313" spans="1:31" x14ac:dyDescent="0.25">
      <c r="A313" s="3">
        <v>2013</v>
      </c>
      <c r="B313" s="4" t="s">
        <v>719</v>
      </c>
      <c r="C313" s="5">
        <v>48101</v>
      </c>
      <c r="D313" s="4" t="s">
        <v>2449</v>
      </c>
      <c r="E313" s="4" t="s">
        <v>2450</v>
      </c>
      <c r="F313" s="6">
        <v>41555</v>
      </c>
      <c r="G313" s="7">
        <v>3992000</v>
      </c>
      <c r="H313" s="6">
        <v>41759</v>
      </c>
      <c r="I313" s="4" t="s">
        <v>2451</v>
      </c>
      <c r="J313" s="4" t="s">
        <v>387</v>
      </c>
      <c r="K313" s="4" t="s">
        <v>388</v>
      </c>
      <c r="L313" s="4"/>
      <c r="M313" s="4"/>
      <c r="N313" s="4"/>
      <c r="O313" s="7">
        <v>3992000</v>
      </c>
      <c r="P313" s="9">
        <f>_xlfn.XLOOKUP(E313,[1]SIDEOF_donativos!U$4:U$1619,[1]SIDEOF_donativos!W$4:W$1619,FALSE)</f>
        <v>965</v>
      </c>
      <c r="R313" s="3">
        <v>2013</v>
      </c>
      <c r="S313" s="4" t="s">
        <v>719</v>
      </c>
      <c r="T313" s="4" t="s">
        <v>2594</v>
      </c>
      <c r="U313" s="6">
        <v>41589</v>
      </c>
      <c r="V313" s="7">
        <v>10000000</v>
      </c>
      <c r="W313" s="6">
        <v>41765</v>
      </c>
      <c r="X313" s="4" t="s">
        <v>2595</v>
      </c>
      <c r="Y313" s="4" t="s">
        <v>387</v>
      </c>
      <c r="Z313" s="4" t="s">
        <v>388</v>
      </c>
      <c r="AA313" s="4"/>
      <c r="AB313" s="4"/>
      <c r="AC313" s="4"/>
      <c r="AD313" s="7">
        <v>8000000</v>
      </c>
      <c r="AE313" s="9">
        <v>1240</v>
      </c>
    </row>
    <row r="314" spans="1:31" x14ac:dyDescent="0.25">
      <c r="A314" s="3">
        <v>2013</v>
      </c>
      <c r="B314" s="4" t="s">
        <v>719</v>
      </c>
      <c r="C314" s="5">
        <v>48101</v>
      </c>
      <c r="D314" s="4" t="s">
        <v>2452</v>
      </c>
      <c r="E314" s="4" t="s">
        <v>2453</v>
      </c>
      <c r="F314" s="6">
        <v>41550</v>
      </c>
      <c r="G314" s="7">
        <v>8100000</v>
      </c>
      <c r="H314" s="6">
        <v>41955</v>
      </c>
      <c r="I314" s="4" t="s">
        <v>2454</v>
      </c>
      <c r="J314" s="4" t="s">
        <v>387</v>
      </c>
      <c r="K314" s="4" t="s">
        <v>388</v>
      </c>
      <c r="L314" s="4"/>
      <c r="M314" s="4"/>
      <c r="N314" s="4"/>
      <c r="O314" s="7">
        <v>8100000</v>
      </c>
      <c r="P314" s="9">
        <f>_xlfn.XLOOKUP(E314,[1]SIDEOF_donativos!U$4:U$1619,[1]SIDEOF_donativos!W$4:W$1619,FALSE)</f>
        <v>660</v>
      </c>
      <c r="R314" s="3">
        <v>2013</v>
      </c>
      <c r="S314" s="4" t="s">
        <v>719</v>
      </c>
      <c r="T314" s="4" t="s">
        <v>2597</v>
      </c>
      <c r="U314" s="6">
        <v>41584</v>
      </c>
      <c r="V314" s="7">
        <v>14300000</v>
      </c>
      <c r="W314" s="6">
        <v>41765</v>
      </c>
      <c r="X314" s="4" t="s">
        <v>2598</v>
      </c>
      <c r="Y314" s="4" t="s">
        <v>387</v>
      </c>
      <c r="Z314" s="4" t="s">
        <v>388</v>
      </c>
      <c r="AA314" s="4"/>
      <c r="AB314" s="4"/>
      <c r="AC314" s="4"/>
      <c r="AD314" s="7">
        <v>14300000</v>
      </c>
      <c r="AE314" s="9">
        <v>1464</v>
      </c>
    </row>
    <row r="315" spans="1:31" x14ac:dyDescent="0.25">
      <c r="A315" s="3">
        <v>2013</v>
      </c>
      <c r="B315" s="4" t="s">
        <v>719</v>
      </c>
      <c r="C315" s="5">
        <v>48101</v>
      </c>
      <c r="D315" s="4" t="s">
        <v>2455</v>
      </c>
      <c r="E315" s="4" t="s">
        <v>793</v>
      </c>
      <c r="F315" s="6">
        <v>41554</v>
      </c>
      <c r="G315" s="7">
        <v>8300000</v>
      </c>
      <c r="H315" s="6">
        <v>41792</v>
      </c>
      <c r="I315" s="4" t="s">
        <v>2456</v>
      </c>
      <c r="J315" s="4" t="s">
        <v>387</v>
      </c>
      <c r="K315" s="4" t="s">
        <v>388</v>
      </c>
      <c r="L315" s="4"/>
      <c r="M315" s="4"/>
      <c r="N315" s="4"/>
      <c r="O315" s="7">
        <v>8300000</v>
      </c>
      <c r="P315" s="9">
        <f>_xlfn.XLOOKUP(E315,[1]SIDEOF_donativos!U$4:U$1619,[1]SIDEOF_donativos!W$4:W$1619,FALSE)</f>
        <v>1448</v>
      </c>
      <c r="R315" s="3">
        <v>2013</v>
      </c>
      <c r="S315" s="4" t="s">
        <v>719</v>
      </c>
      <c r="T315" s="4" t="s">
        <v>2600</v>
      </c>
      <c r="U315" s="6">
        <v>41577</v>
      </c>
      <c r="V315" s="7">
        <v>20000000</v>
      </c>
      <c r="W315" s="6">
        <v>41881</v>
      </c>
      <c r="X315" s="4" t="s">
        <v>2601</v>
      </c>
      <c r="Y315" s="4" t="s">
        <v>387</v>
      </c>
      <c r="Z315" s="4" t="s">
        <v>388</v>
      </c>
      <c r="AA315" s="4"/>
      <c r="AB315" s="4"/>
      <c r="AC315" s="4"/>
      <c r="AD315" s="7">
        <v>20000000</v>
      </c>
      <c r="AE315" s="9">
        <v>882</v>
      </c>
    </row>
    <row r="316" spans="1:31" x14ac:dyDescent="0.25">
      <c r="A316" s="3">
        <v>2013</v>
      </c>
      <c r="B316" s="4" t="s">
        <v>719</v>
      </c>
      <c r="C316" s="5">
        <v>48101</v>
      </c>
      <c r="D316" s="4" t="s">
        <v>2457</v>
      </c>
      <c r="E316" s="4" t="s">
        <v>1012</v>
      </c>
      <c r="F316" s="6">
        <v>41550</v>
      </c>
      <c r="G316" s="7">
        <v>1000000</v>
      </c>
      <c r="H316" s="6">
        <v>41794</v>
      </c>
      <c r="I316" s="4" t="s">
        <v>2458</v>
      </c>
      <c r="J316" s="4" t="s">
        <v>387</v>
      </c>
      <c r="K316" s="4" t="s">
        <v>388</v>
      </c>
      <c r="L316" s="4"/>
      <c r="M316" s="4"/>
      <c r="N316" s="4"/>
      <c r="O316" s="7">
        <v>1000000</v>
      </c>
      <c r="P316" s="9">
        <f>_xlfn.XLOOKUP(E316,[1]SIDEOF_donativos!U$4:U$1619,[1]SIDEOF_donativos!W$4:W$1619,FALSE)</f>
        <v>1556</v>
      </c>
      <c r="R316" s="3">
        <v>2013</v>
      </c>
      <c r="S316" s="4" t="s">
        <v>719</v>
      </c>
      <c r="T316" s="4" t="s">
        <v>2600</v>
      </c>
      <c r="U316" s="6">
        <v>41577</v>
      </c>
      <c r="V316" s="7">
        <v>20000000</v>
      </c>
      <c r="W316" s="6">
        <v>41881</v>
      </c>
      <c r="X316" s="4" t="s">
        <v>2603</v>
      </c>
      <c r="Y316" s="4" t="s">
        <v>387</v>
      </c>
      <c r="Z316" s="4" t="s">
        <v>388</v>
      </c>
      <c r="AA316" s="4"/>
      <c r="AB316" s="4"/>
      <c r="AC316" s="4"/>
      <c r="AD316" s="7">
        <v>20000000</v>
      </c>
      <c r="AE316" s="9">
        <v>882</v>
      </c>
    </row>
    <row r="317" spans="1:31" x14ac:dyDescent="0.25">
      <c r="A317" s="3">
        <v>2013</v>
      </c>
      <c r="B317" s="4" t="s">
        <v>719</v>
      </c>
      <c r="C317" s="5">
        <v>48101</v>
      </c>
      <c r="D317" s="4" t="s">
        <v>2459</v>
      </c>
      <c r="E317" s="4" t="s">
        <v>2460</v>
      </c>
      <c r="F317" s="6">
        <v>41584</v>
      </c>
      <c r="G317" s="7">
        <v>10011000</v>
      </c>
      <c r="H317" s="6">
        <v>41645</v>
      </c>
      <c r="I317" s="4" t="s">
        <v>2461</v>
      </c>
      <c r="J317" s="4" t="s">
        <v>387</v>
      </c>
      <c r="K317" s="4" t="s">
        <v>388</v>
      </c>
      <c r="L317" s="4"/>
      <c r="M317" s="4"/>
      <c r="N317" s="4"/>
      <c r="O317" s="7">
        <v>10011000</v>
      </c>
      <c r="P317" s="9">
        <f>_xlfn.XLOOKUP(E317,[1]SIDEOF_donativos!U$4:U$1619,[1]SIDEOF_donativos!W$4:W$1619,FALSE)</f>
        <v>792</v>
      </c>
      <c r="R317" s="3">
        <v>2013</v>
      </c>
      <c r="S317" s="4" t="s">
        <v>719</v>
      </c>
      <c r="T317" s="4" t="s">
        <v>2605</v>
      </c>
      <c r="U317" s="6">
        <v>41604</v>
      </c>
      <c r="V317" s="7">
        <v>12700000</v>
      </c>
      <c r="W317" s="6">
        <v>41969</v>
      </c>
      <c r="X317" s="4" t="s">
        <v>2606</v>
      </c>
      <c r="Y317" s="4" t="s">
        <v>387</v>
      </c>
      <c r="Z317" s="4" t="s">
        <v>388</v>
      </c>
      <c r="AA317" s="4"/>
      <c r="AB317" s="4"/>
      <c r="AC317" s="4"/>
      <c r="AD317" s="7">
        <v>12700000</v>
      </c>
      <c r="AE317" s="9">
        <v>977</v>
      </c>
    </row>
    <row r="318" spans="1:31" x14ac:dyDescent="0.25">
      <c r="A318" s="3">
        <v>2013</v>
      </c>
      <c r="B318" s="4" t="s">
        <v>719</v>
      </c>
      <c r="C318" s="5">
        <v>48101</v>
      </c>
      <c r="D318" s="4" t="s">
        <v>2462</v>
      </c>
      <c r="E318" s="4" t="s">
        <v>2460</v>
      </c>
      <c r="F318" s="6">
        <v>41584</v>
      </c>
      <c r="G318" s="7">
        <v>10134119</v>
      </c>
      <c r="H318" s="6">
        <v>41614</v>
      </c>
      <c r="I318" s="4" t="s">
        <v>2463</v>
      </c>
      <c r="J318" s="4" t="s">
        <v>387</v>
      </c>
      <c r="K318" s="4" t="s">
        <v>388</v>
      </c>
      <c r="L318" s="4"/>
      <c r="M318" s="4"/>
      <c r="N318" s="4"/>
      <c r="O318" s="7">
        <v>10134119</v>
      </c>
      <c r="P318" s="9">
        <f>_xlfn.XLOOKUP(E318,[1]SIDEOF_donativos!U$4:U$1619,[1]SIDEOF_donativos!W$4:W$1619,FALSE)</f>
        <v>792</v>
      </c>
      <c r="R318" s="3">
        <v>2013</v>
      </c>
      <c r="S318" s="4" t="s">
        <v>719</v>
      </c>
      <c r="T318" s="4" t="s">
        <v>2608</v>
      </c>
      <c r="U318" s="6">
        <v>41590</v>
      </c>
      <c r="V318" s="7">
        <v>1500000</v>
      </c>
      <c r="W318" s="6">
        <v>41883</v>
      </c>
      <c r="X318" s="4" t="s">
        <v>2609</v>
      </c>
      <c r="Y318" s="4" t="s">
        <v>387</v>
      </c>
      <c r="Z318" s="4" t="s">
        <v>388</v>
      </c>
      <c r="AA318" s="4"/>
      <c r="AB318" s="4"/>
      <c r="AC318" s="4"/>
      <c r="AD318" s="7">
        <v>1500000</v>
      </c>
      <c r="AE318" s="9">
        <v>1480</v>
      </c>
    </row>
    <row r="319" spans="1:31" x14ac:dyDescent="0.25">
      <c r="A319" s="3">
        <v>2013</v>
      </c>
      <c r="B319" s="4" t="s">
        <v>719</v>
      </c>
      <c r="C319" s="5">
        <v>48101</v>
      </c>
      <c r="D319" s="4" t="s">
        <v>2464</v>
      </c>
      <c r="E319" s="4" t="s">
        <v>2465</v>
      </c>
      <c r="F319" s="6">
        <v>41584</v>
      </c>
      <c r="G319" s="7">
        <v>19984281</v>
      </c>
      <c r="H319" s="6">
        <v>41676</v>
      </c>
      <c r="I319" s="4" t="s">
        <v>2466</v>
      </c>
      <c r="J319" s="4" t="s">
        <v>387</v>
      </c>
      <c r="K319" s="4" t="s">
        <v>388</v>
      </c>
      <c r="L319" s="4"/>
      <c r="M319" s="4"/>
      <c r="N319" s="4"/>
      <c r="O319" s="7">
        <v>19984281</v>
      </c>
      <c r="P319" s="9">
        <f>_xlfn.XLOOKUP(E319,[1]SIDEOF_donativos!U$4:U$1619,[1]SIDEOF_donativos!W$4:W$1619,FALSE)</f>
        <v>318</v>
      </c>
      <c r="R319" s="3">
        <v>2013</v>
      </c>
      <c r="S319" s="4" t="s">
        <v>719</v>
      </c>
      <c r="T319" s="4" t="s">
        <v>2611</v>
      </c>
      <c r="U319" s="6">
        <v>41590</v>
      </c>
      <c r="V319" s="7">
        <v>1500000</v>
      </c>
      <c r="W319" s="6">
        <v>41770</v>
      </c>
      <c r="X319" s="4" t="s">
        <v>2612</v>
      </c>
      <c r="Y319" s="4" t="s">
        <v>387</v>
      </c>
      <c r="Z319" s="4" t="s">
        <v>388</v>
      </c>
      <c r="AA319" s="4"/>
      <c r="AB319" s="4"/>
      <c r="AC319" s="4"/>
      <c r="AD319" s="7">
        <v>1500000</v>
      </c>
      <c r="AE319" s="9">
        <v>1466</v>
      </c>
    </row>
    <row r="320" spans="1:31" x14ac:dyDescent="0.25">
      <c r="A320" s="3">
        <v>2013</v>
      </c>
      <c r="B320" s="4" t="s">
        <v>719</v>
      </c>
      <c r="C320" s="5">
        <v>48101</v>
      </c>
      <c r="D320" s="4" t="s">
        <v>2467</v>
      </c>
      <c r="E320" s="4" t="s">
        <v>2468</v>
      </c>
      <c r="F320" s="6">
        <v>41555</v>
      </c>
      <c r="G320" s="7">
        <v>1000000</v>
      </c>
      <c r="H320" s="6">
        <v>41696</v>
      </c>
      <c r="I320" s="4" t="s">
        <v>2469</v>
      </c>
      <c r="J320" s="4" t="s">
        <v>387</v>
      </c>
      <c r="K320" s="4" t="s">
        <v>388</v>
      </c>
      <c r="L320" s="4"/>
      <c r="M320" s="4"/>
      <c r="N320" s="4"/>
      <c r="O320" s="7">
        <v>1000000</v>
      </c>
      <c r="P320" s="9">
        <f>_xlfn.XLOOKUP(E320,[1]SIDEOF_donativos!U$4:U$1619,[1]SIDEOF_donativos!W$4:W$1619,FALSE)</f>
        <v>581</v>
      </c>
      <c r="R320" s="3">
        <v>2013</v>
      </c>
      <c r="S320" s="4" t="s">
        <v>719</v>
      </c>
      <c r="T320" s="4" t="s">
        <v>1408</v>
      </c>
      <c r="U320" s="6">
        <v>41590</v>
      </c>
      <c r="V320" s="7">
        <v>1500000</v>
      </c>
      <c r="W320" s="6">
        <v>41771</v>
      </c>
      <c r="X320" s="4" t="s">
        <v>2614</v>
      </c>
      <c r="Y320" s="4" t="s">
        <v>387</v>
      </c>
      <c r="Z320" s="4" t="s">
        <v>388</v>
      </c>
      <c r="AA320" s="4"/>
      <c r="AB320" s="4"/>
      <c r="AC320" s="4"/>
      <c r="AD320" s="7">
        <v>1500000</v>
      </c>
      <c r="AE320" s="9">
        <v>1009</v>
      </c>
    </row>
    <row r="321" spans="1:31" x14ac:dyDescent="0.25">
      <c r="A321" s="3">
        <v>2013</v>
      </c>
      <c r="B321" s="4" t="s">
        <v>719</v>
      </c>
      <c r="C321" s="5">
        <v>48101</v>
      </c>
      <c r="D321" s="4" t="s">
        <v>2470</v>
      </c>
      <c r="E321" s="4" t="s">
        <v>2471</v>
      </c>
      <c r="F321" s="6">
        <v>41515</v>
      </c>
      <c r="G321" s="7">
        <v>3100000</v>
      </c>
      <c r="H321" s="6">
        <v>41912</v>
      </c>
      <c r="I321" s="4" t="s">
        <v>2472</v>
      </c>
      <c r="J321" s="4" t="s">
        <v>387</v>
      </c>
      <c r="K321" s="4" t="s">
        <v>388</v>
      </c>
      <c r="L321" s="4"/>
      <c r="M321" s="4"/>
      <c r="N321" s="4"/>
      <c r="O321" s="7">
        <v>3100000</v>
      </c>
      <c r="P321" s="9">
        <f>_xlfn.XLOOKUP(E321,[1]SIDEOF_donativos!U$4:U$1619,[1]SIDEOF_donativos!W$4:W$1619,FALSE)</f>
        <v>320</v>
      </c>
      <c r="R321" s="3">
        <v>2013</v>
      </c>
      <c r="S321" s="4" t="s">
        <v>719</v>
      </c>
      <c r="T321" s="4" t="s">
        <v>1711</v>
      </c>
      <c r="U321" s="6">
        <v>41481</v>
      </c>
      <c r="V321" s="7">
        <v>6000000</v>
      </c>
      <c r="W321" s="6">
        <v>41871</v>
      </c>
      <c r="X321" s="4" t="s">
        <v>2618</v>
      </c>
      <c r="Y321" s="4" t="s">
        <v>387</v>
      </c>
      <c r="Z321" s="4" t="s">
        <v>388</v>
      </c>
      <c r="AA321" s="4"/>
      <c r="AB321" s="4"/>
      <c r="AC321" s="4"/>
      <c r="AD321" s="7">
        <v>6000000</v>
      </c>
      <c r="AE321" s="9">
        <v>608</v>
      </c>
    </row>
    <row r="322" spans="1:31" x14ac:dyDescent="0.25">
      <c r="A322" s="3">
        <v>2013</v>
      </c>
      <c r="B322" s="4" t="s">
        <v>719</v>
      </c>
      <c r="C322" s="5">
        <v>48101</v>
      </c>
      <c r="D322" s="4" t="s">
        <v>2473</v>
      </c>
      <c r="E322" s="4" t="s">
        <v>2468</v>
      </c>
      <c r="F322" s="6">
        <v>41582</v>
      </c>
      <c r="G322" s="7">
        <v>1000000</v>
      </c>
      <c r="H322" s="6">
        <v>41698</v>
      </c>
      <c r="I322" s="4" t="s">
        <v>2474</v>
      </c>
      <c r="J322" s="4" t="s">
        <v>387</v>
      </c>
      <c r="K322" s="4" t="s">
        <v>388</v>
      </c>
      <c r="L322" s="4"/>
      <c r="M322" s="4"/>
      <c r="N322" s="4"/>
      <c r="O322" s="7">
        <v>1000000</v>
      </c>
      <c r="P322" s="9">
        <f>_xlfn.XLOOKUP(E322,[1]SIDEOF_donativos!U$4:U$1619,[1]SIDEOF_donativos!W$4:W$1619,FALSE)</f>
        <v>581</v>
      </c>
      <c r="R322" s="3">
        <v>2013</v>
      </c>
      <c r="S322" s="4" t="s">
        <v>719</v>
      </c>
      <c r="T322" s="4" t="s">
        <v>2620</v>
      </c>
      <c r="U322" s="6">
        <v>41523</v>
      </c>
      <c r="V322" s="7">
        <v>2500000</v>
      </c>
      <c r="W322" s="6">
        <v>41645</v>
      </c>
      <c r="X322" s="4" t="s">
        <v>2621</v>
      </c>
      <c r="Y322" s="4" t="s">
        <v>387</v>
      </c>
      <c r="Z322" s="4" t="s">
        <v>388</v>
      </c>
      <c r="AA322" s="4"/>
      <c r="AB322" s="4"/>
      <c r="AC322" s="4"/>
      <c r="AD322" s="7">
        <v>2500000</v>
      </c>
      <c r="AE322" s="9">
        <v>610</v>
      </c>
    </row>
    <row r="323" spans="1:31" x14ac:dyDescent="0.25">
      <c r="A323" s="3">
        <v>2013</v>
      </c>
      <c r="B323" s="4" t="s">
        <v>719</v>
      </c>
      <c r="C323" s="5">
        <v>48101</v>
      </c>
      <c r="D323" s="4" t="s">
        <v>2475</v>
      </c>
      <c r="E323" s="4" t="s">
        <v>2468</v>
      </c>
      <c r="F323" s="6">
        <v>41555</v>
      </c>
      <c r="G323" s="7">
        <v>1000000</v>
      </c>
      <c r="H323" s="6">
        <v>41696</v>
      </c>
      <c r="I323" s="4" t="s">
        <v>2476</v>
      </c>
      <c r="J323" s="4" t="s">
        <v>387</v>
      </c>
      <c r="K323" s="4" t="s">
        <v>388</v>
      </c>
      <c r="L323" s="4"/>
      <c r="M323" s="4"/>
      <c r="N323" s="4"/>
      <c r="O323" s="7">
        <v>1000000</v>
      </c>
      <c r="P323" s="9">
        <f>_xlfn.XLOOKUP(E323,[1]SIDEOF_donativos!U$4:U$1619,[1]SIDEOF_donativos!W$4:W$1619,FALSE)</f>
        <v>581</v>
      </c>
      <c r="R323" s="3">
        <v>2013</v>
      </c>
      <c r="S323" s="4" t="s">
        <v>719</v>
      </c>
      <c r="T323" s="4" t="s">
        <v>2623</v>
      </c>
      <c r="U323" s="6">
        <v>41486</v>
      </c>
      <c r="V323" s="7">
        <v>3000000</v>
      </c>
      <c r="W323" s="6">
        <v>42035</v>
      </c>
      <c r="X323" s="4" t="s">
        <v>2624</v>
      </c>
      <c r="Y323" s="4" t="s">
        <v>387</v>
      </c>
      <c r="Z323" s="4" t="s">
        <v>388</v>
      </c>
      <c r="AA323" s="4"/>
      <c r="AB323" s="4"/>
      <c r="AC323" s="4"/>
      <c r="AD323" s="7">
        <v>3000000</v>
      </c>
      <c r="AE323" s="9">
        <v>601</v>
      </c>
    </row>
    <row r="324" spans="1:31" x14ac:dyDescent="0.25">
      <c r="A324" s="3">
        <v>2013</v>
      </c>
      <c r="B324" s="4" t="s">
        <v>719</v>
      </c>
      <c r="C324" s="5">
        <v>48101</v>
      </c>
      <c r="D324" s="4" t="s">
        <v>2477</v>
      </c>
      <c r="E324" s="4" t="s">
        <v>2478</v>
      </c>
      <c r="F324" s="6">
        <v>41552</v>
      </c>
      <c r="G324" s="7">
        <v>740000</v>
      </c>
      <c r="H324" s="6">
        <v>42004</v>
      </c>
      <c r="I324" s="4" t="s">
        <v>2479</v>
      </c>
      <c r="J324" s="4" t="s">
        <v>387</v>
      </c>
      <c r="K324" s="4" t="s">
        <v>388</v>
      </c>
      <c r="L324" s="4"/>
      <c r="M324" s="4"/>
      <c r="N324" s="4"/>
      <c r="O324" s="7">
        <v>740000</v>
      </c>
      <c r="P324" s="9">
        <f>_xlfn.XLOOKUP(E324,[1]SIDEOF_donativos!U$4:U$1619,[1]SIDEOF_donativos!W$4:W$1619,FALSE)</f>
        <v>617</v>
      </c>
      <c r="R324" s="3">
        <v>2013</v>
      </c>
      <c r="S324" s="4" t="s">
        <v>719</v>
      </c>
      <c r="T324" s="4" t="s">
        <v>2626</v>
      </c>
      <c r="U324" s="6">
        <v>41495</v>
      </c>
      <c r="V324" s="7">
        <v>7851000</v>
      </c>
      <c r="W324" s="6">
        <v>41587</v>
      </c>
      <c r="X324" s="4" t="s">
        <v>2627</v>
      </c>
      <c r="Y324" s="4" t="s">
        <v>387</v>
      </c>
      <c r="Z324" s="4" t="s">
        <v>388</v>
      </c>
      <c r="AA324" s="4"/>
      <c r="AB324" s="4"/>
      <c r="AC324" s="4"/>
      <c r="AD324" s="7">
        <v>7851000</v>
      </c>
      <c r="AE324" s="9">
        <v>604</v>
      </c>
    </row>
    <row r="325" spans="1:31" x14ac:dyDescent="0.25">
      <c r="A325" s="3">
        <v>2013</v>
      </c>
      <c r="B325" s="4" t="s">
        <v>719</v>
      </c>
      <c r="C325" s="5">
        <v>48101</v>
      </c>
      <c r="D325" s="4" t="s">
        <v>2480</v>
      </c>
      <c r="E325" s="4" t="s">
        <v>847</v>
      </c>
      <c r="F325" s="6">
        <v>41579</v>
      </c>
      <c r="G325" s="7">
        <v>5004500</v>
      </c>
      <c r="H325" s="6">
        <v>42692</v>
      </c>
      <c r="I325" s="4" t="s">
        <v>2481</v>
      </c>
      <c r="J325" s="4" t="s">
        <v>387</v>
      </c>
      <c r="K325" s="4" t="s">
        <v>388</v>
      </c>
      <c r="L325" s="4"/>
      <c r="M325" s="4"/>
      <c r="N325" s="4"/>
      <c r="O325" s="7">
        <v>5004500</v>
      </c>
      <c r="P325" s="9">
        <f>_xlfn.XLOOKUP(E325,[1]SIDEOF_donativos!U$4:U$1619,[1]SIDEOF_donativos!W$4:W$1619,FALSE)</f>
        <v>800</v>
      </c>
      <c r="R325" s="3">
        <v>2013</v>
      </c>
      <c r="S325" s="4" t="s">
        <v>719</v>
      </c>
      <c r="T325" s="4" t="s">
        <v>2629</v>
      </c>
      <c r="U325" s="6">
        <v>41523</v>
      </c>
      <c r="V325" s="7">
        <v>2350000</v>
      </c>
      <c r="W325" s="6">
        <v>41704</v>
      </c>
      <c r="X325" s="4" t="s">
        <v>2630</v>
      </c>
      <c r="Y325" s="4" t="s">
        <v>387</v>
      </c>
      <c r="Z325" s="4" t="s">
        <v>388</v>
      </c>
      <c r="AA325" s="4"/>
      <c r="AB325" s="4"/>
      <c r="AC325" s="4"/>
      <c r="AD325" s="7">
        <v>2350000</v>
      </c>
      <c r="AE325" s="9">
        <v>596</v>
      </c>
    </row>
    <row r="326" spans="1:31" x14ac:dyDescent="0.25">
      <c r="A326" s="3">
        <v>2013</v>
      </c>
      <c r="B326" s="4" t="s">
        <v>719</v>
      </c>
      <c r="C326" s="5">
        <v>48101</v>
      </c>
      <c r="D326" s="4" t="s">
        <v>2482</v>
      </c>
      <c r="E326" s="4" t="s">
        <v>2483</v>
      </c>
      <c r="F326" s="6">
        <v>41578</v>
      </c>
      <c r="G326" s="7">
        <v>1000000</v>
      </c>
      <c r="H326" s="6">
        <v>41790</v>
      </c>
      <c r="I326" s="4" t="s">
        <v>2484</v>
      </c>
      <c r="J326" s="4" t="s">
        <v>387</v>
      </c>
      <c r="K326" s="4" t="s">
        <v>388</v>
      </c>
      <c r="L326" s="4"/>
      <c r="M326" s="4"/>
      <c r="N326" s="4"/>
      <c r="O326" s="7">
        <v>1000000</v>
      </c>
      <c r="P326" s="9">
        <f>_xlfn.XLOOKUP(E326,[1]SIDEOF_donativos!U$4:U$1619,[1]SIDEOF_donativos!W$4:W$1619,FALSE)</f>
        <v>339</v>
      </c>
      <c r="R326" s="3">
        <v>2013</v>
      </c>
      <c r="S326" s="4" t="s">
        <v>719</v>
      </c>
      <c r="T326" s="4" t="s">
        <v>2632</v>
      </c>
      <c r="U326" s="6">
        <v>41467</v>
      </c>
      <c r="V326" s="7">
        <v>10000000</v>
      </c>
      <c r="W326" s="6">
        <v>42735</v>
      </c>
      <c r="X326" s="4" t="s">
        <v>2633</v>
      </c>
      <c r="Y326" s="4" t="s">
        <v>387</v>
      </c>
      <c r="Z326" s="4" t="s">
        <v>388</v>
      </c>
      <c r="AA326" s="4"/>
      <c r="AB326" s="4"/>
      <c r="AC326" s="4"/>
      <c r="AD326" s="7">
        <v>10000000</v>
      </c>
      <c r="AE326" s="9">
        <v>611</v>
      </c>
    </row>
    <row r="327" spans="1:31" x14ac:dyDescent="0.25">
      <c r="A327" s="3">
        <v>2013</v>
      </c>
      <c r="B327" s="4" t="s">
        <v>719</v>
      </c>
      <c r="C327" s="5">
        <v>48101</v>
      </c>
      <c r="D327" s="4" t="s">
        <v>2485</v>
      </c>
      <c r="E327" s="4" t="s">
        <v>787</v>
      </c>
      <c r="F327" s="6">
        <v>41276</v>
      </c>
      <c r="G327" s="7">
        <v>7050000</v>
      </c>
      <c r="H327" s="6">
        <v>41638</v>
      </c>
      <c r="I327" s="4" t="s">
        <v>2486</v>
      </c>
      <c r="J327" s="4" t="s">
        <v>387</v>
      </c>
      <c r="K327" s="4" t="s">
        <v>388</v>
      </c>
      <c r="L327" s="4"/>
      <c r="M327" s="4"/>
      <c r="N327" s="4"/>
      <c r="O327" s="7">
        <v>7050000</v>
      </c>
      <c r="P327" s="9">
        <f>_xlfn.XLOOKUP(E327,[1]SIDEOF_donativos!U$4:U$1619,[1]SIDEOF_donativos!W$4:W$1619,FALSE)</f>
        <v>408</v>
      </c>
      <c r="R327" s="3">
        <v>2013</v>
      </c>
      <c r="S327" s="4" t="s">
        <v>719</v>
      </c>
      <c r="T327" s="4" t="s">
        <v>2635</v>
      </c>
      <c r="U327" s="6">
        <v>41521</v>
      </c>
      <c r="V327" s="7">
        <v>2000000</v>
      </c>
      <c r="W327" s="6">
        <v>41657</v>
      </c>
      <c r="X327" s="4" t="s">
        <v>2636</v>
      </c>
      <c r="Y327" s="4" t="s">
        <v>387</v>
      </c>
      <c r="Z327" s="4" t="s">
        <v>388</v>
      </c>
      <c r="AA327" s="4"/>
      <c r="AB327" s="4"/>
      <c r="AC327" s="4"/>
      <c r="AD327" s="7">
        <v>2000000</v>
      </c>
      <c r="AE327" s="9">
        <v>1535</v>
      </c>
    </row>
    <row r="328" spans="1:31" x14ac:dyDescent="0.25">
      <c r="A328" s="3">
        <v>2013</v>
      </c>
      <c r="B328" s="4" t="s">
        <v>719</v>
      </c>
      <c r="C328" s="5">
        <v>48101</v>
      </c>
      <c r="D328" s="4" t="s">
        <v>2487</v>
      </c>
      <c r="E328" s="4" t="s">
        <v>1143</v>
      </c>
      <c r="F328" s="6">
        <v>41484</v>
      </c>
      <c r="G328" s="7">
        <v>2000000</v>
      </c>
      <c r="H328" s="6">
        <v>42002</v>
      </c>
      <c r="I328" s="4" t="s">
        <v>2488</v>
      </c>
      <c r="J328" s="4" t="s">
        <v>290</v>
      </c>
      <c r="K328" s="4" t="s">
        <v>291</v>
      </c>
      <c r="L328" s="4"/>
      <c r="M328" s="4"/>
      <c r="N328" s="4"/>
      <c r="O328" s="7">
        <v>2000000</v>
      </c>
      <c r="P328" s="9">
        <f>_xlfn.XLOOKUP(E328,[1]SIDEOF_donativos!U$4:U$1619,[1]SIDEOF_donativos!W$4:W$1619,FALSE)</f>
        <v>964</v>
      </c>
      <c r="R328" s="3">
        <v>2013</v>
      </c>
      <c r="S328" s="4" t="s">
        <v>1756</v>
      </c>
      <c r="T328" s="4" t="s">
        <v>1720</v>
      </c>
      <c r="U328" s="6">
        <v>41603</v>
      </c>
      <c r="V328" s="7">
        <v>6000000</v>
      </c>
      <c r="W328" s="6">
        <v>42000</v>
      </c>
      <c r="X328" s="4" t="s">
        <v>2646</v>
      </c>
      <c r="Y328" s="4" t="s">
        <v>387</v>
      </c>
      <c r="Z328" s="4" t="s">
        <v>388</v>
      </c>
      <c r="AA328" s="4"/>
      <c r="AB328" s="4"/>
      <c r="AC328" s="4"/>
      <c r="AD328" s="7">
        <v>6000000</v>
      </c>
      <c r="AE328" s="9">
        <v>609</v>
      </c>
    </row>
    <row r="329" spans="1:31" x14ac:dyDescent="0.25">
      <c r="A329" s="3">
        <v>2013</v>
      </c>
      <c r="B329" s="4" t="s">
        <v>719</v>
      </c>
      <c r="C329" s="5">
        <v>48101</v>
      </c>
      <c r="D329" s="4" t="s">
        <v>2489</v>
      </c>
      <c r="E329" s="4" t="s">
        <v>2490</v>
      </c>
      <c r="F329" s="6">
        <v>41578</v>
      </c>
      <c r="G329" s="7">
        <v>4950000</v>
      </c>
      <c r="H329" s="6">
        <v>42124</v>
      </c>
      <c r="I329" s="4" t="s">
        <v>2491</v>
      </c>
      <c r="J329" s="4" t="s">
        <v>387</v>
      </c>
      <c r="K329" s="4" t="s">
        <v>388</v>
      </c>
      <c r="L329" s="4"/>
      <c r="M329" s="4"/>
      <c r="N329" s="4"/>
      <c r="O329" s="7">
        <v>4950000</v>
      </c>
      <c r="P329" s="9">
        <f>_xlfn.XLOOKUP(E329,[1]SIDEOF_donativos!U$4:U$1619,[1]SIDEOF_donativos!W$4:W$1619,FALSE)</f>
        <v>847</v>
      </c>
      <c r="V329" s="18">
        <f>SUM(V100:V328)</f>
        <v>1074976132</v>
      </c>
      <c r="AD329" s="17">
        <f>SUM(AD100:AD328)</f>
        <v>1071887310</v>
      </c>
    </row>
    <row r="330" spans="1:31" x14ac:dyDescent="0.25">
      <c r="A330" s="3">
        <v>2013</v>
      </c>
      <c r="B330" s="4" t="s">
        <v>719</v>
      </c>
      <c r="C330" s="5">
        <v>48101</v>
      </c>
      <c r="D330" s="4" t="s">
        <v>2492</v>
      </c>
      <c r="E330" s="4" t="s">
        <v>2493</v>
      </c>
      <c r="F330" s="6">
        <v>41590</v>
      </c>
      <c r="G330" s="7">
        <v>4500000</v>
      </c>
      <c r="H330" s="6">
        <v>41771</v>
      </c>
      <c r="I330" s="4" t="s">
        <v>2494</v>
      </c>
      <c r="J330" s="4" t="s">
        <v>387</v>
      </c>
      <c r="K330" s="4" t="s">
        <v>388</v>
      </c>
      <c r="L330" s="4"/>
      <c r="M330" s="4"/>
      <c r="N330" s="4"/>
      <c r="O330" s="7">
        <v>4500000</v>
      </c>
      <c r="P330" s="9">
        <f>_xlfn.XLOOKUP(E330,[1]SIDEOF_donativos!U$4:U$1619,[1]SIDEOF_donativos!W$4:W$1619,FALSE)</f>
        <v>813</v>
      </c>
      <c r="AD330" s="50" cm="1">
        <f t="array" ref="AD330">SumarSinColor(AD100:AD328)</f>
        <v>1043180570</v>
      </c>
    </row>
    <row r="331" spans="1:31" x14ac:dyDescent="0.25">
      <c r="A331" s="3">
        <v>2013</v>
      </c>
      <c r="B331" s="4" t="s">
        <v>719</v>
      </c>
      <c r="C331" s="5">
        <v>48101</v>
      </c>
      <c r="D331" s="4" t="s">
        <v>2495</v>
      </c>
      <c r="E331" s="4" t="s">
        <v>1751</v>
      </c>
      <c r="F331" s="6">
        <v>41571</v>
      </c>
      <c r="G331" s="7">
        <v>400000</v>
      </c>
      <c r="H331" s="6">
        <v>41722</v>
      </c>
      <c r="I331" s="4" t="s">
        <v>2496</v>
      </c>
      <c r="J331" s="4" t="s">
        <v>387</v>
      </c>
      <c r="K331" s="4" t="s">
        <v>388</v>
      </c>
      <c r="L331" s="4"/>
      <c r="M331" s="4"/>
      <c r="N331" s="4"/>
      <c r="O331" s="7">
        <v>400000</v>
      </c>
      <c r="P331" s="9">
        <f>_xlfn.XLOOKUP(E331,[1]SIDEOF_donativos!U$4:U$1619,[1]SIDEOF_donativos!W$4:W$1619,FALSE)</f>
        <v>233</v>
      </c>
    </row>
    <row r="332" spans="1:31" x14ac:dyDescent="0.25">
      <c r="A332" s="3">
        <v>2013</v>
      </c>
      <c r="B332" s="4" t="s">
        <v>719</v>
      </c>
      <c r="C332" s="5">
        <v>48101</v>
      </c>
      <c r="D332" s="4" t="s">
        <v>2497</v>
      </c>
      <c r="E332" s="4" t="s">
        <v>1064</v>
      </c>
      <c r="F332" s="6">
        <v>41562</v>
      </c>
      <c r="G332" s="7">
        <v>790000</v>
      </c>
      <c r="H332" s="6">
        <v>41774</v>
      </c>
      <c r="I332" s="4" t="s">
        <v>2498</v>
      </c>
      <c r="J332" s="4" t="s">
        <v>387</v>
      </c>
      <c r="K332" s="4" t="s">
        <v>388</v>
      </c>
      <c r="L332" s="4"/>
      <c r="M332" s="4"/>
      <c r="N332" s="4"/>
      <c r="O332" s="7">
        <v>790000</v>
      </c>
      <c r="P332" s="9">
        <f>_xlfn.XLOOKUP(E332,[1]SIDEOF_donativos!U$4:U$1619,[1]SIDEOF_donativos!W$4:W$1619,FALSE)</f>
        <v>612</v>
      </c>
      <c r="R332" s="105" t="s">
        <v>7637</v>
      </c>
      <c r="S332" s="105"/>
      <c r="T332" s="105"/>
      <c r="U332" s="105"/>
      <c r="V332" s="105"/>
      <c r="W332" s="105"/>
      <c r="X332" s="105"/>
      <c r="Y332" s="105"/>
      <c r="Z332" s="105"/>
      <c r="AA332" s="105"/>
      <c r="AB332" s="105"/>
      <c r="AC332" s="105"/>
      <c r="AD332" s="105"/>
      <c r="AE332" s="105"/>
    </row>
    <row r="333" spans="1:31" x14ac:dyDescent="0.25">
      <c r="A333" s="3">
        <v>2013</v>
      </c>
      <c r="B333" s="4" t="s">
        <v>719</v>
      </c>
      <c r="C333" s="5">
        <v>48101</v>
      </c>
      <c r="D333" s="4" t="s">
        <v>2499</v>
      </c>
      <c r="E333" s="4" t="s">
        <v>2500</v>
      </c>
      <c r="F333" s="6">
        <v>41599</v>
      </c>
      <c r="G333" s="7">
        <v>2343200</v>
      </c>
      <c r="H333" s="6">
        <v>41945</v>
      </c>
      <c r="I333" s="4" t="s">
        <v>2501</v>
      </c>
      <c r="J333" s="4" t="s">
        <v>387</v>
      </c>
      <c r="K333" s="4" t="s">
        <v>388</v>
      </c>
      <c r="L333" s="4"/>
      <c r="M333" s="4"/>
      <c r="N333" s="4"/>
      <c r="O333" s="7">
        <v>2343200</v>
      </c>
      <c r="P333" s="9">
        <f>_xlfn.XLOOKUP(E333,[1]SIDEOF_donativos!U$4:U$1619,[1]SIDEOF_donativos!W$4:W$1619,FALSE)</f>
        <v>773</v>
      </c>
      <c r="R333" s="3">
        <v>2013</v>
      </c>
      <c r="S333" s="4" t="s">
        <v>278</v>
      </c>
      <c r="T333" s="4" t="s">
        <v>1817</v>
      </c>
      <c r="U333" s="6">
        <v>41628</v>
      </c>
      <c r="V333" s="7">
        <v>3500000</v>
      </c>
      <c r="W333" s="6">
        <v>41968</v>
      </c>
      <c r="X333" s="4" t="s">
        <v>1818</v>
      </c>
      <c r="Y333" s="4" t="s">
        <v>296</v>
      </c>
      <c r="Z333" s="4" t="s">
        <v>297</v>
      </c>
      <c r="AA333" s="4"/>
      <c r="AB333" s="4"/>
      <c r="AC333" s="4"/>
      <c r="AD333" s="7">
        <v>3500000</v>
      </c>
      <c r="AE333" s="9">
        <v>471</v>
      </c>
    </row>
    <row r="334" spans="1:31" ht="15.75" customHeight="1" x14ac:dyDescent="0.25">
      <c r="A334" s="3">
        <v>2013</v>
      </c>
      <c r="B334" s="4" t="s">
        <v>719</v>
      </c>
      <c r="C334" s="5">
        <v>48101</v>
      </c>
      <c r="D334" s="4" t="s">
        <v>2502</v>
      </c>
      <c r="E334" s="4" t="s">
        <v>2503</v>
      </c>
      <c r="F334" s="6">
        <v>41607</v>
      </c>
      <c r="G334" s="7">
        <v>2000000</v>
      </c>
      <c r="H334" s="6">
        <v>41882</v>
      </c>
      <c r="I334" s="4" t="s">
        <v>2504</v>
      </c>
      <c r="J334" s="4" t="s">
        <v>387</v>
      </c>
      <c r="K334" s="4" t="s">
        <v>388</v>
      </c>
      <c r="L334" s="4"/>
      <c r="M334" s="4"/>
      <c r="N334" s="4"/>
      <c r="O334" s="7">
        <v>2000000</v>
      </c>
      <c r="P334" s="9">
        <f>_xlfn.XLOOKUP(E334,[1]SIDEOF_donativos!U$4:U$1619,[1]SIDEOF_donativos!W$4:W$1619,FALSE)</f>
        <v>101</v>
      </c>
      <c r="R334" s="19">
        <v>2013</v>
      </c>
      <c r="S334" s="20" t="s">
        <v>278</v>
      </c>
      <c r="T334" s="20" t="s">
        <v>1820</v>
      </c>
      <c r="U334" s="21">
        <v>41605</v>
      </c>
      <c r="V334" s="22">
        <v>1000000</v>
      </c>
      <c r="W334" s="21">
        <v>42004</v>
      </c>
      <c r="X334" s="20" t="s">
        <v>1821</v>
      </c>
      <c r="Y334" s="20" t="s">
        <v>1822</v>
      </c>
      <c r="Z334" s="20" t="s">
        <v>388</v>
      </c>
      <c r="AA334" s="20" t="s">
        <v>297</v>
      </c>
      <c r="AB334" s="20"/>
      <c r="AC334" s="20"/>
      <c r="AD334" s="22">
        <v>1000000</v>
      </c>
      <c r="AE334" s="25">
        <v>377</v>
      </c>
    </row>
    <row r="335" spans="1:31" x14ac:dyDescent="0.25">
      <c r="A335" s="3">
        <v>2013</v>
      </c>
      <c r="B335" s="4" t="s">
        <v>719</v>
      </c>
      <c r="C335" s="5">
        <v>48101</v>
      </c>
      <c r="D335" s="4" t="s">
        <v>2505</v>
      </c>
      <c r="E335" s="4" t="s">
        <v>2506</v>
      </c>
      <c r="F335" s="6">
        <v>41574</v>
      </c>
      <c r="G335" s="7">
        <v>3000000</v>
      </c>
      <c r="H335" s="6">
        <v>41939</v>
      </c>
      <c r="I335" s="4" t="s">
        <v>2507</v>
      </c>
      <c r="J335" s="4" t="s">
        <v>387</v>
      </c>
      <c r="K335" s="4" t="s">
        <v>388</v>
      </c>
      <c r="L335" s="4"/>
      <c r="M335" s="4"/>
      <c r="N335" s="4"/>
      <c r="O335" s="7">
        <v>3000000</v>
      </c>
      <c r="P335" s="9">
        <f>_xlfn.XLOOKUP(E335,[1]SIDEOF_donativos!U$4:U$1619,[1]SIDEOF_donativos!W$4:W$1619,FALSE)</f>
        <v>1514</v>
      </c>
      <c r="R335" s="19">
        <v>2013</v>
      </c>
      <c r="S335" s="20" t="s">
        <v>278</v>
      </c>
      <c r="T335" s="20" t="s">
        <v>1846</v>
      </c>
      <c r="U335" s="21">
        <v>41606</v>
      </c>
      <c r="V335" s="22">
        <v>5000000</v>
      </c>
      <c r="W335" s="21">
        <v>42004</v>
      </c>
      <c r="X335" s="20" t="s">
        <v>1847</v>
      </c>
      <c r="Y335" s="20" t="s">
        <v>1848</v>
      </c>
      <c r="Z335" s="20" t="s">
        <v>297</v>
      </c>
      <c r="AA335" s="20" t="s">
        <v>1839</v>
      </c>
      <c r="AB335" s="20"/>
      <c r="AC335" s="20"/>
      <c r="AD335" s="22">
        <v>5000000</v>
      </c>
      <c r="AE335" s="25">
        <v>188</v>
      </c>
    </row>
    <row r="336" spans="1:31" x14ac:dyDescent="0.25">
      <c r="A336" s="3">
        <v>2013</v>
      </c>
      <c r="B336" s="4" t="s">
        <v>719</v>
      </c>
      <c r="C336" s="5">
        <v>48101</v>
      </c>
      <c r="D336" s="4" t="s">
        <v>2508</v>
      </c>
      <c r="E336" s="4" t="s">
        <v>819</v>
      </c>
      <c r="F336" s="6">
        <v>41407</v>
      </c>
      <c r="G336" s="7">
        <v>1000000</v>
      </c>
      <c r="H336" s="6">
        <v>41702</v>
      </c>
      <c r="I336" s="4" t="s">
        <v>2509</v>
      </c>
      <c r="J336" s="4" t="s">
        <v>387</v>
      </c>
      <c r="K336" s="4" t="s">
        <v>388</v>
      </c>
      <c r="L336" s="4"/>
      <c r="M336" s="4"/>
      <c r="N336" s="4"/>
      <c r="O336" s="7">
        <v>1000000</v>
      </c>
      <c r="P336" s="9">
        <f>_xlfn.XLOOKUP(E336,[1]SIDEOF_donativos!U$4:U$1619,[1]SIDEOF_donativos!W$4:W$1619,FALSE)</f>
        <v>410</v>
      </c>
      <c r="R336" s="19">
        <v>2013</v>
      </c>
      <c r="S336" s="20" t="s">
        <v>278</v>
      </c>
      <c r="T336" s="20" t="s">
        <v>1850</v>
      </c>
      <c r="U336" s="21">
        <v>41626</v>
      </c>
      <c r="V336" s="22">
        <v>1300000</v>
      </c>
      <c r="W336" s="21">
        <v>42003</v>
      </c>
      <c r="X336" s="20" t="s">
        <v>1851</v>
      </c>
      <c r="Y336" s="20" t="s">
        <v>1848</v>
      </c>
      <c r="Z336" s="20" t="s">
        <v>297</v>
      </c>
      <c r="AA336" s="20" t="s">
        <v>1839</v>
      </c>
      <c r="AB336" s="20"/>
      <c r="AC336" s="20"/>
      <c r="AD336" s="22">
        <v>1300000</v>
      </c>
      <c r="AE336" s="25">
        <v>505</v>
      </c>
    </row>
    <row r="337" spans="1:31" x14ac:dyDescent="0.25">
      <c r="A337" s="3">
        <v>2013</v>
      </c>
      <c r="B337" s="4" t="s">
        <v>719</v>
      </c>
      <c r="C337" s="5">
        <v>48101</v>
      </c>
      <c r="D337" s="4" t="s">
        <v>2510</v>
      </c>
      <c r="E337" s="4" t="s">
        <v>2511</v>
      </c>
      <c r="F337" s="6">
        <v>41523</v>
      </c>
      <c r="G337" s="7">
        <v>5000000</v>
      </c>
      <c r="H337" s="6">
        <v>41857</v>
      </c>
      <c r="I337" s="4" t="s">
        <v>2512</v>
      </c>
      <c r="J337" s="4" t="s">
        <v>387</v>
      </c>
      <c r="K337" s="4" t="s">
        <v>388</v>
      </c>
      <c r="L337" s="4"/>
      <c r="M337" s="4"/>
      <c r="N337" s="4"/>
      <c r="O337" s="7">
        <v>5000000</v>
      </c>
      <c r="P337" s="9">
        <f>_xlfn.XLOOKUP(E337,[1]SIDEOF_donativos!U$4:U$1619,[1]SIDEOF_donativos!W$4:W$1619,FALSE)</f>
        <v>620</v>
      </c>
      <c r="R337" s="3">
        <v>2013</v>
      </c>
      <c r="S337" s="4" t="s">
        <v>278</v>
      </c>
      <c r="T337" s="4" t="s">
        <v>1853</v>
      </c>
      <c r="U337" s="6">
        <v>41625</v>
      </c>
      <c r="V337" s="7">
        <v>4500000</v>
      </c>
      <c r="W337" s="6">
        <v>41850</v>
      </c>
      <c r="X337" s="4" t="s">
        <v>1854</v>
      </c>
      <c r="Y337" s="4" t="s">
        <v>296</v>
      </c>
      <c r="Z337" s="4" t="s">
        <v>297</v>
      </c>
      <c r="AA337" s="4"/>
      <c r="AB337" s="4"/>
      <c r="AC337" s="4"/>
      <c r="AD337" s="7">
        <v>4500000</v>
      </c>
      <c r="AE337" s="9">
        <v>501</v>
      </c>
    </row>
    <row r="338" spans="1:31" x14ac:dyDescent="0.25">
      <c r="A338" s="3">
        <v>2013</v>
      </c>
      <c r="B338" s="4" t="s">
        <v>719</v>
      </c>
      <c r="C338" s="5">
        <v>48101</v>
      </c>
      <c r="D338" s="4" t="s">
        <v>2513</v>
      </c>
      <c r="E338" s="4" t="s">
        <v>1019</v>
      </c>
      <c r="F338" s="6">
        <v>41574</v>
      </c>
      <c r="G338" s="7">
        <v>2000000</v>
      </c>
      <c r="H338" s="6">
        <v>41725</v>
      </c>
      <c r="I338" s="4" t="s">
        <v>2514</v>
      </c>
      <c r="J338" s="4" t="s">
        <v>290</v>
      </c>
      <c r="K338" s="4" t="s">
        <v>291</v>
      </c>
      <c r="L338" s="4"/>
      <c r="M338" s="4"/>
      <c r="N338" s="4"/>
      <c r="O338" s="7">
        <v>2000000</v>
      </c>
      <c r="P338" s="9">
        <f>_xlfn.XLOOKUP(E338,[1]SIDEOF_donativos!U$4:U$1619,[1]SIDEOF_donativos!W$4:W$1619,FALSE)</f>
        <v>1307</v>
      </c>
      <c r="R338" s="3">
        <v>2013</v>
      </c>
      <c r="S338" s="4" t="s">
        <v>278</v>
      </c>
      <c r="T338" s="4" t="s">
        <v>1856</v>
      </c>
      <c r="U338" s="6">
        <v>41628</v>
      </c>
      <c r="V338" s="7">
        <v>1000000</v>
      </c>
      <c r="W338" s="6">
        <v>41973</v>
      </c>
      <c r="X338" s="4" t="s">
        <v>1857</v>
      </c>
      <c r="Y338" s="4" t="s">
        <v>296</v>
      </c>
      <c r="Z338" s="4" t="s">
        <v>297</v>
      </c>
      <c r="AA338" s="4"/>
      <c r="AB338" s="4"/>
      <c r="AC338" s="4"/>
      <c r="AD338" s="7">
        <v>1000000</v>
      </c>
      <c r="AE338" s="9">
        <v>907</v>
      </c>
    </row>
    <row r="339" spans="1:31" x14ac:dyDescent="0.25">
      <c r="A339" s="3">
        <v>2013</v>
      </c>
      <c r="B339" s="4" t="s">
        <v>719</v>
      </c>
      <c r="C339" s="5">
        <v>48101</v>
      </c>
      <c r="D339" s="4" t="s">
        <v>2515</v>
      </c>
      <c r="E339" s="4" t="s">
        <v>2516</v>
      </c>
      <c r="F339" s="6">
        <v>41577</v>
      </c>
      <c r="G339" s="7">
        <v>10000000</v>
      </c>
      <c r="H339" s="6">
        <v>41669</v>
      </c>
      <c r="I339" s="4" t="s">
        <v>2517</v>
      </c>
      <c r="J339" s="4" t="s">
        <v>387</v>
      </c>
      <c r="K339" s="4" t="s">
        <v>388</v>
      </c>
      <c r="L339" s="4"/>
      <c r="M339" s="4"/>
      <c r="N339" s="4"/>
      <c r="O339" s="7">
        <v>10000000</v>
      </c>
      <c r="P339" s="9">
        <f>_xlfn.XLOOKUP(E339,[1]SIDEOF_donativos!U$4:U$1619,[1]SIDEOF_donativos!W$4:W$1619,FALSE)</f>
        <v>1066</v>
      </c>
      <c r="R339" s="3">
        <v>2013</v>
      </c>
      <c r="S339" s="4" t="s">
        <v>278</v>
      </c>
      <c r="T339" s="4" t="s">
        <v>1859</v>
      </c>
      <c r="U339" s="6">
        <v>41631</v>
      </c>
      <c r="V339" s="7">
        <v>1000000</v>
      </c>
      <c r="W339" s="6">
        <v>41818</v>
      </c>
      <c r="X339" s="4" t="s">
        <v>1851</v>
      </c>
      <c r="Y339" s="4" t="s">
        <v>296</v>
      </c>
      <c r="Z339" s="4" t="s">
        <v>297</v>
      </c>
      <c r="AA339" s="4"/>
      <c r="AB339" s="4"/>
      <c r="AC339" s="4"/>
      <c r="AD339" s="7">
        <v>1000000</v>
      </c>
      <c r="AE339" s="9">
        <v>518</v>
      </c>
    </row>
    <row r="340" spans="1:31" x14ac:dyDescent="0.25">
      <c r="A340" s="3">
        <v>2013</v>
      </c>
      <c r="B340" s="4" t="s">
        <v>719</v>
      </c>
      <c r="C340" s="5">
        <v>48101</v>
      </c>
      <c r="D340" s="4" t="s">
        <v>2518</v>
      </c>
      <c r="E340" s="4" t="s">
        <v>2519</v>
      </c>
      <c r="F340" s="6">
        <v>41607</v>
      </c>
      <c r="G340" s="7">
        <v>3674914</v>
      </c>
      <c r="H340" s="6">
        <v>42237</v>
      </c>
      <c r="I340" s="4" t="s">
        <v>2520</v>
      </c>
      <c r="J340" s="4" t="s">
        <v>387</v>
      </c>
      <c r="K340" s="4" t="s">
        <v>388</v>
      </c>
      <c r="L340" s="4"/>
      <c r="M340" s="4"/>
      <c r="N340" s="4"/>
      <c r="O340" s="7">
        <v>3674914</v>
      </c>
      <c r="P340" s="9">
        <f>_xlfn.XLOOKUP(E340,[1]SIDEOF_donativos!U$4:U$1619,[1]SIDEOF_donativos!W$4:W$1619,FALSE)</f>
        <v>1412</v>
      </c>
      <c r="R340" s="3">
        <v>2013</v>
      </c>
      <c r="S340" s="4" t="s">
        <v>278</v>
      </c>
      <c r="T340" s="4" t="s">
        <v>1861</v>
      </c>
      <c r="U340" s="6">
        <v>41547</v>
      </c>
      <c r="V340" s="7">
        <v>1666480</v>
      </c>
      <c r="W340" s="6">
        <v>41639</v>
      </c>
      <c r="X340" s="4" t="s">
        <v>1862</v>
      </c>
      <c r="Y340" s="4" t="s">
        <v>296</v>
      </c>
      <c r="Z340" s="4" t="s">
        <v>297</v>
      </c>
      <c r="AA340" s="4"/>
      <c r="AB340" s="4"/>
      <c r="AC340" s="4"/>
      <c r="AD340" s="7">
        <v>1581120</v>
      </c>
      <c r="AE340" s="9">
        <v>1522</v>
      </c>
    </row>
    <row r="341" spans="1:31" x14ac:dyDescent="0.25">
      <c r="A341" s="3">
        <v>2013</v>
      </c>
      <c r="B341" s="4" t="s">
        <v>719</v>
      </c>
      <c r="C341" s="5">
        <v>48101</v>
      </c>
      <c r="D341" s="4" t="s">
        <v>2521</v>
      </c>
      <c r="E341" s="4" t="s">
        <v>2522</v>
      </c>
      <c r="F341" s="6">
        <v>41607</v>
      </c>
      <c r="G341" s="7">
        <v>2500000</v>
      </c>
      <c r="H341" s="6">
        <v>42002</v>
      </c>
      <c r="I341" s="4" t="s">
        <v>2523</v>
      </c>
      <c r="J341" s="4" t="s">
        <v>290</v>
      </c>
      <c r="K341" s="4" t="s">
        <v>291</v>
      </c>
      <c r="L341" s="4"/>
      <c r="M341" s="4"/>
      <c r="N341" s="4"/>
      <c r="O341" s="7">
        <v>2500000</v>
      </c>
      <c r="P341" s="9">
        <f>_xlfn.XLOOKUP(E341,[1]SIDEOF_donativos!U$4:U$1619,[1]SIDEOF_donativos!W$4:W$1619,FALSE)</f>
        <v>277</v>
      </c>
      <c r="R341" s="19">
        <v>2013</v>
      </c>
      <c r="S341" s="20" t="s">
        <v>1909</v>
      </c>
      <c r="T341" s="20" t="s">
        <v>904</v>
      </c>
      <c r="U341" s="21">
        <v>41554</v>
      </c>
      <c r="V341" s="22">
        <v>200000</v>
      </c>
      <c r="W341" s="21">
        <v>41639</v>
      </c>
      <c r="X341" s="20" t="s">
        <v>1920</v>
      </c>
      <c r="Y341" s="20" t="s">
        <v>1822</v>
      </c>
      <c r="Z341" s="20" t="s">
        <v>388</v>
      </c>
      <c r="AA341" s="20" t="s">
        <v>297</v>
      </c>
      <c r="AB341" s="20"/>
      <c r="AC341" s="20"/>
      <c r="AD341" s="22">
        <v>200000</v>
      </c>
      <c r="AE341" s="25">
        <v>203</v>
      </c>
    </row>
    <row r="342" spans="1:31" x14ac:dyDescent="0.25">
      <c r="A342" s="3">
        <v>2013</v>
      </c>
      <c r="B342" s="4" t="s">
        <v>719</v>
      </c>
      <c r="C342" s="5">
        <v>48101</v>
      </c>
      <c r="D342" s="4" t="s">
        <v>2524</v>
      </c>
      <c r="E342" s="4" t="s">
        <v>1064</v>
      </c>
      <c r="F342" s="6">
        <v>41562</v>
      </c>
      <c r="G342" s="7">
        <v>910000</v>
      </c>
      <c r="H342" s="6">
        <v>41927</v>
      </c>
      <c r="I342" s="4" t="s">
        <v>2525</v>
      </c>
      <c r="J342" s="4" t="s">
        <v>387</v>
      </c>
      <c r="K342" s="4" t="s">
        <v>388</v>
      </c>
      <c r="L342" s="4"/>
      <c r="M342" s="4"/>
      <c r="N342" s="4"/>
      <c r="O342" s="7">
        <v>910000</v>
      </c>
      <c r="P342" s="9">
        <f>_xlfn.XLOOKUP(E342,[1]SIDEOF_donativos!U$4:U$1619,[1]SIDEOF_donativos!W$4:W$1619,FALSE)</f>
        <v>612</v>
      </c>
      <c r="R342" s="19">
        <v>2013</v>
      </c>
      <c r="S342" s="20" t="s">
        <v>445</v>
      </c>
      <c r="T342" s="20" t="s">
        <v>453</v>
      </c>
      <c r="U342" s="21">
        <v>41466</v>
      </c>
      <c r="V342" s="22">
        <v>5210000</v>
      </c>
      <c r="W342" s="21">
        <v>41639</v>
      </c>
      <c r="X342" s="20" t="s">
        <v>2000</v>
      </c>
      <c r="Y342" s="20" t="s">
        <v>2001</v>
      </c>
      <c r="Z342" s="20" t="s">
        <v>388</v>
      </c>
      <c r="AA342" s="20" t="s">
        <v>297</v>
      </c>
      <c r="AB342" s="20" t="s">
        <v>20</v>
      </c>
      <c r="AC342" s="20" t="s">
        <v>1839</v>
      </c>
      <c r="AD342" s="22">
        <v>5210000</v>
      </c>
      <c r="AE342" s="25">
        <v>76</v>
      </c>
    </row>
    <row r="343" spans="1:31" x14ac:dyDescent="0.25">
      <c r="A343" s="3">
        <v>2013</v>
      </c>
      <c r="B343" s="4" t="s">
        <v>719</v>
      </c>
      <c r="C343" s="5">
        <v>48101</v>
      </c>
      <c r="D343" s="4" t="s">
        <v>2526</v>
      </c>
      <c r="E343" s="4" t="s">
        <v>2527</v>
      </c>
      <c r="F343" s="6">
        <v>41599</v>
      </c>
      <c r="G343" s="7">
        <v>3160000</v>
      </c>
      <c r="H343" s="6">
        <v>41964</v>
      </c>
      <c r="I343" s="4" t="s">
        <v>2528</v>
      </c>
      <c r="J343" s="4" t="s">
        <v>387</v>
      </c>
      <c r="K343" s="4" t="s">
        <v>388</v>
      </c>
      <c r="L343" s="4"/>
      <c r="M343" s="4"/>
      <c r="N343" s="4"/>
      <c r="O343" s="7">
        <v>3160000</v>
      </c>
      <c r="P343" s="9">
        <f>_xlfn.XLOOKUP(E343,[1]SIDEOF_donativos!U$4:U$1619,[1]SIDEOF_donativos!W$4:W$1619,FALSE)</f>
        <v>808</v>
      </c>
      <c r="R343" s="3">
        <v>2013</v>
      </c>
      <c r="S343" s="4" t="s">
        <v>614</v>
      </c>
      <c r="T343" s="4" t="s">
        <v>649</v>
      </c>
      <c r="U343" s="6">
        <v>41446</v>
      </c>
      <c r="V343" s="7">
        <v>30000000</v>
      </c>
      <c r="W343" s="6">
        <v>41810</v>
      </c>
      <c r="X343" s="4" t="s">
        <v>2157</v>
      </c>
      <c r="Y343" s="4" t="s">
        <v>296</v>
      </c>
      <c r="Z343" s="4" t="s">
        <v>297</v>
      </c>
      <c r="AA343" s="4"/>
      <c r="AB343" s="4"/>
      <c r="AC343" s="4"/>
      <c r="AD343" s="7">
        <v>30000000</v>
      </c>
      <c r="AE343" s="9">
        <v>872</v>
      </c>
    </row>
    <row r="344" spans="1:31" x14ac:dyDescent="0.25">
      <c r="A344" s="3">
        <v>2013</v>
      </c>
      <c r="B344" s="4" t="s">
        <v>719</v>
      </c>
      <c r="C344" s="5">
        <v>48101</v>
      </c>
      <c r="D344" s="4" t="s">
        <v>2529</v>
      </c>
      <c r="E344" s="4" t="s">
        <v>1064</v>
      </c>
      <c r="F344" s="6">
        <v>41562</v>
      </c>
      <c r="G344" s="7">
        <v>300000</v>
      </c>
      <c r="H344" s="6">
        <v>41744</v>
      </c>
      <c r="I344" s="4" t="s">
        <v>2530</v>
      </c>
      <c r="J344" s="4" t="s">
        <v>387</v>
      </c>
      <c r="K344" s="4" t="s">
        <v>388</v>
      </c>
      <c r="L344" s="4"/>
      <c r="M344" s="4"/>
      <c r="N344" s="4"/>
      <c r="O344" s="7">
        <v>300000</v>
      </c>
      <c r="P344" s="9">
        <f>_xlfn.XLOOKUP(E344,[1]SIDEOF_donativos!U$4:U$1619,[1]SIDEOF_donativos!W$4:W$1619,FALSE)</f>
        <v>612</v>
      </c>
      <c r="R344" s="3">
        <v>2013</v>
      </c>
      <c r="S344" s="4" t="s">
        <v>614</v>
      </c>
      <c r="T344" s="4" t="s">
        <v>2174</v>
      </c>
      <c r="U344" s="6">
        <v>41607</v>
      </c>
      <c r="V344" s="7">
        <v>4000000</v>
      </c>
      <c r="W344" s="6">
        <v>41971</v>
      </c>
      <c r="X344" s="4" t="s">
        <v>2175</v>
      </c>
      <c r="Y344" s="4" t="s">
        <v>296</v>
      </c>
      <c r="Z344" s="4" t="s">
        <v>297</v>
      </c>
      <c r="AA344" s="4"/>
      <c r="AB344" s="4"/>
      <c r="AC344" s="4"/>
      <c r="AD344" s="7">
        <v>4000000</v>
      </c>
      <c r="AE344" s="9">
        <v>863</v>
      </c>
    </row>
    <row r="345" spans="1:31" x14ac:dyDescent="0.25">
      <c r="A345" s="3">
        <v>2013</v>
      </c>
      <c r="B345" s="4" t="s">
        <v>719</v>
      </c>
      <c r="C345" s="5">
        <v>48101</v>
      </c>
      <c r="D345" s="4" t="s">
        <v>2531</v>
      </c>
      <c r="E345" s="4" t="s">
        <v>2532</v>
      </c>
      <c r="F345" s="6">
        <v>41607</v>
      </c>
      <c r="G345" s="7">
        <v>1000000</v>
      </c>
      <c r="H345" s="6">
        <v>41698</v>
      </c>
      <c r="I345" s="4" t="s">
        <v>2533</v>
      </c>
      <c r="J345" s="4" t="s">
        <v>313</v>
      </c>
      <c r="K345" s="4" t="s">
        <v>314</v>
      </c>
      <c r="L345" s="4"/>
      <c r="M345" s="4"/>
      <c r="N345" s="4"/>
      <c r="O345" s="7">
        <v>1000000</v>
      </c>
      <c r="P345" s="9">
        <f>_xlfn.XLOOKUP(E345,[1]SIDEOF_donativos!U$4:U$1619,[1]SIDEOF_donativos!W$4:W$1619,FALSE)</f>
        <v>66</v>
      </c>
      <c r="V345" s="18">
        <f>SUM(V333:V344)</f>
        <v>58376480</v>
      </c>
      <c r="AD345" s="17">
        <f>SUM(AD333:AD344)</f>
        <v>58291120</v>
      </c>
    </row>
    <row r="346" spans="1:31" x14ac:dyDescent="0.25">
      <c r="A346" s="3">
        <v>2013</v>
      </c>
      <c r="B346" s="4" t="s">
        <v>719</v>
      </c>
      <c r="C346" s="5">
        <v>48101</v>
      </c>
      <c r="D346" s="4" t="s">
        <v>2534</v>
      </c>
      <c r="E346" s="4" t="s">
        <v>504</v>
      </c>
      <c r="F346" s="6">
        <v>41562</v>
      </c>
      <c r="G346" s="7">
        <v>10000000</v>
      </c>
      <c r="H346" s="6">
        <v>42019</v>
      </c>
      <c r="I346" s="4" t="s">
        <v>2535</v>
      </c>
      <c r="J346" s="4" t="s">
        <v>387</v>
      </c>
      <c r="K346" s="4" t="s">
        <v>388</v>
      </c>
      <c r="L346" s="4"/>
      <c r="M346" s="4"/>
      <c r="N346" s="4"/>
      <c r="O346" s="7">
        <v>10000000</v>
      </c>
      <c r="P346" s="9">
        <f>_xlfn.XLOOKUP(E346,[1]SIDEOF_donativos!U$4:U$1619,[1]SIDEOF_donativos!W$4:W$1619,FALSE)</f>
        <v>1285</v>
      </c>
      <c r="AD346" s="50" cm="1">
        <f t="array" ref="AD346">SumarSinColor(AD333:AD344)</f>
        <v>45581120</v>
      </c>
    </row>
    <row r="347" spans="1:31" x14ac:dyDescent="0.25">
      <c r="A347" s="3">
        <v>2013</v>
      </c>
      <c r="B347" s="4" t="s">
        <v>719</v>
      </c>
      <c r="C347" s="5">
        <v>48101</v>
      </c>
      <c r="D347" s="4" t="s">
        <v>2536</v>
      </c>
      <c r="E347" s="4" t="s">
        <v>2537</v>
      </c>
      <c r="F347" s="6">
        <v>41607</v>
      </c>
      <c r="G347" s="7">
        <v>2752377</v>
      </c>
      <c r="H347" s="6">
        <v>41726</v>
      </c>
      <c r="I347" s="4" t="s">
        <v>2538</v>
      </c>
      <c r="J347" s="4" t="s">
        <v>387</v>
      </c>
      <c r="K347" s="4" t="s">
        <v>388</v>
      </c>
      <c r="L347" s="4"/>
      <c r="M347" s="4"/>
      <c r="N347" s="4"/>
      <c r="O347" s="7">
        <v>2752377</v>
      </c>
      <c r="P347" s="9">
        <f>_xlfn.XLOOKUP(E347,[1]SIDEOF_donativos!U$4:U$1619,[1]SIDEOF_donativos!W$4:W$1619,FALSE)</f>
        <v>1292</v>
      </c>
      <c r="R347" s="105" t="s">
        <v>7638</v>
      </c>
      <c r="S347" s="105"/>
      <c r="T347" s="105"/>
      <c r="U347" s="105"/>
      <c r="V347" s="105"/>
      <c r="W347" s="105"/>
      <c r="X347" s="105"/>
      <c r="Y347" s="105"/>
      <c r="Z347" s="105"/>
      <c r="AA347" s="105"/>
      <c r="AB347" s="105"/>
      <c r="AC347" s="105"/>
      <c r="AD347" s="105"/>
      <c r="AE347" s="105"/>
    </row>
    <row r="348" spans="1:31" x14ac:dyDescent="0.25">
      <c r="A348" s="3">
        <v>2013</v>
      </c>
      <c r="B348" s="4" t="s">
        <v>719</v>
      </c>
      <c r="C348" s="5">
        <v>48101</v>
      </c>
      <c r="D348" s="4" t="s">
        <v>2539</v>
      </c>
      <c r="E348" s="4" t="s">
        <v>2540</v>
      </c>
      <c r="F348" s="6">
        <v>41488</v>
      </c>
      <c r="G348" s="7">
        <v>2500000</v>
      </c>
      <c r="H348" s="6">
        <v>41698</v>
      </c>
      <c r="I348" s="4" t="s">
        <v>2209</v>
      </c>
      <c r="J348" s="4" t="s">
        <v>387</v>
      </c>
      <c r="K348" s="4" t="s">
        <v>388</v>
      </c>
      <c r="L348" s="4"/>
      <c r="M348" s="4"/>
      <c r="N348" s="4"/>
      <c r="O348" s="7">
        <v>2500000</v>
      </c>
      <c r="P348" s="9">
        <f>_xlfn.XLOOKUP(E348,[1]SIDEOF_donativos!U$4:U$1619,[1]SIDEOF_donativos!W$4:W$1619,FALSE)</f>
        <v>209</v>
      </c>
      <c r="R348" s="19">
        <v>2013</v>
      </c>
      <c r="S348" s="20" t="s">
        <v>278</v>
      </c>
      <c r="T348" s="20" t="s">
        <v>1824</v>
      </c>
      <c r="U348" s="21">
        <v>41628</v>
      </c>
      <c r="V348" s="22">
        <v>300000</v>
      </c>
      <c r="W348" s="21">
        <v>41810</v>
      </c>
      <c r="X348" s="20" t="s">
        <v>1825</v>
      </c>
      <c r="Y348" s="20" t="s">
        <v>1826</v>
      </c>
      <c r="Z348" s="20" t="s">
        <v>301</v>
      </c>
      <c r="AA348" s="20" t="s">
        <v>388</v>
      </c>
      <c r="AB348" s="20" t="s">
        <v>291</v>
      </c>
      <c r="AC348" s="20" t="s">
        <v>20</v>
      </c>
      <c r="AD348" s="22">
        <v>300000</v>
      </c>
      <c r="AE348" s="25">
        <v>231</v>
      </c>
    </row>
    <row r="349" spans="1:31" x14ac:dyDescent="0.25">
      <c r="A349" s="3">
        <v>2013</v>
      </c>
      <c r="B349" s="4" t="s">
        <v>719</v>
      </c>
      <c r="C349" s="5">
        <v>48101</v>
      </c>
      <c r="D349" s="4" t="s">
        <v>2541</v>
      </c>
      <c r="E349" s="4" t="s">
        <v>800</v>
      </c>
      <c r="F349" s="6">
        <v>41488</v>
      </c>
      <c r="G349" s="7">
        <v>12000000</v>
      </c>
      <c r="H349" s="6">
        <v>41886</v>
      </c>
      <c r="I349" s="4" t="s">
        <v>2542</v>
      </c>
      <c r="J349" s="4" t="s">
        <v>387</v>
      </c>
      <c r="K349" s="4" t="s">
        <v>388</v>
      </c>
      <c r="L349" s="4"/>
      <c r="M349" s="4"/>
      <c r="N349" s="4"/>
      <c r="O349" s="7">
        <v>12000000</v>
      </c>
      <c r="P349" s="9">
        <f>_xlfn.XLOOKUP(E349,[1]SIDEOF_donativos!U$4:U$1619,[1]SIDEOF_donativos!W$4:W$1619,FALSE)</f>
        <v>1052</v>
      </c>
      <c r="R349" s="19">
        <v>2013</v>
      </c>
      <c r="S349" s="20" t="s">
        <v>278</v>
      </c>
      <c r="T349" s="20" t="s">
        <v>812</v>
      </c>
      <c r="U349" s="21">
        <v>41607</v>
      </c>
      <c r="V349" s="22">
        <v>657378</v>
      </c>
      <c r="W349" s="21">
        <v>41723</v>
      </c>
      <c r="X349" s="20" t="s">
        <v>1834</v>
      </c>
      <c r="Y349" s="20" t="s">
        <v>1835</v>
      </c>
      <c r="Z349" s="20" t="s">
        <v>388</v>
      </c>
      <c r="AA349" s="20" t="s">
        <v>291</v>
      </c>
      <c r="AB349" s="20"/>
      <c r="AC349" s="20"/>
      <c r="AD349" s="22">
        <v>657378</v>
      </c>
      <c r="AE349" s="25">
        <v>404</v>
      </c>
    </row>
    <row r="350" spans="1:31" x14ac:dyDescent="0.25">
      <c r="A350" s="3">
        <v>2013</v>
      </c>
      <c r="B350" s="4" t="s">
        <v>719</v>
      </c>
      <c r="C350" s="5">
        <v>48101</v>
      </c>
      <c r="D350" s="4" t="s">
        <v>2543</v>
      </c>
      <c r="E350" s="4" t="s">
        <v>800</v>
      </c>
      <c r="F350" s="6">
        <v>41488</v>
      </c>
      <c r="G350" s="7">
        <v>5000000</v>
      </c>
      <c r="H350" s="6">
        <v>41886</v>
      </c>
      <c r="I350" s="4" t="s">
        <v>2544</v>
      </c>
      <c r="J350" s="4" t="s">
        <v>387</v>
      </c>
      <c r="K350" s="4" t="s">
        <v>388</v>
      </c>
      <c r="L350" s="4"/>
      <c r="M350" s="4"/>
      <c r="N350" s="4"/>
      <c r="O350" s="7">
        <v>5000000</v>
      </c>
      <c r="P350" s="9">
        <f>_xlfn.XLOOKUP(E350,[1]SIDEOF_donativos!U$4:U$1619,[1]SIDEOF_donativos!W$4:W$1619,FALSE)</f>
        <v>1052</v>
      </c>
      <c r="R350" s="19">
        <v>2013</v>
      </c>
      <c r="S350" s="20" t="s">
        <v>278</v>
      </c>
      <c r="T350" s="20" t="s">
        <v>288</v>
      </c>
      <c r="U350" s="21">
        <v>41450</v>
      </c>
      <c r="V350" s="22">
        <v>16400000</v>
      </c>
      <c r="W350" s="21">
        <v>41921</v>
      </c>
      <c r="X350" s="20" t="s">
        <v>1844</v>
      </c>
      <c r="Y350" s="20" t="s">
        <v>1835</v>
      </c>
      <c r="Z350" s="20" t="s">
        <v>388</v>
      </c>
      <c r="AA350" s="20" t="s">
        <v>291</v>
      </c>
      <c r="AB350" s="20"/>
      <c r="AC350" s="20"/>
      <c r="AD350" s="22">
        <v>16400000</v>
      </c>
      <c r="AE350" s="25">
        <v>668</v>
      </c>
    </row>
    <row r="351" spans="1:31" x14ac:dyDescent="0.25">
      <c r="A351" s="3">
        <v>2013</v>
      </c>
      <c r="B351" s="4" t="s">
        <v>719</v>
      </c>
      <c r="C351" s="5">
        <v>48101</v>
      </c>
      <c r="D351" s="4" t="s">
        <v>2545</v>
      </c>
      <c r="E351" s="4" t="s">
        <v>885</v>
      </c>
      <c r="F351" s="6">
        <v>41488</v>
      </c>
      <c r="G351" s="7">
        <v>5000000</v>
      </c>
      <c r="H351" s="6">
        <v>41759</v>
      </c>
      <c r="I351" s="4" t="s">
        <v>975</v>
      </c>
      <c r="J351" s="4" t="s">
        <v>387</v>
      </c>
      <c r="K351" s="4" t="s">
        <v>388</v>
      </c>
      <c r="L351" s="4"/>
      <c r="M351" s="4"/>
      <c r="N351" s="4"/>
      <c r="O351" s="7">
        <v>5000000</v>
      </c>
      <c r="P351" s="9">
        <f>_xlfn.XLOOKUP(E351,[1]SIDEOF_donativos!U$4:U$1619,[1]SIDEOF_donativos!W$4:W$1619,FALSE)</f>
        <v>1294</v>
      </c>
      <c r="R351" s="3">
        <v>2013</v>
      </c>
      <c r="S351" s="4" t="s">
        <v>278</v>
      </c>
      <c r="T351" s="4" t="s">
        <v>1867</v>
      </c>
      <c r="U351" s="6">
        <v>41516</v>
      </c>
      <c r="V351" s="7">
        <v>600000</v>
      </c>
      <c r="W351" s="6">
        <v>41789</v>
      </c>
      <c r="X351" s="4" t="s">
        <v>1868</v>
      </c>
      <c r="Y351" s="4" t="s">
        <v>290</v>
      </c>
      <c r="Z351" s="4" t="s">
        <v>291</v>
      </c>
      <c r="AA351" s="4"/>
      <c r="AB351" s="4"/>
      <c r="AC351" s="4"/>
      <c r="AD351" s="7">
        <v>600000</v>
      </c>
      <c r="AE351" s="9">
        <v>424</v>
      </c>
    </row>
    <row r="352" spans="1:31" x14ac:dyDescent="0.25">
      <c r="A352" s="3">
        <v>2013</v>
      </c>
      <c r="B352" s="4" t="s">
        <v>719</v>
      </c>
      <c r="C352" s="5">
        <v>48101</v>
      </c>
      <c r="D352" s="4" t="s">
        <v>2546</v>
      </c>
      <c r="E352" s="4" t="s">
        <v>921</v>
      </c>
      <c r="F352" s="6">
        <v>41488</v>
      </c>
      <c r="G352" s="7">
        <v>8200000</v>
      </c>
      <c r="H352" s="6">
        <v>41612</v>
      </c>
      <c r="I352" s="4" t="s">
        <v>2547</v>
      </c>
      <c r="J352" s="4" t="s">
        <v>387</v>
      </c>
      <c r="K352" s="4" t="s">
        <v>388</v>
      </c>
      <c r="L352" s="4"/>
      <c r="M352" s="4"/>
      <c r="N352" s="4"/>
      <c r="O352" s="7">
        <v>8200000</v>
      </c>
      <c r="P352" s="9">
        <f>_xlfn.XLOOKUP(E352,[1]SIDEOF_donativos!U$4:U$1619,[1]SIDEOF_donativos!W$4:W$1619,FALSE)</f>
        <v>1081</v>
      </c>
      <c r="R352" s="3">
        <v>2013</v>
      </c>
      <c r="S352" s="4" t="s">
        <v>278</v>
      </c>
      <c r="T352" s="4" t="s">
        <v>1875</v>
      </c>
      <c r="U352" s="6">
        <v>41534</v>
      </c>
      <c r="V352" s="7">
        <v>156300</v>
      </c>
      <c r="W352" s="6">
        <v>41595</v>
      </c>
      <c r="X352" s="4" t="s">
        <v>1876</v>
      </c>
      <c r="Y352" s="4" t="s">
        <v>290</v>
      </c>
      <c r="Z352" s="4" t="s">
        <v>291</v>
      </c>
      <c r="AA352" s="4"/>
      <c r="AB352" s="4"/>
      <c r="AC352" s="4"/>
      <c r="AD352" s="7">
        <v>156300</v>
      </c>
      <c r="AE352" s="9">
        <v>557</v>
      </c>
    </row>
    <row r="353" spans="1:31" x14ac:dyDescent="0.25">
      <c r="A353" s="3">
        <v>2013</v>
      </c>
      <c r="B353" s="4" t="s">
        <v>719</v>
      </c>
      <c r="C353" s="5">
        <v>48101</v>
      </c>
      <c r="D353" s="4" t="s">
        <v>2548</v>
      </c>
      <c r="E353" s="4" t="s">
        <v>860</v>
      </c>
      <c r="F353" s="6">
        <v>41554</v>
      </c>
      <c r="G353" s="7">
        <v>8300000</v>
      </c>
      <c r="H353" s="6">
        <v>41773</v>
      </c>
      <c r="I353" s="4" t="s">
        <v>2549</v>
      </c>
      <c r="J353" s="4" t="s">
        <v>387</v>
      </c>
      <c r="K353" s="4" t="s">
        <v>388</v>
      </c>
      <c r="L353" s="4"/>
      <c r="M353" s="4"/>
      <c r="N353" s="4"/>
      <c r="O353" s="7">
        <v>8300000</v>
      </c>
      <c r="P353" s="9">
        <f>_xlfn.XLOOKUP(E353,[1]SIDEOF_donativos!U$4:U$1619,[1]SIDEOF_donativos!W$4:W$1619,FALSE)</f>
        <v>784</v>
      </c>
      <c r="R353" s="3">
        <v>2013</v>
      </c>
      <c r="S353" s="4" t="s">
        <v>278</v>
      </c>
      <c r="T353" s="4" t="s">
        <v>1877</v>
      </c>
      <c r="U353" s="6">
        <v>41535</v>
      </c>
      <c r="V353" s="7">
        <v>156300</v>
      </c>
      <c r="W353" s="6">
        <v>41596</v>
      </c>
      <c r="X353" s="4" t="s">
        <v>1878</v>
      </c>
      <c r="Y353" s="4" t="s">
        <v>290</v>
      </c>
      <c r="Z353" s="4" t="s">
        <v>291</v>
      </c>
      <c r="AA353" s="4"/>
      <c r="AB353" s="4"/>
      <c r="AC353" s="4"/>
      <c r="AD353" s="7">
        <v>156300</v>
      </c>
      <c r="AE353" s="9">
        <v>1534</v>
      </c>
    </row>
    <row r="354" spans="1:31" x14ac:dyDescent="0.25">
      <c r="A354" s="3">
        <v>2013</v>
      </c>
      <c r="B354" s="4" t="s">
        <v>719</v>
      </c>
      <c r="C354" s="5">
        <v>48101</v>
      </c>
      <c r="D354" s="4" t="s">
        <v>2550</v>
      </c>
      <c r="E354" s="4" t="s">
        <v>2551</v>
      </c>
      <c r="F354" s="6">
        <v>41575</v>
      </c>
      <c r="G354" s="7">
        <v>10000000</v>
      </c>
      <c r="H354" s="6">
        <v>41700</v>
      </c>
      <c r="I354" s="4" t="s">
        <v>2552</v>
      </c>
      <c r="J354" s="4" t="s">
        <v>387</v>
      </c>
      <c r="K354" s="4" t="s">
        <v>388</v>
      </c>
      <c r="L354" s="4"/>
      <c r="M354" s="4"/>
      <c r="N354" s="4"/>
      <c r="O354" s="7">
        <v>10000000</v>
      </c>
      <c r="P354" s="9">
        <f>_xlfn.XLOOKUP(E354,[1]SIDEOF_donativos!U$4:U$1619,[1]SIDEOF_donativos!W$4:W$1619,FALSE)</f>
        <v>1067</v>
      </c>
      <c r="R354" s="3">
        <v>2013</v>
      </c>
      <c r="S354" s="4" t="s">
        <v>278</v>
      </c>
      <c r="T354" s="4" t="s">
        <v>1879</v>
      </c>
      <c r="U354" s="6">
        <v>41534</v>
      </c>
      <c r="V354" s="7">
        <v>156300</v>
      </c>
      <c r="W354" s="6">
        <v>41595</v>
      </c>
      <c r="X354" s="4" t="s">
        <v>1880</v>
      </c>
      <c r="Y354" s="4" t="s">
        <v>290</v>
      </c>
      <c r="Z354" s="4" t="s">
        <v>291</v>
      </c>
      <c r="AA354" s="4"/>
      <c r="AB354" s="4"/>
      <c r="AC354" s="4"/>
      <c r="AD354" s="7">
        <v>156300</v>
      </c>
      <c r="AE354" s="9">
        <v>558</v>
      </c>
    </row>
    <row r="355" spans="1:31" x14ac:dyDescent="0.25">
      <c r="A355" s="3">
        <v>2013</v>
      </c>
      <c r="B355" s="4" t="s">
        <v>719</v>
      </c>
      <c r="C355" s="5">
        <v>48101</v>
      </c>
      <c r="D355" s="4" t="s">
        <v>2553</v>
      </c>
      <c r="E355" s="4" t="s">
        <v>1012</v>
      </c>
      <c r="F355" s="6">
        <v>41550</v>
      </c>
      <c r="G355" s="7">
        <v>5000000</v>
      </c>
      <c r="H355" s="6">
        <v>41759</v>
      </c>
      <c r="I355" s="4" t="s">
        <v>2554</v>
      </c>
      <c r="J355" s="4" t="s">
        <v>387</v>
      </c>
      <c r="K355" s="4" t="s">
        <v>388</v>
      </c>
      <c r="L355" s="4"/>
      <c r="M355" s="4"/>
      <c r="N355" s="4"/>
      <c r="O355" s="7">
        <v>5000000</v>
      </c>
      <c r="P355" s="9">
        <f>_xlfn.XLOOKUP(E355,[1]SIDEOF_donativos!U$4:U$1619,[1]SIDEOF_donativos!W$4:W$1619,FALSE)</f>
        <v>1556</v>
      </c>
      <c r="R355" s="3">
        <v>2013</v>
      </c>
      <c r="S355" s="4" t="s">
        <v>278</v>
      </c>
      <c r="T355" s="4" t="s">
        <v>1881</v>
      </c>
      <c r="U355" s="6">
        <v>41534</v>
      </c>
      <c r="V355" s="7">
        <v>156300</v>
      </c>
      <c r="W355" s="6">
        <v>41595</v>
      </c>
      <c r="X355" s="4" t="s">
        <v>1882</v>
      </c>
      <c r="Y355" s="4" t="s">
        <v>290</v>
      </c>
      <c r="Z355" s="4" t="s">
        <v>291</v>
      </c>
      <c r="AA355" s="4"/>
      <c r="AB355" s="4"/>
      <c r="AC355" s="4"/>
      <c r="AD355" s="7">
        <v>156300</v>
      </c>
      <c r="AE355" s="9">
        <v>549</v>
      </c>
    </row>
    <row r="356" spans="1:31" x14ac:dyDescent="0.25">
      <c r="A356" s="3">
        <v>2013</v>
      </c>
      <c r="B356" s="4" t="s">
        <v>719</v>
      </c>
      <c r="C356" s="5">
        <v>48101</v>
      </c>
      <c r="D356" s="4" t="s">
        <v>2555</v>
      </c>
      <c r="E356" s="4" t="s">
        <v>819</v>
      </c>
      <c r="F356" s="6">
        <v>41590</v>
      </c>
      <c r="G356" s="7">
        <v>2501800</v>
      </c>
      <c r="H356" s="6">
        <v>41770</v>
      </c>
      <c r="I356" s="4" t="s">
        <v>2556</v>
      </c>
      <c r="J356" s="4" t="s">
        <v>387</v>
      </c>
      <c r="K356" s="4" t="s">
        <v>388</v>
      </c>
      <c r="L356" s="4"/>
      <c r="M356" s="4"/>
      <c r="N356" s="4"/>
      <c r="O356" s="7">
        <v>2501800</v>
      </c>
      <c r="P356" s="9">
        <f>_xlfn.XLOOKUP(E356,[1]SIDEOF_donativos!U$4:U$1619,[1]SIDEOF_donativos!W$4:W$1619,FALSE)</f>
        <v>410</v>
      </c>
      <c r="R356" s="3">
        <v>2013</v>
      </c>
      <c r="S356" s="4" t="s">
        <v>278</v>
      </c>
      <c r="T356" s="4" t="s">
        <v>1883</v>
      </c>
      <c r="U356" s="6">
        <v>41527</v>
      </c>
      <c r="V356" s="7">
        <v>283800</v>
      </c>
      <c r="W356" s="6">
        <v>41639</v>
      </c>
      <c r="X356" s="4" t="s">
        <v>1884</v>
      </c>
      <c r="Y356" s="4" t="s">
        <v>290</v>
      </c>
      <c r="Z356" s="4" t="s">
        <v>291</v>
      </c>
      <c r="AA356" s="4"/>
      <c r="AB356" s="4"/>
      <c r="AC356" s="4"/>
      <c r="AD356" s="7">
        <v>283800</v>
      </c>
      <c r="AE356" s="9">
        <v>503</v>
      </c>
    </row>
    <row r="357" spans="1:31" x14ac:dyDescent="0.25">
      <c r="A357" s="3">
        <v>2013</v>
      </c>
      <c r="B357" s="4" t="s">
        <v>719</v>
      </c>
      <c r="C357" s="5">
        <v>48101</v>
      </c>
      <c r="D357" s="4" t="s">
        <v>2557</v>
      </c>
      <c r="E357" s="4" t="s">
        <v>2558</v>
      </c>
      <c r="F357" s="6">
        <v>41590</v>
      </c>
      <c r="G357" s="7">
        <v>600000</v>
      </c>
      <c r="H357" s="6">
        <v>41771</v>
      </c>
      <c r="I357" s="4" t="s">
        <v>2559</v>
      </c>
      <c r="J357" s="4" t="s">
        <v>387</v>
      </c>
      <c r="K357" s="4" t="s">
        <v>388</v>
      </c>
      <c r="L357" s="4"/>
      <c r="M357" s="4"/>
      <c r="N357" s="4"/>
      <c r="O357" s="7">
        <v>600000</v>
      </c>
      <c r="P357" s="9">
        <f>_xlfn.XLOOKUP(E357,[1]SIDEOF_donativos!U$4:U$1619,[1]SIDEOF_donativos!W$4:W$1619,FALSE)</f>
        <v>1347</v>
      </c>
      <c r="R357" s="3">
        <v>2013</v>
      </c>
      <c r="S357" s="4" t="s">
        <v>278</v>
      </c>
      <c r="T357" s="4" t="s">
        <v>1885</v>
      </c>
      <c r="U357" s="6">
        <v>41534</v>
      </c>
      <c r="V357" s="7">
        <v>156300</v>
      </c>
      <c r="W357" s="6">
        <v>41595</v>
      </c>
      <c r="X357" s="4" t="s">
        <v>1886</v>
      </c>
      <c r="Y357" s="4" t="s">
        <v>290</v>
      </c>
      <c r="Z357" s="4" t="s">
        <v>291</v>
      </c>
      <c r="AA357" s="4"/>
      <c r="AB357" s="4"/>
      <c r="AC357" s="4"/>
      <c r="AD357" s="7">
        <v>156300</v>
      </c>
      <c r="AE357" s="9">
        <v>556</v>
      </c>
    </row>
    <row r="358" spans="1:31" x14ac:dyDescent="0.25">
      <c r="A358" s="3">
        <v>2013</v>
      </c>
      <c r="B358" s="4" t="s">
        <v>719</v>
      </c>
      <c r="C358" s="5">
        <v>48101</v>
      </c>
      <c r="D358" s="4" t="s">
        <v>2560</v>
      </c>
      <c r="E358" s="4" t="s">
        <v>1179</v>
      </c>
      <c r="F358" s="6">
        <v>41495</v>
      </c>
      <c r="G358" s="7">
        <v>20600000</v>
      </c>
      <c r="H358" s="6">
        <v>41884</v>
      </c>
      <c r="I358" s="4" t="s">
        <v>2561</v>
      </c>
      <c r="J358" s="4" t="s">
        <v>387</v>
      </c>
      <c r="K358" s="4" t="s">
        <v>388</v>
      </c>
      <c r="L358" s="4"/>
      <c r="M358" s="4"/>
      <c r="N358" s="4"/>
      <c r="O358" s="7">
        <v>20600000</v>
      </c>
      <c r="P358" s="9">
        <f>_xlfn.XLOOKUP(E358,[1]SIDEOF_donativos!U$4:U$1619,[1]SIDEOF_donativos!W$4:W$1619,FALSE)</f>
        <v>100</v>
      </c>
      <c r="R358" s="3">
        <v>2013</v>
      </c>
      <c r="S358" s="4" t="s">
        <v>278</v>
      </c>
      <c r="T358" s="4" t="s">
        <v>1887</v>
      </c>
      <c r="U358" s="6">
        <v>41534</v>
      </c>
      <c r="V358" s="7">
        <v>156300</v>
      </c>
      <c r="W358" s="6">
        <v>41595</v>
      </c>
      <c r="X358" s="4" t="s">
        <v>1888</v>
      </c>
      <c r="Y358" s="4" t="s">
        <v>290</v>
      </c>
      <c r="Z358" s="4" t="s">
        <v>291</v>
      </c>
      <c r="AA358" s="4"/>
      <c r="AB358" s="4"/>
      <c r="AC358" s="4"/>
      <c r="AD358" s="7">
        <v>156300</v>
      </c>
      <c r="AE358" s="9">
        <v>554</v>
      </c>
    </row>
    <row r="359" spans="1:31" x14ac:dyDescent="0.25">
      <c r="A359" s="3">
        <v>2013</v>
      </c>
      <c r="B359" s="4" t="s">
        <v>719</v>
      </c>
      <c r="C359" s="5">
        <v>48101</v>
      </c>
      <c r="D359" s="4" t="s">
        <v>2562</v>
      </c>
      <c r="E359" s="4" t="s">
        <v>1179</v>
      </c>
      <c r="F359" s="6">
        <v>41495</v>
      </c>
      <c r="G359" s="7">
        <v>20600000</v>
      </c>
      <c r="H359" s="6">
        <v>42277</v>
      </c>
      <c r="I359" s="4" t="s">
        <v>2563</v>
      </c>
      <c r="J359" s="4" t="s">
        <v>387</v>
      </c>
      <c r="K359" s="4" t="s">
        <v>388</v>
      </c>
      <c r="L359" s="4"/>
      <c r="M359" s="4"/>
      <c r="N359" s="4"/>
      <c r="O359" s="7">
        <v>20600000</v>
      </c>
      <c r="P359" s="9">
        <f>_xlfn.XLOOKUP(E359,[1]SIDEOF_donativos!U$4:U$1619,[1]SIDEOF_donativos!W$4:W$1619,FALSE)</f>
        <v>100</v>
      </c>
      <c r="R359" s="3">
        <v>2013</v>
      </c>
      <c r="S359" s="4" t="s">
        <v>278</v>
      </c>
      <c r="T359" s="4" t="s">
        <v>1889</v>
      </c>
      <c r="U359" s="6">
        <v>41534</v>
      </c>
      <c r="V359" s="7">
        <v>156300</v>
      </c>
      <c r="W359" s="6">
        <v>41595</v>
      </c>
      <c r="X359" s="4" t="s">
        <v>1890</v>
      </c>
      <c r="Y359" s="4" t="s">
        <v>290</v>
      </c>
      <c r="Z359" s="4" t="s">
        <v>291</v>
      </c>
      <c r="AA359" s="4"/>
      <c r="AB359" s="4"/>
      <c r="AC359" s="4"/>
      <c r="AD359" s="7">
        <v>156300</v>
      </c>
      <c r="AE359" s="9">
        <v>552</v>
      </c>
    </row>
    <row r="360" spans="1:31" x14ac:dyDescent="0.25">
      <c r="A360" s="3">
        <v>2013</v>
      </c>
      <c r="B360" s="4" t="s">
        <v>719</v>
      </c>
      <c r="C360" s="5">
        <v>48101</v>
      </c>
      <c r="D360" s="4" t="s">
        <v>2564</v>
      </c>
      <c r="E360" s="4" t="s">
        <v>1179</v>
      </c>
      <c r="F360" s="6">
        <v>41495</v>
      </c>
      <c r="G360" s="7">
        <v>20600000</v>
      </c>
      <c r="H360" s="6">
        <v>42277</v>
      </c>
      <c r="I360" s="4" t="s">
        <v>2565</v>
      </c>
      <c r="J360" s="4" t="s">
        <v>387</v>
      </c>
      <c r="K360" s="4" t="s">
        <v>388</v>
      </c>
      <c r="L360" s="4"/>
      <c r="M360" s="4"/>
      <c r="N360" s="4"/>
      <c r="O360" s="7">
        <v>20600000</v>
      </c>
      <c r="P360" s="9">
        <f>_xlfn.XLOOKUP(E360,[1]SIDEOF_donativos!U$4:U$1619,[1]SIDEOF_donativos!W$4:W$1619,FALSE)</f>
        <v>100</v>
      </c>
      <c r="R360" s="3">
        <v>2013</v>
      </c>
      <c r="S360" s="4" t="s">
        <v>278</v>
      </c>
      <c r="T360" s="4" t="s">
        <v>1891</v>
      </c>
      <c r="U360" s="6">
        <v>41535</v>
      </c>
      <c r="V360" s="7">
        <v>156300</v>
      </c>
      <c r="W360" s="6">
        <v>41596</v>
      </c>
      <c r="X360" s="4" t="s">
        <v>1892</v>
      </c>
      <c r="Y360" s="4" t="s">
        <v>290</v>
      </c>
      <c r="Z360" s="4" t="s">
        <v>291</v>
      </c>
      <c r="AA360" s="4"/>
      <c r="AB360" s="4"/>
      <c r="AC360" s="4"/>
      <c r="AD360" s="7">
        <v>156300</v>
      </c>
      <c r="AE360" s="9">
        <v>550</v>
      </c>
    </row>
    <row r="361" spans="1:31" x14ac:dyDescent="0.25">
      <c r="A361" s="3">
        <v>2013</v>
      </c>
      <c r="B361" s="4" t="s">
        <v>719</v>
      </c>
      <c r="C361" s="5">
        <v>48101</v>
      </c>
      <c r="D361" s="4" t="s">
        <v>2566</v>
      </c>
      <c r="E361" s="4" t="s">
        <v>1179</v>
      </c>
      <c r="F361" s="6">
        <v>41495</v>
      </c>
      <c r="G361" s="7">
        <v>20600000</v>
      </c>
      <c r="H361" s="6">
        <v>42277</v>
      </c>
      <c r="I361" s="4" t="s">
        <v>2567</v>
      </c>
      <c r="J361" s="4" t="s">
        <v>387</v>
      </c>
      <c r="K361" s="4" t="s">
        <v>388</v>
      </c>
      <c r="L361" s="4"/>
      <c r="M361" s="4"/>
      <c r="N361" s="4"/>
      <c r="O361" s="7">
        <v>20600000</v>
      </c>
      <c r="P361" s="9">
        <f>_xlfn.XLOOKUP(E361,[1]SIDEOF_donativos!U$4:U$1619,[1]SIDEOF_donativos!W$4:W$1619,FALSE)</f>
        <v>100</v>
      </c>
      <c r="R361" s="3">
        <v>2013</v>
      </c>
      <c r="S361" s="4" t="s">
        <v>278</v>
      </c>
      <c r="T361" s="4" t="s">
        <v>1903</v>
      </c>
      <c r="U361" s="6">
        <v>41519</v>
      </c>
      <c r="V361" s="7">
        <v>250000</v>
      </c>
      <c r="W361" s="6">
        <v>41639</v>
      </c>
      <c r="X361" s="4" t="s">
        <v>1904</v>
      </c>
      <c r="Y361" s="4" t="s">
        <v>290</v>
      </c>
      <c r="Z361" s="4" t="s">
        <v>291</v>
      </c>
      <c r="AA361" s="4"/>
      <c r="AB361" s="4"/>
      <c r="AC361" s="4"/>
      <c r="AD361" s="7">
        <v>250000</v>
      </c>
      <c r="AE361" s="9">
        <v>1025</v>
      </c>
    </row>
    <row r="362" spans="1:31" x14ac:dyDescent="0.25">
      <c r="A362" s="3">
        <v>2013</v>
      </c>
      <c r="B362" s="4" t="s">
        <v>719</v>
      </c>
      <c r="C362" s="5">
        <v>48101</v>
      </c>
      <c r="D362" s="4" t="s">
        <v>2568</v>
      </c>
      <c r="E362" s="4" t="s">
        <v>1179</v>
      </c>
      <c r="F362" s="6">
        <v>41495</v>
      </c>
      <c r="G362" s="7">
        <v>20600000</v>
      </c>
      <c r="H362" s="6">
        <v>42277</v>
      </c>
      <c r="I362" s="4" t="s">
        <v>2569</v>
      </c>
      <c r="J362" s="4" t="s">
        <v>387</v>
      </c>
      <c r="K362" s="4" t="s">
        <v>388</v>
      </c>
      <c r="L362" s="4"/>
      <c r="M362" s="4"/>
      <c r="N362" s="4"/>
      <c r="O362" s="7">
        <v>20600000</v>
      </c>
      <c r="P362" s="9">
        <f>_xlfn.XLOOKUP(E362,[1]SIDEOF_donativos!U$4:U$1619,[1]SIDEOF_donativos!W$4:W$1619,FALSE)</f>
        <v>100</v>
      </c>
      <c r="R362" s="3">
        <v>2013</v>
      </c>
      <c r="S362" s="4" t="s">
        <v>1909</v>
      </c>
      <c r="T362" s="4" t="s">
        <v>1911</v>
      </c>
      <c r="U362" s="6">
        <v>41324</v>
      </c>
      <c r="V362" s="7">
        <v>200000</v>
      </c>
      <c r="W362" s="6">
        <v>41639</v>
      </c>
      <c r="X362" s="4" t="s">
        <v>1912</v>
      </c>
      <c r="Y362" s="4" t="s">
        <v>290</v>
      </c>
      <c r="Z362" s="4" t="s">
        <v>291</v>
      </c>
      <c r="AA362" s="4"/>
      <c r="AB362" s="4"/>
      <c r="AC362" s="4"/>
      <c r="AD362" s="7">
        <v>200000</v>
      </c>
      <c r="AE362" s="9">
        <v>1578</v>
      </c>
    </row>
    <row r="363" spans="1:31" x14ac:dyDescent="0.25">
      <c r="A363" s="3">
        <v>2013</v>
      </c>
      <c r="B363" s="4" t="s">
        <v>719</v>
      </c>
      <c r="C363" s="5">
        <v>48101</v>
      </c>
      <c r="D363" s="4" t="s">
        <v>2570</v>
      </c>
      <c r="E363" s="4" t="s">
        <v>1022</v>
      </c>
      <c r="F363" s="6">
        <v>41528</v>
      </c>
      <c r="G363" s="7">
        <v>1500000</v>
      </c>
      <c r="H363" s="6">
        <v>41942</v>
      </c>
      <c r="I363" s="4" t="s">
        <v>2571</v>
      </c>
      <c r="J363" s="4" t="s">
        <v>387</v>
      </c>
      <c r="K363" s="4" t="s">
        <v>388</v>
      </c>
      <c r="L363" s="4"/>
      <c r="M363" s="4"/>
      <c r="N363" s="4"/>
      <c r="O363" s="7">
        <v>1500000</v>
      </c>
      <c r="P363" s="9">
        <f>_xlfn.XLOOKUP(E363,[1]SIDEOF_donativos!U$4:U$1619,[1]SIDEOF_donativos!W$4:W$1619,FALSE)</f>
        <v>614</v>
      </c>
      <c r="R363" s="19">
        <v>2013</v>
      </c>
      <c r="S363" s="20" t="s">
        <v>1909</v>
      </c>
      <c r="T363" s="20" t="s">
        <v>1916</v>
      </c>
      <c r="U363" s="21">
        <v>41542</v>
      </c>
      <c r="V363" s="22">
        <v>200000</v>
      </c>
      <c r="W363" s="21">
        <v>41639</v>
      </c>
      <c r="X363" s="20" t="s">
        <v>1917</v>
      </c>
      <c r="Y363" s="20" t="s">
        <v>1918</v>
      </c>
      <c r="Z363" s="20" t="s">
        <v>1815</v>
      </c>
      <c r="AA363" s="20" t="s">
        <v>291</v>
      </c>
      <c r="AB363" s="20"/>
      <c r="AC363" s="20"/>
      <c r="AD363" s="22">
        <v>200000</v>
      </c>
      <c r="AE363" s="25">
        <v>1601</v>
      </c>
    </row>
    <row r="364" spans="1:31" x14ac:dyDescent="0.25">
      <c r="A364" s="3">
        <v>2013</v>
      </c>
      <c r="B364" s="4" t="s">
        <v>719</v>
      </c>
      <c r="C364" s="5">
        <v>48101</v>
      </c>
      <c r="D364" s="4" t="s">
        <v>2572</v>
      </c>
      <c r="E364" s="4" t="s">
        <v>2573</v>
      </c>
      <c r="F364" s="6">
        <v>41554</v>
      </c>
      <c r="G364" s="7">
        <v>3100000</v>
      </c>
      <c r="H364" s="6">
        <v>42002</v>
      </c>
      <c r="I364" s="4" t="s">
        <v>2574</v>
      </c>
      <c r="J364" s="4" t="s">
        <v>387</v>
      </c>
      <c r="K364" s="4" t="s">
        <v>388</v>
      </c>
      <c r="L364" s="4"/>
      <c r="M364" s="4"/>
      <c r="N364" s="4"/>
      <c r="O364" s="7">
        <v>3100000</v>
      </c>
      <c r="P364" s="9">
        <f>_xlfn.XLOOKUP(E364,[1]SIDEOF_donativos!U$4:U$1619,[1]SIDEOF_donativos!W$4:W$1619,FALSE)</f>
        <v>532</v>
      </c>
      <c r="R364" s="3">
        <v>2013</v>
      </c>
      <c r="S364" s="4" t="s">
        <v>1927</v>
      </c>
      <c r="T364" s="4" t="s">
        <v>993</v>
      </c>
      <c r="U364" s="6">
        <v>41591</v>
      </c>
      <c r="V364" s="7">
        <v>1000000</v>
      </c>
      <c r="W364" s="6">
        <v>41639</v>
      </c>
      <c r="X364" s="4" t="s">
        <v>1937</v>
      </c>
      <c r="Y364" s="4" t="s">
        <v>290</v>
      </c>
      <c r="Z364" s="4" t="s">
        <v>291</v>
      </c>
      <c r="AA364" s="4"/>
      <c r="AB364" s="4"/>
      <c r="AC364" s="4"/>
      <c r="AD364" s="7">
        <v>1000000</v>
      </c>
      <c r="AE364" s="9">
        <v>845</v>
      </c>
    </row>
    <row r="365" spans="1:31" x14ac:dyDescent="0.25">
      <c r="A365" s="3">
        <v>2013</v>
      </c>
      <c r="B365" s="4" t="s">
        <v>719</v>
      </c>
      <c r="C365" s="5">
        <v>48201</v>
      </c>
      <c r="D365" s="4" t="s">
        <v>2575</v>
      </c>
      <c r="E365" s="4" t="s">
        <v>2576</v>
      </c>
      <c r="F365" s="6">
        <v>41590</v>
      </c>
      <c r="G365" s="7">
        <v>1500000</v>
      </c>
      <c r="H365" s="6">
        <v>41770</v>
      </c>
      <c r="I365" s="4" t="s">
        <v>2577</v>
      </c>
      <c r="J365" s="4" t="s">
        <v>387</v>
      </c>
      <c r="K365" s="4" t="s">
        <v>388</v>
      </c>
      <c r="L365" s="4"/>
      <c r="M365" s="4"/>
      <c r="N365" s="4"/>
      <c r="O365" s="7">
        <v>1500000</v>
      </c>
      <c r="P365" s="9">
        <f>_xlfn.XLOOKUP(E365,[1]SIDEOF_donativos!U$4:U$1619,[1]SIDEOF_donativos!W$4:W$1619,FALSE)</f>
        <v>937</v>
      </c>
      <c r="R365" s="19">
        <v>2013</v>
      </c>
      <c r="S365" s="20" t="s">
        <v>614</v>
      </c>
      <c r="T365" s="20" t="s">
        <v>2145</v>
      </c>
      <c r="U365" s="21">
        <v>41628</v>
      </c>
      <c r="V365" s="22">
        <v>1000000</v>
      </c>
      <c r="W365" s="21">
        <v>41992</v>
      </c>
      <c r="X365" s="20" t="s">
        <v>2146</v>
      </c>
      <c r="Y365" s="20" t="s">
        <v>2147</v>
      </c>
      <c r="Z365" s="20" t="s">
        <v>286</v>
      </c>
      <c r="AA365" s="20" t="s">
        <v>291</v>
      </c>
      <c r="AB365" s="20"/>
      <c r="AC365" s="20"/>
      <c r="AD365" s="22">
        <v>1000000</v>
      </c>
      <c r="AE365" s="25">
        <v>185</v>
      </c>
    </row>
    <row r="366" spans="1:31" x14ac:dyDescent="0.25">
      <c r="A366" s="3">
        <v>2013</v>
      </c>
      <c r="B366" s="4" t="s">
        <v>719</v>
      </c>
      <c r="C366" s="5">
        <v>48201</v>
      </c>
      <c r="D366" s="4" t="s">
        <v>2578</v>
      </c>
      <c r="E366" s="4" t="s">
        <v>2579</v>
      </c>
      <c r="F366" s="6">
        <v>41410</v>
      </c>
      <c r="G366" s="7">
        <v>2000000</v>
      </c>
      <c r="H366" s="6">
        <v>41472</v>
      </c>
      <c r="I366" s="4" t="s">
        <v>2580</v>
      </c>
      <c r="J366" s="4" t="s">
        <v>387</v>
      </c>
      <c r="K366" s="4" t="s">
        <v>388</v>
      </c>
      <c r="L366" s="4"/>
      <c r="M366" s="4"/>
      <c r="N366" s="4"/>
      <c r="O366" s="7">
        <v>2000000</v>
      </c>
      <c r="P366" s="9">
        <f>_xlfn.XLOOKUP(E366,[1]SIDEOF_donativos!U$4:U$1619,[1]SIDEOF_donativos!W$4:W$1619,FALSE)</f>
        <v>1581</v>
      </c>
      <c r="R366" s="19">
        <v>2013</v>
      </c>
      <c r="S366" s="20" t="s">
        <v>614</v>
      </c>
      <c r="T366" s="20" t="s">
        <v>2149</v>
      </c>
      <c r="U366" s="21">
        <v>41628</v>
      </c>
      <c r="V366" s="22">
        <v>6243300</v>
      </c>
      <c r="W366" s="21">
        <v>41992</v>
      </c>
      <c r="X366" s="27" t="s">
        <v>2150</v>
      </c>
      <c r="Y366" s="20" t="s">
        <v>448</v>
      </c>
      <c r="Z366" s="20" t="s">
        <v>291</v>
      </c>
      <c r="AA366" s="20" t="s">
        <v>20</v>
      </c>
      <c r="AB366" s="20"/>
      <c r="AC366" s="20"/>
      <c r="AD366" s="22">
        <v>6243300</v>
      </c>
      <c r="AE366" s="25">
        <v>689</v>
      </c>
    </row>
    <row r="367" spans="1:31" x14ac:dyDescent="0.25">
      <c r="A367" s="3">
        <v>2013</v>
      </c>
      <c r="B367" s="4" t="s">
        <v>719</v>
      </c>
      <c r="C367" s="5">
        <v>48201</v>
      </c>
      <c r="D367" s="4" t="s">
        <v>2581</v>
      </c>
      <c r="E367" s="4" t="s">
        <v>2159</v>
      </c>
      <c r="F367" s="6">
        <v>41507</v>
      </c>
      <c r="G367" s="7">
        <v>1500000</v>
      </c>
      <c r="H367" s="6">
        <v>41624</v>
      </c>
      <c r="I367" s="4" t="s">
        <v>2582</v>
      </c>
      <c r="J367" s="4" t="s">
        <v>387</v>
      </c>
      <c r="K367" s="4" t="s">
        <v>388</v>
      </c>
      <c r="L367" s="4"/>
      <c r="M367" s="4"/>
      <c r="N367" s="4"/>
      <c r="O367" s="7">
        <v>1500000</v>
      </c>
      <c r="P367" s="9">
        <f>_xlfn.XLOOKUP(E367,[1]SIDEOF_donativos!U$4:U$1619,[1]SIDEOF_donativos!W$4:W$1619,FALSE)</f>
        <v>883</v>
      </c>
      <c r="R367" s="3">
        <v>2013</v>
      </c>
      <c r="S367" s="4" t="s">
        <v>719</v>
      </c>
      <c r="T367" s="4" t="s">
        <v>910</v>
      </c>
      <c r="U367" s="6">
        <v>41276</v>
      </c>
      <c r="V367" s="7">
        <v>20000000</v>
      </c>
      <c r="W367" s="6">
        <v>41638</v>
      </c>
      <c r="X367" s="4" t="s">
        <v>2289</v>
      </c>
      <c r="Y367" s="4" t="s">
        <v>290</v>
      </c>
      <c r="Z367" s="4" t="s">
        <v>291</v>
      </c>
      <c r="AA367" s="4"/>
      <c r="AB367" s="4"/>
      <c r="AC367" s="4"/>
      <c r="AD367" s="7">
        <v>20000000</v>
      </c>
      <c r="AE367" s="9">
        <v>1490</v>
      </c>
    </row>
    <row r="368" spans="1:31" x14ac:dyDescent="0.25">
      <c r="A368" s="3">
        <v>2013</v>
      </c>
      <c r="B368" s="4" t="s">
        <v>719</v>
      </c>
      <c r="C368" s="5">
        <v>48201</v>
      </c>
      <c r="D368" s="4" t="s">
        <v>2583</v>
      </c>
      <c r="E368" s="4" t="s">
        <v>2584</v>
      </c>
      <c r="F368" s="6">
        <v>41534</v>
      </c>
      <c r="G368" s="7">
        <v>5000000</v>
      </c>
      <c r="H368" s="6">
        <v>41656</v>
      </c>
      <c r="I368" s="4" t="s">
        <v>2585</v>
      </c>
      <c r="J368" s="4" t="s">
        <v>387</v>
      </c>
      <c r="K368" s="4" t="s">
        <v>388</v>
      </c>
      <c r="L368" s="4"/>
      <c r="M368" s="4"/>
      <c r="N368" s="4"/>
      <c r="O368" s="7">
        <v>5000000</v>
      </c>
      <c r="P368" s="9">
        <f>_xlfn.XLOOKUP(E368,[1]SIDEOF_donativos!U$4:U$1619,[1]SIDEOF_donativos!W$4:W$1619,FALSE)</f>
        <v>879</v>
      </c>
      <c r="R368" s="3">
        <v>2013</v>
      </c>
      <c r="S368" s="4" t="s">
        <v>719</v>
      </c>
      <c r="T368" s="4" t="s">
        <v>1179</v>
      </c>
      <c r="U368" s="6">
        <v>41519</v>
      </c>
      <c r="V368" s="7">
        <v>12000000</v>
      </c>
      <c r="W368" s="6">
        <v>41884</v>
      </c>
      <c r="X368" s="4" t="s">
        <v>2335</v>
      </c>
      <c r="Y368" s="4" t="s">
        <v>290</v>
      </c>
      <c r="Z368" s="4" t="s">
        <v>291</v>
      </c>
      <c r="AA368" s="4"/>
      <c r="AB368" s="4"/>
      <c r="AC368" s="4"/>
      <c r="AD368" s="7">
        <v>12000000</v>
      </c>
      <c r="AE368" s="9">
        <v>100</v>
      </c>
    </row>
    <row r="369" spans="1:31" x14ac:dyDescent="0.25">
      <c r="A369" s="3">
        <v>2013</v>
      </c>
      <c r="B369" s="4" t="s">
        <v>719</v>
      </c>
      <c r="C369" s="5">
        <v>48201</v>
      </c>
      <c r="D369" s="4" t="s">
        <v>2586</v>
      </c>
      <c r="E369" s="4" t="s">
        <v>1608</v>
      </c>
      <c r="F369" s="6">
        <v>41276</v>
      </c>
      <c r="G369" s="7">
        <v>1320000</v>
      </c>
      <c r="H369" s="6">
        <v>41638</v>
      </c>
      <c r="I369" s="4" t="s">
        <v>2587</v>
      </c>
      <c r="J369" s="4" t="s">
        <v>313</v>
      </c>
      <c r="K369" s="4" t="s">
        <v>314</v>
      </c>
      <c r="L369" s="4"/>
      <c r="M369" s="4"/>
      <c r="N369" s="4"/>
      <c r="O369" s="7">
        <v>1320000</v>
      </c>
      <c r="P369" s="9">
        <f>_xlfn.XLOOKUP(E369,[1]SIDEOF_donativos!U$4:U$1619,[1]SIDEOF_donativos!W$4:W$1619,FALSE)</f>
        <v>865</v>
      </c>
      <c r="R369" s="3">
        <v>2013</v>
      </c>
      <c r="S369" s="4" t="s">
        <v>719</v>
      </c>
      <c r="T369" s="4" t="s">
        <v>1143</v>
      </c>
      <c r="U369" s="6">
        <v>41484</v>
      </c>
      <c r="V369" s="7">
        <v>2000000</v>
      </c>
      <c r="W369" s="6">
        <v>42002</v>
      </c>
      <c r="X369" s="4" t="s">
        <v>2488</v>
      </c>
      <c r="Y369" s="4" t="s">
        <v>290</v>
      </c>
      <c r="Z369" s="4" t="s">
        <v>291</v>
      </c>
      <c r="AA369" s="4"/>
      <c r="AB369" s="4"/>
      <c r="AC369" s="4"/>
      <c r="AD369" s="7">
        <v>2000000</v>
      </c>
      <c r="AE369" s="9">
        <v>964</v>
      </c>
    </row>
    <row r="370" spans="1:31" x14ac:dyDescent="0.25">
      <c r="A370" s="3">
        <v>2013</v>
      </c>
      <c r="B370" s="4" t="s">
        <v>719</v>
      </c>
      <c r="C370" s="5">
        <v>48201</v>
      </c>
      <c r="D370" s="4" t="s">
        <v>2588</v>
      </c>
      <c r="E370" s="4" t="s">
        <v>2589</v>
      </c>
      <c r="F370" s="6">
        <v>41570</v>
      </c>
      <c r="G370" s="7">
        <v>1880000</v>
      </c>
      <c r="H370" s="6">
        <v>41628</v>
      </c>
      <c r="I370" s="4" t="s">
        <v>2590</v>
      </c>
      <c r="J370" s="4" t="s">
        <v>387</v>
      </c>
      <c r="K370" s="4" t="s">
        <v>388</v>
      </c>
      <c r="L370" s="4"/>
      <c r="M370" s="4"/>
      <c r="N370" s="4"/>
      <c r="O370" s="7">
        <v>1880000</v>
      </c>
      <c r="P370" s="9">
        <f>_xlfn.XLOOKUP(E370,[1]SIDEOF_donativos!U$4:U$1619,[1]SIDEOF_donativos!W$4:W$1619,FALSE)</f>
        <v>1210</v>
      </c>
      <c r="R370" s="3">
        <v>2013</v>
      </c>
      <c r="S370" s="4" t="s">
        <v>719</v>
      </c>
      <c r="T370" s="4" t="s">
        <v>1019</v>
      </c>
      <c r="U370" s="6">
        <v>41574</v>
      </c>
      <c r="V370" s="7">
        <v>2000000</v>
      </c>
      <c r="W370" s="6">
        <v>41725</v>
      </c>
      <c r="X370" s="4" t="s">
        <v>2514</v>
      </c>
      <c r="Y370" s="4" t="s">
        <v>290</v>
      </c>
      <c r="Z370" s="4" t="s">
        <v>291</v>
      </c>
      <c r="AA370" s="4"/>
      <c r="AB370" s="4"/>
      <c r="AC370" s="4"/>
      <c r="AD370" s="7">
        <v>2000000</v>
      </c>
      <c r="AE370" s="9">
        <v>1307</v>
      </c>
    </row>
    <row r="371" spans="1:31" x14ac:dyDescent="0.25">
      <c r="A371" s="3">
        <v>2013</v>
      </c>
      <c r="B371" s="4" t="s">
        <v>719</v>
      </c>
      <c r="C371" s="5">
        <v>48201</v>
      </c>
      <c r="D371" s="4" t="s">
        <v>2591</v>
      </c>
      <c r="E371" s="4" t="s">
        <v>1657</v>
      </c>
      <c r="F371" s="6">
        <v>41488</v>
      </c>
      <c r="G371" s="7">
        <v>1000000</v>
      </c>
      <c r="H371" s="6">
        <v>41610</v>
      </c>
      <c r="I371" s="4" t="s">
        <v>2592</v>
      </c>
      <c r="J371" s="4" t="s">
        <v>387</v>
      </c>
      <c r="K371" s="4" t="s">
        <v>388</v>
      </c>
      <c r="L371" s="4"/>
      <c r="M371" s="4"/>
      <c r="N371" s="4"/>
      <c r="O371" s="7">
        <v>1000000</v>
      </c>
      <c r="P371" s="9">
        <f>_xlfn.XLOOKUP(E371,[1]SIDEOF_donativos!U$4:U$1619,[1]SIDEOF_donativos!W$4:W$1619,FALSE)</f>
        <v>1475</v>
      </c>
      <c r="R371" s="3">
        <v>2013</v>
      </c>
      <c r="S371" s="4" t="s">
        <v>719</v>
      </c>
      <c r="T371" s="4" t="s">
        <v>2522</v>
      </c>
      <c r="U371" s="6">
        <v>41607</v>
      </c>
      <c r="V371" s="7">
        <v>2500000</v>
      </c>
      <c r="W371" s="6">
        <v>42002</v>
      </c>
      <c r="X371" s="4" t="s">
        <v>2523</v>
      </c>
      <c r="Y371" s="4" t="s">
        <v>290</v>
      </c>
      <c r="Z371" s="4" t="s">
        <v>291</v>
      </c>
      <c r="AA371" s="4"/>
      <c r="AB371" s="4"/>
      <c r="AC371" s="4"/>
      <c r="AD371" s="7">
        <v>2500000</v>
      </c>
      <c r="AE371" s="9">
        <v>277</v>
      </c>
    </row>
    <row r="372" spans="1:31" x14ac:dyDescent="0.25">
      <c r="A372" s="3">
        <v>2013</v>
      </c>
      <c r="B372" s="4" t="s">
        <v>719</v>
      </c>
      <c r="C372" s="5">
        <v>48201</v>
      </c>
      <c r="D372" s="4" t="s">
        <v>2593</v>
      </c>
      <c r="E372" s="4" t="s">
        <v>2594</v>
      </c>
      <c r="F372" s="6">
        <v>41589</v>
      </c>
      <c r="G372" s="7">
        <v>10000000</v>
      </c>
      <c r="H372" s="6">
        <v>41765</v>
      </c>
      <c r="I372" s="4" t="s">
        <v>2595</v>
      </c>
      <c r="J372" s="4" t="s">
        <v>387</v>
      </c>
      <c r="K372" s="4" t="s">
        <v>388</v>
      </c>
      <c r="L372" s="4"/>
      <c r="M372" s="4"/>
      <c r="N372" s="4"/>
      <c r="O372" s="7">
        <v>8000000</v>
      </c>
      <c r="P372" s="9">
        <f>_xlfn.XLOOKUP(E372,[1]SIDEOF_donativos!U$4:U$1619,[1]SIDEOF_donativos!W$4:W$1619,FALSE)</f>
        <v>1240</v>
      </c>
      <c r="R372" s="3">
        <v>2013</v>
      </c>
      <c r="S372" s="4" t="s">
        <v>1741</v>
      </c>
      <c r="T372" s="4" t="s">
        <v>242</v>
      </c>
      <c r="U372" s="6">
        <v>41451</v>
      </c>
      <c r="V372" s="7">
        <v>300000</v>
      </c>
      <c r="W372" s="6">
        <v>41486</v>
      </c>
      <c r="X372" s="4" t="s">
        <v>2638</v>
      </c>
      <c r="Y372" s="4" t="s">
        <v>290</v>
      </c>
      <c r="Z372" s="4" t="s">
        <v>291</v>
      </c>
      <c r="AA372" s="4"/>
      <c r="AB372" s="4"/>
      <c r="AC372" s="4"/>
      <c r="AD372" s="7">
        <v>300000</v>
      </c>
      <c r="AE372" s="9">
        <v>900</v>
      </c>
    </row>
    <row r="373" spans="1:31" x14ac:dyDescent="0.25">
      <c r="A373" s="3">
        <v>2013</v>
      </c>
      <c r="B373" s="4" t="s">
        <v>719</v>
      </c>
      <c r="C373" s="5">
        <v>48201</v>
      </c>
      <c r="D373" s="4" t="s">
        <v>2596</v>
      </c>
      <c r="E373" s="4" t="s">
        <v>2597</v>
      </c>
      <c r="F373" s="6">
        <v>41584</v>
      </c>
      <c r="G373" s="7">
        <v>14300000</v>
      </c>
      <c r="H373" s="6">
        <v>41765</v>
      </c>
      <c r="I373" s="4" t="s">
        <v>2598</v>
      </c>
      <c r="J373" s="4" t="s">
        <v>387</v>
      </c>
      <c r="K373" s="4" t="s">
        <v>388</v>
      </c>
      <c r="L373" s="4"/>
      <c r="M373" s="4"/>
      <c r="N373" s="4"/>
      <c r="O373" s="7">
        <v>14300000</v>
      </c>
      <c r="P373" s="9">
        <f>_xlfn.XLOOKUP(E373,[1]SIDEOF_donativos!U$4:U$1619,[1]SIDEOF_donativos!W$4:W$1619,FALSE)</f>
        <v>1464</v>
      </c>
      <c r="R373" s="3">
        <v>2013</v>
      </c>
      <c r="S373" s="4" t="s">
        <v>1741</v>
      </c>
      <c r="T373" s="4" t="s">
        <v>2640</v>
      </c>
      <c r="U373" s="6">
        <v>41547</v>
      </c>
      <c r="V373" s="7">
        <v>639000</v>
      </c>
      <c r="W373" s="6">
        <v>41639</v>
      </c>
      <c r="X373" s="4" t="s">
        <v>2641</v>
      </c>
      <c r="Y373" s="4" t="s">
        <v>290</v>
      </c>
      <c r="Z373" s="4" t="s">
        <v>291</v>
      </c>
      <c r="AA373" s="4"/>
      <c r="AB373" s="4"/>
      <c r="AC373" s="4"/>
      <c r="AD373" s="7">
        <v>639000</v>
      </c>
      <c r="AE373" s="9">
        <v>403</v>
      </c>
    </row>
    <row r="374" spans="1:31" x14ac:dyDescent="0.25">
      <c r="A374" s="3">
        <v>2013</v>
      </c>
      <c r="B374" s="4" t="s">
        <v>719</v>
      </c>
      <c r="C374" s="5">
        <v>48201</v>
      </c>
      <c r="D374" s="4" t="s">
        <v>2599</v>
      </c>
      <c r="E374" s="4" t="s">
        <v>2600</v>
      </c>
      <c r="F374" s="6">
        <v>41577</v>
      </c>
      <c r="G374" s="7">
        <v>20000000</v>
      </c>
      <c r="H374" s="6">
        <v>41881</v>
      </c>
      <c r="I374" s="4" t="s">
        <v>2601</v>
      </c>
      <c r="J374" s="4" t="s">
        <v>387</v>
      </c>
      <c r="K374" s="4" t="s">
        <v>388</v>
      </c>
      <c r="L374" s="4"/>
      <c r="M374" s="4"/>
      <c r="N374" s="4"/>
      <c r="O374" s="7">
        <v>20000000</v>
      </c>
      <c r="P374" s="9">
        <f>_xlfn.XLOOKUP(E374,[1]SIDEOF_donativos!U$4:U$1619,[1]SIDEOF_donativos!W$4:W$1619,FALSE)</f>
        <v>882</v>
      </c>
      <c r="R374" s="3">
        <v>2013</v>
      </c>
      <c r="S374" s="4" t="s">
        <v>1741</v>
      </c>
      <c r="T374" s="4" t="s">
        <v>2643</v>
      </c>
      <c r="U374" s="6">
        <v>41578</v>
      </c>
      <c r="V374" s="7">
        <v>717356</v>
      </c>
      <c r="W374" s="6">
        <v>41639</v>
      </c>
      <c r="X374" s="4" t="s">
        <v>2644</v>
      </c>
      <c r="Y374" s="4" t="s">
        <v>290</v>
      </c>
      <c r="Z374" s="4" t="s">
        <v>291</v>
      </c>
      <c r="AA374" s="4"/>
      <c r="AB374" s="4"/>
      <c r="AC374" s="4"/>
      <c r="AD374" s="7">
        <v>717356</v>
      </c>
      <c r="AE374" s="9">
        <v>154</v>
      </c>
    </row>
    <row r="375" spans="1:31" x14ac:dyDescent="0.25">
      <c r="A375" s="3">
        <v>2013</v>
      </c>
      <c r="B375" s="4" t="s">
        <v>719</v>
      </c>
      <c r="C375" s="5">
        <v>48201</v>
      </c>
      <c r="D375" s="4" t="s">
        <v>2602</v>
      </c>
      <c r="E375" s="4" t="s">
        <v>2600</v>
      </c>
      <c r="F375" s="6">
        <v>41577</v>
      </c>
      <c r="G375" s="7">
        <v>20000000</v>
      </c>
      <c r="H375" s="6">
        <v>41881</v>
      </c>
      <c r="I375" s="4" t="s">
        <v>2603</v>
      </c>
      <c r="J375" s="4" t="s">
        <v>387</v>
      </c>
      <c r="K375" s="4" t="s">
        <v>388</v>
      </c>
      <c r="L375" s="4"/>
      <c r="M375" s="4"/>
      <c r="N375" s="4"/>
      <c r="O375" s="7">
        <v>20000000</v>
      </c>
      <c r="P375" s="9">
        <f>_xlfn.XLOOKUP(E375,[1]SIDEOF_donativos!U$4:U$1619,[1]SIDEOF_donativos!W$4:W$1619,FALSE)</f>
        <v>882</v>
      </c>
      <c r="R375" s="3">
        <v>2013</v>
      </c>
      <c r="S375" s="4" t="s">
        <v>1756</v>
      </c>
      <c r="T375" s="4" t="s">
        <v>204</v>
      </c>
      <c r="U375" s="6">
        <v>41569</v>
      </c>
      <c r="V375" s="7">
        <v>3039913</v>
      </c>
      <c r="W375" s="6">
        <v>41866</v>
      </c>
      <c r="X375" s="4" t="s">
        <v>2645</v>
      </c>
      <c r="Y375" s="4" t="s">
        <v>290</v>
      </c>
      <c r="Z375" s="4" t="s">
        <v>291</v>
      </c>
      <c r="AA375" s="4"/>
      <c r="AB375" s="4"/>
      <c r="AC375" s="4"/>
      <c r="AD375" s="7">
        <v>3039913</v>
      </c>
      <c r="AE375" s="9">
        <v>71</v>
      </c>
    </row>
    <row r="376" spans="1:31" x14ac:dyDescent="0.25">
      <c r="A376" s="3">
        <v>2013</v>
      </c>
      <c r="B376" s="4" t="s">
        <v>719</v>
      </c>
      <c r="C376" s="5">
        <v>48201</v>
      </c>
      <c r="D376" s="4" t="s">
        <v>2604</v>
      </c>
      <c r="E376" s="4" t="s">
        <v>2605</v>
      </c>
      <c r="F376" s="6">
        <v>41604</v>
      </c>
      <c r="G376" s="7">
        <v>12700000</v>
      </c>
      <c r="H376" s="6">
        <v>41969</v>
      </c>
      <c r="I376" s="4" t="s">
        <v>2606</v>
      </c>
      <c r="J376" s="4" t="s">
        <v>387</v>
      </c>
      <c r="K376" s="4" t="s">
        <v>388</v>
      </c>
      <c r="L376" s="4"/>
      <c r="M376" s="4"/>
      <c r="N376" s="4"/>
      <c r="O376" s="7">
        <v>12700000</v>
      </c>
      <c r="P376" s="9">
        <f>_xlfn.XLOOKUP(E376,[1]SIDEOF_donativos!U$4:U$1619,[1]SIDEOF_donativos!W$4:W$1619,FALSE)</f>
        <v>977</v>
      </c>
      <c r="V376" s="17">
        <f>SUM(V348:V375)</f>
        <v>71581147</v>
      </c>
      <c r="AD376" s="17">
        <f>SUM(AD348:AD375)</f>
        <v>71581147</v>
      </c>
    </row>
    <row r="377" spans="1:31" x14ac:dyDescent="0.25">
      <c r="A377" s="3">
        <v>2013</v>
      </c>
      <c r="B377" s="4" t="s">
        <v>719</v>
      </c>
      <c r="C377" s="5">
        <v>48201</v>
      </c>
      <c r="D377" s="4" t="s">
        <v>2607</v>
      </c>
      <c r="E377" s="4" t="s">
        <v>2608</v>
      </c>
      <c r="F377" s="6">
        <v>41590</v>
      </c>
      <c r="G377" s="7">
        <v>1500000</v>
      </c>
      <c r="H377" s="6">
        <v>41883</v>
      </c>
      <c r="I377" s="4" t="s">
        <v>2609</v>
      </c>
      <c r="J377" s="4" t="s">
        <v>387</v>
      </c>
      <c r="K377" s="4" t="s">
        <v>388</v>
      </c>
      <c r="L377" s="4"/>
      <c r="M377" s="4"/>
      <c r="N377" s="4"/>
      <c r="O377" s="7">
        <v>1500000</v>
      </c>
      <c r="P377" s="9">
        <f>_xlfn.XLOOKUP(E377,[1]SIDEOF_donativos!U$4:U$1619,[1]SIDEOF_donativos!W$4:W$1619,FALSE)</f>
        <v>1480</v>
      </c>
      <c r="AD377" s="50" cm="1">
        <f t="array" ref="AD377">SumarSinColor(AD348:AD375)</f>
        <v>46780469</v>
      </c>
    </row>
    <row r="378" spans="1:31" x14ac:dyDescent="0.25">
      <c r="A378" s="3">
        <v>2013</v>
      </c>
      <c r="B378" s="4" t="s">
        <v>719</v>
      </c>
      <c r="C378" s="5">
        <v>48201</v>
      </c>
      <c r="D378" s="4" t="s">
        <v>2610</v>
      </c>
      <c r="E378" s="4" t="s">
        <v>2611</v>
      </c>
      <c r="F378" s="6">
        <v>41590</v>
      </c>
      <c r="G378" s="7">
        <v>1500000</v>
      </c>
      <c r="H378" s="6">
        <v>41770</v>
      </c>
      <c r="I378" s="4" t="s">
        <v>2612</v>
      </c>
      <c r="J378" s="4" t="s">
        <v>387</v>
      </c>
      <c r="K378" s="4" t="s">
        <v>388</v>
      </c>
      <c r="L378" s="4"/>
      <c r="M378" s="4"/>
      <c r="N378" s="4"/>
      <c r="O378" s="7">
        <v>1500000</v>
      </c>
      <c r="P378" s="9">
        <f>_xlfn.XLOOKUP(E378,[1]SIDEOF_donativos!U$4:U$1619,[1]SIDEOF_donativos!W$4:W$1619,FALSE)</f>
        <v>1466</v>
      </c>
    </row>
    <row r="379" spans="1:31" x14ac:dyDescent="0.25">
      <c r="A379" s="3">
        <v>2013</v>
      </c>
      <c r="B379" s="4" t="s">
        <v>719</v>
      </c>
      <c r="C379" s="5">
        <v>48201</v>
      </c>
      <c r="D379" s="4" t="s">
        <v>2613</v>
      </c>
      <c r="E379" s="4" t="s">
        <v>1408</v>
      </c>
      <c r="F379" s="6">
        <v>41590</v>
      </c>
      <c r="G379" s="7">
        <v>1500000</v>
      </c>
      <c r="H379" s="6">
        <v>41771</v>
      </c>
      <c r="I379" s="4" t="s">
        <v>2614</v>
      </c>
      <c r="J379" s="4" t="s">
        <v>387</v>
      </c>
      <c r="K379" s="4" t="s">
        <v>388</v>
      </c>
      <c r="L379" s="4"/>
      <c r="M379" s="4"/>
      <c r="N379" s="4"/>
      <c r="O379" s="7">
        <v>1500000</v>
      </c>
      <c r="P379" s="9">
        <f>_xlfn.XLOOKUP(E379,[1]SIDEOF_donativos!U$4:U$1619,[1]SIDEOF_donativos!W$4:W$1619,FALSE)</f>
        <v>1009</v>
      </c>
      <c r="R379" s="105" t="s">
        <v>7629</v>
      </c>
      <c r="S379" s="105"/>
      <c r="T379" s="105"/>
      <c r="U379" s="105"/>
      <c r="V379" s="105"/>
      <c r="W379" s="105"/>
      <c r="X379" s="105"/>
      <c r="Y379" s="105"/>
      <c r="Z379" s="105"/>
      <c r="AA379" s="105"/>
      <c r="AB379" s="105"/>
      <c r="AC379" s="105"/>
      <c r="AD379" s="105"/>
    </row>
    <row r="380" spans="1:31" x14ac:dyDescent="0.25">
      <c r="A380" s="3">
        <v>2013</v>
      </c>
      <c r="B380" s="4" t="s">
        <v>719</v>
      </c>
      <c r="C380" s="5">
        <v>48201</v>
      </c>
      <c r="D380" s="4" t="s">
        <v>2615</v>
      </c>
      <c r="E380" s="4" t="s">
        <v>1608</v>
      </c>
      <c r="F380" s="6">
        <v>41276</v>
      </c>
      <c r="G380" s="7">
        <v>10000000</v>
      </c>
      <c r="H380" s="6">
        <v>41638</v>
      </c>
      <c r="I380" s="4" t="s">
        <v>2616</v>
      </c>
      <c r="J380" s="4" t="s">
        <v>313</v>
      </c>
      <c r="K380" s="4" t="s">
        <v>314</v>
      </c>
      <c r="L380" s="4"/>
      <c r="M380" s="4"/>
      <c r="N380" s="4"/>
      <c r="O380" s="7">
        <v>10000000</v>
      </c>
      <c r="P380" s="9">
        <f>_xlfn.XLOOKUP(E380,[1]SIDEOF_donativos!U$4:U$1619,[1]SIDEOF_donativos!W$4:W$1619,FALSE)</f>
        <v>865</v>
      </c>
      <c r="R380" s="3">
        <v>2013</v>
      </c>
      <c r="S380" s="4" t="s">
        <v>614</v>
      </c>
      <c r="T380" s="4" t="s">
        <v>693</v>
      </c>
      <c r="U380" s="6">
        <v>41446</v>
      </c>
      <c r="V380" s="7">
        <v>20000000</v>
      </c>
      <c r="W380" s="6">
        <v>41810</v>
      </c>
      <c r="X380" s="4" t="s">
        <v>2152</v>
      </c>
      <c r="Y380" s="4" t="s">
        <v>313</v>
      </c>
      <c r="Z380" s="4" t="s">
        <v>314</v>
      </c>
      <c r="AA380" s="4"/>
      <c r="AB380" s="4"/>
      <c r="AC380" s="7">
        <v>20000000</v>
      </c>
      <c r="AD380" s="9">
        <v>1220</v>
      </c>
    </row>
    <row r="381" spans="1:31" x14ac:dyDescent="0.25">
      <c r="A381" s="3">
        <v>2013</v>
      </c>
      <c r="B381" s="4" t="s">
        <v>719</v>
      </c>
      <c r="C381" s="5">
        <v>48301</v>
      </c>
      <c r="D381" s="4" t="s">
        <v>2617</v>
      </c>
      <c r="E381" s="4" t="s">
        <v>1711</v>
      </c>
      <c r="F381" s="6">
        <v>41481</v>
      </c>
      <c r="G381" s="7">
        <v>6000000</v>
      </c>
      <c r="H381" s="6">
        <v>41871</v>
      </c>
      <c r="I381" s="4" t="s">
        <v>2618</v>
      </c>
      <c r="J381" s="4" t="s">
        <v>387</v>
      </c>
      <c r="K381" s="4" t="s">
        <v>388</v>
      </c>
      <c r="L381" s="4"/>
      <c r="M381" s="4"/>
      <c r="N381" s="4"/>
      <c r="O381" s="7">
        <v>6000000</v>
      </c>
      <c r="P381" s="9">
        <f>_xlfn.XLOOKUP(E381,[1]SIDEOF_donativos!U$4:U$1619,[1]SIDEOF_donativos!W$4:W$1619,FALSE)</f>
        <v>608</v>
      </c>
      <c r="R381" s="3">
        <v>2013</v>
      </c>
      <c r="S381" s="4" t="s">
        <v>614</v>
      </c>
      <c r="T381" s="4" t="s">
        <v>2154</v>
      </c>
      <c r="U381" s="6">
        <v>41446</v>
      </c>
      <c r="V381" s="7">
        <v>6000000</v>
      </c>
      <c r="W381" s="6">
        <v>41810</v>
      </c>
      <c r="X381" s="4" t="s">
        <v>2155</v>
      </c>
      <c r="Y381" s="4" t="s">
        <v>313</v>
      </c>
      <c r="Z381" s="4" t="s">
        <v>314</v>
      </c>
      <c r="AA381" s="4"/>
      <c r="AB381" s="4"/>
      <c r="AC381" s="7">
        <v>6000000</v>
      </c>
      <c r="AD381" s="9">
        <v>1229</v>
      </c>
    </row>
    <row r="382" spans="1:31" x14ac:dyDescent="0.25">
      <c r="A382" s="3">
        <v>2013</v>
      </c>
      <c r="B382" s="4" t="s">
        <v>719</v>
      </c>
      <c r="C382" s="5">
        <v>48301</v>
      </c>
      <c r="D382" s="4" t="s">
        <v>2619</v>
      </c>
      <c r="E382" s="4" t="s">
        <v>2620</v>
      </c>
      <c r="F382" s="6">
        <v>41523</v>
      </c>
      <c r="G382" s="7">
        <v>2500000</v>
      </c>
      <c r="H382" s="6">
        <v>41645</v>
      </c>
      <c r="I382" s="4" t="s">
        <v>2621</v>
      </c>
      <c r="J382" s="4" t="s">
        <v>387</v>
      </c>
      <c r="K382" s="4" t="s">
        <v>388</v>
      </c>
      <c r="L382" s="4"/>
      <c r="M382" s="4"/>
      <c r="N382" s="4"/>
      <c r="O382" s="7">
        <v>2500000</v>
      </c>
      <c r="P382" s="9">
        <f>_xlfn.XLOOKUP(E382,[1]SIDEOF_donativos!U$4:U$1619,[1]SIDEOF_donativos!W$4:W$1619,FALSE)</f>
        <v>610</v>
      </c>
      <c r="R382" s="3">
        <v>2013</v>
      </c>
      <c r="S382" s="4" t="s">
        <v>614</v>
      </c>
      <c r="T382" s="4" t="s">
        <v>2159</v>
      </c>
      <c r="U382" s="6">
        <v>41495</v>
      </c>
      <c r="V382" s="7">
        <v>5000000</v>
      </c>
      <c r="W382" s="6">
        <v>41859</v>
      </c>
      <c r="X382" s="4" t="s">
        <v>2160</v>
      </c>
      <c r="Y382" s="4" t="s">
        <v>313</v>
      </c>
      <c r="Z382" s="4" t="s">
        <v>314</v>
      </c>
      <c r="AA382" s="4"/>
      <c r="AB382" s="4"/>
      <c r="AC382" s="7">
        <v>5000000</v>
      </c>
      <c r="AD382" s="9">
        <v>883</v>
      </c>
    </row>
    <row r="383" spans="1:31" x14ac:dyDescent="0.25">
      <c r="A383" s="3">
        <v>2013</v>
      </c>
      <c r="B383" s="4" t="s">
        <v>719</v>
      </c>
      <c r="C383" s="5">
        <v>48401</v>
      </c>
      <c r="D383" s="4" t="s">
        <v>2622</v>
      </c>
      <c r="E383" s="4" t="s">
        <v>2623</v>
      </c>
      <c r="F383" s="6">
        <v>41486</v>
      </c>
      <c r="G383" s="7">
        <v>3000000</v>
      </c>
      <c r="H383" s="6">
        <v>42035</v>
      </c>
      <c r="I383" s="4" t="s">
        <v>2624</v>
      </c>
      <c r="J383" s="4" t="s">
        <v>387</v>
      </c>
      <c r="K383" s="4" t="s">
        <v>388</v>
      </c>
      <c r="L383" s="4"/>
      <c r="M383" s="4"/>
      <c r="N383" s="4"/>
      <c r="O383" s="7">
        <v>3000000</v>
      </c>
      <c r="P383" s="9">
        <f>_xlfn.XLOOKUP(E383,[1]SIDEOF_donativos!U$4:U$1619,[1]SIDEOF_donativos!W$4:W$1619,FALSE)</f>
        <v>601</v>
      </c>
      <c r="R383" s="19">
        <v>2013</v>
      </c>
      <c r="S383" s="20" t="s">
        <v>614</v>
      </c>
      <c r="T383" s="20" t="s">
        <v>2164</v>
      </c>
      <c r="U383" s="21">
        <v>41540</v>
      </c>
      <c r="V383" s="22">
        <v>147500000</v>
      </c>
      <c r="W383" s="21">
        <v>42271</v>
      </c>
      <c r="X383" s="20" t="s">
        <v>2165</v>
      </c>
      <c r="Y383" s="20" t="s">
        <v>2166</v>
      </c>
      <c r="Z383" s="20" t="s">
        <v>314</v>
      </c>
      <c r="AA383" s="20" t="s">
        <v>1839</v>
      </c>
      <c r="AB383" s="20"/>
      <c r="AC383" s="22">
        <v>147500000</v>
      </c>
      <c r="AD383" s="25">
        <v>866</v>
      </c>
    </row>
    <row r="384" spans="1:31" x14ac:dyDescent="0.25">
      <c r="A384" s="3">
        <v>2013</v>
      </c>
      <c r="B384" s="4" t="s">
        <v>719</v>
      </c>
      <c r="C384" s="5">
        <v>48401</v>
      </c>
      <c r="D384" s="4" t="s">
        <v>2625</v>
      </c>
      <c r="E384" s="4" t="s">
        <v>2626</v>
      </c>
      <c r="F384" s="6">
        <v>41495</v>
      </c>
      <c r="G384" s="7">
        <v>7851000</v>
      </c>
      <c r="H384" s="6">
        <v>41587</v>
      </c>
      <c r="I384" s="4" t="s">
        <v>2627</v>
      </c>
      <c r="J384" s="4" t="s">
        <v>387</v>
      </c>
      <c r="K384" s="4" t="s">
        <v>388</v>
      </c>
      <c r="L384" s="4"/>
      <c r="M384" s="4"/>
      <c r="N384" s="4"/>
      <c r="O384" s="7">
        <v>7851000</v>
      </c>
      <c r="P384" s="9">
        <f>_xlfn.XLOOKUP(E384,[1]SIDEOF_donativos!U$4:U$1619,[1]SIDEOF_donativos!W$4:W$1619,FALSE)</f>
        <v>604</v>
      </c>
      <c r="R384" s="3">
        <v>2013</v>
      </c>
      <c r="S384" s="4" t="s">
        <v>614</v>
      </c>
      <c r="T384" s="4" t="s">
        <v>2168</v>
      </c>
      <c r="U384" s="6">
        <v>41495</v>
      </c>
      <c r="V384" s="7">
        <v>53006472</v>
      </c>
      <c r="W384" s="6">
        <v>41859</v>
      </c>
      <c r="X384" s="4" t="s">
        <v>2169</v>
      </c>
      <c r="Y384" s="4" t="s">
        <v>313</v>
      </c>
      <c r="Z384" s="4" t="s">
        <v>314</v>
      </c>
      <c r="AA384" s="4"/>
      <c r="AB384" s="4"/>
      <c r="AC384" s="7">
        <v>53006472</v>
      </c>
      <c r="AD384" s="9">
        <v>868</v>
      </c>
    </row>
    <row r="385" spans="1:30" x14ac:dyDescent="0.25">
      <c r="A385" s="3">
        <v>2013</v>
      </c>
      <c r="B385" s="4" t="s">
        <v>719</v>
      </c>
      <c r="C385" s="5">
        <v>48401</v>
      </c>
      <c r="D385" s="4" t="s">
        <v>2628</v>
      </c>
      <c r="E385" s="4" t="s">
        <v>2629</v>
      </c>
      <c r="F385" s="6">
        <v>41523</v>
      </c>
      <c r="G385" s="7">
        <v>2350000</v>
      </c>
      <c r="H385" s="6">
        <v>41704</v>
      </c>
      <c r="I385" s="4" t="s">
        <v>2630</v>
      </c>
      <c r="J385" s="4" t="s">
        <v>387</v>
      </c>
      <c r="K385" s="4" t="s">
        <v>388</v>
      </c>
      <c r="L385" s="4"/>
      <c r="M385" s="4"/>
      <c r="N385" s="4"/>
      <c r="O385" s="7">
        <v>2350000</v>
      </c>
      <c r="P385" s="9">
        <f>_xlfn.XLOOKUP(E385,[1]SIDEOF_donativos!U$4:U$1619,[1]SIDEOF_donativos!W$4:W$1619,FALSE)</f>
        <v>596</v>
      </c>
      <c r="R385" s="3">
        <v>2013</v>
      </c>
      <c r="S385" s="4" t="s">
        <v>614</v>
      </c>
      <c r="T385" s="4" t="s">
        <v>2171</v>
      </c>
      <c r="U385" s="6">
        <v>41495</v>
      </c>
      <c r="V385" s="7">
        <v>5000000</v>
      </c>
      <c r="W385" s="6">
        <v>41859</v>
      </c>
      <c r="X385" s="4" t="s">
        <v>2172</v>
      </c>
      <c r="Y385" s="4" t="s">
        <v>313</v>
      </c>
      <c r="Z385" s="4" t="s">
        <v>314</v>
      </c>
      <c r="AA385" s="4"/>
      <c r="AB385" s="4"/>
      <c r="AC385" s="7">
        <v>5000000</v>
      </c>
      <c r="AD385" s="9">
        <v>873</v>
      </c>
    </row>
    <row r="386" spans="1:30" x14ac:dyDescent="0.25">
      <c r="A386" s="3">
        <v>2013</v>
      </c>
      <c r="B386" s="4" t="s">
        <v>719</v>
      </c>
      <c r="C386" s="5">
        <v>48401</v>
      </c>
      <c r="D386" s="4" t="s">
        <v>2631</v>
      </c>
      <c r="E386" s="4" t="s">
        <v>2632</v>
      </c>
      <c r="F386" s="6">
        <v>41467</v>
      </c>
      <c r="G386" s="7">
        <v>10000000</v>
      </c>
      <c r="H386" s="6">
        <v>42735</v>
      </c>
      <c r="I386" s="4" t="s">
        <v>2633</v>
      </c>
      <c r="J386" s="4" t="s">
        <v>387</v>
      </c>
      <c r="K386" s="4" t="s">
        <v>388</v>
      </c>
      <c r="L386" s="4"/>
      <c r="M386" s="4"/>
      <c r="N386" s="4"/>
      <c r="O386" s="7">
        <v>10000000</v>
      </c>
      <c r="P386" s="9">
        <f>_xlfn.XLOOKUP(E386,[1]SIDEOF_donativos!U$4:U$1619,[1]SIDEOF_donativos!W$4:W$1619,FALSE)</f>
        <v>611</v>
      </c>
      <c r="R386" s="19">
        <v>2013</v>
      </c>
      <c r="S386" s="20" t="s">
        <v>614</v>
      </c>
      <c r="T386" s="20" t="s">
        <v>681</v>
      </c>
      <c r="U386" s="21">
        <v>41621</v>
      </c>
      <c r="V386" s="22">
        <v>10000000</v>
      </c>
      <c r="W386" s="21">
        <v>41985</v>
      </c>
      <c r="X386" s="20" t="s">
        <v>2177</v>
      </c>
      <c r="Y386" s="20" t="s">
        <v>2166</v>
      </c>
      <c r="Z386" s="20" t="s">
        <v>314</v>
      </c>
      <c r="AA386" s="20" t="s">
        <v>1839</v>
      </c>
      <c r="AB386" s="20"/>
      <c r="AC386" s="22">
        <v>10000000</v>
      </c>
      <c r="AD386" s="25">
        <v>881</v>
      </c>
    </row>
    <row r="387" spans="1:30" x14ac:dyDescent="0.25">
      <c r="A387" s="3">
        <v>2013</v>
      </c>
      <c r="B387" s="4" t="s">
        <v>719</v>
      </c>
      <c r="C387" s="5">
        <v>48501</v>
      </c>
      <c r="D387" s="4" t="s">
        <v>2634</v>
      </c>
      <c r="E387" s="4" t="s">
        <v>2635</v>
      </c>
      <c r="F387" s="6">
        <v>41521</v>
      </c>
      <c r="G387" s="7">
        <v>2000000</v>
      </c>
      <c r="H387" s="6">
        <v>41657</v>
      </c>
      <c r="I387" s="4" t="s">
        <v>2636</v>
      </c>
      <c r="J387" s="4" t="s">
        <v>387</v>
      </c>
      <c r="K387" s="4" t="s">
        <v>388</v>
      </c>
      <c r="L387" s="4"/>
      <c r="M387" s="4"/>
      <c r="N387" s="4"/>
      <c r="O387" s="7">
        <v>2000000</v>
      </c>
      <c r="P387" s="9">
        <f>_xlfn.XLOOKUP(E387,[1]SIDEOF_donativos!U$4:U$1619,[1]SIDEOF_donativos!W$4:W$1619,FALSE)</f>
        <v>1535</v>
      </c>
      <c r="R387" s="3">
        <v>2013</v>
      </c>
      <c r="S387" s="4" t="s">
        <v>614</v>
      </c>
      <c r="T387" s="4" t="s">
        <v>2179</v>
      </c>
      <c r="U387" s="6">
        <v>41621</v>
      </c>
      <c r="V387" s="7">
        <v>5000000</v>
      </c>
      <c r="W387" s="6">
        <v>41985</v>
      </c>
      <c r="X387" s="4" t="s">
        <v>2180</v>
      </c>
      <c r="Y387" s="4" t="s">
        <v>313</v>
      </c>
      <c r="Z387" s="4" t="s">
        <v>314</v>
      </c>
      <c r="AA387" s="4"/>
      <c r="AB387" s="4"/>
      <c r="AC387" s="7">
        <v>5000000</v>
      </c>
      <c r="AD387" s="9">
        <v>869</v>
      </c>
    </row>
    <row r="388" spans="1:30" x14ac:dyDescent="0.25">
      <c r="A388" s="3">
        <v>2013</v>
      </c>
      <c r="B388" s="4" t="s">
        <v>1741</v>
      </c>
      <c r="C388" s="5">
        <v>48101</v>
      </c>
      <c r="D388" s="4" t="s">
        <v>2637</v>
      </c>
      <c r="E388" s="4" t="s">
        <v>242</v>
      </c>
      <c r="F388" s="6">
        <v>41451</v>
      </c>
      <c r="G388" s="7">
        <v>300000</v>
      </c>
      <c r="H388" s="6">
        <v>41486</v>
      </c>
      <c r="I388" s="4" t="s">
        <v>2638</v>
      </c>
      <c r="J388" s="4" t="s">
        <v>290</v>
      </c>
      <c r="K388" s="4" t="s">
        <v>291</v>
      </c>
      <c r="L388" s="4"/>
      <c r="M388" s="4"/>
      <c r="N388" s="4"/>
      <c r="O388" s="7">
        <v>300000</v>
      </c>
      <c r="P388" s="9">
        <f>_xlfn.XLOOKUP(E388,[1]SIDEOF_donativos!U$4:U$1619,[1]SIDEOF_donativos!W$4:W$1619,FALSE)</f>
        <v>900</v>
      </c>
      <c r="R388" s="19">
        <v>2013</v>
      </c>
      <c r="S388" s="20" t="s">
        <v>614</v>
      </c>
      <c r="T388" s="20" t="s">
        <v>2182</v>
      </c>
      <c r="U388" s="21">
        <v>41621</v>
      </c>
      <c r="V388" s="22">
        <v>100000000</v>
      </c>
      <c r="W388" s="21">
        <v>41985</v>
      </c>
      <c r="X388" s="20" t="s">
        <v>2183</v>
      </c>
      <c r="Y388" s="20" t="s">
        <v>2184</v>
      </c>
      <c r="Z388" s="20" t="s">
        <v>286</v>
      </c>
      <c r="AA388" s="20" t="s">
        <v>314</v>
      </c>
      <c r="AB388" s="20" t="s">
        <v>1839</v>
      </c>
      <c r="AC388" s="22">
        <v>100000000</v>
      </c>
      <c r="AD388" s="25">
        <v>870</v>
      </c>
    </row>
    <row r="389" spans="1:30" x14ac:dyDescent="0.25">
      <c r="A389" s="3">
        <v>2013</v>
      </c>
      <c r="B389" s="4" t="s">
        <v>1741</v>
      </c>
      <c r="C389" s="5">
        <v>48101</v>
      </c>
      <c r="D389" s="4" t="s">
        <v>2639</v>
      </c>
      <c r="E389" s="4" t="s">
        <v>2640</v>
      </c>
      <c r="F389" s="6">
        <v>41547</v>
      </c>
      <c r="G389" s="7">
        <v>639000</v>
      </c>
      <c r="H389" s="6">
        <v>41639</v>
      </c>
      <c r="I389" s="4" t="s">
        <v>2641</v>
      </c>
      <c r="J389" s="4" t="s">
        <v>290</v>
      </c>
      <c r="K389" s="4" t="s">
        <v>291</v>
      </c>
      <c r="L389" s="4"/>
      <c r="M389" s="4"/>
      <c r="N389" s="4"/>
      <c r="O389" s="7">
        <v>639000</v>
      </c>
      <c r="P389" s="9">
        <f>_xlfn.XLOOKUP(E389,[1]SIDEOF_donativos!U$4:U$1619,[1]SIDEOF_donativos!W$4:W$1619,FALSE)</f>
        <v>403</v>
      </c>
      <c r="R389" s="19">
        <v>2013</v>
      </c>
      <c r="S389" s="20" t="s">
        <v>614</v>
      </c>
      <c r="T389" s="20" t="s">
        <v>2186</v>
      </c>
      <c r="U389" s="21">
        <v>41621</v>
      </c>
      <c r="V389" s="22">
        <v>89756700</v>
      </c>
      <c r="W389" s="21">
        <v>41985</v>
      </c>
      <c r="X389" s="20" t="s">
        <v>2187</v>
      </c>
      <c r="Y389" s="20" t="s">
        <v>2188</v>
      </c>
      <c r="Z389" s="20" t="s">
        <v>314</v>
      </c>
      <c r="AA389" s="20" t="s">
        <v>20</v>
      </c>
      <c r="AB389" s="20"/>
      <c r="AC389" s="22">
        <v>89756700</v>
      </c>
      <c r="AD389" s="25">
        <v>871</v>
      </c>
    </row>
    <row r="390" spans="1:30" x14ac:dyDescent="0.25">
      <c r="A390" s="3">
        <v>2013</v>
      </c>
      <c r="B390" s="4" t="s">
        <v>1741</v>
      </c>
      <c r="C390" s="5">
        <v>48101</v>
      </c>
      <c r="D390" s="4" t="s">
        <v>2642</v>
      </c>
      <c r="E390" s="4" t="s">
        <v>2643</v>
      </c>
      <c r="F390" s="6">
        <v>41578</v>
      </c>
      <c r="G390" s="7">
        <v>717356</v>
      </c>
      <c r="H390" s="6">
        <v>41639</v>
      </c>
      <c r="I390" s="4" t="s">
        <v>2644</v>
      </c>
      <c r="J390" s="4" t="s">
        <v>290</v>
      </c>
      <c r="K390" s="4" t="s">
        <v>291</v>
      </c>
      <c r="L390" s="4"/>
      <c r="M390" s="4"/>
      <c r="N390" s="4"/>
      <c r="O390" s="7">
        <v>717356</v>
      </c>
      <c r="P390" s="9">
        <f>_xlfn.XLOOKUP(E390,[1]SIDEOF_donativos!U$4:U$1619,[1]SIDEOF_donativos!W$4:W$1619,FALSE)</f>
        <v>154</v>
      </c>
      <c r="R390" s="3">
        <v>2013</v>
      </c>
      <c r="S390" s="4" t="s">
        <v>719</v>
      </c>
      <c r="T390" s="4" t="s">
        <v>2532</v>
      </c>
      <c r="U390" s="6">
        <v>41607</v>
      </c>
      <c r="V390" s="7">
        <v>1000000</v>
      </c>
      <c r="W390" s="6">
        <v>41698</v>
      </c>
      <c r="X390" s="4" t="s">
        <v>2533</v>
      </c>
      <c r="Y390" s="4" t="s">
        <v>313</v>
      </c>
      <c r="Z390" s="4" t="s">
        <v>314</v>
      </c>
      <c r="AA390" s="4"/>
      <c r="AB390" s="4"/>
      <c r="AC390" s="7">
        <v>1000000</v>
      </c>
      <c r="AD390" s="9">
        <v>66</v>
      </c>
    </row>
    <row r="391" spans="1:30" x14ac:dyDescent="0.25">
      <c r="A391" s="3">
        <v>2013</v>
      </c>
      <c r="B391" s="4" t="s">
        <v>1756</v>
      </c>
      <c r="C391" s="5">
        <v>48101</v>
      </c>
      <c r="D391" s="4">
        <v>4</v>
      </c>
      <c r="E391" s="4" t="s">
        <v>204</v>
      </c>
      <c r="F391" s="6">
        <v>41569</v>
      </c>
      <c r="G391" s="7">
        <v>3039913</v>
      </c>
      <c r="H391" s="6">
        <v>41866</v>
      </c>
      <c r="I391" s="4" t="s">
        <v>2645</v>
      </c>
      <c r="J391" s="4" t="s">
        <v>290</v>
      </c>
      <c r="K391" s="4" t="s">
        <v>291</v>
      </c>
      <c r="L391" s="4"/>
      <c r="M391" s="4"/>
      <c r="N391" s="4"/>
      <c r="O391" s="7">
        <v>3039913</v>
      </c>
      <c r="P391" s="9">
        <f>_xlfn.XLOOKUP(E391,[1]SIDEOF_donativos!U$4:U$1619,[1]SIDEOF_donativos!W$4:W$1619,FALSE)</f>
        <v>71</v>
      </c>
      <c r="R391" s="3">
        <v>2013</v>
      </c>
      <c r="S391" s="4" t="s">
        <v>719</v>
      </c>
      <c r="T391" s="4" t="s">
        <v>1608</v>
      </c>
      <c r="U391" s="6">
        <v>41276</v>
      </c>
      <c r="V391" s="7">
        <v>1320000</v>
      </c>
      <c r="W391" s="6">
        <v>41638</v>
      </c>
      <c r="X391" s="4" t="s">
        <v>2587</v>
      </c>
      <c r="Y391" s="4" t="s">
        <v>313</v>
      </c>
      <c r="Z391" s="4" t="s">
        <v>314</v>
      </c>
      <c r="AA391" s="4"/>
      <c r="AB391" s="4"/>
      <c r="AC391" s="7">
        <v>1320000</v>
      </c>
      <c r="AD391" s="9">
        <v>865</v>
      </c>
    </row>
    <row r="392" spans="1:30" x14ac:dyDescent="0.25">
      <c r="A392" s="3">
        <v>2013</v>
      </c>
      <c r="B392" s="4" t="s">
        <v>1756</v>
      </c>
      <c r="C392" s="5">
        <v>48301</v>
      </c>
      <c r="D392" s="4">
        <v>5</v>
      </c>
      <c r="E392" s="4" t="s">
        <v>1720</v>
      </c>
      <c r="F392" s="6">
        <v>41603</v>
      </c>
      <c r="G392" s="7">
        <v>6000000</v>
      </c>
      <c r="H392" s="6">
        <v>42000</v>
      </c>
      <c r="I392" s="4" t="s">
        <v>2646</v>
      </c>
      <c r="J392" s="4" t="s">
        <v>387</v>
      </c>
      <c r="K392" s="4" t="s">
        <v>388</v>
      </c>
      <c r="L392" s="4"/>
      <c r="M392" s="4"/>
      <c r="N392" s="4"/>
      <c r="O392" s="7">
        <v>6000000</v>
      </c>
      <c r="P392" s="9">
        <f>_xlfn.XLOOKUP(E392,[1]SIDEOF_donativos!U$4:U$1619,[1]SIDEOF_donativos!W$4:W$1619,FALSE)</f>
        <v>609</v>
      </c>
      <c r="R392" s="3">
        <v>2013</v>
      </c>
      <c r="S392" s="4" t="s">
        <v>719</v>
      </c>
      <c r="T392" s="4" t="s">
        <v>1608</v>
      </c>
      <c r="U392" s="6">
        <v>41276</v>
      </c>
      <c r="V392" s="7">
        <v>10000000</v>
      </c>
      <c r="W392" s="6">
        <v>41638</v>
      </c>
      <c r="X392" s="4" t="s">
        <v>2616</v>
      </c>
      <c r="Y392" s="4" t="s">
        <v>313</v>
      </c>
      <c r="Z392" s="4" t="s">
        <v>314</v>
      </c>
      <c r="AA392" s="4"/>
      <c r="AB392" s="4"/>
      <c r="AC392" s="7">
        <v>10000000</v>
      </c>
      <c r="AD392" s="9">
        <v>865</v>
      </c>
    </row>
    <row r="393" spans="1:30" x14ac:dyDescent="0.25">
      <c r="A393" s="3">
        <v>2013</v>
      </c>
      <c r="B393" s="4" t="s">
        <v>1761</v>
      </c>
      <c r="C393" s="5">
        <v>48101</v>
      </c>
      <c r="D393" s="4" t="s">
        <v>2647</v>
      </c>
      <c r="E393" s="4" t="s">
        <v>1762</v>
      </c>
      <c r="F393" s="6">
        <v>41394</v>
      </c>
      <c r="G393" s="7">
        <v>2624425</v>
      </c>
      <c r="H393" s="6">
        <v>41639</v>
      </c>
      <c r="I393" s="4" t="s">
        <v>2648</v>
      </c>
      <c r="J393" s="4" t="s">
        <v>285</v>
      </c>
      <c r="K393" s="4" t="s">
        <v>286</v>
      </c>
      <c r="L393" s="4"/>
      <c r="M393" s="4"/>
      <c r="N393" s="4"/>
      <c r="O393" s="7">
        <v>2624425</v>
      </c>
      <c r="P393" s="9">
        <f>_xlfn.XLOOKUP(E393,[1]SIDEOF_donativos!U$4:U$1619,[1]SIDEOF_donativos!W$4:W$1619,FALSE)</f>
        <v>843</v>
      </c>
      <c r="V393" s="17">
        <f>SUM(V380:V392)</f>
        <v>453583172</v>
      </c>
      <c r="AC393" s="17">
        <f>SUM(AC380:AC392)</f>
        <v>453583172</v>
      </c>
    </row>
    <row r="394" spans="1:30" x14ac:dyDescent="0.25">
      <c r="AC394" s="50" cm="1">
        <f t="array" ref="AC394">SumarSinColor(AC380:AC392)</f>
        <v>106326472</v>
      </c>
    </row>
    <row r="396" spans="1:30" x14ac:dyDescent="0.25">
      <c r="R396" s="105" t="s">
        <v>7639</v>
      </c>
      <c r="S396" s="105"/>
      <c r="T396" s="105"/>
      <c r="U396" s="105"/>
      <c r="V396" s="105"/>
      <c r="W396" s="105"/>
      <c r="X396" s="105"/>
      <c r="Y396" s="105"/>
      <c r="Z396" s="105"/>
      <c r="AA396" s="105"/>
      <c r="AB396" s="105"/>
      <c r="AC396" s="105"/>
    </row>
    <row r="397" spans="1:30" x14ac:dyDescent="0.25">
      <c r="R397" s="19">
        <v>2013</v>
      </c>
      <c r="S397" s="20" t="s">
        <v>1927</v>
      </c>
      <c r="T397" s="20" t="s">
        <v>449</v>
      </c>
      <c r="U397" s="21">
        <v>41591</v>
      </c>
      <c r="V397" s="22">
        <v>250000</v>
      </c>
      <c r="W397" s="21">
        <v>41639</v>
      </c>
      <c r="X397" s="20" t="s">
        <v>1932</v>
      </c>
      <c r="Y397" s="20" t="s">
        <v>1933</v>
      </c>
      <c r="Z397" s="20" t="s">
        <v>459</v>
      </c>
      <c r="AA397" s="20" t="s">
        <v>20</v>
      </c>
      <c r="AB397" s="22">
        <v>250000</v>
      </c>
      <c r="AC397" s="25">
        <v>14</v>
      </c>
    </row>
    <row r="398" spans="1:30" x14ac:dyDescent="0.25">
      <c r="R398" s="19">
        <v>2013</v>
      </c>
      <c r="S398" s="20" t="s">
        <v>1927</v>
      </c>
      <c r="T398" s="20" t="s">
        <v>446</v>
      </c>
      <c r="U398" s="21">
        <v>41591</v>
      </c>
      <c r="V398" s="22">
        <v>600000</v>
      </c>
      <c r="W398" s="21">
        <v>41639</v>
      </c>
      <c r="X398" s="20" t="s">
        <v>1935</v>
      </c>
      <c r="Y398" s="20" t="s">
        <v>1933</v>
      </c>
      <c r="Z398" s="20" t="s">
        <v>459</v>
      </c>
      <c r="AA398" s="20" t="s">
        <v>20</v>
      </c>
      <c r="AB398" s="22">
        <v>600000</v>
      </c>
      <c r="AC398" s="25">
        <v>9</v>
      </c>
    </row>
    <row r="399" spans="1:30" x14ac:dyDescent="0.25">
      <c r="R399" s="19">
        <v>2013</v>
      </c>
      <c r="S399" s="20" t="s">
        <v>1927</v>
      </c>
      <c r="T399" s="20" t="s">
        <v>67</v>
      </c>
      <c r="U399" s="21">
        <v>41591</v>
      </c>
      <c r="V399" s="22">
        <v>300000</v>
      </c>
      <c r="W399" s="21">
        <v>41639</v>
      </c>
      <c r="X399" s="20" t="s">
        <v>1939</v>
      </c>
      <c r="Y399" s="20" t="s">
        <v>1933</v>
      </c>
      <c r="Z399" s="20" t="s">
        <v>459</v>
      </c>
      <c r="AA399" s="20" t="s">
        <v>20</v>
      </c>
      <c r="AB399" s="22">
        <v>300000</v>
      </c>
      <c r="AC399" s="25">
        <v>1515</v>
      </c>
    </row>
    <row r="400" spans="1:30" x14ac:dyDescent="0.25">
      <c r="R400" s="19">
        <v>2013</v>
      </c>
      <c r="S400" s="20" t="s">
        <v>1927</v>
      </c>
      <c r="T400" s="20" t="s">
        <v>451</v>
      </c>
      <c r="U400" s="21">
        <v>41591</v>
      </c>
      <c r="V400" s="22">
        <v>1100000</v>
      </c>
      <c r="W400" s="21">
        <v>41639</v>
      </c>
      <c r="X400" s="20" t="s">
        <v>1941</v>
      </c>
      <c r="Y400" s="20" t="s">
        <v>1933</v>
      </c>
      <c r="Z400" s="20" t="s">
        <v>459</v>
      </c>
      <c r="AA400" s="20" t="s">
        <v>20</v>
      </c>
      <c r="AB400" s="22">
        <v>1100000</v>
      </c>
      <c r="AC400" s="25">
        <v>15</v>
      </c>
    </row>
    <row r="401" spans="18:29" x14ac:dyDescent="0.25">
      <c r="R401" s="3">
        <v>2013</v>
      </c>
      <c r="S401" s="4" t="s">
        <v>445</v>
      </c>
      <c r="T401" s="4" t="s">
        <v>446</v>
      </c>
      <c r="U401" s="6">
        <v>41501</v>
      </c>
      <c r="V401" s="7">
        <v>300000</v>
      </c>
      <c r="W401" s="6">
        <v>41639</v>
      </c>
      <c r="X401" s="4" t="s">
        <v>1994</v>
      </c>
      <c r="Y401" s="4" t="s">
        <v>458</v>
      </c>
      <c r="Z401" s="4" t="s">
        <v>459</v>
      </c>
      <c r="AA401" s="4"/>
      <c r="AB401" s="7">
        <v>300000</v>
      </c>
      <c r="AC401" s="9">
        <v>9</v>
      </c>
    </row>
    <row r="402" spans="18:29" x14ac:dyDescent="0.25">
      <c r="R402" s="3">
        <v>2013</v>
      </c>
      <c r="S402" s="4" t="s">
        <v>445</v>
      </c>
      <c r="T402" s="4" t="s">
        <v>451</v>
      </c>
      <c r="U402" s="6">
        <v>41501</v>
      </c>
      <c r="V402" s="7">
        <v>300000</v>
      </c>
      <c r="W402" s="6">
        <v>41639</v>
      </c>
      <c r="X402" s="4" t="s">
        <v>1996</v>
      </c>
      <c r="Y402" s="4" t="s">
        <v>458</v>
      </c>
      <c r="Z402" s="4" t="s">
        <v>459</v>
      </c>
      <c r="AA402" s="4"/>
      <c r="AB402" s="7">
        <v>300000</v>
      </c>
      <c r="AC402" s="9">
        <v>15</v>
      </c>
    </row>
    <row r="403" spans="18:29" x14ac:dyDescent="0.25">
      <c r="V403" s="17">
        <f>SUM(V397:V402)</f>
        <v>2850000</v>
      </c>
      <c r="AB403" s="17">
        <f>SUM(AB397:AB402)</f>
        <v>2850000</v>
      </c>
    </row>
    <row r="404" spans="18:29" x14ac:dyDescent="0.25">
      <c r="AB404" s="50" cm="1">
        <f t="array" ref="AB404">SumarSinColor(AB397:AB402)</f>
        <v>600000</v>
      </c>
    </row>
    <row r="406" spans="18:29" x14ac:dyDescent="0.25">
      <c r="R406" s="105" t="s">
        <v>7640</v>
      </c>
      <c r="S406" s="105"/>
      <c r="T406" s="105"/>
      <c r="U406" s="105"/>
      <c r="V406" s="105"/>
      <c r="W406" s="105"/>
      <c r="X406" s="105"/>
      <c r="Y406" s="105"/>
      <c r="Z406" s="105"/>
      <c r="AA406" s="105"/>
      <c r="AB406" s="105"/>
      <c r="AC406" s="1"/>
    </row>
    <row r="407" spans="18:29" x14ac:dyDescent="0.25">
      <c r="R407" s="3">
        <v>2013</v>
      </c>
      <c r="S407" s="4" t="s">
        <v>445</v>
      </c>
      <c r="T407" s="4" t="s">
        <v>449</v>
      </c>
      <c r="U407" s="6">
        <v>41606</v>
      </c>
      <c r="V407" s="7">
        <v>200000</v>
      </c>
      <c r="W407" s="6">
        <v>41639</v>
      </c>
      <c r="X407" s="4" t="s">
        <v>1998</v>
      </c>
      <c r="Y407" s="4" t="s">
        <v>273</v>
      </c>
      <c r="Z407" s="4" t="s">
        <v>274</v>
      </c>
      <c r="AA407" s="7">
        <v>200000</v>
      </c>
      <c r="AB407" s="9">
        <v>14</v>
      </c>
      <c r="AC407" s="4"/>
    </row>
    <row r="408" spans="18:29" x14ac:dyDescent="0.25">
      <c r="R408" s="3">
        <v>2013</v>
      </c>
      <c r="S408" s="4" t="s">
        <v>509</v>
      </c>
      <c r="T408" s="4" t="s">
        <v>609</v>
      </c>
      <c r="U408" s="6">
        <v>41418</v>
      </c>
      <c r="V408" s="7">
        <v>150000</v>
      </c>
      <c r="W408" s="6">
        <v>41639</v>
      </c>
      <c r="X408" s="4" t="s">
        <v>2134</v>
      </c>
      <c r="Y408" s="4" t="s">
        <v>273</v>
      </c>
      <c r="Z408" s="4" t="s">
        <v>274</v>
      </c>
      <c r="AA408" s="7">
        <v>150000</v>
      </c>
      <c r="AB408" s="9">
        <v>537</v>
      </c>
      <c r="AC408" s="4"/>
    </row>
    <row r="409" spans="18:29" x14ac:dyDescent="0.25">
      <c r="R409" s="3">
        <v>2013</v>
      </c>
      <c r="S409" s="4" t="s">
        <v>509</v>
      </c>
      <c r="T409" s="4" t="s">
        <v>612</v>
      </c>
      <c r="U409" s="6">
        <v>41418</v>
      </c>
      <c r="V409" s="7">
        <v>375000</v>
      </c>
      <c r="W409" s="6">
        <v>41639</v>
      </c>
      <c r="X409" s="4" t="s">
        <v>2135</v>
      </c>
      <c r="Y409" s="4" t="s">
        <v>273</v>
      </c>
      <c r="Z409" s="4" t="s">
        <v>274</v>
      </c>
      <c r="AA409" s="7">
        <v>375000</v>
      </c>
      <c r="AB409" s="9">
        <v>363</v>
      </c>
      <c r="AC409" s="4"/>
    </row>
    <row r="410" spans="18:29" x14ac:dyDescent="0.25">
      <c r="V410" s="17">
        <f>SUM(V407:V409)</f>
        <v>725000</v>
      </c>
      <c r="AA410" s="17">
        <f>SUM(AA407:AA409)</f>
        <v>725000</v>
      </c>
    </row>
    <row r="413" spans="18:29" x14ac:dyDescent="0.25">
      <c r="R413" s="105" t="s">
        <v>7632</v>
      </c>
      <c r="S413" s="105"/>
      <c r="T413" s="105"/>
      <c r="U413" s="105"/>
      <c r="V413" s="105"/>
      <c r="W413" s="105"/>
      <c r="X413" s="105"/>
      <c r="Y413" s="105"/>
      <c r="Z413" s="105"/>
      <c r="AA413" s="105"/>
      <c r="AB413" s="105"/>
      <c r="AC413" s="105"/>
    </row>
    <row r="414" spans="18:29" x14ac:dyDescent="0.25">
      <c r="R414" s="19">
        <v>2013</v>
      </c>
      <c r="S414" s="20" t="s">
        <v>460</v>
      </c>
      <c r="T414" s="20" t="s">
        <v>2002</v>
      </c>
      <c r="U414" s="21">
        <v>41293</v>
      </c>
      <c r="V414" s="22">
        <v>1961640</v>
      </c>
      <c r="W414" s="21">
        <v>41639</v>
      </c>
      <c r="X414" s="20" t="s">
        <v>2003</v>
      </c>
      <c r="Y414" s="20" t="s">
        <v>2004</v>
      </c>
      <c r="Z414" s="20" t="s">
        <v>388</v>
      </c>
      <c r="AA414" s="20" t="s">
        <v>282</v>
      </c>
      <c r="AB414" s="22">
        <v>980820</v>
      </c>
      <c r="AC414" s="25">
        <v>772</v>
      </c>
    </row>
    <row r="415" spans="18:29" x14ac:dyDescent="0.25">
      <c r="R415" s="19">
        <v>2013</v>
      </c>
      <c r="S415" s="20" t="s">
        <v>460</v>
      </c>
      <c r="T415" s="20" t="s">
        <v>2010</v>
      </c>
      <c r="U415" s="21">
        <v>41396</v>
      </c>
      <c r="V415" s="22">
        <v>1030000</v>
      </c>
      <c r="W415" s="21">
        <v>41639</v>
      </c>
      <c r="X415" s="20" t="s">
        <v>2011</v>
      </c>
      <c r="Y415" s="20" t="s">
        <v>2004</v>
      </c>
      <c r="Z415" s="20" t="s">
        <v>388</v>
      </c>
      <c r="AA415" s="20" t="s">
        <v>282</v>
      </c>
      <c r="AB415" s="22">
        <v>1030000</v>
      </c>
      <c r="AC415" s="25">
        <v>1341</v>
      </c>
    </row>
    <row r="416" spans="18:29" x14ac:dyDescent="0.25">
      <c r="R416" s="19">
        <v>2013</v>
      </c>
      <c r="S416" s="20" t="s">
        <v>460</v>
      </c>
      <c r="T416" s="20" t="s">
        <v>469</v>
      </c>
      <c r="U416" s="21">
        <v>41396</v>
      </c>
      <c r="V416" s="22">
        <v>147375</v>
      </c>
      <c r="W416" s="21">
        <v>41639</v>
      </c>
      <c r="X416" s="20" t="s">
        <v>470</v>
      </c>
      <c r="Y416" s="20" t="s">
        <v>2004</v>
      </c>
      <c r="Z416" s="20" t="s">
        <v>388</v>
      </c>
      <c r="AA416" s="20" t="s">
        <v>282</v>
      </c>
      <c r="AB416" s="22">
        <v>147375</v>
      </c>
      <c r="AC416" s="25">
        <v>1330</v>
      </c>
    </row>
    <row r="417" spans="18:31" x14ac:dyDescent="0.25">
      <c r="R417" s="19">
        <v>2013</v>
      </c>
      <c r="S417" s="20" t="s">
        <v>460</v>
      </c>
      <c r="T417" s="20" t="s">
        <v>472</v>
      </c>
      <c r="U417" s="21">
        <v>41396</v>
      </c>
      <c r="V417" s="22">
        <v>39500</v>
      </c>
      <c r="W417" s="21">
        <v>41639</v>
      </c>
      <c r="X417" s="20" t="s">
        <v>473</v>
      </c>
      <c r="Y417" s="20" t="s">
        <v>2004</v>
      </c>
      <c r="Z417" s="20" t="s">
        <v>388</v>
      </c>
      <c r="AA417" s="20" t="s">
        <v>282</v>
      </c>
      <c r="AB417" s="22">
        <v>39500</v>
      </c>
      <c r="AC417" s="25">
        <v>1011</v>
      </c>
    </row>
    <row r="418" spans="18:31" x14ac:dyDescent="0.25">
      <c r="R418" s="19">
        <v>2013</v>
      </c>
      <c r="S418" s="20" t="s">
        <v>460</v>
      </c>
      <c r="T418" s="20" t="s">
        <v>2012</v>
      </c>
      <c r="U418" s="21">
        <v>41388</v>
      </c>
      <c r="V418" s="22">
        <v>75000</v>
      </c>
      <c r="W418" s="21">
        <v>41753</v>
      </c>
      <c r="X418" s="20" t="s">
        <v>2013</v>
      </c>
      <c r="Y418" s="20" t="s">
        <v>2004</v>
      </c>
      <c r="Z418" s="20" t="s">
        <v>388</v>
      </c>
      <c r="AA418" s="20" t="s">
        <v>282</v>
      </c>
      <c r="AB418" s="22">
        <v>75000</v>
      </c>
      <c r="AC418" s="25">
        <v>373</v>
      </c>
    </row>
    <row r="419" spans="18:31" x14ac:dyDescent="0.25">
      <c r="R419" s="19">
        <v>2013</v>
      </c>
      <c r="S419" s="20" t="s">
        <v>460</v>
      </c>
      <c r="T419" s="20" t="s">
        <v>498</v>
      </c>
      <c r="U419" s="21">
        <v>41293</v>
      </c>
      <c r="V419" s="22">
        <v>500000</v>
      </c>
      <c r="W419" s="21">
        <v>41639</v>
      </c>
      <c r="X419" s="20" t="s">
        <v>2015</v>
      </c>
      <c r="Y419" s="20" t="s">
        <v>2004</v>
      </c>
      <c r="Z419" s="20" t="s">
        <v>388</v>
      </c>
      <c r="AA419" s="20" t="s">
        <v>282</v>
      </c>
      <c r="AB419" s="22">
        <v>416667</v>
      </c>
      <c r="AC419" s="25">
        <v>65</v>
      </c>
    </row>
    <row r="420" spans="18:31" x14ac:dyDescent="0.25">
      <c r="R420" s="19">
        <v>2013</v>
      </c>
      <c r="S420" s="20" t="s">
        <v>460</v>
      </c>
      <c r="T420" s="20" t="s">
        <v>501</v>
      </c>
      <c r="U420" s="21">
        <v>41293</v>
      </c>
      <c r="V420" s="22">
        <v>2274669</v>
      </c>
      <c r="W420" s="21">
        <v>41639</v>
      </c>
      <c r="X420" s="20" t="s">
        <v>2017</v>
      </c>
      <c r="Y420" s="20" t="s">
        <v>2004</v>
      </c>
      <c r="Z420" s="20" t="s">
        <v>388</v>
      </c>
      <c r="AA420" s="20" t="s">
        <v>282</v>
      </c>
      <c r="AB420" s="22">
        <v>2250000</v>
      </c>
      <c r="AC420" s="25">
        <v>64</v>
      </c>
    </row>
    <row r="421" spans="18:31" x14ac:dyDescent="0.25">
      <c r="R421" s="3">
        <v>2013</v>
      </c>
      <c r="S421" s="4" t="s">
        <v>460</v>
      </c>
      <c r="T421" s="4" t="s">
        <v>495</v>
      </c>
      <c r="U421" s="6">
        <v>41091</v>
      </c>
      <c r="V421" s="7">
        <v>50000</v>
      </c>
      <c r="W421" s="6">
        <v>41243</v>
      </c>
      <c r="X421" s="4" t="s">
        <v>2018</v>
      </c>
      <c r="Y421" s="4" t="s">
        <v>281</v>
      </c>
      <c r="Z421" s="4" t="s">
        <v>282</v>
      </c>
      <c r="AA421" s="4"/>
      <c r="AB421" s="7">
        <v>50000</v>
      </c>
      <c r="AC421" s="9">
        <v>1049</v>
      </c>
    </row>
    <row r="422" spans="18:31" x14ac:dyDescent="0.25">
      <c r="R422" s="3">
        <v>2013</v>
      </c>
      <c r="S422" s="4" t="s">
        <v>460</v>
      </c>
      <c r="T422" s="4" t="s">
        <v>492</v>
      </c>
      <c r="U422" s="6">
        <v>41426</v>
      </c>
      <c r="V422" s="7">
        <v>400000</v>
      </c>
      <c r="W422" s="6">
        <v>41639</v>
      </c>
      <c r="X422" s="4" t="s">
        <v>2019</v>
      </c>
      <c r="Y422" s="4" t="s">
        <v>281</v>
      </c>
      <c r="Z422" s="4" t="s">
        <v>282</v>
      </c>
      <c r="AA422" s="4"/>
      <c r="AB422" s="7">
        <v>400000</v>
      </c>
      <c r="AC422" s="9">
        <v>275</v>
      </c>
    </row>
    <row r="423" spans="18:31" x14ac:dyDescent="0.25">
      <c r="V423" s="18">
        <f>SUM(V414:V422)</f>
        <v>6478184</v>
      </c>
      <c r="AB423" s="17">
        <f>SUM(AB414:AB422)</f>
        <v>5389362</v>
      </c>
    </row>
    <row r="424" spans="18:31" x14ac:dyDescent="0.25">
      <c r="AB424" s="50" cm="1">
        <f t="array" ref="AB424">SumarSinColor(AB414:AB422)</f>
        <v>450000</v>
      </c>
    </row>
    <row r="426" spans="18:31" x14ac:dyDescent="0.25">
      <c r="R426" s="105" t="s">
        <v>7633</v>
      </c>
      <c r="S426" s="105"/>
      <c r="T426" s="105"/>
      <c r="U426" s="105"/>
      <c r="V426" s="105"/>
      <c r="W426" s="105"/>
      <c r="X426" s="105"/>
      <c r="Y426" s="105"/>
      <c r="Z426" s="105"/>
      <c r="AA426" s="105"/>
      <c r="AB426" s="105"/>
      <c r="AC426" s="105"/>
      <c r="AD426" s="105"/>
      <c r="AE426" s="105"/>
    </row>
    <row r="427" spans="18:31" x14ac:dyDescent="0.25">
      <c r="R427" s="3">
        <v>2013</v>
      </c>
      <c r="S427" s="4" t="s">
        <v>16</v>
      </c>
      <c r="T427" s="4" t="s">
        <v>1769</v>
      </c>
      <c r="U427" s="6">
        <v>41569</v>
      </c>
      <c r="V427" s="7">
        <v>90909</v>
      </c>
      <c r="W427" s="6">
        <v>41729</v>
      </c>
      <c r="X427" s="4" t="s">
        <v>1770</v>
      </c>
      <c r="Y427" s="4" t="s">
        <v>19</v>
      </c>
      <c r="Z427" s="4" t="s">
        <v>20</v>
      </c>
      <c r="AA427" s="4"/>
      <c r="AB427" s="4"/>
      <c r="AC427" s="4"/>
      <c r="AD427" s="7">
        <v>90909</v>
      </c>
      <c r="AE427" s="9">
        <v>17</v>
      </c>
    </row>
    <row r="428" spans="18:31" x14ac:dyDescent="0.25">
      <c r="R428" s="3">
        <v>2013</v>
      </c>
      <c r="S428" s="4" t="s">
        <v>16</v>
      </c>
      <c r="T428" s="4" t="s">
        <v>1771</v>
      </c>
      <c r="U428" s="6">
        <v>41569</v>
      </c>
      <c r="V428" s="7">
        <v>90909</v>
      </c>
      <c r="W428" s="6">
        <v>41654</v>
      </c>
      <c r="X428" s="4" t="s">
        <v>1772</v>
      </c>
      <c r="Y428" s="4" t="s">
        <v>19</v>
      </c>
      <c r="Z428" s="4" t="s">
        <v>20</v>
      </c>
      <c r="AA428" s="4"/>
      <c r="AB428" s="4"/>
      <c r="AC428" s="4"/>
      <c r="AD428" s="7">
        <v>90909</v>
      </c>
      <c r="AE428" s="9">
        <v>656</v>
      </c>
    </row>
    <row r="429" spans="18:31" x14ac:dyDescent="0.25">
      <c r="R429" s="3">
        <v>2013</v>
      </c>
      <c r="S429" s="4" t="s">
        <v>16</v>
      </c>
      <c r="T429" s="4" t="s">
        <v>1773</v>
      </c>
      <c r="U429" s="6">
        <v>41569</v>
      </c>
      <c r="V429" s="7">
        <v>90909</v>
      </c>
      <c r="W429" s="6">
        <v>41835</v>
      </c>
      <c r="X429" s="4" t="s">
        <v>1774</v>
      </c>
      <c r="Y429" s="4" t="s">
        <v>19</v>
      </c>
      <c r="Z429" s="4" t="s">
        <v>20</v>
      </c>
      <c r="AA429" s="4"/>
      <c r="AB429" s="4"/>
      <c r="AC429" s="4"/>
      <c r="AD429" s="7">
        <v>90909</v>
      </c>
      <c r="AE429" s="9">
        <v>669</v>
      </c>
    </row>
    <row r="430" spans="18:31" x14ac:dyDescent="0.25">
      <c r="R430" s="3">
        <v>2013</v>
      </c>
      <c r="S430" s="4" t="s">
        <v>16</v>
      </c>
      <c r="T430" s="4" t="s">
        <v>1775</v>
      </c>
      <c r="U430" s="6">
        <v>41569</v>
      </c>
      <c r="V430" s="7">
        <v>90909</v>
      </c>
      <c r="W430" s="6">
        <v>41639</v>
      </c>
      <c r="X430" s="4" t="s">
        <v>1776</v>
      </c>
      <c r="Y430" s="4" t="s">
        <v>19</v>
      </c>
      <c r="Z430" s="4" t="s">
        <v>20</v>
      </c>
      <c r="AA430" s="4"/>
      <c r="AB430" s="4"/>
      <c r="AC430" s="4"/>
      <c r="AD430" s="7">
        <v>90909</v>
      </c>
      <c r="AE430" s="9">
        <v>713</v>
      </c>
    </row>
    <row r="431" spans="18:31" x14ac:dyDescent="0.25">
      <c r="R431" s="3">
        <v>2013</v>
      </c>
      <c r="S431" s="4" t="s">
        <v>16</v>
      </c>
      <c r="T431" s="4" t="s">
        <v>1777</v>
      </c>
      <c r="U431" s="6">
        <v>41569</v>
      </c>
      <c r="V431" s="7">
        <v>90909</v>
      </c>
      <c r="W431" s="6">
        <v>41789</v>
      </c>
      <c r="X431" s="4" t="s">
        <v>1778</v>
      </c>
      <c r="Y431" s="4" t="s">
        <v>19</v>
      </c>
      <c r="Z431" s="4" t="s">
        <v>20</v>
      </c>
      <c r="AA431" s="4"/>
      <c r="AB431" s="4"/>
      <c r="AC431" s="4"/>
      <c r="AD431" s="7">
        <v>90909</v>
      </c>
      <c r="AE431" s="9">
        <v>961</v>
      </c>
    </row>
    <row r="432" spans="18:31" x14ac:dyDescent="0.25">
      <c r="R432" s="3">
        <v>2013</v>
      </c>
      <c r="S432" s="4" t="s">
        <v>16</v>
      </c>
      <c r="T432" s="4" t="s">
        <v>1779</v>
      </c>
      <c r="U432" s="6">
        <v>41569</v>
      </c>
      <c r="V432" s="7">
        <v>90909</v>
      </c>
      <c r="W432" s="6">
        <v>41684</v>
      </c>
      <c r="X432" s="4" t="s">
        <v>1780</v>
      </c>
      <c r="Y432" s="4" t="s">
        <v>19</v>
      </c>
      <c r="Z432" s="4" t="s">
        <v>20</v>
      </c>
      <c r="AA432" s="4"/>
      <c r="AB432" s="4"/>
      <c r="AC432" s="4"/>
      <c r="AD432" s="7">
        <v>90909</v>
      </c>
      <c r="AE432" s="9">
        <v>1034</v>
      </c>
    </row>
    <row r="433" spans="18:31" x14ac:dyDescent="0.25">
      <c r="R433" s="3">
        <v>2013</v>
      </c>
      <c r="S433" s="4" t="s">
        <v>16</v>
      </c>
      <c r="T433" s="4" t="s">
        <v>1781</v>
      </c>
      <c r="U433" s="6">
        <v>41569</v>
      </c>
      <c r="V433" s="7">
        <v>90909</v>
      </c>
      <c r="W433" s="6">
        <v>41760</v>
      </c>
      <c r="X433" s="4" t="s">
        <v>1782</v>
      </c>
      <c r="Y433" s="4" t="s">
        <v>19</v>
      </c>
      <c r="Z433" s="4" t="s">
        <v>20</v>
      </c>
      <c r="AA433" s="4"/>
      <c r="AB433" s="4"/>
      <c r="AC433" s="4"/>
      <c r="AD433" s="7">
        <v>90909</v>
      </c>
      <c r="AE433" s="9">
        <v>1338</v>
      </c>
    </row>
    <row r="434" spans="18:31" x14ac:dyDescent="0.25">
      <c r="R434" s="3">
        <v>2013</v>
      </c>
      <c r="S434" s="4" t="s">
        <v>16</v>
      </c>
      <c r="T434" s="4" t="s">
        <v>1783</v>
      </c>
      <c r="U434" s="6">
        <v>41569</v>
      </c>
      <c r="V434" s="7">
        <v>90909</v>
      </c>
      <c r="W434" s="6">
        <v>41670</v>
      </c>
      <c r="X434" s="4" t="s">
        <v>1784</v>
      </c>
      <c r="Y434" s="4" t="s">
        <v>19</v>
      </c>
      <c r="Z434" s="4" t="s">
        <v>20</v>
      </c>
      <c r="AA434" s="4"/>
      <c r="AB434" s="4"/>
      <c r="AC434" s="4"/>
      <c r="AD434" s="7">
        <v>90909</v>
      </c>
      <c r="AE434" s="9">
        <v>1451</v>
      </c>
    </row>
    <row r="435" spans="18:31" x14ac:dyDescent="0.25">
      <c r="R435" s="3">
        <v>2013</v>
      </c>
      <c r="S435" s="4" t="s">
        <v>16</v>
      </c>
      <c r="T435" s="4" t="s">
        <v>1785</v>
      </c>
      <c r="U435" s="6">
        <v>41569</v>
      </c>
      <c r="V435" s="7">
        <v>90909</v>
      </c>
      <c r="W435" s="6">
        <v>41608</v>
      </c>
      <c r="X435" s="4" t="s">
        <v>1786</v>
      </c>
      <c r="Y435" s="4" t="s">
        <v>19</v>
      </c>
      <c r="Z435" s="4" t="s">
        <v>20</v>
      </c>
      <c r="AA435" s="4"/>
      <c r="AB435" s="4"/>
      <c r="AC435" s="4"/>
      <c r="AD435" s="7">
        <v>90909</v>
      </c>
      <c r="AE435" s="9">
        <v>1453</v>
      </c>
    </row>
    <row r="436" spans="18:31" x14ac:dyDescent="0.25">
      <c r="R436" s="3">
        <v>2013</v>
      </c>
      <c r="S436" s="4" t="s">
        <v>16</v>
      </c>
      <c r="T436" s="4" t="s">
        <v>1787</v>
      </c>
      <c r="U436" s="6">
        <v>41569</v>
      </c>
      <c r="V436" s="7">
        <v>90909</v>
      </c>
      <c r="W436" s="6">
        <v>41659</v>
      </c>
      <c r="X436" s="4" t="s">
        <v>1788</v>
      </c>
      <c r="Y436" s="4" t="s">
        <v>19</v>
      </c>
      <c r="Z436" s="4" t="s">
        <v>20</v>
      </c>
      <c r="AA436" s="4"/>
      <c r="AB436" s="4"/>
      <c r="AC436" s="4"/>
      <c r="AD436" s="7">
        <v>90909</v>
      </c>
      <c r="AE436" s="9">
        <v>1458</v>
      </c>
    </row>
    <row r="437" spans="18:31" x14ac:dyDescent="0.25">
      <c r="R437" s="3">
        <v>2013</v>
      </c>
      <c r="S437" s="4" t="s">
        <v>16</v>
      </c>
      <c r="T437" s="4" t="s">
        <v>1789</v>
      </c>
      <c r="U437" s="6">
        <v>41569</v>
      </c>
      <c r="V437" s="7">
        <v>90909</v>
      </c>
      <c r="W437" s="6">
        <v>41670</v>
      </c>
      <c r="X437" s="4" t="s">
        <v>1790</v>
      </c>
      <c r="Y437" s="4" t="s">
        <v>19</v>
      </c>
      <c r="Z437" s="4" t="s">
        <v>20</v>
      </c>
      <c r="AA437" s="4"/>
      <c r="AB437" s="4"/>
      <c r="AC437" s="4"/>
      <c r="AD437" s="7">
        <v>90909</v>
      </c>
      <c r="AE437" s="9">
        <v>1521</v>
      </c>
    </row>
    <row r="438" spans="18:31" x14ac:dyDescent="0.25">
      <c r="R438" s="3">
        <v>2013</v>
      </c>
      <c r="S438" s="4" t="s">
        <v>16</v>
      </c>
      <c r="T438" s="4" t="s">
        <v>1791</v>
      </c>
      <c r="U438" s="6">
        <v>41569</v>
      </c>
      <c r="V438" s="7">
        <v>90909</v>
      </c>
      <c r="W438" s="6">
        <v>41628</v>
      </c>
      <c r="X438" s="4" t="s">
        <v>1792</v>
      </c>
      <c r="Y438" s="4" t="s">
        <v>19</v>
      </c>
      <c r="Z438" s="4" t="s">
        <v>20</v>
      </c>
      <c r="AA438" s="4"/>
      <c r="AB438" s="4"/>
      <c r="AC438" s="4"/>
      <c r="AD438" s="7">
        <v>90909</v>
      </c>
      <c r="AE438" s="9">
        <v>137</v>
      </c>
    </row>
    <row r="439" spans="18:31" x14ac:dyDescent="0.25">
      <c r="R439" s="3">
        <v>2013</v>
      </c>
      <c r="S439" s="4" t="s">
        <v>16</v>
      </c>
      <c r="T439" s="4" t="s">
        <v>1793</v>
      </c>
      <c r="U439" s="6">
        <v>41569</v>
      </c>
      <c r="V439" s="7">
        <v>90909</v>
      </c>
      <c r="W439" s="6">
        <v>41729</v>
      </c>
      <c r="X439" s="4" t="s">
        <v>1794</v>
      </c>
      <c r="Y439" s="4" t="s">
        <v>19</v>
      </c>
      <c r="Z439" s="4" t="s">
        <v>20</v>
      </c>
      <c r="AA439" s="4"/>
      <c r="AB439" s="4"/>
      <c r="AC439" s="4"/>
      <c r="AD439" s="7">
        <v>90909</v>
      </c>
      <c r="AE439" s="9">
        <v>1563</v>
      </c>
    </row>
    <row r="440" spans="18:31" x14ac:dyDescent="0.25">
      <c r="R440" s="3">
        <v>2013</v>
      </c>
      <c r="S440" s="4" t="s">
        <v>16</v>
      </c>
      <c r="T440" s="4" t="s">
        <v>1795</v>
      </c>
      <c r="U440" s="6">
        <v>41569</v>
      </c>
      <c r="V440" s="7">
        <v>90909</v>
      </c>
      <c r="W440" s="6">
        <v>41685</v>
      </c>
      <c r="X440" s="4" t="s">
        <v>1796</v>
      </c>
      <c r="Y440" s="4" t="s">
        <v>19</v>
      </c>
      <c r="Z440" s="4" t="s">
        <v>20</v>
      </c>
      <c r="AA440" s="4"/>
      <c r="AB440" s="4"/>
      <c r="AC440" s="4"/>
      <c r="AD440" s="7">
        <v>90909</v>
      </c>
      <c r="AE440" s="9">
        <v>1569</v>
      </c>
    </row>
    <row r="441" spans="18:31" x14ac:dyDescent="0.25">
      <c r="R441" s="3">
        <v>2013</v>
      </c>
      <c r="S441" s="4" t="s">
        <v>16</v>
      </c>
      <c r="T441" s="4" t="s">
        <v>431</v>
      </c>
      <c r="U441" s="6">
        <v>41569</v>
      </c>
      <c r="V441" s="7">
        <v>90909</v>
      </c>
      <c r="W441" s="6">
        <v>41669</v>
      </c>
      <c r="X441" s="4" t="s">
        <v>1797</v>
      </c>
      <c r="Y441" s="4" t="s">
        <v>19</v>
      </c>
      <c r="Z441" s="4" t="s">
        <v>20</v>
      </c>
      <c r="AA441" s="4"/>
      <c r="AB441" s="4"/>
      <c r="AC441" s="4"/>
      <c r="AD441" s="7">
        <v>90909</v>
      </c>
      <c r="AE441" s="9">
        <v>637</v>
      </c>
    </row>
    <row r="442" spans="18:31" x14ac:dyDescent="0.25">
      <c r="R442" s="3">
        <v>2013</v>
      </c>
      <c r="S442" s="4" t="s">
        <v>16</v>
      </c>
      <c r="T442" s="4" t="s">
        <v>1798</v>
      </c>
      <c r="U442" s="6">
        <v>41569</v>
      </c>
      <c r="V442" s="7">
        <v>90909</v>
      </c>
      <c r="W442" s="6">
        <v>41740</v>
      </c>
      <c r="X442" s="4" t="s">
        <v>1799</v>
      </c>
      <c r="Y442" s="4" t="s">
        <v>19</v>
      </c>
      <c r="Z442" s="4" t="s">
        <v>20</v>
      </c>
      <c r="AA442" s="4"/>
      <c r="AB442" s="4"/>
      <c r="AC442" s="4"/>
      <c r="AD442" s="7">
        <v>90909</v>
      </c>
      <c r="AE442" s="9">
        <v>149</v>
      </c>
    </row>
    <row r="443" spans="18:31" x14ac:dyDescent="0.25">
      <c r="R443" s="3">
        <v>2013</v>
      </c>
      <c r="S443" s="4" t="s">
        <v>16</v>
      </c>
      <c r="T443" s="4" t="s">
        <v>1800</v>
      </c>
      <c r="U443" s="6">
        <v>41569</v>
      </c>
      <c r="V443" s="7">
        <v>90909</v>
      </c>
      <c r="W443" s="6">
        <v>41624</v>
      </c>
      <c r="X443" s="4" t="s">
        <v>1801</v>
      </c>
      <c r="Y443" s="4" t="s">
        <v>19</v>
      </c>
      <c r="Z443" s="4" t="s">
        <v>20</v>
      </c>
      <c r="AA443" s="4"/>
      <c r="AB443" s="4"/>
      <c r="AC443" s="4"/>
      <c r="AD443" s="7">
        <v>90909</v>
      </c>
      <c r="AE443" s="9">
        <v>240</v>
      </c>
    </row>
    <row r="444" spans="18:31" x14ac:dyDescent="0.25">
      <c r="R444" s="3">
        <v>2013</v>
      </c>
      <c r="S444" s="4" t="s">
        <v>16</v>
      </c>
      <c r="T444" s="4" t="s">
        <v>1802</v>
      </c>
      <c r="U444" s="6">
        <v>41569</v>
      </c>
      <c r="V444" s="7">
        <v>90909</v>
      </c>
      <c r="W444" s="6">
        <v>41661</v>
      </c>
      <c r="X444" s="4" t="s">
        <v>1803</v>
      </c>
      <c r="Y444" s="4" t="s">
        <v>19</v>
      </c>
      <c r="Z444" s="4" t="s">
        <v>20</v>
      </c>
      <c r="AA444" s="4"/>
      <c r="AB444" s="4"/>
      <c r="AC444" s="4"/>
      <c r="AD444" s="7">
        <v>90909</v>
      </c>
      <c r="AE444" s="9">
        <v>290</v>
      </c>
    </row>
    <row r="445" spans="18:31" x14ac:dyDescent="0.25">
      <c r="R445" s="3">
        <v>2013</v>
      </c>
      <c r="S445" s="4" t="s">
        <v>16</v>
      </c>
      <c r="T445" s="4" t="s">
        <v>1804</v>
      </c>
      <c r="U445" s="6">
        <v>41569</v>
      </c>
      <c r="V445" s="7">
        <v>90909</v>
      </c>
      <c r="W445" s="6">
        <v>41789</v>
      </c>
      <c r="X445" s="4" t="s">
        <v>1805</v>
      </c>
      <c r="Y445" s="4" t="s">
        <v>19</v>
      </c>
      <c r="Z445" s="4" t="s">
        <v>20</v>
      </c>
      <c r="AA445" s="4"/>
      <c r="AB445" s="4"/>
      <c r="AC445" s="4"/>
      <c r="AD445" s="7">
        <v>90909</v>
      </c>
      <c r="AE445" s="9">
        <v>325</v>
      </c>
    </row>
    <row r="446" spans="18:31" x14ac:dyDescent="0.25">
      <c r="R446" s="3">
        <v>2013</v>
      </c>
      <c r="S446" s="4" t="s">
        <v>16</v>
      </c>
      <c r="T446" s="4" t="s">
        <v>1806</v>
      </c>
      <c r="U446" s="6">
        <v>41569</v>
      </c>
      <c r="V446" s="7">
        <v>90909</v>
      </c>
      <c r="W446" s="6">
        <v>41637</v>
      </c>
      <c r="X446" s="4" t="s">
        <v>1807</v>
      </c>
      <c r="Y446" s="4" t="s">
        <v>19</v>
      </c>
      <c r="Z446" s="4" t="s">
        <v>20</v>
      </c>
      <c r="AA446" s="4"/>
      <c r="AB446" s="4"/>
      <c r="AC446" s="4"/>
      <c r="AD446" s="7">
        <v>90909</v>
      </c>
      <c r="AE446" s="9">
        <v>342</v>
      </c>
    </row>
    <row r="447" spans="18:31" x14ac:dyDescent="0.25">
      <c r="R447" s="3">
        <v>2013</v>
      </c>
      <c r="S447" s="4" t="s">
        <v>16</v>
      </c>
      <c r="T447" s="4" t="s">
        <v>1808</v>
      </c>
      <c r="U447" s="6">
        <v>41569</v>
      </c>
      <c r="V447" s="7">
        <v>90909</v>
      </c>
      <c r="W447" s="6">
        <v>41759</v>
      </c>
      <c r="X447" s="4" t="s">
        <v>1809</v>
      </c>
      <c r="Y447" s="4" t="s">
        <v>19</v>
      </c>
      <c r="Z447" s="4" t="s">
        <v>20</v>
      </c>
      <c r="AA447" s="4"/>
      <c r="AB447" s="4"/>
      <c r="AC447" s="4"/>
      <c r="AD447" s="7">
        <v>90909</v>
      </c>
      <c r="AE447" s="9">
        <v>440</v>
      </c>
    </row>
    <row r="448" spans="18:31" x14ac:dyDescent="0.25">
      <c r="R448" s="3">
        <v>2013</v>
      </c>
      <c r="S448" s="4" t="s">
        <v>16</v>
      </c>
      <c r="T448" s="4" t="s">
        <v>1810</v>
      </c>
      <c r="U448" s="6">
        <v>41569</v>
      </c>
      <c r="V448" s="7">
        <v>90909</v>
      </c>
      <c r="W448" s="6">
        <v>41669</v>
      </c>
      <c r="X448" s="4" t="s">
        <v>1811</v>
      </c>
      <c r="Y448" s="4" t="s">
        <v>19</v>
      </c>
      <c r="Z448" s="4" t="s">
        <v>20</v>
      </c>
      <c r="AA448" s="4"/>
      <c r="AB448" s="4"/>
      <c r="AC448" s="4"/>
      <c r="AD448" s="7">
        <v>90909</v>
      </c>
      <c r="AE448" s="9">
        <v>649</v>
      </c>
    </row>
    <row r="449" spans="18:31" x14ac:dyDescent="0.25">
      <c r="R449" s="19">
        <v>2013</v>
      </c>
      <c r="S449" s="20" t="s">
        <v>278</v>
      </c>
      <c r="T449" s="20" t="s">
        <v>1824</v>
      </c>
      <c r="U449" s="21">
        <v>41628</v>
      </c>
      <c r="V449" s="22">
        <v>300000</v>
      </c>
      <c r="W449" s="21">
        <v>41810</v>
      </c>
      <c r="X449" s="20" t="s">
        <v>1825</v>
      </c>
      <c r="Y449" s="20" t="s">
        <v>1826</v>
      </c>
      <c r="Z449" s="20" t="s">
        <v>301</v>
      </c>
      <c r="AA449" s="20" t="s">
        <v>388</v>
      </c>
      <c r="AB449" s="20" t="s">
        <v>291</v>
      </c>
      <c r="AC449" s="20" t="s">
        <v>20</v>
      </c>
      <c r="AD449" s="22">
        <v>300000</v>
      </c>
      <c r="AE449" s="25">
        <v>231</v>
      </c>
    </row>
    <row r="450" spans="18:31" x14ac:dyDescent="0.25">
      <c r="R450" s="19">
        <v>2013</v>
      </c>
      <c r="S450" s="20" t="s">
        <v>278</v>
      </c>
      <c r="T450" s="20" t="s">
        <v>254</v>
      </c>
      <c r="U450" s="21">
        <v>41604</v>
      </c>
      <c r="V450" s="22">
        <v>400000</v>
      </c>
      <c r="W450" s="21">
        <v>41723</v>
      </c>
      <c r="X450" s="20" t="s">
        <v>1828</v>
      </c>
      <c r="Y450" s="20" t="s">
        <v>1829</v>
      </c>
      <c r="Z450" s="20" t="s">
        <v>301</v>
      </c>
      <c r="AA450" s="20" t="s">
        <v>20</v>
      </c>
      <c r="AB450" s="20"/>
      <c r="AC450" s="20"/>
      <c r="AD450" s="22">
        <v>400000</v>
      </c>
      <c r="AE450" s="25">
        <v>932</v>
      </c>
    </row>
    <row r="451" spans="18:31" x14ac:dyDescent="0.25">
      <c r="R451" s="19">
        <v>2013</v>
      </c>
      <c r="S451" s="20" t="s">
        <v>278</v>
      </c>
      <c r="T451" s="20" t="s">
        <v>1831</v>
      </c>
      <c r="U451" s="21">
        <v>41604</v>
      </c>
      <c r="V451" s="22">
        <v>5000000</v>
      </c>
      <c r="W451" s="21">
        <v>41968</v>
      </c>
      <c r="X451" s="20" t="s">
        <v>1832</v>
      </c>
      <c r="Y451" s="20" t="s">
        <v>1829</v>
      </c>
      <c r="Z451" s="20" t="s">
        <v>301</v>
      </c>
      <c r="AA451" s="20" t="s">
        <v>20</v>
      </c>
      <c r="AB451" s="20"/>
      <c r="AC451" s="20"/>
      <c r="AD451" s="22">
        <v>5000000</v>
      </c>
      <c r="AE451" s="25">
        <v>805</v>
      </c>
    </row>
    <row r="452" spans="18:31" x14ac:dyDescent="0.25">
      <c r="R452" s="3">
        <v>2013</v>
      </c>
      <c r="S452" s="4" t="s">
        <v>278</v>
      </c>
      <c r="T452" s="4" t="s">
        <v>1863</v>
      </c>
      <c r="U452" s="6">
        <v>41530</v>
      </c>
      <c r="V452" s="7">
        <v>4306000</v>
      </c>
      <c r="W452" s="6">
        <v>41639</v>
      </c>
      <c r="X452" s="4" t="s">
        <v>1864</v>
      </c>
      <c r="Y452" s="4" t="s">
        <v>19</v>
      </c>
      <c r="Z452" s="4" t="s">
        <v>20</v>
      </c>
      <c r="AA452" s="4"/>
      <c r="AB452" s="4"/>
      <c r="AC452" s="4"/>
      <c r="AD452" s="7">
        <v>4306000</v>
      </c>
      <c r="AE452" s="9">
        <v>1248</v>
      </c>
    </row>
    <row r="453" spans="18:31" x14ac:dyDescent="0.25">
      <c r="R453" s="19">
        <v>2013</v>
      </c>
      <c r="S453" s="20" t="s">
        <v>1927</v>
      </c>
      <c r="T453" s="20" t="s">
        <v>1929</v>
      </c>
      <c r="U453" s="21">
        <v>41451</v>
      </c>
      <c r="V453" s="22">
        <v>4500000</v>
      </c>
      <c r="W453" s="21">
        <v>41639</v>
      </c>
      <c r="X453" s="20" t="s">
        <v>1930</v>
      </c>
      <c r="Y453" s="20" t="s">
        <v>1829</v>
      </c>
      <c r="Z453" s="20" t="s">
        <v>301</v>
      </c>
      <c r="AA453" s="20" t="s">
        <v>20</v>
      </c>
      <c r="AB453" s="20"/>
      <c r="AC453" s="20"/>
      <c r="AD453" s="22">
        <v>4500000</v>
      </c>
      <c r="AE453" s="25">
        <v>903</v>
      </c>
    </row>
    <row r="454" spans="18:31" x14ac:dyDescent="0.25">
      <c r="R454" s="19">
        <v>2013</v>
      </c>
      <c r="S454" s="20" t="s">
        <v>1927</v>
      </c>
      <c r="T454" s="20" t="s">
        <v>449</v>
      </c>
      <c r="U454" s="21">
        <v>41591</v>
      </c>
      <c r="V454" s="22">
        <v>250000</v>
      </c>
      <c r="W454" s="21">
        <v>41639</v>
      </c>
      <c r="X454" s="20" t="s">
        <v>1932</v>
      </c>
      <c r="Y454" s="20" t="s">
        <v>1933</v>
      </c>
      <c r="Z454" s="20" t="s">
        <v>459</v>
      </c>
      <c r="AA454" s="20" t="s">
        <v>20</v>
      </c>
      <c r="AB454" s="20"/>
      <c r="AC454" s="20"/>
      <c r="AD454" s="22">
        <v>250000</v>
      </c>
      <c r="AE454" s="25">
        <v>14</v>
      </c>
    </row>
    <row r="455" spans="18:31" x14ac:dyDescent="0.25">
      <c r="R455" s="19">
        <v>2013</v>
      </c>
      <c r="S455" s="20" t="s">
        <v>1927</v>
      </c>
      <c r="T455" s="20" t="s">
        <v>446</v>
      </c>
      <c r="U455" s="21">
        <v>41591</v>
      </c>
      <c r="V455" s="22">
        <v>600000</v>
      </c>
      <c r="W455" s="21">
        <v>41639</v>
      </c>
      <c r="X455" s="20" t="s">
        <v>1935</v>
      </c>
      <c r="Y455" s="20" t="s">
        <v>1933</v>
      </c>
      <c r="Z455" s="20" t="s">
        <v>459</v>
      </c>
      <c r="AA455" s="20" t="s">
        <v>20</v>
      </c>
      <c r="AB455" s="20"/>
      <c r="AC455" s="20"/>
      <c r="AD455" s="22">
        <v>600000</v>
      </c>
      <c r="AE455" s="25">
        <v>9</v>
      </c>
    </row>
    <row r="456" spans="18:31" x14ac:dyDescent="0.25">
      <c r="R456" s="19">
        <v>2013</v>
      </c>
      <c r="S456" s="20" t="s">
        <v>1927</v>
      </c>
      <c r="T456" s="20" t="s">
        <v>67</v>
      </c>
      <c r="U456" s="21">
        <v>41591</v>
      </c>
      <c r="V456" s="22">
        <v>300000</v>
      </c>
      <c r="W456" s="21">
        <v>41639</v>
      </c>
      <c r="X456" s="20" t="s">
        <v>1939</v>
      </c>
      <c r="Y456" s="20" t="s">
        <v>1933</v>
      </c>
      <c r="Z456" s="20" t="s">
        <v>459</v>
      </c>
      <c r="AA456" s="20" t="s">
        <v>20</v>
      </c>
      <c r="AB456" s="20"/>
      <c r="AC456" s="20"/>
      <c r="AD456" s="22">
        <v>300000</v>
      </c>
      <c r="AE456" s="25">
        <v>1515</v>
      </c>
    </row>
    <row r="457" spans="18:31" x14ac:dyDescent="0.25">
      <c r="R457" s="19">
        <v>2013</v>
      </c>
      <c r="S457" s="20" t="s">
        <v>1927</v>
      </c>
      <c r="T457" s="20" t="s">
        <v>451</v>
      </c>
      <c r="U457" s="21">
        <v>41591</v>
      </c>
      <c r="V457" s="22">
        <v>1100000</v>
      </c>
      <c r="W457" s="21">
        <v>41639</v>
      </c>
      <c r="X457" s="20" t="s">
        <v>1941</v>
      </c>
      <c r="Y457" s="20" t="s">
        <v>1933</v>
      </c>
      <c r="Z457" s="20" t="s">
        <v>459</v>
      </c>
      <c r="AA457" s="20" t="s">
        <v>20</v>
      </c>
      <c r="AB457" s="20"/>
      <c r="AC457" s="20"/>
      <c r="AD457" s="22">
        <v>1100000</v>
      </c>
      <c r="AE457" s="25">
        <v>15</v>
      </c>
    </row>
    <row r="458" spans="18:31" x14ac:dyDescent="0.25">
      <c r="R458" s="3">
        <v>2013</v>
      </c>
      <c r="S458" s="4" t="s">
        <v>445</v>
      </c>
      <c r="T458" s="4" t="s">
        <v>456</v>
      </c>
      <c r="U458" s="6">
        <v>41501</v>
      </c>
      <c r="V458" s="7">
        <v>6265700</v>
      </c>
      <c r="W458" s="6">
        <v>41639</v>
      </c>
      <c r="X458" s="4" t="s">
        <v>1992</v>
      </c>
      <c r="Y458" s="4" t="s">
        <v>19</v>
      </c>
      <c r="Z458" s="4" t="s">
        <v>20</v>
      </c>
      <c r="AA458" s="4"/>
      <c r="AB458" s="4"/>
      <c r="AC458" s="4"/>
      <c r="AD458" s="7">
        <v>6265700</v>
      </c>
      <c r="AE458" s="9">
        <v>747</v>
      </c>
    </row>
    <row r="459" spans="18:31" x14ac:dyDescent="0.25">
      <c r="R459" s="19">
        <v>2013</v>
      </c>
      <c r="S459" s="20" t="s">
        <v>445</v>
      </c>
      <c r="T459" s="20" t="s">
        <v>453</v>
      </c>
      <c r="U459" s="21">
        <v>41466</v>
      </c>
      <c r="V459" s="22">
        <v>5210000</v>
      </c>
      <c r="W459" s="21">
        <v>41639</v>
      </c>
      <c r="X459" s="20" t="s">
        <v>2000</v>
      </c>
      <c r="Y459" s="20" t="s">
        <v>2001</v>
      </c>
      <c r="Z459" s="20" t="s">
        <v>388</v>
      </c>
      <c r="AA459" s="20" t="s">
        <v>297</v>
      </c>
      <c r="AB459" s="20" t="s">
        <v>20</v>
      </c>
      <c r="AC459" s="20" t="s">
        <v>1839</v>
      </c>
      <c r="AD459" s="22">
        <v>5210000</v>
      </c>
      <c r="AE459" s="25">
        <v>76</v>
      </c>
    </row>
    <row r="460" spans="18:31" x14ac:dyDescent="0.25">
      <c r="R460" s="26">
        <v>2013</v>
      </c>
      <c r="S460" s="20" t="s">
        <v>614</v>
      </c>
      <c r="T460" s="20" t="s">
        <v>2149</v>
      </c>
      <c r="U460" s="21">
        <v>41628</v>
      </c>
      <c r="V460" s="22">
        <v>6243300</v>
      </c>
      <c r="W460" s="21">
        <v>41992</v>
      </c>
      <c r="X460" s="27" t="s">
        <v>2150</v>
      </c>
      <c r="Y460" s="20" t="s">
        <v>448</v>
      </c>
      <c r="Z460" s="20" t="s">
        <v>291</v>
      </c>
      <c r="AA460" s="20" t="s">
        <v>20</v>
      </c>
      <c r="AB460" s="20"/>
      <c r="AC460" s="20"/>
      <c r="AD460" s="22">
        <v>6243300</v>
      </c>
      <c r="AE460" s="25">
        <v>689</v>
      </c>
    </row>
    <row r="461" spans="18:31" x14ac:dyDescent="0.25">
      <c r="R461" s="19">
        <v>2013</v>
      </c>
      <c r="S461" s="20" t="s">
        <v>614</v>
      </c>
      <c r="T461" s="20" t="s">
        <v>2186</v>
      </c>
      <c r="U461" s="21">
        <v>41621</v>
      </c>
      <c r="V461" s="22">
        <v>89756700</v>
      </c>
      <c r="W461" s="21">
        <v>41985</v>
      </c>
      <c r="X461" s="20" t="s">
        <v>2187</v>
      </c>
      <c r="Y461" s="20" t="s">
        <v>2188</v>
      </c>
      <c r="Z461" s="20" t="s">
        <v>314</v>
      </c>
      <c r="AA461" s="20" t="s">
        <v>20</v>
      </c>
      <c r="AB461" s="20"/>
      <c r="AC461" s="20"/>
      <c r="AD461" s="22">
        <v>89756700</v>
      </c>
      <c r="AE461" s="25">
        <v>871</v>
      </c>
    </row>
    <row r="462" spans="18:31" x14ac:dyDescent="0.25">
      <c r="V462" s="17">
        <f>SUM(V427:V461)</f>
        <v>126231698</v>
      </c>
      <c r="AD462" s="17">
        <f>SUM(AD427:AD461)</f>
        <v>126231698</v>
      </c>
    </row>
    <row r="463" spans="18:31" x14ac:dyDescent="0.25">
      <c r="AD463" s="50" cm="1">
        <f t="array" ref="AD463">SumarSinColor(AD427:AD461)</f>
        <v>12571698</v>
      </c>
    </row>
    <row r="465" spans="18:31" x14ac:dyDescent="0.25">
      <c r="R465" s="105" t="s">
        <v>7641</v>
      </c>
      <c r="S465" s="105"/>
      <c r="T465" s="105"/>
      <c r="U465" s="105"/>
      <c r="V465" s="105"/>
      <c r="W465" s="105"/>
      <c r="X465" s="105"/>
      <c r="Y465" s="105"/>
      <c r="Z465" s="105"/>
      <c r="AA465" s="105"/>
      <c r="AB465" s="105"/>
      <c r="AC465" s="105"/>
      <c r="AD465" s="105"/>
      <c r="AE465" s="105"/>
    </row>
    <row r="466" spans="18:31" x14ac:dyDescent="0.25">
      <c r="R466" s="3">
        <v>2013</v>
      </c>
      <c r="S466" s="4" t="s">
        <v>278</v>
      </c>
      <c r="T466" s="4" t="s">
        <v>1762</v>
      </c>
      <c r="U466" s="6">
        <v>41626</v>
      </c>
      <c r="V466" s="7">
        <v>1000000</v>
      </c>
      <c r="W466" s="6">
        <v>42003</v>
      </c>
      <c r="X466" s="4" t="s">
        <v>1837</v>
      </c>
      <c r="Y466" s="4" t="s">
        <v>1838</v>
      </c>
      <c r="Z466" s="4" t="s">
        <v>1839</v>
      </c>
      <c r="AA466" s="4"/>
      <c r="AB466" s="4"/>
      <c r="AC466" s="4"/>
      <c r="AD466" s="7">
        <v>1000000</v>
      </c>
      <c r="AE466" s="9">
        <v>843</v>
      </c>
    </row>
    <row r="467" spans="18:31" x14ac:dyDescent="0.25">
      <c r="R467" s="19">
        <v>2013</v>
      </c>
      <c r="S467" s="20" t="s">
        <v>278</v>
      </c>
      <c r="T467" s="20" t="s">
        <v>1846</v>
      </c>
      <c r="U467" s="21">
        <v>41606</v>
      </c>
      <c r="V467" s="22">
        <v>5000000</v>
      </c>
      <c r="W467" s="21">
        <v>42004</v>
      </c>
      <c r="X467" s="20" t="s">
        <v>1847</v>
      </c>
      <c r="Y467" s="20" t="s">
        <v>1848</v>
      </c>
      <c r="Z467" s="20" t="s">
        <v>297</v>
      </c>
      <c r="AA467" s="20" t="s">
        <v>1839</v>
      </c>
      <c r="AB467" s="20"/>
      <c r="AC467" s="20"/>
      <c r="AD467" s="22">
        <v>5000000</v>
      </c>
      <c r="AE467" s="25">
        <v>188</v>
      </c>
    </row>
    <row r="468" spans="18:31" x14ac:dyDescent="0.25">
      <c r="R468" s="19">
        <v>2013</v>
      </c>
      <c r="S468" s="20" t="s">
        <v>278</v>
      </c>
      <c r="T468" s="20" t="s">
        <v>1850</v>
      </c>
      <c r="U468" s="21">
        <v>41626</v>
      </c>
      <c r="V468" s="22">
        <v>1300000</v>
      </c>
      <c r="W468" s="21">
        <v>42003</v>
      </c>
      <c r="X468" s="20" t="s">
        <v>1851</v>
      </c>
      <c r="Y468" s="20" t="s">
        <v>1848</v>
      </c>
      <c r="Z468" s="20" t="s">
        <v>297</v>
      </c>
      <c r="AA468" s="20" t="s">
        <v>1839</v>
      </c>
      <c r="AB468" s="20"/>
      <c r="AC468" s="20"/>
      <c r="AD468" s="22">
        <v>1300000</v>
      </c>
      <c r="AE468" s="25">
        <v>505</v>
      </c>
    </row>
    <row r="469" spans="18:31" x14ac:dyDescent="0.25">
      <c r="R469" s="3">
        <v>2013</v>
      </c>
      <c r="S469" s="4" t="s">
        <v>278</v>
      </c>
      <c r="T469" s="4" t="s">
        <v>1905</v>
      </c>
      <c r="U469" s="6">
        <v>41530</v>
      </c>
      <c r="V469" s="7">
        <v>2000000</v>
      </c>
      <c r="W469" s="6">
        <v>42215</v>
      </c>
      <c r="X469" s="4" t="s">
        <v>1906</v>
      </c>
      <c r="Y469" s="4" t="s">
        <v>1838</v>
      </c>
      <c r="Z469" s="4" t="s">
        <v>1839</v>
      </c>
      <c r="AA469" s="4"/>
      <c r="AB469" s="4"/>
      <c r="AC469" s="4"/>
      <c r="AD469" s="7">
        <v>2000000</v>
      </c>
      <c r="AE469" s="9">
        <v>598</v>
      </c>
    </row>
    <row r="470" spans="18:31" x14ac:dyDescent="0.25">
      <c r="R470" s="19">
        <v>2013</v>
      </c>
      <c r="S470" s="20" t="s">
        <v>445</v>
      </c>
      <c r="T470" s="20" t="s">
        <v>453</v>
      </c>
      <c r="U470" s="21">
        <v>41466</v>
      </c>
      <c r="V470" s="22">
        <v>5210000</v>
      </c>
      <c r="W470" s="21">
        <v>41639</v>
      </c>
      <c r="X470" s="20" t="s">
        <v>2000</v>
      </c>
      <c r="Y470" s="20" t="s">
        <v>2001</v>
      </c>
      <c r="Z470" s="20" t="s">
        <v>388</v>
      </c>
      <c r="AA470" s="20" t="s">
        <v>297</v>
      </c>
      <c r="AB470" s="20" t="s">
        <v>20</v>
      </c>
      <c r="AC470" s="20" t="s">
        <v>1839</v>
      </c>
      <c r="AD470" s="22">
        <v>5210000</v>
      </c>
      <c r="AE470" s="25">
        <v>76</v>
      </c>
    </row>
    <row r="471" spans="18:31" x14ac:dyDescent="0.25">
      <c r="R471" s="19">
        <v>2013</v>
      </c>
      <c r="S471" s="20" t="s">
        <v>614</v>
      </c>
      <c r="T471" s="20" t="s">
        <v>2164</v>
      </c>
      <c r="U471" s="21">
        <v>41540</v>
      </c>
      <c r="V471" s="22">
        <v>147500000</v>
      </c>
      <c r="W471" s="21">
        <v>42271</v>
      </c>
      <c r="X471" s="20" t="s">
        <v>2165</v>
      </c>
      <c r="Y471" s="20" t="s">
        <v>2166</v>
      </c>
      <c r="Z471" s="20" t="s">
        <v>314</v>
      </c>
      <c r="AA471" s="20" t="s">
        <v>1839</v>
      </c>
      <c r="AB471" s="20"/>
      <c r="AC471" s="20"/>
      <c r="AD471" s="22">
        <v>147500000</v>
      </c>
      <c r="AE471" s="25">
        <v>866</v>
      </c>
    </row>
    <row r="472" spans="18:31" x14ac:dyDescent="0.25">
      <c r="R472" s="19">
        <v>2013</v>
      </c>
      <c r="S472" s="20" t="s">
        <v>614</v>
      </c>
      <c r="T472" s="20" t="s">
        <v>681</v>
      </c>
      <c r="U472" s="21">
        <v>41621</v>
      </c>
      <c r="V472" s="22">
        <v>10000000</v>
      </c>
      <c r="W472" s="21">
        <v>41985</v>
      </c>
      <c r="X472" s="20" t="s">
        <v>2177</v>
      </c>
      <c r="Y472" s="20" t="s">
        <v>2166</v>
      </c>
      <c r="Z472" s="20" t="s">
        <v>314</v>
      </c>
      <c r="AA472" s="20" t="s">
        <v>1839</v>
      </c>
      <c r="AB472" s="20"/>
      <c r="AC472" s="20"/>
      <c r="AD472" s="22">
        <v>10000000</v>
      </c>
      <c r="AE472" s="25">
        <v>881</v>
      </c>
    </row>
    <row r="473" spans="18:31" x14ac:dyDescent="0.25">
      <c r="R473" s="19">
        <v>2013</v>
      </c>
      <c r="S473" s="20" t="s">
        <v>614</v>
      </c>
      <c r="T473" s="20" t="s">
        <v>2182</v>
      </c>
      <c r="U473" s="21">
        <v>41621</v>
      </c>
      <c r="V473" s="22">
        <v>100000000</v>
      </c>
      <c r="W473" s="21">
        <v>41985</v>
      </c>
      <c r="X473" s="20" t="s">
        <v>2183</v>
      </c>
      <c r="Y473" s="20" t="s">
        <v>2184</v>
      </c>
      <c r="Z473" s="20" t="s">
        <v>286</v>
      </c>
      <c r="AA473" s="20" t="s">
        <v>314</v>
      </c>
      <c r="AB473" s="20" t="s">
        <v>1839</v>
      </c>
      <c r="AC473" s="20"/>
      <c r="AD473" s="22">
        <v>100000000</v>
      </c>
      <c r="AE473" s="25">
        <v>870</v>
      </c>
    </row>
    <row r="474" spans="18:31" x14ac:dyDescent="0.25">
      <c r="V474" s="17">
        <f>SUM(V466:V473)</f>
        <v>272010000</v>
      </c>
      <c r="AD474" s="17">
        <f>SUM(AD466:AD473)</f>
        <v>272010000</v>
      </c>
    </row>
    <row r="475" spans="18:31" x14ac:dyDescent="0.25">
      <c r="AD475" s="50" cm="1">
        <f t="array" ref="AD475">SumarSinColor(AD466:AD473)</f>
        <v>3000000</v>
      </c>
    </row>
  </sheetData>
  <autoFilter ref="A3:P393" xr:uid="{ED7BDD70-E207-44DA-90EB-774E755D00B7}"/>
  <mergeCells count="13">
    <mergeCell ref="AG2:AJ2"/>
    <mergeCell ref="R465:AE465"/>
    <mergeCell ref="R2:AC2"/>
    <mergeCell ref="R10:AD10"/>
    <mergeCell ref="R26:AE26"/>
    <mergeCell ref="R99:AE99"/>
    <mergeCell ref="R332:AE332"/>
    <mergeCell ref="R347:AE347"/>
    <mergeCell ref="R379:AD379"/>
    <mergeCell ref="R396:AC396"/>
    <mergeCell ref="R406:AB406"/>
    <mergeCell ref="R413:AC413"/>
    <mergeCell ref="R426:AE426"/>
  </mergeCells>
  <conditionalFormatting pivot="1" sqref="AM5 AM4 AM6 AM7 AM8 AM9 AM10 AM11 AM12 AM13 AM14 AM15 AM16 AM17 AM18">
    <cfRule type="dataBar" priority="4">
      <dataBar>
        <cfvo type="min"/>
        <cfvo type="max"/>
        <color rgb="FF638EC6"/>
      </dataBar>
      <extLst>
        <ext xmlns:x14="http://schemas.microsoft.com/office/spreadsheetml/2009/9/main" uri="{B025F937-C7B1-47D3-B67F-A62EFF666E3E}">
          <x14:id>{37FF6163-719A-43B4-882C-B98E63AACA43}</x14:id>
        </ext>
      </extLst>
    </cfRule>
  </conditionalFormatting>
  <conditionalFormatting pivot="1">
    <cfRule type="dataBar" priority="3">
      <dataBar>
        <cfvo type="min"/>
        <cfvo type="max"/>
        <color rgb="FFD6007B"/>
      </dataBar>
      <extLst>
        <ext xmlns:x14="http://schemas.microsoft.com/office/spreadsheetml/2009/9/main" uri="{B025F937-C7B1-47D3-B67F-A62EFF666E3E}">
          <x14:id>{500CECB0-1458-4584-B791-E0B89AA7E834}</x14:id>
        </ext>
      </extLst>
    </cfRule>
  </conditionalFormatting>
  <conditionalFormatting pivot="1">
    <cfRule type="dataBar" priority="2">
      <dataBar>
        <cfvo type="min"/>
        <cfvo type="max"/>
        <color rgb="FFD6007B"/>
      </dataBar>
      <extLst>
        <ext xmlns:x14="http://schemas.microsoft.com/office/spreadsheetml/2009/9/main" uri="{B025F937-C7B1-47D3-B67F-A62EFF666E3E}">
          <x14:id>{B020E934-A43A-47A3-8732-E45E59D3FA73}</x14:id>
        </ext>
      </extLst>
    </cfRule>
  </conditionalFormatting>
  <conditionalFormatting pivot="1">
    <cfRule type="dataBar" priority="1">
      <dataBar>
        <cfvo type="min"/>
        <cfvo type="max"/>
        <color rgb="FFD6007B"/>
      </dataBar>
      <extLst>
        <ext xmlns:x14="http://schemas.microsoft.com/office/spreadsheetml/2009/9/main" uri="{B025F937-C7B1-47D3-B67F-A62EFF666E3E}">
          <x14:id>{28892AC4-E96B-48FE-B6F7-ED522B932268}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37FF6163-719A-43B4-882C-B98E63AACA43}">
            <x14:dataBar minLength="0" maxLength="100" gradient="0">
              <x14:cfvo type="autoMin"/>
              <x14:cfvo type="autoMax"/>
              <x14:negativeFillColor rgb="FFFF0000"/>
              <x14:axisColor rgb="FF000000"/>
            </x14:dataBar>
          </x14:cfRule>
          <xm:sqref>AM5 AM4 AM6 AM7 AM8 AM9 AM10 AM11 AM12 AM13 AM14 AM15 AM16 AM17 AM18</xm:sqref>
        </x14:conditionalFormatting>
        <x14:conditionalFormatting xmlns:xm="http://schemas.microsoft.com/office/excel/2006/main" pivot="1">
          <x14:cfRule type="dataBar" id="{500CECB0-1458-4584-B791-E0B89AA7E834}">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B020E934-A43A-47A3-8732-E45E59D3FA73}">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28892AC4-E96B-48FE-B6F7-ED522B932268}">
            <x14:dataBar minLength="0" maxLength="100" gradient="0">
              <x14:cfvo type="autoMin"/>
              <x14:cfvo type="autoMax"/>
              <x14:negativeFillColor rgb="FFFF0000"/>
              <x14:axisColor rgb="FF000000"/>
            </x14:dataBar>
          </x14:cfRule>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41300-DFE3-4F75-AFF2-7D7EB527E839}">
  <sheetPr codeName="Hoja3"/>
  <dimension ref="A1:AP750"/>
  <sheetViews>
    <sheetView topLeftCell="AL4" zoomScale="92" zoomScaleNormal="100" workbookViewId="0">
      <selection activeCell="AP20" sqref="AP20"/>
    </sheetView>
  </sheetViews>
  <sheetFormatPr baseColWidth="10" defaultRowHeight="15" x14ac:dyDescent="0.25"/>
  <cols>
    <col min="3" max="4" width="0" hidden="1" customWidth="1"/>
    <col min="15" max="15" width="14.5703125" customWidth="1"/>
    <col min="23" max="23" width="17.42578125" customWidth="1"/>
    <col min="25" max="25" width="14.42578125" customWidth="1"/>
    <col min="31" max="31" width="18.85546875" customWidth="1"/>
    <col min="36" max="39" width="19.140625" customWidth="1"/>
    <col min="41" max="41" width="83.28515625" bestFit="1" customWidth="1"/>
    <col min="42" max="42" width="27.85546875" style="28" bestFit="1" customWidth="1"/>
  </cols>
  <sheetData>
    <row r="1" spans="1:42" x14ac:dyDescent="0.25">
      <c r="S1" s="103" t="s">
        <v>7634</v>
      </c>
      <c r="T1" s="103"/>
      <c r="U1" s="103"/>
      <c r="V1" s="103"/>
      <c r="W1" s="103"/>
      <c r="X1" s="103"/>
      <c r="Y1" s="103"/>
      <c r="Z1" s="103"/>
      <c r="AA1" s="103"/>
      <c r="AB1" s="103"/>
      <c r="AC1" s="103"/>
      <c r="AD1" s="103"/>
      <c r="AE1" s="103"/>
      <c r="AF1" s="103"/>
    </row>
    <row r="2" spans="1:42" ht="39" customHeight="1" x14ac:dyDescent="0.25">
      <c r="A2" s="1" t="s">
        <v>0</v>
      </c>
      <c r="B2" s="1" t="s">
        <v>1</v>
      </c>
      <c r="C2" s="1" t="s">
        <v>2</v>
      </c>
      <c r="D2" s="1" t="s">
        <v>3</v>
      </c>
      <c r="E2" s="1" t="s">
        <v>4</v>
      </c>
      <c r="F2" s="1" t="s">
        <v>5</v>
      </c>
      <c r="G2" s="8" t="s">
        <v>6</v>
      </c>
      <c r="H2" s="1" t="s">
        <v>7</v>
      </c>
      <c r="I2" s="1" t="s">
        <v>8</v>
      </c>
      <c r="J2" s="1" t="s">
        <v>9</v>
      </c>
      <c r="K2" s="1" t="s">
        <v>1767</v>
      </c>
      <c r="L2" s="1" t="s">
        <v>1767</v>
      </c>
      <c r="M2" s="1" t="s">
        <v>1767</v>
      </c>
      <c r="N2" s="1" t="s">
        <v>1767</v>
      </c>
      <c r="O2" s="8" t="s">
        <v>14</v>
      </c>
      <c r="P2" s="10" t="s">
        <v>2649</v>
      </c>
      <c r="S2" s="1" t="s">
        <v>0</v>
      </c>
      <c r="T2" s="1" t="s">
        <v>1</v>
      </c>
      <c r="U2" s="1" t="s">
        <v>4</v>
      </c>
      <c r="V2" s="1" t="s">
        <v>5</v>
      </c>
      <c r="W2" s="8" t="s">
        <v>6</v>
      </c>
      <c r="X2" s="1" t="s">
        <v>7</v>
      </c>
      <c r="Y2" s="1" t="s">
        <v>8</v>
      </c>
      <c r="Z2" s="1" t="s">
        <v>9</v>
      </c>
      <c r="AA2" s="1" t="s">
        <v>1767</v>
      </c>
      <c r="AB2" s="1" t="s">
        <v>1767</v>
      </c>
      <c r="AC2" s="1" t="s">
        <v>1767</v>
      </c>
      <c r="AD2" s="1" t="s">
        <v>1767</v>
      </c>
      <c r="AE2" s="8" t="s">
        <v>14</v>
      </c>
      <c r="AF2" s="10" t="s">
        <v>2649</v>
      </c>
      <c r="AI2" s="44" t="s">
        <v>7643</v>
      </c>
      <c r="AJ2" s="107">
        <v>2014</v>
      </c>
      <c r="AK2" s="107"/>
      <c r="AL2" s="107"/>
      <c r="AM2" s="107"/>
      <c r="AO2" s="99" t="s">
        <v>7684</v>
      </c>
      <c r="AP2" t="s">
        <v>7686</v>
      </c>
    </row>
    <row r="3" spans="1:42" x14ac:dyDescent="0.25">
      <c r="A3" s="3">
        <v>2014</v>
      </c>
      <c r="B3" s="4" t="s">
        <v>16</v>
      </c>
      <c r="C3" s="5">
        <v>48101</v>
      </c>
      <c r="D3" s="4">
        <v>100</v>
      </c>
      <c r="E3" s="4" t="s">
        <v>2650</v>
      </c>
      <c r="F3" s="6">
        <v>41934</v>
      </c>
      <c r="G3" s="7">
        <v>245000</v>
      </c>
      <c r="H3" s="6">
        <v>42139</v>
      </c>
      <c r="I3" s="4" t="s">
        <v>2651</v>
      </c>
      <c r="J3" s="4" t="s">
        <v>19</v>
      </c>
      <c r="K3" s="4" t="s">
        <v>20</v>
      </c>
      <c r="L3" s="4"/>
      <c r="M3" s="4"/>
      <c r="N3" s="4"/>
      <c r="O3" s="7">
        <v>245000</v>
      </c>
      <c r="P3" s="11">
        <f>_xlfn.XLOOKUP(E3,[1]SIDEOF_donativos!U$4:U$1619,[1]SIDEOF_donativos!W$4:W$1619,FALSE)</f>
        <v>1607</v>
      </c>
      <c r="S3" s="3">
        <v>2014</v>
      </c>
      <c r="T3" s="4" t="s">
        <v>270</v>
      </c>
      <c r="U3" s="4" t="s">
        <v>1813</v>
      </c>
      <c r="V3" s="6">
        <v>41955</v>
      </c>
      <c r="W3" s="7">
        <v>1533408</v>
      </c>
      <c r="X3" s="6">
        <v>42004</v>
      </c>
      <c r="Y3" s="4" t="s">
        <v>272</v>
      </c>
      <c r="Z3" s="4" t="s">
        <v>1814</v>
      </c>
      <c r="AA3" s="4" t="s">
        <v>1815</v>
      </c>
      <c r="AB3" s="4"/>
      <c r="AC3" s="4"/>
      <c r="AD3" s="4"/>
      <c r="AE3" s="7">
        <v>1533408</v>
      </c>
      <c r="AF3" s="11">
        <v>605</v>
      </c>
      <c r="AI3" s="34" t="s">
        <v>7645</v>
      </c>
      <c r="AJ3" s="53" t="s">
        <v>7682</v>
      </c>
      <c r="AK3" s="34" t="s">
        <v>7644</v>
      </c>
      <c r="AL3" s="34" t="s">
        <v>7681</v>
      </c>
      <c r="AM3" s="34" t="s">
        <v>7674</v>
      </c>
      <c r="AO3" s="100" t="s">
        <v>16</v>
      </c>
      <c r="AP3">
        <v>13817890</v>
      </c>
    </row>
    <row r="4" spans="1:42" x14ac:dyDescent="0.25">
      <c r="A4" s="3">
        <v>2014</v>
      </c>
      <c r="B4" s="4" t="s">
        <v>16</v>
      </c>
      <c r="C4" s="5">
        <v>48101</v>
      </c>
      <c r="D4" s="4">
        <v>101</v>
      </c>
      <c r="E4" s="4" t="s">
        <v>2652</v>
      </c>
      <c r="F4" s="6">
        <v>41934</v>
      </c>
      <c r="G4" s="7">
        <v>118000</v>
      </c>
      <c r="H4" s="6">
        <v>42185</v>
      </c>
      <c r="I4" s="4" t="s">
        <v>2653</v>
      </c>
      <c r="J4" s="4" t="s">
        <v>19</v>
      </c>
      <c r="K4" s="4" t="s">
        <v>20</v>
      </c>
      <c r="L4" s="4"/>
      <c r="M4" s="4"/>
      <c r="N4" s="4"/>
      <c r="O4" s="7">
        <v>118000</v>
      </c>
      <c r="P4" s="11">
        <f>_xlfn.XLOOKUP(E4,[1]SIDEOF_donativos!U$4:U$1619,[1]SIDEOF_donativos!W$4:W$1619,FALSE)</f>
        <v>1608</v>
      </c>
      <c r="S4" s="3">
        <v>2014</v>
      </c>
      <c r="T4" s="4" t="s">
        <v>270</v>
      </c>
      <c r="U4" s="4" t="s">
        <v>271</v>
      </c>
      <c r="V4" s="6">
        <v>41640</v>
      </c>
      <c r="W4" s="7">
        <v>766592</v>
      </c>
      <c r="X4" s="6">
        <v>42004</v>
      </c>
      <c r="Y4" s="4" t="s">
        <v>272</v>
      </c>
      <c r="Z4" s="4" t="s">
        <v>1814</v>
      </c>
      <c r="AA4" s="4" t="s">
        <v>1815</v>
      </c>
      <c r="AB4" s="4"/>
      <c r="AC4" s="4"/>
      <c r="AD4" s="4"/>
      <c r="AE4" s="7">
        <v>766592</v>
      </c>
      <c r="AF4" s="11">
        <v>605</v>
      </c>
      <c r="AI4" s="54" t="s">
        <v>1815</v>
      </c>
      <c r="AJ4" s="55">
        <v>2300000</v>
      </c>
      <c r="AK4" s="55">
        <v>2300000</v>
      </c>
      <c r="AL4" s="55">
        <f>AJ4-AK4</f>
        <v>0</v>
      </c>
      <c r="AM4" s="55">
        <v>2300000</v>
      </c>
      <c r="AO4" s="100" t="s">
        <v>270</v>
      </c>
      <c r="AP4">
        <v>2300000</v>
      </c>
    </row>
    <row r="5" spans="1:42" x14ac:dyDescent="0.25">
      <c r="A5" s="3">
        <v>2014</v>
      </c>
      <c r="B5" s="4" t="s">
        <v>16</v>
      </c>
      <c r="C5" s="5">
        <v>48101</v>
      </c>
      <c r="D5" s="4">
        <v>26</v>
      </c>
      <c r="E5" s="4" t="s">
        <v>160</v>
      </c>
      <c r="F5" s="6">
        <v>41934</v>
      </c>
      <c r="G5" s="7">
        <v>127000</v>
      </c>
      <c r="H5" s="6">
        <v>42277</v>
      </c>
      <c r="I5" s="4" t="s">
        <v>2654</v>
      </c>
      <c r="J5" s="4" t="s">
        <v>19</v>
      </c>
      <c r="K5" s="4" t="s">
        <v>20</v>
      </c>
      <c r="L5" s="4"/>
      <c r="M5" s="4"/>
      <c r="N5" s="4"/>
      <c r="O5" s="7">
        <v>127000</v>
      </c>
      <c r="P5" s="11">
        <f>_xlfn.XLOOKUP(E5,[1]SIDEOF_donativos!U$4:U$1619,[1]SIDEOF_donativos!W$4:W$1619,FALSE)</f>
        <v>67</v>
      </c>
      <c r="W5" s="17">
        <f>SUM(W3:W4)</f>
        <v>2300000</v>
      </c>
      <c r="AE5" s="17">
        <f>SUM(AE3:AE4)</f>
        <v>2300000</v>
      </c>
      <c r="AI5" s="54" t="s">
        <v>286</v>
      </c>
      <c r="AJ5" s="55">
        <v>24925000</v>
      </c>
      <c r="AK5" s="55">
        <v>24925000</v>
      </c>
      <c r="AL5" s="55">
        <f t="shared" ref="AL5:AL16" si="0">AJ5-AK5</f>
        <v>0</v>
      </c>
      <c r="AM5" s="55">
        <v>21925000</v>
      </c>
      <c r="AO5" s="100" t="s">
        <v>275</v>
      </c>
      <c r="AP5">
        <v>200000</v>
      </c>
    </row>
    <row r="6" spans="1:42" x14ac:dyDescent="0.25">
      <c r="A6" s="3">
        <v>2014</v>
      </c>
      <c r="B6" s="4" t="s">
        <v>16</v>
      </c>
      <c r="C6" s="5">
        <v>48101</v>
      </c>
      <c r="D6" s="4">
        <v>27</v>
      </c>
      <c r="E6" s="4" t="s">
        <v>204</v>
      </c>
      <c r="F6" s="6">
        <v>41934</v>
      </c>
      <c r="G6" s="7">
        <v>250000</v>
      </c>
      <c r="H6" s="6">
        <v>42124</v>
      </c>
      <c r="I6" s="4" t="s">
        <v>2655</v>
      </c>
      <c r="J6" s="4" t="s">
        <v>19</v>
      </c>
      <c r="K6" s="4" t="s">
        <v>20</v>
      </c>
      <c r="L6" s="4"/>
      <c r="M6" s="4"/>
      <c r="N6" s="4"/>
      <c r="O6" s="7">
        <v>250000</v>
      </c>
      <c r="P6" s="11">
        <f>_xlfn.XLOOKUP(E6,[1]SIDEOF_donativos!U$4:U$1619,[1]SIDEOF_donativos!W$4:W$1619,FALSE)</f>
        <v>71</v>
      </c>
      <c r="AE6" s="50" cm="1">
        <f t="array" ref="AE6">SumarSinColor(AE3:AE4)</f>
        <v>2300000</v>
      </c>
      <c r="AI6" s="54" t="s">
        <v>2832</v>
      </c>
      <c r="AJ6" s="56">
        <v>6900000</v>
      </c>
      <c r="AK6" s="55">
        <v>6900000</v>
      </c>
      <c r="AL6" s="55">
        <f t="shared" si="0"/>
        <v>0</v>
      </c>
      <c r="AM6" s="55">
        <v>0</v>
      </c>
      <c r="AO6" s="100" t="s">
        <v>278</v>
      </c>
      <c r="AP6" s="57">
        <v>207559961</v>
      </c>
    </row>
    <row r="7" spans="1:42" x14ac:dyDescent="0.25">
      <c r="A7" s="3">
        <v>2014</v>
      </c>
      <c r="B7" s="4" t="s">
        <v>16</v>
      </c>
      <c r="C7" s="5">
        <v>48101</v>
      </c>
      <c r="D7" s="4">
        <v>28</v>
      </c>
      <c r="E7" s="4" t="s">
        <v>2656</v>
      </c>
      <c r="F7" s="6">
        <v>41934</v>
      </c>
      <c r="G7" s="7">
        <v>50000</v>
      </c>
      <c r="H7" s="6">
        <v>42094</v>
      </c>
      <c r="I7" s="4" t="s">
        <v>2657</v>
      </c>
      <c r="J7" s="4" t="s">
        <v>19</v>
      </c>
      <c r="K7" s="4" t="s">
        <v>20</v>
      </c>
      <c r="L7" s="4"/>
      <c r="M7" s="4"/>
      <c r="N7" s="4"/>
      <c r="O7" s="7">
        <v>50000</v>
      </c>
      <c r="P7" s="11">
        <f>_xlfn.XLOOKUP(E7,[1]SIDEOF_donativos!U$4:U$1619,[1]SIDEOF_donativos!W$4:W$1619,FALSE)</f>
        <v>72</v>
      </c>
      <c r="AI7" s="54" t="s">
        <v>301</v>
      </c>
      <c r="AJ7" s="55">
        <v>80886271</v>
      </c>
      <c r="AK7" s="55">
        <v>80886271</v>
      </c>
      <c r="AL7" s="55">
        <f t="shared" si="0"/>
        <v>0</v>
      </c>
      <c r="AM7" s="55">
        <v>80216271</v>
      </c>
      <c r="AO7" s="100" t="s">
        <v>1909</v>
      </c>
      <c r="AP7">
        <v>4700000</v>
      </c>
    </row>
    <row r="8" spans="1:42" x14ac:dyDescent="0.25">
      <c r="A8" s="3">
        <v>2014</v>
      </c>
      <c r="B8" s="4" t="s">
        <v>16</v>
      </c>
      <c r="C8" s="5">
        <v>48101</v>
      </c>
      <c r="D8" s="4">
        <v>30</v>
      </c>
      <c r="E8" s="4" t="s">
        <v>2658</v>
      </c>
      <c r="F8" s="6">
        <v>41934</v>
      </c>
      <c r="G8" s="7">
        <v>233730</v>
      </c>
      <c r="H8" s="6">
        <v>42207</v>
      </c>
      <c r="I8" s="4" t="s">
        <v>2659</v>
      </c>
      <c r="J8" s="4" t="s">
        <v>19</v>
      </c>
      <c r="K8" s="4" t="s">
        <v>20</v>
      </c>
      <c r="L8" s="4"/>
      <c r="M8" s="4"/>
      <c r="N8" s="4"/>
      <c r="O8" s="7">
        <v>233730</v>
      </c>
      <c r="P8" s="11">
        <f>_xlfn.XLOOKUP(E8,[1]SIDEOF_donativos!U$4:U$1619,[1]SIDEOF_donativos!W$4:W$1619,FALSE)</f>
        <v>98</v>
      </c>
      <c r="S8" s="103" t="s">
        <v>7646</v>
      </c>
      <c r="T8" s="103"/>
      <c r="U8" s="103"/>
      <c r="V8" s="103"/>
      <c r="W8" s="103"/>
      <c r="X8" s="103"/>
      <c r="Y8" s="103"/>
      <c r="Z8" s="103"/>
      <c r="AA8" s="103"/>
      <c r="AB8" s="103"/>
      <c r="AC8" s="103"/>
      <c r="AD8" s="103"/>
      <c r="AE8" s="103"/>
      <c r="AF8" s="103"/>
      <c r="AI8" s="54" t="s">
        <v>388</v>
      </c>
      <c r="AJ8" s="55">
        <v>1307008659</v>
      </c>
      <c r="AK8" s="55">
        <v>1307008659</v>
      </c>
      <c r="AL8" s="55">
        <f t="shared" si="0"/>
        <v>0</v>
      </c>
      <c r="AM8" s="55">
        <v>1265408659</v>
      </c>
      <c r="AO8" s="100" t="s">
        <v>1927</v>
      </c>
      <c r="AP8">
        <v>21500000</v>
      </c>
    </row>
    <row r="9" spans="1:42" ht="45" x14ac:dyDescent="0.25">
      <c r="A9" s="3">
        <v>2014</v>
      </c>
      <c r="B9" s="4" t="s">
        <v>16</v>
      </c>
      <c r="C9" s="5">
        <v>48101</v>
      </c>
      <c r="D9" s="4">
        <v>31</v>
      </c>
      <c r="E9" s="4" t="s">
        <v>2660</v>
      </c>
      <c r="F9" s="6">
        <v>41934</v>
      </c>
      <c r="G9" s="7">
        <v>175000</v>
      </c>
      <c r="H9" s="6">
        <v>42095</v>
      </c>
      <c r="I9" s="4" t="s">
        <v>2661</v>
      </c>
      <c r="J9" s="4" t="s">
        <v>19</v>
      </c>
      <c r="K9" s="4" t="s">
        <v>20</v>
      </c>
      <c r="L9" s="4"/>
      <c r="M9" s="4"/>
      <c r="N9" s="4"/>
      <c r="O9" s="7">
        <v>175000</v>
      </c>
      <c r="P9" s="11">
        <f>_xlfn.XLOOKUP(E9,[1]SIDEOF_donativos!U$4:U$1619,[1]SIDEOF_donativos!W$4:W$1619,FALSE)</f>
        <v>103</v>
      </c>
      <c r="S9" s="1" t="s">
        <v>0</v>
      </c>
      <c r="T9" s="1" t="s">
        <v>1</v>
      </c>
      <c r="U9" s="1" t="s">
        <v>4</v>
      </c>
      <c r="V9" s="1" t="s">
        <v>5</v>
      </c>
      <c r="W9" s="8" t="s">
        <v>6</v>
      </c>
      <c r="X9" s="1" t="s">
        <v>7</v>
      </c>
      <c r="Y9" s="1" t="s">
        <v>8</v>
      </c>
      <c r="Z9" s="1" t="s">
        <v>9</v>
      </c>
      <c r="AA9" s="1" t="s">
        <v>1767</v>
      </c>
      <c r="AB9" s="1" t="s">
        <v>1767</v>
      </c>
      <c r="AC9" s="1" t="s">
        <v>1767</v>
      </c>
      <c r="AD9" s="1" t="s">
        <v>1767</v>
      </c>
      <c r="AE9" s="8" t="s">
        <v>14</v>
      </c>
      <c r="AF9" s="10" t="s">
        <v>2649</v>
      </c>
      <c r="AI9" s="54" t="s">
        <v>297</v>
      </c>
      <c r="AJ9" s="55">
        <v>96667127</v>
      </c>
      <c r="AK9" s="55">
        <v>96667127</v>
      </c>
      <c r="AL9" s="55">
        <f t="shared" si="0"/>
        <v>0</v>
      </c>
      <c r="AM9" s="55">
        <v>60574127</v>
      </c>
      <c r="AO9" s="100" t="s">
        <v>389</v>
      </c>
      <c r="AP9">
        <v>19100000</v>
      </c>
    </row>
    <row r="10" spans="1:42" x14ac:dyDescent="0.25">
      <c r="A10" s="3">
        <v>2014</v>
      </c>
      <c r="B10" s="4" t="s">
        <v>16</v>
      </c>
      <c r="C10" s="5">
        <v>48101</v>
      </c>
      <c r="D10" s="4">
        <v>32</v>
      </c>
      <c r="E10" s="4" t="s">
        <v>2662</v>
      </c>
      <c r="F10" s="6">
        <v>41934</v>
      </c>
      <c r="G10" s="7">
        <v>158862</v>
      </c>
      <c r="H10" s="6">
        <v>42155</v>
      </c>
      <c r="I10" s="4" t="s">
        <v>2663</v>
      </c>
      <c r="J10" s="4" t="s">
        <v>19</v>
      </c>
      <c r="K10" s="4" t="s">
        <v>20</v>
      </c>
      <c r="L10" s="4"/>
      <c r="M10" s="4"/>
      <c r="N10" s="4"/>
      <c r="O10" s="7">
        <v>158862</v>
      </c>
      <c r="P10" s="11">
        <f>_xlfn.XLOOKUP(E10,[1]SIDEOF_donativos!U$4:U$1619,[1]SIDEOF_donativos!W$4:W$1619,FALSE)</f>
        <v>112</v>
      </c>
      <c r="S10" s="3">
        <v>2014</v>
      </c>
      <c r="T10" s="4" t="s">
        <v>278</v>
      </c>
      <c r="U10" s="4" t="s">
        <v>283</v>
      </c>
      <c r="V10" s="6">
        <v>41862</v>
      </c>
      <c r="W10" s="7">
        <v>1400000</v>
      </c>
      <c r="X10" s="6">
        <v>41973</v>
      </c>
      <c r="Y10" s="4" t="s">
        <v>2791</v>
      </c>
      <c r="Z10" s="4" t="s">
        <v>285</v>
      </c>
      <c r="AA10" s="4" t="s">
        <v>286</v>
      </c>
      <c r="AB10" s="4"/>
      <c r="AC10" s="4"/>
      <c r="AD10" s="4"/>
      <c r="AE10" s="7">
        <v>1400000</v>
      </c>
      <c r="AF10" s="11">
        <v>622</v>
      </c>
      <c r="AI10" s="54" t="s">
        <v>291</v>
      </c>
      <c r="AJ10" s="57">
        <v>97565271</v>
      </c>
      <c r="AK10" s="57">
        <v>97565271</v>
      </c>
      <c r="AL10" s="55">
        <f t="shared" si="0"/>
        <v>0</v>
      </c>
      <c r="AM10" s="55">
        <v>55203771</v>
      </c>
      <c r="AO10" s="100" t="s">
        <v>445</v>
      </c>
      <c r="AP10">
        <v>16850000</v>
      </c>
    </row>
    <row r="11" spans="1:42" x14ac:dyDescent="0.25">
      <c r="A11" s="3">
        <v>2014</v>
      </c>
      <c r="B11" s="4" t="s">
        <v>16</v>
      </c>
      <c r="C11" s="5">
        <v>48101</v>
      </c>
      <c r="D11" s="4">
        <v>33</v>
      </c>
      <c r="E11" s="4" t="s">
        <v>2664</v>
      </c>
      <c r="F11" s="6">
        <v>41934</v>
      </c>
      <c r="G11" s="7">
        <v>179311</v>
      </c>
      <c r="H11" s="6">
        <v>42124</v>
      </c>
      <c r="I11" s="4" t="s">
        <v>2665</v>
      </c>
      <c r="J11" s="4" t="s">
        <v>19</v>
      </c>
      <c r="K11" s="4" t="s">
        <v>20</v>
      </c>
      <c r="L11" s="4"/>
      <c r="M11" s="4"/>
      <c r="N11" s="4"/>
      <c r="O11" s="7">
        <v>179311</v>
      </c>
      <c r="P11" s="11">
        <f>_xlfn.XLOOKUP(E11,[1]SIDEOF_donativos!U$4:U$1619,[1]SIDEOF_donativos!W$4:W$1619,FALSE)</f>
        <v>120</v>
      </c>
      <c r="S11" s="3">
        <v>2014</v>
      </c>
      <c r="T11" s="4" t="s">
        <v>278</v>
      </c>
      <c r="U11" s="4" t="s">
        <v>283</v>
      </c>
      <c r="V11" s="6">
        <v>41862</v>
      </c>
      <c r="W11" s="7">
        <v>800000</v>
      </c>
      <c r="X11" s="6">
        <v>41973</v>
      </c>
      <c r="Y11" s="4" t="s">
        <v>2793</v>
      </c>
      <c r="Z11" s="4" t="s">
        <v>285</v>
      </c>
      <c r="AA11" s="4" t="s">
        <v>286</v>
      </c>
      <c r="AB11" s="4"/>
      <c r="AC11" s="4"/>
      <c r="AD11" s="4"/>
      <c r="AE11" s="7">
        <v>800000</v>
      </c>
      <c r="AF11" s="11">
        <v>622</v>
      </c>
      <c r="AI11" s="54" t="s">
        <v>314</v>
      </c>
      <c r="AJ11" s="55">
        <v>213918063</v>
      </c>
      <c r="AK11" s="55">
        <v>213918063</v>
      </c>
      <c r="AL11" s="55">
        <f t="shared" si="0"/>
        <v>0</v>
      </c>
      <c r="AM11" s="55">
        <v>199095063</v>
      </c>
      <c r="AO11" s="100" t="s">
        <v>460</v>
      </c>
      <c r="AP11">
        <v>8431080</v>
      </c>
    </row>
    <row r="12" spans="1:42" x14ac:dyDescent="0.25">
      <c r="A12" s="3">
        <v>2014</v>
      </c>
      <c r="B12" s="4" t="s">
        <v>16</v>
      </c>
      <c r="C12" s="5">
        <v>48101</v>
      </c>
      <c r="D12" s="4">
        <v>34</v>
      </c>
      <c r="E12" s="4" t="s">
        <v>43</v>
      </c>
      <c r="F12" s="6">
        <v>41934</v>
      </c>
      <c r="G12" s="7">
        <v>200000</v>
      </c>
      <c r="H12" s="6">
        <v>42277</v>
      </c>
      <c r="I12" s="4" t="s">
        <v>2666</v>
      </c>
      <c r="J12" s="4" t="s">
        <v>19</v>
      </c>
      <c r="K12" s="4" t="s">
        <v>20</v>
      </c>
      <c r="L12" s="4"/>
      <c r="M12" s="4"/>
      <c r="N12" s="4"/>
      <c r="O12" s="7">
        <v>200000</v>
      </c>
      <c r="P12" s="11">
        <f>_xlfn.XLOOKUP(E12,[1]SIDEOF_donativos!U$4:U$1619,[1]SIDEOF_donativos!W$4:W$1619,FALSE)</f>
        <v>138</v>
      </c>
      <c r="S12" s="3">
        <v>2014</v>
      </c>
      <c r="T12" s="4" t="s">
        <v>278</v>
      </c>
      <c r="U12" s="4" t="s">
        <v>2982</v>
      </c>
      <c r="V12" s="6">
        <v>41929</v>
      </c>
      <c r="W12" s="7">
        <v>600000</v>
      </c>
      <c r="X12" s="6">
        <v>44196</v>
      </c>
      <c r="Y12" s="4" t="s">
        <v>2983</v>
      </c>
      <c r="Z12" s="4" t="s">
        <v>285</v>
      </c>
      <c r="AA12" s="4" t="s">
        <v>286</v>
      </c>
      <c r="AB12" s="4"/>
      <c r="AC12" s="4"/>
      <c r="AD12" s="4"/>
      <c r="AE12" s="7">
        <v>600000</v>
      </c>
      <c r="AF12" s="11">
        <v>365</v>
      </c>
      <c r="AI12" s="54" t="s">
        <v>459</v>
      </c>
      <c r="AJ12" s="55">
        <v>13650000</v>
      </c>
      <c r="AK12" s="55">
        <v>13650000</v>
      </c>
      <c r="AL12" s="55">
        <f t="shared" si="0"/>
        <v>0</v>
      </c>
      <c r="AM12" s="55">
        <v>0</v>
      </c>
      <c r="AO12" s="100" t="s">
        <v>509</v>
      </c>
      <c r="AP12" s="57">
        <v>48347800</v>
      </c>
    </row>
    <row r="13" spans="1:42" x14ac:dyDescent="0.25">
      <c r="A13" s="3">
        <v>2014</v>
      </c>
      <c r="B13" s="4" t="s">
        <v>16</v>
      </c>
      <c r="C13" s="5">
        <v>48101</v>
      </c>
      <c r="D13" s="4">
        <v>35</v>
      </c>
      <c r="E13" s="4" t="s">
        <v>2667</v>
      </c>
      <c r="F13" s="6">
        <v>41934</v>
      </c>
      <c r="G13" s="7">
        <v>250000</v>
      </c>
      <c r="H13" s="6">
        <v>42272</v>
      </c>
      <c r="I13" s="4" t="s">
        <v>2668</v>
      </c>
      <c r="J13" s="4" t="s">
        <v>19</v>
      </c>
      <c r="K13" s="4" t="s">
        <v>20</v>
      </c>
      <c r="L13" s="4"/>
      <c r="M13" s="4"/>
      <c r="N13" s="4"/>
      <c r="O13" s="7">
        <v>250000</v>
      </c>
      <c r="P13" s="11">
        <f>_xlfn.XLOOKUP(E13,[1]SIDEOF_donativos!U$4:U$1619,[1]SIDEOF_donativos!W$4:W$1619,FALSE)</f>
        <v>146</v>
      </c>
      <c r="S13" s="3">
        <v>2014</v>
      </c>
      <c r="T13" s="4" t="s">
        <v>278</v>
      </c>
      <c r="U13" s="4" t="s">
        <v>2990</v>
      </c>
      <c r="V13" s="6">
        <v>41905</v>
      </c>
      <c r="W13" s="7">
        <v>4600000</v>
      </c>
      <c r="X13" s="6">
        <v>42185</v>
      </c>
      <c r="Y13" s="4" t="s">
        <v>2991</v>
      </c>
      <c r="Z13" s="4" t="s">
        <v>285</v>
      </c>
      <c r="AA13" s="4" t="s">
        <v>286</v>
      </c>
      <c r="AB13" s="4"/>
      <c r="AC13" s="4"/>
      <c r="AD13" s="4"/>
      <c r="AE13" s="7">
        <v>4600000</v>
      </c>
      <c r="AF13" s="11">
        <v>423</v>
      </c>
      <c r="AI13" s="54" t="s">
        <v>274</v>
      </c>
      <c r="AJ13" s="55">
        <v>1347800</v>
      </c>
      <c r="AK13" s="55">
        <v>1347800</v>
      </c>
      <c r="AL13" s="55">
        <f t="shared" si="0"/>
        <v>0</v>
      </c>
      <c r="AM13" s="55">
        <v>1347800</v>
      </c>
      <c r="AO13" s="100" t="s">
        <v>614</v>
      </c>
      <c r="AP13" s="57">
        <v>250000000</v>
      </c>
    </row>
    <row r="14" spans="1:42" x14ac:dyDescent="0.25">
      <c r="A14" s="3">
        <v>2014</v>
      </c>
      <c r="B14" s="4" t="s">
        <v>16</v>
      </c>
      <c r="C14" s="5">
        <v>48101</v>
      </c>
      <c r="D14" s="4">
        <v>36</v>
      </c>
      <c r="E14" s="4" t="s">
        <v>90</v>
      </c>
      <c r="F14" s="6">
        <v>41934</v>
      </c>
      <c r="G14" s="7">
        <v>195000</v>
      </c>
      <c r="H14" s="6">
        <v>42066</v>
      </c>
      <c r="I14" s="4" t="s">
        <v>2669</v>
      </c>
      <c r="J14" s="4" t="s">
        <v>19</v>
      </c>
      <c r="K14" s="4" t="s">
        <v>20</v>
      </c>
      <c r="L14" s="4"/>
      <c r="M14" s="4"/>
      <c r="N14" s="4"/>
      <c r="O14" s="7">
        <v>195000</v>
      </c>
      <c r="P14" s="11">
        <f>_xlfn.XLOOKUP(E14,[1]SIDEOF_donativos!U$4:U$1619,[1]SIDEOF_donativos!W$4:W$1619,FALSE)</f>
        <v>151</v>
      </c>
      <c r="S14" s="19">
        <v>2014</v>
      </c>
      <c r="T14" s="20" t="s">
        <v>278</v>
      </c>
      <c r="U14" s="20" t="s">
        <v>3004</v>
      </c>
      <c r="V14" s="21">
        <v>41940</v>
      </c>
      <c r="W14" s="22">
        <v>3000000</v>
      </c>
      <c r="X14" s="21">
        <v>42124</v>
      </c>
      <c r="Y14" s="20" t="s">
        <v>3005</v>
      </c>
      <c r="Z14" s="20" t="s">
        <v>3006</v>
      </c>
      <c r="AA14" s="20" t="s">
        <v>286</v>
      </c>
      <c r="AB14" s="20" t="s">
        <v>2832</v>
      </c>
      <c r="AC14" s="20"/>
      <c r="AD14" s="20"/>
      <c r="AE14" s="22">
        <v>3000000</v>
      </c>
      <c r="AF14" s="38">
        <v>594</v>
      </c>
      <c r="AI14" s="54" t="s">
        <v>282</v>
      </c>
      <c r="AJ14" s="55">
        <v>0</v>
      </c>
      <c r="AK14" s="55">
        <v>0</v>
      </c>
      <c r="AL14" s="55">
        <f t="shared" si="0"/>
        <v>0</v>
      </c>
      <c r="AM14" s="55">
        <v>0</v>
      </c>
      <c r="AO14" s="100" t="s">
        <v>719</v>
      </c>
      <c r="AP14" s="57">
        <v>1221677579</v>
      </c>
    </row>
    <row r="15" spans="1:42" x14ac:dyDescent="0.25">
      <c r="A15" s="3">
        <v>2014</v>
      </c>
      <c r="B15" s="4" t="s">
        <v>16</v>
      </c>
      <c r="C15" s="5">
        <v>48101</v>
      </c>
      <c r="D15" s="4">
        <v>37</v>
      </c>
      <c r="E15" s="4" t="s">
        <v>2670</v>
      </c>
      <c r="F15" s="6">
        <v>41934</v>
      </c>
      <c r="G15" s="7">
        <v>125000</v>
      </c>
      <c r="H15" s="6">
        <v>42307</v>
      </c>
      <c r="I15" s="4" t="s">
        <v>2671</v>
      </c>
      <c r="J15" s="4" t="s">
        <v>19</v>
      </c>
      <c r="K15" s="4" t="s">
        <v>20</v>
      </c>
      <c r="L15" s="4"/>
      <c r="M15" s="4"/>
      <c r="N15" s="4"/>
      <c r="O15" s="7">
        <v>125000</v>
      </c>
      <c r="P15" s="11">
        <f>_xlfn.XLOOKUP(E15,[1]SIDEOF_donativos!U$4:U$1619,[1]SIDEOF_donativos!W$4:W$1619,FALSE)</f>
        <v>155</v>
      </c>
      <c r="S15" s="3">
        <v>2014</v>
      </c>
      <c r="T15" s="4" t="s">
        <v>1909</v>
      </c>
      <c r="U15" s="4" t="s">
        <v>640</v>
      </c>
      <c r="V15" s="6">
        <v>41702</v>
      </c>
      <c r="W15" s="7">
        <v>3900000</v>
      </c>
      <c r="X15" s="6">
        <v>42004</v>
      </c>
      <c r="Y15" s="4" t="s">
        <v>3008</v>
      </c>
      <c r="Z15" s="4" t="s">
        <v>285</v>
      </c>
      <c r="AA15" s="4" t="s">
        <v>286</v>
      </c>
      <c r="AB15" s="4"/>
      <c r="AC15" s="4"/>
      <c r="AD15" s="4"/>
      <c r="AE15" s="7">
        <v>3900000</v>
      </c>
      <c r="AF15" s="11">
        <v>568</v>
      </c>
      <c r="AI15" s="54" t="s">
        <v>20</v>
      </c>
      <c r="AJ15" s="55">
        <v>37337890</v>
      </c>
      <c r="AK15" s="55">
        <v>37337890</v>
      </c>
      <c r="AL15" s="55">
        <f t="shared" si="0"/>
        <v>0</v>
      </c>
      <c r="AM15" s="55">
        <v>19967890</v>
      </c>
      <c r="AO15" s="100" t="s">
        <v>1741</v>
      </c>
      <c r="AP15">
        <v>9963771</v>
      </c>
    </row>
    <row r="16" spans="1:42" x14ac:dyDescent="0.25">
      <c r="A16" s="3">
        <v>2014</v>
      </c>
      <c r="B16" s="4" t="s">
        <v>16</v>
      </c>
      <c r="C16" s="5">
        <v>48101</v>
      </c>
      <c r="D16" s="4">
        <v>38</v>
      </c>
      <c r="E16" s="4" t="s">
        <v>2672</v>
      </c>
      <c r="F16" s="6">
        <v>41934</v>
      </c>
      <c r="G16" s="7">
        <v>100000</v>
      </c>
      <c r="H16" s="6">
        <v>42163</v>
      </c>
      <c r="I16" s="4" t="s">
        <v>2673</v>
      </c>
      <c r="J16" s="4" t="s">
        <v>19</v>
      </c>
      <c r="K16" s="4" t="s">
        <v>20</v>
      </c>
      <c r="L16" s="4"/>
      <c r="M16" s="4"/>
      <c r="N16" s="4"/>
      <c r="O16" s="7">
        <v>100000</v>
      </c>
      <c r="P16" s="11">
        <f>_xlfn.XLOOKUP(E16,[1]SIDEOF_donativos!U$4:U$1619,[1]SIDEOF_donativos!W$4:W$1619,FALSE)</f>
        <v>172</v>
      </c>
      <c r="S16" s="3">
        <v>2014</v>
      </c>
      <c r="T16" s="4" t="s">
        <v>1909</v>
      </c>
      <c r="U16" s="4" t="s">
        <v>1925</v>
      </c>
      <c r="V16" s="6">
        <v>41913</v>
      </c>
      <c r="W16" s="7">
        <v>25000</v>
      </c>
      <c r="X16" s="6">
        <v>42004</v>
      </c>
      <c r="Y16" s="4" t="s">
        <v>3021</v>
      </c>
      <c r="Z16" s="4" t="s">
        <v>285</v>
      </c>
      <c r="AA16" s="4" t="s">
        <v>286</v>
      </c>
      <c r="AB16" s="4"/>
      <c r="AC16" s="4"/>
      <c r="AD16" s="4"/>
      <c r="AE16" s="7">
        <v>25000</v>
      </c>
      <c r="AF16" s="11">
        <v>1398</v>
      </c>
      <c r="AI16" s="54" t="s">
        <v>1839</v>
      </c>
      <c r="AJ16" s="55">
        <v>64839500</v>
      </c>
      <c r="AK16" s="55">
        <v>64839500</v>
      </c>
      <c r="AL16" s="55">
        <f t="shared" si="0"/>
        <v>0</v>
      </c>
      <c r="AM16" s="55">
        <v>24675000</v>
      </c>
      <c r="AO16" s="100" t="s">
        <v>1756</v>
      </c>
      <c r="AP16">
        <v>6000000</v>
      </c>
    </row>
    <row r="17" spans="1:42" x14ac:dyDescent="0.25">
      <c r="A17" s="3">
        <v>2014</v>
      </c>
      <c r="B17" s="4" t="s">
        <v>16</v>
      </c>
      <c r="C17" s="5">
        <v>48101</v>
      </c>
      <c r="D17" s="4">
        <v>39</v>
      </c>
      <c r="E17" s="4" t="s">
        <v>98</v>
      </c>
      <c r="F17" s="6">
        <v>41934</v>
      </c>
      <c r="G17" s="7">
        <v>247500</v>
      </c>
      <c r="H17" s="6">
        <v>42210</v>
      </c>
      <c r="I17" s="4" t="s">
        <v>2674</v>
      </c>
      <c r="J17" s="4" t="s">
        <v>19</v>
      </c>
      <c r="K17" s="4" t="s">
        <v>20</v>
      </c>
      <c r="L17" s="4"/>
      <c r="M17" s="4"/>
      <c r="N17" s="4"/>
      <c r="O17" s="7">
        <v>247500</v>
      </c>
      <c r="P17" s="11">
        <f>_xlfn.XLOOKUP(E17,[1]SIDEOF_donativos!U$4:U$1619,[1]SIDEOF_donativos!W$4:W$1619,FALSE)</f>
        <v>175</v>
      </c>
      <c r="S17" s="3">
        <v>2014</v>
      </c>
      <c r="T17" s="4" t="s">
        <v>614</v>
      </c>
      <c r="U17" s="4" t="s">
        <v>3351</v>
      </c>
      <c r="V17" s="6">
        <v>41775</v>
      </c>
      <c r="W17" s="7">
        <v>2000000</v>
      </c>
      <c r="X17" s="6">
        <v>42231</v>
      </c>
      <c r="Y17" s="4" t="s">
        <v>3352</v>
      </c>
      <c r="Z17" s="4" t="s">
        <v>285</v>
      </c>
      <c r="AA17" s="4" t="s">
        <v>286</v>
      </c>
      <c r="AB17" s="4"/>
      <c r="AC17" s="4"/>
      <c r="AD17" s="4"/>
      <c r="AE17" s="7">
        <v>2000000</v>
      </c>
      <c r="AF17" s="11">
        <v>111</v>
      </c>
      <c r="AO17" s="100" t="s">
        <v>1761</v>
      </c>
      <c r="AP17">
        <v>5600000</v>
      </c>
    </row>
    <row r="18" spans="1:42" x14ac:dyDescent="0.25">
      <c r="A18" s="3">
        <v>2014</v>
      </c>
      <c r="B18" s="4" t="s">
        <v>16</v>
      </c>
      <c r="C18" s="5">
        <v>48101</v>
      </c>
      <c r="D18" s="4">
        <v>40</v>
      </c>
      <c r="E18" s="4" t="s">
        <v>106</v>
      </c>
      <c r="F18" s="6">
        <v>41934</v>
      </c>
      <c r="G18" s="7">
        <v>249000</v>
      </c>
      <c r="H18" s="6">
        <v>42217</v>
      </c>
      <c r="I18" s="4" t="s">
        <v>2675</v>
      </c>
      <c r="J18" s="4" t="s">
        <v>19</v>
      </c>
      <c r="K18" s="4" t="s">
        <v>20</v>
      </c>
      <c r="L18" s="4"/>
      <c r="M18" s="4"/>
      <c r="N18" s="4"/>
      <c r="O18" s="7">
        <v>249000</v>
      </c>
      <c r="P18" s="11">
        <f>_xlfn.XLOOKUP(E18,[1]SIDEOF_donativos!U$4:U$1619,[1]SIDEOF_donativos!W$4:W$1619,FALSE)</f>
        <v>213</v>
      </c>
      <c r="S18" s="3">
        <v>2014</v>
      </c>
      <c r="T18" s="4" t="s">
        <v>614</v>
      </c>
      <c r="U18" s="4" t="s">
        <v>616</v>
      </c>
      <c r="V18" s="6">
        <v>41971</v>
      </c>
      <c r="W18" s="7">
        <v>3000000</v>
      </c>
      <c r="X18" s="6">
        <v>42427</v>
      </c>
      <c r="Y18" s="4" t="s">
        <v>3364</v>
      </c>
      <c r="Z18" s="4" t="s">
        <v>285</v>
      </c>
      <c r="AA18" s="4" t="s">
        <v>286</v>
      </c>
      <c r="AB18" s="4"/>
      <c r="AC18" s="4"/>
      <c r="AD18" s="4"/>
      <c r="AE18" s="7">
        <v>3000000</v>
      </c>
      <c r="AF18" s="11">
        <v>1297</v>
      </c>
      <c r="AO18" s="100" t="s">
        <v>7685</v>
      </c>
      <c r="AP18">
        <v>1836048081</v>
      </c>
    </row>
    <row r="19" spans="1:42" x14ac:dyDescent="0.25">
      <c r="A19" s="3">
        <v>2014</v>
      </c>
      <c r="B19" s="4" t="s">
        <v>16</v>
      </c>
      <c r="C19" s="5">
        <v>48101</v>
      </c>
      <c r="D19" s="4">
        <v>41</v>
      </c>
      <c r="E19" s="4" t="s">
        <v>2676</v>
      </c>
      <c r="F19" s="6">
        <v>41934</v>
      </c>
      <c r="G19" s="7">
        <v>78000</v>
      </c>
      <c r="H19" s="6">
        <v>42036</v>
      </c>
      <c r="I19" s="4" t="s">
        <v>2677</v>
      </c>
      <c r="J19" s="4" t="s">
        <v>19</v>
      </c>
      <c r="K19" s="4" t="s">
        <v>20</v>
      </c>
      <c r="L19" s="4"/>
      <c r="M19" s="4"/>
      <c r="N19" s="4"/>
      <c r="O19" s="7">
        <v>78000</v>
      </c>
      <c r="P19" s="11">
        <f>_xlfn.XLOOKUP(E19,[1]SIDEOF_donativos!U$4:U$1619,[1]SIDEOF_donativos!W$4:W$1619,FALSE)</f>
        <v>216</v>
      </c>
      <c r="S19" s="3">
        <v>2014</v>
      </c>
      <c r="T19" s="4" t="s">
        <v>1761</v>
      </c>
      <c r="U19" s="4" t="s">
        <v>1762</v>
      </c>
      <c r="V19" s="6">
        <v>41759</v>
      </c>
      <c r="W19" s="7">
        <v>5600000</v>
      </c>
      <c r="X19" s="6">
        <v>42004</v>
      </c>
      <c r="Y19" s="4" t="s">
        <v>4039</v>
      </c>
      <c r="Z19" s="4" t="s">
        <v>285</v>
      </c>
      <c r="AA19" s="4" t="s">
        <v>286</v>
      </c>
      <c r="AB19" s="4"/>
      <c r="AC19" s="4"/>
      <c r="AD19" s="4"/>
      <c r="AE19" s="7">
        <v>5600000</v>
      </c>
      <c r="AF19" s="11">
        <v>843</v>
      </c>
      <c r="AP19"/>
    </row>
    <row r="20" spans="1:42" x14ac:dyDescent="0.25">
      <c r="A20" s="3">
        <v>2014</v>
      </c>
      <c r="B20" s="4" t="s">
        <v>16</v>
      </c>
      <c r="C20" s="5">
        <v>48101</v>
      </c>
      <c r="D20" s="4">
        <v>42</v>
      </c>
      <c r="E20" s="4" t="s">
        <v>2678</v>
      </c>
      <c r="F20" s="6">
        <v>41934</v>
      </c>
      <c r="G20" s="7">
        <v>250000</v>
      </c>
      <c r="H20" s="6">
        <v>42065</v>
      </c>
      <c r="I20" s="4" t="s">
        <v>2679</v>
      </c>
      <c r="J20" s="4" t="s">
        <v>19</v>
      </c>
      <c r="K20" s="4" t="s">
        <v>20</v>
      </c>
      <c r="L20" s="4"/>
      <c r="M20" s="4"/>
      <c r="N20" s="4"/>
      <c r="O20" s="7">
        <v>250000</v>
      </c>
      <c r="P20" s="11">
        <f>_xlfn.XLOOKUP(E20,[1]SIDEOF_donativos!U$4:U$1619,[1]SIDEOF_donativos!W$4:W$1619,FALSE)</f>
        <v>252</v>
      </c>
      <c r="W20" s="17">
        <f>SUM(W10:W19)</f>
        <v>24925000</v>
      </c>
      <c r="AE20" s="17">
        <f>SUM(AE10:AE19)</f>
        <v>24925000</v>
      </c>
      <c r="AO20">
        <f>SUM(GETPIVOTDATA("MONTO_OTORGADO",$AO$2,"NOMBRE_INSTITUCION","SECRETARÍA DE CULTURA"),GETPIVOTDATA("MONTO_OTORGADO",$AO$2,"NOMBRE_INSTITUCION","PETROLEOS MEXICANOS."),GETPIVOTDATA("MONTO_OTORGADO",$AO$2,"NOMBRE_INSTITUCION","COMISION FEDERAL DE ELECTRICIDAD."))</f>
        <v>1679237540</v>
      </c>
      <c r="AP20" s="102">
        <f>AO20/GETPIVOTDATA("MONTO_OTORGADO",$AO$2)</f>
        <v>0.91459344522470598</v>
      </c>
    </row>
    <row r="21" spans="1:42" x14ac:dyDescent="0.25">
      <c r="A21" s="3">
        <v>2014</v>
      </c>
      <c r="B21" s="4" t="s">
        <v>16</v>
      </c>
      <c r="C21" s="5">
        <v>48101</v>
      </c>
      <c r="D21" s="4">
        <v>43</v>
      </c>
      <c r="E21" s="4" t="s">
        <v>2680</v>
      </c>
      <c r="F21" s="6">
        <v>41934</v>
      </c>
      <c r="G21" s="7">
        <v>246000</v>
      </c>
      <c r="H21" s="6">
        <v>42124</v>
      </c>
      <c r="I21" s="4" t="s">
        <v>2681</v>
      </c>
      <c r="J21" s="4" t="s">
        <v>19</v>
      </c>
      <c r="K21" s="4" t="s">
        <v>20</v>
      </c>
      <c r="L21" s="4"/>
      <c r="M21" s="4"/>
      <c r="N21" s="4"/>
      <c r="O21" s="7">
        <v>246000</v>
      </c>
      <c r="P21" s="11">
        <f>_xlfn.XLOOKUP(E21,[1]SIDEOF_donativos!U$4:U$1619,[1]SIDEOF_donativos!W$4:W$1619,FALSE)</f>
        <v>262</v>
      </c>
      <c r="AE21" s="50" cm="1">
        <f t="array" ref="AE21">SumarSinColor(AE10:AE19)</f>
        <v>21925000</v>
      </c>
      <c r="AP21"/>
    </row>
    <row r="22" spans="1:42" x14ac:dyDescent="0.25">
      <c r="A22" s="3">
        <v>2014</v>
      </c>
      <c r="B22" s="4" t="s">
        <v>16</v>
      </c>
      <c r="C22" s="5">
        <v>48101</v>
      </c>
      <c r="D22" s="4">
        <v>44</v>
      </c>
      <c r="E22" s="4" t="s">
        <v>114</v>
      </c>
      <c r="F22" s="6">
        <v>41934</v>
      </c>
      <c r="G22" s="7">
        <v>143000</v>
      </c>
      <c r="H22" s="6">
        <v>42109</v>
      </c>
      <c r="I22" s="4" t="s">
        <v>2682</v>
      </c>
      <c r="J22" s="4" t="s">
        <v>19</v>
      </c>
      <c r="K22" s="4" t="s">
        <v>20</v>
      </c>
      <c r="L22" s="4"/>
      <c r="M22" s="4"/>
      <c r="N22" s="4"/>
      <c r="O22" s="7">
        <v>143000</v>
      </c>
      <c r="P22" s="11">
        <f>_xlfn.XLOOKUP(E22,[1]SIDEOF_donativos!U$4:U$1619,[1]SIDEOF_donativos!W$4:W$1619,FALSE)</f>
        <v>271</v>
      </c>
      <c r="AP22"/>
    </row>
    <row r="23" spans="1:42" x14ac:dyDescent="0.25">
      <c r="A23" s="3">
        <v>2014</v>
      </c>
      <c r="B23" s="4" t="s">
        <v>16</v>
      </c>
      <c r="C23" s="5">
        <v>48101</v>
      </c>
      <c r="D23" s="4">
        <v>45</v>
      </c>
      <c r="E23" s="4" t="s">
        <v>2683</v>
      </c>
      <c r="F23" s="6">
        <v>41934</v>
      </c>
      <c r="G23" s="7">
        <v>250000</v>
      </c>
      <c r="H23" s="6">
        <v>42095</v>
      </c>
      <c r="I23" s="4" t="s">
        <v>2684</v>
      </c>
      <c r="J23" s="4" t="s">
        <v>19</v>
      </c>
      <c r="K23" s="4" t="s">
        <v>20</v>
      </c>
      <c r="L23" s="4"/>
      <c r="M23" s="4"/>
      <c r="N23" s="4"/>
      <c r="O23" s="7">
        <v>250000</v>
      </c>
      <c r="P23" s="11">
        <f>_xlfn.XLOOKUP(E23,[1]SIDEOF_donativos!U$4:U$1619,[1]SIDEOF_donativos!W$4:W$1619,FALSE)</f>
        <v>288</v>
      </c>
      <c r="S23" s="103" t="s">
        <v>7657</v>
      </c>
      <c r="T23" s="103"/>
      <c r="U23" s="103"/>
      <c r="V23" s="103"/>
      <c r="W23" s="103"/>
      <c r="X23" s="103"/>
      <c r="Y23" s="103"/>
      <c r="Z23" s="103"/>
      <c r="AA23" s="103"/>
      <c r="AB23" s="103"/>
      <c r="AC23" s="103"/>
      <c r="AD23" s="103"/>
      <c r="AE23" s="103"/>
      <c r="AF23" s="103"/>
      <c r="AP23"/>
    </row>
    <row r="24" spans="1:42" ht="45" x14ac:dyDescent="0.25">
      <c r="A24" s="3">
        <v>2014</v>
      </c>
      <c r="B24" s="4" t="s">
        <v>16</v>
      </c>
      <c r="C24" s="5">
        <v>48101</v>
      </c>
      <c r="D24" s="4">
        <v>46</v>
      </c>
      <c r="E24" s="4" t="s">
        <v>2685</v>
      </c>
      <c r="F24" s="6">
        <v>41934</v>
      </c>
      <c r="G24" s="7">
        <v>169588</v>
      </c>
      <c r="H24" s="6">
        <v>42124</v>
      </c>
      <c r="I24" s="4" t="s">
        <v>2686</v>
      </c>
      <c r="J24" s="4" t="s">
        <v>19</v>
      </c>
      <c r="K24" s="4" t="s">
        <v>20</v>
      </c>
      <c r="L24" s="4"/>
      <c r="M24" s="4"/>
      <c r="N24" s="4"/>
      <c r="O24" s="7">
        <v>169588</v>
      </c>
      <c r="P24" s="11">
        <f>_xlfn.XLOOKUP(E24,[1]SIDEOF_donativos!U$4:U$1619,[1]SIDEOF_donativos!W$4:W$1619,FALSE)</f>
        <v>300</v>
      </c>
      <c r="S24" s="1" t="s">
        <v>0</v>
      </c>
      <c r="T24" s="1" t="s">
        <v>1</v>
      </c>
      <c r="U24" s="1" t="s">
        <v>4</v>
      </c>
      <c r="V24" s="1" t="s">
        <v>5</v>
      </c>
      <c r="W24" s="8" t="s">
        <v>6</v>
      </c>
      <c r="X24" s="1" t="s">
        <v>7</v>
      </c>
      <c r="Y24" s="1" t="s">
        <v>8</v>
      </c>
      <c r="Z24" s="1" t="s">
        <v>9</v>
      </c>
      <c r="AA24" s="1" t="s">
        <v>1767</v>
      </c>
      <c r="AB24" s="1" t="s">
        <v>1767</v>
      </c>
      <c r="AC24" s="1" t="s">
        <v>1767</v>
      </c>
      <c r="AD24" s="1" t="s">
        <v>1767</v>
      </c>
      <c r="AE24" s="8" t="s">
        <v>14</v>
      </c>
      <c r="AF24" s="10" t="s">
        <v>2649</v>
      </c>
      <c r="AP24"/>
    </row>
    <row r="25" spans="1:42" x14ac:dyDescent="0.25">
      <c r="A25" s="3">
        <v>2014</v>
      </c>
      <c r="B25" s="4" t="s">
        <v>16</v>
      </c>
      <c r="C25" s="5">
        <v>48101</v>
      </c>
      <c r="D25" s="4">
        <v>47</v>
      </c>
      <c r="E25" s="4" t="s">
        <v>126</v>
      </c>
      <c r="F25" s="6">
        <v>41934</v>
      </c>
      <c r="G25" s="7">
        <v>200229</v>
      </c>
      <c r="H25" s="6">
        <v>42277</v>
      </c>
      <c r="I25" s="4" t="s">
        <v>2687</v>
      </c>
      <c r="J25" s="4" t="s">
        <v>19</v>
      </c>
      <c r="K25" s="4" t="s">
        <v>20</v>
      </c>
      <c r="L25" s="4"/>
      <c r="M25" s="4"/>
      <c r="N25" s="4"/>
      <c r="O25" s="7">
        <v>200229</v>
      </c>
      <c r="P25" s="11">
        <f>_xlfn.XLOOKUP(E25,[1]SIDEOF_donativos!U$4:U$1619,[1]SIDEOF_donativos!W$4:W$1619,FALSE)</f>
        <v>321</v>
      </c>
      <c r="S25" s="19">
        <v>2014</v>
      </c>
      <c r="T25" s="20" t="s">
        <v>278</v>
      </c>
      <c r="U25" s="20" t="s">
        <v>684</v>
      </c>
      <c r="V25" s="21">
        <v>41964</v>
      </c>
      <c r="W25" s="22">
        <v>400000</v>
      </c>
      <c r="X25" s="21">
        <v>42034</v>
      </c>
      <c r="Y25" s="20" t="s">
        <v>2830</v>
      </c>
      <c r="Z25" s="20" t="s">
        <v>2831</v>
      </c>
      <c r="AA25" s="20" t="s">
        <v>2832</v>
      </c>
      <c r="AB25" s="20" t="s">
        <v>291</v>
      </c>
      <c r="AC25" s="20"/>
      <c r="AD25" s="20"/>
      <c r="AE25" s="22">
        <v>400000</v>
      </c>
      <c r="AF25" s="38">
        <v>1257</v>
      </c>
      <c r="AP25"/>
    </row>
    <row r="26" spans="1:42" x14ac:dyDescent="0.25">
      <c r="A26" s="3">
        <v>2014</v>
      </c>
      <c r="B26" s="4" t="s">
        <v>16</v>
      </c>
      <c r="C26" s="5">
        <v>48101</v>
      </c>
      <c r="D26" s="4">
        <v>48</v>
      </c>
      <c r="E26" s="4" t="s">
        <v>128</v>
      </c>
      <c r="F26" s="6">
        <v>41934</v>
      </c>
      <c r="G26" s="7">
        <v>159000</v>
      </c>
      <c r="H26" s="6">
        <v>42177</v>
      </c>
      <c r="I26" s="4" t="s">
        <v>2688</v>
      </c>
      <c r="J26" s="4" t="s">
        <v>19</v>
      </c>
      <c r="K26" s="4" t="s">
        <v>20</v>
      </c>
      <c r="L26" s="4"/>
      <c r="M26" s="4"/>
      <c r="N26" s="4"/>
      <c r="O26" s="7">
        <v>159000</v>
      </c>
      <c r="P26" s="11">
        <f>_xlfn.XLOOKUP(E26,[1]SIDEOF_donativos!U$4:U$1619,[1]SIDEOF_donativos!W$4:W$1619,FALSE)</f>
        <v>358</v>
      </c>
      <c r="S26" s="19">
        <v>2014</v>
      </c>
      <c r="T26" s="20" t="s">
        <v>278</v>
      </c>
      <c r="U26" s="20" t="s">
        <v>2874</v>
      </c>
      <c r="V26" s="21">
        <v>41969</v>
      </c>
      <c r="W26" s="22">
        <v>3200000</v>
      </c>
      <c r="X26" s="21">
        <v>42334</v>
      </c>
      <c r="Y26" s="20" t="s">
        <v>2877</v>
      </c>
      <c r="Z26" s="20" t="s">
        <v>2878</v>
      </c>
      <c r="AA26" s="20" t="s">
        <v>2832</v>
      </c>
      <c r="AB26" s="20" t="s">
        <v>1839</v>
      </c>
      <c r="AC26" s="20"/>
      <c r="AD26" s="20"/>
      <c r="AE26" s="22">
        <v>3200000</v>
      </c>
      <c r="AF26" s="38">
        <v>134</v>
      </c>
      <c r="AP26"/>
    </row>
    <row r="27" spans="1:42" x14ac:dyDescent="0.25">
      <c r="A27" s="3">
        <v>2014</v>
      </c>
      <c r="B27" s="4" t="s">
        <v>16</v>
      </c>
      <c r="C27" s="5">
        <v>48101</v>
      </c>
      <c r="D27" s="4">
        <v>49</v>
      </c>
      <c r="E27" s="4" t="s">
        <v>2689</v>
      </c>
      <c r="F27" s="6">
        <v>41934</v>
      </c>
      <c r="G27" s="7">
        <v>184000</v>
      </c>
      <c r="H27" s="6">
        <v>42277</v>
      </c>
      <c r="I27" s="4" t="s">
        <v>2690</v>
      </c>
      <c r="J27" s="4" t="s">
        <v>19</v>
      </c>
      <c r="K27" s="4" t="s">
        <v>20</v>
      </c>
      <c r="L27" s="4"/>
      <c r="M27" s="4"/>
      <c r="N27" s="4"/>
      <c r="O27" s="7">
        <v>184000</v>
      </c>
      <c r="P27" s="11">
        <f>_xlfn.XLOOKUP(E27,[1]SIDEOF_donativos!U$4:U$1619,[1]SIDEOF_donativos!W$4:W$1619,FALSE)</f>
        <v>441</v>
      </c>
      <c r="S27" s="19">
        <v>2014</v>
      </c>
      <c r="T27" s="20" t="s">
        <v>278</v>
      </c>
      <c r="U27" s="20" t="s">
        <v>3004</v>
      </c>
      <c r="V27" s="21">
        <v>41940</v>
      </c>
      <c r="W27" s="22">
        <v>3000000</v>
      </c>
      <c r="X27" s="21">
        <v>42124</v>
      </c>
      <c r="Y27" s="20" t="s">
        <v>3005</v>
      </c>
      <c r="Z27" s="20" t="s">
        <v>3006</v>
      </c>
      <c r="AA27" s="20" t="s">
        <v>286</v>
      </c>
      <c r="AB27" s="20" t="s">
        <v>2832</v>
      </c>
      <c r="AC27" s="20"/>
      <c r="AD27" s="20"/>
      <c r="AE27" s="22">
        <v>3000000</v>
      </c>
      <c r="AF27" s="38">
        <v>594</v>
      </c>
      <c r="AP27"/>
    </row>
    <row r="28" spans="1:42" x14ac:dyDescent="0.25">
      <c r="A28" s="3">
        <v>2014</v>
      </c>
      <c r="B28" s="4" t="s">
        <v>16</v>
      </c>
      <c r="C28" s="5">
        <v>48101</v>
      </c>
      <c r="D28" s="4">
        <v>50</v>
      </c>
      <c r="E28" s="4" t="s">
        <v>2691</v>
      </c>
      <c r="F28" s="6">
        <v>41934</v>
      </c>
      <c r="G28" s="7">
        <v>241000</v>
      </c>
      <c r="H28" s="6">
        <v>42094</v>
      </c>
      <c r="I28" s="4" t="s">
        <v>2692</v>
      </c>
      <c r="J28" s="4" t="s">
        <v>19</v>
      </c>
      <c r="K28" s="4" t="s">
        <v>20</v>
      </c>
      <c r="L28" s="4"/>
      <c r="M28" s="4"/>
      <c r="N28" s="4"/>
      <c r="O28" s="7">
        <v>241000</v>
      </c>
      <c r="P28" s="11">
        <f>_xlfn.XLOOKUP(E28,[1]SIDEOF_donativos!U$4:U$1619,[1]SIDEOF_donativos!W$4:W$1619,FALSE)</f>
        <v>456</v>
      </c>
      <c r="S28" s="19">
        <v>2014</v>
      </c>
      <c r="T28" s="20" t="s">
        <v>445</v>
      </c>
      <c r="U28" s="20" t="s">
        <v>446</v>
      </c>
      <c r="V28" s="21">
        <v>41834</v>
      </c>
      <c r="W28" s="22">
        <v>300000</v>
      </c>
      <c r="X28" s="21">
        <v>42094</v>
      </c>
      <c r="Y28" s="20" t="s">
        <v>3102</v>
      </c>
      <c r="Z28" s="20" t="s">
        <v>3103</v>
      </c>
      <c r="AA28" s="20" t="s">
        <v>2832</v>
      </c>
      <c r="AB28" s="20" t="s">
        <v>291</v>
      </c>
      <c r="AC28" s="20" t="s">
        <v>459</v>
      </c>
      <c r="AD28" s="20" t="s">
        <v>20</v>
      </c>
      <c r="AE28" s="22">
        <v>300000</v>
      </c>
      <c r="AF28" s="38">
        <v>9</v>
      </c>
      <c r="AP28"/>
    </row>
    <row r="29" spans="1:42" x14ac:dyDescent="0.25">
      <c r="A29" s="3">
        <v>2014</v>
      </c>
      <c r="B29" s="4" t="s">
        <v>16</v>
      </c>
      <c r="C29" s="5">
        <v>48101</v>
      </c>
      <c r="D29" s="4">
        <v>51</v>
      </c>
      <c r="E29" s="4" t="s">
        <v>2693</v>
      </c>
      <c r="F29" s="6">
        <v>41934</v>
      </c>
      <c r="G29" s="7">
        <v>154861</v>
      </c>
      <c r="H29" s="6">
        <v>42185</v>
      </c>
      <c r="I29" s="4" t="s">
        <v>2694</v>
      </c>
      <c r="J29" s="4" t="s">
        <v>19</v>
      </c>
      <c r="K29" s="4" t="s">
        <v>20</v>
      </c>
      <c r="L29" s="4"/>
      <c r="M29" s="4"/>
      <c r="N29" s="4"/>
      <c r="O29" s="7">
        <v>154861</v>
      </c>
      <c r="P29" s="11">
        <f>_xlfn.XLOOKUP(E29,[1]SIDEOF_donativos!U$4:U$1619,[1]SIDEOF_donativos!W$4:W$1619,FALSE)</f>
        <v>458</v>
      </c>
      <c r="W29" s="17">
        <f>SUM(W25:W28)</f>
        <v>6900000</v>
      </c>
      <c r="AE29" s="17">
        <f>SUM(AE25:AE28)</f>
        <v>6900000</v>
      </c>
      <c r="AP29"/>
    </row>
    <row r="30" spans="1:42" x14ac:dyDescent="0.25">
      <c r="A30" s="3">
        <v>2014</v>
      </c>
      <c r="B30" s="4" t="s">
        <v>16</v>
      </c>
      <c r="C30" s="5">
        <v>48101</v>
      </c>
      <c r="D30" s="4">
        <v>52</v>
      </c>
      <c r="E30" s="4" t="s">
        <v>146</v>
      </c>
      <c r="F30" s="6">
        <v>41934</v>
      </c>
      <c r="G30" s="7">
        <v>82000</v>
      </c>
      <c r="H30" s="6">
        <v>42277</v>
      </c>
      <c r="I30" s="4" t="s">
        <v>2695</v>
      </c>
      <c r="J30" s="4" t="s">
        <v>19</v>
      </c>
      <c r="K30" s="4" t="s">
        <v>20</v>
      </c>
      <c r="L30" s="4"/>
      <c r="M30" s="4"/>
      <c r="N30" s="4"/>
      <c r="O30" s="7">
        <v>82000</v>
      </c>
      <c r="P30" s="11">
        <f>_xlfn.XLOOKUP(E30,[1]SIDEOF_donativos!U$4:U$1619,[1]SIDEOF_donativos!W$4:W$1619,FALSE)</f>
        <v>490</v>
      </c>
      <c r="AE30" cm="1">
        <f t="array" ref="AE30">SumarSinColor(AE25:AE28)</f>
        <v>0</v>
      </c>
      <c r="AP30"/>
    </row>
    <row r="31" spans="1:42" x14ac:dyDescent="0.25">
      <c r="A31" s="3">
        <v>2014</v>
      </c>
      <c r="B31" s="4" t="s">
        <v>16</v>
      </c>
      <c r="C31" s="5">
        <v>48101</v>
      </c>
      <c r="D31" s="4">
        <v>53</v>
      </c>
      <c r="E31" s="4" t="s">
        <v>2696</v>
      </c>
      <c r="F31" s="6">
        <v>41934</v>
      </c>
      <c r="G31" s="7">
        <v>223000</v>
      </c>
      <c r="H31" s="6">
        <v>42216</v>
      </c>
      <c r="I31" s="4" t="s">
        <v>2697</v>
      </c>
      <c r="J31" s="4" t="s">
        <v>19</v>
      </c>
      <c r="K31" s="4" t="s">
        <v>20</v>
      </c>
      <c r="L31" s="4"/>
      <c r="M31" s="4"/>
      <c r="N31" s="4"/>
      <c r="O31" s="7">
        <v>223000</v>
      </c>
      <c r="P31" s="11">
        <f>_xlfn.XLOOKUP(E31,[1]SIDEOF_donativos!U$4:U$1619,[1]SIDEOF_donativos!W$4:W$1619,FALSE)</f>
        <v>539</v>
      </c>
      <c r="S31" s="103" t="s">
        <v>7647</v>
      </c>
      <c r="T31" s="103"/>
      <c r="U31" s="103"/>
      <c r="V31" s="103"/>
      <c r="W31" s="103"/>
      <c r="X31" s="103"/>
      <c r="Y31" s="103"/>
      <c r="Z31" s="103"/>
      <c r="AA31" s="103"/>
      <c r="AB31" s="103"/>
      <c r="AC31" s="103"/>
      <c r="AD31" s="103"/>
      <c r="AE31" s="103"/>
      <c r="AF31" s="103"/>
      <c r="AP31"/>
    </row>
    <row r="32" spans="1:42" x14ac:dyDescent="0.25">
      <c r="A32" s="3">
        <v>2014</v>
      </c>
      <c r="B32" s="4" t="s">
        <v>16</v>
      </c>
      <c r="C32" s="5">
        <v>48101</v>
      </c>
      <c r="D32" s="4">
        <v>54</v>
      </c>
      <c r="E32" s="4" t="s">
        <v>2698</v>
      </c>
      <c r="F32" s="6">
        <v>41934</v>
      </c>
      <c r="G32" s="7">
        <v>129000</v>
      </c>
      <c r="H32" s="6">
        <v>42277</v>
      </c>
      <c r="I32" s="4" t="s">
        <v>2699</v>
      </c>
      <c r="J32" s="4" t="s">
        <v>19</v>
      </c>
      <c r="K32" s="4" t="s">
        <v>20</v>
      </c>
      <c r="L32" s="4"/>
      <c r="M32" s="4"/>
      <c r="N32" s="4"/>
      <c r="O32" s="7">
        <v>129000</v>
      </c>
      <c r="P32" s="11">
        <f>_xlfn.XLOOKUP(E32,[1]SIDEOF_donativos!U$4:U$1619,[1]SIDEOF_donativos!W$4:W$1619,FALSE)</f>
        <v>575</v>
      </c>
      <c r="S32" t="s">
        <v>0</v>
      </c>
      <c r="T32" t="s">
        <v>1</v>
      </c>
      <c r="U32" t="s">
        <v>4</v>
      </c>
      <c r="V32" t="s">
        <v>5</v>
      </c>
      <c r="W32" t="s">
        <v>7648</v>
      </c>
      <c r="X32" t="s">
        <v>7</v>
      </c>
      <c r="Y32" t="s">
        <v>8</v>
      </c>
      <c r="Z32" t="s">
        <v>9</v>
      </c>
      <c r="AA32" t="s">
        <v>1767</v>
      </c>
      <c r="AB32" t="s">
        <v>1767</v>
      </c>
      <c r="AC32" t="s">
        <v>1767</v>
      </c>
      <c r="AD32" t="s">
        <v>1767</v>
      </c>
      <c r="AE32" t="s">
        <v>7649</v>
      </c>
      <c r="AF32" t="s">
        <v>2649</v>
      </c>
      <c r="AP32"/>
    </row>
    <row r="33" spans="1:42" x14ac:dyDescent="0.25">
      <c r="A33" s="3">
        <v>2014</v>
      </c>
      <c r="B33" s="4" t="s">
        <v>16</v>
      </c>
      <c r="C33" s="5">
        <v>48101</v>
      </c>
      <c r="D33" s="4">
        <v>55</v>
      </c>
      <c r="E33" s="4" t="s">
        <v>2700</v>
      </c>
      <c r="F33" s="6">
        <v>41934</v>
      </c>
      <c r="G33" s="7">
        <v>59724</v>
      </c>
      <c r="H33" s="6">
        <v>42094</v>
      </c>
      <c r="I33" s="4" t="s">
        <v>2701</v>
      </c>
      <c r="J33" s="4" t="s">
        <v>19</v>
      </c>
      <c r="K33" s="4" t="s">
        <v>20</v>
      </c>
      <c r="L33" s="4"/>
      <c r="M33" s="4"/>
      <c r="N33" s="4"/>
      <c r="O33" s="7">
        <v>59724</v>
      </c>
      <c r="P33" s="11">
        <f>_xlfn.XLOOKUP(E33,[1]SIDEOF_donativos!U$4:U$1619,[1]SIDEOF_donativos!W$4:W$1619,FALSE)</f>
        <v>578</v>
      </c>
      <c r="S33">
        <v>2014</v>
      </c>
      <c r="T33" t="s">
        <v>275</v>
      </c>
      <c r="U33" t="s">
        <v>2772</v>
      </c>
      <c r="V33" s="31">
        <v>41995</v>
      </c>
      <c r="W33" s="35">
        <v>200000</v>
      </c>
      <c r="X33" s="31">
        <v>42131</v>
      </c>
      <c r="Y33" t="s">
        <v>7650</v>
      </c>
      <c r="Z33" t="s">
        <v>300</v>
      </c>
      <c r="AA33" t="s">
        <v>301</v>
      </c>
      <c r="AE33" s="35">
        <v>200000</v>
      </c>
      <c r="AF33">
        <v>702</v>
      </c>
      <c r="AP33"/>
    </row>
    <row r="34" spans="1:42" x14ac:dyDescent="0.25">
      <c r="A34" s="3">
        <v>2014</v>
      </c>
      <c r="B34" s="4" t="s">
        <v>16</v>
      </c>
      <c r="C34" s="5">
        <v>48101</v>
      </c>
      <c r="D34" s="4">
        <v>56</v>
      </c>
      <c r="E34" s="4" t="s">
        <v>550</v>
      </c>
      <c r="F34" s="6">
        <v>41934</v>
      </c>
      <c r="G34" s="7">
        <v>143500</v>
      </c>
      <c r="H34" s="6">
        <v>42267</v>
      </c>
      <c r="I34" s="4" t="s">
        <v>2702</v>
      </c>
      <c r="J34" s="4" t="s">
        <v>19</v>
      </c>
      <c r="K34" s="4" t="s">
        <v>20</v>
      </c>
      <c r="L34" s="4"/>
      <c r="M34" s="4"/>
      <c r="N34" s="4"/>
      <c r="O34" s="7">
        <v>143500</v>
      </c>
      <c r="P34" s="11">
        <f>_xlfn.XLOOKUP(E34,[1]SIDEOF_donativos!U$4:U$1619,[1]SIDEOF_donativos!W$4:W$1619,FALSE)</f>
        <v>635</v>
      </c>
      <c r="S34">
        <v>2014</v>
      </c>
      <c r="T34" t="s">
        <v>278</v>
      </c>
      <c r="U34" t="s">
        <v>1824</v>
      </c>
      <c r="V34" s="31">
        <v>41901</v>
      </c>
      <c r="W34" s="35">
        <v>300000</v>
      </c>
      <c r="X34" s="31">
        <v>42082</v>
      </c>
      <c r="Y34" t="s">
        <v>2786</v>
      </c>
      <c r="Z34" t="s">
        <v>300</v>
      </c>
      <c r="AA34" t="s">
        <v>301</v>
      </c>
      <c r="AE34" s="35">
        <v>300000</v>
      </c>
      <c r="AF34">
        <v>231</v>
      </c>
      <c r="AP34"/>
    </row>
    <row r="35" spans="1:42" x14ac:dyDescent="0.25">
      <c r="A35" s="3">
        <v>2014</v>
      </c>
      <c r="B35" s="4" t="s">
        <v>16</v>
      </c>
      <c r="C35" s="5">
        <v>48101</v>
      </c>
      <c r="D35" s="4">
        <v>57</v>
      </c>
      <c r="E35" s="4" t="s">
        <v>166</v>
      </c>
      <c r="F35" s="6">
        <v>41934</v>
      </c>
      <c r="G35" s="7">
        <v>249000</v>
      </c>
      <c r="H35" s="6">
        <v>42248</v>
      </c>
      <c r="I35" s="4" t="s">
        <v>2703</v>
      </c>
      <c r="J35" s="4" t="s">
        <v>19</v>
      </c>
      <c r="K35" s="4" t="s">
        <v>20</v>
      </c>
      <c r="L35" s="4"/>
      <c r="M35" s="4"/>
      <c r="N35" s="4"/>
      <c r="O35" s="7">
        <v>249000</v>
      </c>
      <c r="P35" s="11">
        <f>_xlfn.XLOOKUP(E35,[1]SIDEOF_donativos!U$4:U$1619,[1]SIDEOF_donativos!W$4:W$1619,FALSE)</f>
        <v>673</v>
      </c>
      <c r="S35" s="23">
        <v>2014</v>
      </c>
      <c r="T35" s="23" t="s">
        <v>278</v>
      </c>
      <c r="U35" s="23" t="s">
        <v>2886</v>
      </c>
      <c r="V35" s="39">
        <v>41907</v>
      </c>
      <c r="W35" s="40">
        <v>670000</v>
      </c>
      <c r="X35" s="39">
        <v>42082</v>
      </c>
      <c r="Y35" s="23" t="s">
        <v>2887</v>
      </c>
      <c r="Z35" s="23" t="s">
        <v>1829</v>
      </c>
      <c r="AA35" s="23" t="s">
        <v>301</v>
      </c>
      <c r="AB35" s="23" t="s">
        <v>20</v>
      </c>
      <c r="AC35" s="23"/>
      <c r="AD35" s="23"/>
      <c r="AE35" s="40">
        <v>670000</v>
      </c>
      <c r="AF35" s="23">
        <v>1273</v>
      </c>
      <c r="AP35"/>
    </row>
    <row r="36" spans="1:42" x14ac:dyDescent="0.25">
      <c r="A36" s="3">
        <v>2014</v>
      </c>
      <c r="B36" s="4" t="s">
        <v>16</v>
      </c>
      <c r="C36" s="5">
        <v>48101</v>
      </c>
      <c r="D36" s="4">
        <v>58</v>
      </c>
      <c r="E36" s="4" t="s">
        <v>170</v>
      </c>
      <c r="F36" s="6">
        <v>41934</v>
      </c>
      <c r="G36" s="7">
        <v>250000</v>
      </c>
      <c r="H36" s="6">
        <v>42124</v>
      </c>
      <c r="I36" s="4" t="s">
        <v>2704</v>
      </c>
      <c r="J36" s="4" t="s">
        <v>19</v>
      </c>
      <c r="K36" s="4" t="s">
        <v>20</v>
      </c>
      <c r="L36" s="4"/>
      <c r="M36" s="4"/>
      <c r="N36" s="4"/>
      <c r="O36" s="7">
        <v>250000</v>
      </c>
      <c r="P36" s="11">
        <f>_xlfn.XLOOKUP(E36,[1]SIDEOF_donativos!U$4:U$1619,[1]SIDEOF_donativos!W$4:W$1619,FALSE)</f>
        <v>686</v>
      </c>
      <c r="S36">
        <v>2014</v>
      </c>
      <c r="T36" t="s">
        <v>278</v>
      </c>
      <c r="U36" t="s">
        <v>2907</v>
      </c>
      <c r="V36" s="31">
        <v>41950</v>
      </c>
      <c r="W36" s="35">
        <v>65000</v>
      </c>
      <c r="X36" s="31">
        <v>42040</v>
      </c>
      <c r="Y36" t="s">
        <v>2910</v>
      </c>
      <c r="Z36" t="s">
        <v>300</v>
      </c>
      <c r="AA36" t="s">
        <v>301</v>
      </c>
      <c r="AE36" s="35">
        <v>65000</v>
      </c>
      <c r="AF36">
        <v>1235</v>
      </c>
      <c r="AP36"/>
    </row>
    <row r="37" spans="1:42" x14ac:dyDescent="0.25">
      <c r="A37" s="3">
        <v>2014</v>
      </c>
      <c r="B37" s="4" t="s">
        <v>16</v>
      </c>
      <c r="C37" s="5">
        <v>48101</v>
      </c>
      <c r="D37" s="4">
        <v>59</v>
      </c>
      <c r="E37" s="4" t="s">
        <v>2705</v>
      </c>
      <c r="F37" s="6">
        <v>41934</v>
      </c>
      <c r="G37" s="7">
        <v>206000</v>
      </c>
      <c r="H37" s="6">
        <v>42277</v>
      </c>
      <c r="I37" s="4" t="s">
        <v>2706</v>
      </c>
      <c r="J37" s="4" t="s">
        <v>19</v>
      </c>
      <c r="K37" s="4" t="s">
        <v>20</v>
      </c>
      <c r="L37" s="4"/>
      <c r="M37" s="4"/>
      <c r="N37" s="4"/>
      <c r="O37" s="7">
        <v>206000</v>
      </c>
      <c r="P37" s="11">
        <f>_xlfn.XLOOKUP(E37,[1]SIDEOF_donativos!U$4:U$1619,[1]SIDEOF_donativos!W$4:W$1619,FALSE)</f>
        <v>696</v>
      </c>
      <c r="S37">
        <v>2014</v>
      </c>
      <c r="T37" t="s">
        <v>278</v>
      </c>
      <c r="U37" t="s">
        <v>2907</v>
      </c>
      <c r="V37" s="31">
        <v>41950</v>
      </c>
      <c r="W37" s="35">
        <v>2900000</v>
      </c>
      <c r="X37" s="31">
        <v>42315</v>
      </c>
      <c r="Y37" t="s">
        <v>2914</v>
      </c>
      <c r="Z37" t="s">
        <v>300</v>
      </c>
      <c r="AA37" t="s">
        <v>301</v>
      </c>
      <c r="AE37" s="35">
        <v>2900000</v>
      </c>
      <c r="AF37">
        <v>1235</v>
      </c>
      <c r="AP37"/>
    </row>
    <row r="38" spans="1:42" x14ac:dyDescent="0.25">
      <c r="A38" s="3">
        <v>2014</v>
      </c>
      <c r="B38" s="4" t="s">
        <v>16</v>
      </c>
      <c r="C38" s="5">
        <v>48101</v>
      </c>
      <c r="D38" s="4">
        <v>60</v>
      </c>
      <c r="E38" s="4" t="s">
        <v>180</v>
      </c>
      <c r="F38" s="6">
        <v>41934</v>
      </c>
      <c r="G38" s="7">
        <v>250000</v>
      </c>
      <c r="H38" s="6">
        <v>42216</v>
      </c>
      <c r="I38" s="4" t="s">
        <v>2707</v>
      </c>
      <c r="J38" s="4" t="s">
        <v>19</v>
      </c>
      <c r="K38" s="4" t="s">
        <v>20</v>
      </c>
      <c r="L38" s="4"/>
      <c r="M38" s="4"/>
      <c r="N38" s="4"/>
      <c r="O38" s="7">
        <v>250000</v>
      </c>
      <c r="P38" s="11">
        <f>_xlfn.XLOOKUP(E38,[1]SIDEOF_donativos!U$4:U$1619,[1]SIDEOF_donativos!W$4:W$1619,FALSE)</f>
        <v>710</v>
      </c>
      <c r="S38">
        <v>2014</v>
      </c>
      <c r="T38" t="s">
        <v>278</v>
      </c>
      <c r="U38" t="s">
        <v>2907</v>
      </c>
      <c r="V38" s="31">
        <v>41950</v>
      </c>
      <c r="W38" s="35">
        <v>1390000</v>
      </c>
      <c r="X38" s="31">
        <v>42315</v>
      </c>
      <c r="Y38" t="s">
        <v>2916</v>
      </c>
      <c r="Z38" t="s">
        <v>300</v>
      </c>
      <c r="AA38" t="s">
        <v>301</v>
      </c>
      <c r="AE38" s="35">
        <v>1390000</v>
      </c>
      <c r="AF38">
        <v>1235</v>
      </c>
      <c r="AP38"/>
    </row>
    <row r="39" spans="1:42" x14ac:dyDescent="0.25">
      <c r="A39" s="3">
        <v>2014</v>
      </c>
      <c r="B39" s="4" t="s">
        <v>16</v>
      </c>
      <c r="C39" s="5">
        <v>48101</v>
      </c>
      <c r="D39" s="4">
        <v>61</v>
      </c>
      <c r="E39" s="4" t="s">
        <v>2708</v>
      </c>
      <c r="F39" s="6">
        <v>41934</v>
      </c>
      <c r="G39" s="7">
        <v>229000</v>
      </c>
      <c r="H39" s="6">
        <v>42277</v>
      </c>
      <c r="I39" s="4" t="s">
        <v>2709</v>
      </c>
      <c r="J39" s="4" t="s">
        <v>19</v>
      </c>
      <c r="K39" s="4" t="s">
        <v>20</v>
      </c>
      <c r="L39" s="4"/>
      <c r="M39" s="4"/>
      <c r="N39" s="4"/>
      <c r="O39" s="7">
        <v>229000</v>
      </c>
      <c r="P39" s="11">
        <f>_xlfn.XLOOKUP(E39,[1]SIDEOF_donativos!U$4:U$1619,[1]SIDEOF_donativos!W$4:W$1619,FALSE)</f>
        <v>738</v>
      </c>
      <c r="S39">
        <v>2014</v>
      </c>
      <c r="T39" t="s">
        <v>278</v>
      </c>
      <c r="U39" t="s">
        <v>2907</v>
      </c>
      <c r="V39" s="31">
        <v>41950</v>
      </c>
      <c r="W39" s="35">
        <v>12589671</v>
      </c>
      <c r="X39" s="31">
        <v>42042</v>
      </c>
      <c r="Y39" t="s">
        <v>2918</v>
      </c>
      <c r="Z39" t="s">
        <v>300</v>
      </c>
      <c r="AA39" t="s">
        <v>301</v>
      </c>
      <c r="AE39" s="35">
        <v>12589671</v>
      </c>
      <c r="AF39">
        <v>1235</v>
      </c>
      <c r="AP39"/>
    </row>
    <row r="40" spans="1:42" x14ac:dyDescent="0.25">
      <c r="A40" s="3">
        <v>2014</v>
      </c>
      <c r="B40" s="4" t="s">
        <v>16</v>
      </c>
      <c r="C40" s="5">
        <v>48101</v>
      </c>
      <c r="D40" s="4">
        <v>62</v>
      </c>
      <c r="E40" s="4" t="s">
        <v>2710</v>
      </c>
      <c r="F40" s="6">
        <v>41934</v>
      </c>
      <c r="G40" s="7">
        <v>250000</v>
      </c>
      <c r="H40" s="6">
        <v>42090</v>
      </c>
      <c r="I40" s="4" t="s">
        <v>2711</v>
      </c>
      <c r="J40" s="4" t="s">
        <v>19</v>
      </c>
      <c r="K40" s="4" t="s">
        <v>20</v>
      </c>
      <c r="L40" s="4"/>
      <c r="M40" s="4"/>
      <c r="N40" s="4"/>
      <c r="O40" s="7">
        <v>250000</v>
      </c>
      <c r="P40" s="11">
        <f>_xlfn.XLOOKUP(E40,[1]SIDEOF_donativos!U$4:U$1619,[1]SIDEOF_donativos!W$4:W$1619,FALSE)</f>
        <v>741</v>
      </c>
      <c r="S40">
        <v>2014</v>
      </c>
      <c r="T40" t="s">
        <v>278</v>
      </c>
      <c r="U40" t="s">
        <v>2907</v>
      </c>
      <c r="V40" s="31">
        <v>41950</v>
      </c>
      <c r="W40" s="35">
        <v>600000</v>
      </c>
      <c r="X40" s="31">
        <v>42042</v>
      </c>
      <c r="Y40" t="s">
        <v>2920</v>
      </c>
      <c r="Z40" t="s">
        <v>300</v>
      </c>
      <c r="AA40" t="s">
        <v>301</v>
      </c>
      <c r="AE40" s="35">
        <v>600000</v>
      </c>
      <c r="AF40">
        <v>1235</v>
      </c>
      <c r="AP40"/>
    </row>
    <row r="41" spans="1:42" x14ac:dyDescent="0.25">
      <c r="A41" s="3">
        <v>2014</v>
      </c>
      <c r="B41" s="4" t="s">
        <v>16</v>
      </c>
      <c r="C41" s="5">
        <v>48101</v>
      </c>
      <c r="D41" s="4">
        <v>63</v>
      </c>
      <c r="E41" s="4" t="s">
        <v>198</v>
      </c>
      <c r="F41" s="6">
        <v>41934</v>
      </c>
      <c r="G41" s="7">
        <v>185000</v>
      </c>
      <c r="H41" s="6">
        <v>42185</v>
      </c>
      <c r="I41" s="4" t="s">
        <v>2712</v>
      </c>
      <c r="J41" s="4" t="s">
        <v>19</v>
      </c>
      <c r="K41" s="4" t="s">
        <v>20</v>
      </c>
      <c r="L41" s="4"/>
      <c r="M41" s="4"/>
      <c r="N41" s="4"/>
      <c r="O41" s="7">
        <v>185000</v>
      </c>
      <c r="P41" s="11">
        <f>_xlfn.XLOOKUP(E41,[1]SIDEOF_donativos!U$4:U$1619,[1]SIDEOF_donativos!W$4:W$1619,FALSE)</f>
        <v>743</v>
      </c>
      <c r="S41">
        <v>2014</v>
      </c>
      <c r="T41" t="s">
        <v>278</v>
      </c>
      <c r="U41" t="s">
        <v>2907</v>
      </c>
      <c r="V41" s="31">
        <v>41950</v>
      </c>
      <c r="W41" s="35">
        <v>1000000</v>
      </c>
      <c r="X41" s="31">
        <v>42315</v>
      </c>
      <c r="Y41" t="s">
        <v>2922</v>
      </c>
      <c r="Z41" t="s">
        <v>300</v>
      </c>
      <c r="AA41" t="s">
        <v>301</v>
      </c>
      <c r="AE41" s="35">
        <v>1000000</v>
      </c>
      <c r="AF41">
        <v>1235</v>
      </c>
      <c r="AP41"/>
    </row>
    <row r="42" spans="1:42" x14ac:dyDescent="0.25">
      <c r="A42" s="3">
        <v>2014</v>
      </c>
      <c r="B42" s="4" t="s">
        <v>16</v>
      </c>
      <c r="C42" s="5">
        <v>48101</v>
      </c>
      <c r="D42" s="4">
        <v>64</v>
      </c>
      <c r="E42" s="4" t="s">
        <v>206</v>
      </c>
      <c r="F42" s="6">
        <v>41934</v>
      </c>
      <c r="G42" s="7">
        <v>230000</v>
      </c>
      <c r="H42" s="6">
        <v>42246</v>
      </c>
      <c r="I42" s="4" t="s">
        <v>2713</v>
      </c>
      <c r="J42" s="4" t="s">
        <v>19</v>
      </c>
      <c r="K42" s="4" t="s">
        <v>20</v>
      </c>
      <c r="L42" s="4"/>
      <c r="M42" s="4"/>
      <c r="N42" s="4"/>
      <c r="O42" s="7">
        <v>230000</v>
      </c>
      <c r="P42" s="11">
        <f>_xlfn.XLOOKUP(E42,[1]SIDEOF_donativos!U$4:U$1619,[1]SIDEOF_donativos!W$4:W$1619,FALSE)</f>
        <v>770</v>
      </c>
      <c r="S42">
        <v>2014</v>
      </c>
      <c r="T42" t="s">
        <v>278</v>
      </c>
      <c r="U42" t="s">
        <v>2907</v>
      </c>
      <c r="V42" s="31">
        <v>41950</v>
      </c>
      <c r="W42" s="35">
        <v>1500000</v>
      </c>
      <c r="X42" s="31">
        <v>42042</v>
      </c>
      <c r="Y42" t="s">
        <v>2924</v>
      </c>
      <c r="Z42" t="s">
        <v>300</v>
      </c>
      <c r="AA42" t="s">
        <v>301</v>
      </c>
      <c r="AE42" s="35">
        <v>1500000</v>
      </c>
      <c r="AF42">
        <v>1235</v>
      </c>
      <c r="AP42"/>
    </row>
    <row r="43" spans="1:42" x14ac:dyDescent="0.25">
      <c r="A43" s="3">
        <v>2014</v>
      </c>
      <c r="B43" s="4" t="s">
        <v>16</v>
      </c>
      <c r="C43" s="5">
        <v>48101</v>
      </c>
      <c r="D43" s="4">
        <v>65</v>
      </c>
      <c r="E43" s="4" t="s">
        <v>2714</v>
      </c>
      <c r="F43" s="6">
        <v>41934</v>
      </c>
      <c r="G43" s="7">
        <v>238500</v>
      </c>
      <c r="H43" s="6">
        <v>42124</v>
      </c>
      <c r="I43" s="4" t="s">
        <v>2715</v>
      </c>
      <c r="J43" s="4" t="s">
        <v>19</v>
      </c>
      <c r="K43" s="4" t="s">
        <v>20</v>
      </c>
      <c r="L43" s="4"/>
      <c r="M43" s="4"/>
      <c r="N43" s="4"/>
      <c r="O43" s="7">
        <v>238500</v>
      </c>
      <c r="P43" s="11">
        <f>_xlfn.XLOOKUP(E43,[1]SIDEOF_donativos!U$4:U$1619,[1]SIDEOF_donativos!W$4:W$1619,FALSE)</f>
        <v>782</v>
      </c>
      <c r="S43">
        <v>2014</v>
      </c>
      <c r="T43" t="s">
        <v>278</v>
      </c>
      <c r="U43" t="s">
        <v>2926</v>
      </c>
      <c r="V43" s="31">
        <v>41950</v>
      </c>
      <c r="W43" s="35">
        <v>2800000</v>
      </c>
      <c r="X43" s="31">
        <v>42042</v>
      </c>
      <c r="Y43" t="s">
        <v>2927</v>
      </c>
      <c r="Z43" t="s">
        <v>300</v>
      </c>
      <c r="AA43" t="s">
        <v>301</v>
      </c>
      <c r="AE43" s="35">
        <v>2800000</v>
      </c>
      <c r="AF43">
        <v>1221</v>
      </c>
      <c r="AP43"/>
    </row>
    <row r="44" spans="1:42" x14ac:dyDescent="0.25">
      <c r="A44" s="3">
        <v>2014</v>
      </c>
      <c r="B44" s="4" t="s">
        <v>16</v>
      </c>
      <c r="C44" s="5">
        <v>48101</v>
      </c>
      <c r="D44" s="4">
        <v>66</v>
      </c>
      <c r="E44" s="4" t="s">
        <v>2716</v>
      </c>
      <c r="F44" s="6">
        <v>41934</v>
      </c>
      <c r="G44" s="7">
        <v>250000</v>
      </c>
      <c r="H44" s="6">
        <v>42062</v>
      </c>
      <c r="I44" s="4" t="s">
        <v>2717</v>
      </c>
      <c r="J44" s="4" t="s">
        <v>19</v>
      </c>
      <c r="K44" s="4" t="s">
        <v>20</v>
      </c>
      <c r="L44" s="4"/>
      <c r="M44" s="4"/>
      <c r="N44" s="4"/>
      <c r="O44" s="7">
        <v>250000</v>
      </c>
      <c r="P44" s="11">
        <f>_xlfn.XLOOKUP(E44,[1]SIDEOF_donativos!U$4:U$1619,[1]SIDEOF_donativos!W$4:W$1619,FALSE)</f>
        <v>783</v>
      </c>
      <c r="S44">
        <v>2014</v>
      </c>
      <c r="T44" t="s">
        <v>278</v>
      </c>
      <c r="U44" t="s">
        <v>2926</v>
      </c>
      <c r="V44" s="31">
        <v>41950</v>
      </c>
      <c r="W44" s="35">
        <v>1500000</v>
      </c>
      <c r="X44" s="31">
        <v>42042</v>
      </c>
      <c r="Y44" t="s">
        <v>2935</v>
      </c>
      <c r="Z44" t="s">
        <v>300</v>
      </c>
      <c r="AA44" t="s">
        <v>301</v>
      </c>
      <c r="AE44" s="35">
        <v>1500000</v>
      </c>
      <c r="AF44">
        <v>1221</v>
      </c>
      <c r="AP44"/>
    </row>
    <row r="45" spans="1:42" x14ac:dyDescent="0.25">
      <c r="A45" s="3">
        <v>2014</v>
      </c>
      <c r="B45" s="4" t="s">
        <v>16</v>
      </c>
      <c r="C45" s="5">
        <v>48101</v>
      </c>
      <c r="D45" s="4">
        <v>67</v>
      </c>
      <c r="E45" s="4" t="s">
        <v>560</v>
      </c>
      <c r="F45" s="6">
        <v>41934</v>
      </c>
      <c r="G45" s="7">
        <v>110500</v>
      </c>
      <c r="H45" s="6">
        <v>42247</v>
      </c>
      <c r="I45" s="4" t="s">
        <v>2718</v>
      </c>
      <c r="J45" s="4" t="s">
        <v>19</v>
      </c>
      <c r="K45" s="4" t="s">
        <v>20</v>
      </c>
      <c r="L45" s="4"/>
      <c r="M45" s="4"/>
      <c r="N45" s="4"/>
      <c r="O45" s="7">
        <v>110500</v>
      </c>
      <c r="P45" s="11">
        <f>_xlfn.XLOOKUP(E45,[1]SIDEOF_donativos!U$4:U$1619,[1]SIDEOF_donativos!W$4:W$1619,FALSE)</f>
        <v>793</v>
      </c>
      <c r="S45">
        <v>2014</v>
      </c>
      <c r="T45" t="s">
        <v>278</v>
      </c>
      <c r="U45" t="s">
        <v>2926</v>
      </c>
      <c r="V45" s="31">
        <v>41950</v>
      </c>
      <c r="W45" s="35">
        <v>1450000</v>
      </c>
      <c r="X45" s="31">
        <v>42042</v>
      </c>
      <c r="Y45" t="s">
        <v>2937</v>
      </c>
      <c r="Z45" t="s">
        <v>300</v>
      </c>
      <c r="AA45" t="s">
        <v>301</v>
      </c>
      <c r="AE45" s="35">
        <v>1450000</v>
      </c>
      <c r="AF45">
        <v>1221</v>
      </c>
      <c r="AP45"/>
    </row>
    <row r="46" spans="1:42" x14ac:dyDescent="0.25">
      <c r="A46" s="3">
        <v>2014</v>
      </c>
      <c r="B46" s="4" t="s">
        <v>16</v>
      </c>
      <c r="C46" s="5">
        <v>48101</v>
      </c>
      <c r="D46" s="4">
        <v>68</v>
      </c>
      <c r="E46" s="4" t="s">
        <v>2719</v>
      </c>
      <c r="F46" s="6">
        <v>41934</v>
      </c>
      <c r="G46" s="7">
        <v>213000</v>
      </c>
      <c r="H46" s="6">
        <v>42135</v>
      </c>
      <c r="I46" s="4" t="s">
        <v>2720</v>
      </c>
      <c r="J46" s="4" t="s">
        <v>19</v>
      </c>
      <c r="K46" s="4" t="s">
        <v>20</v>
      </c>
      <c r="L46" s="4"/>
      <c r="M46" s="4"/>
      <c r="N46" s="4"/>
      <c r="O46" s="7">
        <v>213000</v>
      </c>
      <c r="P46" s="11">
        <f>_xlfn.XLOOKUP(E46,[1]SIDEOF_donativos!U$4:U$1619,[1]SIDEOF_donativos!W$4:W$1619,FALSE)</f>
        <v>794</v>
      </c>
      <c r="S46">
        <v>2014</v>
      </c>
      <c r="T46" t="s">
        <v>278</v>
      </c>
      <c r="U46" t="s">
        <v>2926</v>
      </c>
      <c r="V46" s="31">
        <v>41950</v>
      </c>
      <c r="W46" s="35">
        <v>2500000</v>
      </c>
      <c r="X46" s="31">
        <v>42042</v>
      </c>
      <c r="Y46" t="s">
        <v>2939</v>
      </c>
      <c r="Z46" t="s">
        <v>300</v>
      </c>
      <c r="AA46" t="s">
        <v>301</v>
      </c>
      <c r="AE46" s="35">
        <v>2500000</v>
      </c>
      <c r="AF46">
        <v>1221</v>
      </c>
      <c r="AP46"/>
    </row>
    <row r="47" spans="1:42" x14ac:dyDescent="0.25">
      <c r="A47" s="3">
        <v>2014</v>
      </c>
      <c r="B47" s="4" t="s">
        <v>16</v>
      </c>
      <c r="C47" s="5">
        <v>48101</v>
      </c>
      <c r="D47" s="4">
        <v>69</v>
      </c>
      <c r="E47" s="4" t="s">
        <v>220</v>
      </c>
      <c r="F47" s="6">
        <v>41934</v>
      </c>
      <c r="G47" s="7">
        <v>242200</v>
      </c>
      <c r="H47" s="6">
        <v>42274</v>
      </c>
      <c r="I47" s="4" t="s">
        <v>2721</v>
      </c>
      <c r="J47" s="4" t="s">
        <v>19</v>
      </c>
      <c r="K47" s="4" t="s">
        <v>20</v>
      </c>
      <c r="L47" s="4"/>
      <c r="M47" s="4"/>
      <c r="N47" s="4"/>
      <c r="O47" s="7">
        <v>242200</v>
      </c>
      <c r="P47" s="11">
        <f>_xlfn.XLOOKUP(E47,[1]SIDEOF_donativos!U$4:U$1619,[1]SIDEOF_donativos!W$4:W$1619,FALSE)</f>
        <v>804</v>
      </c>
      <c r="S47">
        <v>2014</v>
      </c>
      <c r="T47" t="s">
        <v>278</v>
      </c>
      <c r="U47" t="s">
        <v>2926</v>
      </c>
      <c r="V47" s="31">
        <v>41950</v>
      </c>
      <c r="W47" s="35">
        <v>1200000</v>
      </c>
      <c r="X47" s="31">
        <v>42042</v>
      </c>
      <c r="Y47" t="s">
        <v>2941</v>
      </c>
      <c r="Z47" t="s">
        <v>300</v>
      </c>
      <c r="AA47" t="s">
        <v>301</v>
      </c>
      <c r="AE47" s="35">
        <v>1200000</v>
      </c>
      <c r="AF47">
        <v>1221</v>
      </c>
      <c r="AP47"/>
    </row>
    <row r="48" spans="1:42" x14ac:dyDescent="0.25">
      <c r="A48" s="3">
        <v>2014</v>
      </c>
      <c r="B48" s="4" t="s">
        <v>16</v>
      </c>
      <c r="C48" s="5">
        <v>48101</v>
      </c>
      <c r="D48" s="4">
        <v>70</v>
      </c>
      <c r="E48" s="4" t="s">
        <v>2722</v>
      </c>
      <c r="F48" s="6">
        <v>41934</v>
      </c>
      <c r="G48" s="7">
        <v>250000</v>
      </c>
      <c r="H48" s="6">
        <v>42063</v>
      </c>
      <c r="I48" s="4" t="s">
        <v>2723</v>
      </c>
      <c r="J48" s="4" t="s">
        <v>19</v>
      </c>
      <c r="K48" s="4" t="s">
        <v>20</v>
      </c>
      <c r="L48" s="4"/>
      <c r="M48" s="4"/>
      <c r="N48" s="4"/>
      <c r="O48" s="7">
        <v>250000</v>
      </c>
      <c r="P48" s="11">
        <f>_xlfn.XLOOKUP(E48,[1]SIDEOF_donativos!U$4:U$1619,[1]SIDEOF_donativos!W$4:W$1619,FALSE)</f>
        <v>819</v>
      </c>
      <c r="S48">
        <v>2014</v>
      </c>
      <c r="T48" t="s">
        <v>278</v>
      </c>
      <c r="U48" t="s">
        <v>2926</v>
      </c>
      <c r="V48" s="31">
        <v>41950</v>
      </c>
      <c r="W48" s="35">
        <v>750000</v>
      </c>
      <c r="X48" s="31">
        <v>42042</v>
      </c>
      <c r="Y48" t="s">
        <v>2943</v>
      </c>
      <c r="Z48" t="s">
        <v>300</v>
      </c>
      <c r="AA48" t="s">
        <v>301</v>
      </c>
      <c r="AE48" s="35">
        <v>750000</v>
      </c>
      <c r="AF48">
        <v>1221</v>
      </c>
      <c r="AP48"/>
    </row>
    <row r="49" spans="1:42" x14ac:dyDescent="0.25">
      <c r="A49" s="3">
        <v>2014</v>
      </c>
      <c r="B49" s="4" t="s">
        <v>16</v>
      </c>
      <c r="C49" s="5">
        <v>48101</v>
      </c>
      <c r="D49" s="4">
        <v>71</v>
      </c>
      <c r="E49" s="4" t="s">
        <v>2724</v>
      </c>
      <c r="F49" s="6">
        <v>41934</v>
      </c>
      <c r="G49" s="7">
        <v>250000</v>
      </c>
      <c r="H49" s="6">
        <v>42124</v>
      </c>
      <c r="I49" s="4" t="s">
        <v>2725</v>
      </c>
      <c r="J49" s="4" t="s">
        <v>19</v>
      </c>
      <c r="K49" s="4" t="s">
        <v>20</v>
      </c>
      <c r="L49" s="4"/>
      <c r="M49" s="4"/>
      <c r="N49" s="4"/>
      <c r="O49" s="7">
        <v>250000</v>
      </c>
      <c r="P49" s="11">
        <f>_xlfn.XLOOKUP(E49,[1]SIDEOF_donativos!U$4:U$1619,[1]SIDEOF_donativos!W$4:W$1619,FALSE)</f>
        <v>828</v>
      </c>
      <c r="S49">
        <v>2014</v>
      </c>
      <c r="T49" t="s">
        <v>278</v>
      </c>
      <c r="U49" t="s">
        <v>2926</v>
      </c>
      <c r="V49" s="31">
        <v>41950</v>
      </c>
      <c r="W49" s="35">
        <v>358300</v>
      </c>
      <c r="X49" s="31">
        <v>42042</v>
      </c>
      <c r="Y49" t="s">
        <v>2945</v>
      </c>
      <c r="Z49" t="s">
        <v>300</v>
      </c>
      <c r="AA49" t="s">
        <v>301</v>
      </c>
      <c r="AE49" s="35">
        <v>358300</v>
      </c>
      <c r="AF49">
        <v>1221</v>
      </c>
      <c r="AP49"/>
    </row>
    <row r="50" spans="1:42" x14ac:dyDescent="0.25">
      <c r="A50" s="3">
        <v>2014</v>
      </c>
      <c r="B50" s="4" t="s">
        <v>16</v>
      </c>
      <c r="C50" s="5">
        <v>48101</v>
      </c>
      <c r="D50" s="4">
        <v>72</v>
      </c>
      <c r="E50" s="4" t="s">
        <v>234</v>
      </c>
      <c r="F50" s="6">
        <v>41934</v>
      </c>
      <c r="G50" s="7">
        <v>130000</v>
      </c>
      <c r="H50" s="6">
        <v>42004</v>
      </c>
      <c r="I50" s="4" t="s">
        <v>2726</v>
      </c>
      <c r="J50" s="4" t="s">
        <v>19</v>
      </c>
      <c r="K50" s="4" t="s">
        <v>20</v>
      </c>
      <c r="L50" s="4"/>
      <c r="M50" s="4"/>
      <c r="N50" s="4"/>
      <c r="O50" s="7">
        <v>130000</v>
      </c>
      <c r="P50" s="11">
        <f>_xlfn.XLOOKUP(E50,[1]SIDEOF_donativos!U$4:U$1619,[1]SIDEOF_donativos!W$4:W$1619,FALSE)</f>
        <v>829</v>
      </c>
      <c r="S50">
        <v>2014</v>
      </c>
      <c r="T50" t="s">
        <v>278</v>
      </c>
      <c r="U50" t="s">
        <v>2926</v>
      </c>
      <c r="V50" s="31">
        <v>41950</v>
      </c>
      <c r="W50" s="35">
        <v>438300</v>
      </c>
      <c r="X50" s="31">
        <v>42042</v>
      </c>
      <c r="Y50" t="s">
        <v>2947</v>
      </c>
      <c r="Z50" t="s">
        <v>300</v>
      </c>
      <c r="AA50" t="s">
        <v>301</v>
      </c>
      <c r="AE50" s="35">
        <v>438300</v>
      </c>
      <c r="AF50">
        <v>1221</v>
      </c>
      <c r="AP50"/>
    </row>
    <row r="51" spans="1:42" x14ac:dyDescent="0.25">
      <c r="A51" s="3">
        <v>2014</v>
      </c>
      <c r="B51" s="4" t="s">
        <v>16</v>
      </c>
      <c r="C51" s="5">
        <v>48101</v>
      </c>
      <c r="D51" s="4">
        <v>73</v>
      </c>
      <c r="E51" s="4" t="s">
        <v>634</v>
      </c>
      <c r="F51" s="6">
        <v>41934</v>
      </c>
      <c r="G51" s="7">
        <v>250000</v>
      </c>
      <c r="H51" s="6">
        <v>42298</v>
      </c>
      <c r="I51" s="4" t="s">
        <v>2727</v>
      </c>
      <c r="J51" s="4" t="s">
        <v>19</v>
      </c>
      <c r="K51" s="4" t="s">
        <v>20</v>
      </c>
      <c r="L51" s="4"/>
      <c r="M51" s="4"/>
      <c r="N51" s="4"/>
      <c r="O51" s="7">
        <v>250000</v>
      </c>
      <c r="P51" s="11">
        <f>_xlfn.XLOOKUP(E51,[1]SIDEOF_donativos!U$4:U$1619,[1]SIDEOF_donativos!W$4:W$1619,FALSE)</f>
        <v>846</v>
      </c>
      <c r="S51">
        <v>2014</v>
      </c>
      <c r="T51" t="s">
        <v>278</v>
      </c>
      <c r="U51" t="s">
        <v>2926</v>
      </c>
      <c r="V51" s="31">
        <v>41970</v>
      </c>
      <c r="W51" s="35">
        <v>1500000</v>
      </c>
      <c r="X51" s="31">
        <v>42120</v>
      </c>
      <c r="Y51" t="s">
        <v>2949</v>
      </c>
      <c r="Z51" t="s">
        <v>300</v>
      </c>
      <c r="AA51" t="s">
        <v>301</v>
      </c>
      <c r="AE51" s="35">
        <v>1500000</v>
      </c>
      <c r="AF51">
        <v>1221</v>
      </c>
      <c r="AP51"/>
    </row>
    <row r="52" spans="1:42" x14ac:dyDescent="0.25">
      <c r="A52" s="3">
        <v>2014</v>
      </c>
      <c r="B52" s="4" t="s">
        <v>16</v>
      </c>
      <c r="C52" s="5">
        <v>48101</v>
      </c>
      <c r="D52" s="4">
        <v>74</v>
      </c>
      <c r="E52" s="4" t="s">
        <v>2728</v>
      </c>
      <c r="F52" s="6">
        <v>41934</v>
      </c>
      <c r="G52" s="7">
        <v>156727</v>
      </c>
      <c r="H52" s="6">
        <v>42124</v>
      </c>
      <c r="I52" s="4" t="s">
        <v>2729</v>
      </c>
      <c r="J52" s="4" t="s">
        <v>19</v>
      </c>
      <c r="K52" s="4" t="s">
        <v>20</v>
      </c>
      <c r="L52" s="4"/>
      <c r="M52" s="4"/>
      <c r="N52" s="4"/>
      <c r="O52" s="7">
        <v>156727</v>
      </c>
      <c r="P52" s="11">
        <f>_xlfn.XLOOKUP(E52,[1]SIDEOF_donativos!U$4:U$1619,[1]SIDEOF_donativos!W$4:W$1619,FALSE)</f>
        <v>860</v>
      </c>
      <c r="S52">
        <v>2014</v>
      </c>
      <c r="T52" t="s">
        <v>1909</v>
      </c>
      <c r="U52" t="s">
        <v>3012</v>
      </c>
      <c r="V52" s="31">
        <v>41807</v>
      </c>
      <c r="W52" s="35">
        <v>100000</v>
      </c>
      <c r="X52" s="31">
        <v>42004</v>
      </c>
      <c r="Y52" t="s">
        <v>3013</v>
      </c>
      <c r="Z52" t="s">
        <v>300</v>
      </c>
      <c r="AA52" t="s">
        <v>301</v>
      </c>
      <c r="AE52" s="35">
        <v>100000</v>
      </c>
      <c r="AF52">
        <v>438</v>
      </c>
      <c r="AP52"/>
    </row>
    <row r="53" spans="1:42" ht="90" x14ac:dyDescent="0.25">
      <c r="A53" s="3">
        <v>2014</v>
      </c>
      <c r="B53" s="4" t="s">
        <v>16</v>
      </c>
      <c r="C53" s="5">
        <v>48101</v>
      </c>
      <c r="D53" s="4">
        <v>75</v>
      </c>
      <c r="E53" s="4" t="s">
        <v>250</v>
      </c>
      <c r="F53" s="6">
        <v>41934</v>
      </c>
      <c r="G53" s="7">
        <v>195000</v>
      </c>
      <c r="H53" s="6">
        <v>42216</v>
      </c>
      <c r="I53" s="4" t="s">
        <v>2730</v>
      </c>
      <c r="J53" s="4" t="s">
        <v>19</v>
      </c>
      <c r="K53" s="4" t="s">
        <v>20</v>
      </c>
      <c r="L53" s="4"/>
      <c r="M53" s="4"/>
      <c r="N53" s="4"/>
      <c r="O53" s="7">
        <v>195000</v>
      </c>
      <c r="P53" s="11">
        <f>_xlfn.XLOOKUP(E53,[1]SIDEOF_donativos!U$4:U$1619,[1]SIDEOF_donativos!W$4:W$1619,FALSE)</f>
        <v>930</v>
      </c>
      <c r="S53">
        <v>2014</v>
      </c>
      <c r="T53" t="s">
        <v>1909</v>
      </c>
      <c r="U53" t="s">
        <v>1922</v>
      </c>
      <c r="V53" s="31">
        <v>41911</v>
      </c>
      <c r="W53" s="35">
        <v>75000</v>
      </c>
      <c r="X53" s="31">
        <v>42004</v>
      </c>
      <c r="Y53" s="36" t="s">
        <v>3019</v>
      </c>
      <c r="Z53" t="s">
        <v>300</v>
      </c>
      <c r="AA53" t="s">
        <v>301</v>
      </c>
      <c r="AE53" s="35">
        <v>75000</v>
      </c>
      <c r="AF53">
        <v>924</v>
      </c>
      <c r="AP53"/>
    </row>
    <row r="54" spans="1:42" x14ac:dyDescent="0.25">
      <c r="A54" s="3">
        <v>2014</v>
      </c>
      <c r="B54" s="4" t="s">
        <v>16</v>
      </c>
      <c r="C54" s="5">
        <v>48101</v>
      </c>
      <c r="D54" s="4">
        <v>76</v>
      </c>
      <c r="E54" s="4" t="s">
        <v>254</v>
      </c>
      <c r="F54" s="6">
        <v>41934</v>
      </c>
      <c r="G54" s="7">
        <v>250000</v>
      </c>
      <c r="H54" s="6">
        <v>42035</v>
      </c>
      <c r="I54" s="4" t="s">
        <v>2731</v>
      </c>
      <c r="J54" s="4" t="s">
        <v>19</v>
      </c>
      <c r="K54" s="4" t="s">
        <v>20</v>
      </c>
      <c r="L54" s="4"/>
      <c r="M54" s="4"/>
      <c r="N54" s="4"/>
      <c r="O54" s="7">
        <v>250000</v>
      </c>
      <c r="P54" s="11">
        <f>_xlfn.XLOOKUP(E54,[1]SIDEOF_donativos!U$4:U$1619,[1]SIDEOF_donativos!W$4:W$1619,FALSE)</f>
        <v>932</v>
      </c>
      <c r="S54">
        <v>2014</v>
      </c>
      <c r="T54" t="s">
        <v>509</v>
      </c>
      <c r="U54" t="s">
        <v>3137</v>
      </c>
      <c r="V54" s="31">
        <v>41795</v>
      </c>
      <c r="W54" s="35">
        <v>300000</v>
      </c>
      <c r="X54" s="31">
        <v>42004</v>
      </c>
      <c r="Y54" t="s">
        <v>3138</v>
      </c>
      <c r="Z54" t="s">
        <v>300</v>
      </c>
      <c r="AA54" t="s">
        <v>301</v>
      </c>
      <c r="AE54" s="35">
        <v>300000</v>
      </c>
      <c r="AF54">
        <v>705</v>
      </c>
      <c r="AP54"/>
    </row>
    <row r="55" spans="1:42" x14ac:dyDescent="0.25">
      <c r="A55" s="3">
        <v>2014</v>
      </c>
      <c r="B55" s="4" t="s">
        <v>16</v>
      </c>
      <c r="C55" s="5">
        <v>48101</v>
      </c>
      <c r="D55" s="4">
        <v>77</v>
      </c>
      <c r="E55" s="4" t="s">
        <v>256</v>
      </c>
      <c r="F55" s="6">
        <v>41934</v>
      </c>
      <c r="G55" s="7">
        <v>215000</v>
      </c>
      <c r="H55" s="6">
        <v>42094</v>
      </c>
      <c r="I55" s="4" t="s">
        <v>2732</v>
      </c>
      <c r="J55" s="4" t="s">
        <v>19</v>
      </c>
      <c r="K55" s="4" t="s">
        <v>20</v>
      </c>
      <c r="L55" s="4"/>
      <c r="M55" s="4"/>
      <c r="N55" s="4"/>
      <c r="O55" s="7">
        <v>215000</v>
      </c>
      <c r="P55" s="11">
        <f>_xlfn.XLOOKUP(E55,[1]SIDEOF_donativos!U$4:U$1619,[1]SIDEOF_donativos!W$4:W$1619,FALSE)</f>
        <v>948</v>
      </c>
      <c r="S55">
        <v>2014</v>
      </c>
      <c r="T55" t="s">
        <v>509</v>
      </c>
      <c r="U55" t="s">
        <v>3139</v>
      </c>
      <c r="V55" s="31">
        <v>41802</v>
      </c>
      <c r="W55" s="35">
        <v>149924</v>
      </c>
      <c r="X55" s="31">
        <v>42004</v>
      </c>
      <c r="Y55" t="s">
        <v>3140</v>
      </c>
      <c r="Z55" t="s">
        <v>300</v>
      </c>
      <c r="AA55" t="s">
        <v>301</v>
      </c>
      <c r="AE55" s="35">
        <v>149924</v>
      </c>
      <c r="AF55">
        <v>625</v>
      </c>
      <c r="AP55"/>
    </row>
    <row r="56" spans="1:42" x14ac:dyDescent="0.25">
      <c r="A56" s="3">
        <v>2014</v>
      </c>
      <c r="B56" s="4" t="s">
        <v>16</v>
      </c>
      <c r="C56" s="5">
        <v>48101</v>
      </c>
      <c r="D56" s="4">
        <v>78</v>
      </c>
      <c r="E56" s="4" t="s">
        <v>1777</v>
      </c>
      <c r="F56" s="6">
        <v>41934</v>
      </c>
      <c r="G56" s="7">
        <v>137500</v>
      </c>
      <c r="H56" s="6">
        <v>42275</v>
      </c>
      <c r="I56" s="4" t="s">
        <v>2733</v>
      </c>
      <c r="J56" s="4" t="s">
        <v>19</v>
      </c>
      <c r="K56" s="4" t="s">
        <v>20</v>
      </c>
      <c r="L56" s="4"/>
      <c r="M56" s="4"/>
      <c r="N56" s="4"/>
      <c r="O56" s="7">
        <v>137500</v>
      </c>
      <c r="P56" s="11">
        <f>_xlfn.XLOOKUP(E56,[1]SIDEOF_donativos!U$4:U$1619,[1]SIDEOF_donativos!W$4:W$1619,FALSE)</f>
        <v>961</v>
      </c>
      <c r="S56">
        <v>2014</v>
      </c>
      <c r="T56" t="s">
        <v>509</v>
      </c>
      <c r="U56" t="s">
        <v>2071</v>
      </c>
      <c r="V56" s="31">
        <v>41806</v>
      </c>
      <c r="W56" s="35">
        <v>415500</v>
      </c>
      <c r="X56" s="31">
        <v>42004</v>
      </c>
      <c r="Y56" t="s">
        <v>3141</v>
      </c>
      <c r="Z56" t="s">
        <v>300</v>
      </c>
      <c r="AA56" t="s">
        <v>301</v>
      </c>
      <c r="AE56" s="35">
        <v>415500</v>
      </c>
      <c r="AF56">
        <v>4</v>
      </c>
      <c r="AP56"/>
    </row>
    <row r="57" spans="1:42" x14ac:dyDescent="0.25">
      <c r="A57" s="3">
        <v>2014</v>
      </c>
      <c r="B57" s="4" t="s">
        <v>16</v>
      </c>
      <c r="C57" s="5">
        <v>48101</v>
      </c>
      <c r="D57" s="4">
        <v>79</v>
      </c>
      <c r="E57" s="4" t="s">
        <v>2734</v>
      </c>
      <c r="F57" s="6">
        <v>41934</v>
      </c>
      <c r="G57" s="7">
        <v>225000</v>
      </c>
      <c r="H57" s="6">
        <v>42153</v>
      </c>
      <c r="I57" s="4" t="s">
        <v>2735</v>
      </c>
      <c r="J57" s="4" t="s">
        <v>19</v>
      </c>
      <c r="K57" s="4" t="s">
        <v>20</v>
      </c>
      <c r="L57" s="4"/>
      <c r="M57" s="4"/>
      <c r="N57" s="4"/>
      <c r="O57" s="7">
        <v>225000</v>
      </c>
      <c r="P57" s="11">
        <f>_xlfn.XLOOKUP(E57,[1]SIDEOF_donativos!U$4:U$1619,[1]SIDEOF_donativos!W$4:W$1619,FALSE)</f>
        <v>962</v>
      </c>
      <c r="S57">
        <v>2014</v>
      </c>
      <c r="T57" t="s">
        <v>509</v>
      </c>
      <c r="U57" t="s">
        <v>3142</v>
      </c>
      <c r="V57" s="31">
        <v>41808</v>
      </c>
      <c r="W57" s="35">
        <v>297437</v>
      </c>
      <c r="X57" s="31">
        <v>42004</v>
      </c>
      <c r="Y57" t="s">
        <v>3143</v>
      </c>
      <c r="Z57" t="s">
        <v>300</v>
      </c>
      <c r="AA57" t="s">
        <v>301</v>
      </c>
      <c r="AE57" s="35">
        <v>297437</v>
      </c>
      <c r="AF57">
        <v>1427</v>
      </c>
      <c r="AP57"/>
    </row>
    <row r="58" spans="1:42" x14ac:dyDescent="0.25">
      <c r="A58" s="3">
        <v>2014</v>
      </c>
      <c r="B58" s="4" t="s">
        <v>16</v>
      </c>
      <c r="C58" s="5">
        <v>48101</v>
      </c>
      <c r="D58" s="4">
        <v>80</v>
      </c>
      <c r="E58" s="4" t="s">
        <v>2736</v>
      </c>
      <c r="F58" s="6">
        <v>41934</v>
      </c>
      <c r="G58" s="7">
        <v>52000</v>
      </c>
      <c r="H58" s="6">
        <v>42185</v>
      </c>
      <c r="I58" s="4" t="s">
        <v>2737</v>
      </c>
      <c r="J58" s="4" t="s">
        <v>19</v>
      </c>
      <c r="K58" s="4" t="s">
        <v>20</v>
      </c>
      <c r="L58" s="4"/>
      <c r="M58" s="4"/>
      <c r="N58" s="4"/>
      <c r="O58" s="7">
        <v>52000</v>
      </c>
      <c r="P58" s="11">
        <f>_xlfn.XLOOKUP(E58,[1]SIDEOF_donativos!U$4:U$1619,[1]SIDEOF_donativos!W$4:W$1619,FALSE)</f>
        <v>1006</v>
      </c>
      <c r="S58">
        <v>2014</v>
      </c>
      <c r="T58" t="s">
        <v>509</v>
      </c>
      <c r="U58" t="s">
        <v>3144</v>
      </c>
      <c r="V58" s="31">
        <v>41802</v>
      </c>
      <c r="W58" s="35">
        <v>296750</v>
      </c>
      <c r="X58" s="31">
        <v>42004</v>
      </c>
      <c r="Y58" t="s">
        <v>3145</v>
      </c>
      <c r="Z58" t="s">
        <v>300</v>
      </c>
      <c r="AA58" t="s">
        <v>301</v>
      </c>
      <c r="AE58" s="35">
        <v>296750</v>
      </c>
      <c r="AF58">
        <v>1312</v>
      </c>
      <c r="AP58"/>
    </row>
    <row r="59" spans="1:42" x14ac:dyDescent="0.25">
      <c r="A59" s="3">
        <v>2014</v>
      </c>
      <c r="B59" s="4" t="s">
        <v>16</v>
      </c>
      <c r="C59" s="5">
        <v>48101</v>
      </c>
      <c r="D59" s="4">
        <v>81</v>
      </c>
      <c r="E59" s="4" t="s">
        <v>2738</v>
      </c>
      <c r="F59" s="6">
        <v>41934</v>
      </c>
      <c r="G59" s="7">
        <v>118000</v>
      </c>
      <c r="H59" s="6">
        <v>42109</v>
      </c>
      <c r="I59" s="4" t="s">
        <v>2739</v>
      </c>
      <c r="J59" s="4" t="s">
        <v>19</v>
      </c>
      <c r="K59" s="4" t="s">
        <v>20</v>
      </c>
      <c r="L59" s="4"/>
      <c r="M59" s="4"/>
      <c r="N59" s="4"/>
      <c r="O59" s="7">
        <v>118000</v>
      </c>
      <c r="P59" s="11">
        <f>_xlfn.XLOOKUP(E59,[1]SIDEOF_donativos!U$4:U$1619,[1]SIDEOF_donativos!W$4:W$1619,FALSE)</f>
        <v>1015</v>
      </c>
      <c r="S59">
        <v>2014</v>
      </c>
      <c r="T59" t="s">
        <v>509</v>
      </c>
      <c r="U59" t="s">
        <v>3146</v>
      </c>
      <c r="V59" s="31">
        <v>41801</v>
      </c>
      <c r="W59" s="35">
        <v>700000</v>
      </c>
      <c r="X59" s="31">
        <v>42004</v>
      </c>
      <c r="Y59" t="s">
        <v>3147</v>
      </c>
      <c r="Z59" t="s">
        <v>300</v>
      </c>
      <c r="AA59" t="s">
        <v>301</v>
      </c>
      <c r="AE59" s="35">
        <v>700000</v>
      </c>
      <c r="AF59">
        <v>349</v>
      </c>
      <c r="AP59"/>
    </row>
    <row r="60" spans="1:42" x14ac:dyDescent="0.25">
      <c r="A60" s="3">
        <v>2014</v>
      </c>
      <c r="B60" s="4" t="s">
        <v>16</v>
      </c>
      <c r="C60" s="5">
        <v>48101</v>
      </c>
      <c r="D60" s="4">
        <v>82</v>
      </c>
      <c r="E60" s="4" t="s">
        <v>31</v>
      </c>
      <c r="F60" s="6">
        <v>41934</v>
      </c>
      <c r="G60" s="7">
        <v>165000</v>
      </c>
      <c r="H60" s="6">
        <v>42149</v>
      </c>
      <c r="I60" s="4" t="s">
        <v>2740</v>
      </c>
      <c r="J60" s="4" t="s">
        <v>19</v>
      </c>
      <c r="K60" s="4" t="s">
        <v>20</v>
      </c>
      <c r="L60" s="4"/>
      <c r="M60" s="4"/>
      <c r="N60" s="4"/>
      <c r="O60" s="7">
        <v>165000</v>
      </c>
      <c r="P60" s="11">
        <f>_xlfn.XLOOKUP(E60,[1]SIDEOF_donativos!U$4:U$1619,[1]SIDEOF_donativos!W$4:W$1619,FALSE)</f>
        <v>1083</v>
      </c>
      <c r="S60">
        <v>2014</v>
      </c>
      <c r="T60" t="s">
        <v>509</v>
      </c>
      <c r="U60" t="s">
        <v>3148</v>
      </c>
      <c r="V60" s="31">
        <v>41801</v>
      </c>
      <c r="W60" s="35">
        <v>300000</v>
      </c>
      <c r="X60" s="31">
        <v>42004</v>
      </c>
      <c r="Y60" t="s">
        <v>3149</v>
      </c>
      <c r="Z60" t="s">
        <v>300</v>
      </c>
      <c r="AA60" t="s">
        <v>301</v>
      </c>
      <c r="AE60" s="35">
        <v>300000</v>
      </c>
      <c r="AF60">
        <v>1110</v>
      </c>
      <c r="AP60"/>
    </row>
    <row r="61" spans="1:42" x14ac:dyDescent="0.25">
      <c r="A61" s="3">
        <v>2014</v>
      </c>
      <c r="B61" s="4" t="s">
        <v>16</v>
      </c>
      <c r="C61" s="5">
        <v>48101</v>
      </c>
      <c r="D61" s="4">
        <v>83</v>
      </c>
      <c r="E61" s="4" t="s">
        <v>2741</v>
      </c>
      <c r="F61" s="6">
        <v>41934</v>
      </c>
      <c r="G61" s="7">
        <v>74750</v>
      </c>
      <c r="H61" s="6">
        <v>42055</v>
      </c>
      <c r="I61" s="4" t="s">
        <v>2742</v>
      </c>
      <c r="J61" s="4" t="s">
        <v>19</v>
      </c>
      <c r="K61" s="4" t="s">
        <v>20</v>
      </c>
      <c r="L61" s="4"/>
      <c r="M61" s="4"/>
      <c r="N61" s="4"/>
      <c r="O61" s="7">
        <v>74750</v>
      </c>
      <c r="P61" s="11">
        <f>_xlfn.XLOOKUP(E61,[1]SIDEOF_donativos!U$4:U$1619,[1]SIDEOF_donativos!W$4:W$1619,FALSE)</f>
        <v>1298</v>
      </c>
      <c r="S61">
        <v>2014</v>
      </c>
      <c r="T61" t="s">
        <v>509</v>
      </c>
      <c r="U61" t="s">
        <v>3150</v>
      </c>
      <c r="V61" s="31">
        <v>41806</v>
      </c>
      <c r="W61" s="35">
        <v>288954</v>
      </c>
      <c r="X61" s="31">
        <v>42004</v>
      </c>
      <c r="Y61" t="s">
        <v>3151</v>
      </c>
      <c r="Z61" t="s">
        <v>300</v>
      </c>
      <c r="AA61" t="s">
        <v>301</v>
      </c>
      <c r="AE61" s="35">
        <v>288954</v>
      </c>
      <c r="AF61">
        <v>709</v>
      </c>
      <c r="AP61"/>
    </row>
    <row r="62" spans="1:42" x14ac:dyDescent="0.25">
      <c r="A62" s="3">
        <v>2014</v>
      </c>
      <c r="B62" s="4" t="s">
        <v>16</v>
      </c>
      <c r="C62" s="5">
        <v>48101</v>
      </c>
      <c r="D62" s="4">
        <v>84</v>
      </c>
      <c r="E62" s="4" t="s">
        <v>2743</v>
      </c>
      <c r="F62" s="6">
        <v>41934</v>
      </c>
      <c r="G62" s="7">
        <v>125000</v>
      </c>
      <c r="H62" s="6">
        <v>42090</v>
      </c>
      <c r="I62" s="4" t="s">
        <v>2744</v>
      </c>
      <c r="J62" s="4" t="s">
        <v>19</v>
      </c>
      <c r="K62" s="4" t="s">
        <v>20</v>
      </c>
      <c r="L62" s="4"/>
      <c r="M62" s="4"/>
      <c r="N62" s="4"/>
      <c r="O62" s="7">
        <v>125000</v>
      </c>
      <c r="P62" s="11">
        <f>_xlfn.XLOOKUP(E62,[1]SIDEOF_donativos!U$4:U$1619,[1]SIDEOF_donativos!W$4:W$1619,FALSE)</f>
        <v>1316</v>
      </c>
      <c r="S62">
        <v>2014</v>
      </c>
      <c r="T62" t="s">
        <v>509</v>
      </c>
      <c r="U62" t="s">
        <v>3152</v>
      </c>
      <c r="V62" s="31">
        <v>41806</v>
      </c>
      <c r="W62" s="35">
        <v>298000</v>
      </c>
      <c r="X62" s="31">
        <v>42004</v>
      </c>
      <c r="Y62" t="s">
        <v>3153</v>
      </c>
      <c r="Z62" t="s">
        <v>300</v>
      </c>
      <c r="AA62" t="s">
        <v>301</v>
      </c>
      <c r="AE62" s="35">
        <v>298000</v>
      </c>
      <c r="AF62">
        <v>333</v>
      </c>
      <c r="AP62"/>
    </row>
    <row r="63" spans="1:42" x14ac:dyDescent="0.25">
      <c r="A63" s="3">
        <v>2014</v>
      </c>
      <c r="B63" s="4" t="s">
        <v>16</v>
      </c>
      <c r="C63" s="5">
        <v>48101</v>
      </c>
      <c r="D63" s="4">
        <v>85</v>
      </c>
      <c r="E63" s="4" t="s">
        <v>2745</v>
      </c>
      <c r="F63" s="6">
        <v>41934</v>
      </c>
      <c r="G63" s="7">
        <v>150000</v>
      </c>
      <c r="H63" s="6">
        <v>42093</v>
      </c>
      <c r="I63" s="4" t="s">
        <v>2746</v>
      </c>
      <c r="J63" s="4" t="s">
        <v>19</v>
      </c>
      <c r="K63" s="4" t="s">
        <v>20</v>
      </c>
      <c r="L63" s="4"/>
      <c r="M63" s="4"/>
      <c r="N63" s="4"/>
      <c r="O63" s="7">
        <v>150000</v>
      </c>
      <c r="P63" s="11">
        <f>_xlfn.XLOOKUP(E63,[1]SIDEOF_donativos!U$4:U$1619,[1]SIDEOF_donativos!W$4:W$1619,FALSE)</f>
        <v>1319</v>
      </c>
      <c r="S63">
        <v>2014</v>
      </c>
      <c r="T63" t="s">
        <v>509</v>
      </c>
      <c r="U63" t="s">
        <v>3154</v>
      </c>
      <c r="V63" s="31">
        <v>41810</v>
      </c>
      <c r="W63" s="35">
        <v>150000</v>
      </c>
      <c r="X63" s="31">
        <v>42004</v>
      </c>
      <c r="Y63" t="s">
        <v>3155</v>
      </c>
      <c r="Z63" t="s">
        <v>300</v>
      </c>
      <c r="AA63" t="s">
        <v>301</v>
      </c>
      <c r="AE63" s="35">
        <v>150000</v>
      </c>
      <c r="AF63">
        <v>1555</v>
      </c>
      <c r="AP63"/>
    </row>
    <row r="64" spans="1:42" x14ac:dyDescent="0.25">
      <c r="A64" s="3">
        <v>2014</v>
      </c>
      <c r="B64" s="4" t="s">
        <v>16</v>
      </c>
      <c r="C64" s="5">
        <v>48101</v>
      </c>
      <c r="D64" s="4">
        <v>86</v>
      </c>
      <c r="E64" s="4" t="s">
        <v>2747</v>
      </c>
      <c r="F64" s="6">
        <v>41934</v>
      </c>
      <c r="G64" s="7">
        <v>135140</v>
      </c>
      <c r="H64" s="6">
        <v>42124</v>
      </c>
      <c r="I64" s="4" t="s">
        <v>2748</v>
      </c>
      <c r="J64" s="4" t="s">
        <v>19</v>
      </c>
      <c r="K64" s="4" t="s">
        <v>20</v>
      </c>
      <c r="L64" s="4"/>
      <c r="M64" s="4"/>
      <c r="N64" s="4"/>
      <c r="O64" s="7">
        <v>135140</v>
      </c>
      <c r="P64" s="11">
        <f>_xlfn.XLOOKUP(E64,[1]SIDEOF_donativos!U$4:U$1619,[1]SIDEOF_donativos!W$4:W$1619,FALSE)</f>
        <v>1346</v>
      </c>
      <c r="S64">
        <v>2014</v>
      </c>
      <c r="T64" t="s">
        <v>509</v>
      </c>
      <c r="U64" t="s">
        <v>3156</v>
      </c>
      <c r="V64" s="31">
        <v>41813</v>
      </c>
      <c r="W64" s="35">
        <v>150000</v>
      </c>
      <c r="X64" s="31">
        <v>42004</v>
      </c>
      <c r="Y64" t="s">
        <v>3157</v>
      </c>
      <c r="Z64" t="s">
        <v>300</v>
      </c>
      <c r="AA64" t="s">
        <v>301</v>
      </c>
      <c r="AE64" s="35">
        <v>150000</v>
      </c>
      <c r="AF64">
        <v>334</v>
      </c>
      <c r="AP64"/>
    </row>
    <row r="65" spans="1:42" x14ac:dyDescent="0.25">
      <c r="A65" s="3">
        <v>2014</v>
      </c>
      <c r="B65" s="4" t="s">
        <v>16</v>
      </c>
      <c r="C65" s="5">
        <v>48101</v>
      </c>
      <c r="D65" s="4">
        <v>87</v>
      </c>
      <c r="E65" s="4" t="s">
        <v>2749</v>
      </c>
      <c r="F65" s="6">
        <v>41934</v>
      </c>
      <c r="G65" s="7">
        <v>250000</v>
      </c>
      <c r="H65" s="6">
        <v>42277</v>
      </c>
      <c r="I65" s="4" t="s">
        <v>2750</v>
      </c>
      <c r="J65" s="4" t="s">
        <v>19</v>
      </c>
      <c r="K65" s="4" t="s">
        <v>20</v>
      </c>
      <c r="L65" s="4"/>
      <c r="M65" s="4"/>
      <c r="N65" s="4"/>
      <c r="O65" s="7">
        <v>250000</v>
      </c>
      <c r="P65" s="11">
        <f>_xlfn.XLOOKUP(E65,[1]SIDEOF_donativos!U$4:U$1619,[1]SIDEOF_donativos!W$4:W$1619,FALSE)</f>
        <v>1349</v>
      </c>
      <c r="S65">
        <v>2014</v>
      </c>
      <c r="T65" t="s">
        <v>509</v>
      </c>
      <c r="U65" t="s">
        <v>3158</v>
      </c>
      <c r="V65" s="31">
        <v>41806</v>
      </c>
      <c r="W65" s="35">
        <v>300000</v>
      </c>
      <c r="X65" s="31">
        <v>42004</v>
      </c>
      <c r="Y65" t="s">
        <v>3159</v>
      </c>
      <c r="Z65" t="s">
        <v>300</v>
      </c>
      <c r="AA65" t="s">
        <v>301</v>
      </c>
      <c r="AE65" s="35">
        <v>300000</v>
      </c>
      <c r="AF65">
        <v>177</v>
      </c>
      <c r="AP65"/>
    </row>
    <row r="66" spans="1:42" x14ac:dyDescent="0.25">
      <c r="A66" s="3">
        <v>2014</v>
      </c>
      <c r="B66" s="4" t="s">
        <v>16</v>
      </c>
      <c r="C66" s="5">
        <v>48101</v>
      </c>
      <c r="D66" s="4">
        <v>88</v>
      </c>
      <c r="E66" s="4" t="s">
        <v>2751</v>
      </c>
      <c r="F66" s="6">
        <v>41934</v>
      </c>
      <c r="G66" s="7">
        <v>168000</v>
      </c>
      <c r="H66" s="6">
        <v>42277</v>
      </c>
      <c r="I66" s="4" t="s">
        <v>2752</v>
      </c>
      <c r="J66" s="4" t="s">
        <v>19</v>
      </c>
      <c r="K66" s="4" t="s">
        <v>20</v>
      </c>
      <c r="L66" s="4"/>
      <c r="M66" s="4"/>
      <c r="N66" s="4"/>
      <c r="O66" s="7">
        <v>168000</v>
      </c>
      <c r="P66" s="11">
        <f>_xlfn.XLOOKUP(E66,[1]SIDEOF_donativos!U$4:U$1619,[1]SIDEOF_donativos!W$4:W$1619,FALSE)</f>
        <v>1386</v>
      </c>
      <c r="S66">
        <v>2014</v>
      </c>
      <c r="T66" t="s">
        <v>509</v>
      </c>
      <c r="U66" t="s">
        <v>3160</v>
      </c>
      <c r="V66" s="31">
        <v>41795</v>
      </c>
      <c r="W66" s="35">
        <v>285650</v>
      </c>
      <c r="X66" s="31">
        <v>42004</v>
      </c>
      <c r="Y66" t="s">
        <v>3161</v>
      </c>
      <c r="Z66" t="s">
        <v>300</v>
      </c>
      <c r="AA66" t="s">
        <v>301</v>
      </c>
      <c r="AE66" s="35">
        <v>285650</v>
      </c>
      <c r="AF66">
        <v>1042</v>
      </c>
      <c r="AP66"/>
    </row>
    <row r="67" spans="1:42" x14ac:dyDescent="0.25">
      <c r="A67" s="3">
        <v>2014</v>
      </c>
      <c r="B67" s="4" t="s">
        <v>16</v>
      </c>
      <c r="C67" s="5">
        <v>48101</v>
      </c>
      <c r="D67" s="4">
        <v>89</v>
      </c>
      <c r="E67" s="4" t="s">
        <v>55</v>
      </c>
      <c r="F67" s="6">
        <v>41934</v>
      </c>
      <c r="G67" s="7">
        <v>176128</v>
      </c>
      <c r="H67" s="6">
        <v>42154</v>
      </c>
      <c r="I67" s="4" t="s">
        <v>2753</v>
      </c>
      <c r="J67" s="4" t="s">
        <v>19</v>
      </c>
      <c r="K67" s="4" t="s">
        <v>20</v>
      </c>
      <c r="L67" s="4"/>
      <c r="M67" s="4"/>
      <c r="N67" s="4"/>
      <c r="O67" s="7">
        <v>176128</v>
      </c>
      <c r="P67" s="11">
        <f>_xlfn.XLOOKUP(E67,[1]SIDEOF_donativos!U$4:U$1619,[1]SIDEOF_donativos!W$4:W$1619,FALSE)</f>
        <v>1444</v>
      </c>
      <c r="S67">
        <v>2014</v>
      </c>
      <c r="T67" t="s">
        <v>509</v>
      </c>
      <c r="U67" t="s">
        <v>3162</v>
      </c>
      <c r="V67" s="31">
        <v>41802</v>
      </c>
      <c r="W67" s="35">
        <v>700000</v>
      </c>
      <c r="X67" s="31">
        <v>42004</v>
      </c>
      <c r="Y67" t="s">
        <v>3163</v>
      </c>
      <c r="Z67" t="s">
        <v>300</v>
      </c>
      <c r="AA67" t="s">
        <v>301</v>
      </c>
      <c r="AE67" s="35">
        <v>700000</v>
      </c>
      <c r="AF67">
        <v>1421</v>
      </c>
      <c r="AP67"/>
    </row>
    <row r="68" spans="1:42" x14ac:dyDescent="0.25">
      <c r="A68" s="3">
        <v>2014</v>
      </c>
      <c r="B68" s="4" t="s">
        <v>16</v>
      </c>
      <c r="C68" s="5">
        <v>48101</v>
      </c>
      <c r="D68" s="4">
        <v>90</v>
      </c>
      <c r="E68" s="4" t="s">
        <v>1783</v>
      </c>
      <c r="F68" s="6">
        <v>41934</v>
      </c>
      <c r="G68" s="7">
        <v>250000</v>
      </c>
      <c r="H68" s="6">
        <v>42093</v>
      </c>
      <c r="I68" s="4" t="s">
        <v>2754</v>
      </c>
      <c r="J68" s="4" t="s">
        <v>19</v>
      </c>
      <c r="K68" s="4" t="s">
        <v>20</v>
      </c>
      <c r="L68" s="4"/>
      <c r="M68" s="4"/>
      <c r="N68" s="4"/>
      <c r="O68" s="7">
        <v>250000</v>
      </c>
      <c r="P68" s="11">
        <f>_xlfn.XLOOKUP(E68,[1]SIDEOF_donativos!U$4:U$1619,[1]SIDEOF_donativos!W$4:W$1619,FALSE)</f>
        <v>1451</v>
      </c>
      <c r="S68">
        <v>2014</v>
      </c>
      <c r="T68" t="s">
        <v>509</v>
      </c>
      <c r="U68" t="s">
        <v>3164</v>
      </c>
      <c r="V68" s="31">
        <v>41803</v>
      </c>
      <c r="W68" s="35">
        <v>300000</v>
      </c>
      <c r="X68" s="31">
        <v>42004</v>
      </c>
      <c r="Y68" t="s">
        <v>3165</v>
      </c>
      <c r="Z68" t="s">
        <v>300</v>
      </c>
      <c r="AA68" t="s">
        <v>301</v>
      </c>
      <c r="AE68" s="35">
        <v>300000</v>
      </c>
      <c r="AF68">
        <v>935</v>
      </c>
      <c r="AP68"/>
    </row>
    <row r="69" spans="1:42" x14ac:dyDescent="0.25">
      <c r="A69" s="3">
        <v>2014</v>
      </c>
      <c r="B69" s="4" t="s">
        <v>16</v>
      </c>
      <c r="C69" s="5">
        <v>48101</v>
      </c>
      <c r="D69" s="4">
        <v>91</v>
      </c>
      <c r="E69" s="4" t="s">
        <v>1787</v>
      </c>
      <c r="F69" s="6">
        <v>41934</v>
      </c>
      <c r="G69" s="7">
        <v>165000</v>
      </c>
      <c r="H69" s="6">
        <v>42034</v>
      </c>
      <c r="I69" s="4" t="s">
        <v>2755</v>
      </c>
      <c r="J69" s="4" t="s">
        <v>19</v>
      </c>
      <c r="K69" s="4" t="s">
        <v>20</v>
      </c>
      <c r="L69" s="4"/>
      <c r="M69" s="4"/>
      <c r="N69" s="4"/>
      <c r="O69" s="7">
        <v>165000</v>
      </c>
      <c r="P69" s="11">
        <f>_xlfn.XLOOKUP(E69,[1]SIDEOF_donativos!U$4:U$1619,[1]SIDEOF_donativos!W$4:W$1619,FALSE)</f>
        <v>1458</v>
      </c>
      <c r="S69">
        <v>2014</v>
      </c>
      <c r="T69" t="s">
        <v>509</v>
      </c>
      <c r="U69" t="s">
        <v>3166</v>
      </c>
      <c r="V69" s="31">
        <v>41807</v>
      </c>
      <c r="W69" s="35">
        <v>300000</v>
      </c>
      <c r="X69" s="31">
        <v>42004</v>
      </c>
      <c r="Y69" t="s">
        <v>3167</v>
      </c>
      <c r="Z69" t="s">
        <v>300</v>
      </c>
      <c r="AA69" t="s">
        <v>301</v>
      </c>
      <c r="AE69" s="35">
        <v>300000</v>
      </c>
      <c r="AF69">
        <v>1430</v>
      </c>
      <c r="AP69"/>
    </row>
    <row r="70" spans="1:42" x14ac:dyDescent="0.25">
      <c r="A70" s="3">
        <v>2014</v>
      </c>
      <c r="B70" s="4" t="s">
        <v>16</v>
      </c>
      <c r="C70" s="5">
        <v>48101</v>
      </c>
      <c r="D70" s="4">
        <v>92</v>
      </c>
      <c r="E70" s="4" t="s">
        <v>2756</v>
      </c>
      <c r="F70" s="6">
        <v>41934</v>
      </c>
      <c r="G70" s="7">
        <v>145000</v>
      </c>
      <c r="H70" s="6">
        <v>42124</v>
      </c>
      <c r="I70" s="4" t="s">
        <v>2757</v>
      </c>
      <c r="J70" s="4" t="s">
        <v>19</v>
      </c>
      <c r="K70" s="4" t="s">
        <v>20</v>
      </c>
      <c r="L70" s="4"/>
      <c r="M70" s="4"/>
      <c r="N70" s="4"/>
      <c r="O70" s="7">
        <v>145000</v>
      </c>
      <c r="P70" s="11">
        <f>_xlfn.XLOOKUP(E70,[1]SIDEOF_donativos!U$4:U$1619,[1]SIDEOF_donativos!W$4:W$1619,FALSE)</f>
        <v>1540</v>
      </c>
      <c r="S70">
        <v>2014</v>
      </c>
      <c r="T70" t="s">
        <v>509</v>
      </c>
      <c r="U70" t="s">
        <v>568</v>
      </c>
      <c r="V70" s="31">
        <v>41803</v>
      </c>
      <c r="W70" s="35">
        <v>288800</v>
      </c>
      <c r="X70" s="31">
        <v>42004</v>
      </c>
      <c r="Y70" t="s">
        <v>7651</v>
      </c>
      <c r="Z70" t="s">
        <v>300</v>
      </c>
      <c r="AA70" t="s">
        <v>301</v>
      </c>
      <c r="AE70" s="35">
        <v>288800</v>
      </c>
      <c r="AF70">
        <v>1109</v>
      </c>
      <c r="AP70"/>
    </row>
    <row r="71" spans="1:42" x14ac:dyDescent="0.25">
      <c r="A71" s="3">
        <v>2014</v>
      </c>
      <c r="B71" s="4" t="s">
        <v>16</v>
      </c>
      <c r="C71" s="5">
        <v>48101</v>
      </c>
      <c r="D71" s="4">
        <v>93</v>
      </c>
      <c r="E71" s="4" t="s">
        <v>71</v>
      </c>
      <c r="F71" s="6">
        <v>41934</v>
      </c>
      <c r="G71" s="7">
        <v>240000</v>
      </c>
      <c r="H71" s="6">
        <v>42108</v>
      </c>
      <c r="I71" s="4" t="s">
        <v>2758</v>
      </c>
      <c r="J71" s="4" t="s">
        <v>19</v>
      </c>
      <c r="K71" s="4" t="s">
        <v>20</v>
      </c>
      <c r="L71" s="4"/>
      <c r="M71" s="4"/>
      <c r="N71" s="4"/>
      <c r="O71" s="7">
        <v>240000</v>
      </c>
      <c r="P71" s="11">
        <f>_xlfn.XLOOKUP(E71,[1]SIDEOF_donativos!U$4:U$1619,[1]SIDEOF_donativos!W$4:W$1619,FALSE)</f>
        <v>801</v>
      </c>
      <c r="S71">
        <v>2014</v>
      </c>
      <c r="T71" t="s">
        <v>509</v>
      </c>
      <c r="U71" t="s">
        <v>3169</v>
      </c>
      <c r="V71" s="31">
        <v>41813</v>
      </c>
      <c r="W71" s="35">
        <v>150000</v>
      </c>
      <c r="X71" s="31">
        <v>42004</v>
      </c>
      <c r="Y71" t="s">
        <v>3170</v>
      </c>
      <c r="Z71" t="s">
        <v>300</v>
      </c>
      <c r="AA71" t="s">
        <v>301</v>
      </c>
      <c r="AE71" s="35">
        <v>150000</v>
      </c>
      <c r="AF71">
        <v>1315</v>
      </c>
      <c r="AP71"/>
    </row>
    <row r="72" spans="1:42" x14ac:dyDescent="0.25">
      <c r="A72" s="3">
        <v>2014</v>
      </c>
      <c r="B72" s="4" t="s">
        <v>16</v>
      </c>
      <c r="C72" s="5">
        <v>48101</v>
      </c>
      <c r="D72" s="4">
        <v>94</v>
      </c>
      <c r="E72" s="4" t="s">
        <v>2759</v>
      </c>
      <c r="F72" s="6">
        <v>41934</v>
      </c>
      <c r="G72" s="7">
        <v>174000</v>
      </c>
      <c r="H72" s="6">
        <v>42216</v>
      </c>
      <c r="I72" s="4" t="s">
        <v>2760</v>
      </c>
      <c r="J72" s="4" t="s">
        <v>19</v>
      </c>
      <c r="K72" s="4" t="s">
        <v>20</v>
      </c>
      <c r="L72" s="4"/>
      <c r="M72" s="4"/>
      <c r="N72" s="4"/>
      <c r="O72" s="7">
        <v>174000</v>
      </c>
      <c r="P72" s="11">
        <f>_xlfn.XLOOKUP(E72,[1]SIDEOF_donativos!U$4:U$1619,[1]SIDEOF_donativos!W$4:W$1619,FALSE)</f>
        <v>1561</v>
      </c>
      <c r="S72">
        <v>2014</v>
      </c>
      <c r="T72" t="s">
        <v>509</v>
      </c>
      <c r="U72" t="s">
        <v>556</v>
      </c>
      <c r="V72" s="31">
        <v>41810</v>
      </c>
      <c r="W72" s="35">
        <v>498951</v>
      </c>
      <c r="X72" s="31">
        <v>42004</v>
      </c>
      <c r="Y72" t="s">
        <v>3171</v>
      </c>
      <c r="Z72" t="s">
        <v>300</v>
      </c>
      <c r="AA72" t="s">
        <v>301</v>
      </c>
      <c r="AE72" s="35">
        <v>498951</v>
      </c>
      <c r="AF72">
        <v>691</v>
      </c>
      <c r="AP72"/>
    </row>
    <row r="73" spans="1:42" x14ac:dyDescent="0.25">
      <c r="A73" s="3">
        <v>2014</v>
      </c>
      <c r="B73" s="4" t="s">
        <v>16</v>
      </c>
      <c r="C73" s="5">
        <v>48101</v>
      </c>
      <c r="D73" s="4">
        <v>95</v>
      </c>
      <c r="E73" s="4" t="s">
        <v>2761</v>
      </c>
      <c r="F73" s="6">
        <v>41934</v>
      </c>
      <c r="G73" s="7">
        <v>250000</v>
      </c>
      <c r="H73" s="6">
        <v>42093</v>
      </c>
      <c r="I73" s="4" t="s">
        <v>2762</v>
      </c>
      <c r="J73" s="4" t="s">
        <v>19</v>
      </c>
      <c r="K73" s="4" t="s">
        <v>20</v>
      </c>
      <c r="L73" s="4"/>
      <c r="M73" s="4"/>
      <c r="N73" s="4"/>
      <c r="O73" s="7">
        <v>250000</v>
      </c>
      <c r="P73" s="11">
        <f>_xlfn.XLOOKUP(E73,[1]SIDEOF_donativos!U$4:U$1619,[1]SIDEOF_donativos!W$4:W$1619,FALSE)</f>
        <v>1566</v>
      </c>
      <c r="S73">
        <v>2014</v>
      </c>
      <c r="T73" t="s">
        <v>509</v>
      </c>
      <c r="U73" t="s">
        <v>3172</v>
      </c>
      <c r="V73" s="31">
        <v>41799</v>
      </c>
      <c r="W73" s="35">
        <v>700000</v>
      </c>
      <c r="X73" s="31">
        <v>42004</v>
      </c>
      <c r="Y73" t="s">
        <v>3173</v>
      </c>
      <c r="Z73" t="s">
        <v>300</v>
      </c>
      <c r="AA73" t="s">
        <v>301</v>
      </c>
      <c r="AE73" s="35">
        <v>700000</v>
      </c>
      <c r="AF73">
        <v>687</v>
      </c>
      <c r="AP73"/>
    </row>
    <row r="74" spans="1:42" x14ac:dyDescent="0.25">
      <c r="A74" s="3">
        <v>2014</v>
      </c>
      <c r="B74" s="4" t="s">
        <v>16</v>
      </c>
      <c r="C74" s="5">
        <v>48101</v>
      </c>
      <c r="D74" s="4">
        <v>96</v>
      </c>
      <c r="E74" s="4" t="s">
        <v>2763</v>
      </c>
      <c r="F74" s="6">
        <v>41934</v>
      </c>
      <c r="G74" s="7">
        <v>145000</v>
      </c>
      <c r="H74" s="6">
        <v>42124</v>
      </c>
      <c r="I74" s="4" t="s">
        <v>2764</v>
      </c>
      <c r="J74" s="4" t="s">
        <v>19</v>
      </c>
      <c r="K74" s="4" t="s">
        <v>20</v>
      </c>
      <c r="L74" s="4"/>
      <c r="M74" s="4"/>
      <c r="N74" s="4"/>
      <c r="O74" s="7">
        <v>145000</v>
      </c>
      <c r="P74" s="11">
        <f>_xlfn.XLOOKUP(E74,[1]SIDEOF_donativos!U$4:U$1619,[1]SIDEOF_donativos!W$4:W$1619,FALSE)</f>
        <v>1594</v>
      </c>
      <c r="S74">
        <v>2014</v>
      </c>
      <c r="T74" t="s">
        <v>509</v>
      </c>
      <c r="U74" t="s">
        <v>3174</v>
      </c>
      <c r="V74" s="31">
        <v>41800</v>
      </c>
      <c r="W74" s="35">
        <v>300000</v>
      </c>
      <c r="X74" s="31">
        <v>42004</v>
      </c>
      <c r="Y74" t="s">
        <v>3175</v>
      </c>
      <c r="Z74" t="s">
        <v>300</v>
      </c>
      <c r="AA74" t="s">
        <v>301</v>
      </c>
      <c r="AE74" s="35">
        <v>300000</v>
      </c>
      <c r="AF74">
        <v>472</v>
      </c>
      <c r="AP74"/>
    </row>
    <row r="75" spans="1:42" x14ac:dyDescent="0.25">
      <c r="A75" s="3">
        <v>2014</v>
      </c>
      <c r="B75" s="4" t="s">
        <v>16</v>
      </c>
      <c r="C75" s="5">
        <v>48101</v>
      </c>
      <c r="D75" s="4">
        <v>97</v>
      </c>
      <c r="E75" s="4" t="s">
        <v>77</v>
      </c>
      <c r="F75" s="6">
        <v>41934</v>
      </c>
      <c r="G75" s="7">
        <v>167042</v>
      </c>
      <c r="H75" s="6">
        <v>42155</v>
      </c>
      <c r="I75" s="4" t="s">
        <v>2765</v>
      </c>
      <c r="J75" s="4" t="s">
        <v>19</v>
      </c>
      <c r="K75" s="4" t="s">
        <v>20</v>
      </c>
      <c r="L75" s="4"/>
      <c r="M75" s="4"/>
      <c r="N75" s="4"/>
      <c r="O75" s="7">
        <v>167042</v>
      </c>
      <c r="P75" s="11">
        <f>_xlfn.XLOOKUP(E75,[1]SIDEOF_donativos!U$4:U$1619,[1]SIDEOF_donativos!W$4:W$1619,FALSE)</f>
        <v>1595</v>
      </c>
      <c r="S75">
        <v>2014</v>
      </c>
      <c r="T75" t="s">
        <v>509</v>
      </c>
      <c r="U75" t="s">
        <v>3176</v>
      </c>
      <c r="V75" s="31">
        <v>41799</v>
      </c>
      <c r="W75" s="35">
        <v>250000</v>
      </c>
      <c r="X75" s="31">
        <v>42004</v>
      </c>
      <c r="Y75" t="s">
        <v>3177</v>
      </c>
      <c r="Z75" t="s">
        <v>300</v>
      </c>
      <c r="AA75" t="s">
        <v>301</v>
      </c>
      <c r="AE75" s="35">
        <v>250000</v>
      </c>
      <c r="AF75">
        <v>1382</v>
      </c>
      <c r="AP75"/>
    </row>
    <row r="76" spans="1:42" x14ac:dyDescent="0.25">
      <c r="A76" s="3">
        <v>2014</v>
      </c>
      <c r="B76" s="4" t="s">
        <v>16</v>
      </c>
      <c r="C76" s="5">
        <v>48101</v>
      </c>
      <c r="D76" s="4">
        <v>98</v>
      </c>
      <c r="E76" s="4" t="s">
        <v>2766</v>
      </c>
      <c r="F76" s="6">
        <v>41934</v>
      </c>
      <c r="G76" s="7">
        <v>165000</v>
      </c>
      <c r="H76" s="6">
        <v>42277</v>
      </c>
      <c r="I76" s="4" t="s">
        <v>2767</v>
      </c>
      <c r="J76" s="4" t="s">
        <v>19</v>
      </c>
      <c r="K76" s="4" t="s">
        <v>20</v>
      </c>
      <c r="L76" s="4"/>
      <c r="M76" s="4"/>
      <c r="N76" s="4"/>
      <c r="O76" s="7">
        <v>165000</v>
      </c>
      <c r="P76" s="11">
        <f>_xlfn.XLOOKUP(E76,[1]SIDEOF_donativos!U$4:U$1619,[1]SIDEOF_donativos!W$4:W$1619,FALSE)</f>
        <v>1597</v>
      </c>
      <c r="S76">
        <v>2014</v>
      </c>
      <c r="T76" t="s">
        <v>509</v>
      </c>
      <c r="U76" t="s">
        <v>1785</v>
      </c>
      <c r="V76" s="31">
        <v>41802</v>
      </c>
      <c r="W76" s="35">
        <v>300000</v>
      </c>
      <c r="X76" s="31">
        <v>42004</v>
      </c>
      <c r="Y76" t="s">
        <v>3178</v>
      </c>
      <c r="Z76" t="s">
        <v>300</v>
      </c>
      <c r="AA76" t="s">
        <v>301</v>
      </c>
      <c r="AE76" s="35">
        <v>300000</v>
      </c>
      <c r="AF76">
        <v>1453</v>
      </c>
      <c r="AP76"/>
    </row>
    <row r="77" spans="1:42" x14ac:dyDescent="0.25">
      <c r="A77" s="3">
        <v>2014</v>
      </c>
      <c r="B77" s="4" t="s">
        <v>16</v>
      </c>
      <c r="C77" s="5">
        <v>48101</v>
      </c>
      <c r="D77" s="4">
        <v>99</v>
      </c>
      <c r="E77" s="4" t="s">
        <v>2768</v>
      </c>
      <c r="F77" s="6">
        <v>41934</v>
      </c>
      <c r="G77" s="7">
        <v>124098</v>
      </c>
      <c r="H77" s="6">
        <v>42265</v>
      </c>
      <c r="I77" s="4" t="s">
        <v>2769</v>
      </c>
      <c r="J77" s="4" t="s">
        <v>19</v>
      </c>
      <c r="K77" s="4" t="s">
        <v>20</v>
      </c>
      <c r="L77" s="4"/>
      <c r="M77" s="4"/>
      <c r="N77" s="4"/>
      <c r="O77" s="7">
        <v>124098</v>
      </c>
      <c r="P77" s="11">
        <f>_xlfn.XLOOKUP(E77,[1]SIDEOF_donativos!U$4:U$1619,[1]SIDEOF_donativos!W$4:W$1619,FALSE)</f>
        <v>1604</v>
      </c>
      <c r="S77">
        <v>2014</v>
      </c>
      <c r="T77" t="s">
        <v>509</v>
      </c>
      <c r="U77" t="s">
        <v>548</v>
      </c>
      <c r="V77" s="31">
        <v>41800</v>
      </c>
      <c r="W77" s="35">
        <v>468249</v>
      </c>
      <c r="X77" s="31">
        <v>42004</v>
      </c>
      <c r="Y77" t="s">
        <v>3179</v>
      </c>
      <c r="Z77" t="s">
        <v>300</v>
      </c>
      <c r="AA77" t="s">
        <v>301</v>
      </c>
      <c r="AE77" s="35">
        <v>468249</v>
      </c>
      <c r="AF77">
        <v>627</v>
      </c>
      <c r="AP77"/>
    </row>
    <row r="78" spans="1:42" x14ac:dyDescent="0.25">
      <c r="A78" s="3">
        <v>2014</v>
      </c>
      <c r="B78" s="4" t="s">
        <v>270</v>
      </c>
      <c r="C78" s="5">
        <v>48301</v>
      </c>
      <c r="D78" s="4" t="s">
        <v>2770</v>
      </c>
      <c r="E78" s="4" t="s">
        <v>1813</v>
      </c>
      <c r="F78" s="6">
        <v>41955</v>
      </c>
      <c r="G78" s="7">
        <v>1533408</v>
      </c>
      <c r="H78" s="6">
        <v>42004</v>
      </c>
      <c r="I78" s="4" t="s">
        <v>272</v>
      </c>
      <c r="J78" s="4" t="s">
        <v>1814</v>
      </c>
      <c r="K78" s="4" t="s">
        <v>1815</v>
      </c>
      <c r="L78" s="4"/>
      <c r="M78" s="4"/>
      <c r="N78" s="4"/>
      <c r="O78" s="7">
        <v>1533408</v>
      </c>
      <c r="P78" s="11">
        <f>_xlfn.XLOOKUP(E78,[1]SIDEOF_donativos!U$4:U$1619,[1]SIDEOF_donativos!W$4:W$1619,FALSE)</f>
        <v>605</v>
      </c>
      <c r="S78">
        <v>2014</v>
      </c>
      <c r="T78" t="s">
        <v>509</v>
      </c>
      <c r="U78" t="s">
        <v>528</v>
      </c>
      <c r="V78" s="31">
        <v>41800</v>
      </c>
      <c r="W78" s="35">
        <v>559000</v>
      </c>
      <c r="X78" s="31">
        <v>42004</v>
      </c>
      <c r="Y78" t="s">
        <v>3180</v>
      </c>
      <c r="Z78" t="s">
        <v>300</v>
      </c>
      <c r="AA78" t="s">
        <v>301</v>
      </c>
      <c r="AE78" s="35">
        <v>559000</v>
      </c>
      <c r="AF78">
        <v>455</v>
      </c>
      <c r="AP78"/>
    </row>
    <row r="79" spans="1:42" x14ac:dyDescent="0.25">
      <c r="A79" s="3">
        <v>2014</v>
      </c>
      <c r="B79" s="4" t="s">
        <v>270</v>
      </c>
      <c r="C79" s="5">
        <v>48301</v>
      </c>
      <c r="D79" s="4" t="s">
        <v>2771</v>
      </c>
      <c r="E79" s="4" t="s">
        <v>271</v>
      </c>
      <c r="F79" s="6">
        <v>41640</v>
      </c>
      <c r="G79" s="7">
        <v>766592</v>
      </c>
      <c r="H79" s="6">
        <v>42004</v>
      </c>
      <c r="I79" s="4" t="s">
        <v>272</v>
      </c>
      <c r="J79" s="4" t="s">
        <v>1814</v>
      </c>
      <c r="K79" s="4" t="s">
        <v>1815</v>
      </c>
      <c r="L79" s="4"/>
      <c r="M79" s="4"/>
      <c r="N79" s="4"/>
      <c r="O79" s="7">
        <v>766592</v>
      </c>
      <c r="P79" s="11">
        <f>_xlfn.XLOOKUP(E79,[1]SIDEOF_donativos!U$4:U$1619,[1]SIDEOF_donativos!W$4:W$1619,FALSE)</f>
        <v>605</v>
      </c>
      <c r="S79">
        <v>2014</v>
      </c>
      <c r="T79" t="s">
        <v>509</v>
      </c>
      <c r="U79" t="s">
        <v>3181</v>
      </c>
      <c r="V79" s="31">
        <v>41800</v>
      </c>
      <c r="W79" s="35">
        <v>300000</v>
      </c>
      <c r="X79" s="31">
        <v>42004</v>
      </c>
      <c r="Y79" t="s">
        <v>3182</v>
      </c>
      <c r="Z79" t="s">
        <v>300</v>
      </c>
      <c r="AA79" t="s">
        <v>301</v>
      </c>
      <c r="AE79" s="35">
        <v>300000</v>
      </c>
      <c r="AF79">
        <v>235</v>
      </c>
      <c r="AP79"/>
    </row>
    <row r="80" spans="1:42" x14ac:dyDescent="0.25">
      <c r="A80" s="3">
        <v>2014</v>
      </c>
      <c r="B80" s="4" t="s">
        <v>275</v>
      </c>
      <c r="C80" s="5">
        <v>48101</v>
      </c>
      <c r="D80" s="4">
        <v>1</v>
      </c>
      <c r="E80" s="4" t="s">
        <v>2772</v>
      </c>
      <c r="F80" s="6">
        <v>41995</v>
      </c>
      <c r="G80" s="7">
        <v>200000</v>
      </c>
      <c r="H80" s="6">
        <v>42131</v>
      </c>
      <c r="I80" s="4" t="s">
        <v>2773</v>
      </c>
      <c r="J80" s="4" t="s">
        <v>300</v>
      </c>
      <c r="K80" s="4" t="s">
        <v>301</v>
      </c>
      <c r="L80" s="4"/>
      <c r="M80" s="4"/>
      <c r="N80" s="4"/>
      <c r="O80" s="7">
        <v>200000</v>
      </c>
      <c r="P80" s="11">
        <f>_xlfn.XLOOKUP(E80,[1]SIDEOF_donativos!U$4:U$1619,[1]SIDEOF_donativos!W$4:W$1619,FALSE)</f>
        <v>702</v>
      </c>
      <c r="S80">
        <v>2014</v>
      </c>
      <c r="T80" t="s">
        <v>509</v>
      </c>
      <c r="U80" t="s">
        <v>240</v>
      </c>
      <c r="V80" s="31">
        <v>41808</v>
      </c>
      <c r="W80" s="35">
        <v>205566</v>
      </c>
      <c r="X80" s="31">
        <v>42004</v>
      </c>
      <c r="Y80" t="s">
        <v>3183</v>
      </c>
      <c r="Z80" t="s">
        <v>300</v>
      </c>
      <c r="AA80" t="s">
        <v>301</v>
      </c>
      <c r="AE80" s="35">
        <v>205566</v>
      </c>
      <c r="AF80">
        <v>850</v>
      </c>
      <c r="AP80"/>
    </row>
    <row r="81" spans="1:42" x14ac:dyDescent="0.25">
      <c r="A81" s="3">
        <v>2014</v>
      </c>
      <c r="B81" s="4" t="s">
        <v>278</v>
      </c>
      <c r="C81" s="5">
        <v>48101</v>
      </c>
      <c r="D81" s="4" t="s">
        <v>2774</v>
      </c>
      <c r="E81" s="4" t="s">
        <v>288</v>
      </c>
      <c r="F81" s="6">
        <v>41817</v>
      </c>
      <c r="G81" s="7">
        <v>16800000</v>
      </c>
      <c r="H81" s="6">
        <v>42181</v>
      </c>
      <c r="I81" s="4" t="s">
        <v>2775</v>
      </c>
      <c r="J81" s="4" t="s">
        <v>1835</v>
      </c>
      <c r="K81" s="4" t="s">
        <v>388</v>
      </c>
      <c r="L81" s="4" t="s">
        <v>291</v>
      </c>
      <c r="M81" s="4"/>
      <c r="N81" s="4"/>
      <c r="O81" s="7">
        <v>16800000</v>
      </c>
      <c r="P81" s="11">
        <f>_xlfn.XLOOKUP(E81,[1]SIDEOF_donativos!U$4:U$1619,[1]SIDEOF_donativos!W$4:W$1619,FALSE)</f>
        <v>668</v>
      </c>
      <c r="S81">
        <v>2014</v>
      </c>
      <c r="T81" t="s">
        <v>509</v>
      </c>
      <c r="U81" t="s">
        <v>3184</v>
      </c>
      <c r="V81" s="31">
        <v>41806</v>
      </c>
      <c r="W81" s="35">
        <v>700000</v>
      </c>
      <c r="X81" s="31">
        <v>42004</v>
      </c>
      <c r="Y81" t="s">
        <v>3185</v>
      </c>
      <c r="Z81" t="s">
        <v>300</v>
      </c>
      <c r="AA81" t="s">
        <v>301</v>
      </c>
      <c r="AE81" s="35">
        <v>700000</v>
      </c>
      <c r="AF81">
        <v>1403</v>
      </c>
      <c r="AP81"/>
    </row>
    <row r="82" spans="1:42" x14ac:dyDescent="0.25">
      <c r="A82" s="3">
        <v>2014</v>
      </c>
      <c r="B82" s="4" t="s">
        <v>278</v>
      </c>
      <c r="C82" s="5">
        <v>48101</v>
      </c>
      <c r="D82" s="4" t="s">
        <v>2776</v>
      </c>
      <c r="E82" s="4" t="s">
        <v>910</v>
      </c>
      <c r="F82" s="6">
        <v>41934</v>
      </c>
      <c r="G82" s="7">
        <v>2421500</v>
      </c>
      <c r="H82" s="6">
        <v>42174</v>
      </c>
      <c r="I82" s="4" t="s">
        <v>2777</v>
      </c>
      <c r="J82" s="4" t="s">
        <v>2778</v>
      </c>
      <c r="K82" s="4" t="s">
        <v>291</v>
      </c>
      <c r="L82" s="4" t="s">
        <v>1839</v>
      </c>
      <c r="M82" s="4"/>
      <c r="N82" s="4"/>
      <c r="O82" s="7">
        <v>2421500</v>
      </c>
      <c r="P82" s="11">
        <f>_xlfn.XLOOKUP(E82,[1]SIDEOF_donativos!U$4:U$1619,[1]SIDEOF_donativos!W$4:W$1619,FALSE)</f>
        <v>1490</v>
      </c>
      <c r="S82">
        <v>2014</v>
      </c>
      <c r="T82" t="s">
        <v>509</v>
      </c>
      <c r="U82" t="s">
        <v>3186</v>
      </c>
      <c r="V82" s="31">
        <v>41800</v>
      </c>
      <c r="W82" s="35">
        <v>689500</v>
      </c>
      <c r="X82" s="31">
        <v>42004</v>
      </c>
      <c r="Y82" t="s">
        <v>3187</v>
      </c>
      <c r="Z82" t="s">
        <v>300</v>
      </c>
      <c r="AA82" t="s">
        <v>301</v>
      </c>
      <c r="AE82" s="35">
        <v>689500</v>
      </c>
      <c r="AF82">
        <v>1385</v>
      </c>
      <c r="AP82"/>
    </row>
    <row r="83" spans="1:42" x14ac:dyDescent="0.25">
      <c r="A83" s="3">
        <v>2014</v>
      </c>
      <c r="B83" s="4" t="s">
        <v>278</v>
      </c>
      <c r="C83" s="5">
        <v>48101</v>
      </c>
      <c r="D83" s="4" t="s">
        <v>2779</v>
      </c>
      <c r="E83" s="4" t="s">
        <v>2780</v>
      </c>
      <c r="F83" s="6">
        <v>41969</v>
      </c>
      <c r="G83" s="7">
        <v>250000</v>
      </c>
      <c r="H83" s="6">
        <v>42185</v>
      </c>
      <c r="I83" s="4" t="s">
        <v>2781</v>
      </c>
      <c r="J83" s="4" t="s">
        <v>1838</v>
      </c>
      <c r="K83" s="4" t="s">
        <v>1839</v>
      </c>
      <c r="L83" s="4"/>
      <c r="M83" s="4"/>
      <c r="N83" s="4"/>
      <c r="O83" s="7">
        <v>250000</v>
      </c>
      <c r="P83" s="11">
        <f>_xlfn.XLOOKUP(E83,[1]SIDEOF_donativos!U$4:U$1619,[1]SIDEOF_donativos!W$4:W$1619,FALSE)</f>
        <v>854</v>
      </c>
      <c r="S83">
        <v>2014</v>
      </c>
      <c r="T83" t="s">
        <v>509</v>
      </c>
      <c r="U83" t="s">
        <v>2092</v>
      </c>
      <c r="V83" s="31">
        <v>41801</v>
      </c>
      <c r="W83" s="35">
        <v>398500</v>
      </c>
      <c r="X83" s="31">
        <v>42004</v>
      </c>
      <c r="Y83" t="s">
        <v>3188</v>
      </c>
      <c r="Z83" t="s">
        <v>300</v>
      </c>
      <c r="AA83" t="s">
        <v>301</v>
      </c>
      <c r="AE83" s="35">
        <v>398500</v>
      </c>
      <c r="AF83">
        <v>250</v>
      </c>
      <c r="AP83"/>
    </row>
    <row r="84" spans="1:42" x14ac:dyDescent="0.25">
      <c r="A84" s="3">
        <v>2014</v>
      </c>
      <c r="B84" s="4" t="s">
        <v>278</v>
      </c>
      <c r="C84" s="5">
        <v>48101</v>
      </c>
      <c r="D84" s="4" t="s">
        <v>2782</v>
      </c>
      <c r="E84" s="4" t="s">
        <v>2783</v>
      </c>
      <c r="F84" s="6">
        <v>41969</v>
      </c>
      <c r="G84" s="7">
        <v>1000000</v>
      </c>
      <c r="H84" s="6">
        <v>42334</v>
      </c>
      <c r="I84" s="4" t="s">
        <v>2784</v>
      </c>
      <c r="J84" s="4" t="s">
        <v>1848</v>
      </c>
      <c r="K84" s="4" t="s">
        <v>297</v>
      </c>
      <c r="L84" s="4" t="s">
        <v>1839</v>
      </c>
      <c r="M84" s="4"/>
      <c r="N84" s="4"/>
      <c r="O84" s="7">
        <v>1000000</v>
      </c>
      <c r="P84" s="11">
        <f>_xlfn.XLOOKUP(E84,[1]SIDEOF_donativos!U$4:U$1619,[1]SIDEOF_donativos!W$4:W$1619,FALSE)</f>
        <v>382</v>
      </c>
      <c r="S84">
        <v>2014</v>
      </c>
      <c r="T84" t="s">
        <v>509</v>
      </c>
      <c r="U84" t="s">
        <v>3189</v>
      </c>
      <c r="V84" s="31">
        <v>41806</v>
      </c>
      <c r="W84" s="35">
        <v>147750</v>
      </c>
      <c r="X84" s="31">
        <v>42004</v>
      </c>
      <c r="Y84" t="s">
        <v>3190</v>
      </c>
      <c r="Z84" t="s">
        <v>300</v>
      </c>
      <c r="AA84" t="s">
        <v>301</v>
      </c>
      <c r="AE84" s="35">
        <v>147750</v>
      </c>
      <c r="AF84">
        <v>1378</v>
      </c>
      <c r="AP84"/>
    </row>
    <row r="85" spans="1:42" x14ac:dyDescent="0.25">
      <c r="A85" s="3">
        <v>2014</v>
      </c>
      <c r="B85" s="4" t="s">
        <v>278</v>
      </c>
      <c r="C85" s="5">
        <v>48101</v>
      </c>
      <c r="D85" s="4" t="s">
        <v>2785</v>
      </c>
      <c r="E85" s="4" t="s">
        <v>1824</v>
      </c>
      <c r="F85" s="6">
        <v>41901</v>
      </c>
      <c r="G85" s="7">
        <v>300000</v>
      </c>
      <c r="H85" s="6">
        <v>42082</v>
      </c>
      <c r="I85" s="4" t="s">
        <v>2786</v>
      </c>
      <c r="J85" s="4" t="s">
        <v>300</v>
      </c>
      <c r="K85" s="4" t="s">
        <v>301</v>
      </c>
      <c r="L85" s="4"/>
      <c r="M85" s="4"/>
      <c r="N85" s="4"/>
      <c r="O85" s="7">
        <v>300000</v>
      </c>
      <c r="P85" s="11">
        <f>_xlfn.XLOOKUP(E85,[1]SIDEOF_donativos!U$4:U$1619,[1]SIDEOF_donativos!W$4:W$1619,FALSE)</f>
        <v>231</v>
      </c>
      <c r="S85">
        <v>2014</v>
      </c>
      <c r="T85" t="s">
        <v>509</v>
      </c>
      <c r="U85" t="s">
        <v>3191</v>
      </c>
      <c r="V85" s="31">
        <v>41801</v>
      </c>
      <c r="W85" s="35">
        <v>400000</v>
      </c>
      <c r="X85" s="31">
        <v>42004</v>
      </c>
      <c r="Y85" t="s">
        <v>3192</v>
      </c>
      <c r="Z85" t="s">
        <v>300</v>
      </c>
      <c r="AA85" t="s">
        <v>301</v>
      </c>
      <c r="AE85" s="35">
        <v>400000</v>
      </c>
      <c r="AF85">
        <v>159</v>
      </c>
      <c r="AP85"/>
    </row>
    <row r="86" spans="1:42" x14ac:dyDescent="0.25">
      <c r="A86" s="3">
        <v>2014</v>
      </c>
      <c r="B86" s="4" t="s">
        <v>278</v>
      </c>
      <c r="C86" s="5">
        <v>48101</v>
      </c>
      <c r="D86" s="4" t="s">
        <v>2787</v>
      </c>
      <c r="E86" s="4" t="s">
        <v>2788</v>
      </c>
      <c r="F86" s="6">
        <v>41925</v>
      </c>
      <c r="G86" s="7">
        <v>600000</v>
      </c>
      <c r="H86" s="6">
        <v>42015</v>
      </c>
      <c r="I86" s="4" t="s">
        <v>2789</v>
      </c>
      <c r="J86" s="4" t="s">
        <v>1838</v>
      </c>
      <c r="K86" s="4" t="s">
        <v>1839</v>
      </c>
      <c r="L86" s="4"/>
      <c r="M86" s="4"/>
      <c r="N86" s="4"/>
      <c r="O86" s="7">
        <v>600000</v>
      </c>
      <c r="P86" s="11">
        <f>_xlfn.XLOOKUP(E86,[1]SIDEOF_donativos!U$4:U$1619,[1]SIDEOF_donativos!W$4:W$1619,FALSE)</f>
        <v>823</v>
      </c>
      <c r="S86">
        <v>2014</v>
      </c>
      <c r="T86" t="s">
        <v>509</v>
      </c>
      <c r="U86" t="s">
        <v>3193</v>
      </c>
      <c r="V86" s="31">
        <v>41803</v>
      </c>
      <c r="W86" s="35">
        <v>148000</v>
      </c>
      <c r="X86" s="31">
        <v>42004</v>
      </c>
      <c r="Y86" t="s">
        <v>3194</v>
      </c>
      <c r="Z86" t="s">
        <v>300</v>
      </c>
      <c r="AA86" t="s">
        <v>301</v>
      </c>
      <c r="AE86" s="35">
        <v>148000</v>
      </c>
      <c r="AF86">
        <v>46</v>
      </c>
      <c r="AP86"/>
    </row>
    <row r="87" spans="1:42" x14ac:dyDescent="0.25">
      <c r="A87" s="3">
        <v>2014</v>
      </c>
      <c r="B87" s="4" t="s">
        <v>278</v>
      </c>
      <c r="C87" s="5">
        <v>48101</v>
      </c>
      <c r="D87" s="4" t="s">
        <v>2790</v>
      </c>
      <c r="E87" s="4" t="s">
        <v>283</v>
      </c>
      <c r="F87" s="6">
        <v>41862</v>
      </c>
      <c r="G87" s="7">
        <v>1400000</v>
      </c>
      <c r="H87" s="6">
        <v>41973</v>
      </c>
      <c r="I87" s="4" t="s">
        <v>2791</v>
      </c>
      <c r="J87" s="4" t="s">
        <v>285</v>
      </c>
      <c r="K87" s="4" t="s">
        <v>286</v>
      </c>
      <c r="L87" s="4"/>
      <c r="M87" s="4"/>
      <c r="N87" s="4"/>
      <c r="O87" s="7">
        <v>1400000</v>
      </c>
      <c r="P87" s="11">
        <f>_xlfn.XLOOKUP(E87,[1]SIDEOF_donativos!U$4:U$1619,[1]SIDEOF_donativos!W$4:W$1619,FALSE)</f>
        <v>622</v>
      </c>
      <c r="S87">
        <v>2014</v>
      </c>
      <c r="T87" t="s">
        <v>509</v>
      </c>
      <c r="U87" t="s">
        <v>256</v>
      </c>
      <c r="V87" s="31">
        <v>41800</v>
      </c>
      <c r="W87" s="35">
        <v>300000</v>
      </c>
      <c r="X87" s="31">
        <v>42004</v>
      </c>
      <c r="Y87" t="s">
        <v>3195</v>
      </c>
      <c r="Z87" t="s">
        <v>300</v>
      </c>
      <c r="AA87" t="s">
        <v>301</v>
      </c>
      <c r="AE87" s="35">
        <v>300000</v>
      </c>
      <c r="AF87">
        <v>948</v>
      </c>
      <c r="AP87"/>
    </row>
    <row r="88" spans="1:42" x14ac:dyDescent="0.25">
      <c r="A88" s="3">
        <v>2014</v>
      </c>
      <c r="B88" s="4" t="s">
        <v>278</v>
      </c>
      <c r="C88" s="5">
        <v>48101</v>
      </c>
      <c r="D88" s="4" t="s">
        <v>2792</v>
      </c>
      <c r="E88" s="4" t="s">
        <v>283</v>
      </c>
      <c r="F88" s="6">
        <v>41862</v>
      </c>
      <c r="G88" s="7">
        <v>800000</v>
      </c>
      <c r="H88" s="6">
        <v>41973</v>
      </c>
      <c r="I88" s="4" t="s">
        <v>2793</v>
      </c>
      <c r="J88" s="4" t="s">
        <v>285</v>
      </c>
      <c r="K88" s="4" t="s">
        <v>286</v>
      </c>
      <c r="L88" s="4"/>
      <c r="M88" s="4"/>
      <c r="N88" s="4"/>
      <c r="O88" s="7">
        <v>800000</v>
      </c>
      <c r="P88" s="11">
        <f>_xlfn.XLOOKUP(E88,[1]SIDEOF_donativos!U$4:U$1619,[1]SIDEOF_donativos!W$4:W$1619,FALSE)</f>
        <v>622</v>
      </c>
      <c r="S88">
        <v>2014</v>
      </c>
      <c r="T88" t="s">
        <v>509</v>
      </c>
      <c r="U88" t="s">
        <v>2118</v>
      </c>
      <c r="V88" s="31">
        <v>41800</v>
      </c>
      <c r="W88" s="35">
        <v>446200</v>
      </c>
      <c r="X88" s="31">
        <v>42004</v>
      </c>
      <c r="Y88" t="s">
        <v>3196</v>
      </c>
      <c r="Z88" t="s">
        <v>300</v>
      </c>
      <c r="AA88" t="s">
        <v>301</v>
      </c>
      <c r="AE88" s="35">
        <v>446200</v>
      </c>
      <c r="AF88">
        <v>273</v>
      </c>
      <c r="AP88"/>
    </row>
    <row r="89" spans="1:42" x14ac:dyDescent="0.25">
      <c r="A89" s="3">
        <v>2014</v>
      </c>
      <c r="B89" s="4" t="s">
        <v>278</v>
      </c>
      <c r="C89" s="5">
        <v>48201</v>
      </c>
      <c r="D89" s="4" t="s">
        <v>2794</v>
      </c>
      <c r="E89" s="4" t="s">
        <v>2795</v>
      </c>
      <c r="F89" s="6">
        <v>41921</v>
      </c>
      <c r="G89" s="7">
        <v>1200000</v>
      </c>
      <c r="H89" s="6">
        <v>42285</v>
      </c>
      <c r="I89" s="4" t="s">
        <v>2796</v>
      </c>
      <c r="J89" s="4" t="s">
        <v>1848</v>
      </c>
      <c r="K89" s="4" t="s">
        <v>297</v>
      </c>
      <c r="L89" s="4" t="s">
        <v>1839</v>
      </c>
      <c r="M89" s="4"/>
      <c r="N89" s="4"/>
      <c r="O89" s="7">
        <v>1200000</v>
      </c>
      <c r="P89" s="11">
        <f>_xlfn.XLOOKUP(E89,[1]SIDEOF_donativos!U$4:U$1619,[1]SIDEOF_donativos!W$4:W$1619,FALSE)</f>
        <v>1249</v>
      </c>
      <c r="S89">
        <v>2014</v>
      </c>
      <c r="T89" t="s">
        <v>509</v>
      </c>
      <c r="U89" t="s">
        <v>562</v>
      </c>
      <c r="V89" s="31">
        <v>41800</v>
      </c>
      <c r="W89" s="35">
        <v>300000</v>
      </c>
      <c r="X89" s="31">
        <v>42004</v>
      </c>
      <c r="Y89" t="s">
        <v>3197</v>
      </c>
      <c r="Z89" t="s">
        <v>300</v>
      </c>
      <c r="AA89" t="s">
        <v>301</v>
      </c>
      <c r="AE89" s="35">
        <v>300000</v>
      </c>
      <c r="AF89">
        <v>842</v>
      </c>
      <c r="AP89"/>
    </row>
    <row r="90" spans="1:42" x14ac:dyDescent="0.25">
      <c r="A90" s="3">
        <v>2014</v>
      </c>
      <c r="B90" s="4" t="s">
        <v>278</v>
      </c>
      <c r="C90" s="5">
        <v>48201</v>
      </c>
      <c r="D90" s="4" t="s">
        <v>2797</v>
      </c>
      <c r="E90" s="4" t="s">
        <v>2798</v>
      </c>
      <c r="F90" s="6">
        <v>41948</v>
      </c>
      <c r="G90" s="7">
        <v>670000</v>
      </c>
      <c r="H90" s="6">
        <v>42037</v>
      </c>
      <c r="I90" s="4" t="s">
        <v>2799</v>
      </c>
      <c r="J90" s="4" t="s">
        <v>1848</v>
      </c>
      <c r="K90" s="4" t="s">
        <v>297</v>
      </c>
      <c r="L90" s="4" t="s">
        <v>1839</v>
      </c>
      <c r="M90" s="4"/>
      <c r="N90" s="4"/>
      <c r="O90" s="7">
        <v>670000</v>
      </c>
      <c r="P90" s="11">
        <f>_xlfn.XLOOKUP(E90,[1]SIDEOF_donativos!U$4:U$1619,[1]SIDEOF_donativos!W$4:W$1619,FALSE)</f>
        <v>1264</v>
      </c>
      <c r="S90">
        <v>2014</v>
      </c>
      <c r="T90" t="s">
        <v>509</v>
      </c>
      <c r="U90" t="s">
        <v>3198</v>
      </c>
      <c r="V90" s="31">
        <v>41803</v>
      </c>
      <c r="W90" s="35">
        <v>150000</v>
      </c>
      <c r="X90" s="31">
        <v>42004</v>
      </c>
      <c r="Y90" t="s">
        <v>3199</v>
      </c>
      <c r="Z90" t="s">
        <v>300</v>
      </c>
      <c r="AA90" t="s">
        <v>301</v>
      </c>
      <c r="AE90" s="35">
        <v>150000</v>
      </c>
      <c r="AF90">
        <v>279</v>
      </c>
      <c r="AP90"/>
    </row>
    <row r="91" spans="1:42" x14ac:dyDescent="0.25">
      <c r="A91" s="3">
        <v>2014</v>
      </c>
      <c r="B91" s="4" t="s">
        <v>278</v>
      </c>
      <c r="C91" s="5">
        <v>48201</v>
      </c>
      <c r="D91" s="4" t="s">
        <v>2800</v>
      </c>
      <c r="E91" s="4" t="s">
        <v>2801</v>
      </c>
      <c r="F91" s="6">
        <v>41943</v>
      </c>
      <c r="G91" s="7">
        <v>800000</v>
      </c>
      <c r="H91" s="6">
        <v>42124</v>
      </c>
      <c r="I91" s="4" t="s">
        <v>2802</v>
      </c>
      <c r="J91" s="4" t="s">
        <v>2803</v>
      </c>
      <c r="K91" s="4" t="s">
        <v>297</v>
      </c>
      <c r="L91" s="4" t="s">
        <v>314</v>
      </c>
      <c r="M91" s="4"/>
      <c r="N91" s="4"/>
      <c r="O91" s="7">
        <v>800000</v>
      </c>
      <c r="P91" s="11">
        <f>_xlfn.XLOOKUP(E91,[1]SIDEOF_donativos!U$4:U$1619,[1]SIDEOF_donativos!W$4:W$1619,FALSE)</f>
        <v>928</v>
      </c>
      <c r="S91">
        <v>2014</v>
      </c>
      <c r="T91" t="s">
        <v>509</v>
      </c>
      <c r="U91" t="s">
        <v>3200</v>
      </c>
      <c r="V91" s="31">
        <v>41806</v>
      </c>
      <c r="W91" s="35">
        <v>300000</v>
      </c>
      <c r="X91" s="31">
        <v>42004</v>
      </c>
      <c r="Y91" t="s">
        <v>3201</v>
      </c>
      <c r="Z91" t="s">
        <v>300</v>
      </c>
      <c r="AA91" t="s">
        <v>301</v>
      </c>
      <c r="AE91" s="35">
        <v>300000</v>
      </c>
      <c r="AF91">
        <v>1546</v>
      </c>
      <c r="AP91"/>
    </row>
    <row r="92" spans="1:42" x14ac:dyDescent="0.25">
      <c r="A92" s="3">
        <v>2014</v>
      </c>
      <c r="B92" s="4" t="s">
        <v>278</v>
      </c>
      <c r="C92" s="5">
        <v>48201</v>
      </c>
      <c r="D92" s="4" t="s">
        <v>2804</v>
      </c>
      <c r="E92" s="4" t="s">
        <v>2801</v>
      </c>
      <c r="F92" s="6">
        <v>41943</v>
      </c>
      <c r="G92" s="7">
        <v>850000</v>
      </c>
      <c r="H92" s="6">
        <v>42033</v>
      </c>
      <c r="I92" s="4" t="s">
        <v>2805</v>
      </c>
      <c r="J92" s="4" t="s">
        <v>1848</v>
      </c>
      <c r="K92" s="4" t="s">
        <v>297</v>
      </c>
      <c r="L92" s="4" t="s">
        <v>1839</v>
      </c>
      <c r="M92" s="4"/>
      <c r="N92" s="4"/>
      <c r="O92" s="7">
        <v>850000</v>
      </c>
      <c r="P92" s="11">
        <f>_xlfn.XLOOKUP(E92,[1]SIDEOF_donativos!U$4:U$1619,[1]SIDEOF_donativos!W$4:W$1619,FALSE)</f>
        <v>928</v>
      </c>
      <c r="S92">
        <v>2014</v>
      </c>
      <c r="T92" t="s">
        <v>509</v>
      </c>
      <c r="U92" t="s">
        <v>3202</v>
      </c>
      <c r="V92" s="31">
        <v>41803</v>
      </c>
      <c r="W92" s="35">
        <v>150000</v>
      </c>
      <c r="X92" s="31">
        <v>42004</v>
      </c>
      <c r="Y92" t="s">
        <v>3203</v>
      </c>
      <c r="Z92" t="s">
        <v>300</v>
      </c>
      <c r="AA92" t="s">
        <v>301</v>
      </c>
      <c r="AE92" s="35">
        <v>150000</v>
      </c>
      <c r="AF92">
        <v>898</v>
      </c>
      <c r="AP92"/>
    </row>
    <row r="93" spans="1:42" x14ac:dyDescent="0.25">
      <c r="A93" s="3">
        <v>2014</v>
      </c>
      <c r="B93" s="4" t="s">
        <v>278</v>
      </c>
      <c r="C93" s="5">
        <v>48201</v>
      </c>
      <c r="D93" s="4" t="s">
        <v>2806</v>
      </c>
      <c r="E93" s="4" t="s">
        <v>2807</v>
      </c>
      <c r="F93" s="6">
        <v>41943</v>
      </c>
      <c r="G93" s="7">
        <v>2500000</v>
      </c>
      <c r="H93" s="6">
        <v>42154</v>
      </c>
      <c r="I93" s="4" t="s">
        <v>2808</v>
      </c>
      <c r="J93" s="4" t="s">
        <v>2809</v>
      </c>
      <c r="K93" s="4" t="s">
        <v>388</v>
      </c>
      <c r="L93" s="4" t="s">
        <v>1839</v>
      </c>
      <c r="M93" s="4"/>
      <c r="N93" s="4"/>
      <c r="O93" s="7">
        <v>2500000</v>
      </c>
      <c r="P93" s="11">
        <f>_xlfn.XLOOKUP(E93,[1]SIDEOF_donativos!U$4:U$1619,[1]SIDEOF_donativos!W$4:W$1619,FALSE)</f>
        <v>1272</v>
      </c>
      <c r="S93">
        <v>2014</v>
      </c>
      <c r="T93" t="s">
        <v>509</v>
      </c>
      <c r="U93" t="s">
        <v>3204</v>
      </c>
      <c r="V93" s="31">
        <v>41803</v>
      </c>
      <c r="W93" s="35">
        <v>162400</v>
      </c>
      <c r="X93" s="31">
        <v>42004</v>
      </c>
      <c r="Y93" t="s">
        <v>3205</v>
      </c>
      <c r="Z93" t="s">
        <v>300</v>
      </c>
      <c r="AA93" t="s">
        <v>301</v>
      </c>
      <c r="AE93" s="35">
        <v>162400</v>
      </c>
      <c r="AF93">
        <v>1117</v>
      </c>
      <c r="AP93"/>
    </row>
    <row r="94" spans="1:42" x14ac:dyDescent="0.25">
      <c r="A94" s="3">
        <v>2014</v>
      </c>
      <c r="B94" s="4" t="s">
        <v>278</v>
      </c>
      <c r="C94" s="5">
        <v>48201</v>
      </c>
      <c r="D94" s="4" t="s">
        <v>2810</v>
      </c>
      <c r="E94" s="4" t="s">
        <v>2807</v>
      </c>
      <c r="F94" s="6">
        <v>41943</v>
      </c>
      <c r="G94" s="7">
        <v>2000000</v>
      </c>
      <c r="H94" s="6">
        <v>42154</v>
      </c>
      <c r="I94" s="4" t="s">
        <v>2811</v>
      </c>
      <c r="J94" s="4" t="s">
        <v>1848</v>
      </c>
      <c r="K94" s="4" t="s">
        <v>297</v>
      </c>
      <c r="L94" s="4" t="s">
        <v>1839</v>
      </c>
      <c r="M94" s="4"/>
      <c r="N94" s="4"/>
      <c r="O94" s="7">
        <v>2000000</v>
      </c>
      <c r="P94" s="11">
        <f>_xlfn.XLOOKUP(E94,[1]SIDEOF_donativos!U$4:U$1619,[1]SIDEOF_donativos!W$4:W$1619,FALSE)</f>
        <v>1272</v>
      </c>
      <c r="S94">
        <v>2014</v>
      </c>
      <c r="T94" t="s">
        <v>509</v>
      </c>
      <c r="U94" t="s">
        <v>3206</v>
      </c>
      <c r="V94" s="31">
        <v>41806</v>
      </c>
      <c r="W94" s="35">
        <v>589726</v>
      </c>
      <c r="X94" s="31">
        <v>42004</v>
      </c>
      <c r="Y94" t="s">
        <v>3207</v>
      </c>
      <c r="Z94" t="s">
        <v>300</v>
      </c>
      <c r="AA94" t="s">
        <v>301</v>
      </c>
      <c r="AE94" s="35">
        <v>589726</v>
      </c>
      <c r="AF94">
        <v>1576</v>
      </c>
      <c r="AP94"/>
    </row>
    <row r="95" spans="1:42" x14ac:dyDescent="0.25">
      <c r="A95" s="3">
        <v>2014</v>
      </c>
      <c r="B95" s="4" t="s">
        <v>278</v>
      </c>
      <c r="C95" s="5">
        <v>48201</v>
      </c>
      <c r="D95" s="4" t="s">
        <v>2812</v>
      </c>
      <c r="E95" s="4" t="s">
        <v>2813</v>
      </c>
      <c r="F95" s="6">
        <v>41962</v>
      </c>
      <c r="G95" s="7">
        <v>1200000</v>
      </c>
      <c r="H95" s="6">
        <v>42172</v>
      </c>
      <c r="I95" s="4" t="s">
        <v>2814</v>
      </c>
      <c r="J95" s="4" t="s">
        <v>2809</v>
      </c>
      <c r="K95" s="4" t="s">
        <v>388</v>
      </c>
      <c r="L95" s="4" t="s">
        <v>1839</v>
      </c>
      <c r="M95" s="4"/>
      <c r="N95" s="4"/>
      <c r="O95" s="7">
        <v>1200000</v>
      </c>
      <c r="P95" s="11">
        <f>_xlfn.XLOOKUP(E95,[1]SIDEOF_donativos!U$4:U$1619,[1]SIDEOF_donativos!W$4:W$1619,FALSE)</f>
        <v>1122</v>
      </c>
      <c r="S95">
        <v>2014</v>
      </c>
      <c r="T95" t="s">
        <v>509</v>
      </c>
      <c r="U95" t="s">
        <v>2124</v>
      </c>
      <c r="V95" s="31">
        <v>41806</v>
      </c>
      <c r="W95" s="35">
        <v>491000</v>
      </c>
      <c r="X95" s="31">
        <v>42004</v>
      </c>
      <c r="Y95" t="s">
        <v>3208</v>
      </c>
      <c r="Z95" t="s">
        <v>300</v>
      </c>
      <c r="AA95" t="s">
        <v>301</v>
      </c>
      <c r="AE95" s="35">
        <v>491000</v>
      </c>
      <c r="AF95">
        <v>1517</v>
      </c>
      <c r="AP95"/>
    </row>
    <row r="96" spans="1:42" x14ac:dyDescent="0.25">
      <c r="A96" s="3">
        <v>2014</v>
      </c>
      <c r="B96" s="4" t="s">
        <v>278</v>
      </c>
      <c r="C96" s="5">
        <v>48201</v>
      </c>
      <c r="D96" s="4" t="s">
        <v>2815</v>
      </c>
      <c r="E96" s="4" t="s">
        <v>2816</v>
      </c>
      <c r="F96" s="6">
        <v>41961</v>
      </c>
      <c r="G96" s="7">
        <v>3600000</v>
      </c>
      <c r="H96" s="6">
        <v>42326</v>
      </c>
      <c r="I96" s="4" t="s">
        <v>2817</v>
      </c>
      <c r="J96" s="4" t="s">
        <v>2818</v>
      </c>
      <c r="K96" s="4" t="s">
        <v>388</v>
      </c>
      <c r="L96" s="4" t="s">
        <v>297</v>
      </c>
      <c r="M96" s="4" t="s">
        <v>291</v>
      </c>
      <c r="N96" s="4"/>
      <c r="O96" s="7">
        <v>3600000</v>
      </c>
      <c r="P96" s="11">
        <f>_xlfn.XLOOKUP(E96,[1]SIDEOF_donativos!U$4:U$1619,[1]SIDEOF_donativos!W$4:W$1619,FALSE)</f>
        <v>1231</v>
      </c>
      <c r="S96">
        <v>2014</v>
      </c>
      <c r="T96" t="s">
        <v>509</v>
      </c>
      <c r="U96" t="s">
        <v>3209</v>
      </c>
      <c r="V96" s="31">
        <v>41799</v>
      </c>
      <c r="W96" s="35">
        <v>699550</v>
      </c>
      <c r="X96" s="31">
        <v>42004</v>
      </c>
      <c r="Y96" t="s">
        <v>3210</v>
      </c>
      <c r="Z96" t="s">
        <v>300</v>
      </c>
      <c r="AA96" t="s">
        <v>301</v>
      </c>
      <c r="AE96" s="35">
        <v>699550</v>
      </c>
      <c r="AF96">
        <v>1550</v>
      </c>
      <c r="AP96"/>
    </row>
    <row r="97" spans="1:42" x14ac:dyDescent="0.25">
      <c r="A97" s="3">
        <v>2014</v>
      </c>
      <c r="B97" s="4" t="s">
        <v>278</v>
      </c>
      <c r="C97" s="5">
        <v>48201</v>
      </c>
      <c r="D97" s="4" t="s">
        <v>2819</v>
      </c>
      <c r="E97" s="4" t="s">
        <v>2820</v>
      </c>
      <c r="F97" s="6">
        <v>41963</v>
      </c>
      <c r="G97" s="7">
        <v>670000</v>
      </c>
      <c r="H97" s="6">
        <v>42023</v>
      </c>
      <c r="I97" s="4" t="s">
        <v>2821</v>
      </c>
      <c r="J97" s="4" t="s">
        <v>2822</v>
      </c>
      <c r="K97" s="4" t="s">
        <v>297</v>
      </c>
      <c r="L97" s="4" t="s">
        <v>20</v>
      </c>
      <c r="M97" s="4"/>
      <c r="N97" s="4"/>
      <c r="O97" s="7">
        <v>670000</v>
      </c>
      <c r="P97" s="11">
        <f>_xlfn.XLOOKUP(E97,[1]SIDEOF_donativos!U$4:U$1619,[1]SIDEOF_donativos!W$4:W$1619,FALSE)</f>
        <v>1263</v>
      </c>
      <c r="S97">
        <v>2014</v>
      </c>
      <c r="T97" t="s">
        <v>509</v>
      </c>
      <c r="U97" t="s">
        <v>3211</v>
      </c>
      <c r="V97" s="31">
        <v>41803</v>
      </c>
      <c r="W97" s="35">
        <v>300000</v>
      </c>
      <c r="X97" s="31">
        <v>42004</v>
      </c>
      <c r="Y97" t="s">
        <v>3212</v>
      </c>
      <c r="Z97" t="s">
        <v>300</v>
      </c>
      <c r="AA97" t="s">
        <v>301</v>
      </c>
      <c r="AE97" s="35">
        <v>300000</v>
      </c>
      <c r="AF97">
        <v>631</v>
      </c>
      <c r="AP97"/>
    </row>
    <row r="98" spans="1:42" x14ac:dyDescent="0.25">
      <c r="A98" s="3">
        <v>2014</v>
      </c>
      <c r="B98" s="4" t="s">
        <v>278</v>
      </c>
      <c r="C98" s="5">
        <v>48201</v>
      </c>
      <c r="D98" s="4" t="s">
        <v>2823</v>
      </c>
      <c r="E98" s="4" t="s">
        <v>2824</v>
      </c>
      <c r="F98" s="6">
        <v>41964</v>
      </c>
      <c r="G98" s="7">
        <v>3000000</v>
      </c>
      <c r="H98" s="6">
        <v>42329</v>
      </c>
      <c r="I98" s="4" t="s">
        <v>2825</v>
      </c>
      <c r="J98" s="4" t="s">
        <v>313</v>
      </c>
      <c r="K98" s="4" t="s">
        <v>314</v>
      </c>
      <c r="L98" s="4"/>
      <c r="M98" s="4"/>
      <c r="N98" s="4"/>
      <c r="O98" s="7">
        <v>3000000</v>
      </c>
      <c r="P98" s="11">
        <f>_xlfn.XLOOKUP(E98,[1]SIDEOF_donativos!U$4:U$1619,[1]SIDEOF_donativos!W$4:W$1619,FALSE)</f>
        <v>1266</v>
      </c>
      <c r="S98">
        <v>2014</v>
      </c>
      <c r="T98" t="s">
        <v>509</v>
      </c>
      <c r="U98" t="s">
        <v>3213</v>
      </c>
      <c r="V98" s="31">
        <v>41799</v>
      </c>
      <c r="W98" s="35">
        <v>258544</v>
      </c>
      <c r="X98" s="31">
        <v>42004</v>
      </c>
      <c r="Y98" t="s">
        <v>3214</v>
      </c>
      <c r="Z98" t="s">
        <v>300</v>
      </c>
      <c r="AA98" t="s">
        <v>301</v>
      </c>
      <c r="AE98" s="35">
        <v>258544</v>
      </c>
      <c r="AF98">
        <v>983</v>
      </c>
      <c r="AP98"/>
    </row>
    <row r="99" spans="1:42" x14ac:dyDescent="0.25">
      <c r="A99" s="3">
        <v>2014</v>
      </c>
      <c r="B99" s="4" t="s">
        <v>278</v>
      </c>
      <c r="C99" s="5">
        <v>48201</v>
      </c>
      <c r="D99" s="4" t="s">
        <v>2826</v>
      </c>
      <c r="E99" s="4" t="s">
        <v>2827</v>
      </c>
      <c r="F99" s="6">
        <v>41964</v>
      </c>
      <c r="G99" s="7">
        <v>550000</v>
      </c>
      <c r="H99" s="6">
        <v>42153</v>
      </c>
      <c r="I99" s="4" t="s">
        <v>2828</v>
      </c>
      <c r="J99" s="4" t="s">
        <v>1848</v>
      </c>
      <c r="K99" s="4" t="s">
        <v>297</v>
      </c>
      <c r="L99" s="4" t="s">
        <v>1839</v>
      </c>
      <c r="M99" s="4"/>
      <c r="N99" s="4"/>
      <c r="O99" s="7">
        <v>550000</v>
      </c>
      <c r="P99" s="11">
        <f>_xlfn.XLOOKUP(E99,[1]SIDEOF_donativos!U$4:U$1619,[1]SIDEOF_donativos!W$4:W$1619,FALSE)</f>
        <v>1258</v>
      </c>
      <c r="S99">
        <v>2014</v>
      </c>
      <c r="T99" t="s">
        <v>509</v>
      </c>
      <c r="U99" t="s">
        <v>2050</v>
      </c>
      <c r="V99" s="31">
        <v>41799</v>
      </c>
      <c r="W99" s="35">
        <v>500000</v>
      </c>
      <c r="X99" s="31">
        <v>42004</v>
      </c>
      <c r="Y99" t="s">
        <v>3215</v>
      </c>
      <c r="Z99" t="s">
        <v>300</v>
      </c>
      <c r="AA99" t="s">
        <v>301</v>
      </c>
      <c r="AE99" s="35">
        <v>500000</v>
      </c>
      <c r="AF99">
        <v>1362</v>
      </c>
      <c r="AP99"/>
    </row>
    <row r="100" spans="1:42" x14ac:dyDescent="0.25">
      <c r="A100" s="3">
        <v>2014</v>
      </c>
      <c r="B100" s="4" t="s">
        <v>278</v>
      </c>
      <c r="C100" s="5">
        <v>48201</v>
      </c>
      <c r="D100" s="4" t="s">
        <v>2829</v>
      </c>
      <c r="E100" s="4" t="s">
        <v>684</v>
      </c>
      <c r="F100" s="6">
        <v>41964</v>
      </c>
      <c r="G100" s="7">
        <v>400000</v>
      </c>
      <c r="H100" s="6">
        <v>42034</v>
      </c>
      <c r="I100" s="4" t="s">
        <v>2830</v>
      </c>
      <c r="J100" s="4" t="s">
        <v>2831</v>
      </c>
      <c r="K100" s="4" t="s">
        <v>2832</v>
      </c>
      <c r="L100" s="4" t="s">
        <v>291</v>
      </c>
      <c r="M100" s="4"/>
      <c r="N100" s="4"/>
      <c r="O100" s="7">
        <v>400000</v>
      </c>
      <c r="P100" s="11">
        <f>_xlfn.XLOOKUP(E100,[1]SIDEOF_donativos!U$4:U$1619,[1]SIDEOF_donativos!W$4:W$1619,FALSE)</f>
        <v>1257</v>
      </c>
      <c r="S100">
        <v>2014</v>
      </c>
      <c r="T100" t="s">
        <v>509</v>
      </c>
      <c r="U100" t="s">
        <v>3216</v>
      </c>
      <c r="V100" s="31">
        <v>41806</v>
      </c>
      <c r="W100" s="35">
        <v>150000</v>
      </c>
      <c r="X100" s="31">
        <v>42004</v>
      </c>
      <c r="Y100" t="s">
        <v>3217</v>
      </c>
      <c r="Z100" t="s">
        <v>300</v>
      </c>
      <c r="AA100" t="s">
        <v>301</v>
      </c>
      <c r="AE100" s="35">
        <v>150000</v>
      </c>
      <c r="AF100">
        <v>415</v>
      </c>
      <c r="AP100"/>
    </row>
    <row r="101" spans="1:42" x14ac:dyDescent="0.25">
      <c r="A101" s="3">
        <v>2014</v>
      </c>
      <c r="B101" s="4" t="s">
        <v>278</v>
      </c>
      <c r="C101" s="5">
        <v>48201</v>
      </c>
      <c r="D101" s="4" t="s">
        <v>2833</v>
      </c>
      <c r="E101" s="4" t="s">
        <v>684</v>
      </c>
      <c r="F101" s="6">
        <v>41964</v>
      </c>
      <c r="G101" s="7">
        <v>4000000</v>
      </c>
      <c r="H101" s="6">
        <v>42329</v>
      </c>
      <c r="I101" s="4" t="s">
        <v>2834</v>
      </c>
      <c r="J101" s="4" t="s">
        <v>313</v>
      </c>
      <c r="K101" s="4" t="s">
        <v>314</v>
      </c>
      <c r="L101" s="4"/>
      <c r="M101" s="4"/>
      <c r="N101" s="4"/>
      <c r="O101" s="7">
        <v>4000000</v>
      </c>
      <c r="P101" s="11">
        <f>_xlfn.XLOOKUP(E101,[1]SIDEOF_donativos!U$4:U$1619,[1]SIDEOF_donativos!W$4:W$1619,FALSE)</f>
        <v>1257</v>
      </c>
      <c r="S101">
        <v>2014</v>
      </c>
      <c r="T101" t="s">
        <v>509</v>
      </c>
      <c r="U101" t="s">
        <v>544</v>
      </c>
      <c r="V101" s="31">
        <v>41806</v>
      </c>
      <c r="W101" s="35">
        <v>300000</v>
      </c>
      <c r="X101" s="31">
        <v>42004</v>
      </c>
      <c r="Y101" t="s">
        <v>3218</v>
      </c>
      <c r="Z101" t="s">
        <v>300</v>
      </c>
      <c r="AA101" t="s">
        <v>301</v>
      </c>
      <c r="AE101" s="35">
        <v>300000</v>
      </c>
      <c r="AF101">
        <v>542</v>
      </c>
      <c r="AP101"/>
    </row>
    <row r="102" spans="1:42" x14ac:dyDescent="0.25">
      <c r="A102" s="3">
        <v>2014</v>
      </c>
      <c r="B102" s="4" t="s">
        <v>278</v>
      </c>
      <c r="C102" s="5">
        <v>48201</v>
      </c>
      <c r="D102" s="4" t="s">
        <v>2835</v>
      </c>
      <c r="E102" s="4" t="s">
        <v>2836</v>
      </c>
      <c r="F102" s="6">
        <v>41969</v>
      </c>
      <c r="G102" s="7">
        <v>1000000</v>
      </c>
      <c r="H102" s="6">
        <v>42153</v>
      </c>
      <c r="I102" s="4" t="s">
        <v>2837</v>
      </c>
      <c r="J102" s="4" t="s">
        <v>1848</v>
      </c>
      <c r="K102" s="4" t="s">
        <v>297</v>
      </c>
      <c r="L102" s="4" t="s">
        <v>1839</v>
      </c>
      <c r="M102" s="4"/>
      <c r="N102" s="4"/>
      <c r="O102" s="7">
        <v>1000000</v>
      </c>
      <c r="P102" s="11">
        <f>_xlfn.XLOOKUP(E102,[1]SIDEOF_donativos!U$4:U$1619,[1]SIDEOF_donativos!W$4:W$1619,FALSE)</f>
        <v>1252</v>
      </c>
      <c r="S102">
        <v>2014</v>
      </c>
      <c r="T102" t="s">
        <v>509</v>
      </c>
      <c r="U102" t="s">
        <v>2120</v>
      </c>
      <c r="V102" s="31">
        <v>41803</v>
      </c>
      <c r="W102" s="35">
        <v>149338</v>
      </c>
      <c r="X102" s="31">
        <v>42004</v>
      </c>
      <c r="Y102" t="s">
        <v>3219</v>
      </c>
      <c r="Z102" t="s">
        <v>300</v>
      </c>
      <c r="AA102" t="s">
        <v>301</v>
      </c>
      <c r="AE102" s="35">
        <v>149338</v>
      </c>
      <c r="AF102">
        <v>1310</v>
      </c>
      <c r="AP102"/>
    </row>
    <row r="103" spans="1:42" x14ac:dyDescent="0.25">
      <c r="A103" s="3">
        <v>2014</v>
      </c>
      <c r="B103" s="4" t="s">
        <v>278</v>
      </c>
      <c r="C103" s="5">
        <v>48201</v>
      </c>
      <c r="D103" s="4" t="s">
        <v>2838</v>
      </c>
      <c r="E103" s="4" t="s">
        <v>2839</v>
      </c>
      <c r="F103" s="6">
        <v>41967</v>
      </c>
      <c r="G103" s="7">
        <v>4800000</v>
      </c>
      <c r="H103" s="6">
        <v>42332</v>
      </c>
      <c r="I103" s="4" t="s">
        <v>2840</v>
      </c>
      <c r="J103" s="4" t="s">
        <v>296</v>
      </c>
      <c r="K103" s="4" t="s">
        <v>297</v>
      </c>
      <c r="L103" s="4"/>
      <c r="M103" s="4"/>
      <c r="N103" s="4"/>
      <c r="O103" s="7">
        <v>4800000</v>
      </c>
      <c r="P103" s="11">
        <f>_xlfn.XLOOKUP(E103,[1]SIDEOF_donativos!U$4:U$1619,[1]SIDEOF_donativos!W$4:W$1619,FALSE)</f>
        <v>522</v>
      </c>
      <c r="S103">
        <v>2014</v>
      </c>
      <c r="T103" t="s">
        <v>509</v>
      </c>
      <c r="U103" t="s">
        <v>3220</v>
      </c>
      <c r="V103" s="31">
        <v>41806</v>
      </c>
      <c r="W103" s="35">
        <v>300000</v>
      </c>
      <c r="X103" s="31">
        <v>42004</v>
      </c>
      <c r="Y103" t="s">
        <v>3221</v>
      </c>
      <c r="Z103" t="s">
        <v>300</v>
      </c>
      <c r="AA103" t="s">
        <v>301</v>
      </c>
      <c r="AE103" s="35">
        <v>300000</v>
      </c>
      <c r="AF103">
        <v>1497</v>
      </c>
      <c r="AP103"/>
    </row>
    <row r="104" spans="1:42" x14ac:dyDescent="0.25">
      <c r="A104" s="3">
        <v>2014</v>
      </c>
      <c r="B104" s="4" t="s">
        <v>278</v>
      </c>
      <c r="C104" s="5">
        <v>48201</v>
      </c>
      <c r="D104" s="4" t="s">
        <v>2841</v>
      </c>
      <c r="E104" s="4" t="s">
        <v>2836</v>
      </c>
      <c r="F104" s="6">
        <v>41969</v>
      </c>
      <c r="G104" s="7">
        <v>1800000</v>
      </c>
      <c r="H104" s="6">
        <v>42334</v>
      </c>
      <c r="I104" s="4" t="s">
        <v>2842</v>
      </c>
      <c r="J104" s="4" t="s">
        <v>1848</v>
      </c>
      <c r="K104" s="4" t="s">
        <v>297</v>
      </c>
      <c r="L104" s="4" t="s">
        <v>1839</v>
      </c>
      <c r="M104" s="4"/>
      <c r="N104" s="4"/>
      <c r="O104" s="7">
        <v>1800000</v>
      </c>
      <c r="P104" s="11">
        <f>_xlfn.XLOOKUP(E104,[1]SIDEOF_donativos!U$4:U$1619,[1]SIDEOF_donativos!W$4:W$1619,FALSE)</f>
        <v>1252</v>
      </c>
      <c r="S104">
        <v>2014</v>
      </c>
      <c r="T104" t="s">
        <v>509</v>
      </c>
      <c r="U104" t="s">
        <v>3222</v>
      </c>
      <c r="V104" s="31">
        <v>41806</v>
      </c>
      <c r="W104" s="35">
        <v>298200</v>
      </c>
      <c r="X104" s="31">
        <v>42004</v>
      </c>
      <c r="Y104" t="s">
        <v>3223</v>
      </c>
      <c r="Z104" t="s">
        <v>300</v>
      </c>
      <c r="AA104" t="s">
        <v>301</v>
      </c>
      <c r="AE104" s="35">
        <v>298200</v>
      </c>
      <c r="AF104">
        <v>53</v>
      </c>
      <c r="AP104"/>
    </row>
    <row r="105" spans="1:42" x14ac:dyDescent="0.25">
      <c r="A105" s="3">
        <v>2014</v>
      </c>
      <c r="B105" s="4" t="s">
        <v>278</v>
      </c>
      <c r="C105" s="5">
        <v>48201</v>
      </c>
      <c r="D105" s="4" t="s">
        <v>2843</v>
      </c>
      <c r="E105" s="4" t="s">
        <v>2844</v>
      </c>
      <c r="F105" s="6">
        <v>41969</v>
      </c>
      <c r="G105" s="7">
        <v>2700000</v>
      </c>
      <c r="H105" s="6">
        <v>42334</v>
      </c>
      <c r="I105" s="4" t="s">
        <v>2845</v>
      </c>
      <c r="J105" s="4" t="s">
        <v>2166</v>
      </c>
      <c r="K105" s="4" t="s">
        <v>314</v>
      </c>
      <c r="L105" s="4" t="s">
        <v>1839</v>
      </c>
      <c r="M105" s="4"/>
      <c r="N105" s="4"/>
      <c r="O105" s="7">
        <v>2700000</v>
      </c>
      <c r="P105" s="11">
        <f>_xlfn.XLOOKUP(E105,[1]SIDEOF_donativos!U$4:U$1619,[1]SIDEOF_donativos!W$4:W$1619,FALSE)</f>
        <v>1251</v>
      </c>
      <c r="S105">
        <v>2014</v>
      </c>
      <c r="T105" t="s">
        <v>509</v>
      </c>
      <c r="U105" t="s">
        <v>2066</v>
      </c>
      <c r="V105" s="31">
        <v>41807</v>
      </c>
      <c r="W105" s="35">
        <v>500000</v>
      </c>
      <c r="X105" s="31">
        <v>42004</v>
      </c>
      <c r="Y105" t="s">
        <v>3224</v>
      </c>
      <c r="Z105" t="s">
        <v>300</v>
      </c>
      <c r="AA105" t="s">
        <v>301</v>
      </c>
      <c r="AE105" s="35">
        <v>500000</v>
      </c>
      <c r="AF105">
        <v>663</v>
      </c>
      <c r="AP105"/>
    </row>
    <row r="106" spans="1:42" x14ac:dyDescent="0.25">
      <c r="A106" s="3">
        <v>2014</v>
      </c>
      <c r="B106" s="4" t="s">
        <v>278</v>
      </c>
      <c r="C106" s="5">
        <v>48201</v>
      </c>
      <c r="D106" s="4" t="s">
        <v>2846</v>
      </c>
      <c r="E106" s="4" t="s">
        <v>2847</v>
      </c>
      <c r="F106" s="6">
        <v>41969</v>
      </c>
      <c r="G106" s="7">
        <v>2500000</v>
      </c>
      <c r="H106" s="6">
        <v>42334</v>
      </c>
      <c r="I106" s="4" t="s">
        <v>2848</v>
      </c>
      <c r="J106" s="4" t="s">
        <v>1848</v>
      </c>
      <c r="K106" s="4" t="s">
        <v>297</v>
      </c>
      <c r="L106" s="4" t="s">
        <v>1839</v>
      </c>
      <c r="M106" s="4"/>
      <c r="N106" s="4"/>
      <c r="O106" s="7">
        <v>2500000</v>
      </c>
      <c r="P106" s="11">
        <f>_xlfn.XLOOKUP(E106,[1]SIDEOF_donativos!U$4:U$1619,[1]SIDEOF_donativos!W$4:W$1619,FALSE)</f>
        <v>1234</v>
      </c>
      <c r="S106">
        <v>2014</v>
      </c>
      <c r="T106" t="s">
        <v>509</v>
      </c>
      <c r="U106" t="s">
        <v>3225</v>
      </c>
      <c r="V106" s="31">
        <v>41806</v>
      </c>
      <c r="W106" s="35">
        <v>300000</v>
      </c>
      <c r="X106" s="31">
        <v>42004</v>
      </c>
      <c r="Y106" t="s">
        <v>3226</v>
      </c>
      <c r="Z106" t="s">
        <v>300</v>
      </c>
      <c r="AA106" t="s">
        <v>301</v>
      </c>
      <c r="AE106" s="35">
        <v>300000</v>
      </c>
      <c r="AF106">
        <v>383</v>
      </c>
      <c r="AP106"/>
    </row>
    <row r="107" spans="1:42" x14ac:dyDescent="0.25">
      <c r="A107" s="3">
        <v>2014</v>
      </c>
      <c r="B107" s="4" t="s">
        <v>278</v>
      </c>
      <c r="C107" s="5">
        <v>48201</v>
      </c>
      <c r="D107" s="4" t="s">
        <v>2849</v>
      </c>
      <c r="E107" s="4" t="s">
        <v>2850</v>
      </c>
      <c r="F107" s="6">
        <v>41968</v>
      </c>
      <c r="G107" s="7">
        <v>4800000</v>
      </c>
      <c r="H107" s="6">
        <v>42333</v>
      </c>
      <c r="I107" s="4" t="s">
        <v>2851</v>
      </c>
      <c r="J107" s="4" t="s">
        <v>2803</v>
      </c>
      <c r="K107" s="4" t="s">
        <v>297</v>
      </c>
      <c r="L107" s="4" t="s">
        <v>314</v>
      </c>
      <c r="M107" s="4"/>
      <c r="N107" s="4"/>
      <c r="O107" s="7">
        <v>4800000</v>
      </c>
      <c r="P107" s="11">
        <f>_xlfn.XLOOKUP(E107,[1]SIDEOF_donativos!U$4:U$1619,[1]SIDEOF_donativos!W$4:W$1619,FALSE)</f>
        <v>874</v>
      </c>
      <c r="S107">
        <v>2014</v>
      </c>
      <c r="T107" t="s">
        <v>509</v>
      </c>
      <c r="U107" t="s">
        <v>3227</v>
      </c>
      <c r="V107" s="31">
        <v>41806</v>
      </c>
      <c r="W107" s="35">
        <v>675570</v>
      </c>
      <c r="X107" s="31">
        <v>42004</v>
      </c>
      <c r="Y107" t="s">
        <v>3228</v>
      </c>
      <c r="Z107" t="s">
        <v>300</v>
      </c>
      <c r="AA107" t="s">
        <v>301</v>
      </c>
      <c r="AE107" s="35">
        <v>675570</v>
      </c>
      <c r="AF107">
        <v>1400</v>
      </c>
      <c r="AP107"/>
    </row>
    <row r="108" spans="1:42" x14ac:dyDescent="0.25">
      <c r="A108" s="3">
        <v>2014</v>
      </c>
      <c r="B108" s="4" t="s">
        <v>278</v>
      </c>
      <c r="C108" s="5">
        <v>48201</v>
      </c>
      <c r="D108" s="4" t="s">
        <v>2852</v>
      </c>
      <c r="E108" s="4" t="s">
        <v>2853</v>
      </c>
      <c r="F108" s="6">
        <v>41968</v>
      </c>
      <c r="G108" s="7">
        <v>31894190</v>
      </c>
      <c r="H108" s="6">
        <v>42333</v>
      </c>
      <c r="I108" s="4" t="s">
        <v>2854</v>
      </c>
      <c r="J108" s="4" t="s">
        <v>313</v>
      </c>
      <c r="K108" s="4" t="s">
        <v>314</v>
      </c>
      <c r="L108" s="4"/>
      <c r="M108" s="4"/>
      <c r="N108" s="4"/>
      <c r="O108" s="7">
        <v>31894190</v>
      </c>
      <c r="P108" s="11">
        <f>_xlfn.XLOOKUP(E108,[1]SIDEOF_donativos!U$4:U$1619,[1]SIDEOF_donativos!W$4:W$1619,FALSE)</f>
        <v>1483</v>
      </c>
      <c r="S108">
        <v>2014</v>
      </c>
      <c r="T108" t="s">
        <v>509</v>
      </c>
      <c r="U108" t="s">
        <v>3229</v>
      </c>
      <c r="V108" s="31">
        <v>41806</v>
      </c>
      <c r="W108" s="35">
        <v>300000</v>
      </c>
      <c r="X108" s="31">
        <v>42004</v>
      </c>
      <c r="Y108" t="s">
        <v>3230</v>
      </c>
      <c r="Z108" t="s">
        <v>300</v>
      </c>
      <c r="AA108" t="s">
        <v>301</v>
      </c>
      <c r="AE108" s="35">
        <v>300000</v>
      </c>
      <c r="AF108">
        <v>1567</v>
      </c>
      <c r="AP108"/>
    </row>
    <row r="109" spans="1:42" x14ac:dyDescent="0.25">
      <c r="A109" s="3">
        <v>2014</v>
      </c>
      <c r="B109" s="4" t="s">
        <v>278</v>
      </c>
      <c r="C109" s="5">
        <v>48201</v>
      </c>
      <c r="D109" s="4" t="s">
        <v>2855</v>
      </c>
      <c r="E109" s="4" t="s">
        <v>2856</v>
      </c>
      <c r="F109" s="6">
        <v>41969</v>
      </c>
      <c r="G109" s="7">
        <v>1160000</v>
      </c>
      <c r="H109" s="6">
        <v>42088</v>
      </c>
      <c r="I109" s="4" t="s">
        <v>2857</v>
      </c>
      <c r="J109" s="4" t="s">
        <v>1848</v>
      </c>
      <c r="K109" s="4" t="s">
        <v>297</v>
      </c>
      <c r="L109" s="4" t="s">
        <v>1839</v>
      </c>
      <c r="M109" s="4"/>
      <c r="N109" s="4"/>
      <c r="O109" s="7">
        <v>1160000</v>
      </c>
      <c r="P109" s="11">
        <f>_xlfn.XLOOKUP(E109,[1]SIDEOF_donativos!U$4:U$1619,[1]SIDEOF_donativos!W$4:W$1619,FALSE)</f>
        <v>1124</v>
      </c>
      <c r="S109">
        <v>2014</v>
      </c>
      <c r="T109" t="s">
        <v>509</v>
      </c>
      <c r="U109" t="s">
        <v>3231</v>
      </c>
      <c r="V109" s="31">
        <v>41807</v>
      </c>
      <c r="W109" s="35">
        <v>700000</v>
      </c>
      <c r="X109" s="31">
        <v>42004</v>
      </c>
      <c r="Y109" t="s">
        <v>3232</v>
      </c>
      <c r="Z109" t="s">
        <v>300</v>
      </c>
      <c r="AA109" t="s">
        <v>301</v>
      </c>
      <c r="AE109" s="35">
        <v>700000</v>
      </c>
      <c r="AF109">
        <v>859</v>
      </c>
      <c r="AP109"/>
    </row>
    <row r="110" spans="1:42" x14ac:dyDescent="0.25">
      <c r="A110" s="3">
        <v>2014</v>
      </c>
      <c r="B110" s="4" t="s">
        <v>278</v>
      </c>
      <c r="C110" s="5">
        <v>48201</v>
      </c>
      <c r="D110" s="4" t="s">
        <v>2858</v>
      </c>
      <c r="E110" s="4" t="s">
        <v>2813</v>
      </c>
      <c r="F110" s="6">
        <v>41969</v>
      </c>
      <c r="G110" s="7">
        <v>400000</v>
      </c>
      <c r="H110" s="6">
        <v>42153</v>
      </c>
      <c r="I110" s="4" t="s">
        <v>2859</v>
      </c>
      <c r="J110" s="4" t="s">
        <v>2803</v>
      </c>
      <c r="K110" s="4" t="s">
        <v>297</v>
      </c>
      <c r="L110" s="4" t="s">
        <v>314</v>
      </c>
      <c r="M110" s="4"/>
      <c r="N110" s="4"/>
      <c r="O110" s="7">
        <v>400000</v>
      </c>
      <c r="P110" s="11">
        <f>_xlfn.XLOOKUP(E110,[1]SIDEOF_donativos!U$4:U$1619,[1]SIDEOF_donativos!W$4:W$1619,FALSE)</f>
        <v>1122</v>
      </c>
      <c r="S110">
        <v>2014</v>
      </c>
      <c r="T110" t="s">
        <v>509</v>
      </c>
      <c r="U110" t="s">
        <v>3233</v>
      </c>
      <c r="V110" s="31">
        <v>41802</v>
      </c>
      <c r="W110" s="35">
        <v>696500</v>
      </c>
      <c r="X110" s="31">
        <v>42004</v>
      </c>
      <c r="Y110" t="s">
        <v>3234</v>
      </c>
      <c r="Z110" t="s">
        <v>300</v>
      </c>
      <c r="AA110" t="s">
        <v>301</v>
      </c>
      <c r="AE110" s="35">
        <v>696500</v>
      </c>
      <c r="AF110">
        <v>466</v>
      </c>
      <c r="AP110"/>
    </row>
    <row r="111" spans="1:42" x14ac:dyDescent="0.25">
      <c r="A111" s="3">
        <v>2014</v>
      </c>
      <c r="B111" s="4" t="s">
        <v>278</v>
      </c>
      <c r="C111" s="5">
        <v>48201</v>
      </c>
      <c r="D111" s="4" t="s">
        <v>2860</v>
      </c>
      <c r="E111" s="4" t="s">
        <v>2813</v>
      </c>
      <c r="F111" s="6">
        <v>41969</v>
      </c>
      <c r="G111" s="7">
        <v>600000</v>
      </c>
      <c r="H111" s="6">
        <v>42153</v>
      </c>
      <c r="I111" s="4" t="s">
        <v>2861</v>
      </c>
      <c r="J111" s="4" t="s">
        <v>296</v>
      </c>
      <c r="K111" s="4" t="s">
        <v>297</v>
      </c>
      <c r="L111" s="4"/>
      <c r="M111" s="4"/>
      <c r="N111" s="4"/>
      <c r="O111" s="7">
        <v>600000</v>
      </c>
      <c r="P111" s="11">
        <f>_xlfn.XLOOKUP(E111,[1]SIDEOF_donativos!U$4:U$1619,[1]SIDEOF_donativos!W$4:W$1619,FALSE)</f>
        <v>1122</v>
      </c>
      <c r="S111">
        <v>2014</v>
      </c>
      <c r="T111" t="s">
        <v>509</v>
      </c>
      <c r="U111" t="s">
        <v>3235</v>
      </c>
      <c r="V111" s="31">
        <v>41806</v>
      </c>
      <c r="W111" s="35">
        <v>662000</v>
      </c>
      <c r="X111" s="31">
        <v>42004</v>
      </c>
      <c r="Y111" t="s">
        <v>3236</v>
      </c>
      <c r="Z111" t="s">
        <v>300</v>
      </c>
      <c r="AA111" t="s">
        <v>301</v>
      </c>
      <c r="AE111" s="35">
        <v>662000</v>
      </c>
      <c r="AF111">
        <v>981</v>
      </c>
      <c r="AP111"/>
    </row>
    <row r="112" spans="1:42" x14ac:dyDescent="0.25">
      <c r="A112" s="3">
        <v>2014</v>
      </c>
      <c r="B112" s="4" t="s">
        <v>278</v>
      </c>
      <c r="C112" s="5">
        <v>48201</v>
      </c>
      <c r="D112" s="4" t="s">
        <v>2862</v>
      </c>
      <c r="E112" s="4" t="s">
        <v>2863</v>
      </c>
      <c r="F112" s="6">
        <v>41969</v>
      </c>
      <c r="G112" s="7">
        <v>500000</v>
      </c>
      <c r="H112" s="6">
        <v>42104</v>
      </c>
      <c r="I112" s="4" t="s">
        <v>2864</v>
      </c>
      <c r="J112" s="4" t="s">
        <v>1848</v>
      </c>
      <c r="K112" s="4" t="s">
        <v>297</v>
      </c>
      <c r="L112" s="4" t="s">
        <v>1839</v>
      </c>
      <c r="M112" s="4"/>
      <c r="N112" s="4"/>
      <c r="O112" s="7">
        <v>500000</v>
      </c>
      <c r="P112" s="11">
        <f>_xlfn.XLOOKUP(E112,[1]SIDEOF_donativos!U$4:U$1619,[1]SIDEOF_donativos!W$4:W$1619,FALSE)</f>
        <v>525</v>
      </c>
      <c r="S112">
        <v>2014</v>
      </c>
      <c r="T112" t="s">
        <v>509</v>
      </c>
      <c r="U112" t="s">
        <v>3237</v>
      </c>
      <c r="V112" s="31">
        <v>41806</v>
      </c>
      <c r="W112" s="35">
        <v>300000</v>
      </c>
      <c r="X112" s="31">
        <v>42004</v>
      </c>
      <c r="Y112" t="s">
        <v>3238</v>
      </c>
      <c r="Z112" t="s">
        <v>300</v>
      </c>
      <c r="AA112" t="s">
        <v>301</v>
      </c>
      <c r="AE112" s="35">
        <v>300000</v>
      </c>
      <c r="AF112">
        <v>355</v>
      </c>
      <c r="AP112"/>
    </row>
    <row r="113" spans="1:42" x14ac:dyDescent="0.25">
      <c r="A113" s="3">
        <v>2014</v>
      </c>
      <c r="B113" s="4" t="s">
        <v>278</v>
      </c>
      <c r="C113" s="5">
        <v>48201</v>
      </c>
      <c r="D113" s="4" t="s">
        <v>2865</v>
      </c>
      <c r="E113" s="4" t="s">
        <v>2866</v>
      </c>
      <c r="F113" s="6">
        <v>41969</v>
      </c>
      <c r="G113" s="7">
        <v>200000</v>
      </c>
      <c r="H113" s="6">
        <v>42185</v>
      </c>
      <c r="I113" s="4" t="s">
        <v>2867</v>
      </c>
      <c r="J113" s="4" t="s">
        <v>2868</v>
      </c>
      <c r="K113" s="4" t="s">
        <v>291</v>
      </c>
      <c r="L113" s="4" t="s">
        <v>314</v>
      </c>
      <c r="M113" s="4"/>
      <c r="N113" s="4"/>
      <c r="O113" s="7">
        <v>200000</v>
      </c>
      <c r="P113" s="11">
        <f>_xlfn.XLOOKUP(E113,[1]SIDEOF_donativos!U$4:U$1619,[1]SIDEOF_donativos!W$4:W$1619,FALSE)</f>
        <v>1255</v>
      </c>
      <c r="S113">
        <v>2014</v>
      </c>
      <c r="T113" t="s">
        <v>509</v>
      </c>
      <c r="U113" t="s">
        <v>2112</v>
      </c>
      <c r="V113" s="31">
        <v>41801</v>
      </c>
      <c r="W113" s="35">
        <v>500000</v>
      </c>
      <c r="X113" s="31">
        <v>42004</v>
      </c>
      <c r="Y113" t="s">
        <v>3239</v>
      </c>
      <c r="Z113" t="s">
        <v>300</v>
      </c>
      <c r="AA113" t="s">
        <v>301</v>
      </c>
      <c r="AE113" s="35">
        <v>500000</v>
      </c>
      <c r="AF113">
        <v>28</v>
      </c>
      <c r="AP113"/>
    </row>
    <row r="114" spans="1:42" x14ac:dyDescent="0.25">
      <c r="A114" s="3">
        <v>2014</v>
      </c>
      <c r="B114" s="4" t="s">
        <v>278</v>
      </c>
      <c r="C114" s="5">
        <v>48201</v>
      </c>
      <c r="D114" s="4" t="s">
        <v>2869</v>
      </c>
      <c r="E114" s="4" t="s">
        <v>2870</v>
      </c>
      <c r="F114" s="6">
        <v>41969</v>
      </c>
      <c r="G114" s="7">
        <v>840000</v>
      </c>
      <c r="H114" s="6">
        <v>42185</v>
      </c>
      <c r="I114" s="4" t="s">
        <v>2871</v>
      </c>
      <c r="J114" s="4" t="s">
        <v>2872</v>
      </c>
      <c r="K114" s="4" t="s">
        <v>297</v>
      </c>
      <c r="L114" s="4" t="s">
        <v>291</v>
      </c>
      <c r="M114" s="4" t="s">
        <v>1839</v>
      </c>
      <c r="N114" s="4"/>
      <c r="O114" s="7">
        <v>840000</v>
      </c>
      <c r="P114" s="11">
        <f>_xlfn.XLOOKUP(E114,[1]SIDEOF_donativos!U$4:U$1619,[1]SIDEOF_donativos!W$4:W$1619,FALSE)</f>
        <v>1227</v>
      </c>
      <c r="S114">
        <v>2014</v>
      </c>
      <c r="T114" t="s">
        <v>509</v>
      </c>
      <c r="U114" t="s">
        <v>512</v>
      </c>
      <c r="V114" s="31">
        <v>41802</v>
      </c>
      <c r="W114" s="35">
        <v>500000</v>
      </c>
      <c r="X114" s="31">
        <v>42004</v>
      </c>
      <c r="Y114" t="s">
        <v>3240</v>
      </c>
      <c r="Z114" t="s">
        <v>300</v>
      </c>
      <c r="AA114" t="s">
        <v>301</v>
      </c>
      <c r="AE114" s="35">
        <v>500000</v>
      </c>
      <c r="AF114">
        <v>237</v>
      </c>
      <c r="AP114"/>
    </row>
    <row r="115" spans="1:42" x14ac:dyDescent="0.25">
      <c r="A115" s="3">
        <v>2014</v>
      </c>
      <c r="B115" s="4" t="s">
        <v>278</v>
      </c>
      <c r="C115" s="5">
        <v>48201</v>
      </c>
      <c r="D115" s="4" t="s">
        <v>2873</v>
      </c>
      <c r="E115" s="4" t="s">
        <v>2874</v>
      </c>
      <c r="F115" s="6">
        <v>41969</v>
      </c>
      <c r="G115" s="7">
        <v>2800000</v>
      </c>
      <c r="H115" s="6">
        <v>42185</v>
      </c>
      <c r="I115" s="4" t="s">
        <v>2875</v>
      </c>
      <c r="J115" s="4" t="s">
        <v>1838</v>
      </c>
      <c r="K115" s="4" t="s">
        <v>1839</v>
      </c>
      <c r="L115" s="4"/>
      <c r="M115" s="4"/>
      <c r="N115" s="4"/>
      <c r="O115" s="7">
        <v>2800000</v>
      </c>
      <c r="P115" s="11">
        <f>_xlfn.XLOOKUP(E115,[1]SIDEOF_donativos!U$4:U$1619,[1]SIDEOF_donativos!W$4:W$1619,FALSE)</f>
        <v>134</v>
      </c>
      <c r="S115">
        <v>2014</v>
      </c>
      <c r="T115" t="s">
        <v>509</v>
      </c>
      <c r="U115" t="s">
        <v>3241</v>
      </c>
      <c r="V115" s="31">
        <v>41806</v>
      </c>
      <c r="W115" s="35">
        <v>240000</v>
      </c>
      <c r="X115" s="31">
        <v>42004</v>
      </c>
      <c r="Y115" t="s">
        <v>3242</v>
      </c>
      <c r="Z115" t="s">
        <v>300</v>
      </c>
      <c r="AA115" t="s">
        <v>301</v>
      </c>
      <c r="AE115" s="35">
        <v>240000</v>
      </c>
      <c r="AF115">
        <v>926</v>
      </c>
      <c r="AP115"/>
    </row>
    <row r="116" spans="1:42" x14ac:dyDescent="0.25">
      <c r="A116" s="3">
        <v>2014</v>
      </c>
      <c r="B116" s="4" t="s">
        <v>278</v>
      </c>
      <c r="C116" s="5">
        <v>48201</v>
      </c>
      <c r="D116" s="4" t="s">
        <v>2876</v>
      </c>
      <c r="E116" s="4" t="s">
        <v>2874</v>
      </c>
      <c r="F116" s="6">
        <v>41969</v>
      </c>
      <c r="G116" s="7">
        <v>3200000</v>
      </c>
      <c r="H116" s="6">
        <v>42334</v>
      </c>
      <c r="I116" s="4" t="s">
        <v>2877</v>
      </c>
      <c r="J116" s="4" t="s">
        <v>2878</v>
      </c>
      <c r="K116" s="4" t="s">
        <v>2832</v>
      </c>
      <c r="L116" s="4" t="s">
        <v>1839</v>
      </c>
      <c r="M116" s="4"/>
      <c r="N116" s="4"/>
      <c r="O116" s="7">
        <v>3200000</v>
      </c>
      <c r="P116" s="11">
        <f>_xlfn.XLOOKUP(E116,[1]SIDEOF_donativos!U$4:U$1619,[1]SIDEOF_donativos!W$4:W$1619,FALSE)</f>
        <v>134</v>
      </c>
      <c r="S116">
        <v>2014</v>
      </c>
      <c r="T116" t="s">
        <v>509</v>
      </c>
      <c r="U116" t="s">
        <v>3243</v>
      </c>
      <c r="V116" s="31">
        <v>41803</v>
      </c>
      <c r="W116" s="35">
        <v>700000</v>
      </c>
      <c r="X116" s="31">
        <v>42004</v>
      </c>
      <c r="Y116" t="s">
        <v>3244</v>
      </c>
      <c r="Z116" t="s">
        <v>300</v>
      </c>
      <c r="AA116" t="s">
        <v>301</v>
      </c>
      <c r="AE116" s="35">
        <v>700000</v>
      </c>
      <c r="AF116">
        <v>421</v>
      </c>
      <c r="AP116"/>
    </row>
    <row r="117" spans="1:42" x14ac:dyDescent="0.25">
      <c r="A117" s="3">
        <v>2014</v>
      </c>
      <c r="B117" s="4" t="s">
        <v>278</v>
      </c>
      <c r="C117" s="5">
        <v>48201</v>
      </c>
      <c r="D117" s="4" t="s">
        <v>2879</v>
      </c>
      <c r="E117" s="4" t="s">
        <v>2880</v>
      </c>
      <c r="F117" s="6">
        <v>41879</v>
      </c>
      <c r="G117" s="7">
        <v>650000</v>
      </c>
      <c r="H117" s="6">
        <v>42063</v>
      </c>
      <c r="I117" s="4" t="s">
        <v>2881</v>
      </c>
      <c r="J117" s="4" t="s">
        <v>1848</v>
      </c>
      <c r="K117" s="4" t="s">
        <v>297</v>
      </c>
      <c r="L117" s="4" t="s">
        <v>1839</v>
      </c>
      <c r="M117" s="4"/>
      <c r="N117" s="4"/>
      <c r="O117" s="7">
        <v>650000</v>
      </c>
      <c r="P117" s="11">
        <f>_xlfn.XLOOKUP(E117,[1]SIDEOF_donativos!U$4:U$1619,[1]SIDEOF_donativos!W$4:W$1619,FALSE)</f>
        <v>1217</v>
      </c>
      <c r="S117">
        <v>2014</v>
      </c>
      <c r="T117" t="s">
        <v>509</v>
      </c>
      <c r="U117" t="s">
        <v>3245</v>
      </c>
      <c r="V117" s="31">
        <v>41807</v>
      </c>
      <c r="W117" s="35">
        <v>300000</v>
      </c>
      <c r="X117" s="31">
        <v>42004</v>
      </c>
      <c r="Y117" t="s">
        <v>3246</v>
      </c>
      <c r="Z117" t="s">
        <v>300</v>
      </c>
      <c r="AA117" t="s">
        <v>301</v>
      </c>
      <c r="AE117" s="35">
        <v>300000</v>
      </c>
      <c r="AF117">
        <v>1397</v>
      </c>
      <c r="AP117"/>
    </row>
    <row r="118" spans="1:42" x14ac:dyDescent="0.25">
      <c r="A118" s="3">
        <v>2014</v>
      </c>
      <c r="B118" s="4" t="s">
        <v>278</v>
      </c>
      <c r="C118" s="5">
        <v>48201</v>
      </c>
      <c r="D118" s="4" t="s">
        <v>2882</v>
      </c>
      <c r="E118" s="4" t="s">
        <v>2883</v>
      </c>
      <c r="F118" s="6">
        <v>41907</v>
      </c>
      <c r="G118" s="7">
        <v>670000</v>
      </c>
      <c r="H118" s="6">
        <v>41998</v>
      </c>
      <c r="I118" s="4" t="s">
        <v>2884</v>
      </c>
      <c r="J118" s="4" t="s">
        <v>2822</v>
      </c>
      <c r="K118" s="4" t="s">
        <v>297</v>
      </c>
      <c r="L118" s="4" t="s">
        <v>20</v>
      </c>
      <c r="M118" s="4"/>
      <c r="N118" s="4"/>
      <c r="O118" s="7">
        <v>670000</v>
      </c>
      <c r="P118" s="11">
        <f>_xlfn.XLOOKUP(E118,[1]SIDEOF_donativos!U$4:U$1619,[1]SIDEOF_donativos!W$4:W$1619,FALSE)</f>
        <v>1108</v>
      </c>
      <c r="S118">
        <v>2014</v>
      </c>
      <c r="T118" t="s">
        <v>509</v>
      </c>
      <c r="U118" t="s">
        <v>3247</v>
      </c>
      <c r="V118" s="31">
        <v>41801</v>
      </c>
      <c r="W118" s="35">
        <v>476950</v>
      </c>
      <c r="X118" s="31">
        <v>42004</v>
      </c>
      <c r="Y118" t="s">
        <v>3248</v>
      </c>
      <c r="Z118" t="s">
        <v>300</v>
      </c>
      <c r="AA118" t="s">
        <v>301</v>
      </c>
      <c r="AE118" s="35">
        <v>476950</v>
      </c>
      <c r="AF118">
        <v>1575</v>
      </c>
      <c r="AP118"/>
    </row>
    <row r="119" spans="1:42" x14ac:dyDescent="0.25">
      <c r="A119" s="3">
        <v>2014</v>
      </c>
      <c r="B119" s="4" t="s">
        <v>278</v>
      </c>
      <c r="C119" s="5">
        <v>48201</v>
      </c>
      <c r="D119" s="4" t="s">
        <v>2885</v>
      </c>
      <c r="E119" s="4" t="s">
        <v>2886</v>
      </c>
      <c r="F119" s="6">
        <v>41907</v>
      </c>
      <c r="G119" s="7">
        <v>670000</v>
      </c>
      <c r="H119" s="6">
        <v>42082</v>
      </c>
      <c r="I119" s="4" t="s">
        <v>2887</v>
      </c>
      <c r="J119" s="4" t="s">
        <v>1829</v>
      </c>
      <c r="K119" s="4" t="s">
        <v>301</v>
      </c>
      <c r="L119" s="4" t="s">
        <v>20</v>
      </c>
      <c r="M119" s="4"/>
      <c r="N119" s="4"/>
      <c r="O119" s="7">
        <v>670000</v>
      </c>
      <c r="P119" s="11">
        <f>_xlfn.XLOOKUP(E119,[1]SIDEOF_donativos!U$4:U$1619,[1]SIDEOF_donativos!W$4:W$1619,FALSE)</f>
        <v>1273</v>
      </c>
      <c r="S119">
        <v>2014</v>
      </c>
      <c r="T119" t="s">
        <v>509</v>
      </c>
      <c r="U119" t="s">
        <v>3249</v>
      </c>
      <c r="V119" s="31">
        <v>41806</v>
      </c>
      <c r="W119" s="35">
        <v>698000</v>
      </c>
      <c r="X119" s="31">
        <v>42004</v>
      </c>
      <c r="Y119" t="s">
        <v>3250</v>
      </c>
      <c r="Z119" t="s">
        <v>300</v>
      </c>
      <c r="AA119" t="s">
        <v>301</v>
      </c>
      <c r="AE119" s="35">
        <v>698000</v>
      </c>
      <c r="AF119">
        <v>1494</v>
      </c>
      <c r="AP119"/>
    </row>
    <row r="120" spans="1:42" x14ac:dyDescent="0.25">
      <c r="A120" s="3">
        <v>2014</v>
      </c>
      <c r="B120" s="4" t="s">
        <v>278</v>
      </c>
      <c r="C120" s="5">
        <v>48201</v>
      </c>
      <c r="D120" s="4" t="s">
        <v>2888</v>
      </c>
      <c r="E120" s="4" t="s">
        <v>2813</v>
      </c>
      <c r="F120" s="6">
        <v>41907</v>
      </c>
      <c r="G120" s="7">
        <v>175000</v>
      </c>
      <c r="H120" s="6">
        <v>42088</v>
      </c>
      <c r="I120" s="4" t="s">
        <v>2889</v>
      </c>
      <c r="J120" s="4" t="s">
        <v>1838</v>
      </c>
      <c r="K120" s="4" t="s">
        <v>1839</v>
      </c>
      <c r="L120" s="4"/>
      <c r="M120" s="4"/>
      <c r="N120" s="4"/>
      <c r="O120" s="7">
        <v>175000</v>
      </c>
      <c r="P120" s="11">
        <f>_xlfn.XLOOKUP(E120,[1]SIDEOF_donativos!U$4:U$1619,[1]SIDEOF_donativos!W$4:W$1619,FALSE)</f>
        <v>1122</v>
      </c>
      <c r="S120">
        <v>2014</v>
      </c>
      <c r="T120" t="s">
        <v>509</v>
      </c>
      <c r="U120" t="s">
        <v>2090</v>
      </c>
      <c r="V120" s="31">
        <v>41806</v>
      </c>
      <c r="W120" s="35">
        <v>499400</v>
      </c>
      <c r="X120" s="31">
        <v>42004</v>
      </c>
      <c r="Y120" t="s">
        <v>3251</v>
      </c>
      <c r="Z120" t="s">
        <v>300</v>
      </c>
      <c r="AA120" t="s">
        <v>301</v>
      </c>
      <c r="AE120" s="35">
        <v>499400</v>
      </c>
      <c r="AF120">
        <v>954</v>
      </c>
      <c r="AP120"/>
    </row>
    <row r="121" spans="1:42" x14ac:dyDescent="0.25">
      <c r="A121" s="3">
        <v>2014</v>
      </c>
      <c r="B121" s="4" t="s">
        <v>278</v>
      </c>
      <c r="C121" s="5">
        <v>48201</v>
      </c>
      <c r="D121" s="4" t="s">
        <v>2890</v>
      </c>
      <c r="E121" s="4" t="s">
        <v>2891</v>
      </c>
      <c r="F121" s="6">
        <v>41907</v>
      </c>
      <c r="G121" s="7">
        <v>670000</v>
      </c>
      <c r="H121" s="6">
        <v>41998</v>
      </c>
      <c r="I121" s="4" t="s">
        <v>2892</v>
      </c>
      <c r="J121" s="4" t="s">
        <v>2822</v>
      </c>
      <c r="K121" s="4" t="s">
        <v>297</v>
      </c>
      <c r="L121" s="4" t="s">
        <v>20</v>
      </c>
      <c r="M121" s="4"/>
      <c r="N121" s="4"/>
      <c r="O121" s="7">
        <v>670000</v>
      </c>
      <c r="P121" s="11">
        <f>_xlfn.XLOOKUP(E121,[1]SIDEOF_donativos!U$4:U$1619,[1]SIDEOF_donativos!W$4:W$1619,FALSE)</f>
        <v>1260</v>
      </c>
      <c r="S121">
        <v>2014</v>
      </c>
      <c r="T121" t="s">
        <v>509</v>
      </c>
      <c r="U121" t="s">
        <v>560</v>
      </c>
      <c r="V121" s="31">
        <v>41800</v>
      </c>
      <c r="W121" s="35">
        <v>643500</v>
      </c>
      <c r="X121" s="31">
        <v>42004</v>
      </c>
      <c r="Y121" t="s">
        <v>3252</v>
      </c>
      <c r="Z121" t="s">
        <v>300</v>
      </c>
      <c r="AA121" t="s">
        <v>301</v>
      </c>
      <c r="AE121" s="35">
        <v>643500</v>
      </c>
      <c r="AF121">
        <v>793</v>
      </c>
      <c r="AP121"/>
    </row>
    <row r="122" spans="1:42" x14ac:dyDescent="0.25">
      <c r="A122" s="3">
        <v>2014</v>
      </c>
      <c r="B122" s="4" t="s">
        <v>278</v>
      </c>
      <c r="C122" s="5">
        <v>48201</v>
      </c>
      <c r="D122" s="4" t="s">
        <v>2893</v>
      </c>
      <c r="E122" s="4" t="s">
        <v>2894</v>
      </c>
      <c r="F122" s="6">
        <v>41907</v>
      </c>
      <c r="G122" s="7">
        <v>1340000</v>
      </c>
      <c r="H122" s="6">
        <v>41998</v>
      </c>
      <c r="I122" s="4" t="s">
        <v>2799</v>
      </c>
      <c r="J122" s="4" t="s">
        <v>2822</v>
      </c>
      <c r="K122" s="4" t="s">
        <v>297</v>
      </c>
      <c r="L122" s="4" t="s">
        <v>20</v>
      </c>
      <c r="M122" s="4"/>
      <c r="N122" s="4"/>
      <c r="O122" s="7">
        <v>1340000</v>
      </c>
      <c r="P122" s="11">
        <f>_xlfn.XLOOKUP(E122,[1]SIDEOF_donativos!U$4:U$1619,[1]SIDEOF_donativos!W$4:W$1619,FALSE)</f>
        <v>1209</v>
      </c>
      <c r="S122">
        <v>2014</v>
      </c>
      <c r="T122" t="s">
        <v>509</v>
      </c>
      <c r="U122" t="s">
        <v>3253</v>
      </c>
      <c r="V122" s="31">
        <v>41807</v>
      </c>
      <c r="W122" s="35">
        <v>170375</v>
      </c>
      <c r="X122" s="31">
        <v>42004</v>
      </c>
      <c r="Y122" t="s">
        <v>3254</v>
      </c>
      <c r="Z122" t="s">
        <v>300</v>
      </c>
      <c r="AA122" t="s">
        <v>301</v>
      </c>
      <c r="AE122" s="35">
        <v>170375</v>
      </c>
      <c r="AF122">
        <v>283</v>
      </c>
      <c r="AP122"/>
    </row>
    <row r="123" spans="1:42" x14ac:dyDescent="0.25">
      <c r="A123" s="3">
        <v>2014</v>
      </c>
      <c r="B123" s="4" t="s">
        <v>278</v>
      </c>
      <c r="C123" s="5">
        <v>48201</v>
      </c>
      <c r="D123" s="4">
        <v>1</v>
      </c>
      <c r="E123" s="4" t="s">
        <v>2895</v>
      </c>
      <c r="F123" s="6">
        <v>41946</v>
      </c>
      <c r="G123" s="7">
        <v>2000000</v>
      </c>
      <c r="H123" s="6">
        <v>42369</v>
      </c>
      <c r="I123" s="4" t="s">
        <v>2896</v>
      </c>
      <c r="J123" s="4" t="s">
        <v>1848</v>
      </c>
      <c r="K123" s="4" t="s">
        <v>297</v>
      </c>
      <c r="L123" s="4" t="s">
        <v>1839</v>
      </c>
      <c r="M123" s="4"/>
      <c r="N123" s="4"/>
      <c r="O123" s="7">
        <v>2000000</v>
      </c>
      <c r="P123" s="11">
        <f>_xlfn.XLOOKUP(E123,[1]SIDEOF_donativos!U$4:U$1619,[1]SIDEOF_donativos!W$4:W$1619,FALSE)</f>
        <v>913</v>
      </c>
      <c r="S123">
        <v>2014</v>
      </c>
      <c r="T123" t="s">
        <v>509</v>
      </c>
      <c r="U123" t="s">
        <v>3255</v>
      </c>
      <c r="V123" s="31">
        <v>41806</v>
      </c>
      <c r="W123" s="35">
        <v>149690</v>
      </c>
      <c r="X123" s="31">
        <v>42004</v>
      </c>
      <c r="Y123" t="s">
        <v>3256</v>
      </c>
      <c r="Z123" t="s">
        <v>300</v>
      </c>
      <c r="AA123" t="s">
        <v>301</v>
      </c>
      <c r="AE123" s="35">
        <v>149690</v>
      </c>
      <c r="AF123">
        <v>413</v>
      </c>
      <c r="AP123"/>
    </row>
    <row r="124" spans="1:42" x14ac:dyDescent="0.25">
      <c r="A124" s="3">
        <v>2014</v>
      </c>
      <c r="B124" s="4" t="s">
        <v>278</v>
      </c>
      <c r="C124" s="5">
        <v>48201</v>
      </c>
      <c r="D124" s="4">
        <v>1</v>
      </c>
      <c r="E124" s="4" t="s">
        <v>2897</v>
      </c>
      <c r="F124" s="6">
        <v>41963</v>
      </c>
      <c r="G124" s="7">
        <v>400000</v>
      </c>
      <c r="H124" s="6">
        <v>42055</v>
      </c>
      <c r="I124" s="4" t="s">
        <v>2898</v>
      </c>
      <c r="J124" s="4" t="s">
        <v>296</v>
      </c>
      <c r="K124" s="4" t="s">
        <v>297</v>
      </c>
      <c r="L124" s="4"/>
      <c r="M124" s="4"/>
      <c r="N124" s="4"/>
      <c r="O124" s="7">
        <v>400000</v>
      </c>
      <c r="P124" s="11">
        <f>_xlfn.XLOOKUP(E124,[1]SIDEOF_donativos!U$4:U$1619,[1]SIDEOF_donativos!W$4:W$1619,FALSE)</f>
        <v>1271</v>
      </c>
      <c r="S124">
        <v>2014</v>
      </c>
      <c r="T124" t="s">
        <v>509</v>
      </c>
      <c r="U124" t="s">
        <v>3257</v>
      </c>
      <c r="V124" s="31">
        <v>41801</v>
      </c>
      <c r="W124" s="35">
        <v>150000</v>
      </c>
      <c r="X124" s="31">
        <v>42004</v>
      </c>
      <c r="Y124" t="s">
        <v>3258</v>
      </c>
      <c r="Z124" t="s">
        <v>300</v>
      </c>
      <c r="AA124" t="s">
        <v>301</v>
      </c>
      <c r="AE124" s="35">
        <v>150000</v>
      </c>
      <c r="AF124">
        <v>54</v>
      </c>
      <c r="AP124"/>
    </row>
    <row r="125" spans="1:42" x14ac:dyDescent="0.25">
      <c r="A125" s="3">
        <v>2014</v>
      </c>
      <c r="B125" s="4" t="s">
        <v>278</v>
      </c>
      <c r="C125" s="5">
        <v>48201</v>
      </c>
      <c r="D125" s="4">
        <v>1</v>
      </c>
      <c r="E125" s="4" t="s">
        <v>2899</v>
      </c>
      <c r="F125" s="6">
        <v>41963</v>
      </c>
      <c r="G125" s="7">
        <v>700000</v>
      </c>
      <c r="H125" s="6">
        <v>42009</v>
      </c>
      <c r="I125" s="4" t="s">
        <v>2900</v>
      </c>
      <c r="J125" s="4" t="s">
        <v>296</v>
      </c>
      <c r="K125" s="4" t="s">
        <v>297</v>
      </c>
      <c r="L125" s="4"/>
      <c r="M125" s="4"/>
      <c r="N125" s="4"/>
      <c r="O125" s="7">
        <v>700000</v>
      </c>
      <c r="P125" s="11">
        <f>_xlfn.XLOOKUP(E125,[1]SIDEOF_donativos!U$4:U$1619,[1]SIDEOF_donativos!W$4:W$1619,FALSE)</f>
        <v>1277</v>
      </c>
      <c r="S125">
        <v>2014</v>
      </c>
      <c r="T125" t="s">
        <v>509</v>
      </c>
      <c r="U125" t="s">
        <v>3259</v>
      </c>
      <c r="V125" s="31">
        <v>41806</v>
      </c>
      <c r="W125" s="35">
        <v>300000</v>
      </c>
      <c r="X125" s="31">
        <v>42004</v>
      </c>
      <c r="Y125" t="s">
        <v>3260</v>
      </c>
      <c r="Z125" t="s">
        <v>300</v>
      </c>
      <c r="AA125" t="s">
        <v>301</v>
      </c>
      <c r="AE125" s="35">
        <v>300000</v>
      </c>
      <c r="AF125">
        <v>316</v>
      </c>
      <c r="AP125"/>
    </row>
    <row r="126" spans="1:42" x14ac:dyDescent="0.25">
      <c r="A126" s="3">
        <v>2014</v>
      </c>
      <c r="B126" s="4" t="s">
        <v>278</v>
      </c>
      <c r="C126" s="5">
        <v>48201</v>
      </c>
      <c r="D126" s="4">
        <v>1</v>
      </c>
      <c r="E126" s="4" t="s">
        <v>2901</v>
      </c>
      <c r="F126" s="6">
        <v>41963</v>
      </c>
      <c r="G126" s="7">
        <v>400000</v>
      </c>
      <c r="H126" s="6">
        <v>42083</v>
      </c>
      <c r="I126" s="4" t="s">
        <v>2902</v>
      </c>
      <c r="J126" s="4" t="s">
        <v>296</v>
      </c>
      <c r="K126" s="4" t="s">
        <v>297</v>
      </c>
      <c r="L126" s="4"/>
      <c r="M126" s="4"/>
      <c r="N126" s="4"/>
      <c r="O126" s="7">
        <v>400000</v>
      </c>
      <c r="P126" s="11">
        <f>_xlfn.XLOOKUP(E126,[1]SIDEOF_donativos!U$4:U$1619,[1]SIDEOF_donativos!W$4:W$1619,FALSE)</f>
        <v>1279</v>
      </c>
      <c r="S126">
        <v>2014</v>
      </c>
      <c r="T126" t="s">
        <v>509</v>
      </c>
      <c r="U126" t="s">
        <v>2763</v>
      </c>
      <c r="V126" s="31">
        <v>41806</v>
      </c>
      <c r="W126" s="35">
        <v>264000</v>
      </c>
      <c r="X126" s="31">
        <v>42004</v>
      </c>
      <c r="Y126" t="s">
        <v>3261</v>
      </c>
      <c r="Z126" t="s">
        <v>300</v>
      </c>
      <c r="AA126" t="s">
        <v>301</v>
      </c>
      <c r="AE126" s="35">
        <v>264000</v>
      </c>
      <c r="AF126">
        <v>1594</v>
      </c>
      <c r="AP126"/>
    </row>
    <row r="127" spans="1:42" x14ac:dyDescent="0.25">
      <c r="A127" s="3">
        <v>2014</v>
      </c>
      <c r="B127" s="4" t="s">
        <v>278</v>
      </c>
      <c r="C127" s="5">
        <v>48201</v>
      </c>
      <c r="D127" s="4" t="s">
        <v>2903</v>
      </c>
      <c r="E127" s="4" t="s">
        <v>2904</v>
      </c>
      <c r="F127" s="6">
        <v>41972</v>
      </c>
      <c r="G127" s="7">
        <v>1000000</v>
      </c>
      <c r="H127" s="6">
        <v>42153</v>
      </c>
      <c r="I127" s="4" t="s">
        <v>2905</v>
      </c>
      <c r="J127" s="4" t="s">
        <v>1848</v>
      </c>
      <c r="K127" s="4" t="s">
        <v>297</v>
      </c>
      <c r="L127" s="4" t="s">
        <v>1839</v>
      </c>
      <c r="M127" s="4"/>
      <c r="N127" s="4"/>
      <c r="O127" s="7">
        <v>1000000</v>
      </c>
      <c r="P127" s="11">
        <f>_xlfn.XLOOKUP(E127,[1]SIDEOF_donativos!U$4:U$1619,[1]SIDEOF_donativos!W$4:W$1619,FALSE)</f>
        <v>16</v>
      </c>
      <c r="S127">
        <v>2014</v>
      </c>
      <c r="T127" t="s">
        <v>509</v>
      </c>
      <c r="U127" t="s">
        <v>542</v>
      </c>
      <c r="V127" s="31">
        <v>41802</v>
      </c>
      <c r="W127" s="35">
        <v>700000</v>
      </c>
      <c r="X127" s="31">
        <v>42004</v>
      </c>
      <c r="Y127" t="s">
        <v>3262</v>
      </c>
      <c r="Z127" t="s">
        <v>300</v>
      </c>
      <c r="AA127" t="s">
        <v>301</v>
      </c>
      <c r="AE127" s="35">
        <v>700000</v>
      </c>
      <c r="AF127">
        <v>536</v>
      </c>
      <c r="AP127"/>
    </row>
    <row r="128" spans="1:42" x14ac:dyDescent="0.25">
      <c r="A128" s="3">
        <v>2014</v>
      </c>
      <c r="B128" s="4" t="s">
        <v>278</v>
      </c>
      <c r="C128" s="5">
        <v>48201</v>
      </c>
      <c r="D128" s="4" t="s">
        <v>2906</v>
      </c>
      <c r="E128" s="4" t="s">
        <v>2907</v>
      </c>
      <c r="F128" s="6">
        <v>41950</v>
      </c>
      <c r="G128" s="7">
        <v>150000</v>
      </c>
      <c r="H128" s="6">
        <v>42040</v>
      </c>
      <c r="I128" s="4" t="s">
        <v>2908</v>
      </c>
      <c r="J128" s="4" t="s">
        <v>19</v>
      </c>
      <c r="K128" s="4" t="s">
        <v>20</v>
      </c>
      <c r="L128" s="4"/>
      <c r="M128" s="4"/>
      <c r="N128" s="4"/>
      <c r="O128" s="7">
        <v>150000</v>
      </c>
      <c r="P128" s="11">
        <f>_xlfn.XLOOKUP(E128,[1]SIDEOF_donativos!U$4:U$1619,[1]SIDEOF_donativos!W$4:W$1619,FALSE)</f>
        <v>1235</v>
      </c>
      <c r="S128">
        <v>2014</v>
      </c>
      <c r="T128" t="s">
        <v>509</v>
      </c>
      <c r="U128" t="s">
        <v>2052</v>
      </c>
      <c r="V128" s="31">
        <v>41806</v>
      </c>
      <c r="W128" s="35">
        <v>495000</v>
      </c>
      <c r="X128" s="31">
        <v>42004</v>
      </c>
      <c r="Y128" t="s">
        <v>3263</v>
      </c>
      <c r="Z128" t="s">
        <v>300</v>
      </c>
      <c r="AA128" t="s">
        <v>301</v>
      </c>
      <c r="AE128" s="35">
        <v>495000</v>
      </c>
      <c r="AF128">
        <v>246</v>
      </c>
      <c r="AP128"/>
    </row>
    <row r="129" spans="1:42" x14ac:dyDescent="0.25">
      <c r="A129" s="3">
        <v>2014</v>
      </c>
      <c r="B129" s="4" t="s">
        <v>278</v>
      </c>
      <c r="C129" s="5">
        <v>48201</v>
      </c>
      <c r="D129" s="4" t="s">
        <v>2909</v>
      </c>
      <c r="E129" s="4" t="s">
        <v>2907</v>
      </c>
      <c r="F129" s="6">
        <v>41950</v>
      </c>
      <c r="G129" s="7">
        <v>65000</v>
      </c>
      <c r="H129" s="6">
        <v>42040</v>
      </c>
      <c r="I129" s="4" t="s">
        <v>2910</v>
      </c>
      <c r="J129" s="4" t="s">
        <v>300</v>
      </c>
      <c r="K129" s="4" t="s">
        <v>301</v>
      </c>
      <c r="L129" s="4"/>
      <c r="M129" s="4"/>
      <c r="N129" s="4"/>
      <c r="O129" s="7">
        <v>65000</v>
      </c>
      <c r="P129" s="11">
        <f>_xlfn.XLOOKUP(E129,[1]SIDEOF_donativos!U$4:U$1619,[1]SIDEOF_donativos!W$4:W$1619,FALSE)</f>
        <v>1235</v>
      </c>
      <c r="S129">
        <v>2014</v>
      </c>
      <c r="T129" t="s">
        <v>509</v>
      </c>
      <c r="U129" t="s">
        <v>3264</v>
      </c>
      <c r="V129" s="31">
        <v>41801</v>
      </c>
      <c r="W129" s="35">
        <v>644176</v>
      </c>
      <c r="X129" s="31">
        <v>42004</v>
      </c>
      <c r="Y129" t="s">
        <v>3265</v>
      </c>
      <c r="Z129" t="s">
        <v>300</v>
      </c>
      <c r="AA129" t="s">
        <v>301</v>
      </c>
      <c r="AE129" s="35">
        <v>644176</v>
      </c>
      <c r="AF129">
        <v>1369</v>
      </c>
      <c r="AP129"/>
    </row>
    <row r="130" spans="1:42" x14ac:dyDescent="0.25">
      <c r="A130" s="3">
        <v>2014</v>
      </c>
      <c r="B130" s="4" t="s">
        <v>278</v>
      </c>
      <c r="C130" s="5">
        <v>48201</v>
      </c>
      <c r="D130" s="4" t="s">
        <v>2911</v>
      </c>
      <c r="E130" s="4" t="s">
        <v>2907</v>
      </c>
      <c r="F130" s="6">
        <v>41950</v>
      </c>
      <c r="G130" s="7">
        <v>95000</v>
      </c>
      <c r="H130" s="6">
        <v>42040</v>
      </c>
      <c r="I130" s="4" t="s">
        <v>2912</v>
      </c>
      <c r="J130" s="4" t="s">
        <v>290</v>
      </c>
      <c r="K130" s="4" t="s">
        <v>291</v>
      </c>
      <c r="L130" s="4"/>
      <c r="M130" s="4"/>
      <c r="N130" s="4"/>
      <c r="O130" s="7">
        <v>95000</v>
      </c>
      <c r="P130" s="11">
        <f>_xlfn.XLOOKUP(E130,[1]SIDEOF_donativos!U$4:U$1619,[1]SIDEOF_donativos!W$4:W$1619,FALSE)</f>
        <v>1235</v>
      </c>
      <c r="S130">
        <v>2014</v>
      </c>
      <c r="T130" t="s">
        <v>509</v>
      </c>
      <c r="U130" t="s">
        <v>188</v>
      </c>
      <c r="V130" s="31">
        <v>41809</v>
      </c>
      <c r="W130" s="35">
        <v>260500</v>
      </c>
      <c r="X130" s="31">
        <v>42004</v>
      </c>
      <c r="Y130" t="s">
        <v>3266</v>
      </c>
      <c r="Z130" t="s">
        <v>300</v>
      </c>
      <c r="AA130" t="s">
        <v>301</v>
      </c>
      <c r="AE130" s="35">
        <v>260500</v>
      </c>
      <c r="AF130">
        <v>723</v>
      </c>
      <c r="AP130"/>
    </row>
    <row r="131" spans="1:42" x14ac:dyDescent="0.25">
      <c r="A131" s="3">
        <v>2014</v>
      </c>
      <c r="B131" s="4" t="s">
        <v>278</v>
      </c>
      <c r="C131" s="5">
        <v>48201</v>
      </c>
      <c r="D131" s="4" t="s">
        <v>2913</v>
      </c>
      <c r="E131" s="4" t="s">
        <v>2907</v>
      </c>
      <c r="F131" s="6">
        <v>41950</v>
      </c>
      <c r="G131" s="7">
        <v>2900000</v>
      </c>
      <c r="H131" s="6">
        <v>42315</v>
      </c>
      <c r="I131" s="4" t="s">
        <v>2914</v>
      </c>
      <c r="J131" s="4" t="s">
        <v>300</v>
      </c>
      <c r="K131" s="4" t="s">
        <v>301</v>
      </c>
      <c r="L131" s="4"/>
      <c r="M131" s="4"/>
      <c r="N131" s="4"/>
      <c r="O131" s="7">
        <v>2900000</v>
      </c>
      <c r="P131" s="11">
        <f>_xlfn.XLOOKUP(E131,[1]SIDEOF_donativos!U$4:U$1619,[1]SIDEOF_donativos!W$4:W$1619,FALSE)</f>
        <v>1235</v>
      </c>
      <c r="S131">
        <v>2014</v>
      </c>
      <c r="T131" t="s">
        <v>509</v>
      </c>
      <c r="U131" t="s">
        <v>3267</v>
      </c>
      <c r="V131" s="31">
        <v>41809</v>
      </c>
      <c r="W131" s="35">
        <v>299899</v>
      </c>
      <c r="X131" s="31">
        <v>42004</v>
      </c>
      <c r="Y131" t="s">
        <v>3268</v>
      </c>
      <c r="Z131" t="s">
        <v>300</v>
      </c>
      <c r="AA131" t="s">
        <v>301</v>
      </c>
      <c r="AE131" s="35">
        <v>299899</v>
      </c>
      <c r="AF131">
        <v>1606</v>
      </c>
      <c r="AP131"/>
    </row>
    <row r="132" spans="1:42" x14ac:dyDescent="0.25">
      <c r="A132" s="3">
        <v>2014</v>
      </c>
      <c r="B132" s="4" t="s">
        <v>278</v>
      </c>
      <c r="C132" s="5">
        <v>48201</v>
      </c>
      <c r="D132" s="4" t="s">
        <v>2915</v>
      </c>
      <c r="E132" s="4" t="s">
        <v>2907</v>
      </c>
      <c r="F132" s="6">
        <v>41950</v>
      </c>
      <c r="G132" s="7">
        <v>1390000</v>
      </c>
      <c r="H132" s="6">
        <v>42315</v>
      </c>
      <c r="I132" s="4" t="s">
        <v>2916</v>
      </c>
      <c r="J132" s="4" t="s">
        <v>300</v>
      </c>
      <c r="K132" s="4" t="s">
        <v>301</v>
      </c>
      <c r="L132" s="4"/>
      <c r="M132" s="4"/>
      <c r="N132" s="4"/>
      <c r="O132" s="7">
        <v>1390000</v>
      </c>
      <c r="P132" s="11">
        <f>_xlfn.XLOOKUP(E132,[1]SIDEOF_donativos!U$4:U$1619,[1]SIDEOF_donativos!W$4:W$1619,FALSE)</f>
        <v>1235</v>
      </c>
      <c r="S132">
        <v>2014</v>
      </c>
      <c r="T132" t="s">
        <v>509</v>
      </c>
      <c r="U132" t="s">
        <v>3269</v>
      </c>
      <c r="V132" s="31">
        <v>41800</v>
      </c>
      <c r="W132" s="35">
        <v>700000</v>
      </c>
      <c r="X132" s="31">
        <v>42004</v>
      </c>
      <c r="Y132" t="s">
        <v>3270</v>
      </c>
      <c r="Z132" t="s">
        <v>300</v>
      </c>
      <c r="AA132" t="s">
        <v>301</v>
      </c>
      <c r="AE132" s="35">
        <v>700000</v>
      </c>
      <c r="AF132">
        <v>538</v>
      </c>
      <c r="AP132"/>
    </row>
    <row r="133" spans="1:42" x14ac:dyDescent="0.25">
      <c r="A133" s="3">
        <v>2014</v>
      </c>
      <c r="B133" s="4" t="s">
        <v>278</v>
      </c>
      <c r="C133" s="5">
        <v>48201</v>
      </c>
      <c r="D133" s="4" t="s">
        <v>2917</v>
      </c>
      <c r="E133" s="4" t="s">
        <v>2907</v>
      </c>
      <c r="F133" s="6">
        <v>41950</v>
      </c>
      <c r="G133" s="7">
        <v>12589671</v>
      </c>
      <c r="H133" s="6">
        <v>42042</v>
      </c>
      <c r="I133" s="4" t="s">
        <v>2918</v>
      </c>
      <c r="J133" s="4" t="s">
        <v>300</v>
      </c>
      <c r="K133" s="4" t="s">
        <v>301</v>
      </c>
      <c r="L133" s="4"/>
      <c r="M133" s="4"/>
      <c r="N133" s="4"/>
      <c r="O133" s="7">
        <v>12589671</v>
      </c>
      <c r="P133" s="11">
        <f>_xlfn.XLOOKUP(E133,[1]SIDEOF_donativos!U$4:U$1619,[1]SIDEOF_donativos!W$4:W$1619,FALSE)</f>
        <v>1235</v>
      </c>
      <c r="S133">
        <v>2014</v>
      </c>
      <c r="T133" t="s">
        <v>509</v>
      </c>
      <c r="U133" t="s">
        <v>3271</v>
      </c>
      <c r="V133" s="31">
        <v>41801</v>
      </c>
      <c r="W133" s="35">
        <v>700000</v>
      </c>
      <c r="X133" s="31">
        <v>42004</v>
      </c>
      <c r="Y133" t="s">
        <v>3272</v>
      </c>
      <c r="Z133" t="s">
        <v>300</v>
      </c>
      <c r="AA133" t="s">
        <v>301</v>
      </c>
      <c r="AE133" s="35">
        <v>700000</v>
      </c>
      <c r="AF133">
        <v>94</v>
      </c>
      <c r="AP133"/>
    </row>
    <row r="134" spans="1:42" x14ac:dyDescent="0.25">
      <c r="A134" s="3">
        <v>2014</v>
      </c>
      <c r="B134" s="4" t="s">
        <v>278</v>
      </c>
      <c r="C134" s="5">
        <v>48201</v>
      </c>
      <c r="D134" s="4" t="s">
        <v>2919</v>
      </c>
      <c r="E134" s="4" t="s">
        <v>2907</v>
      </c>
      <c r="F134" s="6">
        <v>41950</v>
      </c>
      <c r="G134" s="7">
        <v>600000</v>
      </c>
      <c r="H134" s="6">
        <v>42042</v>
      </c>
      <c r="I134" s="4" t="s">
        <v>2920</v>
      </c>
      <c r="J134" s="4" t="s">
        <v>300</v>
      </c>
      <c r="K134" s="4" t="s">
        <v>301</v>
      </c>
      <c r="L134" s="4"/>
      <c r="M134" s="4"/>
      <c r="N134" s="4"/>
      <c r="O134" s="7">
        <v>600000</v>
      </c>
      <c r="P134" s="11">
        <f>_xlfn.XLOOKUP(E134,[1]SIDEOF_donativos!U$4:U$1619,[1]SIDEOF_donativos!W$4:W$1619,FALSE)</f>
        <v>1235</v>
      </c>
      <c r="S134">
        <v>2014</v>
      </c>
      <c r="T134" t="s">
        <v>509</v>
      </c>
      <c r="U134" t="s">
        <v>3273</v>
      </c>
      <c r="V134" s="31">
        <v>41809</v>
      </c>
      <c r="W134" s="35">
        <v>298600</v>
      </c>
      <c r="X134" s="31">
        <v>42004</v>
      </c>
      <c r="Y134" t="s">
        <v>3274</v>
      </c>
      <c r="Z134" t="s">
        <v>300</v>
      </c>
      <c r="AA134" t="s">
        <v>301</v>
      </c>
      <c r="AE134" s="35">
        <v>298600</v>
      </c>
      <c r="AF134">
        <v>853</v>
      </c>
      <c r="AP134"/>
    </row>
    <row r="135" spans="1:42" x14ac:dyDescent="0.25">
      <c r="A135" s="3">
        <v>2014</v>
      </c>
      <c r="B135" s="4" t="s">
        <v>278</v>
      </c>
      <c r="C135" s="5">
        <v>48201</v>
      </c>
      <c r="D135" s="4" t="s">
        <v>2921</v>
      </c>
      <c r="E135" s="4" t="s">
        <v>2907</v>
      </c>
      <c r="F135" s="6">
        <v>41950</v>
      </c>
      <c r="G135" s="7">
        <v>1000000</v>
      </c>
      <c r="H135" s="6">
        <v>42315</v>
      </c>
      <c r="I135" s="4" t="s">
        <v>2922</v>
      </c>
      <c r="J135" s="4" t="s">
        <v>300</v>
      </c>
      <c r="K135" s="4" t="s">
        <v>301</v>
      </c>
      <c r="L135" s="4"/>
      <c r="M135" s="4"/>
      <c r="N135" s="4"/>
      <c r="O135" s="7">
        <v>1000000</v>
      </c>
      <c r="P135" s="11">
        <f>_xlfn.XLOOKUP(E135,[1]SIDEOF_donativos!U$4:U$1619,[1]SIDEOF_donativos!W$4:W$1619,FALSE)</f>
        <v>1235</v>
      </c>
      <c r="S135">
        <v>2014</v>
      </c>
      <c r="T135" t="s">
        <v>509</v>
      </c>
      <c r="U135" t="s">
        <v>3275</v>
      </c>
      <c r="V135" s="31">
        <v>41806</v>
      </c>
      <c r="W135" s="35">
        <v>300000</v>
      </c>
      <c r="X135" s="31">
        <v>42004</v>
      </c>
      <c r="Y135" t="s">
        <v>3276</v>
      </c>
      <c r="Z135" t="s">
        <v>300</v>
      </c>
      <c r="AA135" t="s">
        <v>301</v>
      </c>
      <c r="AE135" s="35">
        <v>300000</v>
      </c>
      <c r="AF135">
        <v>953</v>
      </c>
      <c r="AP135"/>
    </row>
    <row r="136" spans="1:42" x14ac:dyDescent="0.25">
      <c r="A136" s="3">
        <v>2014</v>
      </c>
      <c r="B136" s="4" t="s">
        <v>278</v>
      </c>
      <c r="C136" s="5">
        <v>48201</v>
      </c>
      <c r="D136" s="4" t="s">
        <v>2923</v>
      </c>
      <c r="E136" s="4" t="s">
        <v>2907</v>
      </c>
      <c r="F136" s="6">
        <v>41950</v>
      </c>
      <c r="G136" s="7">
        <v>1500000</v>
      </c>
      <c r="H136" s="6">
        <v>42042</v>
      </c>
      <c r="I136" s="4" t="s">
        <v>2924</v>
      </c>
      <c r="J136" s="4" t="s">
        <v>300</v>
      </c>
      <c r="K136" s="4" t="s">
        <v>301</v>
      </c>
      <c r="L136" s="4"/>
      <c r="M136" s="4"/>
      <c r="N136" s="4"/>
      <c r="O136" s="7">
        <v>1500000</v>
      </c>
      <c r="P136" s="11">
        <f>_xlfn.XLOOKUP(E136,[1]SIDEOF_donativos!U$4:U$1619,[1]SIDEOF_donativos!W$4:W$1619,FALSE)</f>
        <v>1235</v>
      </c>
      <c r="S136">
        <v>2014</v>
      </c>
      <c r="T136" t="s">
        <v>509</v>
      </c>
      <c r="U136" t="s">
        <v>3277</v>
      </c>
      <c r="V136" s="31">
        <v>41803</v>
      </c>
      <c r="W136" s="35">
        <v>679500</v>
      </c>
      <c r="X136" s="31">
        <v>42004</v>
      </c>
      <c r="Y136" t="s">
        <v>3278</v>
      </c>
      <c r="Z136" t="s">
        <v>300</v>
      </c>
      <c r="AA136" t="s">
        <v>301</v>
      </c>
      <c r="AE136" s="35">
        <v>679500</v>
      </c>
      <c r="AF136">
        <v>357</v>
      </c>
      <c r="AP136"/>
    </row>
    <row r="137" spans="1:42" x14ac:dyDescent="0.25">
      <c r="A137" s="3">
        <v>2014</v>
      </c>
      <c r="B137" s="4" t="s">
        <v>278</v>
      </c>
      <c r="C137" s="5">
        <v>48201</v>
      </c>
      <c r="D137" s="4" t="s">
        <v>2925</v>
      </c>
      <c r="E137" s="4" t="s">
        <v>2926</v>
      </c>
      <c r="F137" s="6">
        <v>41950</v>
      </c>
      <c r="G137" s="7">
        <v>2800000</v>
      </c>
      <c r="H137" s="6">
        <v>42042</v>
      </c>
      <c r="I137" s="4" t="s">
        <v>2927</v>
      </c>
      <c r="J137" s="4" t="s">
        <v>300</v>
      </c>
      <c r="K137" s="4" t="s">
        <v>301</v>
      </c>
      <c r="L137" s="4"/>
      <c r="M137" s="4"/>
      <c r="N137" s="4"/>
      <c r="O137" s="7">
        <v>2800000</v>
      </c>
      <c r="P137" s="11">
        <f>_xlfn.XLOOKUP(E137,[1]SIDEOF_donativos!U$4:U$1619,[1]SIDEOF_donativos!W$4:W$1619,FALSE)</f>
        <v>1221</v>
      </c>
      <c r="S137">
        <v>2014</v>
      </c>
      <c r="T137" t="s">
        <v>509</v>
      </c>
      <c r="U137" t="s">
        <v>3279</v>
      </c>
      <c r="V137" s="31">
        <v>41807</v>
      </c>
      <c r="W137" s="35">
        <v>696000</v>
      </c>
      <c r="X137" s="31">
        <v>42004</v>
      </c>
      <c r="Y137" t="s">
        <v>3280</v>
      </c>
      <c r="Z137" t="s">
        <v>300</v>
      </c>
      <c r="AA137" t="s">
        <v>301</v>
      </c>
      <c r="AE137" s="35">
        <v>696000</v>
      </c>
      <c r="AF137">
        <v>976</v>
      </c>
      <c r="AP137"/>
    </row>
    <row r="138" spans="1:42" x14ac:dyDescent="0.25">
      <c r="A138" s="3">
        <v>2014</v>
      </c>
      <c r="B138" s="4" t="s">
        <v>278</v>
      </c>
      <c r="C138" s="5">
        <v>48201</v>
      </c>
      <c r="D138" s="4">
        <v>2</v>
      </c>
      <c r="E138" s="4" t="s">
        <v>2928</v>
      </c>
      <c r="F138" s="6">
        <v>41946</v>
      </c>
      <c r="G138" s="7">
        <v>923000</v>
      </c>
      <c r="H138" s="6">
        <v>42113</v>
      </c>
      <c r="I138" s="4" t="s">
        <v>2929</v>
      </c>
      <c r="J138" s="4" t="s">
        <v>2930</v>
      </c>
      <c r="K138" s="4" t="s">
        <v>297</v>
      </c>
      <c r="L138" s="4" t="s">
        <v>314</v>
      </c>
      <c r="M138" s="4" t="s">
        <v>1839</v>
      </c>
      <c r="N138" s="4"/>
      <c r="O138" s="7">
        <v>923000</v>
      </c>
      <c r="P138" s="11">
        <f>_xlfn.XLOOKUP(E138,[1]SIDEOF_donativos!U$4:U$1619,[1]SIDEOF_donativos!W$4:W$1619,FALSE)</f>
        <v>914</v>
      </c>
      <c r="S138">
        <v>2014</v>
      </c>
      <c r="T138" t="s">
        <v>509</v>
      </c>
      <c r="U138" t="s">
        <v>3281</v>
      </c>
      <c r="V138" s="31">
        <v>41807</v>
      </c>
      <c r="W138" s="35">
        <v>300000</v>
      </c>
      <c r="X138" s="31">
        <v>42004</v>
      </c>
      <c r="Y138" t="s">
        <v>3282</v>
      </c>
      <c r="Z138" t="s">
        <v>300</v>
      </c>
      <c r="AA138" t="s">
        <v>301</v>
      </c>
      <c r="AE138" s="35">
        <v>300000</v>
      </c>
      <c r="AF138">
        <v>454</v>
      </c>
      <c r="AP138"/>
    </row>
    <row r="139" spans="1:42" x14ac:dyDescent="0.25">
      <c r="A139" s="3">
        <v>2014</v>
      </c>
      <c r="B139" s="4" t="s">
        <v>278</v>
      </c>
      <c r="C139" s="5">
        <v>48201</v>
      </c>
      <c r="D139" s="4" t="s">
        <v>2931</v>
      </c>
      <c r="E139" s="4" t="s">
        <v>2932</v>
      </c>
      <c r="F139" s="6">
        <v>41969</v>
      </c>
      <c r="G139" s="7">
        <v>2000000</v>
      </c>
      <c r="H139" s="6">
        <v>42334</v>
      </c>
      <c r="I139" s="4" t="s">
        <v>2933</v>
      </c>
      <c r="J139" s="4" t="s">
        <v>1848</v>
      </c>
      <c r="K139" s="4" t="s">
        <v>297</v>
      </c>
      <c r="L139" s="4" t="s">
        <v>1839</v>
      </c>
      <c r="M139" s="4"/>
      <c r="N139" s="4"/>
      <c r="O139" s="7">
        <v>2000000</v>
      </c>
      <c r="P139" s="11">
        <f>_xlfn.XLOOKUP(E139,[1]SIDEOF_donativos!U$4:U$1619,[1]SIDEOF_donativos!W$4:W$1619,FALSE)</f>
        <v>1477</v>
      </c>
      <c r="S139">
        <v>2014</v>
      </c>
      <c r="T139" t="s">
        <v>509</v>
      </c>
      <c r="U139" t="s">
        <v>3283</v>
      </c>
      <c r="V139" s="31">
        <v>41806</v>
      </c>
      <c r="W139" s="35">
        <v>279000</v>
      </c>
      <c r="X139" s="31">
        <v>42004</v>
      </c>
      <c r="Y139" t="s">
        <v>3284</v>
      </c>
      <c r="Z139" t="s">
        <v>300</v>
      </c>
      <c r="AA139" t="s">
        <v>301</v>
      </c>
      <c r="AE139" s="35">
        <v>279000</v>
      </c>
      <c r="AF139">
        <v>3</v>
      </c>
      <c r="AP139"/>
    </row>
    <row r="140" spans="1:42" x14ac:dyDescent="0.25">
      <c r="A140" s="3">
        <v>2014</v>
      </c>
      <c r="B140" s="4" t="s">
        <v>278</v>
      </c>
      <c r="C140" s="5">
        <v>48201</v>
      </c>
      <c r="D140" s="4" t="s">
        <v>2934</v>
      </c>
      <c r="E140" s="4" t="s">
        <v>2926</v>
      </c>
      <c r="F140" s="6">
        <v>41950</v>
      </c>
      <c r="G140" s="7">
        <v>1500000</v>
      </c>
      <c r="H140" s="6">
        <v>42042</v>
      </c>
      <c r="I140" s="4" t="s">
        <v>2935</v>
      </c>
      <c r="J140" s="4" t="s">
        <v>300</v>
      </c>
      <c r="K140" s="4" t="s">
        <v>301</v>
      </c>
      <c r="L140" s="4"/>
      <c r="M140" s="4"/>
      <c r="N140" s="4"/>
      <c r="O140" s="7">
        <v>1500000</v>
      </c>
      <c r="P140" s="11">
        <f>_xlfn.XLOOKUP(E140,[1]SIDEOF_donativos!U$4:U$1619,[1]SIDEOF_donativos!W$4:W$1619,FALSE)</f>
        <v>1221</v>
      </c>
      <c r="S140">
        <v>2014</v>
      </c>
      <c r="T140" t="s">
        <v>509</v>
      </c>
      <c r="U140" t="s">
        <v>2037</v>
      </c>
      <c r="V140" s="31">
        <v>41801</v>
      </c>
      <c r="W140" s="35">
        <v>500000</v>
      </c>
      <c r="X140" s="31">
        <v>42004</v>
      </c>
      <c r="Y140" t="s">
        <v>3285</v>
      </c>
      <c r="Z140" t="s">
        <v>300</v>
      </c>
      <c r="AA140" t="s">
        <v>301</v>
      </c>
      <c r="AE140" s="35">
        <v>500000</v>
      </c>
      <c r="AF140">
        <v>163</v>
      </c>
      <c r="AP140"/>
    </row>
    <row r="141" spans="1:42" x14ac:dyDescent="0.25">
      <c r="A141" s="3">
        <v>2014</v>
      </c>
      <c r="B141" s="4" t="s">
        <v>278</v>
      </c>
      <c r="C141" s="5">
        <v>48201</v>
      </c>
      <c r="D141" s="4" t="s">
        <v>2936</v>
      </c>
      <c r="E141" s="4" t="s">
        <v>2926</v>
      </c>
      <c r="F141" s="6">
        <v>41950</v>
      </c>
      <c r="G141" s="7">
        <v>1450000</v>
      </c>
      <c r="H141" s="6">
        <v>42042</v>
      </c>
      <c r="I141" s="4" t="s">
        <v>2937</v>
      </c>
      <c r="J141" s="4" t="s">
        <v>300</v>
      </c>
      <c r="K141" s="4" t="s">
        <v>301</v>
      </c>
      <c r="L141" s="4"/>
      <c r="M141" s="4"/>
      <c r="N141" s="4"/>
      <c r="O141" s="7">
        <v>1450000</v>
      </c>
      <c r="P141" s="11">
        <f>_xlfn.XLOOKUP(E141,[1]SIDEOF_donativos!U$4:U$1619,[1]SIDEOF_donativos!W$4:W$1619,FALSE)</f>
        <v>1221</v>
      </c>
      <c r="S141">
        <v>2014</v>
      </c>
      <c r="T141" t="s">
        <v>509</v>
      </c>
      <c r="U141" t="s">
        <v>3286</v>
      </c>
      <c r="V141" s="31">
        <v>41807</v>
      </c>
      <c r="W141" s="35">
        <v>141695</v>
      </c>
      <c r="X141" s="31">
        <v>42004</v>
      </c>
      <c r="Y141" t="s">
        <v>3287</v>
      </c>
      <c r="Z141" t="s">
        <v>300</v>
      </c>
      <c r="AA141" t="s">
        <v>301</v>
      </c>
      <c r="AE141" s="35">
        <v>141695</v>
      </c>
      <c r="AF141">
        <v>1372</v>
      </c>
      <c r="AP141"/>
    </row>
    <row r="142" spans="1:42" x14ac:dyDescent="0.25">
      <c r="A142" s="3">
        <v>2014</v>
      </c>
      <c r="B142" s="4" t="s">
        <v>278</v>
      </c>
      <c r="C142" s="5">
        <v>48201</v>
      </c>
      <c r="D142" s="4" t="s">
        <v>2938</v>
      </c>
      <c r="E142" s="4" t="s">
        <v>2926</v>
      </c>
      <c r="F142" s="6">
        <v>41950</v>
      </c>
      <c r="G142" s="7">
        <v>2500000</v>
      </c>
      <c r="H142" s="6">
        <v>42042</v>
      </c>
      <c r="I142" s="4" t="s">
        <v>2939</v>
      </c>
      <c r="J142" s="4" t="s">
        <v>300</v>
      </c>
      <c r="K142" s="4" t="s">
        <v>301</v>
      </c>
      <c r="L142" s="4"/>
      <c r="M142" s="4"/>
      <c r="N142" s="4"/>
      <c r="O142" s="7">
        <v>2500000</v>
      </c>
      <c r="P142" s="11">
        <f>_xlfn.XLOOKUP(E142,[1]SIDEOF_donativos!U$4:U$1619,[1]SIDEOF_donativos!W$4:W$1619,FALSE)</f>
        <v>1221</v>
      </c>
      <c r="S142">
        <v>2014</v>
      </c>
      <c r="T142" t="s">
        <v>509</v>
      </c>
      <c r="U142" t="s">
        <v>3288</v>
      </c>
      <c r="V142" s="31">
        <v>41806</v>
      </c>
      <c r="W142" s="35">
        <v>295870</v>
      </c>
      <c r="X142" s="31">
        <v>42004</v>
      </c>
      <c r="Y142" t="s">
        <v>3289</v>
      </c>
      <c r="Z142" t="s">
        <v>300</v>
      </c>
      <c r="AA142" t="s">
        <v>301</v>
      </c>
      <c r="AE142" s="35">
        <v>295870</v>
      </c>
      <c r="AF142">
        <v>153</v>
      </c>
      <c r="AP142"/>
    </row>
    <row r="143" spans="1:42" x14ac:dyDescent="0.25">
      <c r="A143" s="3">
        <v>2014</v>
      </c>
      <c r="B143" s="4" t="s">
        <v>278</v>
      </c>
      <c r="C143" s="5">
        <v>48201</v>
      </c>
      <c r="D143" s="4" t="s">
        <v>2940</v>
      </c>
      <c r="E143" s="4" t="s">
        <v>2926</v>
      </c>
      <c r="F143" s="6">
        <v>41950</v>
      </c>
      <c r="G143" s="7">
        <v>1200000</v>
      </c>
      <c r="H143" s="6">
        <v>42042</v>
      </c>
      <c r="I143" s="4" t="s">
        <v>2941</v>
      </c>
      <c r="J143" s="4" t="s">
        <v>300</v>
      </c>
      <c r="K143" s="4" t="s">
        <v>301</v>
      </c>
      <c r="L143" s="4"/>
      <c r="M143" s="4"/>
      <c r="N143" s="4"/>
      <c r="O143" s="7">
        <v>1200000</v>
      </c>
      <c r="P143" s="11">
        <f>_xlfn.XLOOKUP(E143,[1]SIDEOF_donativos!U$4:U$1619,[1]SIDEOF_donativos!W$4:W$1619,FALSE)</f>
        <v>1221</v>
      </c>
      <c r="S143">
        <v>2014</v>
      </c>
      <c r="T143" t="s">
        <v>509</v>
      </c>
      <c r="U143" t="s">
        <v>3290</v>
      </c>
      <c r="V143" s="31">
        <v>41800</v>
      </c>
      <c r="W143" s="35">
        <v>287000</v>
      </c>
      <c r="X143" s="31">
        <v>42004</v>
      </c>
      <c r="Y143" t="s">
        <v>3291</v>
      </c>
      <c r="Z143" t="s">
        <v>300</v>
      </c>
      <c r="AA143" t="s">
        <v>301</v>
      </c>
      <c r="AE143" s="35">
        <v>287000</v>
      </c>
      <c r="AF143">
        <v>312</v>
      </c>
      <c r="AP143"/>
    </row>
    <row r="144" spans="1:42" x14ac:dyDescent="0.25">
      <c r="A144" s="3">
        <v>2014</v>
      </c>
      <c r="B144" s="4" t="s">
        <v>278</v>
      </c>
      <c r="C144" s="5">
        <v>48201</v>
      </c>
      <c r="D144" s="4" t="s">
        <v>2942</v>
      </c>
      <c r="E144" s="4" t="s">
        <v>2926</v>
      </c>
      <c r="F144" s="6">
        <v>41950</v>
      </c>
      <c r="G144" s="7">
        <v>750000</v>
      </c>
      <c r="H144" s="6">
        <v>42042</v>
      </c>
      <c r="I144" s="4" t="s">
        <v>2943</v>
      </c>
      <c r="J144" s="4" t="s">
        <v>300</v>
      </c>
      <c r="K144" s="4" t="s">
        <v>301</v>
      </c>
      <c r="L144" s="4"/>
      <c r="M144" s="4"/>
      <c r="N144" s="4"/>
      <c r="O144" s="7">
        <v>750000</v>
      </c>
      <c r="P144" s="11">
        <f>_xlfn.XLOOKUP(E144,[1]SIDEOF_donativos!U$4:U$1619,[1]SIDEOF_donativos!W$4:W$1619,FALSE)</f>
        <v>1221</v>
      </c>
      <c r="S144">
        <v>2014</v>
      </c>
      <c r="T144" t="s">
        <v>509</v>
      </c>
      <c r="U144" t="s">
        <v>3292</v>
      </c>
      <c r="V144" s="31">
        <v>41799</v>
      </c>
      <c r="W144" s="35">
        <v>700000</v>
      </c>
      <c r="X144" s="31">
        <v>42004</v>
      </c>
      <c r="Y144" t="s">
        <v>3293</v>
      </c>
      <c r="Z144" t="s">
        <v>300</v>
      </c>
      <c r="AA144" t="s">
        <v>301</v>
      </c>
      <c r="AE144" s="35">
        <v>700000</v>
      </c>
      <c r="AF144">
        <v>1098</v>
      </c>
    </row>
    <row r="145" spans="1:32" x14ac:dyDescent="0.25">
      <c r="A145" s="3">
        <v>2014</v>
      </c>
      <c r="B145" s="4" t="s">
        <v>278</v>
      </c>
      <c r="C145" s="5">
        <v>48201</v>
      </c>
      <c r="D145" s="4" t="s">
        <v>2944</v>
      </c>
      <c r="E145" s="4" t="s">
        <v>2926</v>
      </c>
      <c r="F145" s="6">
        <v>41950</v>
      </c>
      <c r="G145" s="7">
        <v>358300</v>
      </c>
      <c r="H145" s="6">
        <v>42042</v>
      </c>
      <c r="I145" s="4" t="s">
        <v>2945</v>
      </c>
      <c r="J145" s="4" t="s">
        <v>300</v>
      </c>
      <c r="K145" s="4" t="s">
        <v>301</v>
      </c>
      <c r="L145" s="4"/>
      <c r="M145" s="4"/>
      <c r="N145" s="4"/>
      <c r="O145" s="7">
        <v>358300</v>
      </c>
      <c r="P145" s="11">
        <f>_xlfn.XLOOKUP(E145,[1]SIDEOF_donativos!U$4:U$1619,[1]SIDEOF_donativos!W$4:W$1619,FALSE)</f>
        <v>1221</v>
      </c>
      <c r="S145">
        <v>2014</v>
      </c>
      <c r="T145" t="s">
        <v>509</v>
      </c>
      <c r="U145" t="s">
        <v>520</v>
      </c>
      <c r="V145" s="31">
        <v>41806</v>
      </c>
      <c r="W145" s="35">
        <v>300000</v>
      </c>
      <c r="X145" s="31">
        <v>42004</v>
      </c>
      <c r="Y145" t="s">
        <v>3294</v>
      </c>
      <c r="Z145" t="s">
        <v>300</v>
      </c>
      <c r="AA145" t="s">
        <v>301</v>
      </c>
      <c r="AE145" s="35">
        <v>300000</v>
      </c>
      <c r="AF145">
        <v>313</v>
      </c>
    </row>
    <row r="146" spans="1:32" x14ac:dyDescent="0.25">
      <c r="A146" s="3">
        <v>2014</v>
      </c>
      <c r="B146" s="4" t="s">
        <v>278</v>
      </c>
      <c r="C146" s="5">
        <v>48201</v>
      </c>
      <c r="D146" s="4" t="s">
        <v>2946</v>
      </c>
      <c r="E146" s="4" t="s">
        <v>2926</v>
      </c>
      <c r="F146" s="6">
        <v>41950</v>
      </c>
      <c r="G146" s="7">
        <v>438300</v>
      </c>
      <c r="H146" s="6">
        <v>42042</v>
      </c>
      <c r="I146" s="4" t="s">
        <v>2947</v>
      </c>
      <c r="J146" s="4" t="s">
        <v>300</v>
      </c>
      <c r="K146" s="4" t="s">
        <v>301</v>
      </c>
      <c r="L146" s="4"/>
      <c r="M146" s="4"/>
      <c r="N146" s="4"/>
      <c r="O146" s="7">
        <v>438300</v>
      </c>
      <c r="P146" s="11">
        <f>_xlfn.XLOOKUP(E146,[1]SIDEOF_donativos!U$4:U$1619,[1]SIDEOF_donativos!W$4:W$1619,FALSE)</f>
        <v>1221</v>
      </c>
      <c r="S146">
        <v>2014</v>
      </c>
      <c r="T146" t="s">
        <v>509</v>
      </c>
      <c r="U146" t="s">
        <v>3295</v>
      </c>
      <c r="V146" s="31">
        <v>41807</v>
      </c>
      <c r="W146" s="35">
        <v>687000</v>
      </c>
      <c r="X146" s="31">
        <v>42004</v>
      </c>
      <c r="Y146" t="s">
        <v>3296</v>
      </c>
      <c r="Z146" t="s">
        <v>300</v>
      </c>
      <c r="AA146" t="s">
        <v>301</v>
      </c>
      <c r="AE146" s="35">
        <v>687000</v>
      </c>
      <c r="AF146">
        <v>251</v>
      </c>
    </row>
    <row r="147" spans="1:32" x14ac:dyDescent="0.25">
      <c r="A147" s="3">
        <v>2014</v>
      </c>
      <c r="B147" s="4" t="s">
        <v>278</v>
      </c>
      <c r="C147" s="5">
        <v>48201</v>
      </c>
      <c r="D147" s="4" t="s">
        <v>2948</v>
      </c>
      <c r="E147" s="4" t="s">
        <v>2926</v>
      </c>
      <c r="F147" s="6">
        <v>41970</v>
      </c>
      <c r="G147" s="7">
        <v>1500000</v>
      </c>
      <c r="H147" s="6">
        <v>42120</v>
      </c>
      <c r="I147" s="4" t="s">
        <v>2949</v>
      </c>
      <c r="J147" s="4" t="s">
        <v>300</v>
      </c>
      <c r="K147" s="4" t="s">
        <v>301</v>
      </c>
      <c r="L147" s="4"/>
      <c r="M147" s="4"/>
      <c r="N147" s="4"/>
      <c r="O147" s="7">
        <v>1500000</v>
      </c>
      <c r="P147" s="11">
        <f>_xlfn.XLOOKUP(E147,[1]SIDEOF_donativos!U$4:U$1619,[1]SIDEOF_donativos!W$4:W$1619,FALSE)</f>
        <v>1221</v>
      </c>
      <c r="S147">
        <v>2014</v>
      </c>
      <c r="T147" t="s">
        <v>509</v>
      </c>
      <c r="U147" t="s">
        <v>3297</v>
      </c>
      <c r="V147" s="31">
        <v>41803</v>
      </c>
      <c r="W147" s="35">
        <v>700000</v>
      </c>
      <c r="X147" s="31">
        <v>42004</v>
      </c>
      <c r="Y147" t="s">
        <v>3298</v>
      </c>
      <c r="Z147" t="s">
        <v>300</v>
      </c>
      <c r="AA147" t="s">
        <v>301</v>
      </c>
      <c r="AE147" s="35">
        <v>700000</v>
      </c>
      <c r="AF147">
        <v>563</v>
      </c>
    </row>
    <row r="148" spans="1:32" x14ac:dyDescent="0.25">
      <c r="A148" s="3">
        <v>2014</v>
      </c>
      <c r="B148" s="4" t="s">
        <v>278</v>
      </c>
      <c r="C148" s="5">
        <v>48201</v>
      </c>
      <c r="D148" s="4" t="s">
        <v>2950</v>
      </c>
      <c r="E148" s="4" t="s">
        <v>2951</v>
      </c>
      <c r="F148" s="6">
        <v>41964</v>
      </c>
      <c r="G148" s="7">
        <v>15000000</v>
      </c>
      <c r="H148" s="6">
        <v>42113</v>
      </c>
      <c r="I148" s="4" t="s">
        <v>2952</v>
      </c>
      <c r="J148" s="4" t="s">
        <v>1838</v>
      </c>
      <c r="K148" s="4" t="s">
        <v>1839</v>
      </c>
      <c r="L148" s="4"/>
      <c r="M148" s="4"/>
      <c r="N148" s="4"/>
      <c r="O148" s="7">
        <v>15000000</v>
      </c>
      <c r="P148" s="11">
        <f>_xlfn.XLOOKUP(E148,[1]SIDEOF_donativos!U$4:U$1619,[1]SIDEOF_donativos!W$4:W$1619,FALSE)</f>
        <v>37</v>
      </c>
      <c r="S148">
        <v>2014</v>
      </c>
      <c r="T148" t="s">
        <v>509</v>
      </c>
      <c r="U148" t="s">
        <v>2068</v>
      </c>
      <c r="V148" s="31">
        <v>41807</v>
      </c>
      <c r="W148" s="35">
        <v>500000</v>
      </c>
      <c r="X148" s="31">
        <v>42004</v>
      </c>
      <c r="Y148" t="s">
        <v>3299</v>
      </c>
      <c r="Z148" t="s">
        <v>300</v>
      </c>
      <c r="AA148" t="s">
        <v>301</v>
      </c>
      <c r="AE148" s="35">
        <v>500000</v>
      </c>
      <c r="AF148">
        <v>268</v>
      </c>
    </row>
    <row r="149" spans="1:32" x14ac:dyDescent="0.25">
      <c r="A149" s="3">
        <v>2014</v>
      </c>
      <c r="B149" s="4" t="s">
        <v>278</v>
      </c>
      <c r="C149" s="5">
        <v>48201</v>
      </c>
      <c r="D149" s="4">
        <v>3</v>
      </c>
      <c r="E149" s="4" t="s">
        <v>2953</v>
      </c>
      <c r="F149" s="6">
        <v>41946</v>
      </c>
      <c r="G149" s="7">
        <v>1400000</v>
      </c>
      <c r="H149" s="6">
        <v>42113</v>
      </c>
      <c r="I149" s="4" t="s">
        <v>2954</v>
      </c>
      <c r="J149" s="4" t="s">
        <v>313</v>
      </c>
      <c r="K149" s="4" t="s">
        <v>314</v>
      </c>
      <c r="L149" s="4"/>
      <c r="M149" s="4"/>
      <c r="N149" s="4"/>
      <c r="O149" s="7">
        <v>1400000</v>
      </c>
      <c r="P149" s="11">
        <f>_xlfn.XLOOKUP(E149,[1]SIDEOF_donativos!U$4:U$1619,[1]SIDEOF_donativos!W$4:W$1619,FALSE)</f>
        <v>1485</v>
      </c>
      <c r="S149">
        <v>2014</v>
      </c>
      <c r="T149" t="s">
        <v>509</v>
      </c>
      <c r="U149" t="s">
        <v>3300</v>
      </c>
      <c r="V149" s="31">
        <v>41801</v>
      </c>
      <c r="W149" s="35">
        <v>149604</v>
      </c>
      <c r="X149" s="31">
        <v>42004</v>
      </c>
      <c r="Y149" t="s">
        <v>3301</v>
      </c>
      <c r="Z149" t="s">
        <v>300</v>
      </c>
      <c r="AA149" t="s">
        <v>301</v>
      </c>
      <c r="AE149" s="35">
        <v>149604</v>
      </c>
      <c r="AF149">
        <v>48</v>
      </c>
    </row>
    <row r="150" spans="1:32" x14ac:dyDescent="0.25">
      <c r="A150" s="3">
        <v>2014</v>
      </c>
      <c r="B150" s="4" t="s">
        <v>278</v>
      </c>
      <c r="C150" s="5">
        <v>48201</v>
      </c>
      <c r="D150" s="4" t="s">
        <v>2955</v>
      </c>
      <c r="E150" s="4" t="s">
        <v>2956</v>
      </c>
      <c r="F150" s="6">
        <v>41950</v>
      </c>
      <c r="G150" s="7">
        <v>60000</v>
      </c>
      <c r="H150" s="6">
        <v>42040</v>
      </c>
      <c r="I150" s="4" t="s">
        <v>2957</v>
      </c>
      <c r="J150" s="4" t="s">
        <v>290</v>
      </c>
      <c r="K150" s="4" t="s">
        <v>291</v>
      </c>
      <c r="L150" s="4"/>
      <c r="M150" s="4"/>
      <c r="N150" s="4"/>
      <c r="O150" s="7">
        <v>60000</v>
      </c>
      <c r="P150" s="11">
        <f>_xlfn.XLOOKUP(E150,[1]SIDEOF_donativos!U$4:U$1619,[1]SIDEOF_donativos!W$4:W$1619,FALSE)</f>
        <v>1236</v>
      </c>
      <c r="S150">
        <v>2014</v>
      </c>
      <c r="T150" t="s">
        <v>509</v>
      </c>
      <c r="U150" t="s">
        <v>3302</v>
      </c>
      <c r="V150" s="31">
        <v>41801</v>
      </c>
      <c r="W150" s="35">
        <v>271000</v>
      </c>
      <c r="X150" s="31">
        <v>42004</v>
      </c>
      <c r="Y150" t="s">
        <v>3303</v>
      </c>
      <c r="Z150" t="s">
        <v>300</v>
      </c>
      <c r="AA150" t="s">
        <v>301</v>
      </c>
      <c r="AE150" s="35">
        <v>271000</v>
      </c>
      <c r="AF150">
        <v>462</v>
      </c>
    </row>
    <row r="151" spans="1:32" x14ac:dyDescent="0.25">
      <c r="A151" s="3">
        <v>2014</v>
      </c>
      <c r="B151" s="4" t="s">
        <v>278</v>
      </c>
      <c r="C151" s="5">
        <v>48201</v>
      </c>
      <c r="D151" s="4" t="s">
        <v>2958</v>
      </c>
      <c r="E151" s="4" t="s">
        <v>2959</v>
      </c>
      <c r="F151" s="6">
        <v>41964</v>
      </c>
      <c r="G151" s="7">
        <v>5000000</v>
      </c>
      <c r="H151" s="6">
        <v>42244</v>
      </c>
      <c r="I151" s="4" t="s">
        <v>2960</v>
      </c>
      <c r="J151" s="4" t="s">
        <v>2166</v>
      </c>
      <c r="K151" s="4" t="s">
        <v>314</v>
      </c>
      <c r="L151" s="4" t="s">
        <v>1839</v>
      </c>
      <c r="M151" s="4"/>
      <c r="N151" s="4"/>
      <c r="O151" s="7">
        <v>5000000</v>
      </c>
      <c r="P151" s="11">
        <f>_xlfn.XLOOKUP(E151,[1]SIDEOF_donativos!U$4:U$1619,[1]SIDEOF_donativos!W$4:W$1619,FALSE)</f>
        <v>519</v>
      </c>
      <c r="S151">
        <v>2014</v>
      </c>
      <c r="T151" t="s">
        <v>509</v>
      </c>
      <c r="U151" t="s">
        <v>3304</v>
      </c>
      <c r="V151" s="31">
        <v>41808</v>
      </c>
      <c r="W151" s="35">
        <v>300000</v>
      </c>
      <c r="X151" s="31">
        <v>42004</v>
      </c>
      <c r="Y151" t="s">
        <v>3305</v>
      </c>
      <c r="Z151" t="s">
        <v>300</v>
      </c>
      <c r="AA151" t="s">
        <v>301</v>
      </c>
      <c r="AE151" s="35">
        <v>300000</v>
      </c>
      <c r="AF151">
        <v>994</v>
      </c>
    </row>
    <row r="152" spans="1:32" x14ac:dyDescent="0.25">
      <c r="A152" s="3">
        <v>2014</v>
      </c>
      <c r="B152" s="4" t="s">
        <v>278</v>
      </c>
      <c r="C152" s="5">
        <v>48201</v>
      </c>
      <c r="D152" s="4" t="s">
        <v>2961</v>
      </c>
      <c r="E152" s="4" t="s">
        <v>2962</v>
      </c>
      <c r="F152" s="6">
        <v>41964</v>
      </c>
      <c r="G152" s="7">
        <v>5000000</v>
      </c>
      <c r="H152" s="6">
        <v>42193</v>
      </c>
      <c r="I152" s="4" t="s">
        <v>2963</v>
      </c>
      <c r="J152" s="4" t="s">
        <v>313</v>
      </c>
      <c r="K152" s="4" t="s">
        <v>314</v>
      </c>
      <c r="L152" s="4"/>
      <c r="M152" s="4"/>
      <c r="N152" s="4"/>
      <c r="O152" s="7">
        <v>5000000</v>
      </c>
      <c r="P152" s="11">
        <f>_xlfn.XLOOKUP(E152,[1]SIDEOF_donativos!U$4:U$1619,[1]SIDEOF_donativos!W$4:W$1619,FALSE)</f>
        <v>1201</v>
      </c>
      <c r="S152">
        <v>2014</v>
      </c>
      <c r="T152" t="s">
        <v>509</v>
      </c>
      <c r="U152" t="s">
        <v>601</v>
      </c>
      <c r="V152" s="31">
        <v>41801</v>
      </c>
      <c r="W152" s="35">
        <v>300000</v>
      </c>
      <c r="X152" s="31">
        <v>42004</v>
      </c>
      <c r="Y152" t="s">
        <v>3306</v>
      </c>
      <c r="Z152" t="s">
        <v>300</v>
      </c>
      <c r="AA152" t="s">
        <v>301</v>
      </c>
      <c r="AE152" s="35">
        <v>300000</v>
      </c>
      <c r="AF152">
        <v>88</v>
      </c>
    </row>
    <row r="153" spans="1:32" x14ac:dyDescent="0.25">
      <c r="A153" s="3">
        <v>2014</v>
      </c>
      <c r="B153" s="4" t="s">
        <v>278</v>
      </c>
      <c r="C153" s="5">
        <v>48201</v>
      </c>
      <c r="D153" s="4" t="s">
        <v>2964</v>
      </c>
      <c r="E153" s="4" t="s">
        <v>2965</v>
      </c>
      <c r="F153" s="6">
        <v>41985</v>
      </c>
      <c r="G153" s="7">
        <v>1000000</v>
      </c>
      <c r="H153" s="6">
        <v>42016</v>
      </c>
      <c r="I153" s="4" t="s">
        <v>2966</v>
      </c>
      <c r="J153" s="4" t="s">
        <v>296</v>
      </c>
      <c r="K153" s="4" t="s">
        <v>297</v>
      </c>
      <c r="L153" s="4"/>
      <c r="M153" s="4"/>
      <c r="N153" s="4"/>
      <c r="O153" s="7">
        <v>1000000</v>
      </c>
      <c r="P153" s="11">
        <f>_xlfn.XLOOKUP(E153,[1]SIDEOF_donativos!U$4:U$1619,[1]SIDEOF_donativos!W$4:W$1619,FALSE)</f>
        <v>1281</v>
      </c>
      <c r="S153">
        <v>2014</v>
      </c>
      <c r="T153" t="s">
        <v>509</v>
      </c>
      <c r="U153" t="s">
        <v>524</v>
      </c>
      <c r="V153" s="31">
        <v>41809</v>
      </c>
      <c r="W153" s="35">
        <v>500000</v>
      </c>
      <c r="X153" s="31">
        <v>42004</v>
      </c>
      <c r="Y153" t="s">
        <v>3307</v>
      </c>
      <c r="Z153" t="s">
        <v>300</v>
      </c>
      <c r="AA153" t="s">
        <v>301</v>
      </c>
      <c r="AE153" s="35">
        <v>500000</v>
      </c>
      <c r="AF153">
        <v>412</v>
      </c>
    </row>
    <row r="154" spans="1:32" x14ac:dyDescent="0.25">
      <c r="A154" s="3">
        <v>2014</v>
      </c>
      <c r="B154" s="4" t="s">
        <v>278</v>
      </c>
      <c r="C154" s="5">
        <v>48201</v>
      </c>
      <c r="D154" s="4" t="s">
        <v>2967</v>
      </c>
      <c r="E154" s="4" t="s">
        <v>2968</v>
      </c>
      <c r="F154" s="6">
        <v>41985</v>
      </c>
      <c r="G154" s="7">
        <v>600000</v>
      </c>
      <c r="H154" s="6">
        <v>42016</v>
      </c>
      <c r="I154" s="4" t="s">
        <v>2969</v>
      </c>
      <c r="J154" s="4" t="s">
        <v>1838</v>
      </c>
      <c r="K154" s="4" t="s">
        <v>1839</v>
      </c>
      <c r="L154" s="4"/>
      <c r="M154" s="4"/>
      <c r="N154" s="4"/>
      <c r="O154" s="7">
        <v>600000</v>
      </c>
      <c r="P154" s="11">
        <f>_xlfn.XLOOKUP(E154,[1]SIDEOF_donativos!U$4:U$1619,[1]SIDEOF_donativos!W$4:W$1619,FALSE)</f>
        <v>1232</v>
      </c>
      <c r="S154">
        <v>2014</v>
      </c>
      <c r="T154" t="s">
        <v>509</v>
      </c>
      <c r="U154" t="s">
        <v>546</v>
      </c>
      <c r="V154" s="31">
        <v>41800</v>
      </c>
      <c r="W154" s="35">
        <v>300000</v>
      </c>
      <c r="X154" s="31">
        <v>42004</v>
      </c>
      <c r="Y154" t="s">
        <v>3308</v>
      </c>
      <c r="Z154" t="s">
        <v>300</v>
      </c>
      <c r="AA154" t="s">
        <v>301</v>
      </c>
      <c r="AE154" s="35">
        <v>300000</v>
      </c>
      <c r="AF154">
        <v>565</v>
      </c>
    </row>
    <row r="155" spans="1:32" x14ac:dyDescent="0.25">
      <c r="A155" s="3">
        <v>2014</v>
      </c>
      <c r="B155" s="4" t="s">
        <v>278</v>
      </c>
      <c r="C155" s="5">
        <v>48201</v>
      </c>
      <c r="D155" s="4" t="s">
        <v>2970</v>
      </c>
      <c r="E155" s="4" t="s">
        <v>2971</v>
      </c>
      <c r="F155" s="6">
        <v>41932</v>
      </c>
      <c r="G155" s="7">
        <v>500000</v>
      </c>
      <c r="H155" s="6">
        <v>42045</v>
      </c>
      <c r="I155" s="4" t="s">
        <v>2972</v>
      </c>
      <c r="J155" s="4" t="s">
        <v>1848</v>
      </c>
      <c r="K155" s="4" t="s">
        <v>297</v>
      </c>
      <c r="L155" s="4" t="s">
        <v>1839</v>
      </c>
      <c r="M155" s="4"/>
      <c r="N155" s="4"/>
      <c r="O155" s="7">
        <v>500000</v>
      </c>
      <c r="P155" s="11">
        <f>_xlfn.XLOOKUP(E155,[1]SIDEOF_donativos!U$4:U$1619,[1]SIDEOF_donativos!W$4:W$1619,FALSE)</f>
        <v>516</v>
      </c>
      <c r="S155">
        <v>2014</v>
      </c>
      <c r="T155" t="s">
        <v>509</v>
      </c>
      <c r="U155" t="s">
        <v>2058</v>
      </c>
      <c r="V155" s="31">
        <v>41809</v>
      </c>
      <c r="W155" s="35">
        <v>500000</v>
      </c>
      <c r="X155" s="31">
        <v>42004</v>
      </c>
      <c r="Y155" t="s">
        <v>3309</v>
      </c>
      <c r="Z155" t="s">
        <v>300</v>
      </c>
      <c r="AA155" t="s">
        <v>301</v>
      </c>
      <c r="AE155" s="35">
        <v>500000</v>
      </c>
      <c r="AF155">
        <v>1491</v>
      </c>
    </row>
    <row r="156" spans="1:32" x14ac:dyDescent="0.25">
      <c r="A156" s="3">
        <v>2014</v>
      </c>
      <c r="B156" s="4" t="s">
        <v>278</v>
      </c>
      <c r="C156" s="5">
        <v>48201</v>
      </c>
      <c r="D156" s="4" t="s">
        <v>2973</v>
      </c>
      <c r="E156" s="4" t="s">
        <v>2971</v>
      </c>
      <c r="F156" s="6">
        <v>41932</v>
      </c>
      <c r="G156" s="7">
        <v>500000</v>
      </c>
      <c r="H156" s="6">
        <v>42045</v>
      </c>
      <c r="I156" s="4" t="s">
        <v>2974</v>
      </c>
      <c r="J156" s="4" t="s">
        <v>1848</v>
      </c>
      <c r="K156" s="4" t="s">
        <v>297</v>
      </c>
      <c r="L156" s="4" t="s">
        <v>1839</v>
      </c>
      <c r="M156" s="4"/>
      <c r="N156" s="4"/>
      <c r="O156" s="7">
        <v>500000</v>
      </c>
      <c r="P156" s="11">
        <f>_xlfn.XLOOKUP(E156,[1]SIDEOF_donativos!U$4:U$1619,[1]SIDEOF_donativos!W$4:W$1619,FALSE)</f>
        <v>516</v>
      </c>
      <c r="S156">
        <v>2014</v>
      </c>
      <c r="T156" t="s">
        <v>509</v>
      </c>
      <c r="U156" t="s">
        <v>2106</v>
      </c>
      <c r="V156" s="31">
        <v>41806</v>
      </c>
      <c r="W156" s="35">
        <v>149960</v>
      </c>
      <c r="X156" s="31">
        <v>42004</v>
      </c>
      <c r="Y156" t="s">
        <v>2107</v>
      </c>
      <c r="Z156" t="s">
        <v>300</v>
      </c>
      <c r="AA156" t="s">
        <v>301</v>
      </c>
      <c r="AE156" s="35">
        <v>149960</v>
      </c>
      <c r="AF156">
        <v>291</v>
      </c>
    </row>
    <row r="157" spans="1:32" x14ac:dyDescent="0.25">
      <c r="A157" s="3">
        <v>2014</v>
      </c>
      <c r="B157" s="4" t="s">
        <v>278</v>
      </c>
      <c r="C157" s="5">
        <v>48201</v>
      </c>
      <c r="D157" s="4" t="s">
        <v>2975</v>
      </c>
      <c r="E157" s="4" t="s">
        <v>2971</v>
      </c>
      <c r="F157" s="6">
        <v>41932</v>
      </c>
      <c r="G157" s="7">
        <v>1500000</v>
      </c>
      <c r="H157" s="6">
        <v>42045</v>
      </c>
      <c r="I157" s="4" t="s">
        <v>2976</v>
      </c>
      <c r="J157" s="4" t="s">
        <v>1848</v>
      </c>
      <c r="K157" s="4" t="s">
        <v>297</v>
      </c>
      <c r="L157" s="4" t="s">
        <v>1839</v>
      </c>
      <c r="M157" s="4"/>
      <c r="N157" s="4"/>
      <c r="O157" s="7">
        <v>1500000</v>
      </c>
      <c r="P157" s="11">
        <f>_xlfn.XLOOKUP(E157,[1]SIDEOF_donativos!U$4:U$1619,[1]SIDEOF_donativos!W$4:W$1619,FALSE)</f>
        <v>516</v>
      </c>
      <c r="S157">
        <v>2014</v>
      </c>
      <c r="T157" t="s">
        <v>509</v>
      </c>
      <c r="U157" t="s">
        <v>3310</v>
      </c>
      <c r="V157" s="31">
        <v>41800</v>
      </c>
      <c r="W157" s="35">
        <v>299500</v>
      </c>
      <c r="X157" s="31">
        <v>42004</v>
      </c>
      <c r="Y157" t="s">
        <v>3311</v>
      </c>
      <c r="Z157" t="s">
        <v>300</v>
      </c>
      <c r="AA157" t="s">
        <v>301</v>
      </c>
      <c r="AE157" s="35">
        <v>299500</v>
      </c>
      <c r="AF157">
        <v>23</v>
      </c>
    </row>
    <row r="158" spans="1:32" x14ac:dyDescent="0.25">
      <c r="A158" s="3">
        <v>2014</v>
      </c>
      <c r="B158" s="4" t="s">
        <v>278</v>
      </c>
      <c r="C158" s="5">
        <v>48201</v>
      </c>
      <c r="D158" s="4" t="s">
        <v>2977</v>
      </c>
      <c r="E158" s="4" t="s">
        <v>2978</v>
      </c>
      <c r="F158" s="6">
        <v>41955</v>
      </c>
      <c r="G158" s="7">
        <v>275000</v>
      </c>
      <c r="H158" s="6">
        <v>42160</v>
      </c>
      <c r="I158" s="4" t="s">
        <v>2979</v>
      </c>
      <c r="J158" s="4" t="s">
        <v>296</v>
      </c>
      <c r="K158" s="4" t="s">
        <v>297</v>
      </c>
      <c r="L158" s="4"/>
      <c r="M158" s="4"/>
      <c r="N158" s="4"/>
      <c r="O158" s="7">
        <v>275000</v>
      </c>
      <c r="P158" s="11">
        <f>_xlfn.XLOOKUP(E158,[1]SIDEOF_donativos!U$4:U$1619,[1]SIDEOF_donativos!W$4:W$1619,FALSE)</f>
        <v>1244</v>
      </c>
      <c r="S158">
        <v>2014</v>
      </c>
      <c r="T158" t="s">
        <v>509</v>
      </c>
      <c r="U158" t="s">
        <v>540</v>
      </c>
      <c r="V158" s="31">
        <v>41809</v>
      </c>
      <c r="W158" s="35">
        <v>249685</v>
      </c>
      <c r="X158" s="31">
        <v>42004</v>
      </c>
      <c r="Y158" t="s">
        <v>3312</v>
      </c>
      <c r="Z158" t="s">
        <v>300</v>
      </c>
      <c r="AA158" t="s">
        <v>301</v>
      </c>
      <c r="AE158" s="35">
        <v>249685</v>
      </c>
      <c r="AF158">
        <v>528</v>
      </c>
    </row>
    <row r="159" spans="1:32" x14ac:dyDescent="0.25">
      <c r="A159" s="3">
        <v>2014</v>
      </c>
      <c r="B159" s="4" t="s">
        <v>278</v>
      </c>
      <c r="C159" s="5">
        <v>48201</v>
      </c>
      <c r="D159" s="4">
        <v>4</v>
      </c>
      <c r="E159" s="4" t="s">
        <v>2980</v>
      </c>
      <c r="F159" s="6">
        <v>41946</v>
      </c>
      <c r="G159" s="7">
        <v>600000</v>
      </c>
      <c r="H159" s="6">
        <v>42109</v>
      </c>
      <c r="I159" s="4" t="s">
        <v>2981</v>
      </c>
      <c r="J159" s="4" t="s">
        <v>313</v>
      </c>
      <c r="K159" s="4" t="s">
        <v>314</v>
      </c>
      <c r="L159" s="4"/>
      <c r="M159" s="4"/>
      <c r="N159" s="4"/>
      <c r="O159" s="7">
        <v>600000</v>
      </c>
      <c r="P159" s="11">
        <f>_xlfn.XLOOKUP(E159,[1]SIDEOF_donativos!U$4:U$1619,[1]SIDEOF_donativos!W$4:W$1619,FALSE)</f>
        <v>36</v>
      </c>
      <c r="S159">
        <v>2014</v>
      </c>
      <c r="T159" t="s">
        <v>509</v>
      </c>
      <c r="U159" t="s">
        <v>3313</v>
      </c>
      <c r="V159" s="31">
        <v>41806</v>
      </c>
      <c r="W159" s="35">
        <v>681200</v>
      </c>
      <c r="X159" s="31">
        <v>42004</v>
      </c>
      <c r="Y159" t="s">
        <v>3314</v>
      </c>
      <c r="Z159" t="s">
        <v>300</v>
      </c>
      <c r="AA159" t="s">
        <v>301</v>
      </c>
      <c r="AE159" s="35">
        <v>681200</v>
      </c>
      <c r="AF159">
        <v>157</v>
      </c>
    </row>
    <row r="160" spans="1:32" x14ac:dyDescent="0.25">
      <c r="A160" s="3">
        <v>2014</v>
      </c>
      <c r="B160" s="4" t="s">
        <v>278</v>
      </c>
      <c r="C160" s="5">
        <v>48201</v>
      </c>
      <c r="D160" s="4">
        <v>4</v>
      </c>
      <c r="E160" s="4" t="s">
        <v>2982</v>
      </c>
      <c r="F160" s="6">
        <v>41929</v>
      </c>
      <c r="G160" s="7">
        <v>600000</v>
      </c>
      <c r="H160" s="6">
        <v>44196</v>
      </c>
      <c r="I160" s="4" t="s">
        <v>2983</v>
      </c>
      <c r="J160" s="4" t="s">
        <v>285</v>
      </c>
      <c r="K160" s="4" t="s">
        <v>286</v>
      </c>
      <c r="L160" s="4"/>
      <c r="M160" s="4"/>
      <c r="N160" s="4"/>
      <c r="O160" s="7">
        <v>600000</v>
      </c>
      <c r="P160" s="11">
        <f>_xlfn.XLOOKUP(E160,[1]SIDEOF_donativos!U$4:U$1619,[1]SIDEOF_donativos!W$4:W$1619,FALSE)</f>
        <v>365</v>
      </c>
      <c r="S160">
        <v>2014</v>
      </c>
      <c r="T160" t="s">
        <v>509</v>
      </c>
      <c r="U160" t="s">
        <v>3315</v>
      </c>
      <c r="V160" s="31">
        <v>41808</v>
      </c>
      <c r="W160" s="35">
        <v>655500</v>
      </c>
      <c r="X160" s="31">
        <v>42004</v>
      </c>
      <c r="Y160" t="s">
        <v>3316</v>
      </c>
      <c r="Z160" t="s">
        <v>300</v>
      </c>
      <c r="AA160" t="s">
        <v>301</v>
      </c>
      <c r="AE160" s="35">
        <v>655500</v>
      </c>
      <c r="AF160">
        <v>1437</v>
      </c>
    </row>
    <row r="161" spans="1:32" x14ac:dyDescent="0.25">
      <c r="A161" s="3">
        <v>2014</v>
      </c>
      <c r="B161" s="4" t="s">
        <v>278</v>
      </c>
      <c r="C161" s="5">
        <v>48201</v>
      </c>
      <c r="D161" s="4" t="s">
        <v>2984</v>
      </c>
      <c r="E161" s="4" t="s">
        <v>2907</v>
      </c>
      <c r="F161" s="6">
        <v>41950</v>
      </c>
      <c r="G161" s="7">
        <v>60000</v>
      </c>
      <c r="H161" s="6">
        <v>42040</v>
      </c>
      <c r="I161" s="4" t="s">
        <v>2985</v>
      </c>
      <c r="J161" s="4" t="s">
        <v>290</v>
      </c>
      <c r="K161" s="4" t="s">
        <v>291</v>
      </c>
      <c r="L161" s="4"/>
      <c r="M161" s="4"/>
      <c r="N161" s="4"/>
      <c r="O161" s="7">
        <v>60000</v>
      </c>
      <c r="P161" s="11">
        <f>_xlfn.XLOOKUP(E161,[1]SIDEOF_donativos!U$4:U$1619,[1]SIDEOF_donativos!W$4:W$1619,FALSE)</f>
        <v>1235</v>
      </c>
      <c r="S161">
        <v>2014</v>
      </c>
      <c r="T161" t="s">
        <v>509</v>
      </c>
      <c r="U161" t="s">
        <v>2064</v>
      </c>
      <c r="V161" s="31">
        <v>41810</v>
      </c>
      <c r="W161" s="35">
        <v>499550</v>
      </c>
      <c r="X161" s="31">
        <v>42004</v>
      </c>
      <c r="Y161" t="s">
        <v>3317</v>
      </c>
      <c r="Z161" t="s">
        <v>300</v>
      </c>
      <c r="AA161" t="s">
        <v>301</v>
      </c>
      <c r="AE161" s="35">
        <v>499550</v>
      </c>
      <c r="AF161">
        <v>844</v>
      </c>
    </row>
    <row r="162" spans="1:32" x14ac:dyDescent="0.25">
      <c r="A162" s="3">
        <v>2014</v>
      </c>
      <c r="B162" s="4" t="s">
        <v>278</v>
      </c>
      <c r="C162" s="5">
        <v>48201</v>
      </c>
      <c r="D162" s="4">
        <v>5</v>
      </c>
      <c r="E162" s="4" t="s">
        <v>2986</v>
      </c>
      <c r="F162" s="6">
        <v>41946</v>
      </c>
      <c r="G162" s="7">
        <v>2500000</v>
      </c>
      <c r="H162" s="6">
        <v>42369</v>
      </c>
      <c r="I162" s="4" t="s">
        <v>2987</v>
      </c>
      <c r="J162" s="4" t="s">
        <v>313</v>
      </c>
      <c r="K162" s="4" t="s">
        <v>314</v>
      </c>
      <c r="L162" s="4"/>
      <c r="M162" s="4"/>
      <c r="N162" s="4"/>
      <c r="O162" s="7">
        <v>2500000</v>
      </c>
      <c r="P162" s="11">
        <f>_xlfn.XLOOKUP(E162,[1]SIDEOF_donativos!U$4:U$1619,[1]SIDEOF_donativos!W$4:W$1619,FALSE)</f>
        <v>911</v>
      </c>
      <c r="S162">
        <v>2014</v>
      </c>
      <c r="T162" t="s">
        <v>509</v>
      </c>
      <c r="U162" t="s">
        <v>3318</v>
      </c>
      <c r="V162" s="31">
        <v>41810</v>
      </c>
      <c r="W162" s="35">
        <v>689054</v>
      </c>
      <c r="X162" s="31">
        <v>42004</v>
      </c>
      <c r="Y162" t="s">
        <v>3319</v>
      </c>
      <c r="Z162" t="s">
        <v>300</v>
      </c>
      <c r="AA162" t="s">
        <v>301</v>
      </c>
      <c r="AE162" s="35">
        <v>689054</v>
      </c>
      <c r="AF162">
        <v>247</v>
      </c>
    </row>
    <row r="163" spans="1:32" x14ac:dyDescent="0.25">
      <c r="A163" s="3">
        <v>2014</v>
      </c>
      <c r="B163" s="4" t="s">
        <v>278</v>
      </c>
      <c r="C163" s="5">
        <v>48201</v>
      </c>
      <c r="D163" s="4" t="s">
        <v>2988</v>
      </c>
      <c r="E163" s="4" t="s">
        <v>2907</v>
      </c>
      <c r="F163" s="6">
        <v>41950</v>
      </c>
      <c r="G163" s="7">
        <v>60000</v>
      </c>
      <c r="H163" s="6">
        <v>42040</v>
      </c>
      <c r="I163" s="4" t="s">
        <v>2989</v>
      </c>
      <c r="J163" s="4" t="s">
        <v>290</v>
      </c>
      <c r="K163" s="4" t="s">
        <v>291</v>
      </c>
      <c r="L163" s="4"/>
      <c r="M163" s="4"/>
      <c r="N163" s="4"/>
      <c r="O163" s="7">
        <v>60000</v>
      </c>
      <c r="P163" s="11">
        <f>_xlfn.XLOOKUP(E163,[1]SIDEOF_donativos!U$4:U$1619,[1]SIDEOF_donativos!W$4:W$1619,FALSE)</f>
        <v>1235</v>
      </c>
      <c r="S163">
        <v>2014</v>
      </c>
      <c r="T163" t="s">
        <v>509</v>
      </c>
      <c r="U163" t="s">
        <v>3320</v>
      </c>
      <c r="V163" s="31">
        <v>41810</v>
      </c>
      <c r="W163" s="35">
        <v>220800</v>
      </c>
      <c r="X163" s="31">
        <v>42004</v>
      </c>
      <c r="Y163" t="s">
        <v>3321</v>
      </c>
      <c r="Z163" t="s">
        <v>300</v>
      </c>
      <c r="AA163" t="s">
        <v>301</v>
      </c>
      <c r="AE163" s="35">
        <v>220800</v>
      </c>
      <c r="AF163">
        <v>461</v>
      </c>
    </row>
    <row r="164" spans="1:32" x14ac:dyDescent="0.25">
      <c r="A164" s="3">
        <v>2014</v>
      </c>
      <c r="B164" s="4" t="s">
        <v>278</v>
      </c>
      <c r="C164" s="5">
        <v>48201</v>
      </c>
      <c r="D164" s="4">
        <v>6</v>
      </c>
      <c r="E164" s="4" t="s">
        <v>2990</v>
      </c>
      <c r="F164" s="6">
        <v>41905</v>
      </c>
      <c r="G164" s="7">
        <v>4600000</v>
      </c>
      <c r="H164" s="6">
        <v>42185</v>
      </c>
      <c r="I164" s="4" t="s">
        <v>2991</v>
      </c>
      <c r="J164" s="4" t="s">
        <v>285</v>
      </c>
      <c r="K164" s="4" t="s">
        <v>286</v>
      </c>
      <c r="L164" s="4"/>
      <c r="M164" s="4"/>
      <c r="N164" s="4"/>
      <c r="O164" s="7">
        <v>4600000</v>
      </c>
      <c r="P164" s="11">
        <f>_xlfn.XLOOKUP(E164,[1]SIDEOF_donativos!U$4:U$1619,[1]SIDEOF_donativos!W$4:W$1619,FALSE)</f>
        <v>423</v>
      </c>
      <c r="S164">
        <v>2014</v>
      </c>
      <c r="T164" t="s">
        <v>509</v>
      </c>
      <c r="U164" t="s">
        <v>104</v>
      </c>
      <c r="V164" s="31">
        <v>41799</v>
      </c>
      <c r="W164" s="35">
        <v>300000</v>
      </c>
      <c r="X164" s="31">
        <v>42004</v>
      </c>
      <c r="Y164" t="s">
        <v>3322</v>
      </c>
      <c r="Z164" t="s">
        <v>300</v>
      </c>
      <c r="AA164" t="s">
        <v>301</v>
      </c>
      <c r="AE164" s="35">
        <v>300000</v>
      </c>
      <c r="AF164">
        <v>212</v>
      </c>
    </row>
    <row r="165" spans="1:32" x14ac:dyDescent="0.25">
      <c r="A165" s="3">
        <v>2014</v>
      </c>
      <c r="B165" s="4" t="s">
        <v>278</v>
      </c>
      <c r="C165" s="5">
        <v>48201</v>
      </c>
      <c r="D165" s="4" t="s">
        <v>2992</v>
      </c>
      <c r="E165" s="4" t="s">
        <v>2907</v>
      </c>
      <c r="F165" s="6">
        <v>41950</v>
      </c>
      <c r="G165" s="7">
        <v>75000</v>
      </c>
      <c r="H165" s="6">
        <v>42040</v>
      </c>
      <c r="I165" s="4" t="s">
        <v>2993</v>
      </c>
      <c r="J165" s="4" t="s">
        <v>290</v>
      </c>
      <c r="K165" s="4" t="s">
        <v>291</v>
      </c>
      <c r="L165" s="4"/>
      <c r="M165" s="4"/>
      <c r="N165" s="4"/>
      <c r="O165" s="7">
        <v>75000</v>
      </c>
      <c r="P165" s="11">
        <f>_xlfn.XLOOKUP(E165,[1]SIDEOF_donativos!U$4:U$1619,[1]SIDEOF_donativos!W$4:W$1619,FALSE)</f>
        <v>1235</v>
      </c>
      <c r="S165">
        <v>2014</v>
      </c>
      <c r="T165" t="s">
        <v>509</v>
      </c>
      <c r="U165" t="s">
        <v>3323</v>
      </c>
      <c r="V165" s="31">
        <v>41806</v>
      </c>
      <c r="W165" s="35">
        <v>150000</v>
      </c>
      <c r="X165" s="31">
        <v>42004</v>
      </c>
      <c r="Y165" t="s">
        <v>3324</v>
      </c>
      <c r="Z165" t="s">
        <v>300</v>
      </c>
      <c r="AA165" t="s">
        <v>301</v>
      </c>
      <c r="AE165" s="35">
        <v>150000</v>
      </c>
      <c r="AF165">
        <v>1499</v>
      </c>
    </row>
    <row r="166" spans="1:32" x14ac:dyDescent="0.25">
      <c r="A166" s="3">
        <v>2014</v>
      </c>
      <c r="B166" s="4" t="s">
        <v>278</v>
      </c>
      <c r="C166" s="5">
        <v>48201</v>
      </c>
      <c r="D166" s="4" t="s">
        <v>2994</v>
      </c>
      <c r="E166" s="4" t="s">
        <v>2907</v>
      </c>
      <c r="F166" s="6">
        <v>41950</v>
      </c>
      <c r="G166" s="7">
        <v>90000</v>
      </c>
      <c r="H166" s="6">
        <v>42040</v>
      </c>
      <c r="I166" s="4" t="s">
        <v>2995</v>
      </c>
      <c r="J166" s="4" t="s">
        <v>290</v>
      </c>
      <c r="K166" s="4" t="s">
        <v>291</v>
      </c>
      <c r="L166" s="4"/>
      <c r="M166" s="4"/>
      <c r="N166" s="4"/>
      <c r="O166" s="7">
        <v>90000</v>
      </c>
      <c r="P166" s="11">
        <f>_xlfn.XLOOKUP(E166,[1]SIDEOF_donativos!U$4:U$1619,[1]SIDEOF_donativos!W$4:W$1619,FALSE)</f>
        <v>1235</v>
      </c>
      <c r="S166">
        <v>2014</v>
      </c>
      <c r="T166" t="s">
        <v>509</v>
      </c>
      <c r="U166" t="s">
        <v>3325</v>
      </c>
      <c r="V166" s="31">
        <v>41810</v>
      </c>
      <c r="W166" s="35">
        <v>221960</v>
      </c>
      <c r="X166" s="31">
        <v>42004</v>
      </c>
      <c r="Y166" t="s">
        <v>3326</v>
      </c>
      <c r="Z166" t="s">
        <v>300</v>
      </c>
      <c r="AA166" t="s">
        <v>301</v>
      </c>
      <c r="AE166" s="35">
        <v>221960</v>
      </c>
      <c r="AF166">
        <v>226</v>
      </c>
    </row>
    <row r="167" spans="1:32" x14ac:dyDescent="0.25">
      <c r="A167" s="3">
        <v>2014</v>
      </c>
      <c r="B167" s="4" t="s">
        <v>278</v>
      </c>
      <c r="C167" s="5">
        <v>48201</v>
      </c>
      <c r="D167" s="4" t="s">
        <v>2996</v>
      </c>
      <c r="E167" s="4" t="s">
        <v>2907</v>
      </c>
      <c r="F167" s="6">
        <v>41950</v>
      </c>
      <c r="G167" s="7">
        <v>75000</v>
      </c>
      <c r="H167" s="6">
        <v>42040</v>
      </c>
      <c r="I167" s="4" t="s">
        <v>2997</v>
      </c>
      <c r="J167" s="4" t="s">
        <v>290</v>
      </c>
      <c r="K167" s="4" t="s">
        <v>291</v>
      </c>
      <c r="L167" s="4"/>
      <c r="M167" s="4"/>
      <c r="N167" s="4"/>
      <c r="O167" s="7">
        <v>75000</v>
      </c>
      <c r="P167" s="11">
        <f>_xlfn.XLOOKUP(E167,[1]SIDEOF_donativos!U$4:U$1619,[1]SIDEOF_donativos!W$4:W$1619,FALSE)</f>
        <v>1235</v>
      </c>
      <c r="S167">
        <v>2014</v>
      </c>
      <c r="T167" t="s">
        <v>509</v>
      </c>
      <c r="U167" t="s">
        <v>2100</v>
      </c>
      <c r="V167" s="31">
        <v>41806</v>
      </c>
      <c r="W167" s="35">
        <v>389360</v>
      </c>
      <c r="X167" s="31">
        <v>42004</v>
      </c>
      <c r="Y167" t="s">
        <v>3327</v>
      </c>
      <c r="Z167" t="s">
        <v>300</v>
      </c>
      <c r="AA167" t="s">
        <v>301</v>
      </c>
      <c r="AE167" s="35">
        <v>389360</v>
      </c>
      <c r="AF167">
        <v>526</v>
      </c>
    </row>
    <row r="168" spans="1:32" x14ac:dyDescent="0.25">
      <c r="A168" s="3">
        <v>2014</v>
      </c>
      <c r="B168" s="4" t="s">
        <v>278</v>
      </c>
      <c r="C168" s="5">
        <v>48201</v>
      </c>
      <c r="D168" s="4" t="s">
        <v>2998</v>
      </c>
      <c r="E168" s="4" t="s">
        <v>2907</v>
      </c>
      <c r="F168" s="6">
        <v>41950</v>
      </c>
      <c r="G168" s="7">
        <v>75000</v>
      </c>
      <c r="H168" s="6">
        <v>42040</v>
      </c>
      <c r="I168" s="4" t="s">
        <v>2999</v>
      </c>
      <c r="J168" s="4" t="s">
        <v>290</v>
      </c>
      <c r="K168" s="4" t="s">
        <v>291</v>
      </c>
      <c r="L168" s="4"/>
      <c r="M168" s="4"/>
      <c r="N168" s="4"/>
      <c r="O168" s="7">
        <v>75000</v>
      </c>
      <c r="P168" s="11">
        <f>_xlfn.XLOOKUP(E168,[1]SIDEOF_donativos!U$4:U$1619,[1]SIDEOF_donativos!W$4:W$1619,FALSE)</f>
        <v>1235</v>
      </c>
      <c r="S168">
        <v>2014</v>
      </c>
      <c r="T168" t="s">
        <v>509</v>
      </c>
      <c r="U168" t="s">
        <v>3328</v>
      </c>
      <c r="V168" s="31">
        <v>41810</v>
      </c>
      <c r="W168" s="35">
        <v>149710</v>
      </c>
      <c r="X168" s="31">
        <v>42004</v>
      </c>
      <c r="Y168" t="s">
        <v>3329</v>
      </c>
      <c r="Z168" t="s">
        <v>300</v>
      </c>
      <c r="AA168" t="s">
        <v>301</v>
      </c>
      <c r="AE168" s="35">
        <v>149710</v>
      </c>
      <c r="AF168">
        <v>265</v>
      </c>
    </row>
    <row r="169" spans="1:32" x14ac:dyDescent="0.25">
      <c r="A169" s="3">
        <v>2014</v>
      </c>
      <c r="B169" s="4" t="s">
        <v>278</v>
      </c>
      <c r="C169" s="5">
        <v>48401</v>
      </c>
      <c r="D169" s="4" t="s">
        <v>3000</v>
      </c>
      <c r="E169" s="4" t="s">
        <v>3001</v>
      </c>
      <c r="F169" s="6">
        <v>41970</v>
      </c>
      <c r="G169" s="7">
        <v>16400000</v>
      </c>
      <c r="H169" s="6">
        <v>42335</v>
      </c>
      <c r="I169" s="4" t="s">
        <v>3002</v>
      </c>
      <c r="J169" s="4" t="s">
        <v>296</v>
      </c>
      <c r="K169" s="4" t="s">
        <v>297</v>
      </c>
      <c r="L169" s="4"/>
      <c r="M169" s="4"/>
      <c r="N169" s="4"/>
      <c r="O169" s="7">
        <v>16400000</v>
      </c>
      <c r="P169" s="11">
        <f>_xlfn.XLOOKUP(E169,[1]SIDEOF_donativos!U$4:U$1619,[1]SIDEOF_donativos!W$4:W$1619,FALSE)</f>
        <v>613</v>
      </c>
      <c r="S169">
        <v>2014</v>
      </c>
      <c r="T169" t="s">
        <v>509</v>
      </c>
      <c r="U169" t="s">
        <v>2054</v>
      </c>
      <c r="V169" s="31">
        <v>41802</v>
      </c>
      <c r="W169" s="35">
        <v>150000</v>
      </c>
      <c r="X169" s="31">
        <v>42004</v>
      </c>
      <c r="Y169" t="s">
        <v>3330</v>
      </c>
      <c r="Z169" t="s">
        <v>300</v>
      </c>
      <c r="AA169" t="s">
        <v>301</v>
      </c>
      <c r="AE169" s="35">
        <v>150000</v>
      </c>
      <c r="AF169">
        <v>1089</v>
      </c>
    </row>
    <row r="170" spans="1:32" x14ac:dyDescent="0.25">
      <c r="A170" s="3">
        <v>2014</v>
      </c>
      <c r="B170" s="4" t="s">
        <v>278</v>
      </c>
      <c r="C170" s="5">
        <v>48401</v>
      </c>
      <c r="D170" s="4" t="s">
        <v>3003</v>
      </c>
      <c r="E170" s="4" t="s">
        <v>3004</v>
      </c>
      <c r="F170" s="6">
        <v>41940</v>
      </c>
      <c r="G170" s="7">
        <v>3000000</v>
      </c>
      <c r="H170" s="6">
        <v>42124</v>
      </c>
      <c r="I170" s="4" t="s">
        <v>3005</v>
      </c>
      <c r="J170" s="4" t="s">
        <v>3006</v>
      </c>
      <c r="K170" s="4" t="s">
        <v>286</v>
      </c>
      <c r="L170" s="4" t="s">
        <v>2832</v>
      </c>
      <c r="M170" s="4"/>
      <c r="N170" s="4"/>
      <c r="O170" s="7">
        <v>3000000</v>
      </c>
      <c r="P170" s="11">
        <f>_xlfn.XLOOKUP(E170,[1]SIDEOF_donativos!U$4:U$1619,[1]SIDEOF_donativos!W$4:W$1619,FALSE)</f>
        <v>594</v>
      </c>
      <c r="S170">
        <v>2014</v>
      </c>
      <c r="T170" t="s">
        <v>509</v>
      </c>
      <c r="U170" t="s">
        <v>3331</v>
      </c>
      <c r="V170" s="31">
        <v>41801</v>
      </c>
      <c r="W170" s="35">
        <v>150000</v>
      </c>
      <c r="X170" s="31">
        <v>42004</v>
      </c>
      <c r="Y170" t="s">
        <v>3332</v>
      </c>
      <c r="Z170" t="s">
        <v>300</v>
      </c>
      <c r="AA170" t="s">
        <v>301</v>
      </c>
      <c r="AE170" s="35">
        <v>150000</v>
      </c>
      <c r="AF170">
        <v>543</v>
      </c>
    </row>
    <row r="171" spans="1:32" x14ac:dyDescent="0.25">
      <c r="A171" s="3">
        <v>2014</v>
      </c>
      <c r="B171" s="4" t="s">
        <v>1909</v>
      </c>
      <c r="C171" s="5">
        <v>48101</v>
      </c>
      <c r="D171" s="4" t="s">
        <v>3007</v>
      </c>
      <c r="E171" s="4" t="s">
        <v>640</v>
      </c>
      <c r="F171" s="6">
        <v>41702</v>
      </c>
      <c r="G171" s="7">
        <v>3900000</v>
      </c>
      <c r="H171" s="6">
        <v>42004</v>
      </c>
      <c r="I171" s="4" t="s">
        <v>3008</v>
      </c>
      <c r="J171" s="4" t="s">
        <v>285</v>
      </c>
      <c r="K171" s="4" t="s">
        <v>286</v>
      </c>
      <c r="L171" s="4"/>
      <c r="M171" s="4"/>
      <c r="N171" s="4"/>
      <c r="O171" s="7">
        <v>3900000</v>
      </c>
      <c r="P171" s="11">
        <f>_xlfn.XLOOKUP(E171,[1]SIDEOF_donativos!U$4:U$1619,[1]SIDEOF_donativos!W$4:W$1619,FALSE)</f>
        <v>568</v>
      </c>
      <c r="S171">
        <v>2014</v>
      </c>
      <c r="T171" t="s">
        <v>509</v>
      </c>
      <c r="U171" t="s">
        <v>3333</v>
      </c>
      <c r="V171" s="31">
        <v>41800</v>
      </c>
      <c r="W171" s="35">
        <v>300000</v>
      </c>
      <c r="X171" s="31">
        <v>42004</v>
      </c>
      <c r="Y171" t="s">
        <v>3334</v>
      </c>
      <c r="Z171" t="s">
        <v>300</v>
      </c>
      <c r="AA171" t="s">
        <v>301</v>
      </c>
      <c r="AE171" s="35">
        <v>300000</v>
      </c>
      <c r="AF171">
        <v>857</v>
      </c>
    </row>
    <row r="172" spans="1:32" x14ac:dyDescent="0.25">
      <c r="A172" s="3">
        <v>2014</v>
      </c>
      <c r="B172" s="4" t="s">
        <v>1909</v>
      </c>
      <c r="C172" s="5">
        <v>48101</v>
      </c>
      <c r="D172" s="4" t="s">
        <v>3009</v>
      </c>
      <c r="E172" s="4" t="s">
        <v>1911</v>
      </c>
      <c r="F172" s="6">
        <v>41705</v>
      </c>
      <c r="G172" s="7">
        <v>200000</v>
      </c>
      <c r="H172" s="6">
        <v>42004</v>
      </c>
      <c r="I172" s="4" t="s">
        <v>3010</v>
      </c>
      <c r="J172" s="4" t="s">
        <v>290</v>
      </c>
      <c r="K172" s="4" t="s">
        <v>291</v>
      </c>
      <c r="L172" s="4"/>
      <c r="M172" s="4"/>
      <c r="N172" s="4"/>
      <c r="O172" s="7">
        <v>200000</v>
      </c>
      <c r="P172" s="11">
        <f>_xlfn.XLOOKUP(E172,[1]SIDEOF_donativos!U$4:U$1619,[1]SIDEOF_donativos!W$4:W$1619,FALSE)</f>
        <v>1578</v>
      </c>
      <c r="S172">
        <v>2014</v>
      </c>
      <c r="T172" t="s">
        <v>509</v>
      </c>
      <c r="U172" t="s">
        <v>2094</v>
      </c>
      <c r="V172" s="31">
        <v>41810</v>
      </c>
      <c r="W172" s="35">
        <v>490178</v>
      </c>
      <c r="X172" s="31">
        <v>42004</v>
      </c>
      <c r="Y172" t="s">
        <v>3335</v>
      </c>
      <c r="Z172" t="s">
        <v>300</v>
      </c>
      <c r="AA172" t="s">
        <v>301</v>
      </c>
      <c r="AE172" s="35">
        <v>490178</v>
      </c>
      <c r="AF172">
        <v>245</v>
      </c>
    </row>
    <row r="173" spans="1:32" x14ac:dyDescent="0.25">
      <c r="A173" s="3">
        <v>2014</v>
      </c>
      <c r="B173" s="4" t="s">
        <v>1909</v>
      </c>
      <c r="C173" s="5">
        <v>48101</v>
      </c>
      <c r="D173" s="4" t="s">
        <v>3011</v>
      </c>
      <c r="E173" s="4" t="s">
        <v>3012</v>
      </c>
      <c r="F173" s="6">
        <v>41807</v>
      </c>
      <c r="G173" s="7">
        <v>100000</v>
      </c>
      <c r="H173" s="6">
        <v>42004</v>
      </c>
      <c r="I173" s="4" t="s">
        <v>3013</v>
      </c>
      <c r="J173" s="4" t="s">
        <v>300</v>
      </c>
      <c r="K173" s="4" t="s">
        <v>301</v>
      </c>
      <c r="L173" s="4"/>
      <c r="M173" s="4"/>
      <c r="N173" s="4"/>
      <c r="O173" s="7">
        <v>100000</v>
      </c>
      <c r="P173" s="11">
        <f>_xlfn.XLOOKUP(E173,[1]SIDEOF_donativos!U$4:U$1619,[1]SIDEOF_donativos!W$4:W$1619,FALSE)</f>
        <v>438</v>
      </c>
      <c r="S173">
        <v>2014</v>
      </c>
      <c r="T173" t="s">
        <v>509</v>
      </c>
      <c r="U173" t="s">
        <v>49</v>
      </c>
      <c r="V173" s="31">
        <v>41810</v>
      </c>
      <c r="W173" s="35">
        <v>161225</v>
      </c>
      <c r="X173" s="31">
        <v>42004</v>
      </c>
      <c r="Y173" t="s">
        <v>3336</v>
      </c>
      <c r="Z173" t="s">
        <v>300</v>
      </c>
      <c r="AA173" t="s">
        <v>301</v>
      </c>
      <c r="AE173" s="35">
        <v>161225</v>
      </c>
      <c r="AF173">
        <v>1352</v>
      </c>
    </row>
    <row r="174" spans="1:32" x14ac:dyDescent="0.25">
      <c r="A174" s="3">
        <v>2014</v>
      </c>
      <c r="B174" s="4" t="s">
        <v>1909</v>
      </c>
      <c r="C174" s="5">
        <v>48101</v>
      </c>
      <c r="D174" s="4" t="s">
        <v>3014</v>
      </c>
      <c r="E174" s="4" t="s">
        <v>1916</v>
      </c>
      <c r="F174" s="6">
        <v>41864</v>
      </c>
      <c r="G174" s="7">
        <v>200000</v>
      </c>
      <c r="H174" s="6">
        <v>42004</v>
      </c>
      <c r="I174" s="4" t="s">
        <v>3015</v>
      </c>
      <c r="J174" s="4" t="s">
        <v>290</v>
      </c>
      <c r="K174" s="4" t="s">
        <v>291</v>
      </c>
      <c r="L174" s="4"/>
      <c r="M174" s="4"/>
      <c r="N174" s="4"/>
      <c r="O174" s="7">
        <v>200000</v>
      </c>
      <c r="P174" s="11">
        <f>_xlfn.XLOOKUP(E174,[1]SIDEOF_donativos!U$4:U$1619,[1]SIDEOF_donativos!W$4:W$1619,FALSE)</f>
        <v>1601</v>
      </c>
      <c r="S174">
        <v>2014</v>
      </c>
      <c r="T174" t="s">
        <v>509</v>
      </c>
      <c r="U174" t="s">
        <v>3337</v>
      </c>
      <c r="V174" s="31">
        <v>41809</v>
      </c>
      <c r="W174" s="35">
        <v>300000</v>
      </c>
      <c r="X174" s="31">
        <v>42004</v>
      </c>
      <c r="Y174" t="s">
        <v>3338</v>
      </c>
      <c r="Z174" t="s">
        <v>300</v>
      </c>
      <c r="AA174" t="s">
        <v>301</v>
      </c>
      <c r="AE174" s="35">
        <v>300000</v>
      </c>
      <c r="AF174">
        <v>1416</v>
      </c>
    </row>
    <row r="175" spans="1:32" x14ac:dyDescent="0.25">
      <c r="A175" s="3">
        <v>2014</v>
      </c>
      <c r="B175" s="4" t="s">
        <v>1909</v>
      </c>
      <c r="C175" s="5">
        <v>48101</v>
      </c>
      <c r="D175" s="4" t="s">
        <v>3016</v>
      </c>
      <c r="E175" s="4" t="s">
        <v>904</v>
      </c>
      <c r="F175" s="6">
        <v>41894</v>
      </c>
      <c r="G175" s="7">
        <v>200000</v>
      </c>
      <c r="H175" s="6">
        <v>42004</v>
      </c>
      <c r="I175" s="4" t="s">
        <v>3017</v>
      </c>
      <c r="J175" s="4" t="s">
        <v>387</v>
      </c>
      <c r="K175" s="4" t="s">
        <v>388</v>
      </c>
      <c r="L175" s="4"/>
      <c r="M175" s="4"/>
      <c r="N175" s="4"/>
      <c r="O175" s="7">
        <v>200000</v>
      </c>
      <c r="P175" s="11">
        <f>_xlfn.XLOOKUP(E175,[1]SIDEOF_donativos!U$4:U$1619,[1]SIDEOF_donativos!W$4:W$1619,FALSE)</f>
        <v>203</v>
      </c>
      <c r="S175">
        <v>2014</v>
      </c>
      <c r="T175" t="s">
        <v>509</v>
      </c>
      <c r="U175" t="s">
        <v>518</v>
      </c>
      <c r="V175" s="31">
        <v>41808</v>
      </c>
      <c r="W175" s="35">
        <v>700000</v>
      </c>
      <c r="X175" s="31">
        <v>42004</v>
      </c>
      <c r="Y175" t="s">
        <v>3339</v>
      </c>
      <c r="Z175" t="s">
        <v>300</v>
      </c>
      <c r="AA175" t="s">
        <v>301</v>
      </c>
      <c r="AE175" s="35">
        <v>700000</v>
      </c>
      <c r="AF175">
        <v>304</v>
      </c>
    </row>
    <row r="176" spans="1:32" x14ac:dyDescent="0.25">
      <c r="A176" s="3">
        <v>2014</v>
      </c>
      <c r="B176" s="4" t="s">
        <v>1909</v>
      </c>
      <c r="C176" s="5">
        <v>48101</v>
      </c>
      <c r="D176" s="4" t="s">
        <v>3018</v>
      </c>
      <c r="E176" s="4" t="s">
        <v>1922</v>
      </c>
      <c r="F176" s="6">
        <v>41911</v>
      </c>
      <c r="G176" s="7">
        <v>75000</v>
      </c>
      <c r="H176" s="6">
        <v>42004</v>
      </c>
      <c r="I176" s="4" t="s">
        <v>3019</v>
      </c>
      <c r="J176" s="4" t="s">
        <v>300</v>
      </c>
      <c r="K176" s="4" t="s">
        <v>301</v>
      </c>
      <c r="L176" s="4"/>
      <c r="M176" s="4"/>
      <c r="N176" s="4"/>
      <c r="O176" s="7">
        <v>75000</v>
      </c>
      <c r="P176" s="11">
        <f>_xlfn.XLOOKUP(E176,[1]SIDEOF_donativos!U$4:U$1619,[1]SIDEOF_donativos!W$4:W$1619,FALSE)</f>
        <v>924</v>
      </c>
      <c r="W176" s="37">
        <f>SUM(W33:W175)</f>
        <v>80886271</v>
      </c>
      <c r="AE176" s="37">
        <f>SUM(AE33:AE175)</f>
        <v>80886271</v>
      </c>
    </row>
    <row r="177" spans="1:32" x14ac:dyDescent="0.25">
      <c r="A177" s="3">
        <v>2014</v>
      </c>
      <c r="B177" s="4" t="s">
        <v>1909</v>
      </c>
      <c r="C177" s="5">
        <v>48101</v>
      </c>
      <c r="D177" s="4" t="s">
        <v>3020</v>
      </c>
      <c r="E177" s="4" t="s">
        <v>1925</v>
      </c>
      <c r="F177" s="6">
        <v>41913</v>
      </c>
      <c r="G177" s="7">
        <v>25000</v>
      </c>
      <c r="H177" s="6">
        <v>42004</v>
      </c>
      <c r="I177" s="4" t="s">
        <v>3021</v>
      </c>
      <c r="J177" s="4" t="s">
        <v>285</v>
      </c>
      <c r="K177" s="4" t="s">
        <v>286</v>
      </c>
      <c r="L177" s="4"/>
      <c r="M177" s="4"/>
      <c r="N177" s="4"/>
      <c r="O177" s="7">
        <v>25000</v>
      </c>
      <c r="P177" s="11">
        <f>_xlfn.XLOOKUP(E177,[1]SIDEOF_donativos!U$4:U$1619,[1]SIDEOF_donativos!W$4:W$1619,FALSE)</f>
        <v>1398</v>
      </c>
      <c r="AE177" s="50" cm="1">
        <f t="array" ref="AE177">SumarSinColor(AE33:AE175)</f>
        <v>80216271</v>
      </c>
    </row>
    <row r="178" spans="1:32" x14ac:dyDescent="0.25">
      <c r="A178" s="3">
        <v>2014</v>
      </c>
      <c r="B178" s="4" t="s">
        <v>1927</v>
      </c>
      <c r="C178" s="5">
        <v>48101</v>
      </c>
      <c r="D178" s="4" t="s">
        <v>3022</v>
      </c>
      <c r="E178" s="4" t="s">
        <v>3023</v>
      </c>
      <c r="F178" s="6">
        <v>41848</v>
      </c>
      <c r="G178" s="7">
        <v>6000000</v>
      </c>
      <c r="H178" s="6">
        <v>42004</v>
      </c>
      <c r="I178" s="4" t="s">
        <v>3024</v>
      </c>
      <c r="J178" s="4" t="s">
        <v>19</v>
      </c>
      <c r="K178" s="4" t="s">
        <v>20</v>
      </c>
      <c r="L178" s="4"/>
      <c r="M178" s="4"/>
      <c r="N178" s="4"/>
      <c r="O178" s="7">
        <v>6000000</v>
      </c>
      <c r="P178" s="11">
        <f>_xlfn.XLOOKUP(E178,[1]SIDEOF_donativos!U$4:U$1619,[1]SIDEOF_donativos!W$4:W$1619,FALSE)</f>
        <v>654</v>
      </c>
    </row>
    <row r="179" spans="1:32" x14ac:dyDescent="0.25">
      <c r="A179" s="3">
        <v>2014</v>
      </c>
      <c r="B179" s="4" t="s">
        <v>1927</v>
      </c>
      <c r="C179" s="5">
        <v>48101</v>
      </c>
      <c r="D179" s="4" t="s">
        <v>3025</v>
      </c>
      <c r="E179" s="4" t="s">
        <v>451</v>
      </c>
      <c r="F179" s="6">
        <v>41892</v>
      </c>
      <c r="G179" s="7">
        <v>1000000</v>
      </c>
      <c r="H179" s="6">
        <v>42004</v>
      </c>
      <c r="I179" s="4" t="s">
        <v>3026</v>
      </c>
      <c r="J179" s="4" t="s">
        <v>1933</v>
      </c>
      <c r="K179" s="4" t="s">
        <v>459</v>
      </c>
      <c r="L179" s="4" t="s">
        <v>20</v>
      </c>
      <c r="M179" s="4"/>
      <c r="N179" s="4"/>
      <c r="O179" s="7">
        <v>1000000</v>
      </c>
      <c r="P179" s="11">
        <f>_xlfn.XLOOKUP(E179,[1]SIDEOF_donativos!U$4:U$1619,[1]SIDEOF_donativos!W$4:W$1619,FALSE)</f>
        <v>15</v>
      </c>
      <c r="S179" s="105" t="s">
        <v>7652</v>
      </c>
      <c r="T179" s="105"/>
      <c r="U179" s="105"/>
      <c r="V179" s="105"/>
      <c r="W179" s="105"/>
      <c r="X179" s="105"/>
      <c r="Y179" s="105"/>
      <c r="Z179" s="105"/>
      <c r="AA179" s="105"/>
      <c r="AB179" s="105"/>
      <c r="AC179" s="105"/>
      <c r="AD179" s="105"/>
      <c r="AE179" s="105"/>
      <c r="AF179" s="105"/>
    </row>
    <row r="180" spans="1:32" x14ac:dyDescent="0.25">
      <c r="A180" s="3">
        <v>2014</v>
      </c>
      <c r="B180" s="4" t="s">
        <v>1927</v>
      </c>
      <c r="C180" s="5">
        <v>48101</v>
      </c>
      <c r="D180" s="4" t="s">
        <v>3027</v>
      </c>
      <c r="E180" s="4" t="s">
        <v>449</v>
      </c>
      <c r="F180" s="6">
        <v>41866</v>
      </c>
      <c r="G180" s="7">
        <v>250000</v>
      </c>
      <c r="H180" s="6">
        <v>41988</v>
      </c>
      <c r="I180" s="4" t="s">
        <v>3028</v>
      </c>
      <c r="J180" s="4" t="s">
        <v>1933</v>
      </c>
      <c r="K180" s="4" t="s">
        <v>459</v>
      </c>
      <c r="L180" s="4" t="s">
        <v>20</v>
      </c>
      <c r="M180" s="4"/>
      <c r="N180" s="4"/>
      <c r="O180" s="7">
        <v>250000</v>
      </c>
      <c r="P180" s="11">
        <f>_xlfn.XLOOKUP(E180,[1]SIDEOF_donativos!U$4:U$1619,[1]SIDEOF_donativos!W$4:W$1619,FALSE)</f>
        <v>14</v>
      </c>
      <c r="S180" s="19">
        <v>2014</v>
      </c>
      <c r="T180" s="20" t="s">
        <v>278</v>
      </c>
      <c r="U180" s="20" t="s">
        <v>288</v>
      </c>
      <c r="V180" s="21">
        <v>41817</v>
      </c>
      <c r="W180" s="22">
        <v>16800000</v>
      </c>
      <c r="X180" s="21">
        <v>42181</v>
      </c>
      <c r="Y180" s="20" t="s">
        <v>2775</v>
      </c>
      <c r="Z180" s="20" t="s">
        <v>1835</v>
      </c>
      <c r="AA180" s="20" t="s">
        <v>388</v>
      </c>
      <c r="AB180" s="20" t="s">
        <v>291</v>
      </c>
      <c r="AC180" s="20"/>
      <c r="AD180" s="20"/>
      <c r="AE180" s="22">
        <v>16800000</v>
      </c>
      <c r="AF180" s="38">
        <v>668</v>
      </c>
    </row>
    <row r="181" spans="1:32" x14ac:dyDescent="0.25">
      <c r="A181" s="3">
        <v>2014</v>
      </c>
      <c r="B181" s="4" t="s">
        <v>1927</v>
      </c>
      <c r="C181" s="5">
        <v>48101</v>
      </c>
      <c r="D181" s="4" t="s">
        <v>3029</v>
      </c>
      <c r="E181" s="4" t="s">
        <v>993</v>
      </c>
      <c r="F181" s="6">
        <v>41876</v>
      </c>
      <c r="G181" s="7">
        <v>950000</v>
      </c>
      <c r="H181" s="6">
        <v>42004</v>
      </c>
      <c r="I181" s="4" t="s">
        <v>3030</v>
      </c>
      <c r="J181" s="4" t="s">
        <v>290</v>
      </c>
      <c r="K181" s="4" t="s">
        <v>291</v>
      </c>
      <c r="L181" s="4"/>
      <c r="M181" s="4"/>
      <c r="N181" s="4"/>
      <c r="O181" s="7">
        <v>950000</v>
      </c>
      <c r="P181" s="11">
        <f>_xlfn.XLOOKUP(E181,[1]SIDEOF_donativos!U$4:U$1619,[1]SIDEOF_donativos!W$4:W$1619,FALSE)</f>
        <v>845</v>
      </c>
      <c r="S181" s="19">
        <v>2014</v>
      </c>
      <c r="T181" s="20" t="s">
        <v>278</v>
      </c>
      <c r="U181" s="20" t="s">
        <v>2807</v>
      </c>
      <c r="V181" s="21">
        <v>41943</v>
      </c>
      <c r="W181" s="22">
        <v>2500000</v>
      </c>
      <c r="X181" s="21">
        <v>42154</v>
      </c>
      <c r="Y181" s="20" t="s">
        <v>2808</v>
      </c>
      <c r="Z181" s="20" t="s">
        <v>2809</v>
      </c>
      <c r="AA181" s="20" t="s">
        <v>388</v>
      </c>
      <c r="AB181" s="20" t="s">
        <v>1839</v>
      </c>
      <c r="AC181" s="20"/>
      <c r="AD181" s="20"/>
      <c r="AE181" s="22">
        <v>2500000</v>
      </c>
      <c r="AF181" s="38">
        <v>1272</v>
      </c>
    </row>
    <row r="182" spans="1:32" x14ac:dyDescent="0.25">
      <c r="A182" s="3">
        <v>2014</v>
      </c>
      <c r="B182" s="4" t="s">
        <v>1927</v>
      </c>
      <c r="C182" s="5">
        <v>48101</v>
      </c>
      <c r="D182" s="4" t="s">
        <v>3031</v>
      </c>
      <c r="E182" s="4" t="s">
        <v>67</v>
      </c>
      <c r="F182" s="6">
        <v>41880</v>
      </c>
      <c r="G182" s="7">
        <v>250000</v>
      </c>
      <c r="H182" s="6">
        <v>41973</v>
      </c>
      <c r="I182" s="4" t="s">
        <v>3032</v>
      </c>
      <c r="J182" s="4" t="s">
        <v>1933</v>
      </c>
      <c r="K182" s="4" t="s">
        <v>459</v>
      </c>
      <c r="L182" s="4" t="s">
        <v>20</v>
      </c>
      <c r="M182" s="4"/>
      <c r="N182" s="4"/>
      <c r="O182" s="7">
        <v>250000</v>
      </c>
      <c r="P182" s="11">
        <f>_xlfn.XLOOKUP(E182,[1]SIDEOF_donativos!U$4:U$1619,[1]SIDEOF_donativos!W$4:W$1619,FALSE)</f>
        <v>1515</v>
      </c>
      <c r="S182" s="19">
        <v>2014</v>
      </c>
      <c r="T182" s="20" t="s">
        <v>278</v>
      </c>
      <c r="U182" s="20" t="s">
        <v>2813</v>
      </c>
      <c r="V182" s="21">
        <v>41962</v>
      </c>
      <c r="W182" s="22">
        <v>1200000</v>
      </c>
      <c r="X182" s="21">
        <v>42172</v>
      </c>
      <c r="Y182" s="20" t="s">
        <v>2814</v>
      </c>
      <c r="Z182" s="20" t="s">
        <v>2809</v>
      </c>
      <c r="AA182" s="20" t="s">
        <v>388</v>
      </c>
      <c r="AB182" s="20" t="s">
        <v>1839</v>
      </c>
      <c r="AC182" s="20"/>
      <c r="AD182" s="20"/>
      <c r="AE182" s="22">
        <v>1200000</v>
      </c>
      <c r="AF182" s="38">
        <v>1122</v>
      </c>
    </row>
    <row r="183" spans="1:32" x14ac:dyDescent="0.25">
      <c r="A183" s="3">
        <v>2014</v>
      </c>
      <c r="B183" s="4" t="s">
        <v>1927</v>
      </c>
      <c r="C183" s="5">
        <v>48101</v>
      </c>
      <c r="D183" s="4" t="s">
        <v>3033</v>
      </c>
      <c r="E183" s="4" t="s">
        <v>3034</v>
      </c>
      <c r="F183" s="6">
        <v>41866</v>
      </c>
      <c r="G183" s="7">
        <v>12500000</v>
      </c>
      <c r="H183" s="6">
        <v>42004</v>
      </c>
      <c r="I183" s="4" t="s">
        <v>3035</v>
      </c>
      <c r="J183" s="4" t="s">
        <v>1835</v>
      </c>
      <c r="K183" s="4" t="s">
        <v>388</v>
      </c>
      <c r="L183" s="4" t="s">
        <v>291</v>
      </c>
      <c r="M183" s="4"/>
      <c r="N183" s="4"/>
      <c r="O183" s="7">
        <v>12500000</v>
      </c>
      <c r="P183" s="11">
        <f>_xlfn.XLOOKUP(E183,[1]SIDEOF_donativos!U$4:U$1619,[1]SIDEOF_donativos!W$4:W$1619,FALSE)</f>
        <v>1505</v>
      </c>
      <c r="S183" s="19">
        <v>2014</v>
      </c>
      <c r="T183" s="20" t="s">
        <v>278</v>
      </c>
      <c r="U183" s="20" t="s">
        <v>2816</v>
      </c>
      <c r="V183" s="21">
        <v>41961</v>
      </c>
      <c r="W183" s="22">
        <v>3600000</v>
      </c>
      <c r="X183" s="21">
        <v>42326</v>
      </c>
      <c r="Y183" s="20" t="s">
        <v>2817</v>
      </c>
      <c r="Z183" s="20" t="s">
        <v>2818</v>
      </c>
      <c r="AA183" s="20" t="s">
        <v>388</v>
      </c>
      <c r="AB183" s="20" t="s">
        <v>297</v>
      </c>
      <c r="AC183" s="20" t="s">
        <v>291</v>
      </c>
      <c r="AD183" s="20"/>
      <c r="AE183" s="22">
        <v>3600000</v>
      </c>
      <c r="AF183" s="38">
        <v>1231</v>
      </c>
    </row>
    <row r="184" spans="1:32" x14ac:dyDescent="0.25">
      <c r="A184" s="3">
        <v>2014</v>
      </c>
      <c r="B184" s="4" t="s">
        <v>1927</v>
      </c>
      <c r="C184" s="5">
        <v>48101</v>
      </c>
      <c r="D184" s="4" t="s">
        <v>3036</v>
      </c>
      <c r="E184" s="4" t="s">
        <v>446</v>
      </c>
      <c r="F184" s="6">
        <v>41870</v>
      </c>
      <c r="G184" s="7">
        <v>550000</v>
      </c>
      <c r="H184" s="6">
        <v>41988</v>
      </c>
      <c r="I184" s="4" t="s">
        <v>3037</v>
      </c>
      <c r="J184" s="4" t="s">
        <v>1933</v>
      </c>
      <c r="K184" s="4" t="s">
        <v>459</v>
      </c>
      <c r="L184" s="4" t="s">
        <v>20</v>
      </c>
      <c r="M184" s="4"/>
      <c r="N184" s="4"/>
      <c r="O184" s="7">
        <v>550000</v>
      </c>
      <c r="P184" s="11">
        <f>_xlfn.XLOOKUP(E184,[1]SIDEOF_donativos!U$4:U$1619,[1]SIDEOF_donativos!W$4:W$1619,FALSE)</f>
        <v>9</v>
      </c>
      <c r="S184" s="3">
        <v>2014</v>
      </c>
      <c r="T184" s="4" t="s">
        <v>1909</v>
      </c>
      <c r="U184" s="4" t="s">
        <v>904</v>
      </c>
      <c r="V184" s="6">
        <v>41894</v>
      </c>
      <c r="W184" s="7">
        <v>200000</v>
      </c>
      <c r="X184" s="6">
        <v>42004</v>
      </c>
      <c r="Y184" s="4" t="s">
        <v>3017</v>
      </c>
      <c r="Z184" s="4" t="s">
        <v>387</v>
      </c>
      <c r="AA184" s="4" t="s">
        <v>388</v>
      </c>
      <c r="AB184" s="4"/>
      <c r="AC184" s="4"/>
      <c r="AD184" s="4"/>
      <c r="AE184" s="7">
        <v>200000</v>
      </c>
      <c r="AF184" s="11">
        <v>203</v>
      </c>
    </row>
    <row r="185" spans="1:32" x14ac:dyDescent="0.25">
      <c r="A185" s="3">
        <v>2014</v>
      </c>
      <c r="B185" s="4" t="s">
        <v>389</v>
      </c>
      <c r="C185" s="5">
        <v>48101</v>
      </c>
      <c r="D185" s="4" t="s">
        <v>3038</v>
      </c>
      <c r="E185" s="4" t="s">
        <v>1943</v>
      </c>
      <c r="F185" s="6">
        <v>41722</v>
      </c>
      <c r="G185" s="7">
        <v>11000000</v>
      </c>
      <c r="H185" s="6">
        <v>42004</v>
      </c>
      <c r="I185" s="4" t="s">
        <v>3039</v>
      </c>
      <c r="J185" s="4" t="s">
        <v>387</v>
      </c>
      <c r="K185" s="4" t="s">
        <v>388</v>
      </c>
      <c r="L185" s="4"/>
      <c r="M185" s="4"/>
      <c r="N185" s="4"/>
      <c r="O185" s="7">
        <v>11000000</v>
      </c>
      <c r="P185" s="11">
        <f>_xlfn.XLOOKUP(E185,[1]SIDEOF_donativos!U$4:U$1619,[1]SIDEOF_donativos!W$4:W$1619,FALSE)</f>
        <v>8</v>
      </c>
      <c r="S185" s="19">
        <v>2014</v>
      </c>
      <c r="T185" s="20" t="s">
        <v>1927</v>
      </c>
      <c r="U185" s="20" t="s">
        <v>3034</v>
      </c>
      <c r="V185" s="21">
        <v>41866</v>
      </c>
      <c r="W185" s="22">
        <v>12500000</v>
      </c>
      <c r="X185" s="21">
        <v>42004</v>
      </c>
      <c r="Y185" s="20" t="s">
        <v>3035</v>
      </c>
      <c r="Z185" s="20" t="s">
        <v>1835</v>
      </c>
      <c r="AA185" s="20" t="s">
        <v>388</v>
      </c>
      <c r="AB185" s="20" t="s">
        <v>291</v>
      </c>
      <c r="AC185" s="20"/>
      <c r="AD185" s="20"/>
      <c r="AE185" s="22">
        <v>12500000</v>
      </c>
      <c r="AF185" s="38">
        <v>1505</v>
      </c>
    </row>
    <row r="186" spans="1:32" x14ac:dyDescent="0.25">
      <c r="A186" s="3">
        <v>2014</v>
      </c>
      <c r="B186" s="4" t="s">
        <v>389</v>
      </c>
      <c r="C186" s="5">
        <v>48101</v>
      </c>
      <c r="D186" s="4" t="s">
        <v>3040</v>
      </c>
      <c r="E186" s="4" t="s">
        <v>417</v>
      </c>
      <c r="F186" s="6">
        <v>41729</v>
      </c>
      <c r="G186" s="7">
        <v>600000</v>
      </c>
      <c r="H186" s="6">
        <v>42004</v>
      </c>
      <c r="I186" s="4" t="s">
        <v>3041</v>
      </c>
      <c r="J186" s="4" t="s">
        <v>387</v>
      </c>
      <c r="K186" s="4" t="s">
        <v>388</v>
      </c>
      <c r="L186" s="4"/>
      <c r="M186" s="4"/>
      <c r="N186" s="4"/>
      <c r="O186" s="7">
        <v>600000</v>
      </c>
      <c r="P186" s="11">
        <f>_xlfn.XLOOKUP(E186,[1]SIDEOF_donativos!U$4:U$1619,[1]SIDEOF_donativos!W$4:W$1619,FALSE)</f>
        <v>1603</v>
      </c>
      <c r="S186" s="3">
        <v>2014</v>
      </c>
      <c r="T186" s="4" t="s">
        <v>389</v>
      </c>
      <c r="U186" s="4" t="s">
        <v>1943</v>
      </c>
      <c r="V186" s="6">
        <v>41722</v>
      </c>
      <c r="W186" s="7">
        <v>11000000</v>
      </c>
      <c r="X186" s="6">
        <v>42004</v>
      </c>
      <c r="Y186" s="4" t="s">
        <v>3039</v>
      </c>
      <c r="Z186" s="4" t="s">
        <v>387</v>
      </c>
      <c r="AA186" s="4" t="s">
        <v>388</v>
      </c>
      <c r="AB186" s="4"/>
      <c r="AC186" s="4"/>
      <c r="AD186" s="4"/>
      <c r="AE186" s="7">
        <v>11000000</v>
      </c>
      <c r="AF186" s="11">
        <v>8</v>
      </c>
    </row>
    <row r="187" spans="1:32" x14ac:dyDescent="0.25">
      <c r="A187" s="3">
        <v>2014</v>
      </c>
      <c r="B187" s="4" t="s">
        <v>389</v>
      </c>
      <c r="C187" s="5">
        <v>48101</v>
      </c>
      <c r="D187" s="4" t="s">
        <v>3042</v>
      </c>
      <c r="E187" s="4" t="s">
        <v>3043</v>
      </c>
      <c r="F187" s="6">
        <v>41738</v>
      </c>
      <c r="G187" s="7">
        <v>100000</v>
      </c>
      <c r="H187" s="6">
        <v>41759</v>
      </c>
      <c r="I187" s="4" t="s">
        <v>3044</v>
      </c>
      <c r="J187" s="4" t="s">
        <v>387</v>
      </c>
      <c r="K187" s="4" t="s">
        <v>388</v>
      </c>
      <c r="L187" s="4"/>
      <c r="M187" s="4"/>
      <c r="N187" s="4"/>
      <c r="O187" s="7">
        <v>100000</v>
      </c>
      <c r="P187" s="11">
        <f>_xlfn.XLOOKUP(E187,[1]SIDEOF_donativos!U$4:U$1619,[1]SIDEOF_donativos!W$4:W$1619,FALSE)</f>
        <v>329</v>
      </c>
      <c r="S187" s="3">
        <v>2014</v>
      </c>
      <c r="T187" s="4" t="s">
        <v>389</v>
      </c>
      <c r="U187" s="4" t="s">
        <v>417</v>
      </c>
      <c r="V187" s="6">
        <v>41729</v>
      </c>
      <c r="W187" s="7">
        <v>600000</v>
      </c>
      <c r="X187" s="6">
        <v>42004</v>
      </c>
      <c r="Y187" s="4" t="s">
        <v>3041</v>
      </c>
      <c r="Z187" s="4" t="s">
        <v>387</v>
      </c>
      <c r="AA187" s="4" t="s">
        <v>388</v>
      </c>
      <c r="AB187" s="4"/>
      <c r="AC187" s="4"/>
      <c r="AD187" s="4"/>
      <c r="AE187" s="7">
        <v>600000</v>
      </c>
      <c r="AF187" s="11">
        <v>1603</v>
      </c>
    </row>
    <row r="188" spans="1:32" x14ac:dyDescent="0.25">
      <c r="A188" s="3">
        <v>2014</v>
      </c>
      <c r="B188" s="4" t="s">
        <v>389</v>
      </c>
      <c r="C188" s="5">
        <v>48101</v>
      </c>
      <c r="D188" s="4" t="s">
        <v>3045</v>
      </c>
      <c r="E188" s="4" t="s">
        <v>399</v>
      </c>
      <c r="F188" s="6">
        <v>41744</v>
      </c>
      <c r="G188" s="7">
        <v>750000</v>
      </c>
      <c r="H188" s="6">
        <v>42004</v>
      </c>
      <c r="I188" s="4" t="s">
        <v>3046</v>
      </c>
      <c r="J188" s="4" t="s">
        <v>387</v>
      </c>
      <c r="K188" s="4" t="s">
        <v>388</v>
      </c>
      <c r="L188" s="4"/>
      <c r="M188" s="4"/>
      <c r="N188" s="4"/>
      <c r="O188" s="7">
        <v>750000</v>
      </c>
      <c r="P188" s="11">
        <f>_xlfn.XLOOKUP(E188,[1]SIDEOF_donativos!U$4:U$1619,[1]SIDEOF_donativos!W$4:W$1619,FALSE)</f>
        <v>1032</v>
      </c>
      <c r="S188" s="3">
        <v>2014</v>
      </c>
      <c r="T188" s="4" t="s">
        <v>389</v>
      </c>
      <c r="U188" s="4" t="s">
        <v>3043</v>
      </c>
      <c r="V188" s="6">
        <v>41738</v>
      </c>
      <c r="W188" s="7">
        <v>100000</v>
      </c>
      <c r="X188" s="6">
        <v>41759</v>
      </c>
      <c r="Y188" s="4" t="s">
        <v>3044</v>
      </c>
      <c r="Z188" s="4" t="s">
        <v>387</v>
      </c>
      <c r="AA188" s="4" t="s">
        <v>388</v>
      </c>
      <c r="AB188" s="4"/>
      <c r="AC188" s="4"/>
      <c r="AD188" s="4"/>
      <c r="AE188" s="7">
        <v>100000</v>
      </c>
      <c r="AF188" s="11">
        <v>329</v>
      </c>
    </row>
    <row r="189" spans="1:32" x14ac:dyDescent="0.25">
      <c r="A189" s="3">
        <v>2014</v>
      </c>
      <c r="B189" s="4" t="s">
        <v>389</v>
      </c>
      <c r="C189" s="5">
        <v>48101</v>
      </c>
      <c r="D189" s="4" t="s">
        <v>3047</v>
      </c>
      <c r="E189" s="4" t="s">
        <v>3048</v>
      </c>
      <c r="F189" s="6">
        <v>41746</v>
      </c>
      <c r="G189" s="7">
        <v>100000</v>
      </c>
      <c r="H189" s="6">
        <v>42004</v>
      </c>
      <c r="I189" s="4" t="s">
        <v>3049</v>
      </c>
      <c r="J189" s="4" t="s">
        <v>387</v>
      </c>
      <c r="K189" s="4" t="s">
        <v>388</v>
      </c>
      <c r="L189" s="4"/>
      <c r="M189" s="4"/>
      <c r="N189" s="4"/>
      <c r="O189" s="7">
        <v>100000</v>
      </c>
      <c r="P189" s="11">
        <f>_xlfn.XLOOKUP(E189,[1]SIDEOF_donativos!U$4:U$1619,[1]SIDEOF_donativos!W$4:W$1619,FALSE)</f>
        <v>1568</v>
      </c>
      <c r="S189" s="3">
        <v>2014</v>
      </c>
      <c r="T189" s="4" t="s">
        <v>389</v>
      </c>
      <c r="U189" s="4" t="s">
        <v>399</v>
      </c>
      <c r="V189" s="6">
        <v>41744</v>
      </c>
      <c r="W189" s="7">
        <v>750000</v>
      </c>
      <c r="X189" s="6">
        <v>42004</v>
      </c>
      <c r="Y189" s="4" t="s">
        <v>3046</v>
      </c>
      <c r="Z189" s="4" t="s">
        <v>387</v>
      </c>
      <c r="AA189" s="4" t="s">
        <v>388</v>
      </c>
      <c r="AB189" s="4"/>
      <c r="AC189" s="4"/>
      <c r="AD189" s="4"/>
      <c r="AE189" s="7">
        <v>750000</v>
      </c>
      <c r="AF189" s="11">
        <v>1032</v>
      </c>
    </row>
    <row r="190" spans="1:32" x14ac:dyDescent="0.25">
      <c r="A190" s="3">
        <v>2014</v>
      </c>
      <c r="B190" s="4" t="s">
        <v>389</v>
      </c>
      <c r="C190" s="5">
        <v>48101</v>
      </c>
      <c r="D190" s="4" t="s">
        <v>3050</v>
      </c>
      <c r="E190" s="4" t="s">
        <v>3051</v>
      </c>
      <c r="F190" s="6">
        <v>41750</v>
      </c>
      <c r="G190" s="7">
        <v>240000</v>
      </c>
      <c r="H190" s="6">
        <v>41992</v>
      </c>
      <c r="I190" s="4" t="s">
        <v>3052</v>
      </c>
      <c r="J190" s="4" t="s">
        <v>387</v>
      </c>
      <c r="K190" s="4" t="s">
        <v>388</v>
      </c>
      <c r="L190" s="4"/>
      <c r="M190" s="4"/>
      <c r="N190" s="4"/>
      <c r="O190" s="7">
        <v>240000</v>
      </c>
      <c r="P190" s="11">
        <f>_xlfn.XLOOKUP(E190,[1]SIDEOF_donativos!U$4:U$1619,[1]SIDEOF_donativos!W$4:W$1619,FALSE)</f>
        <v>529</v>
      </c>
      <c r="S190" s="3">
        <v>2014</v>
      </c>
      <c r="T190" s="4" t="s">
        <v>389</v>
      </c>
      <c r="U190" s="4" t="s">
        <v>3048</v>
      </c>
      <c r="V190" s="6">
        <v>41746</v>
      </c>
      <c r="W190" s="7">
        <v>100000</v>
      </c>
      <c r="X190" s="6">
        <v>42004</v>
      </c>
      <c r="Y190" s="4" t="s">
        <v>3049</v>
      </c>
      <c r="Z190" s="4" t="s">
        <v>387</v>
      </c>
      <c r="AA190" s="4" t="s">
        <v>388</v>
      </c>
      <c r="AB190" s="4"/>
      <c r="AC190" s="4"/>
      <c r="AD190" s="4"/>
      <c r="AE190" s="7">
        <v>100000</v>
      </c>
      <c r="AF190" s="11">
        <v>1568</v>
      </c>
    </row>
    <row r="191" spans="1:32" x14ac:dyDescent="0.25">
      <c r="A191" s="3">
        <v>2014</v>
      </c>
      <c r="B191" s="4" t="s">
        <v>389</v>
      </c>
      <c r="C191" s="5">
        <v>48101</v>
      </c>
      <c r="D191" s="4" t="s">
        <v>3053</v>
      </c>
      <c r="E191" s="4" t="s">
        <v>414</v>
      </c>
      <c r="F191" s="6">
        <v>41753</v>
      </c>
      <c r="G191" s="7">
        <v>150000</v>
      </c>
      <c r="H191" s="6">
        <v>42034</v>
      </c>
      <c r="I191" s="4" t="s">
        <v>3054</v>
      </c>
      <c r="J191" s="4" t="s">
        <v>387</v>
      </c>
      <c r="K191" s="4" t="s">
        <v>388</v>
      </c>
      <c r="L191" s="4"/>
      <c r="M191" s="4"/>
      <c r="N191" s="4"/>
      <c r="O191" s="7">
        <v>150000</v>
      </c>
      <c r="P191" s="11">
        <f>_xlfn.XLOOKUP(E191,[1]SIDEOF_donativos!U$4:U$1619,[1]SIDEOF_donativos!W$4:W$1619,FALSE)</f>
        <v>1530</v>
      </c>
      <c r="S191" s="3">
        <v>2014</v>
      </c>
      <c r="T191" s="4" t="s">
        <v>389</v>
      </c>
      <c r="U191" s="4" t="s">
        <v>3051</v>
      </c>
      <c r="V191" s="6">
        <v>41750</v>
      </c>
      <c r="W191" s="7">
        <v>240000</v>
      </c>
      <c r="X191" s="6">
        <v>41992</v>
      </c>
      <c r="Y191" s="4" t="s">
        <v>3052</v>
      </c>
      <c r="Z191" s="4" t="s">
        <v>387</v>
      </c>
      <c r="AA191" s="4" t="s">
        <v>388</v>
      </c>
      <c r="AB191" s="4"/>
      <c r="AC191" s="4"/>
      <c r="AD191" s="4"/>
      <c r="AE191" s="7">
        <v>240000</v>
      </c>
      <c r="AF191" s="11">
        <v>529</v>
      </c>
    </row>
    <row r="192" spans="1:32" x14ac:dyDescent="0.25">
      <c r="A192" s="3">
        <v>2014</v>
      </c>
      <c r="B192" s="4" t="s">
        <v>389</v>
      </c>
      <c r="C192" s="5">
        <v>48101</v>
      </c>
      <c r="D192" s="4" t="s">
        <v>3055</v>
      </c>
      <c r="E192" s="4" t="s">
        <v>3056</v>
      </c>
      <c r="F192" s="6">
        <v>41761</v>
      </c>
      <c r="G192" s="7">
        <v>200000</v>
      </c>
      <c r="H192" s="6">
        <v>42004</v>
      </c>
      <c r="I192" s="4" t="s">
        <v>3057</v>
      </c>
      <c r="J192" s="4" t="s">
        <v>387</v>
      </c>
      <c r="K192" s="4" t="s">
        <v>388</v>
      </c>
      <c r="L192" s="4"/>
      <c r="M192" s="4"/>
      <c r="N192" s="4"/>
      <c r="O192" s="7">
        <v>200000</v>
      </c>
      <c r="P192" s="11">
        <f>_xlfn.XLOOKUP(E192,[1]SIDEOF_donativos!U$4:U$1619,[1]SIDEOF_donativos!W$4:W$1619,FALSE)</f>
        <v>634</v>
      </c>
      <c r="S192" s="3">
        <v>2014</v>
      </c>
      <c r="T192" s="4" t="s">
        <v>389</v>
      </c>
      <c r="U192" s="4" t="s">
        <v>414</v>
      </c>
      <c r="V192" s="6">
        <v>41753</v>
      </c>
      <c r="W192" s="7">
        <v>150000</v>
      </c>
      <c r="X192" s="6">
        <v>42034</v>
      </c>
      <c r="Y192" s="4" t="s">
        <v>3054</v>
      </c>
      <c r="Z192" s="4" t="s">
        <v>387</v>
      </c>
      <c r="AA192" s="4" t="s">
        <v>388</v>
      </c>
      <c r="AB192" s="4"/>
      <c r="AC192" s="4"/>
      <c r="AD192" s="4"/>
      <c r="AE192" s="7">
        <v>150000</v>
      </c>
      <c r="AF192" s="11">
        <v>1530</v>
      </c>
    </row>
    <row r="193" spans="1:32" x14ac:dyDescent="0.25">
      <c r="A193" s="3">
        <v>2014</v>
      </c>
      <c r="B193" s="4" t="s">
        <v>389</v>
      </c>
      <c r="C193" s="5">
        <v>48101</v>
      </c>
      <c r="D193" s="4" t="s">
        <v>3058</v>
      </c>
      <c r="E193" s="4" t="s">
        <v>434</v>
      </c>
      <c r="F193" s="6">
        <v>41767</v>
      </c>
      <c r="G193" s="7">
        <v>172000</v>
      </c>
      <c r="H193" s="6">
        <v>41973</v>
      </c>
      <c r="I193" s="4" t="s">
        <v>3059</v>
      </c>
      <c r="J193" s="4" t="s">
        <v>387</v>
      </c>
      <c r="K193" s="4" t="s">
        <v>388</v>
      </c>
      <c r="L193" s="4"/>
      <c r="M193" s="4"/>
      <c r="N193" s="4"/>
      <c r="O193" s="7">
        <v>172000</v>
      </c>
      <c r="P193" s="11">
        <f>_xlfn.XLOOKUP(E193,[1]SIDEOF_donativos!U$4:U$1619,[1]SIDEOF_donativos!W$4:W$1619,FALSE)</f>
        <v>590</v>
      </c>
      <c r="S193" s="3">
        <v>2014</v>
      </c>
      <c r="T193" s="4" t="s">
        <v>389</v>
      </c>
      <c r="U193" s="4" t="s">
        <v>3056</v>
      </c>
      <c r="V193" s="6">
        <v>41761</v>
      </c>
      <c r="W193" s="7">
        <v>200000</v>
      </c>
      <c r="X193" s="6">
        <v>42004</v>
      </c>
      <c r="Y193" s="4" t="s">
        <v>3057</v>
      </c>
      <c r="Z193" s="4" t="s">
        <v>387</v>
      </c>
      <c r="AA193" s="4" t="s">
        <v>388</v>
      </c>
      <c r="AB193" s="4"/>
      <c r="AC193" s="4"/>
      <c r="AD193" s="4"/>
      <c r="AE193" s="7">
        <v>200000</v>
      </c>
      <c r="AF193" s="11">
        <v>634</v>
      </c>
    </row>
    <row r="194" spans="1:32" x14ac:dyDescent="0.25">
      <c r="A194" s="3">
        <v>2014</v>
      </c>
      <c r="B194" s="4" t="s">
        <v>389</v>
      </c>
      <c r="C194" s="5">
        <v>48101</v>
      </c>
      <c r="D194" s="4" t="s">
        <v>3060</v>
      </c>
      <c r="E194" s="4" t="s">
        <v>411</v>
      </c>
      <c r="F194" s="6">
        <v>41767</v>
      </c>
      <c r="G194" s="7">
        <v>300000</v>
      </c>
      <c r="H194" s="6">
        <v>42004</v>
      </c>
      <c r="I194" s="4" t="s">
        <v>3061</v>
      </c>
      <c r="J194" s="4" t="s">
        <v>387</v>
      </c>
      <c r="K194" s="4" t="s">
        <v>388</v>
      </c>
      <c r="L194" s="4"/>
      <c r="M194" s="4"/>
      <c r="N194" s="4"/>
      <c r="O194" s="7">
        <v>300000</v>
      </c>
      <c r="P194" s="11">
        <f>_xlfn.XLOOKUP(E194,[1]SIDEOF_donativos!U$4:U$1619,[1]SIDEOF_donativos!W$4:W$1619,FALSE)</f>
        <v>1113</v>
      </c>
      <c r="S194" s="3">
        <v>2014</v>
      </c>
      <c r="T194" s="4" t="s">
        <v>389</v>
      </c>
      <c r="U194" s="4" t="s">
        <v>434</v>
      </c>
      <c r="V194" s="6">
        <v>41767</v>
      </c>
      <c r="W194" s="7">
        <v>172000</v>
      </c>
      <c r="X194" s="6">
        <v>41973</v>
      </c>
      <c r="Y194" s="4" t="s">
        <v>3059</v>
      </c>
      <c r="Z194" s="4" t="s">
        <v>387</v>
      </c>
      <c r="AA194" s="4" t="s">
        <v>388</v>
      </c>
      <c r="AB194" s="4"/>
      <c r="AC194" s="4"/>
      <c r="AD194" s="4"/>
      <c r="AE194" s="7">
        <v>172000</v>
      </c>
      <c r="AF194" s="11">
        <v>590</v>
      </c>
    </row>
    <row r="195" spans="1:32" x14ac:dyDescent="0.25">
      <c r="A195" s="3">
        <v>2014</v>
      </c>
      <c r="B195" s="4" t="s">
        <v>389</v>
      </c>
      <c r="C195" s="5">
        <v>48101</v>
      </c>
      <c r="D195" s="4" t="s">
        <v>3062</v>
      </c>
      <c r="E195" s="4" t="s">
        <v>428</v>
      </c>
      <c r="F195" s="6">
        <v>41776</v>
      </c>
      <c r="G195" s="7">
        <v>600000</v>
      </c>
      <c r="H195" s="6">
        <v>41910</v>
      </c>
      <c r="I195" s="4" t="s">
        <v>3063</v>
      </c>
      <c r="J195" s="4" t="s">
        <v>387</v>
      </c>
      <c r="K195" s="4" t="s">
        <v>388</v>
      </c>
      <c r="L195" s="4"/>
      <c r="M195" s="4"/>
      <c r="N195" s="4"/>
      <c r="O195" s="7">
        <v>600000</v>
      </c>
      <c r="P195" s="11">
        <f>_xlfn.XLOOKUP(E195,[1]SIDEOF_donativos!U$4:U$1619,[1]SIDEOF_donativos!W$4:W$1619,FALSE)</f>
        <v>1051</v>
      </c>
      <c r="S195" s="3">
        <v>2014</v>
      </c>
      <c r="T195" s="4" t="s">
        <v>389</v>
      </c>
      <c r="U195" s="4" t="s">
        <v>411</v>
      </c>
      <c r="V195" s="6">
        <v>41767</v>
      </c>
      <c r="W195" s="7">
        <v>300000</v>
      </c>
      <c r="X195" s="6">
        <v>42004</v>
      </c>
      <c r="Y195" s="4" t="s">
        <v>3061</v>
      </c>
      <c r="Z195" s="4" t="s">
        <v>387</v>
      </c>
      <c r="AA195" s="4" t="s">
        <v>388</v>
      </c>
      <c r="AB195" s="4"/>
      <c r="AC195" s="4"/>
      <c r="AD195" s="4"/>
      <c r="AE195" s="7">
        <v>300000</v>
      </c>
      <c r="AF195" s="11">
        <v>1113</v>
      </c>
    </row>
    <row r="196" spans="1:32" x14ac:dyDescent="0.25">
      <c r="A196" s="3">
        <v>2014</v>
      </c>
      <c r="B196" s="4" t="s">
        <v>389</v>
      </c>
      <c r="C196" s="5">
        <v>48101</v>
      </c>
      <c r="D196" s="4" t="s">
        <v>3064</v>
      </c>
      <c r="E196" s="4" t="s">
        <v>3065</v>
      </c>
      <c r="F196" s="6">
        <v>41775</v>
      </c>
      <c r="G196" s="7">
        <v>100000</v>
      </c>
      <c r="H196" s="6">
        <v>42004</v>
      </c>
      <c r="I196" s="4" t="s">
        <v>3066</v>
      </c>
      <c r="J196" s="4" t="s">
        <v>387</v>
      </c>
      <c r="K196" s="4" t="s">
        <v>388</v>
      </c>
      <c r="L196" s="4"/>
      <c r="M196" s="4"/>
      <c r="N196" s="4"/>
      <c r="O196" s="7">
        <v>100000</v>
      </c>
      <c r="P196" s="11">
        <f>_xlfn.XLOOKUP(E196,[1]SIDEOF_donativos!U$4:U$1619,[1]SIDEOF_donativos!W$4:W$1619,FALSE)</f>
        <v>618</v>
      </c>
      <c r="S196" s="3">
        <v>2014</v>
      </c>
      <c r="T196" s="4" t="s">
        <v>389</v>
      </c>
      <c r="U196" s="4" t="s">
        <v>428</v>
      </c>
      <c r="V196" s="6">
        <v>41776</v>
      </c>
      <c r="W196" s="7">
        <v>600000</v>
      </c>
      <c r="X196" s="6">
        <v>41910</v>
      </c>
      <c r="Y196" s="4" t="s">
        <v>3063</v>
      </c>
      <c r="Z196" s="4" t="s">
        <v>387</v>
      </c>
      <c r="AA196" s="4" t="s">
        <v>388</v>
      </c>
      <c r="AB196" s="4"/>
      <c r="AC196" s="4"/>
      <c r="AD196" s="4"/>
      <c r="AE196" s="7">
        <v>600000</v>
      </c>
      <c r="AF196" s="11">
        <v>1051</v>
      </c>
    </row>
    <row r="197" spans="1:32" x14ac:dyDescent="0.25">
      <c r="A197" s="3">
        <v>2014</v>
      </c>
      <c r="B197" s="4" t="s">
        <v>389</v>
      </c>
      <c r="C197" s="5">
        <v>48101</v>
      </c>
      <c r="D197" s="4" t="s">
        <v>3067</v>
      </c>
      <c r="E197" s="4" t="s">
        <v>391</v>
      </c>
      <c r="F197" s="6">
        <v>41779</v>
      </c>
      <c r="G197" s="7">
        <v>1700000</v>
      </c>
      <c r="H197" s="6">
        <v>42004</v>
      </c>
      <c r="I197" s="4" t="s">
        <v>3068</v>
      </c>
      <c r="J197" s="4" t="s">
        <v>387</v>
      </c>
      <c r="K197" s="4" t="s">
        <v>388</v>
      </c>
      <c r="L197" s="4"/>
      <c r="M197" s="4"/>
      <c r="N197" s="4"/>
      <c r="O197" s="7">
        <v>1700000</v>
      </c>
      <c r="P197" s="11">
        <f>_xlfn.XLOOKUP(E197,[1]SIDEOF_donativos!U$4:U$1619,[1]SIDEOF_donativos!W$4:W$1619,FALSE)</f>
        <v>1057</v>
      </c>
      <c r="S197" s="3">
        <v>2014</v>
      </c>
      <c r="T197" s="4" t="s">
        <v>389</v>
      </c>
      <c r="U197" s="4" t="s">
        <v>3065</v>
      </c>
      <c r="V197" s="6">
        <v>41775</v>
      </c>
      <c r="W197" s="7">
        <v>100000</v>
      </c>
      <c r="X197" s="6">
        <v>42004</v>
      </c>
      <c r="Y197" s="4" t="s">
        <v>3066</v>
      </c>
      <c r="Z197" s="4" t="s">
        <v>387</v>
      </c>
      <c r="AA197" s="4" t="s">
        <v>388</v>
      </c>
      <c r="AB197" s="4"/>
      <c r="AC197" s="4"/>
      <c r="AD197" s="4"/>
      <c r="AE197" s="7">
        <v>100000</v>
      </c>
      <c r="AF197" s="11">
        <v>618</v>
      </c>
    </row>
    <row r="198" spans="1:32" x14ac:dyDescent="0.25">
      <c r="A198" s="3">
        <v>2014</v>
      </c>
      <c r="B198" s="4" t="s">
        <v>389</v>
      </c>
      <c r="C198" s="5">
        <v>48101</v>
      </c>
      <c r="D198" s="4" t="s">
        <v>3069</v>
      </c>
      <c r="E198" s="4" t="s">
        <v>425</v>
      </c>
      <c r="F198" s="6">
        <v>41786</v>
      </c>
      <c r="G198" s="7">
        <v>250000</v>
      </c>
      <c r="H198" s="6">
        <v>41973</v>
      </c>
      <c r="I198" s="4" t="s">
        <v>3070</v>
      </c>
      <c r="J198" s="4" t="s">
        <v>387</v>
      </c>
      <c r="K198" s="4" t="s">
        <v>388</v>
      </c>
      <c r="L198" s="4"/>
      <c r="M198" s="4"/>
      <c r="N198" s="4"/>
      <c r="O198" s="7">
        <v>250000</v>
      </c>
      <c r="P198" s="11">
        <f>_xlfn.XLOOKUP(E198,[1]SIDEOF_donativos!U$4:U$1619,[1]SIDEOF_donativos!W$4:W$1619,FALSE)</f>
        <v>841</v>
      </c>
      <c r="S198" s="3">
        <v>2014</v>
      </c>
      <c r="T198" s="4" t="s">
        <v>389</v>
      </c>
      <c r="U198" s="4" t="s">
        <v>391</v>
      </c>
      <c r="V198" s="6">
        <v>41779</v>
      </c>
      <c r="W198" s="7">
        <v>1700000</v>
      </c>
      <c r="X198" s="6">
        <v>42004</v>
      </c>
      <c r="Y198" s="4" t="s">
        <v>3068</v>
      </c>
      <c r="Z198" s="4" t="s">
        <v>387</v>
      </c>
      <c r="AA198" s="4" t="s">
        <v>388</v>
      </c>
      <c r="AB198" s="4"/>
      <c r="AC198" s="4"/>
      <c r="AD198" s="4"/>
      <c r="AE198" s="7">
        <v>1700000</v>
      </c>
      <c r="AF198" s="11">
        <v>1057</v>
      </c>
    </row>
    <row r="199" spans="1:32" x14ac:dyDescent="0.25">
      <c r="A199" s="3">
        <v>2014</v>
      </c>
      <c r="B199" s="4" t="s">
        <v>389</v>
      </c>
      <c r="C199" s="5">
        <v>48101</v>
      </c>
      <c r="D199" s="4" t="s">
        <v>3071</v>
      </c>
      <c r="E199" s="4" t="s">
        <v>1950</v>
      </c>
      <c r="F199" s="6">
        <v>41789</v>
      </c>
      <c r="G199" s="7">
        <v>394000</v>
      </c>
      <c r="H199" s="6">
        <v>42004</v>
      </c>
      <c r="I199" s="4" t="s">
        <v>3072</v>
      </c>
      <c r="J199" s="4" t="s">
        <v>387</v>
      </c>
      <c r="K199" s="4" t="s">
        <v>388</v>
      </c>
      <c r="L199" s="4"/>
      <c r="M199" s="4"/>
      <c r="N199" s="4"/>
      <c r="O199" s="7">
        <v>394000</v>
      </c>
      <c r="P199" s="11">
        <f>_xlfn.XLOOKUP(E199,[1]SIDEOF_donativos!U$4:U$1619,[1]SIDEOF_donativos!W$4:W$1619,FALSE)</f>
        <v>141</v>
      </c>
      <c r="S199" s="3">
        <v>2014</v>
      </c>
      <c r="T199" s="4" t="s">
        <v>389</v>
      </c>
      <c r="U199" s="4" t="s">
        <v>425</v>
      </c>
      <c r="V199" s="6">
        <v>41786</v>
      </c>
      <c r="W199" s="7">
        <v>250000</v>
      </c>
      <c r="X199" s="6">
        <v>41973</v>
      </c>
      <c r="Y199" s="4" t="s">
        <v>3070</v>
      </c>
      <c r="Z199" s="4" t="s">
        <v>387</v>
      </c>
      <c r="AA199" s="4" t="s">
        <v>388</v>
      </c>
      <c r="AB199" s="4"/>
      <c r="AC199" s="4"/>
      <c r="AD199" s="4"/>
      <c r="AE199" s="7">
        <v>250000</v>
      </c>
      <c r="AF199" s="11">
        <v>841</v>
      </c>
    </row>
    <row r="200" spans="1:32" x14ac:dyDescent="0.25">
      <c r="A200" s="3">
        <v>2014</v>
      </c>
      <c r="B200" s="4" t="s">
        <v>389</v>
      </c>
      <c r="C200" s="5">
        <v>48101</v>
      </c>
      <c r="D200" s="4" t="s">
        <v>3073</v>
      </c>
      <c r="E200" s="4" t="s">
        <v>790</v>
      </c>
      <c r="F200" s="6">
        <v>41796</v>
      </c>
      <c r="G200" s="7">
        <v>300000</v>
      </c>
      <c r="H200" s="6">
        <v>41973</v>
      </c>
      <c r="I200" s="4" t="s">
        <v>3074</v>
      </c>
      <c r="J200" s="4" t="s">
        <v>387</v>
      </c>
      <c r="K200" s="4" t="s">
        <v>388</v>
      </c>
      <c r="L200" s="4"/>
      <c r="M200" s="4"/>
      <c r="N200" s="4"/>
      <c r="O200" s="7">
        <v>300000</v>
      </c>
      <c r="P200" s="11">
        <f>_xlfn.XLOOKUP(E200,[1]SIDEOF_donativos!U$4:U$1619,[1]SIDEOF_donativos!W$4:W$1619,FALSE)</f>
        <v>587</v>
      </c>
      <c r="S200" s="3">
        <v>2014</v>
      </c>
      <c r="T200" s="4" t="s">
        <v>389</v>
      </c>
      <c r="U200" s="4" t="s">
        <v>1950</v>
      </c>
      <c r="V200" s="6">
        <v>41789</v>
      </c>
      <c r="W200" s="7">
        <v>394000</v>
      </c>
      <c r="X200" s="6">
        <v>42004</v>
      </c>
      <c r="Y200" s="4" t="s">
        <v>3072</v>
      </c>
      <c r="Z200" s="4" t="s">
        <v>387</v>
      </c>
      <c r="AA200" s="4" t="s">
        <v>388</v>
      </c>
      <c r="AB200" s="4"/>
      <c r="AC200" s="4"/>
      <c r="AD200" s="4"/>
      <c r="AE200" s="7">
        <v>394000</v>
      </c>
      <c r="AF200" s="11">
        <v>141</v>
      </c>
    </row>
    <row r="201" spans="1:32" x14ac:dyDescent="0.25">
      <c r="A201" s="3">
        <v>2014</v>
      </c>
      <c r="B201" s="4" t="s">
        <v>389</v>
      </c>
      <c r="C201" s="5">
        <v>48101</v>
      </c>
      <c r="D201" s="4" t="s">
        <v>3075</v>
      </c>
      <c r="E201" s="4" t="s">
        <v>3076</v>
      </c>
      <c r="F201" s="6">
        <v>41801</v>
      </c>
      <c r="G201" s="7">
        <v>100000</v>
      </c>
      <c r="H201" s="6">
        <v>41874</v>
      </c>
      <c r="I201" s="4" t="s">
        <v>3077</v>
      </c>
      <c r="J201" s="4" t="s">
        <v>387</v>
      </c>
      <c r="K201" s="4" t="s">
        <v>388</v>
      </c>
      <c r="L201" s="4"/>
      <c r="M201" s="4"/>
      <c r="N201" s="4"/>
      <c r="O201" s="7">
        <v>100000</v>
      </c>
      <c r="P201" s="11">
        <f>_xlfn.XLOOKUP(E201,[1]SIDEOF_donativos!U$4:U$1619,[1]SIDEOF_donativos!W$4:W$1619,FALSE)</f>
        <v>546</v>
      </c>
      <c r="S201" s="3">
        <v>2014</v>
      </c>
      <c r="T201" s="4" t="s">
        <v>389</v>
      </c>
      <c r="U201" s="4" t="s">
        <v>790</v>
      </c>
      <c r="V201" s="6">
        <v>41796</v>
      </c>
      <c r="W201" s="7">
        <v>300000</v>
      </c>
      <c r="X201" s="6">
        <v>41973</v>
      </c>
      <c r="Y201" s="4" t="s">
        <v>3074</v>
      </c>
      <c r="Z201" s="4" t="s">
        <v>387</v>
      </c>
      <c r="AA201" s="4" t="s">
        <v>388</v>
      </c>
      <c r="AB201" s="4"/>
      <c r="AC201" s="4"/>
      <c r="AD201" s="4"/>
      <c r="AE201" s="7">
        <v>300000</v>
      </c>
      <c r="AF201" s="11">
        <v>587</v>
      </c>
    </row>
    <row r="202" spans="1:32" x14ac:dyDescent="0.25">
      <c r="A202" s="3">
        <v>2014</v>
      </c>
      <c r="B202" s="4" t="s">
        <v>389</v>
      </c>
      <c r="C202" s="5">
        <v>48101</v>
      </c>
      <c r="D202" s="4" t="s">
        <v>3078</v>
      </c>
      <c r="E202" s="4" t="s">
        <v>3079</v>
      </c>
      <c r="F202" s="6">
        <v>41801</v>
      </c>
      <c r="G202" s="7">
        <v>100000</v>
      </c>
      <c r="H202" s="6">
        <v>41882</v>
      </c>
      <c r="I202" s="4" t="s">
        <v>3080</v>
      </c>
      <c r="J202" s="4" t="s">
        <v>387</v>
      </c>
      <c r="K202" s="4" t="s">
        <v>388</v>
      </c>
      <c r="L202" s="4"/>
      <c r="M202" s="4"/>
      <c r="N202" s="4"/>
      <c r="O202" s="7">
        <v>100000</v>
      </c>
      <c r="P202" s="11">
        <f>_xlfn.XLOOKUP(E202,[1]SIDEOF_donativos!U$4:U$1619,[1]SIDEOF_donativos!W$4:W$1619,FALSE)</f>
        <v>117</v>
      </c>
      <c r="S202" s="3">
        <v>2014</v>
      </c>
      <c r="T202" s="4" t="s">
        <v>389</v>
      </c>
      <c r="U202" s="4" t="s">
        <v>3076</v>
      </c>
      <c r="V202" s="6">
        <v>41801</v>
      </c>
      <c r="W202" s="7">
        <v>100000</v>
      </c>
      <c r="X202" s="6">
        <v>41874</v>
      </c>
      <c r="Y202" s="4" t="s">
        <v>3077</v>
      </c>
      <c r="Z202" s="4" t="s">
        <v>387</v>
      </c>
      <c r="AA202" s="4" t="s">
        <v>388</v>
      </c>
      <c r="AB202" s="4"/>
      <c r="AC202" s="4"/>
      <c r="AD202" s="4"/>
      <c r="AE202" s="7">
        <v>100000</v>
      </c>
      <c r="AF202" s="11">
        <v>546</v>
      </c>
    </row>
    <row r="203" spans="1:32" x14ac:dyDescent="0.25">
      <c r="A203" s="3">
        <v>2014</v>
      </c>
      <c r="B203" s="4" t="s">
        <v>389</v>
      </c>
      <c r="C203" s="5">
        <v>48101</v>
      </c>
      <c r="D203" s="4" t="s">
        <v>3081</v>
      </c>
      <c r="E203" s="4" t="s">
        <v>396</v>
      </c>
      <c r="F203" s="6">
        <v>41809</v>
      </c>
      <c r="G203" s="7">
        <v>400000</v>
      </c>
      <c r="H203" s="6">
        <v>42003</v>
      </c>
      <c r="I203" s="4" t="s">
        <v>3082</v>
      </c>
      <c r="J203" s="4" t="s">
        <v>387</v>
      </c>
      <c r="K203" s="4" t="s">
        <v>388</v>
      </c>
      <c r="L203" s="4"/>
      <c r="M203" s="4"/>
      <c r="N203" s="4"/>
      <c r="O203" s="7">
        <v>400000</v>
      </c>
      <c r="P203" s="11">
        <f>_xlfn.XLOOKUP(E203,[1]SIDEOF_donativos!U$4:U$1619,[1]SIDEOF_donativos!W$4:W$1619,FALSE)</f>
        <v>327</v>
      </c>
      <c r="S203" s="3">
        <v>2014</v>
      </c>
      <c r="T203" s="4" t="s">
        <v>389</v>
      </c>
      <c r="U203" s="4" t="s">
        <v>3079</v>
      </c>
      <c r="V203" s="6">
        <v>41801</v>
      </c>
      <c r="W203" s="7">
        <v>100000</v>
      </c>
      <c r="X203" s="6">
        <v>41882</v>
      </c>
      <c r="Y203" s="4" t="s">
        <v>3080</v>
      </c>
      <c r="Z203" s="4" t="s">
        <v>387</v>
      </c>
      <c r="AA203" s="4" t="s">
        <v>388</v>
      </c>
      <c r="AB203" s="4"/>
      <c r="AC203" s="4"/>
      <c r="AD203" s="4"/>
      <c r="AE203" s="7">
        <v>100000</v>
      </c>
      <c r="AF203" s="11">
        <v>117</v>
      </c>
    </row>
    <row r="204" spans="1:32" x14ac:dyDescent="0.25">
      <c r="A204" s="3">
        <v>2014</v>
      </c>
      <c r="B204" s="4" t="s">
        <v>389</v>
      </c>
      <c r="C204" s="5">
        <v>48101</v>
      </c>
      <c r="D204" s="4" t="s">
        <v>3083</v>
      </c>
      <c r="E204" s="4" t="s">
        <v>1961</v>
      </c>
      <c r="F204" s="6">
        <v>41836</v>
      </c>
      <c r="G204" s="7">
        <v>172000</v>
      </c>
      <c r="H204" s="6">
        <v>41894</v>
      </c>
      <c r="I204" s="4" t="s">
        <v>3084</v>
      </c>
      <c r="J204" s="4" t="s">
        <v>387</v>
      </c>
      <c r="K204" s="4" t="s">
        <v>388</v>
      </c>
      <c r="L204" s="4"/>
      <c r="M204" s="4"/>
      <c r="N204" s="4"/>
      <c r="O204" s="7">
        <v>172000</v>
      </c>
      <c r="P204" s="11">
        <f>_xlfn.XLOOKUP(E204,[1]SIDEOF_donativos!U$4:U$1619,[1]SIDEOF_donativos!W$4:W$1619,FALSE)</f>
        <v>776</v>
      </c>
      <c r="S204" s="3">
        <v>2014</v>
      </c>
      <c r="T204" s="4" t="s">
        <v>389</v>
      </c>
      <c r="U204" s="4" t="s">
        <v>396</v>
      </c>
      <c r="V204" s="6">
        <v>41809</v>
      </c>
      <c r="W204" s="7">
        <v>400000</v>
      </c>
      <c r="X204" s="6">
        <v>42003</v>
      </c>
      <c r="Y204" s="4" t="s">
        <v>3082</v>
      </c>
      <c r="Z204" s="4" t="s">
        <v>387</v>
      </c>
      <c r="AA204" s="4" t="s">
        <v>388</v>
      </c>
      <c r="AB204" s="4"/>
      <c r="AC204" s="4"/>
      <c r="AD204" s="4"/>
      <c r="AE204" s="7">
        <v>400000</v>
      </c>
      <c r="AF204" s="11">
        <v>327</v>
      </c>
    </row>
    <row r="205" spans="1:32" x14ac:dyDescent="0.25">
      <c r="A205" s="3">
        <v>2014</v>
      </c>
      <c r="B205" s="4" t="s">
        <v>389</v>
      </c>
      <c r="C205" s="5">
        <v>48101</v>
      </c>
      <c r="D205" s="4" t="s">
        <v>3085</v>
      </c>
      <c r="E205" s="4" t="s">
        <v>3086</v>
      </c>
      <c r="F205" s="6">
        <v>41837</v>
      </c>
      <c r="G205" s="7">
        <v>100000</v>
      </c>
      <c r="H205" s="6">
        <v>42004</v>
      </c>
      <c r="I205" s="4" t="s">
        <v>3087</v>
      </c>
      <c r="J205" s="4" t="s">
        <v>387</v>
      </c>
      <c r="K205" s="4" t="s">
        <v>388</v>
      </c>
      <c r="L205" s="4"/>
      <c r="M205" s="4"/>
      <c r="N205" s="4"/>
      <c r="O205" s="7">
        <v>100000</v>
      </c>
      <c r="P205" s="11">
        <f>_xlfn.XLOOKUP(E205,[1]SIDEOF_donativos!U$4:U$1619,[1]SIDEOF_donativos!W$4:W$1619,FALSE)</f>
        <v>576</v>
      </c>
      <c r="S205" s="3">
        <v>2014</v>
      </c>
      <c r="T205" s="4" t="s">
        <v>389</v>
      </c>
      <c r="U205" s="4" t="s">
        <v>1961</v>
      </c>
      <c r="V205" s="6">
        <v>41836</v>
      </c>
      <c r="W205" s="7">
        <v>172000</v>
      </c>
      <c r="X205" s="6">
        <v>41894</v>
      </c>
      <c r="Y205" s="4" t="s">
        <v>3084</v>
      </c>
      <c r="Z205" s="4" t="s">
        <v>387</v>
      </c>
      <c r="AA205" s="4" t="s">
        <v>388</v>
      </c>
      <c r="AB205" s="4"/>
      <c r="AC205" s="4"/>
      <c r="AD205" s="4"/>
      <c r="AE205" s="7">
        <v>172000</v>
      </c>
      <c r="AF205" s="11">
        <v>776</v>
      </c>
    </row>
    <row r="206" spans="1:32" x14ac:dyDescent="0.25">
      <c r="A206" s="3">
        <v>2014</v>
      </c>
      <c r="B206" s="4" t="s">
        <v>389</v>
      </c>
      <c r="C206" s="5">
        <v>48101</v>
      </c>
      <c r="D206" s="4" t="s">
        <v>3088</v>
      </c>
      <c r="E206" s="4" t="s">
        <v>3089</v>
      </c>
      <c r="F206" s="6">
        <v>41838</v>
      </c>
      <c r="G206" s="7">
        <v>100000</v>
      </c>
      <c r="H206" s="6">
        <v>41959</v>
      </c>
      <c r="I206" s="4" t="s">
        <v>3090</v>
      </c>
      <c r="J206" s="4" t="s">
        <v>387</v>
      </c>
      <c r="K206" s="4" t="s">
        <v>388</v>
      </c>
      <c r="L206" s="4"/>
      <c r="M206" s="4"/>
      <c r="N206" s="4"/>
      <c r="O206" s="7">
        <v>100000</v>
      </c>
      <c r="P206" s="11">
        <f>_xlfn.XLOOKUP(E206,[1]SIDEOF_donativos!U$4:U$1619,[1]SIDEOF_donativos!W$4:W$1619,FALSE)</f>
        <v>727</v>
      </c>
      <c r="S206" s="3">
        <v>2014</v>
      </c>
      <c r="T206" s="4" t="s">
        <v>389</v>
      </c>
      <c r="U206" s="4" t="s">
        <v>3086</v>
      </c>
      <c r="V206" s="6">
        <v>41837</v>
      </c>
      <c r="W206" s="7">
        <v>100000</v>
      </c>
      <c r="X206" s="6">
        <v>42004</v>
      </c>
      <c r="Y206" s="4" t="s">
        <v>3087</v>
      </c>
      <c r="Z206" s="4" t="s">
        <v>387</v>
      </c>
      <c r="AA206" s="4" t="s">
        <v>388</v>
      </c>
      <c r="AB206" s="4"/>
      <c r="AC206" s="4"/>
      <c r="AD206" s="4"/>
      <c r="AE206" s="7">
        <v>100000</v>
      </c>
      <c r="AF206" s="11">
        <v>576</v>
      </c>
    </row>
    <row r="207" spans="1:32" x14ac:dyDescent="0.25">
      <c r="A207" s="3">
        <v>2014</v>
      </c>
      <c r="B207" s="4" t="s">
        <v>389</v>
      </c>
      <c r="C207" s="5">
        <v>48101</v>
      </c>
      <c r="D207" s="4" t="s">
        <v>3091</v>
      </c>
      <c r="E207" s="4" t="s">
        <v>1146</v>
      </c>
      <c r="F207" s="6">
        <v>41864</v>
      </c>
      <c r="G207" s="7">
        <v>172000</v>
      </c>
      <c r="H207" s="6">
        <v>41920</v>
      </c>
      <c r="I207" s="4" t="s">
        <v>3092</v>
      </c>
      <c r="J207" s="4" t="s">
        <v>387</v>
      </c>
      <c r="K207" s="4" t="s">
        <v>388</v>
      </c>
      <c r="L207" s="4"/>
      <c r="M207" s="4"/>
      <c r="N207" s="4"/>
      <c r="O207" s="7">
        <v>172000</v>
      </c>
      <c r="P207" s="11">
        <f>_xlfn.XLOOKUP(E207,[1]SIDEOF_donativos!U$4:U$1619,[1]SIDEOF_donativos!W$4:W$1619,FALSE)</f>
        <v>927</v>
      </c>
      <c r="S207" s="3">
        <v>2014</v>
      </c>
      <c r="T207" s="4" t="s">
        <v>389</v>
      </c>
      <c r="U207" s="4" t="s">
        <v>3089</v>
      </c>
      <c r="V207" s="6">
        <v>41838</v>
      </c>
      <c r="W207" s="7">
        <v>100000</v>
      </c>
      <c r="X207" s="6">
        <v>41959</v>
      </c>
      <c r="Y207" s="4" t="s">
        <v>3090</v>
      </c>
      <c r="Z207" s="4" t="s">
        <v>387</v>
      </c>
      <c r="AA207" s="4" t="s">
        <v>388</v>
      </c>
      <c r="AB207" s="4"/>
      <c r="AC207" s="4"/>
      <c r="AD207" s="4"/>
      <c r="AE207" s="7">
        <v>100000</v>
      </c>
      <c r="AF207" s="11">
        <v>727</v>
      </c>
    </row>
    <row r="208" spans="1:32" x14ac:dyDescent="0.25">
      <c r="A208" s="3">
        <v>2014</v>
      </c>
      <c r="B208" s="4" t="s">
        <v>389</v>
      </c>
      <c r="C208" s="5">
        <v>48101</v>
      </c>
      <c r="D208" s="4" t="s">
        <v>3093</v>
      </c>
      <c r="E208" s="4" t="s">
        <v>405</v>
      </c>
      <c r="F208" s="6">
        <v>41873</v>
      </c>
      <c r="G208" s="7">
        <v>600000</v>
      </c>
      <c r="H208" s="6">
        <v>41959</v>
      </c>
      <c r="I208" s="4" t="s">
        <v>3094</v>
      </c>
      <c r="J208" s="4" t="s">
        <v>387</v>
      </c>
      <c r="K208" s="4" t="s">
        <v>388</v>
      </c>
      <c r="L208" s="4"/>
      <c r="M208" s="4"/>
      <c r="N208" s="4"/>
      <c r="O208" s="7">
        <v>600000</v>
      </c>
      <c r="P208" s="11">
        <f>_xlfn.XLOOKUP(E208,[1]SIDEOF_donativos!U$4:U$1619,[1]SIDEOF_donativos!W$4:W$1619,FALSE)</f>
        <v>1102</v>
      </c>
      <c r="S208" s="3">
        <v>2014</v>
      </c>
      <c r="T208" s="4" t="s">
        <v>389</v>
      </c>
      <c r="U208" s="4" t="s">
        <v>1146</v>
      </c>
      <c r="V208" s="6">
        <v>41864</v>
      </c>
      <c r="W208" s="7">
        <v>172000</v>
      </c>
      <c r="X208" s="6">
        <v>41920</v>
      </c>
      <c r="Y208" s="4" t="s">
        <v>3092</v>
      </c>
      <c r="Z208" s="4" t="s">
        <v>387</v>
      </c>
      <c r="AA208" s="4" t="s">
        <v>388</v>
      </c>
      <c r="AB208" s="4"/>
      <c r="AC208" s="4"/>
      <c r="AD208" s="4"/>
      <c r="AE208" s="7">
        <v>172000</v>
      </c>
      <c r="AF208" s="11">
        <v>927</v>
      </c>
    </row>
    <row r="209" spans="1:32" x14ac:dyDescent="0.25">
      <c r="A209" s="3">
        <v>2014</v>
      </c>
      <c r="B209" s="4" t="s">
        <v>389</v>
      </c>
      <c r="C209" s="5">
        <v>48101</v>
      </c>
      <c r="D209" s="4" t="s">
        <v>3095</v>
      </c>
      <c r="E209" s="4" t="s">
        <v>803</v>
      </c>
      <c r="F209" s="6">
        <v>41879</v>
      </c>
      <c r="G209" s="7">
        <v>300000</v>
      </c>
      <c r="H209" s="6">
        <v>41957</v>
      </c>
      <c r="I209" s="4" t="s">
        <v>3096</v>
      </c>
      <c r="J209" s="4" t="s">
        <v>387</v>
      </c>
      <c r="K209" s="4" t="s">
        <v>388</v>
      </c>
      <c r="L209" s="4"/>
      <c r="M209" s="4"/>
      <c r="N209" s="4"/>
      <c r="O209" s="7">
        <v>300000</v>
      </c>
      <c r="P209" s="11">
        <f>_xlfn.XLOOKUP(E209,[1]SIDEOF_donativos!U$4:U$1619,[1]SIDEOF_donativos!W$4:W$1619,FALSE)</f>
        <v>589</v>
      </c>
      <c r="S209" s="3">
        <v>2014</v>
      </c>
      <c r="T209" s="4" t="s">
        <v>389</v>
      </c>
      <c r="U209" s="4" t="s">
        <v>405</v>
      </c>
      <c r="V209" s="6">
        <v>41873</v>
      </c>
      <c r="W209" s="7">
        <v>600000</v>
      </c>
      <c r="X209" s="6">
        <v>41959</v>
      </c>
      <c r="Y209" s="4" t="s">
        <v>3094</v>
      </c>
      <c r="Z209" s="4" t="s">
        <v>387</v>
      </c>
      <c r="AA209" s="4" t="s">
        <v>388</v>
      </c>
      <c r="AB209" s="4"/>
      <c r="AC209" s="4"/>
      <c r="AD209" s="4"/>
      <c r="AE209" s="7">
        <v>600000</v>
      </c>
      <c r="AF209" s="11">
        <v>1102</v>
      </c>
    </row>
    <row r="210" spans="1:32" x14ac:dyDescent="0.25">
      <c r="A210" s="3">
        <v>2014</v>
      </c>
      <c r="B210" s="4" t="s">
        <v>389</v>
      </c>
      <c r="C210" s="5">
        <v>48101</v>
      </c>
      <c r="D210" s="4" t="s">
        <v>3097</v>
      </c>
      <c r="E210" s="4" t="s">
        <v>2054</v>
      </c>
      <c r="F210" s="6">
        <v>41894</v>
      </c>
      <c r="G210" s="7">
        <v>100000</v>
      </c>
      <c r="H210" s="6">
        <v>42094</v>
      </c>
      <c r="I210" s="4" t="s">
        <v>3098</v>
      </c>
      <c r="J210" s="4" t="s">
        <v>387</v>
      </c>
      <c r="K210" s="4" t="s">
        <v>388</v>
      </c>
      <c r="L210" s="4"/>
      <c r="M210" s="4"/>
      <c r="N210" s="4"/>
      <c r="O210" s="7">
        <v>100000</v>
      </c>
      <c r="P210" s="11">
        <f>_xlfn.XLOOKUP(E210,[1]SIDEOF_donativos!U$4:U$1619,[1]SIDEOF_donativos!W$4:W$1619,FALSE)</f>
        <v>1089</v>
      </c>
      <c r="S210" s="3">
        <v>2014</v>
      </c>
      <c r="T210" s="4" t="s">
        <v>389</v>
      </c>
      <c r="U210" s="4" t="s">
        <v>803</v>
      </c>
      <c r="V210" s="6">
        <v>41879</v>
      </c>
      <c r="W210" s="7">
        <v>300000</v>
      </c>
      <c r="X210" s="6">
        <v>41957</v>
      </c>
      <c r="Y210" s="4" t="s">
        <v>3096</v>
      </c>
      <c r="Z210" s="4" t="s">
        <v>387</v>
      </c>
      <c r="AA210" s="4" t="s">
        <v>388</v>
      </c>
      <c r="AB210" s="4"/>
      <c r="AC210" s="4"/>
      <c r="AD210" s="4"/>
      <c r="AE210" s="7">
        <v>300000</v>
      </c>
      <c r="AF210" s="11">
        <v>589</v>
      </c>
    </row>
    <row r="211" spans="1:32" x14ac:dyDescent="0.25">
      <c r="A211" s="3">
        <v>2014</v>
      </c>
      <c r="B211" s="4" t="s">
        <v>445</v>
      </c>
      <c r="C211" s="5">
        <v>48101</v>
      </c>
      <c r="D211" s="4" t="s">
        <v>3099</v>
      </c>
      <c r="E211" s="4" t="s">
        <v>456</v>
      </c>
      <c r="F211" s="6">
        <v>41834</v>
      </c>
      <c r="G211" s="7">
        <v>11000000</v>
      </c>
      <c r="H211" s="6">
        <v>42094</v>
      </c>
      <c r="I211" s="4" t="s">
        <v>3100</v>
      </c>
      <c r="J211" s="4" t="s">
        <v>1933</v>
      </c>
      <c r="K211" s="4" t="s">
        <v>459</v>
      </c>
      <c r="L211" s="4" t="s">
        <v>20</v>
      </c>
      <c r="M211" s="4"/>
      <c r="N211" s="4"/>
      <c r="O211" s="7">
        <v>11000000</v>
      </c>
      <c r="P211" s="11">
        <f>_xlfn.XLOOKUP(E211,[1]SIDEOF_donativos!U$4:U$1619,[1]SIDEOF_donativos!W$4:W$1619,FALSE)</f>
        <v>747</v>
      </c>
      <c r="S211" s="3">
        <v>2014</v>
      </c>
      <c r="T211" s="4" t="s">
        <v>389</v>
      </c>
      <c r="U211" s="4" t="s">
        <v>2054</v>
      </c>
      <c r="V211" s="6">
        <v>41894</v>
      </c>
      <c r="W211" s="7">
        <v>100000</v>
      </c>
      <c r="X211" s="6">
        <v>42094</v>
      </c>
      <c r="Y211" s="4" t="s">
        <v>3098</v>
      </c>
      <c r="Z211" s="4" t="s">
        <v>387</v>
      </c>
      <c r="AA211" s="4" t="s">
        <v>388</v>
      </c>
      <c r="AB211" s="4"/>
      <c r="AC211" s="4"/>
      <c r="AD211" s="4"/>
      <c r="AE211" s="7">
        <v>100000</v>
      </c>
      <c r="AF211" s="11">
        <v>1089</v>
      </c>
    </row>
    <row r="212" spans="1:32" x14ac:dyDescent="0.25">
      <c r="A212" s="3">
        <v>2014</v>
      </c>
      <c r="B212" s="4" t="s">
        <v>445</v>
      </c>
      <c r="C212" s="5">
        <v>48101</v>
      </c>
      <c r="D212" s="4" t="s">
        <v>3101</v>
      </c>
      <c r="E212" s="4" t="s">
        <v>446</v>
      </c>
      <c r="F212" s="6">
        <v>41834</v>
      </c>
      <c r="G212" s="7">
        <v>300000</v>
      </c>
      <c r="H212" s="6">
        <v>42094</v>
      </c>
      <c r="I212" s="4" t="s">
        <v>3102</v>
      </c>
      <c r="J212" s="4" t="s">
        <v>3103</v>
      </c>
      <c r="K212" s="4" t="s">
        <v>2832</v>
      </c>
      <c r="L212" s="4" t="s">
        <v>291</v>
      </c>
      <c r="M212" s="4" t="s">
        <v>459</v>
      </c>
      <c r="N212" s="4" t="s">
        <v>20</v>
      </c>
      <c r="O212" s="7">
        <v>300000</v>
      </c>
      <c r="P212" s="11">
        <f>_xlfn.XLOOKUP(E212,[1]SIDEOF_donativos!U$4:U$1619,[1]SIDEOF_donativos!W$4:W$1619,FALSE)</f>
        <v>9</v>
      </c>
      <c r="S212" s="3">
        <v>2014</v>
      </c>
      <c r="T212" s="4" t="s">
        <v>460</v>
      </c>
      <c r="U212" s="4" t="s">
        <v>472</v>
      </c>
      <c r="V212" s="6">
        <v>41969</v>
      </c>
      <c r="W212" s="7">
        <v>39500</v>
      </c>
      <c r="X212" s="6">
        <v>41999</v>
      </c>
      <c r="Y212" s="4" t="s">
        <v>3109</v>
      </c>
      <c r="Z212" s="4" t="s">
        <v>387</v>
      </c>
      <c r="AA212" s="4" t="s">
        <v>388</v>
      </c>
      <c r="AB212" s="4"/>
      <c r="AC212" s="4"/>
      <c r="AD212" s="4"/>
      <c r="AE212" s="7">
        <v>39500</v>
      </c>
      <c r="AF212" s="11">
        <v>1011</v>
      </c>
    </row>
    <row r="213" spans="1:32" x14ac:dyDescent="0.25">
      <c r="A213" s="3">
        <v>2014</v>
      </c>
      <c r="B213" s="4" t="s">
        <v>445</v>
      </c>
      <c r="C213" s="5">
        <v>48101</v>
      </c>
      <c r="D213" s="4" t="s">
        <v>3104</v>
      </c>
      <c r="E213" s="4" t="s">
        <v>451</v>
      </c>
      <c r="F213" s="6">
        <v>41834</v>
      </c>
      <c r="G213" s="7">
        <v>300000</v>
      </c>
      <c r="H213" s="6">
        <v>42094</v>
      </c>
      <c r="I213" s="4" t="s">
        <v>3105</v>
      </c>
      <c r="J213" s="4" t="s">
        <v>3106</v>
      </c>
      <c r="K213" s="4" t="s">
        <v>291</v>
      </c>
      <c r="L213" s="4" t="s">
        <v>459</v>
      </c>
      <c r="M213" s="4"/>
      <c r="N213" s="4"/>
      <c r="O213" s="7">
        <v>300000</v>
      </c>
      <c r="P213" s="11">
        <f>_xlfn.XLOOKUP(E213,[1]SIDEOF_donativos!U$4:U$1619,[1]SIDEOF_donativos!W$4:W$1619,FALSE)</f>
        <v>15</v>
      </c>
      <c r="S213" s="3">
        <v>2014</v>
      </c>
      <c r="T213" s="4" t="s">
        <v>460</v>
      </c>
      <c r="U213" s="4" t="s">
        <v>469</v>
      </c>
      <c r="V213" s="6">
        <v>41969</v>
      </c>
      <c r="W213" s="7">
        <v>147375</v>
      </c>
      <c r="X213" s="6">
        <v>41999</v>
      </c>
      <c r="Y213" s="4" t="s">
        <v>3111</v>
      </c>
      <c r="Z213" s="4" t="s">
        <v>387</v>
      </c>
      <c r="AA213" s="4" t="s">
        <v>388</v>
      </c>
      <c r="AB213" s="4"/>
      <c r="AC213" s="4"/>
      <c r="AD213" s="4"/>
      <c r="AE213" s="7">
        <v>147375</v>
      </c>
      <c r="AF213" s="11">
        <v>1330</v>
      </c>
    </row>
    <row r="214" spans="1:32" x14ac:dyDescent="0.25">
      <c r="A214" s="3">
        <v>2014</v>
      </c>
      <c r="B214" s="4" t="s">
        <v>445</v>
      </c>
      <c r="C214" s="5">
        <v>48101</v>
      </c>
      <c r="D214" s="4">
        <v>1</v>
      </c>
      <c r="E214" s="4" t="s">
        <v>453</v>
      </c>
      <c r="F214" s="6">
        <v>41795</v>
      </c>
      <c r="G214" s="7">
        <v>5250000</v>
      </c>
      <c r="H214" s="6">
        <v>42004</v>
      </c>
      <c r="I214" s="4" t="s">
        <v>3107</v>
      </c>
      <c r="J214" s="4" t="s">
        <v>1838</v>
      </c>
      <c r="K214" s="4" t="s">
        <v>1839</v>
      </c>
      <c r="L214" s="4"/>
      <c r="M214" s="4"/>
      <c r="N214" s="4"/>
      <c r="O214" s="7">
        <v>5250000</v>
      </c>
      <c r="P214" s="11">
        <f>_xlfn.XLOOKUP(E214,[1]SIDEOF_donativos!U$4:U$1619,[1]SIDEOF_donativos!W$4:W$1619,FALSE)</f>
        <v>76</v>
      </c>
      <c r="S214" s="3">
        <v>2014</v>
      </c>
      <c r="T214" s="4" t="s">
        <v>460</v>
      </c>
      <c r="U214" s="4" t="s">
        <v>2010</v>
      </c>
      <c r="V214" s="6">
        <v>41969</v>
      </c>
      <c r="W214" s="7">
        <v>1030000</v>
      </c>
      <c r="X214" s="6">
        <v>41999</v>
      </c>
      <c r="Y214" s="4" t="s">
        <v>3113</v>
      </c>
      <c r="Z214" s="4" t="s">
        <v>387</v>
      </c>
      <c r="AA214" s="4" t="s">
        <v>388</v>
      </c>
      <c r="AB214" s="4"/>
      <c r="AC214" s="4"/>
      <c r="AD214" s="4"/>
      <c r="AE214" s="7">
        <v>1030000</v>
      </c>
      <c r="AF214" s="11">
        <v>1341</v>
      </c>
    </row>
    <row r="215" spans="1:32" x14ac:dyDescent="0.25">
      <c r="A215" s="3">
        <v>2014</v>
      </c>
      <c r="B215" s="4" t="s">
        <v>460</v>
      </c>
      <c r="C215" s="5">
        <v>48101</v>
      </c>
      <c r="D215" s="4" t="s">
        <v>3108</v>
      </c>
      <c r="E215" s="4" t="s">
        <v>472</v>
      </c>
      <c r="F215" s="6">
        <v>41969</v>
      </c>
      <c r="G215" s="7">
        <v>39500</v>
      </c>
      <c r="H215" s="6">
        <v>41999</v>
      </c>
      <c r="I215" s="4" t="s">
        <v>3109</v>
      </c>
      <c r="J215" s="4" t="s">
        <v>387</v>
      </c>
      <c r="K215" s="4" t="s">
        <v>388</v>
      </c>
      <c r="L215" s="4"/>
      <c r="M215" s="4"/>
      <c r="N215" s="4"/>
      <c r="O215" s="7">
        <v>39500</v>
      </c>
      <c r="P215" s="11">
        <f>_xlfn.XLOOKUP(E215,[1]SIDEOF_donativos!U$4:U$1619,[1]SIDEOF_donativos!W$4:W$1619,FALSE)</f>
        <v>1011</v>
      </c>
      <c r="S215" s="3">
        <v>2014</v>
      </c>
      <c r="T215" s="4" t="s">
        <v>460</v>
      </c>
      <c r="U215" s="4" t="s">
        <v>3115</v>
      </c>
      <c r="V215" s="6">
        <v>41640</v>
      </c>
      <c r="W215" s="7">
        <v>85000</v>
      </c>
      <c r="X215" s="6">
        <v>41641</v>
      </c>
      <c r="Y215" s="4" t="s">
        <v>3116</v>
      </c>
      <c r="Z215" s="4" t="s">
        <v>387</v>
      </c>
      <c r="AA215" s="4" t="s">
        <v>388</v>
      </c>
      <c r="AB215" s="4"/>
      <c r="AC215" s="4"/>
      <c r="AD215" s="4"/>
      <c r="AE215" s="7">
        <v>85000</v>
      </c>
      <c r="AF215" s="11">
        <v>453</v>
      </c>
    </row>
    <row r="216" spans="1:32" x14ac:dyDescent="0.25">
      <c r="A216" s="3">
        <v>2014</v>
      </c>
      <c r="B216" s="4" t="s">
        <v>460</v>
      </c>
      <c r="C216" s="5">
        <v>48101</v>
      </c>
      <c r="D216" s="4" t="s">
        <v>3110</v>
      </c>
      <c r="E216" s="4" t="s">
        <v>469</v>
      </c>
      <c r="F216" s="6">
        <v>41969</v>
      </c>
      <c r="G216" s="7">
        <v>147375</v>
      </c>
      <c r="H216" s="6">
        <v>41999</v>
      </c>
      <c r="I216" s="4" t="s">
        <v>3111</v>
      </c>
      <c r="J216" s="4" t="s">
        <v>387</v>
      </c>
      <c r="K216" s="4" t="s">
        <v>388</v>
      </c>
      <c r="L216" s="4"/>
      <c r="M216" s="4"/>
      <c r="N216" s="4"/>
      <c r="O216" s="7">
        <v>147375</v>
      </c>
      <c r="P216" s="11">
        <f>_xlfn.XLOOKUP(E216,[1]SIDEOF_donativos!U$4:U$1619,[1]SIDEOF_donativos!W$4:W$1619,FALSE)</f>
        <v>1330</v>
      </c>
      <c r="S216" s="3">
        <v>2014</v>
      </c>
      <c r="T216" s="4" t="s">
        <v>460</v>
      </c>
      <c r="U216" s="4" t="s">
        <v>3118</v>
      </c>
      <c r="V216" s="6">
        <v>41968</v>
      </c>
      <c r="W216" s="7">
        <v>100000</v>
      </c>
      <c r="X216" s="6">
        <v>41973</v>
      </c>
      <c r="Y216" s="4" t="s">
        <v>3119</v>
      </c>
      <c r="Z216" s="4" t="s">
        <v>387</v>
      </c>
      <c r="AA216" s="4" t="s">
        <v>388</v>
      </c>
      <c r="AB216" s="4"/>
      <c r="AC216" s="4"/>
      <c r="AD216" s="4"/>
      <c r="AE216" s="7">
        <v>100000</v>
      </c>
      <c r="AF216" s="11">
        <v>1095</v>
      </c>
    </row>
    <row r="217" spans="1:32" x14ac:dyDescent="0.25">
      <c r="A217" s="3">
        <v>2014</v>
      </c>
      <c r="B217" s="4" t="s">
        <v>460</v>
      </c>
      <c r="C217" s="5">
        <v>48101</v>
      </c>
      <c r="D217" s="4" t="s">
        <v>3112</v>
      </c>
      <c r="E217" s="4" t="s">
        <v>2010</v>
      </c>
      <c r="F217" s="6">
        <v>41969</v>
      </c>
      <c r="G217" s="7">
        <v>1030000</v>
      </c>
      <c r="H217" s="6">
        <v>41999</v>
      </c>
      <c r="I217" s="4" t="s">
        <v>3113</v>
      </c>
      <c r="J217" s="4" t="s">
        <v>387</v>
      </c>
      <c r="K217" s="4" t="s">
        <v>388</v>
      </c>
      <c r="L217" s="4"/>
      <c r="M217" s="4"/>
      <c r="N217" s="4"/>
      <c r="O217" s="7">
        <v>1030000</v>
      </c>
      <c r="P217" s="11">
        <f>_xlfn.XLOOKUP(E217,[1]SIDEOF_donativos!U$4:U$1619,[1]SIDEOF_donativos!W$4:W$1619,FALSE)</f>
        <v>1341</v>
      </c>
      <c r="S217" s="3">
        <v>2014</v>
      </c>
      <c r="T217" s="4" t="s">
        <v>460</v>
      </c>
      <c r="U217" s="4" t="s">
        <v>3118</v>
      </c>
      <c r="V217" s="6">
        <v>41640</v>
      </c>
      <c r="W217" s="7">
        <v>85000</v>
      </c>
      <c r="X217" s="6">
        <v>41641</v>
      </c>
      <c r="Y217" s="4" t="s">
        <v>3121</v>
      </c>
      <c r="Z217" s="4" t="s">
        <v>387</v>
      </c>
      <c r="AA217" s="4" t="s">
        <v>388</v>
      </c>
      <c r="AB217" s="4"/>
      <c r="AC217" s="4"/>
      <c r="AD217" s="4"/>
      <c r="AE217" s="7">
        <v>85000</v>
      </c>
      <c r="AF217" s="11">
        <v>1095</v>
      </c>
    </row>
    <row r="218" spans="1:32" x14ac:dyDescent="0.25">
      <c r="A218" s="3">
        <v>2014</v>
      </c>
      <c r="B218" s="4" t="s">
        <v>460</v>
      </c>
      <c r="C218" s="5">
        <v>48101</v>
      </c>
      <c r="D218" s="4" t="s">
        <v>3114</v>
      </c>
      <c r="E218" s="4" t="s">
        <v>3115</v>
      </c>
      <c r="F218" s="6">
        <v>41640</v>
      </c>
      <c r="G218" s="7">
        <v>85000</v>
      </c>
      <c r="H218" s="6">
        <v>41641</v>
      </c>
      <c r="I218" s="4" t="s">
        <v>3116</v>
      </c>
      <c r="J218" s="4" t="s">
        <v>387</v>
      </c>
      <c r="K218" s="4" t="s">
        <v>388</v>
      </c>
      <c r="L218" s="4"/>
      <c r="M218" s="4"/>
      <c r="N218" s="4"/>
      <c r="O218" s="7">
        <v>85000</v>
      </c>
      <c r="P218" s="11">
        <f>_xlfn.XLOOKUP(E218,[1]SIDEOF_donativos!U$4:U$1619,[1]SIDEOF_donativos!W$4:W$1619,FALSE)</f>
        <v>453</v>
      </c>
      <c r="S218" s="3">
        <v>2014</v>
      </c>
      <c r="T218" s="4" t="s">
        <v>460</v>
      </c>
      <c r="U218" s="4" t="s">
        <v>959</v>
      </c>
      <c r="V218" s="6">
        <v>41968</v>
      </c>
      <c r="W218" s="7">
        <v>400000</v>
      </c>
      <c r="X218" s="6">
        <v>41999</v>
      </c>
      <c r="Y218" s="4" t="s">
        <v>3123</v>
      </c>
      <c r="Z218" s="4" t="s">
        <v>387</v>
      </c>
      <c r="AA218" s="4" t="s">
        <v>388</v>
      </c>
      <c r="AB218" s="4"/>
      <c r="AC218" s="4"/>
      <c r="AD218" s="4"/>
      <c r="AE218" s="7">
        <v>400000</v>
      </c>
      <c r="AF218" s="11">
        <v>324</v>
      </c>
    </row>
    <row r="219" spans="1:32" x14ac:dyDescent="0.25">
      <c r="A219" s="3">
        <v>2014</v>
      </c>
      <c r="B219" s="4" t="s">
        <v>460</v>
      </c>
      <c r="C219" s="5">
        <v>48101</v>
      </c>
      <c r="D219" s="4" t="s">
        <v>3117</v>
      </c>
      <c r="E219" s="4" t="s">
        <v>3118</v>
      </c>
      <c r="F219" s="6">
        <v>41968</v>
      </c>
      <c r="G219" s="7">
        <v>100000</v>
      </c>
      <c r="H219" s="6">
        <v>41973</v>
      </c>
      <c r="I219" s="4" t="s">
        <v>3119</v>
      </c>
      <c r="J219" s="4" t="s">
        <v>387</v>
      </c>
      <c r="K219" s="4" t="s">
        <v>388</v>
      </c>
      <c r="L219" s="4"/>
      <c r="M219" s="4"/>
      <c r="N219" s="4"/>
      <c r="O219" s="7">
        <v>100000</v>
      </c>
      <c r="P219" s="11">
        <f>_xlfn.XLOOKUP(E219,[1]SIDEOF_donativos!U$4:U$1619,[1]SIDEOF_donativos!W$4:W$1619,FALSE)</f>
        <v>1095</v>
      </c>
      <c r="S219" s="3">
        <v>2014</v>
      </c>
      <c r="T219" s="4" t="s">
        <v>460</v>
      </c>
      <c r="U219" s="4" t="s">
        <v>498</v>
      </c>
      <c r="V219" s="6">
        <v>41986</v>
      </c>
      <c r="W219" s="7">
        <v>500000</v>
      </c>
      <c r="X219" s="6">
        <v>42030</v>
      </c>
      <c r="Y219" s="4" t="s">
        <v>3125</v>
      </c>
      <c r="Z219" s="4" t="s">
        <v>387</v>
      </c>
      <c r="AA219" s="4" t="s">
        <v>388</v>
      </c>
      <c r="AB219" s="4"/>
      <c r="AC219" s="4"/>
      <c r="AD219" s="4"/>
      <c r="AE219" s="7">
        <v>500000</v>
      </c>
      <c r="AF219" s="11">
        <v>65</v>
      </c>
    </row>
    <row r="220" spans="1:32" x14ac:dyDescent="0.25">
      <c r="A220" s="3">
        <v>2014</v>
      </c>
      <c r="B220" s="4" t="s">
        <v>460</v>
      </c>
      <c r="C220" s="5">
        <v>48101</v>
      </c>
      <c r="D220" s="4" t="s">
        <v>3120</v>
      </c>
      <c r="E220" s="4" t="s">
        <v>3118</v>
      </c>
      <c r="F220" s="6">
        <v>41640</v>
      </c>
      <c r="G220" s="7">
        <v>85000</v>
      </c>
      <c r="H220" s="6">
        <v>41641</v>
      </c>
      <c r="I220" s="4" t="s">
        <v>3121</v>
      </c>
      <c r="J220" s="4" t="s">
        <v>387</v>
      </c>
      <c r="K220" s="4" t="s">
        <v>388</v>
      </c>
      <c r="L220" s="4"/>
      <c r="M220" s="4"/>
      <c r="N220" s="4"/>
      <c r="O220" s="7">
        <v>85000</v>
      </c>
      <c r="P220" s="11">
        <f>_xlfn.XLOOKUP(E220,[1]SIDEOF_donativos!U$4:U$1619,[1]SIDEOF_donativos!W$4:W$1619,FALSE)</f>
        <v>1095</v>
      </c>
      <c r="S220" s="3">
        <v>2014</v>
      </c>
      <c r="T220" s="4" t="s">
        <v>460</v>
      </c>
      <c r="U220" s="4" t="s">
        <v>2002</v>
      </c>
      <c r="V220" s="6">
        <v>41956</v>
      </c>
      <c r="W220" s="7">
        <v>1961640</v>
      </c>
      <c r="X220" s="6">
        <v>41999</v>
      </c>
      <c r="Y220" s="4" t="s">
        <v>3127</v>
      </c>
      <c r="Z220" s="4" t="s">
        <v>387</v>
      </c>
      <c r="AA220" s="4" t="s">
        <v>388</v>
      </c>
      <c r="AB220" s="4"/>
      <c r="AC220" s="4"/>
      <c r="AD220" s="4"/>
      <c r="AE220" s="7">
        <v>1961640</v>
      </c>
      <c r="AF220" s="11">
        <v>772</v>
      </c>
    </row>
    <row r="221" spans="1:32" x14ac:dyDescent="0.25">
      <c r="A221" s="3">
        <v>2014</v>
      </c>
      <c r="B221" s="4" t="s">
        <v>460</v>
      </c>
      <c r="C221" s="5">
        <v>48101</v>
      </c>
      <c r="D221" s="4" t="s">
        <v>3122</v>
      </c>
      <c r="E221" s="4" t="s">
        <v>959</v>
      </c>
      <c r="F221" s="6">
        <v>41968</v>
      </c>
      <c r="G221" s="7">
        <v>400000</v>
      </c>
      <c r="H221" s="6">
        <v>41999</v>
      </c>
      <c r="I221" s="4" t="s">
        <v>3123</v>
      </c>
      <c r="J221" s="4" t="s">
        <v>387</v>
      </c>
      <c r="K221" s="4" t="s">
        <v>388</v>
      </c>
      <c r="L221" s="4"/>
      <c r="M221" s="4"/>
      <c r="N221" s="4"/>
      <c r="O221" s="7">
        <v>400000</v>
      </c>
      <c r="P221" s="11">
        <f>_xlfn.XLOOKUP(E221,[1]SIDEOF_donativos!U$4:U$1619,[1]SIDEOF_donativos!W$4:W$1619,FALSE)</f>
        <v>324</v>
      </c>
      <c r="S221" s="3">
        <v>2014</v>
      </c>
      <c r="T221" s="4" t="s">
        <v>460</v>
      </c>
      <c r="U221" s="4" t="s">
        <v>501</v>
      </c>
      <c r="V221" s="6">
        <v>41956</v>
      </c>
      <c r="W221" s="7">
        <v>3000000</v>
      </c>
      <c r="X221" s="6">
        <v>41999</v>
      </c>
      <c r="Y221" s="4" t="s">
        <v>3129</v>
      </c>
      <c r="Z221" s="4" t="s">
        <v>387</v>
      </c>
      <c r="AA221" s="4" t="s">
        <v>388</v>
      </c>
      <c r="AB221" s="4"/>
      <c r="AC221" s="4"/>
      <c r="AD221" s="4"/>
      <c r="AE221" s="7">
        <v>3000000</v>
      </c>
      <c r="AF221" s="11">
        <v>64</v>
      </c>
    </row>
    <row r="222" spans="1:32" x14ac:dyDescent="0.25">
      <c r="A222" s="3">
        <v>2014</v>
      </c>
      <c r="B222" s="4" t="s">
        <v>460</v>
      </c>
      <c r="C222" s="5">
        <v>48101</v>
      </c>
      <c r="D222" s="4" t="s">
        <v>3124</v>
      </c>
      <c r="E222" s="4" t="s">
        <v>498</v>
      </c>
      <c r="F222" s="6">
        <v>41986</v>
      </c>
      <c r="G222" s="7">
        <v>500000</v>
      </c>
      <c r="H222" s="6">
        <v>42030</v>
      </c>
      <c r="I222" s="4" t="s">
        <v>3125</v>
      </c>
      <c r="J222" s="4" t="s">
        <v>387</v>
      </c>
      <c r="K222" s="4" t="s">
        <v>388</v>
      </c>
      <c r="L222" s="4"/>
      <c r="M222" s="4"/>
      <c r="N222" s="4"/>
      <c r="O222" s="7">
        <v>500000</v>
      </c>
      <c r="P222" s="11">
        <f>_xlfn.XLOOKUP(E222,[1]SIDEOF_donativos!U$4:U$1619,[1]SIDEOF_donativos!W$4:W$1619,FALSE)</f>
        <v>65</v>
      </c>
      <c r="S222" s="3">
        <v>2014</v>
      </c>
      <c r="T222" s="4" t="s">
        <v>460</v>
      </c>
      <c r="U222" s="4" t="s">
        <v>2027</v>
      </c>
      <c r="V222" s="6">
        <v>41968</v>
      </c>
      <c r="W222" s="7">
        <v>460065</v>
      </c>
      <c r="X222" s="6">
        <v>41999</v>
      </c>
      <c r="Y222" s="4" t="s">
        <v>3131</v>
      </c>
      <c r="Z222" s="4" t="s">
        <v>387</v>
      </c>
      <c r="AA222" s="4" t="s">
        <v>388</v>
      </c>
      <c r="AB222" s="4"/>
      <c r="AC222" s="4"/>
      <c r="AD222" s="4"/>
      <c r="AE222" s="7">
        <v>460065</v>
      </c>
      <c r="AF222" s="11">
        <v>963</v>
      </c>
    </row>
    <row r="223" spans="1:32" x14ac:dyDescent="0.25">
      <c r="A223" s="3">
        <v>2014</v>
      </c>
      <c r="B223" s="4" t="s">
        <v>460</v>
      </c>
      <c r="C223" s="5">
        <v>48101</v>
      </c>
      <c r="D223" s="4" t="s">
        <v>3126</v>
      </c>
      <c r="E223" s="4" t="s">
        <v>2002</v>
      </c>
      <c r="F223" s="6">
        <v>41956</v>
      </c>
      <c r="G223" s="7">
        <v>1961640</v>
      </c>
      <c r="H223" s="6">
        <v>41999</v>
      </c>
      <c r="I223" s="4" t="s">
        <v>3127</v>
      </c>
      <c r="J223" s="4" t="s">
        <v>387</v>
      </c>
      <c r="K223" s="4" t="s">
        <v>388</v>
      </c>
      <c r="L223" s="4"/>
      <c r="M223" s="4"/>
      <c r="N223" s="4"/>
      <c r="O223" s="7">
        <v>1961640</v>
      </c>
      <c r="P223" s="11">
        <f>_xlfn.XLOOKUP(E223,[1]SIDEOF_donativos!U$4:U$1619,[1]SIDEOF_donativos!W$4:W$1619,FALSE)</f>
        <v>772</v>
      </c>
      <c r="S223" s="3">
        <v>2014</v>
      </c>
      <c r="T223" s="4" t="s">
        <v>460</v>
      </c>
      <c r="U223" s="4" t="s">
        <v>3133</v>
      </c>
      <c r="V223" s="6">
        <v>41991</v>
      </c>
      <c r="W223" s="7">
        <v>500000</v>
      </c>
      <c r="X223" s="6">
        <v>41999</v>
      </c>
      <c r="Y223" s="4" t="s">
        <v>3134</v>
      </c>
      <c r="Z223" s="4" t="s">
        <v>387</v>
      </c>
      <c r="AA223" s="4" t="s">
        <v>388</v>
      </c>
      <c r="AB223" s="4"/>
      <c r="AC223" s="4"/>
      <c r="AD223" s="4"/>
      <c r="AE223" s="7">
        <v>500000</v>
      </c>
      <c r="AF223" s="11">
        <v>309</v>
      </c>
    </row>
    <row r="224" spans="1:32" x14ac:dyDescent="0.25">
      <c r="A224" s="3">
        <v>2014</v>
      </c>
      <c r="B224" s="4" t="s">
        <v>460</v>
      </c>
      <c r="C224" s="5">
        <v>48101</v>
      </c>
      <c r="D224" s="4" t="s">
        <v>3128</v>
      </c>
      <c r="E224" s="4" t="s">
        <v>501</v>
      </c>
      <c r="F224" s="6">
        <v>41956</v>
      </c>
      <c r="G224" s="7">
        <v>3000000</v>
      </c>
      <c r="H224" s="6">
        <v>41999</v>
      </c>
      <c r="I224" s="4" t="s">
        <v>3129</v>
      </c>
      <c r="J224" s="4" t="s">
        <v>387</v>
      </c>
      <c r="K224" s="4" t="s">
        <v>388</v>
      </c>
      <c r="L224" s="4"/>
      <c r="M224" s="4"/>
      <c r="N224" s="4"/>
      <c r="O224" s="7">
        <v>3000000</v>
      </c>
      <c r="P224" s="11">
        <f>_xlfn.XLOOKUP(E224,[1]SIDEOF_donativos!U$4:U$1619,[1]SIDEOF_donativos!W$4:W$1619,FALSE)</f>
        <v>64</v>
      </c>
      <c r="S224" s="3">
        <v>2014</v>
      </c>
      <c r="T224" s="4" t="s">
        <v>460</v>
      </c>
      <c r="U224" s="4" t="s">
        <v>437</v>
      </c>
      <c r="V224" s="6">
        <v>41968</v>
      </c>
      <c r="W224" s="7">
        <v>122500</v>
      </c>
      <c r="X224" s="6">
        <v>41999</v>
      </c>
      <c r="Y224" s="4" t="s">
        <v>3136</v>
      </c>
      <c r="Z224" s="4" t="s">
        <v>387</v>
      </c>
      <c r="AA224" s="4" t="s">
        <v>388</v>
      </c>
      <c r="AB224" s="4"/>
      <c r="AC224" s="4"/>
      <c r="AD224" s="4"/>
      <c r="AE224" s="7">
        <v>122500</v>
      </c>
      <c r="AF224" s="11">
        <v>1014</v>
      </c>
    </row>
    <row r="225" spans="1:32" x14ac:dyDescent="0.25">
      <c r="A225" s="3">
        <v>2014</v>
      </c>
      <c r="B225" s="4" t="s">
        <v>460</v>
      </c>
      <c r="C225" s="5">
        <v>48201</v>
      </c>
      <c r="D225" s="4" t="s">
        <v>3130</v>
      </c>
      <c r="E225" s="4" t="s">
        <v>2027</v>
      </c>
      <c r="F225" s="6">
        <v>41968</v>
      </c>
      <c r="G225" s="7">
        <v>460065</v>
      </c>
      <c r="H225" s="6">
        <v>41999</v>
      </c>
      <c r="I225" s="4" t="s">
        <v>3131</v>
      </c>
      <c r="J225" s="4" t="s">
        <v>387</v>
      </c>
      <c r="K225" s="4" t="s">
        <v>388</v>
      </c>
      <c r="L225" s="4"/>
      <c r="M225" s="4"/>
      <c r="N225" s="4"/>
      <c r="O225" s="7">
        <v>460065</v>
      </c>
      <c r="P225" s="11">
        <f>_xlfn.XLOOKUP(E225,[1]SIDEOF_donativos!U$4:U$1619,[1]SIDEOF_donativos!W$4:W$1619,FALSE)</f>
        <v>963</v>
      </c>
      <c r="S225" s="19">
        <v>2014</v>
      </c>
      <c r="T225" s="20" t="s">
        <v>614</v>
      </c>
      <c r="U225" s="20" t="s">
        <v>910</v>
      </c>
      <c r="V225" s="21">
        <v>41775</v>
      </c>
      <c r="W225" s="22">
        <v>5000000</v>
      </c>
      <c r="X225" s="21">
        <v>42231</v>
      </c>
      <c r="Y225" s="20" t="s">
        <v>3354</v>
      </c>
      <c r="Z225" s="20" t="s">
        <v>1835</v>
      </c>
      <c r="AA225" s="20" t="s">
        <v>388</v>
      </c>
      <c r="AB225" s="20" t="s">
        <v>291</v>
      </c>
      <c r="AC225" s="20"/>
      <c r="AD225" s="20"/>
      <c r="AE225" s="22">
        <v>5000000</v>
      </c>
      <c r="AF225" s="38">
        <v>1490</v>
      </c>
    </row>
    <row r="226" spans="1:32" x14ac:dyDescent="0.25">
      <c r="A226" s="3">
        <v>2014</v>
      </c>
      <c r="B226" s="4" t="s">
        <v>460</v>
      </c>
      <c r="C226" s="5">
        <v>48201</v>
      </c>
      <c r="D226" s="4" t="s">
        <v>3132</v>
      </c>
      <c r="E226" s="4" t="s">
        <v>3133</v>
      </c>
      <c r="F226" s="6">
        <v>41991</v>
      </c>
      <c r="G226" s="7">
        <v>500000</v>
      </c>
      <c r="H226" s="6">
        <v>41999</v>
      </c>
      <c r="I226" s="4" t="s">
        <v>3134</v>
      </c>
      <c r="J226" s="4" t="s">
        <v>387</v>
      </c>
      <c r="K226" s="4" t="s">
        <v>388</v>
      </c>
      <c r="L226" s="4"/>
      <c r="M226" s="4"/>
      <c r="N226" s="4"/>
      <c r="O226" s="7">
        <v>500000</v>
      </c>
      <c r="P226" s="11">
        <f>_xlfn.XLOOKUP(E226,[1]SIDEOF_donativos!U$4:U$1619,[1]SIDEOF_donativos!W$4:W$1619,FALSE)</f>
        <v>309</v>
      </c>
      <c r="S226" s="3">
        <v>2014</v>
      </c>
      <c r="T226" s="4" t="s">
        <v>614</v>
      </c>
      <c r="U226" s="4" t="s">
        <v>3419</v>
      </c>
      <c r="V226" s="6">
        <v>41817</v>
      </c>
      <c r="W226" s="7">
        <v>10000000</v>
      </c>
      <c r="X226" s="6">
        <v>41908</v>
      </c>
      <c r="Y226" s="4" t="s">
        <v>3420</v>
      </c>
      <c r="Z226" s="4" t="s">
        <v>387</v>
      </c>
      <c r="AA226" s="4" t="s">
        <v>388</v>
      </c>
      <c r="AB226" s="4"/>
      <c r="AC226" s="4"/>
      <c r="AD226" s="4"/>
      <c r="AE226" s="7">
        <v>10000000</v>
      </c>
      <c r="AF226" s="11">
        <v>602</v>
      </c>
    </row>
    <row r="227" spans="1:32" x14ac:dyDescent="0.25">
      <c r="A227" s="3">
        <v>2014</v>
      </c>
      <c r="B227" s="4" t="s">
        <v>460</v>
      </c>
      <c r="C227" s="5">
        <v>48201</v>
      </c>
      <c r="D227" s="4" t="s">
        <v>3135</v>
      </c>
      <c r="E227" s="4" t="s">
        <v>437</v>
      </c>
      <c r="F227" s="6">
        <v>41968</v>
      </c>
      <c r="G227" s="7">
        <v>122500</v>
      </c>
      <c r="H227" s="6">
        <v>41999</v>
      </c>
      <c r="I227" s="4" t="s">
        <v>3136</v>
      </c>
      <c r="J227" s="4" t="s">
        <v>387</v>
      </c>
      <c r="K227" s="4" t="s">
        <v>388</v>
      </c>
      <c r="L227" s="4"/>
      <c r="M227" s="4"/>
      <c r="N227" s="4"/>
      <c r="O227" s="7">
        <v>122500</v>
      </c>
      <c r="P227" s="11">
        <f>_xlfn.XLOOKUP(E227,[1]SIDEOF_donativos!U$4:U$1619,[1]SIDEOF_donativos!W$4:W$1619,FALSE)</f>
        <v>1014</v>
      </c>
      <c r="S227" s="3">
        <v>2014</v>
      </c>
      <c r="T227" s="4" t="s">
        <v>719</v>
      </c>
      <c r="U227" s="4" t="s">
        <v>3422</v>
      </c>
      <c r="V227" s="6">
        <v>41927</v>
      </c>
      <c r="W227" s="7">
        <v>4086121</v>
      </c>
      <c r="X227" s="6">
        <v>42109</v>
      </c>
      <c r="Y227" s="4" t="s">
        <v>3423</v>
      </c>
      <c r="Z227" s="4" t="s">
        <v>387</v>
      </c>
      <c r="AA227" s="4" t="s">
        <v>388</v>
      </c>
      <c r="AB227" s="4"/>
      <c r="AC227" s="4"/>
      <c r="AD227" s="4"/>
      <c r="AE227" s="7">
        <v>4086121</v>
      </c>
      <c r="AF227" s="11">
        <v>179</v>
      </c>
    </row>
    <row r="228" spans="1:32" x14ac:dyDescent="0.25">
      <c r="A228" s="3">
        <v>2014</v>
      </c>
      <c r="B228" s="4" t="s">
        <v>509</v>
      </c>
      <c r="C228" s="5">
        <v>48101</v>
      </c>
      <c r="D228" s="4">
        <v>1</v>
      </c>
      <c r="E228" s="4" t="s">
        <v>3137</v>
      </c>
      <c r="F228" s="6">
        <v>41795</v>
      </c>
      <c r="G228" s="7">
        <v>300000</v>
      </c>
      <c r="H228" s="6">
        <v>42004</v>
      </c>
      <c r="I228" s="4" t="s">
        <v>3138</v>
      </c>
      <c r="J228" s="4" t="s">
        <v>300</v>
      </c>
      <c r="K228" s="4" t="s">
        <v>301</v>
      </c>
      <c r="L228" s="4"/>
      <c r="M228" s="4"/>
      <c r="N228" s="4"/>
      <c r="O228" s="7">
        <v>300000</v>
      </c>
      <c r="P228" s="11">
        <f>_xlfn.XLOOKUP(E228,[1]SIDEOF_donativos!U$4:U$1619,[1]SIDEOF_donativos!W$4:W$1619,FALSE)</f>
        <v>705</v>
      </c>
      <c r="S228" s="3">
        <v>2014</v>
      </c>
      <c r="T228" s="4" t="s">
        <v>719</v>
      </c>
      <c r="U228" s="4" t="s">
        <v>790</v>
      </c>
      <c r="V228" s="6">
        <v>41708</v>
      </c>
      <c r="W228" s="7">
        <v>9509760</v>
      </c>
      <c r="X228" s="6">
        <v>42124</v>
      </c>
      <c r="Y228" s="4" t="s">
        <v>3425</v>
      </c>
      <c r="Z228" s="4" t="s">
        <v>387</v>
      </c>
      <c r="AA228" s="4" t="s">
        <v>388</v>
      </c>
      <c r="AB228" s="4"/>
      <c r="AC228" s="4"/>
      <c r="AD228" s="4"/>
      <c r="AE228" s="7">
        <v>9509760</v>
      </c>
      <c r="AF228" s="11">
        <v>587</v>
      </c>
    </row>
    <row r="229" spans="1:32" x14ac:dyDescent="0.25">
      <c r="A229" s="3">
        <v>2014</v>
      </c>
      <c r="B229" s="4" t="s">
        <v>509</v>
      </c>
      <c r="C229" s="5">
        <v>48101</v>
      </c>
      <c r="D229" s="4">
        <v>10</v>
      </c>
      <c r="E229" s="4" t="s">
        <v>3139</v>
      </c>
      <c r="F229" s="6">
        <v>41802</v>
      </c>
      <c r="G229" s="7">
        <v>149924</v>
      </c>
      <c r="H229" s="6">
        <v>42004</v>
      </c>
      <c r="I229" s="4" t="s">
        <v>3140</v>
      </c>
      <c r="J229" s="4" t="s">
        <v>300</v>
      </c>
      <c r="K229" s="4" t="s">
        <v>301</v>
      </c>
      <c r="L229" s="4"/>
      <c r="M229" s="4"/>
      <c r="N229" s="4"/>
      <c r="O229" s="7">
        <v>149924</v>
      </c>
      <c r="P229" s="11">
        <f>_xlfn.XLOOKUP(E229,[1]SIDEOF_donativos!U$4:U$1619,[1]SIDEOF_donativos!W$4:W$1619,FALSE)</f>
        <v>625</v>
      </c>
      <c r="S229" s="3">
        <v>2014</v>
      </c>
      <c r="T229" s="4" t="s">
        <v>719</v>
      </c>
      <c r="U229" s="4" t="s">
        <v>1143</v>
      </c>
      <c r="V229" s="6">
        <v>41971</v>
      </c>
      <c r="W229" s="7">
        <v>2400000</v>
      </c>
      <c r="X229" s="6">
        <v>42275</v>
      </c>
      <c r="Y229" s="4" t="s">
        <v>3427</v>
      </c>
      <c r="Z229" s="4" t="s">
        <v>387</v>
      </c>
      <c r="AA229" s="4" t="s">
        <v>388</v>
      </c>
      <c r="AB229" s="4"/>
      <c r="AC229" s="4"/>
      <c r="AD229" s="4"/>
      <c r="AE229" s="7">
        <v>2400000</v>
      </c>
      <c r="AF229" s="11">
        <v>964</v>
      </c>
    </row>
    <row r="230" spans="1:32" x14ac:dyDescent="0.25">
      <c r="A230" s="3">
        <v>2014</v>
      </c>
      <c r="B230" s="4" t="s">
        <v>509</v>
      </c>
      <c r="C230" s="5">
        <v>48101</v>
      </c>
      <c r="D230" s="4">
        <v>100</v>
      </c>
      <c r="E230" s="4" t="s">
        <v>2071</v>
      </c>
      <c r="F230" s="6">
        <v>41806</v>
      </c>
      <c r="G230" s="7">
        <v>415500</v>
      </c>
      <c r="H230" s="6">
        <v>42004</v>
      </c>
      <c r="I230" s="4" t="s">
        <v>3141</v>
      </c>
      <c r="J230" s="4" t="s">
        <v>300</v>
      </c>
      <c r="K230" s="4" t="s">
        <v>301</v>
      </c>
      <c r="L230" s="4"/>
      <c r="M230" s="4"/>
      <c r="N230" s="4"/>
      <c r="O230" s="7">
        <v>415500</v>
      </c>
      <c r="P230" s="11">
        <f>_xlfn.XLOOKUP(E230,[1]SIDEOF_donativos!U$4:U$1619,[1]SIDEOF_donativos!W$4:W$1619,FALSE)</f>
        <v>4</v>
      </c>
      <c r="S230" s="3">
        <v>2014</v>
      </c>
      <c r="T230" s="4" t="s">
        <v>719</v>
      </c>
      <c r="U230" s="4" t="s">
        <v>932</v>
      </c>
      <c r="V230" s="6">
        <v>41717</v>
      </c>
      <c r="W230" s="7">
        <v>2200000</v>
      </c>
      <c r="X230" s="6">
        <v>41901</v>
      </c>
      <c r="Y230" s="4" t="s">
        <v>3429</v>
      </c>
      <c r="Z230" s="4" t="s">
        <v>387</v>
      </c>
      <c r="AA230" s="4" t="s">
        <v>388</v>
      </c>
      <c r="AB230" s="4"/>
      <c r="AC230" s="4"/>
      <c r="AD230" s="4"/>
      <c r="AE230" s="7">
        <v>2200000</v>
      </c>
      <c r="AF230" s="11">
        <v>322</v>
      </c>
    </row>
    <row r="231" spans="1:32" x14ac:dyDescent="0.25">
      <c r="A231" s="3">
        <v>2014</v>
      </c>
      <c r="B231" s="4" t="s">
        <v>509</v>
      </c>
      <c r="C231" s="5">
        <v>48101</v>
      </c>
      <c r="D231" s="4">
        <v>101</v>
      </c>
      <c r="E231" s="4" t="s">
        <v>3142</v>
      </c>
      <c r="F231" s="6">
        <v>41808</v>
      </c>
      <c r="G231" s="7">
        <v>297437</v>
      </c>
      <c r="H231" s="6">
        <v>42004</v>
      </c>
      <c r="I231" s="4" t="s">
        <v>3143</v>
      </c>
      <c r="J231" s="4" t="s">
        <v>300</v>
      </c>
      <c r="K231" s="4" t="s">
        <v>301</v>
      </c>
      <c r="L231" s="4"/>
      <c r="M231" s="4"/>
      <c r="N231" s="4"/>
      <c r="O231" s="7">
        <v>297437</v>
      </c>
      <c r="P231" s="11">
        <f>_xlfn.XLOOKUP(E231,[1]SIDEOF_donativos!U$4:U$1619,[1]SIDEOF_donativos!W$4:W$1619,FALSE)</f>
        <v>1427</v>
      </c>
      <c r="S231" s="3">
        <v>2014</v>
      </c>
      <c r="T231" s="4" t="s">
        <v>719</v>
      </c>
      <c r="U231" s="4" t="s">
        <v>1019</v>
      </c>
      <c r="V231" s="6">
        <v>41879</v>
      </c>
      <c r="W231" s="7">
        <v>2000000</v>
      </c>
      <c r="X231" s="6">
        <v>42063</v>
      </c>
      <c r="Y231" s="4" t="s">
        <v>3431</v>
      </c>
      <c r="Z231" s="4" t="s">
        <v>387</v>
      </c>
      <c r="AA231" s="4" t="s">
        <v>388</v>
      </c>
      <c r="AB231" s="4"/>
      <c r="AC231" s="4"/>
      <c r="AD231" s="4"/>
      <c r="AE231" s="7">
        <v>2000000</v>
      </c>
      <c r="AF231" s="11">
        <v>1307</v>
      </c>
    </row>
    <row r="232" spans="1:32" x14ac:dyDescent="0.25">
      <c r="A232" s="3">
        <v>2014</v>
      </c>
      <c r="B232" s="4" t="s">
        <v>509</v>
      </c>
      <c r="C232" s="5">
        <v>48101</v>
      </c>
      <c r="D232" s="4">
        <v>102</v>
      </c>
      <c r="E232" s="4" t="s">
        <v>3144</v>
      </c>
      <c r="F232" s="6">
        <v>41802</v>
      </c>
      <c r="G232" s="7">
        <v>296750</v>
      </c>
      <c r="H232" s="6">
        <v>42004</v>
      </c>
      <c r="I232" s="4" t="s">
        <v>3145</v>
      </c>
      <c r="J232" s="4" t="s">
        <v>300</v>
      </c>
      <c r="K232" s="4" t="s">
        <v>301</v>
      </c>
      <c r="L232" s="4"/>
      <c r="M232" s="4"/>
      <c r="N232" s="4"/>
      <c r="O232" s="7">
        <v>296750</v>
      </c>
      <c r="P232" s="11">
        <f>_xlfn.XLOOKUP(E232,[1]SIDEOF_donativos!U$4:U$1619,[1]SIDEOF_donativos!W$4:W$1619,FALSE)</f>
        <v>1312</v>
      </c>
      <c r="S232" s="3">
        <v>2014</v>
      </c>
      <c r="T232" s="4" t="s">
        <v>719</v>
      </c>
      <c r="U232" s="4" t="s">
        <v>3433</v>
      </c>
      <c r="V232" s="6">
        <v>41743</v>
      </c>
      <c r="W232" s="7">
        <v>2784000</v>
      </c>
      <c r="X232" s="6">
        <v>42017</v>
      </c>
      <c r="Y232" s="4" t="s">
        <v>3434</v>
      </c>
      <c r="Z232" s="4" t="s">
        <v>387</v>
      </c>
      <c r="AA232" s="4" t="s">
        <v>388</v>
      </c>
      <c r="AB232" s="4"/>
      <c r="AC232" s="4"/>
      <c r="AD232" s="4"/>
      <c r="AE232" s="7">
        <v>2784000</v>
      </c>
      <c r="AF232" s="11">
        <v>641</v>
      </c>
    </row>
    <row r="233" spans="1:32" x14ac:dyDescent="0.25">
      <c r="A233" s="3">
        <v>2014</v>
      </c>
      <c r="B233" s="4" t="s">
        <v>509</v>
      </c>
      <c r="C233" s="5">
        <v>48101</v>
      </c>
      <c r="D233" s="4">
        <v>103</v>
      </c>
      <c r="E233" s="4" t="s">
        <v>3146</v>
      </c>
      <c r="F233" s="6">
        <v>41801</v>
      </c>
      <c r="G233" s="7">
        <v>700000</v>
      </c>
      <c r="H233" s="6">
        <v>42004</v>
      </c>
      <c r="I233" s="4" t="s">
        <v>3147</v>
      </c>
      <c r="J233" s="4" t="s">
        <v>300</v>
      </c>
      <c r="K233" s="4" t="s">
        <v>301</v>
      </c>
      <c r="L233" s="4"/>
      <c r="M233" s="4"/>
      <c r="N233" s="4"/>
      <c r="O233" s="7">
        <v>700000</v>
      </c>
      <c r="P233" s="11">
        <f>_xlfn.XLOOKUP(E233,[1]SIDEOF_donativos!U$4:U$1619,[1]SIDEOF_donativos!W$4:W$1619,FALSE)</f>
        <v>349</v>
      </c>
      <c r="S233" s="3">
        <v>2014</v>
      </c>
      <c r="T233" s="4" t="s">
        <v>719</v>
      </c>
      <c r="U233" s="4" t="s">
        <v>3436</v>
      </c>
      <c r="V233" s="6">
        <v>41707</v>
      </c>
      <c r="W233" s="7">
        <v>9280000</v>
      </c>
      <c r="X233" s="6">
        <v>41713</v>
      </c>
      <c r="Y233" s="4" t="s">
        <v>3437</v>
      </c>
      <c r="Z233" s="4" t="s">
        <v>387</v>
      </c>
      <c r="AA233" s="4" t="s">
        <v>388</v>
      </c>
      <c r="AB233" s="4"/>
      <c r="AC233" s="4"/>
      <c r="AD233" s="4"/>
      <c r="AE233" s="7">
        <v>9280000</v>
      </c>
      <c r="AF233" s="11">
        <v>638</v>
      </c>
    </row>
    <row r="234" spans="1:32" x14ac:dyDescent="0.25">
      <c r="A234" s="3">
        <v>2014</v>
      </c>
      <c r="B234" s="4" t="s">
        <v>509</v>
      </c>
      <c r="C234" s="5">
        <v>48101</v>
      </c>
      <c r="D234" s="4">
        <v>104</v>
      </c>
      <c r="E234" s="4" t="s">
        <v>3148</v>
      </c>
      <c r="F234" s="6">
        <v>41801</v>
      </c>
      <c r="G234" s="7">
        <v>300000</v>
      </c>
      <c r="H234" s="6">
        <v>42004</v>
      </c>
      <c r="I234" s="4" t="s">
        <v>3149</v>
      </c>
      <c r="J234" s="4" t="s">
        <v>300</v>
      </c>
      <c r="K234" s="4" t="s">
        <v>301</v>
      </c>
      <c r="L234" s="4"/>
      <c r="M234" s="4"/>
      <c r="N234" s="4"/>
      <c r="O234" s="7">
        <v>300000</v>
      </c>
      <c r="P234" s="11">
        <f>_xlfn.XLOOKUP(E234,[1]SIDEOF_donativos!U$4:U$1619,[1]SIDEOF_donativos!W$4:W$1619,FALSE)</f>
        <v>1110</v>
      </c>
      <c r="S234" s="3">
        <v>2014</v>
      </c>
      <c r="T234" s="4" t="s">
        <v>719</v>
      </c>
      <c r="U234" s="4" t="s">
        <v>2573</v>
      </c>
      <c r="V234" s="6">
        <v>41766</v>
      </c>
      <c r="W234" s="7">
        <v>600000</v>
      </c>
      <c r="X234" s="6">
        <v>42130</v>
      </c>
      <c r="Y234" s="4" t="s">
        <v>3439</v>
      </c>
      <c r="Z234" s="4" t="s">
        <v>387</v>
      </c>
      <c r="AA234" s="4" t="s">
        <v>388</v>
      </c>
      <c r="AB234" s="4"/>
      <c r="AC234" s="4"/>
      <c r="AD234" s="4"/>
      <c r="AE234" s="7">
        <v>600000</v>
      </c>
      <c r="AF234" s="11">
        <v>532</v>
      </c>
    </row>
    <row r="235" spans="1:32" x14ac:dyDescent="0.25">
      <c r="A235" s="3">
        <v>2014</v>
      </c>
      <c r="B235" s="4" t="s">
        <v>509</v>
      </c>
      <c r="C235" s="5">
        <v>48101</v>
      </c>
      <c r="D235" s="4">
        <v>105</v>
      </c>
      <c r="E235" s="4" t="s">
        <v>3150</v>
      </c>
      <c r="F235" s="6">
        <v>41806</v>
      </c>
      <c r="G235" s="7">
        <v>288954</v>
      </c>
      <c r="H235" s="6">
        <v>42004</v>
      </c>
      <c r="I235" s="4" t="s">
        <v>3151</v>
      </c>
      <c r="J235" s="4" t="s">
        <v>300</v>
      </c>
      <c r="K235" s="4" t="s">
        <v>301</v>
      </c>
      <c r="L235" s="4"/>
      <c r="M235" s="4"/>
      <c r="N235" s="4"/>
      <c r="O235" s="7">
        <v>288954</v>
      </c>
      <c r="P235" s="11">
        <f>_xlfn.XLOOKUP(E235,[1]SIDEOF_donativos!U$4:U$1619,[1]SIDEOF_donativos!W$4:W$1619,FALSE)</f>
        <v>709</v>
      </c>
      <c r="S235" s="3">
        <v>2014</v>
      </c>
      <c r="T235" s="4" t="s">
        <v>719</v>
      </c>
      <c r="U235" s="4" t="s">
        <v>3351</v>
      </c>
      <c r="V235" s="6">
        <v>41765</v>
      </c>
      <c r="W235" s="7">
        <v>7000000</v>
      </c>
      <c r="X235" s="6">
        <v>42129</v>
      </c>
      <c r="Y235" s="4" t="s">
        <v>3441</v>
      </c>
      <c r="Z235" s="4" t="s">
        <v>387</v>
      </c>
      <c r="AA235" s="4" t="s">
        <v>388</v>
      </c>
      <c r="AB235" s="4"/>
      <c r="AC235" s="4"/>
      <c r="AD235" s="4"/>
      <c r="AE235" s="7">
        <v>7000000</v>
      </c>
      <c r="AF235" s="11">
        <v>111</v>
      </c>
    </row>
    <row r="236" spans="1:32" x14ac:dyDescent="0.25">
      <c r="A236" s="3">
        <v>2014</v>
      </c>
      <c r="B236" s="4" t="s">
        <v>509</v>
      </c>
      <c r="C236" s="5">
        <v>48101</v>
      </c>
      <c r="D236" s="4">
        <v>106</v>
      </c>
      <c r="E236" s="4" t="s">
        <v>3152</v>
      </c>
      <c r="F236" s="6">
        <v>41806</v>
      </c>
      <c r="G236" s="7">
        <v>298000</v>
      </c>
      <c r="H236" s="6">
        <v>42004</v>
      </c>
      <c r="I236" s="4" t="s">
        <v>3153</v>
      </c>
      <c r="J236" s="4" t="s">
        <v>300</v>
      </c>
      <c r="K236" s="4" t="s">
        <v>301</v>
      </c>
      <c r="L236" s="4"/>
      <c r="M236" s="4"/>
      <c r="N236" s="4"/>
      <c r="O236" s="7">
        <v>298000</v>
      </c>
      <c r="P236" s="11">
        <f>_xlfn.XLOOKUP(E236,[1]SIDEOF_donativos!U$4:U$1619,[1]SIDEOF_donativos!W$4:W$1619,FALSE)</f>
        <v>333</v>
      </c>
      <c r="S236" s="3">
        <v>2014</v>
      </c>
      <c r="T236" s="4" t="s">
        <v>719</v>
      </c>
      <c r="U236" s="4" t="s">
        <v>1173</v>
      </c>
      <c r="V236" s="6">
        <v>41766</v>
      </c>
      <c r="W236" s="7">
        <v>1000000</v>
      </c>
      <c r="X236" s="6">
        <v>41806</v>
      </c>
      <c r="Y236" s="4" t="s">
        <v>3443</v>
      </c>
      <c r="Z236" s="4" t="s">
        <v>387</v>
      </c>
      <c r="AA236" s="4" t="s">
        <v>388</v>
      </c>
      <c r="AB236" s="4"/>
      <c r="AC236" s="4"/>
      <c r="AD236" s="4"/>
      <c r="AE236" s="7">
        <v>1000000</v>
      </c>
      <c r="AF236" s="11">
        <v>995</v>
      </c>
    </row>
    <row r="237" spans="1:32" x14ac:dyDescent="0.25">
      <c r="A237" s="3">
        <v>2014</v>
      </c>
      <c r="B237" s="4" t="s">
        <v>509</v>
      </c>
      <c r="C237" s="5">
        <v>48101</v>
      </c>
      <c r="D237" s="4">
        <v>107</v>
      </c>
      <c r="E237" s="4" t="s">
        <v>3154</v>
      </c>
      <c r="F237" s="6">
        <v>41810</v>
      </c>
      <c r="G237" s="7">
        <v>150000</v>
      </c>
      <c r="H237" s="6">
        <v>42004</v>
      </c>
      <c r="I237" s="4" t="s">
        <v>3155</v>
      </c>
      <c r="J237" s="4" t="s">
        <v>300</v>
      </c>
      <c r="K237" s="4" t="s">
        <v>301</v>
      </c>
      <c r="L237" s="4"/>
      <c r="M237" s="4"/>
      <c r="N237" s="4"/>
      <c r="O237" s="7">
        <v>150000</v>
      </c>
      <c r="P237" s="11">
        <f>_xlfn.XLOOKUP(E237,[1]SIDEOF_donativos!U$4:U$1619,[1]SIDEOF_donativos!W$4:W$1619,FALSE)</f>
        <v>1555</v>
      </c>
      <c r="S237" s="3">
        <v>2014</v>
      </c>
      <c r="T237" s="4" t="s">
        <v>719</v>
      </c>
      <c r="U237" s="4" t="s">
        <v>1117</v>
      </c>
      <c r="V237" s="6">
        <v>41761</v>
      </c>
      <c r="W237" s="7">
        <v>5000000</v>
      </c>
      <c r="X237" s="6">
        <v>41974</v>
      </c>
      <c r="Y237" s="4" t="s">
        <v>3445</v>
      </c>
      <c r="Z237" s="4" t="s">
        <v>387</v>
      </c>
      <c r="AA237" s="4" t="s">
        <v>388</v>
      </c>
      <c r="AB237" s="4"/>
      <c r="AC237" s="4"/>
      <c r="AD237" s="4"/>
      <c r="AE237" s="7">
        <v>5000000</v>
      </c>
      <c r="AF237" s="11">
        <v>945</v>
      </c>
    </row>
    <row r="238" spans="1:32" x14ac:dyDescent="0.25">
      <c r="A238" s="3">
        <v>2014</v>
      </c>
      <c r="B238" s="4" t="s">
        <v>509</v>
      </c>
      <c r="C238" s="5">
        <v>48101</v>
      </c>
      <c r="D238" s="4">
        <v>108</v>
      </c>
      <c r="E238" s="4" t="s">
        <v>3156</v>
      </c>
      <c r="F238" s="6">
        <v>41813</v>
      </c>
      <c r="G238" s="7">
        <v>150000</v>
      </c>
      <c r="H238" s="6">
        <v>42004</v>
      </c>
      <c r="I238" s="4" t="s">
        <v>3157</v>
      </c>
      <c r="J238" s="4" t="s">
        <v>300</v>
      </c>
      <c r="K238" s="4" t="s">
        <v>301</v>
      </c>
      <c r="L238" s="4"/>
      <c r="M238" s="4"/>
      <c r="N238" s="4"/>
      <c r="O238" s="7">
        <v>150000</v>
      </c>
      <c r="P238" s="11">
        <f>_xlfn.XLOOKUP(E238,[1]SIDEOF_donativos!U$4:U$1619,[1]SIDEOF_donativos!W$4:W$1619,FALSE)</f>
        <v>334</v>
      </c>
      <c r="S238" s="3">
        <v>2014</v>
      </c>
      <c r="T238" s="4" t="s">
        <v>719</v>
      </c>
      <c r="U238" s="4" t="s">
        <v>2215</v>
      </c>
      <c r="V238" s="6">
        <v>41739</v>
      </c>
      <c r="W238" s="7">
        <v>1000000</v>
      </c>
      <c r="X238" s="6">
        <v>41921</v>
      </c>
      <c r="Y238" s="4" t="s">
        <v>3447</v>
      </c>
      <c r="Z238" s="4" t="s">
        <v>387</v>
      </c>
      <c r="AA238" s="4" t="s">
        <v>388</v>
      </c>
      <c r="AB238" s="4"/>
      <c r="AC238" s="4"/>
      <c r="AD238" s="4"/>
      <c r="AE238" s="7">
        <v>1000000</v>
      </c>
      <c r="AF238" s="11">
        <v>1103</v>
      </c>
    </row>
    <row r="239" spans="1:32" x14ac:dyDescent="0.25">
      <c r="A239" s="3">
        <v>2014</v>
      </c>
      <c r="B239" s="4" t="s">
        <v>509</v>
      </c>
      <c r="C239" s="5">
        <v>48101</v>
      </c>
      <c r="D239" s="4">
        <v>109</v>
      </c>
      <c r="E239" s="4" t="s">
        <v>3158</v>
      </c>
      <c r="F239" s="6">
        <v>41806</v>
      </c>
      <c r="G239" s="7">
        <v>300000</v>
      </c>
      <c r="H239" s="6">
        <v>42004</v>
      </c>
      <c r="I239" s="4" t="s">
        <v>3159</v>
      </c>
      <c r="J239" s="4" t="s">
        <v>300</v>
      </c>
      <c r="K239" s="4" t="s">
        <v>301</v>
      </c>
      <c r="L239" s="4"/>
      <c r="M239" s="4"/>
      <c r="N239" s="4"/>
      <c r="O239" s="7">
        <v>300000</v>
      </c>
      <c r="P239" s="11">
        <f>_xlfn.XLOOKUP(E239,[1]SIDEOF_donativos!U$4:U$1619,[1]SIDEOF_donativos!W$4:W$1619,FALSE)</f>
        <v>177</v>
      </c>
      <c r="S239" s="3">
        <v>2014</v>
      </c>
      <c r="T239" s="4" t="s">
        <v>719</v>
      </c>
      <c r="U239" s="4" t="s">
        <v>727</v>
      </c>
      <c r="V239" s="6">
        <v>41787</v>
      </c>
      <c r="W239" s="7">
        <v>800000</v>
      </c>
      <c r="X239" s="6">
        <v>42057</v>
      </c>
      <c r="Y239" s="4" t="s">
        <v>3449</v>
      </c>
      <c r="Z239" s="4" t="s">
        <v>387</v>
      </c>
      <c r="AA239" s="4" t="s">
        <v>388</v>
      </c>
      <c r="AB239" s="4"/>
      <c r="AC239" s="4"/>
      <c r="AD239" s="4"/>
      <c r="AE239" s="7">
        <v>800000</v>
      </c>
      <c r="AF239" s="11">
        <v>524</v>
      </c>
    </row>
    <row r="240" spans="1:32" x14ac:dyDescent="0.25">
      <c r="A240" s="3">
        <v>2014</v>
      </c>
      <c r="B240" s="4" t="s">
        <v>509</v>
      </c>
      <c r="C240" s="5">
        <v>48101</v>
      </c>
      <c r="D240" s="4">
        <v>11</v>
      </c>
      <c r="E240" s="4" t="s">
        <v>3160</v>
      </c>
      <c r="F240" s="6">
        <v>41795</v>
      </c>
      <c r="G240" s="7">
        <v>285650</v>
      </c>
      <c r="H240" s="6">
        <v>42004</v>
      </c>
      <c r="I240" s="4" t="s">
        <v>3161</v>
      </c>
      <c r="J240" s="4" t="s">
        <v>300</v>
      </c>
      <c r="K240" s="4" t="s">
        <v>301</v>
      </c>
      <c r="L240" s="4"/>
      <c r="M240" s="4"/>
      <c r="N240" s="4"/>
      <c r="O240" s="7">
        <v>285650</v>
      </c>
      <c r="P240" s="11">
        <f>_xlfn.XLOOKUP(E240,[1]SIDEOF_donativos!U$4:U$1619,[1]SIDEOF_donativos!W$4:W$1619,FALSE)</f>
        <v>1042</v>
      </c>
      <c r="S240" s="3">
        <v>2014</v>
      </c>
      <c r="T240" s="4" t="s">
        <v>719</v>
      </c>
      <c r="U240" s="4" t="s">
        <v>3451</v>
      </c>
      <c r="V240" s="6">
        <v>41777</v>
      </c>
      <c r="W240" s="7">
        <v>2500000</v>
      </c>
      <c r="X240" s="6">
        <v>42192</v>
      </c>
      <c r="Y240" s="4" t="s">
        <v>3452</v>
      </c>
      <c r="Z240" s="4" t="s">
        <v>387</v>
      </c>
      <c r="AA240" s="4" t="s">
        <v>388</v>
      </c>
      <c r="AB240" s="4"/>
      <c r="AC240" s="4"/>
      <c r="AD240" s="4"/>
      <c r="AE240" s="7">
        <v>2500000</v>
      </c>
      <c r="AF240" s="11">
        <v>826</v>
      </c>
    </row>
    <row r="241" spans="1:32" x14ac:dyDescent="0.25">
      <c r="A241" s="3">
        <v>2014</v>
      </c>
      <c r="B241" s="4" t="s">
        <v>509</v>
      </c>
      <c r="C241" s="5">
        <v>48101</v>
      </c>
      <c r="D241" s="4">
        <v>110</v>
      </c>
      <c r="E241" s="4" t="s">
        <v>3162</v>
      </c>
      <c r="F241" s="6">
        <v>41802</v>
      </c>
      <c r="G241" s="7">
        <v>700000</v>
      </c>
      <c r="H241" s="6">
        <v>42004</v>
      </c>
      <c r="I241" s="4" t="s">
        <v>3163</v>
      </c>
      <c r="J241" s="4" t="s">
        <v>300</v>
      </c>
      <c r="K241" s="4" t="s">
        <v>301</v>
      </c>
      <c r="L241" s="4"/>
      <c r="M241" s="4"/>
      <c r="N241" s="4"/>
      <c r="O241" s="7">
        <v>700000</v>
      </c>
      <c r="P241" s="11">
        <f>_xlfn.XLOOKUP(E241,[1]SIDEOF_donativos!U$4:U$1619,[1]SIDEOF_donativos!W$4:W$1619,FALSE)</f>
        <v>1421</v>
      </c>
      <c r="S241" s="3">
        <v>2014</v>
      </c>
      <c r="T241" s="4" t="s">
        <v>719</v>
      </c>
      <c r="U241" s="4" t="s">
        <v>3454</v>
      </c>
      <c r="V241" s="6">
        <v>41761</v>
      </c>
      <c r="W241" s="7">
        <v>8934791</v>
      </c>
      <c r="X241" s="6">
        <v>41884</v>
      </c>
      <c r="Y241" s="4" t="s">
        <v>3455</v>
      </c>
      <c r="Z241" s="4" t="s">
        <v>387</v>
      </c>
      <c r="AA241" s="4" t="s">
        <v>388</v>
      </c>
      <c r="AB241" s="4"/>
      <c r="AC241" s="4"/>
      <c r="AD241" s="4"/>
      <c r="AE241" s="7">
        <v>8934791</v>
      </c>
      <c r="AF241" s="11">
        <v>497</v>
      </c>
    </row>
    <row r="242" spans="1:32" x14ac:dyDescent="0.25">
      <c r="A242" s="3">
        <v>2014</v>
      </c>
      <c r="B242" s="4" t="s">
        <v>509</v>
      </c>
      <c r="C242" s="5">
        <v>48101</v>
      </c>
      <c r="D242" s="4">
        <v>111</v>
      </c>
      <c r="E242" s="4" t="s">
        <v>3164</v>
      </c>
      <c r="F242" s="6">
        <v>41803</v>
      </c>
      <c r="G242" s="7">
        <v>300000</v>
      </c>
      <c r="H242" s="6">
        <v>42004</v>
      </c>
      <c r="I242" s="4" t="s">
        <v>3165</v>
      </c>
      <c r="J242" s="4" t="s">
        <v>300</v>
      </c>
      <c r="K242" s="4" t="s">
        <v>301</v>
      </c>
      <c r="L242" s="4"/>
      <c r="M242" s="4"/>
      <c r="N242" s="4"/>
      <c r="O242" s="7">
        <v>300000</v>
      </c>
      <c r="P242" s="11">
        <f>_xlfn.XLOOKUP(E242,[1]SIDEOF_donativos!U$4:U$1619,[1]SIDEOF_donativos!W$4:W$1619,FALSE)</f>
        <v>935</v>
      </c>
      <c r="S242" s="3">
        <v>2014</v>
      </c>
      <c r="T242" s="4" t="s">
        <v>719</v>
      </c>
      <c r="U242" s="4" t="s">
        <v>881</v>
      </c>
      <c r="V242" s="6">
        <v>41765</v>
      </c>
      <c r="W242" s="7">
        <v>1000000</v>
      </c>
      <c r="X242" s="6">
        <v>42129</v>
      </c>
      <c r="Y242" s="4" t="s">
        <v>3457</v>
      </c>
      <c r="Z242" s="4" t="s">
        <v>387</v>
      </c>
      <c r="AA242" s="4" t="s">
        <v>388</v>
      </c>
      <c r="AB242" s="4"/>
      <c r="AC242" s="4"/>
      <c r="AD242" s="4"/>
      <c r="AE242" s="7">
        <v>1000000</v>
      </c>
      <c r="AF242" s="11">
        <v>1328</v>
      </c>
    </row>
    <row r="243" spans="1:32" x14ac:dyDescent="0.25">
      <c r="A243" s="3">
        <v>2014</v>
      </c>
      <c r="B243" s="4" t="s">
        <v>509</v>
      </c>
      <c r="C243" s="5">
        <v>48101</v>
      </c>
      <c r="D243" s="4">
        <v>112</v>
      </c>
      <c r="E243" s="4" t="s">
        <v>3166</v>
      </c>
      <c r="F243" s="6">
        <v>41807</v>
      </c>
      <c r="G243" s="7">
        <v>300000</v>
      </c>
      <c r="H243" s="6">
        <v>42004</v>
      </c>
      <c r="I243" s="4" t="s">
        <v>3167</v>
      </c>
      <c r="J243" s="4" t="s">
        <v>300</v>
      </c>
      <c r="K243" s="4" t="s">
        <v>301</v>
      </c>
      <c r="L243" s="4"/>
      <c r="M243" s="4"/>
      <c r="N243" s="4"/>
      <c r="O243" s="7">
        <v>300000</v>
      </c>
      <c r="P243" s="11">
        <f>_xlfn.XLOOKUP(E243,[1]SIDEOF_donativos!U$4:U$1619,[1]SIDEOF_donativos!W$4:W$1619,FALSE)</f>
        <v>1430</v>
      </c>
      <c r="S243" s="3">
        <v>2014</v>
      </c>
      <c r="T243" s="4" t="s">
        <v>719</v>
      </c>
      <c r="U243" s="4" t="s">
        <v>408</v>
      </c>
      <c r="V243" s="6">
        <v>41767</v>
      </c>
      <c r="W243" s="7">
        <v>10000000</v>
      </c>
      <c r="X243" s="6">
        <v>42042</v>
      </c>
      <c r="Y243" s="4" t="s">
        <v>3459</v>
      </c>
      <c r="Z243" s="4" t="s">
        <v>387</v>
      </c>
      <c r="AA243" s="4" t="s">
        <v>388</v>
      </c>
      <c r="AB243" s="4"/>
      <c r="AC243" s="4"/>
      <c r="AD243" s="4"/>
      <c r="AE243" s="7">
        <v>10000000</v>
      </c>
      <c r="AF243" s="11">
        <v>725</v>
      </c>
    </row>
    <row r="244" spans="1:32" x14ac:dyDescent="0.25">
      <c r="A244" s="3">
        <v>2014</v>
      </c>
      <c r="B244" s="4" t="s">
        <v>509</v>
      </c>
      <c r="C244" s="5">
        <v>48101</v>
      </c>
      <c r="D244" s="4">
        <v>113</v>
      </c>
      <c r="E244" s="4" t="s">
        <v>568</v>
      </c>
      <c r="F244" s="6">
        <v>41803</v>
      </c>
      <c r="G244" s="7">
        <v>288800</v>
      </c>
      <c r="H244" s="6">
        <v>42004</v>
      </c>
      <c r="I244" s="4" t="s">
        <v>3168</v>
      </c>
      <c r="J244" s="4" t="s">
        <v>300</v>
      </c>
      <c r="K244" s="4" t="s">
        <v>301</v>
      </c>
      <c r="L244" s="4"/>
      <c r="M244" s="4"/>
      <c r="N244" s="4"/>
      <c r="O244" s="7">
        <v>288800</v>
      </c>
      <c r="P244" s="11">
        <f>_xlfn.XLOOKUP(E244,[1]SIDEOF_donativos!U$4:U$1619,[1]SIDEOF_donativos!W$4:W$1619,FALSE)</f>
        <v>1109</v>
      </c>
      <c r="S244" s="3">
        <v>2014</v>
      </c>
      <c r="T244" s="4" t="s">
        <v>719</v>
      </c>
      <c r="U244" s="4" t="s">
        <v>2218</v>
      </c>
      <c r="V244" s="6">
        <v>41786</v>
      </c>
      <c r="W244" s="7">
        <v>1000000</v>
      </c>
      <c r="X244" s="6">
        <v>41969</v>
      </c>
      <c r="Y244" s="4" t="s">
        <v>3461</v>
      </c>
      <c r="Z244" s="4" t="s">
        <v>387</v>
      </c>
      <c r="AA244" s="4" t="s">
        <v>388</v>
      </c>
      <c r="AB244" s="4"/>
      <c r="AC244" s="4"/>
      <c r="AD244" s="4"/>
      <c r="AE244" s="7">
        <v>1000000</v>
      </c>
      <c r="AF244" s="11">
        <v>1302</v>
      </c>
    </row>
    <row r="245" spans="1:32" x14ac:dyDescent="0.25">
      <c r="A245" s="3">
        <v>2014</v>
      </c>
      <c r="B245" s="4" t="s">
        <v>509</v>
      </c>
      <c r="C245" s="5">
        <v>48101</v>
      </c>
      <c r="D245" s="4">
        <v>114</v>
      </c>
      <c r="E245" s="4" t="s">
        <v>3169</v>
      </c>
      <c r="F245" s="6">
        <v>41813</v>
      </c>
      <c r="G245" s="7">
        <v>150000</v>
      </c>
      <c r="H245" s="6">
        <v>42004</v>
      </c>
      <c r="I245" s="4" t="s">
        <v>3170</v>
      </c>
      <c r="J245" s="4" t="s">
        <v>300</v>
      </c>
      <c r="K245" s="4" t="s">
        <v>301</v>
      </c>
      <c r="L245" s="4"/>
      <c r="M245" s="4"/>
      <c r="N245" s="4"/>
      <c r="O245" s="7">
        <v>150000</v>
      </c>
      <c r="P245" s="11">
        <f>_xlfn.XLOOKUP(E245,[1]SIDEOF_donativos!U$4:U$1619,[1]SIDEOF_donativos!W$4:W$1619,FALSE)</f>
        <v>1315</v>
      </c>
      <c r="S245" s="3">
        <v>2014</v>
      </c>
      <c r="T245" s="4" t="s">
        <v>719</v>
      </c>
      <c r="U245" s="4" t="s">
        <v>763</v>
      </c>
      <c r="V245" s="6">
        <v>41768</v>
      </c>
      <c r="W245" s="7">
        <v>2000000</v>
      </c>
      <c r="X245" s="6">
        <v>42129</v>
      </c>
      <c r="Y245" s="4" t="s">
        <v>3463</v>
      </c>
      <c r="Z245" s="4" t="s">
        <v>387</v>
      </c>
      <c r="AA245" s="4" t="s">
        <v>388</v>
      </c>
      <c r="AB245" s="4"/>
      <c r="AC245" s="4"/>
      <c r="AD245" s="4"/>
      <c r="AE245" s="7">
        <v>2000000</v>
      </c>
      <c r="AF245" s="11">
        <v>7</v>
      </c>
    </row>
    <row r="246" spans="1:32" x14ac:dyDescent="0.25">
      <c r="A246" s="3">
        <v>2014</v>
      </c>
      <c r="B246" s="4" t="s">
        <v>509</v>
      </c>
      <c r="C246" s="5">
        <v>48101</v>
      </c>
      <c r="D246" s="4">
        <v>115</v>
      </c>
      <c r="E246" s="4" t="s">
        <v>556</v>
      </c>
      <c r="F246" s="6">
        <v>41810</v>
      </c>
      <c r="G246" s="7">
        <v>498951</v>
      </c>
      <c r="H246" s="6">
        <v>42004</v>
      </c>
      <c r="I246" s="4" t="s">
        <v>3171</v>
      </c>
      <c r="J246" s="4" t="s">
        <v>300</v>
      </c>
      <c r="K246" s="4" t="s">
        <v>301</v>
      </c>
      <c r="L246" s="4"/>
      <c r="M246" s="4"/>
      <c r="N246" s="4"/>
      <c r="O246" s="7">
        <v>498951</v>
      </c>
      <c r="P246" s="11">
        <f>_xlfn.XLOOKUP(E246,[1]SIDEOF_donativos!U$4:U$1619,[1]SIDEOF_donativos!W$4:W$1619,FALSE)</f>
        <v>691</v>
      </c>
      <c r="S246" s="3">
        <v>2014</v>
      </c>
      <c r="T246" s="4" t="s">
        <v>719</v>
      </c>
      <c r="U246" s="4" t="s">
        <v>809</v>
      </c>
      <c r="V246" s="6">
        <v>41790</v>
      </c>
      <c r="W246" s="7">
        <v>500000</v>
      </c>
      <c r="X246" s="6">
        <v>42231</v>
      </c>
      <c r="Y246" s="4" t="s">
        <v>3465</v>
      </c>
      <c r="Z246" s="4" t="s">
        <v>387</v>
      </c>
      <c r="AA246" s="4" t="s">
        <v>388</v>
      </c>
      <c r="AB246" s="4"/>
      <c r="AC246" s="4"/>
      <c r="AD246" s="4"/>
      <c r="AE246" s="7">
        <v>500000</v>
      </c>
      <c r="AF246" s="11">
        <v>664</v>
      </c>
    </row>
    <row r="247" spans="1:32" x14ac:dyDescent="0.25">
      <c r="A247" s="3">
        <v>2014</v>
      </c>
      <c r="B247" s="4" t="s">
        <v>509</v>
      </c>
      <c r="C247" s="5">
        <v>48101</v>
      </c>
      <c r="D247" s="4">
        <v>116</v>
      </c>
      <c r="E247" s="4" t="s">
        <v>3172</v>
      </c>
      <c r="F247" s="6">
        <v>41799</v>
      </c>
      <c r="G247" s="7">
        <v>700000</v>
      </c>
      <c r="H247" s="6">
        <v>42004</v>
      </c>
      <c r="I247" s="4" t="s">
        <v>3173</v>
      </c>
      <c r="J247" s="4" t="s">
        <v>300</v>
      </c>
      <c r="K247" s="4" t="s">
        <v>301</v>
      </c>
      <c r="L247" s="4"/>
      <c r="M247" s="4"/>
      <c r="N247" s="4"/>
      <c r="O247" s="7">
        <v>700000</v>
      </c>
      <c r="P247" s="11">
        <f>_xlfn.XLOOKUP(E247,[1]SIDEOF_donativos!U$4:U$1619,[1]SIDEOF_donativos!W$4:W$1619,FALSE)</f>
        <v>687</v>
      </c>
      <c r="S247" s="3">
        <v>2014</v>
      </c>
      <c r="T247" s="4" t="s">
        <v>719</v>
      </c>
      <c r="U247" s="4" t="s">
        <v>836</v>
      </c>
      <c r="V247" s="6">
        <v>41771</v>
      </c>
      <c r="W247" s="7">
        <v>8000000</v>
      </c>
      <c r="X247" s="6">
        <v>42105</v>
      </c>
      <c r="Y247" s="4" t="s">
        <v>3467</v>
      </c>
      <c r="Z247" s="4" t="s">
        <v>387</v>
      </c>
      <c r="AA247" s="4" t="s">
        <v>388</v>
      </c>
      <c r="AB247" s="4"/>
      <c r="AC247" s="4"/>
      <c r="AD247" s="4"/>
      <c r="AE247" s="7">
        <v>8000000</v>
      </c>
      <c r="AF247" s="11">
        <v>1336</v>
      </c>
    </row>
    <row r="248" spans="1:32" x14ac:dyDescent="0.25">
      <c r="A248" s="3">
        <v>2014</v>
      </c>
      <c r="B248" s="4" t="s">
        <v>509</v>
      </c>
      <c r="C248" s="5">
        <v>48101</v>
      </c>
      <c r="D248" s="4">
        <v>117</v>
      </c>
      <c r="E248" s="4" t="s">
        <v>3174</v>
      </c>
      <c r="F248" s="6">
        <v>41800</v>
      </c>
      <c r="G248" s="7">
        <v>300000</v>
      </c>
      <c r="H248" s="6">
        <v>42004</v>
      </c>
      <c r="I248" s="4" t="s">
        <v>3175</v>
      </c>
      <c r="J248" s="4" t="s">
        <v>300</v>
      </c>
      <c r="K248" s="4" t="s">
        <v>301</v>
      </c>
      <c r="L248" s="4"/>
      <c r="M248" s="4"/>
      <c r="N248" s="4"/>
      <c r="O248" s="7">
        <v>300000</v>
      </c>
      <c r="P248" s="11">
        <f>_xlfn.XLOOKUP(E248,[1]SIDEOF_donativos!U$4:U$1619,[1]SIDEOF_donativos!W$4:W$1619,FALSE)</f>
        <v>472</v>
      </c>
      <c r="S248" s="3">
        <v>2014</v>
      </c>
      <c r="T248" s="4" t="s">
        <v>719</v>
      </c>
      <c r="U248" s="4" t="s">
        <v>885</v>
      </c>
      <c r="V248" s="6">
        <v>41789</v>
      </c>
      <c r="W248" s="7">
        <v>3099000</v>
      </c>
      <c r="X248" s="6">
        <v>42062</v>
      </c>
      <c r="Y248" s="4" t="s">
        <v>3469</v>
      </c>
      <c r="Z248" s="4" t="s">
        <v>387</v>
      </c>
      <c r="AA248" s="4" t="s">
        <v>388</v>
      </c>
      <c r="AB248" s="4"/>
      <c r="AC248" s="4"/>
      <c r="AD248" s="4"/>
      <c r="AE248" s="7">
        <v>3099000</v>
      </c>
      <c r="AF248" s="11">
        <v>1294</v>
      </c>
    </row>
    <row r="249" spans="1:32" x14ac:dyDescent="0.25">
      <c r="A249" s="3">
        <v>2014</v>
      </c>
      <c r="B249" s="4" t="s">
        <v>509</v>
      </c>
      <c r="C249" s="5">
        <v>48101</v>
      </c>
      <c r="D249" s="4">
        <v>118</v>
      </c>
      <c r="E249" s="4" t="s">
        <v>3176</v>
      </c>
      <c r="F249" s="6">
        <v>41799</v>
      </c>
      <c r="G249" s="7">
        <v>250000</v>
      </c>
      <c r="H249" s="6">
        <v>42004</v>
      </c>
      <c r="I249" s="4" t="s">
        <v>3177</v>
      </c>
      <c r="J249" s="4" t="s">
        <v>300</v>
      </c>
      <c r="K249" s="4" t="s">
        <v>301</v>
      </c>
      <c r="L249" s="4"/>
      <c r="M249" s="4"/>
      <c r="N249" s="4"/>
      <c r="O249" s="7">
        <v>250000</v>
      </c>
      <c r="P249" s="11">
        <f>_xlfn.XLOOKUP(E249,[1]SIDEOF_donativos!U$4:U$1619,[1]SIDEOF_donativos!W$4:W$1619,FALSE)</f>
        <v>1382</v>
      </c>
      <c r="S249" s="3">
        <v>2014</v>
      </c>
      <c r="T249" s="4" t="s">
        <v>719</v>
      </c>
      <c r="U249" s="4" t="s">
        <v>885</v>
      </c>
      <c r="V249" s="6">
        <v>41789</v>
      </c>
      <c r="W249" s="7">
        <v>5000000</v>
      </c>
      <c r="X249" s="6">
        <v>42244</v>
      </c>
      <c r="Y249" s="4" t="s">
        <v>3471</v>
      </c>
      <c r="Z249" s="4" t="s">
        <v>387</v>
      </c>
      <c r="AA249" s="4" t="s">
        <v>388</v>
      </c>
      <c r="AB249" s="4"/>
      <c r="AC249" s="4"/>
      <c r="AD249" s="4"/>
      <c r="AE249" s="7">
        <v>5000000</v>
      </c>
      <c r="AF249" s="11">
        <v>1294</v>
      </c>
    </row>
    <row r="250" spans="1:32" x14ac:dyDescent="0.25">
      <c r="A250" s="3">
        <v>2014</v>
      </c>
      <c r="B250" s="4" t="s">
        <v>509</v>
      </c>
      <c r="C250" s="5">
        <v>48101</v>
      </c>
      <c r="D250" s="4">
        <v>119</v>
      </c>
      <c r="E250" s="4" t="s">
        <v>1785</v>
      </c>
      <c r="F250" s="6">
        <v>41802</v>
      </c>
      <c r="G250" s="7">
        <v>300000</v>
      </c>
      <c r="H250" s="6">
        <v>42004</v>
      </c>
      <c r="I250" s="4" t="s">
        <v>3178</v>
      </c>
      <c r="J250" s="4" t="s">
        <v>300</v>
      </c>
      <c r="K250" s="4" t="s">
        <v>301</v>
      </c>
      <c r="L250" s="4"/>
      <c r="M250" s="4"/>
      <c r="N250" s="4"/>
      <c r="O250" s="7">
        <v>300000</v>
      </c>
      <c r="P250" s="11">
        <f>_xlfn.XLOOKUP(E250,[1]SIDEOF_donativos!U$4:U$1619,[1]SIDEOF_donativos!W$4:W$1619,FALSE)</f>
        <v>1453</v>
      </c>
      <c r="S250" s="3">
        <v>2014</v>
      </c>
      <c r="T250" s="4" t="s">
        <v>719</v>
      </c>
      <c r="U250" s="4" t="s">
        <v>839</v>
      </c>
      <c r="V250" s="6">
        <v>41773</v>
      </c>
      <c r="W250" s="7">
        <v>11000000</v>
      </c>
      <c r="X250" s="6">
        <v>42107</v>
      </c>
      <c r="Y250" s="4" t="s">
        <v>3473</v>
      </c>
      <c r="Z250" s="4" t="s">
        <v>387</v>
      </c>
      <c r="AA250" s="4" t="s">
        <v>388</v>
      </c>
      <c r="AB250" s="4"/>
      <c r="AC250" s="4"/>
      <c r="AD250" s="4"/>
      <c r="AE250" s="7">
        <v>11000000</v>
      </c>
      <c r="AF250" s="11">
        <v>592</v>
      </c>
    </row>
    <row r="251" spans="1:32" x14ac:dyDescent="0.25">
      <c r="A251" s="3">
        <v>2014</v>
      </c>
      <c r="B251" s="4" t="s">
        <v>509</v>
      </c>
      <c r="C251" s="5">
        <v>48101</v>
      </c>
      <c r="D251" s="4">
        <v>12</v>
      </c>
      <c r="E251" s="4" t="s">
        <v>548</v>
      </c>
      <c r="F251" s="6">
        <v>41800</v>
      </c>
      <c r="G251" s="7">
        <v>468249</v>
      </c>
      <c r="H251" s="6">
        <v>42004</v>
      </c>
      <c r="I251" s="4" t="s">
        <v>3179</v>
      </c>
      <c r="J251" s="4" t="s">
        <v>300</v>
      </c>
      <c r="K251" s="4" t="s">
        <v>301</v>
      </c>
      <c r="L251" s="4"/>
      <c r="M251" s="4"/>
      <c r="N251" s="4"/>
      <c r="O251" s="7">
        <v>468249</v>
      </c>
      <c r="P251" s="11">
        <f>_xlfn.XLOOKUP(E251,[1]SIDEOF_donativos!U$4:U$1619,[1]SIDEOF_donativos!W$4:W$1619,FALSE)</f>
        <v>627</v>
      </c>
      <c r="S251" s="3">
        <v>2014</v>
      </c>
      <c r="T251" s="4" t="s">
        <v>719</v>
      </c>
      <c r="U251" s="4" t="s">
        <v>1022</v>
      </c>
      <c r="V251" s="6">
        <v>41780</v>
      </c>
      <c r="W251" s="7">
        <v>1500000</v>
      </c>
      <c r="X251" s="6">
        <v>42145</v>
      </c>
      <c r="Y251" s="4" t="s">
        <v>3475</v>
      </c>
      <c r="Z251" s="4" t="s">
        <v>387</v>
      </c>
      <c r="AA251" s="4" t="s">
        <v>388</v>
      </c>
      <c r="AB251" s="4"/>
      <c r="AC251" s="4"/>
      <c r="AD251" s="4"/>
      <c r="AE251" s="7">
        <v>1500000</v>
      </c>
      <c r="AF251" s="11">
        <v>614</v>
      </c>
    </row>
    <row r="252" spans="1:32" x14ac:dyDescent="0.25">
      <c r="A252" s="3">
        <v>2014</v>
      </c>
      <c r="B252" s="4" t="s">
        <v>509</v>
      </c>
      <c r="C252" s="5">
        <v>48101</v>
      </c>
      <c r="D252" s="4">
        <v>120</v>
      </c>
      <c r="E252" s="4" t="s">
        <v>528</v>
      </c>
      <c r="F252" s="6">
        <v>41800</v>
      </c>
      <c r="G252" s="7">
        <v>559000</v>
      </c>
      <c r="H252" s="6">
        <v>42004</v>
      </c>
      <c r="I252" s="4" t="s">
        <v>3180</v>
      </c>
      <c r="J252" s="4" t="s">
        <v>300</v>
      </c>
      <c r="K252" s="4" t="s">
        <v>301</v>
      </c>
      <c r="L252" s="4"/>
      <c r="M252" s="4"/>
      <c r="N252" s="4"/>
      <c r="O252" s="7">
        <v>559000</v>
      </c>
      <c r="P252" s="11">
        <f>_xlfn.XLOOKUP(E252,[1]SIDEOF_donativos!U$4:U$1619,[1]SIDEOF_donativos!W$4:W$1619,FALSE)</f>
        <v>455</v>
      </c>
      <c r="S252" s="3">
        <v>2014</v>
      </c>
      <c r="T252" s="4" t="s">
        <v>719</v>
      </c>
      <c r="U252" s="4" t="s">
        <v>774</v>
      </c>
      <c r="V252" s="6">
        <v>41789</v>
      </c>
      <c r="W252" s="7">
        <v>8889000</v>
      </c>
      <c r="X252" s="6">
        <v>42033</v>
      </c>
      <c r="Y252" s="4" t="s">
        <v>3477</v>
      </c>
      <c r="Z252" s="4" t="s">
        <v>387</v>
      </c>
      <c r="AA252" s="4" t="s">
        <v>388</v>
      </c>
      <c r="AB252" s="4"/>
      <c r="AC252" s="4"/>
      <c r="AD252" s="4"/>
      <c r="AE252" s="7">
        <v>8889000</v>
      </c>
      <c r="AF252" s="11">
        <v>398</v>
      </c>
    </row>
    <row r="253" spans="1:32" x14ac:dyDescent="0.25">
      <c r="A253" s="3">
        <v>2014</v>
      </c>
      <c r="B253" s="4" t="s">
        <v>509</v>
      </c>
      <c r="C253" s="5">
        <v>48101</v>
      </c>
      <c r="D253" s="4">
        <v>121</v>
      </c>
      <c r="E253" s="4" t="s">
        <v>3181</v>
      </c>
      <c r="F253" s="6">
        <v>41800</v>
      </c>
      <c r="G253" s="7">
        <v>300000</v>
      </c>
      <c r="H253" s="6">
        <v>42004</v>
      </c>
      <c r="I253" s="4" t="s">
        <v>3182</v>
      </c>
      <c r="J253" s="4" t="s">
        <v>300</v>
      </c>
      <c r="K253" s="4" t="s">
        <v>301</v>
      </c>
      <c r="L253" s="4"/>
      <c r="M253" s="4"/>
      <c r="N253" s="4"/>
      <c r="O253" s="7">
        <v>300000</v>
      </c>
      <c r="P253" s="11">
        <f>_xlfn.XLOOKUP(E253,[1]SIDEOF_donativos!U$4:U$1619,[1]SIDEOF_donativos!W$4:W$1619,FALSE)</f>
        <v>235</v>
      </c>
      <c r="S253" s="3">
        <v>2014</v>
      </c>
      <c r="T253" s="4" t="s">
        <v>719</v>
      </c>
      <c r="U253" s="4" t="s">
        <v>763</v>
      </c>
      <c r="V253" s="6">
        <v>41768</v>
      </c>
      <c r="W253" s="7">
        <v>3000000</v>
      </c>
      <c r="X253" s="6">
        <v>42129</v>
      </c>
      <c r="Y253" s="4" t="s">
        <v>3463</v>
      </c>
      <c r="Z253" s="4" t="s">
        <v>387</v>
      </c>
      <c r="AA253" s="4" t="s">
        <v>388</v>
      </c>
      <c r="AB253" s="4"/>
      <c r="AC253" s="4"/>
      <c r="AD253" s="4"/>
      <c r="AE253" s="7">
        <v>3000000</v>
      </c>
      <c r="AF253" s="11">
        <v>7</v>
      </c>
    </row>
    <row r="254" spans="1:32" x14ac:dyDescent="0.25">
      <c r="A254" s="3">
        <v>2014</v>
      </c>
      <c r="B254" s="4" t="s">
        <v>509</v>
      </c>
      <c r="C254" s="5">
        <v>48101</v>
      </c>
      <c r="D254" s="4">
        <v>122</v>
      </c>
      <c r="E254" s="4" t="s">
        <v>240</v>
      </c>
      <c r="F254" s="6">
        <v>41808</v>
      </c>
      <c r="G254" s="7">
        <v>205566</v>
      </c>
      <c r="H254" s="6">
        <v>42004</v>
      </c>
      <c r="I254" s="4" t="s">
        <v>3183</v>
      </c>
      <c r="J254" s="4" t="s">
        <v>300</v>
      </c>
      <c r="K254" s="4" t="s">
        <v>301</v>
      </c>
      <c r="L254" s="4"/>
      <c r="M254" s="4"/>
      <c r="N254" s="4"/>
      <c r="O254" s="7">
        <v>205566</v>
      </c>
      <c r="P254" s="11">
        <f>_xlfn.XLOOKUP(E254,[1]SIDEOF_donativos!U$4:U$1619,[1]SIDEOF_donativos!W$4:W$1619,FALSE)</f>
        <v>850</v>
      </c>
      <c r="S254" s="3">
        <v>2014</v>
      </c>
      <c r="T254" s="4" t="s">
        <v>719</v>
      </c>
      <c r="U254" s="4" t="s">
        <v>1209</v>
      </c>
      <c r="V254" s="6">
        <v>41789</v>
      </c>
      <c r="W254" s="7">
        <v>1000000</v>
      </c>
      <c r="X254" s="6">
        <v>42002</v>
      </c>
      <c r="Y254" s="4" t="s">
        <v>3480</v>
      </c>
      <c r="Z254" s="4" t="s">
        <v>387</v>
      </c>
      <c r="AA254" s="4" t="s">
        <v>388</v>
      </c>
      <c r="AB254" s="4"/>
      <c r="AC254" s="4"/>
      <c r="AD254" s="4"/>
      <c r="AE254" s="7">
        <v>1000000</v>
      </c>
      <c r="AF254" s="11">
        <v>1549</v>
      </c>
    </row>
    <row r="255" spans="1:32" x14ac:dyDescent="0.25">
      <c r="A255" s="3">
        <v>2014</v>
      </c>
      <c r="B255" s="4" t="s">
        <v>509</v>
      </c>
      <c r="C255" s="5">
        <v>48101</v>
      </c>
      <c r="D255" s="4">
        <v>13</v>
      </c>
      <c r="E255" s="4" t="s">
        <v>3184</v>
      </c>
      <c r="F255" s="6">
        <v>41806</v>
      </c>
      <c r="G255" s="7">
        <v>700000</v>
      </c>
      <c r="H255" s="6">
        <v>42004</v>
      </c>
      <c r="I255" s="4" t="s">
        <v>3185</v>
      </c>
      <c r="J255" s="4" t="s">
        <v>300</v>
      </c>
      <c r="K255" s="4" t="s">
        <v>301</v>
      </c>
      <c r="L255" s="4"/>
      <c r="M255" s="4"/>
      <c r="N255" s="4"/>
      <c r="O255" s="7">
        <v>700000</v>
      </c>
      <c r="P255" s="11">
        <f>_xlfn.XLOOKUP(E255,[1]SIDEOF_donativos!U$4:U$1619,[1]SIDEOF_donativos!W$4:W$1619,FALSE)</f>
        <v>1403</v>
      </c>
      <c r="S255" s="3">
        <v>2014</v>
      </c>
      <c r="T255" s="4" t="s">
        <v>719</v>
      </c>
      <c r="U255" s="4" t="s">
        <v>1754</v>
      </c>
      <c r="V255" s="6">
        <v>41771</v>
      </c>
      <c r="W255" s="7">
        <v>3000000</v>
      </c>
      <c r="X255" s="6">
        <v>41776</v>
      </c>
      <c r="Y255" s="4" t="s">
        <v>3482</v>
      </c>
      <c r="Z255" s="4" t="s">
        <v>387</v>
      </c>
      <c r="AA255" s="4" t="s">
        <v>388</v>
      </c>
      <c r="AB255" s="4"/>
      <c r="AC255" s="4"/>
      <c r="AD255" s="4"/>
      <c r="AE255" s="7">
        <v>3000000</v>
      </c>
      <c r="AF255" s="11">
        <v>165</v>
      </c>
    </row>
    <row r="256" spans="1:32" x14ac:dyDescent="0.25">
      <c r="A256" s="3">
        <v>2014</v>
      </c>
      <c r="B256" s="4" t="s">
        <v>509</v>
      </c>
      <c r="C256" s="5">
        <v>48101</v>
      </c>
      <c r="D256" s="4">
        <v>14</v>
      </c>
      <c r="E256" s="4" t="s">
        <v>3186</v>
      </c>
      <c r="F256" s="6">
        <v>41800</v>
      </c>
      <c r="G256" s="7">
        <v>689500</v>
      </c>
      <c r="H256" s="6">
        <v>42004</v>
      </c>
      <c r="I256" s="4" t="s">
        <v>3187</v>
      </c>
      <c r="J256" s="4" t="s">
        <v>300</v>
      </c>
      <c r="K256" s="4" t="s">
        <v>301</v>
      </c>
      <c r="L256" s="4"/>
      <c r="M256" s="4"/>
      <c r="N256" s="4"/>
      <c r="O256" s="7">
        <v>689500</v>
      </c>
      <c r="P256" s="11">
        <f>_xlfn.XLOOKUP(E256,[1]SIDEOF_donativos!U$4:U$1619,[1]SIDEOF_donativos!W$4:W$1619,FALSE)</f>
        <v>1385</v>
      </c>
      <c r="S256" s="3">
        <v>2014</v>
      </c>
      <c r="T256" s="4" t="s">
        <v>719</v>
      </c>
      <c r="U256" s="4" t="s">
        <v>3484</v>
      </c>
      <c r="V256" s="6">
        <v>41780</v>
      </c>
      <c r="W256" s="7">
        <v>2000000</v>
      </c>
      <c r="X256" s="6">
        <v>42145</v>
      </c>
      <c r="Y256" s="4" t="s">
        <v>3485</v>
      </c>
      <c r="Z256" s="4" t="s">
        <v>387</v>
      </c>
      <c r="AA256" s="4" t="s">
        <v>388</v>
      </c>
      <c r="AB256" s="4"/>
      <c r="AC256" s="4"/>
      <c r="AD256" s="4"/>
      <c r="AE256" s="7">
        <v>2000000</v>
      </c>
      <c r="AF256" s="11">
        <v>62</v>
      </c>
    </row>
    <row r="257" spans="1:32" x14ac:dyDescent="0.25">
      <c r="A257" s="3">
        <v>2014</v>
      </c>
      <c r="B257" s="4" t="s">
        <v>509</v>
      </c>
      <c r="C257" s="5">
        <v>48101</v>
      </c>
      <c r="D257" s="4">
        <v>15</v>
      </c>
      <c r="E257" s="4" t="s">
        <v>2092</v>
      </c>
      <c r="F257" s="6">
        <v>41801</v>
      </c>
      <c r="G257" s="7">
        <v>398500</v>
      </c>
      <c r="H257" s="6">
        <v>42004</v>
      </c>
      <c r="I257" s="4" t="s">
        <v>3188</v>
      </c>
      <c r="J257" s="4" t="s">
        <v>300</v>
      </c>
      <c r="K257" s="4" t="s">
        <v>301</v>
      </c>
      <c r="L257" s="4"/>
      <c r="M257" s="4"/>
      <c r="N257" s="4"/>
      <c r="O257" s="7">
        <v>398500</v>
      </c>
      <c r="P257" s="11">
        <f>_xlfn.XLOOKUP(E257,[1]SIDEOF_donativos!U$4:U$1619,[1]SIDEOF_donativos!W$4:W$1619,FALSE)</f>
        <v>250</v>
      </c>
      <c r="S257" s="3">
        <v>2014</v>
      </c>
      <c r="T257" s="4" t="s">
        <v>719</v>
      </c>
      <c r="U257" s="4" t="s">
        <v>1117</v>
      </c>
      <c r="V257" s="6">
        <v>41779</v>
      </c>
      <c r="W257" s="7">
        <v>8000000</v>
      </c>
      <c r="X257" s="6">
        <v>42054</v>
      </c>
      <c r="Y257" s="4" t="s">
        <v>3487</v>
      </c>
      <c r="Z257" s="4" t="s">
        <v>387</v>
      </c>
      <c r="AA257" s="4" t="s">
        <v>388</v>
      </c>
      <c r="AB257" s="4"/>
      <c r="AC257" s="4"/>
      <c r="AD257" s="4"/>
      <c r="AE257" s="7">
        <v>8000000</v>
      </c>
      <c r="AF257" s="11">
        <v>945</v>
      </c>
    </row>
    <row r="258" spans="1:32" x14ac:dyDescent="0.25">
      <c r="A258" s="3">
        <v>2014</v>
      </c>
      <c r="B258" s="4" t="s">
        <v>509</v>
      </c>
      <c r="C258" s="5">
        <v>48101</v>
      </c>
      <c r="D258" s="4">
        <v>16</v>
      </c>
      <c r="E258" s="4" t="s">
        <v>3189</v>
      </c>
      <c r="F258" s="6">
        <v>41806</v>
      </c>
      <c r="G258" s="7">
        <v>147750</v>
      </c>
      <c r="H258" s="6">
        <v>42004</v>
      </c>
      <c r="I258" s="4" t="s">
        <v>3190</v>
      </c>
      <c r="J258" s="4" t="s">
        <v>300</v>
      </c>
      <c r="K258" s="4" t="s">
        <v>301</v>
      </c>
      <c r="L258" s="4"/>
      <c r="M258" s="4"/>
      <c r="N258" s="4"/>
      <c r="O258" s="7">
        <v>147750</v>
      </c>
      <c r="P258" s="11">
        <f>_xlfn.XLOOKUP(E258,[1]SIDEOF_donativos!U$4:U$1619,[1]SIDEOF_donativos!W$4:W$1619,FALSE)</f>
        <v>1378</v>
      </c>
      <c r="S258" s="3">
        <v>2014</v>
      </c>
      <c r="T258" s="4" t="s">
        <v>719</v>
      </c>
      <c r="U258" s="4" t="s">
        <v>3489</v>
      </c>
      <c r="V258" s="6">
        <v>41807</v>
      </c>
      <c r="W258" s="7">
        <v>4000000</v>
      </c>
      <c r="X258" s="6">
        <v>41959</v>
      </c>
      <c r="Y258" s="4" t="s">
        <v>3490</v>
      </c>
      <c r="Z258" s="4" t="s">
        <v>387</v>
      </c>
      <c r="AA258" s="4" t="s">
        <v>388</v>
      </c>
      <c r="AB258" s="4"/>
      <c r="AC258" s="4"/>
      <c r="AD258" s="4"/>
      <c r="AE258" s="7">
        <v>4000000</v>
      </c>
      <c r="AF258" s="11">
        <v>1406</v>
      </c>
    </row>
    <row r="259" spans="1:32" x14ac:dyDescent="0.25">
      <c r="A259" s="3">
        <v>2014</v>
      </c>
      <c r="B259" s="4" t="s">
        <v>509</v>
      </c>
      <c r="C259" s="5">
        <v>48101</v>
      </c>
      <c r="D259" s="4">
        <v>17</v>
      </c>
      <c r="E259" s="4" t="s">
        <v>3191</v>
      </c>
      <c r="F259" s="6">
        <v>41801</v>
      </c>
      <c r="G259" s="7">
        <v>400000</v>
      </c>
      <c r="H259" s="6">
        <v>42004</v>
      </c>
      <c r="I259" s="4" t="s">
        <v>3192</v>
      </c>
      <c r="J259" s="4" t="s">
        <v>300</v>
      </c>
      <c r="K259" s="4" t="s">
        <v>301</v>
      </c>
      <c r="L259" s="4"/>
      <c r="M259" s="4"/>
      <c r="N259" s="4"/>
      <c r="O259" s="7">
        <v>400000</v>
      </c>
      <c r="P259" s="11">
        <f>_xlfn.XLOOKUP(E259,[1]SIDEOF_donativos!U$4:U$1619,[1]SIDEOF_donativos!W$4:W$1619,FALSE)</f>
        <v>159</v>
      </c>
      <c r="S259" s="3">
        <v>2014</v>
      </c>
      <c r="T259" s="4" t="s">
        <v>719</v>
      </c>
      <c r="U259" s="4" t="s">
        <v>3492</v>
      </c>
      <c r="V259" s="6">
        <v>41779</v>
      </c>
      <c r="W259" s="7">
        <v>1500000</v>
      </c>
      <c r="X259" s="6">
        <v>42082</v>
      </c>
      <c r="Y259" s="4" t="s">
        <v>3493</v>
      </c>
      <c r="Z259" s="4" t="s">
        <v>387</v>
      </c>
      <c r="AA259" s="4" t="s">
        <v>388</v>
      </c>
      <c r="AB259" s="4"/>
      <c r="AC259" s="4"/>
      <c r="AD259" s="4"/>
      <c r="AE259" s="7">
        <v>1500000</v>
      </c>
      <c r="AF259" s="11">
        <v>338</v>
      </c>
    </row>
    <row r="260" spans="1:32" x14ac:dyDescent="0.25">
      <c r="A260" s="3">
        <v>2014</v>
      </c>
      <c r="B260" s="4" t="s">
        <v>509</v>
      </c>
      <c r="C260" s="5">
        <v>48101</v>
      </c>
      <c r="D260" s="4">
        <v>18</v>
      </c>
      <c r="E260" s="4" t="s">
        <v>3193</v>
      </c>
      <c r="F260" s="6">
        <v>41803</v>
      </c>
      <c r="G260" s="7">
        <v>148000</v>
      </c>
      <c r="H260" s="6">
        <v>42004</v>
      </c>
      <c r="I260" s="4" t="s">
        <v>3194</v>
      </c>
      <c r="J260" s="4" t="s">
        <v>300</v>
      </c>
      <c r="K260" s="4" t="s">
        <v>301</v>
      </c>
      <c r="L260" s="4"/>
      <c r="M260" s="4"/>
      <c r="N260" s="4"/>
      <c r="O260" s="7">
        <v>148000</v>
      </c>
      <c r="P260" s="11">
        <f>_xlfn.XLOOKUP(E260,[1]SIDEOF_donativos!U$4:U$1619,[1]SIDEOF_donativos!W$4:W$1619,FALSE)</f>
        <v>46</v>
      </c>
      <c r="S260" s="3">
        <v>2014</v>
      </c>
      <c r="T260" s="4" t="s">
        <v>719</v>
      </c>
      <c r="U260" s="4" t="s">
        <v>777</v>
      </c>
      <c r="V260" s="6">
        <v>41773</v>
      </c>
      <c r="W260" s="7">
        <v>1500000</v>
      </c>
      <c r="X260" s="6">
        <v>41925</v>
      </c>
      <c r="Y260" s="4" t="s">
        <v>3495</v>
      </c>
      <c r="Z260" s="4" t="s">
        <v>387</v>
      </c>
      <c r="AA260" s="4" t="s">
        <v>388</v>
      </c>
      <c r="AB260" s="4"/>
      <c r="AC260" s="4"/>
      <c r="AD260" s="4"/>
      <c r="AE260" s="7">
        <v>1500000</v>
      </c>
      <c r="AF260" s="11">
        <v>158</v>
      </c>
    </row>
    <row r="261" spans="1:32" x14ac:dyDescent="0.25">
      <c r="A261" s="3">
        <v>2014</v>
      </c>
      <c r="B261" s="4" t="s">
        <v>509</v>
      </c>
      <c r="C261" s="5">
        <v>48101</v>
      </c>
      <c r="D261" s="4">
        <v>19</v>
      </c>
      <c r="E261" s="4" t="s">
        <v>256</v>
      </c>
      <c r="F261" s="6">
        <v>41800</v>
      </c>
      <c r="G261" s="7">
        <v>300000</v>
      </c>
      <c r="H261" s="6">
        <v>42004</v>
      </c>
      <c r="I261" s="4" t="s">
        <v>3195</v>
      </c>
      <c r="J261" s="4" t="s">
        <v>300</v>
      </c>
      <c r="K261" s="4" t="s">
        <v>301</v>
      </c>
      <c r="L261" s="4"/>
      <c r="M261" s="4"/>
      <c r="N261" s="4"/>
      <c r="O261" s="7">
        <v>300000</v>
      </c>
      <c r="P261" s="11">
        <f>_xlfn.XLOOKUP(E261,[1]SIDEOF_donativos!U$4:U$1619,[1]SIDEOF_donativos!W$4:W$1619,FALSE)</f>
        <v>948</v>
      </c>
      <c r="S261" s="3">
        <v>2014</v>
      </c>
      <c r="T261" s="4" t="s">
        <v>719</v>
      </c>
      <c r="U261" s="4" t="s">
        <v>3497</v>
      </c>
      <c r="V261" s="6">
        <v>41820</v>
      </c>
      <c r="W261" s="7">
        <v>2000000</v>
      </c>
      <c r="X261" s="6">
        <v>42062</v>
      </c>
      <c r="Y261" s="4" t="s">
        <v>3498</v>
      </c>
      <c r="Z261" s="4" t="s">
        <v>387</v>
      </c>
      <c r="AA261" s="4" t="s">
        <v>388</v>
      </c>
      <c r="AB261" s="4"/>
      <c r="AC261" s="4"/>
      <c r="AD261" s="4"/>
      <c r="AE261" s="7">
        <v>2000000</v>
      </c>
      <c r="AF261" s="11">
        <v>1288</v>
      </c>
    </row>
    <row r="262" spans="1:32" x14ac:dyDescent="0.25">
      <c r="A262" s="3">
        <v>2014</v>
      </c>
      <c r="B262" s="4" t="s">
        <v>509</v>
      </c>
      <c r="C262" s="5">
        <v>48101</v>
      </c>
      <c r="D262" s="4">
        <v>2</v>
      </c>
      <c r="E262" s="4" t="s">
        <v>2118</v>
      </c>
      <c r="F262" s="6">
        <v>41800</v>
      </c>
      <c r="G262" s="7">
        <v>446200</v>
      </c>
      <c r="H262" s="6">
        <v>42004</v>
      </c>
      <c r="I262" s="4" t="s">
        <v>3196</v>
      </c>
      <c r="J262" s="4" t="s">
        <v>300</v>
      </c>
      <c r="K262" s="4" t="s">
        <v>301</v>
      </c>
      <c r="L262" s="4"/>
      <c r="M262" s="4"/>
      <c r="N262" s="4"/>
      <c r="O262" s="7">
        <v>446200</v>
      </c>
      <c r="P262" s="11">
        <f>_xlfn.XLOOKUP(E262,[1]SIDEOF_donativos!U$4:U$1619,[1]SIDEOF_donativos!W$4:W$1619,FALSE)</f>
        <v>273</v>
      </c>
      <c r="S262" s="3">
        <v>2014</v>
      </c>
      <c r="T262" s="4" t="s">
        <v>719</v>
      </c>
      <c r="U262" s="4" t="s">
        <v>1179</v>
      </c>
      <c r="V262" s="6">
        <v>41835</v>
      </c>
      <c r="W262" s="7">
        <v>95000000</v>
      </c>
      <c r="X262" s="6">
        <v>42360</v>
      </c>
      <c r="Y262" s="4" t="s">
        <v>3500</v>
      </c>
      <c r="Z262" s="4" t="s">
        <v>387</v>
      </c>
      <c r="AA262" s="4" t="s">
        <v>388</v>
      </c>
      <c r="AB262" s="4"/>
      <c r="AC262" s="4"/>
      <c r="AD262" s="4"/>
      <c r="AE262" s="7">
        <v>95000000</v>
      </c>
      <c r="AF262" s="11">
        <v>100</v>
      </c>
    </row>
    <row r="263" spans="1:32" x14ac:dyDescent="0.25">
      <c r="A263" s="3">
        <v>2014</v>
      </c>
      <c r="B263" s="4" t="s">
        <v>509</v>
      </c>
      <c r="C263" s="5">
        <v>48101</v>
      </c>
      <c r="D263" s="4">
        <v>20</v>
      </c>
      <c r="E263" s="4" t="s">
        <v>562</v>
      </c>
      <c r="F263" s="6">
        <v>41800</v>
      </c>
      <c r="G263" s="7">
        <v>300000</v>
      </c>
      <c r="H263" s="6">
        <v>42004</v>
      </c>
      <c r="I263" s="4" t="s">
        <v>3197</v>
      </c>
      <c r="J263" s="4" t="s">
        <v>300</v>
      </c>
      <c r="K263" s="4" t="s">
        <v>301</v>
      </c>
      <c r="L263" s="4"/>
      <c r="M263" s="4"/>
      <c r="N263" s="4"/>
      <c r="O263" s="7">
        <v>300000</v>
      </c>
      <c r="P263" s="11">
        <f>_xlfn.XLOOKUP(E263,[1]SIDEOF_donativos!U$4:U$1619,[1]SIDEOF_donativos!W$4:W$1619,FALSE)</f>
        <v>842</v>
      </c>
      <c r="S263" s="3">
        <v>2014</v>
      </c>
      <c r="T263" s="4" t="s">
        <v>719</v>
      </c>
      <c r="U263" s="4" t="s">
        <v>1012</v>
      </c>
      <c r="V263" s="6">
        <v>41822</v>
      </c>
      <c r="W263" s="7">
        <v>2418000</v>
      </c>
      <c r="X263" s="6">
        <v>41974</v>
      </c>
      <c r="Y263" s="4" t="s">
        <v>3502</v>
      </c>
      <c r="Z263" s="4" t="s">
        <v>387</v>
      </c>
      <c r="AA263" s="4" t="s">
        <v>388</v>
      </c>
      <c r="AB263" s="4"/>
      <c r="AC263" s="4"/>
      <c r="AD263" s="4"/>
      <c r="AE263" s="7">
        <v>2418000</v>
      </c>
      <c r="AF263" s="11">
        <v>1556</v>
      </c>
    </row>
    <row r="264" spans="1:32" x14ac:dyDescent="0.25">
      <c r="A264" s="3">
        <v>2014</v>
      </c>
      <c r="B264" s="4" t="s">
        <v>509</v>
      </c>
      <c r="C264" s="5">
        <v>48101</v>
      </c>
      <c r="D264" s="4">
        <v>21</v>
      </c>
      <c r="E264" s="4" t="s">
        <v>3198</v>
      </c>
      <c r="F264" s="6">
        <v>41803</v>
      </c>
      <c r="G264" s="7">
        <v>150000</v>
      </c>
      <c r="H264" s="6">
        <v>42004</v>
      </c>
      <c r="I264" s="4" t="s">
        <v>3199</v>
      </c>
      <c r="J264" s="4" t="s">
        <v>300</v>
      </c>
      <c r="K264" s="4" t="s">
        <v>301</v>
      </c>
      <c r="L264" s="4"/>
      <c r="M264" s="4"/>
      <c r="N264" s="4"/>
      <c r="O264" s="7">
        <v>150000</v>
      </c>
      <c r="P264" s="11">
        <f>_xlfn.XLOOKUP(E264,[1]SIDEOF_donativos!U$4:U$1619,[1]SIDEOF_donativos!W$4:W$1619,FALSE)</f>
        <v>279</v>
      </c>
      <c r="S264" s="3">
        <v>2014</v>
      </c>
      <c r="T264" s="4" t="s">
        <v>719</v>
      </c>
      <c r="U264" s="4" t="s">
        <v>1188</v>
      </c>
      <c r="V264" s="6">
        <v>41772</v>
      </c>
      <c r="W264" s="7">
        <v>5000000</v>
      </c>
      <c r="X264" s="6">
        <v>42241</v>
      </c>
      <c r="Y264" s="4" t="s">
        <v>3504</v>
      </c>
      <c r="Z264" s="4" t="s">
        <v>387</v>
      </c>
      <c r="AA264" s="4" t="s">
        <v>388</v>
      </c>
      <c r="AB264" s="4"/>
      <c r="AC264" s="4"/>
      <c r="AD264" s="4"/>
      <c r="AE264" s="7">
        <v>5000000</v>
      </c>
      <c r="AF264" s="11">
        <v>739</v>
      </c>
    </row>
    <row r="265" spans="1:32" x14ac:dyDescent="0.25">
      <c r="A265" s="3">
        <v>2014</v>
      </c>
      <c r="B265" s="4" t="s">
        <v>509</v>
      </c>
      <c r="C265" s="5">
        <v>48101</v>
      </c>
      <c r="D265" s="4">
        <v>22</v>
      </c>
      <c r="E265" s="4" t="s">
        <v>3200</v>
      </c>
      <c r="F265" s="6">
        <v>41806</v>
      </c>
      <c r="G265" s="7">
        <v>300000</v>
      </c>
      <c r="H265" s="6">
        <v>42004</v>
      </c>
      <c r="I265" s="4" t="s">
        <v>3201</v>
      </c>
      <c r="J265" s="4" t="s">
        <v>300</v>
      </c>
      <c r="K265" s="4" t="s">
        <v>301</v>
      </c>
      <c r="L265" s="4"/>
      <c r="M265" s="4"/>
      <c r="N265" s="4"/>
      <c r="O265" s="7">
        <v>300000</v>
      </c>
      <c r="P265" s="11">
        <f>_xlfn.XLOOKUP(E265,[1]SIDEOF_donativos!U$4:U$1619,[1]SIDEOF_donativos!W$4:W$1619,FALSE)</f>
        <v>1546</v>
      </c>
      <c r="S265" s="3">
        <v>2014</v>
      </c>
      <c r="T265" s="4" t="s">
        <v>719</v>
      </c>
      <c r="U265" s="4" t="s">
        <v>847</v>
      </c>
      <c r="V265" s="6">
        <v>41824</v>
      </c>
      <c r="W265" s="7">
        <v>6650000</v>
      </c>
      <c r="X265" s="6">
        <v>42038</v>
      </c>
      <c r="Y265" s="4" t="s">
        <v>3506</v>
      </c>
      <c r="Z265" s="4" t="s">
        <v>387</v>
      </c>
      <c r="AA265" s="4" t="s">
        <v>388</v>
      </c>
      <c r="AB265" s="4"/>
      <c r="AC265" s="4"/>
      <c r="AD265" s="4"/>
      <c r="AE265" s="7">
        <v>6650000</v>
      </c>
      <c r="AF265" s="11">
        <v>800</v>
      </c>
    </row>
    <row r="266" spans="1:32" x14ac:dyDescent="0.25">
      <c r="A266" s="3">
        <v>2014</v>
      </c>
      <c r="B266" s="4" t="s">
        <v>509</v>
      </c>
      <c r="C266" s="5">
        <v>48101</v>
      </c>
      <c r="D266" s="4">
        <v>23</v>
      </c>
      <c r="E266" s="4" t="s">
        <v>3202</v>
      </c>
      <c r="F266" s="6">
        <v>41803</v>
      </c>
      <c r="G266" s="7">
        <v>150000</v>
      </c>
      <c r="H266" s="6">
        <v>42004</v>
      </c>
      <c r="I266" s="4" t="s">
        <v>3203</v>
      </c>
      <c r="J266" s="4" t="s">
        <v>300</v>
      </c>
      <c r="K266" s="4" t="s">
        <v>301</v>
      </c>
      <c r="L266" s="4"/>
      <c r="M266" s="4"/>
      <c r="N266" s="4"/>
      <c r="O266" s="7">
        <v>150000</v>
      </c>
      <c r="P266" s="11">
        <f>_xlfn.XLOOKUP(E266,[1]SIDEOF_donativos!U$4:U$1619,[1]SIDEOF_donativos!W$4:W$1619,FALSE)</f>
        <v>898</v>
      </c>
      <c r="S266" s="3">
        <v>2014</v>
      </c>
      <c r="T266" s="4" t="s">
        <v>719</v>
      </c>
      <c r="U266" s="4" t="s">
        <v>771</v>
      </c>
      <c r="V266" s="6">
        <v>41779</v>
      </c>
      <c r="W266" s="7">
        <v>8000000</v>
      </c>
      <c r="X266" s="6">
        <v>42143</v>
      </c>
      <c r="Y266" s="4" t="s">
        <v>3508</v>
      </c>
      <c r="Z266" s="4" t="s">
        <v>387</v>
      </c>
      <c r="AA266" s="4" t="s">
        <v>388</v>
      </c>
      <c r="AB266" s="4"/>
      <c r="AC266" s="4"/>
      <c r="AD266" s="4"/>
      <c r="AE266" s="7">
        <v>8000000</v>
      </c>
      <c r="AF266" s="11">
        <v>484</v>
      </c>
    </row>
    <row r="267" spans="1:32" x14ac:dyDescent="0.25">
      <c r="A267" s="3">
        <v>2014</v>
      </c>
      <c r="B267" s="4" t="s">
        <v>509</v>
      </c>
      <c r="C267" s="5">
        <v>48101</v>
      </c>
      <c r="D267" s="4">
        <v>24</v>
      </c>
      <c r="E267" s="4" t="s">
        <v>3204</v>
      </c>
      <c r="F267" s="6">
        <v>41803</v>
      </c>
      <c r="G267" s="7">
        <v>162400</v>
      </c>
      <c r="H267" s="6">
        <v>42004</v>
      </c>
      <c r="I267" s="4" t="s">
        <v>3205</v>
      </c>
      <c r="J267" s="4" t="s">
        <v>300</v>
      </c>
      <c r="K267" s="4" t="s">
        <v>301</v>
      </c>
      <c r="L267" s="4"/>
      <c r="M267" s="4"/>
      <c r="N267" s="4"/>
      <c r="O267" s="7">
        <v>162400</v>
      </c>
      <c r="P267" s="11">
        <f>_xlfn.XLOOKUP(E267,[1]SIDEOF_donativos!U$4:U$1619,[1]SIDEOF_donativos!W$4:W$1619,FALSE)</f>
        <v>1117</v>
      </c>
      <c r="S267" s="3">
        <v>2014</v>
      </c>
      <c r="T267" s="4" t="s">
        <v>719</v>
      </c>
      <c r="U267" s="4" t="s">
        <v>1022</v>
      </c>
      <c r="V267" s="6">
        <v>41824</v>
      </c>
      <c r="W267" s="7">
        <v>6000000</v>
      </c>
      <c r="X267" s="6">
        <v>42098</v>
      </c>
      <c r="Y267" s="4" t="s">
        <v>3510</v>
      </c>
      <c r="Z267" s="4" t="s">
        <v>387</v>
      </c>
      <c r="AA267" s="4" t="s">
        <v>388</v>
      </c>
      <c r="AB267" s="4"/>
      <c r="AC267" s="4"/>
      <c r="AD267" s="4"/>
      <c r="AE267" s="7">
        <v>6000000</v>
      </c>
      <c r="AF267" s="11">
        <v>614</v>
      </c>
    </row>
    <row r="268" spans="1:32" x14ac:dyDescent="0.25">
      <c r="A268" s="3">
        <v>2014</v>
      </c>
      <c r="B268" s="4" t="s">
        <v>509</v>
      </c>
      <c r="C268" s="5">
        <v>48101</v>
      </c>
      <c r="D268" s="4">
        <v>25</v>
      </c>
      <c r="E268" s="4" t="s">
        <v>3206</v>
      </c>
      <c r="F268" s="6">
        <v>41806</v>
      </c>
      <c r="G268" s="7">
        <v>589726</v>
      </c>
      <c r="H268" s="6">
        <v>42004</v>
      </c>
      <c r="I268" s="4" t="s">
        <v>3207</v>
      </c>
      <c r="J268" s="4" t="s">
        <v>300</v>
      </c>
      <c r="K268" s="4" t="s">
        <v>301</v>
      </c>
      <c r="L268" s="4"/>
      <c r="M268" s="4"/>
      <c r="N268" s="4"/>
      <c r="O268" s="7">
        <v>589726</v>
      </c>
      <c r="P268" s="11">
        <f>_xlfn.XLOOKUP(E268,[1]SIDEOF_donativos!U$4:U$1619,[1]SIDEOF_donativos!W$4:W$1619,FALSE)</f>
        <v>1576</v>
      </c>
      <c r="S268" s="3">
        <v>2014</v>
      </c>
      <c r="T268" s="4" t="s">
        <v>719</v>
      </c>
      <c r="U268" s="4" t="s">
        <v>800</v>
      </c>
      <c r="V268" s="6">
        <v>41806</v>
      </c>
      <c r="W268" s="7">
        <v>4889000</v>
      </c>
      <c r="X268" s="6">
        <v>42272</v>
      </c>
      <c r="Y268" s="4" t="s">
        <v>3512</v>
      </c>
      <c r="Z268" s="4" t="s">
        <v>387</v>
      </c>
      <c r="AA268" s="4" t="s">
        <v>388</v>
      </c>
      <c r="AB268" s="4"/>
      <c r="AC268" s="4"/>
      <c r="AD268" s="4"/>
      <c r="AE268" s="7">
        <v>4889000</v>
      </c>
      <c r="AF268" s="11">
        <v>1052</v>
      </c>
    </row>
    <row r="269" spans="1:32" x14ac:dyDescent="0.25">
      <c r="A269" s="3">
        <v>2014</v>
      </c>
      <c r="B269" s="4" t="s">
        <v>509</v>
      </c>
      <c r="C269" s="5">
        <v>48101</v>
      </c>
      <c r="D269" s="4">
        <v>26</v>
      </c>
      <c r="E269" s="4" t="s">
        <v>2124</v>
      </c>
      <c r="F269" s="6">
        <v>41806</v>
      </c>
      <c r="G269" s="7">
        <v>491000</v>
      </c>
      <c r="H269" s="6">
        <v>42004</v>
      </c>
      <c r="I269" s="4" t="s">
        <v>3208</v>
      </c>
      <c r="J269" s="4" t="s">
        <v>300</v>
      </c>
      <c r="K269" s="4" t="s">
        <v>301</v>
      </c>
      <c r="L269" s="4"/>
      <c r="M269" s="4"/>
      <c r="N269" s="4"/>
      <c r="O269" s="7">
        <v>491000</v>
      </c>
      <c r="P269" s="11">
        <f>_xlfn.XLOOKUP(E269,[1]SIDEOF_donativos!U$4:U$1619,[1]SIDEOF_donativos!W$4:W$1619,FALSE)</f>
        <v>1517</v>
      </c>
      <c r="S269" s="3">
        <v>2014</v>
      </c>
      <c r="T269" s="4" t="s">
        <v>719</v>
      </c>
      <c r="U269" s="4" t="s">
        <v>929</v>
      </c>
      <c r="V269" s="6">
        <v>41803</v>
      </c>
      <c r="W269" s="7">
        <v>2000000</v>
      </c>
      <c r="X269" s="6">
        <v>42106</v>
      </c>
      <c r="Y269" s="4" t="s">
        <v>3514</v>
      </c>
      <c r="Z269" s="4" t="s">
        <v>387</v>
      </c>
      <c r="AA269" s="4" t="s">
        <v>388</v>
      </c>
      <c r="AB269" s="4"/>
      <c r="AC269" s="4"/>
      <c r="AD269" s="4"/>
      <c r="AE269" s="7">
        <v>2000000</v>
      </c>
      <c r="AF269" s="11">
        <v>798</v>
      </c>
    </row>
    <row r="270" spans="1:32" x14ac:dyDescent="0.25">
      <c r="A270" s="3">
        <v>2014</v>
      </c>
      <c r="B270" s="4" t="s">
        <v>509</v>
      </c>
      <c r="C270" s="5">
        <v>48101</v>
      </c>
      <c r="D270" s="4">
        <v>27</v>
      </c>
      <c r="E270" s="4" t="s">
        <v>3209</v>
      </c>
      <c r="F270" s="6">
        <v>41799</v>
      </c>
      <c r="G270" s="7">
        <v>699550</v>
      </c>
      <c r="H270" s="6">
        <v>42004</v>
      </c>
      <c r="I270" s="4" t="s">
        <v>3210</v>
      </c>
      <c r="J270" s="4" t="s">
        <v>300</v>
      </c>
      <c r="K270" s="4" t="s">
        <v>301</v>
      </c>
      <c r="L270" s="4"/>
      <c r="M270" s="4"/>
      <c r="N270" s="4"/>
      <c r="O270" s="7">
        <v>699550</v>
      </c>
      <c r="P270" s="11">
        <f>_xlfn.XLOOKUP(E270,[1]SIDEOF_donativos!U$4:U$1619,[1]SIDEOF_donativos!W$4:W$1619,FALSE)</f>
        <v>1550</v>
      </c>
      <c r="S270" s="3">
        <v>2014</v>
      </c>
      <c r="T270" s="4" t="s">
        <v>719</v>
      </c>
      <c r="U270" s="4" t="s">
        <v>724</v>
      </c>
      <c r="V270" s="6">
        <v>41785</v>
      </c>
      <c r="W270" s="7">
        <v>6000000</v>
      </c>
      <c r="X270" s="6">
        <v>42029</v>
      </c>
      <c r="Y270" s="4" t="s">
        <v>3516</v>
      </c>
      <c r="Z270" s="4" t="s">
        <v>387</v>
      </c>
      <c r="AA270" s="4" t="s">
        <v>388</v>
      </c>
      <c r="AB270" s="4"/>
      <c r="AC270" s="4"/>
      <c r="AD270" s="4"/>
      <c r="AE270" s="7">
        <v>6000000</v>
      </c>
      <c r="AF270" s="11">
        <v>1520</v>
      </c>
    </row>
    <row r="271" spans="1:32" x14ac:dyDescent="0.25">
      <c r="A271" s="3">
        <v>2014</v>
      </c>
      <c r="B271" s="4" t="s">
        <v>509</v>
      </c>
      <c r="C271" s="5">
        <v>48101</v>
      </c>
      <c r="D271" s="4">
        <v>28</v>
      </c>
      <c r="E271" s="4" t="s">
        <v>3211</v>
      </c>
      <c r="F271" s="6">
        <v>41803</v>
      </c>
      <c r="G271" s="7">
        <v>300000</v>
      </c>
      <c r="H271" s="6">
        <v>42004</v>
      </c>
      <c r="I271" s="4" t="s">
        <v>3212</v>
      </c>
      <c r="J271" s="4" t="s">
        <v>300</v>
      </c>
      <c r="K271" s="4" t="s">
        <v>301</v>
      </c>
      <c r="L271" s="4"/>
      <c r="M271" s="4"/>
      <c r="N271" s="4"/>
      <c r="O271" s="7">
        <v>300000</v>
      </c>
      <c r="P271" s="11">
        <f>_xlfn.XLOOKUP(E271,[1]SIDEOF_donativos!U$4:U$1619,[1]SIDEOF_donativos!W$4:W$1619,FALSE)</f>
        <v>631</v>
      </c>
      <c r="S271" s="3">
        <v>2014</v>
      </c>
      <c r="T271" s="4" t="s">
        <v>719</v>
      </c>
      <c r="U271" s="4" t="s">
        <v>1029</v>
      </c>
      <c r="V271" s="6">
        <v>41806</v>
      </c>
      <c r="W271" s="7">
        <v>1225000</v>
      </c>
      <c r="X271" s="6">
        <v>42050</v>
      </c>
      <c r="Y271" s="4" t="s">
        <v>3518</v>
      </c>
      <c r="Z271" s="4" t="s">
        <v>387</v>
      </c>
      <c r="AA271" s="4" t="s">
        <v>388</v>
      </c>
      <c r="AB271" s="4"/>
      <c r="AC271" s="4"/>
      <c r="AD271" s="4"/>
      <c r="AE271" s="7">
        <v>1225000</v>
      </c>
      <c r="AF271" s="11">
        <v>1072</v>
      </c>
    </row>
    <row r="272" spans="1:32" x14ac:dyDescent="0.25">
      <c r="A272" s="3">
        <v>2014</v>
      </c>
      <c r="B272" s="4" t="s">
        <v>509</v>
      </c>
      <c r="C272" s="5">
        <v>48101</v>
      </c>
      <c r="D272" s="4">
        <v>29</v>
      </c>
      <c r="E272" s="4" t="s">
        <v>3213</v>
      </c>
      <c r="F272" s="6">
        <v>41799</v>
      </c>
      <c r="G272" s="7">
        <v>258544</v>
      </c>
      <c r="H272" s="6">
        <v>42004</v>
      </c>
      <c r="I272" s="4" t="s">
        <v>3214</v>
      </c>
      <c r="J272" s="4" t="s">
        <v>300</v>
      </c>
      <c r="K272" s="4" t="s">
        <v>301</v>
      </c>
      <c r="L272" s="4"/>
      <c r="M272" s="4"/>
      <c r="N272" s="4"/>
      <c r="O272" s="7">
        <v>258544</v>
      </c>
      <c r="P272" s="11">
        <f>_xlfn.XLOOKUP(E272,[1]SIDEOF_donativos!U$4:U$1619,[1]SIDEOF_donativos!W$4:W$1619,FALSE)</f>
        <v>983</v>
      </c>
      <c r="S272" s="3">
        <v>2014</v>
      </c>
      <c r="T272" s="4" t="s">
        <v>719</v>
      </c>
      <c r="U272" s="4" t="s">
        <v>3520</v>
      </c>
      <c r="V272" s="6">
        <v>41813</v>
      </c>
      <c r="W272" s="7">
        <v>1300000</v>
      </c>
      <c r="X272" s="6">
        <v>42146</v>
      </c>
      <c r="Y272" s="4" t="s">
        <v>3521</v>
      </c>
      <c r="Z272" s="4" t="s">
        <v>387</v>
      </c>
      <c r="AA272" s="4" t="s">
        <v>388</v>
      </c>
      <c r="AB272" s="4"/>
      <c r="AC272" s="4"/>
      <c r="AD272" s="4"/>
      <c r="AE272" s="7">
        <v>1300000</v>
      </c>
      <c r="AF272" s="11">
        <v>1320</v>
      </c>
    </row>
    <row r="273" spans="1:32" x14ac:dyDescent="0.25">
      <c r="A273" s="3">
        <v>2014</v>
      </c>
      <c r="B273" s="4" t="s">
        <v>509</v>
      </c>
      <c r="C273" s="5">
        <v>48101</v>
      </c>
      <c r="D273" s="4">
        <v>3</v>
      </c>
      <c r="E273" s="4" t="s">
        <v>2050</v>
      </c>
      <c r="F273" s="6">
        <v>41799</v>
      </c>
      <c r="G273" s="7">
        <v>500000</v>
      </c>
      <c r="H273" s="6">
        <v>42004</v>
      </c>
      <c r="I273" s="4" t="s">
        <v>3215</v>
      </c>
      <c r="J273" s="4" t="s">
        <v>300</v>
      </c>
      <c r="K273" s="4" t="s">
        <v>301</v>
      </c>
      <c r="L273" s="4"/>
      <c r="M273" s="4"/>
      <c r="N273" s="4"/>
      <c r="O273" s="7">
        <v>500000</v>
      </c>
      <c r="P273" s="11">
        <f>_xlfn.XLOOKUP(E273,[1]SIDEOF_donativos!U$4:U$1619,[1]SIDEOF_donativos!W$4:W$1619,FALSE)</f>
        <v>1362</v>
      </c>
      <c r="S273" s="3">
        <v>2014</v>
      </c>
      <c r="T273" s="4" t="s">
        <v>719</v>
      </c>
      <c r="U273" s="4" t="s">
        <v>2365</v>
      </c>
      <c r="V273" s="6">
        <v>41821</v>
      </c>
      <c r="W273" s="7">
        <v>9000000</v>
      </c>
      <c r="X273" s="6">
        <v>42094</v>
      </c>
      <c r="Y273" s="4" t="s">
        <v>3523</v>
      </c>
      <c r="Z273" s="4" t="s">
        <v>387</v>
      </c>
      <c r="AA273" s="4" t="s">
        <v>388</v>
      </c>
      <c r="AB273" s="4"/>
      <c r="AC273" s="4"/>
      <c r="AD273" s="4"/>
      <c r="AE273" s="7">
        <v>9000000</v>
      </c>
      <c r="AF273" s="11">
        <v>744</v>
      </c>
    </row>
    <row r="274" spans="1:32" x14ac:dyDescent="0.25">
      <c r="A274" s="3">
        <v>2014</v>
      </c>
      <c r="B274" s="4" t="s">
        <v>509</v>
      </c>
      <c r="C274" s="5">
        <v>48101</v>
      </c>
      <c r="D274" s="4">
        <v>30</v>
      </c>
      <c r="E274" s="4" t="s">
        <v>3216</v>
      </c>
      <c r="F274" s="6">
        <v>41806</v>
      </c>
      <c r="G274" s="7">
        <v>150000</v>
      </c>
      <c r="H274" s="6">
        <v>42004</v>
      </c>
      <c r="I274" s="4" t="s">
        <v>3217</v>
      </c>
      <c r="J274" s="4" t="s">
        <v>300</v>
      </c>
      <c r="K274" s="4" t="s">
        <v>301</v>
      </c>
      <c r="L274" s="4"/>
      <c r="M274" s="4"/>
      <c r="N274" s="4"/>
      <c r="O274" s="7">
        <v>150000</v>
      </c>
      <c r="P274" s="11">
        <f>_xlfn.XLOOKUP(E274,[1]SIDEOF_donativos!U$4:U$1619,[1]SIDEOF_donativos!W$4:W$1619,FALSE)</f>
        <v>415</v>
      </c>
      <c r="S274" s="3">
        <v>2014</v>
      </c>
      <c r="T274" s="4" t="s">
        <v>719</v>
      </c>
      <c r="U274" s="4" t="s">
        <v>2365</v>
      </c>
      <c r="V274" s="6">
        <v>41821</v>
      </c>
      <c r="W274" s="7">
        <v>10000000</v>
      </c>
      <c r="X274" s="6">
        <v>41943</v>
      </c>
      <c r="Y274" s="4" t="s">
        <v>3525</v>
      </c>
      <c r="Z274" s="4" t="s">
        <v>387</v>
      </c>
      <c r="AA274" s="4" t="s">
        <v>388</v>
      </c>
      <c r="AB274" s="4"/>
      <c r="AC274" s="4"/>
      <c r="AD274" s="4"/>
      <c r="AE274" s="7">
        <v>10000000</v>
      </c>
      <c r="AF274" s="11">
        <v>744</v>
      </c>
    </row>
    <row r="275" spans="1:32" x14ac:dyDescent="0.25">
      <c r="A275" s="3">
        <v>2014</v>
      </c>
      <c r="B275" s="4" t="s">
        <v>509</v>
      </c>
      <c r="C275" s="5">
        <v>48101</v>
      </c>
      <c r="D275" s="4">
        <v>31</v>
      </c>
      <c r="E275" s="4" t="s">
        <v>544</v>
      </c>
      <c r="F275" s="6">
        <v>41806</v>
      </c>
      <c r="G275" s="7">
        <v>300000</v>
      </c>
      <c r="H275" s="6">
        <v>42004</v>
      </c>
      <c r="I275" s="4" t="s">
        <v>3218</v>
      </c>
      <c r="J275" s="4" t="s">
        <v>300</v>
      </c>
      <c r="K275" s="4" t="s">
        <v>301</v>
      </c>
      <c r="L275" s="4"/>
      <c r="M275" s="4"/>
      <c r="N275" s="4"/>
      <c r="O275" s="7">
        <v>300000</v>
      </c>
      <c r="P275" s="11">
        <f>_xlfn.XLOOKUP(E275,[1]SIDEOF_donativos!U$4:U$1619,[1]SIDEOF_donativos!W$4:W$1619,FALSE)</f>
        <v>542</v>
      </c>
      <c r="S275" s="3">
        <v>2014</v>
      </c>
      <c r="T275" s="4" t="s">
        <v>719</v>
      </c>
      <c r="U275" s="4" t="s">
        <v>724</v>
      </c>
      <c r="V275" s="6">
        <v>41821</v>
      </c>
      <c r="W275" s="7">
        <v>3100000</v>
      </c>
      <c r="X275" s="6">
        <v>42090</v>
      </c>
      <c r="Y275" s="4" t="s">
        <v>3527</v>
      </c>
      <c r="Z275" s="4" t="s">
        <v>387</v>
      </c>
      <c r="AA275" s="4" t="s">
        <v>388</v>
      </c>
      <c r="AB275" s="4"/>
      <c r="AC275" s="4"/>
      <c r="AD275" s="4"/>
      <c r="AE275" s="7">
        <v>3100000</v>
      </c>
      <c r="AF275" s="11">
        <v>1520</v>
      </c>
    </row>
    <row r="276" spans="1:32" x14ac:dyDescent="0.25">
      <c r="A276" s="3">
        <v>2014</v>
      </c>
      <c r="B276" s="4" t="s">
        <v>509</v>
      </c>
      <c r="C276" s="5">
        <v>48101</v>
      </c>
      <c r="D276" s="4">
        <v>32</v>
      </c>
      <c r="E276" s="4" t="s">
        <v>2120</v>
      </c>
      <c r="F276" s="6">
        <v>41803</v>
      </c>
      <c r="G276" s="7">
        <v>149338</v>
      </c>
      <c r="H276" s="6">
        <v>42004</v>
      </c>
      <c r="I276" s="4" t="s">
        <v>3219</v>
      </c>
      <c r="J276" s="4" t="s">
        <v>300</v>
      </c>
      <c r="K276" s="4" t="s">
        <v>301</v>
      </c>
      <c r="L276" s="4"/>
      <c r="M276" s="4"/>
      <c r="N276" s="4"/>
      <c r="O276" s="7">
        <v>149338</v>
      </c>
      <c r="P276" s="11">
        <f>_xlfn.XLOOKUP(E276,[1]SIDEOF_donativos!U$4:U$1619,[1]SIDEOF_donativos!W$4:W$1619,FALSE)</f>
        <v>1310</v>
      </c>
      <c r="S276" s="3">
        <v>2014</v>
      </c>
      <c r="T276" s="4" t="s">
        <v>719</v>
      </c>
      <c r="U276" s="4" t="s">
        <v>800</v>
      </c>
      <c r="V276" s="6">
        <v>41821</v>
      </c>
      <c r="W276" s="7">
        <v>10947758</v>
      </c>
      <c r="X276" s="6">
        <v>42185</v>
      </c>
      <c r="Y276" s="4" t="s">
        <v>3529</v>
      </c>
      <c r="Z276" s="4" t="s">
        <v>387</v>
      </c>
      <c r="AA276" s="4" t="s">
        <v>388</v>
      </c>
      <c r="AB276" s="4"/>
      <c r="AC276" s="4"/>
      <c r="AD276" s="4"/>
      <c r="AE276" s="7">
        <v>10947758</v>
      </c>
      <c r="AF276" s="11">
        <v>1052</v>
      </c>
    </row>
    <row r="277" spans="1:32" x14ac:dyDescent="0.25">
      <c r="A277" s="3">
        <v>2014</v>
      </c>
      <c r="B277" s="4" t="s">
        <v>509</v>
      </c>
      <c r="C277" s="5">
        <v>48101</v>
      </c>
      <c r="D277" s="4">
        <v>33</v>
      </c>
      <c r="E277" s="4" t="s">
        <v>3220</v>
      </c>
      <c r="F277" s="6">
        <v>41806</v>
      </c>
      <c r="G277" s="7">
        <v>300000</v>
      </c>
      <c r="H277" s="6">
        <v>42004</v>
      </c>
      <c r="I277" s="4" t="s">
        <v>3221</v>
      </c>
      <c r="J277" s="4" t="s">
        <v>300</v>
      </c>
      <c r="K277" s="4" t="s">
        <v>301</v>
      </c>
      <c r="L277" s="4"/>
      <c r="M277" s="4"/>
      <c r="N277" s="4"/>
      <c r="O277" s="7">
        <v>300000</v>
      </c>
      <c r="P277" s="11">
        <f>_xlfn.XLOOKUP(E277,[1]SIDEOF_donativos!U$4:U$1619,[1]SIDEOF_donativos!W$4:W$1619,FALSE)</f>
        <v>1497</v>
      </c>
      <c r="S277" s="3">
        <v>2014</v>
      </c>
      <c r="T277" s="4" t="s">
        <v>719</v>
      </c>
      <c r="U277" s="4" t="s">
        <v>847</v>
      </c>
      <c r="V277" s="6">
        <v>41809</v>
      </c>
      <c r="W277" s="7">
        <v>950000</v>
      </c>
      <c r="X277" s="6">
        <v>42022</v>
      </c>
      <c r="Y277" s="4" t="s">
        <v>3531</v>
      </c>
      <c r="Z277" s="4" t="s">
        <v>387</v>
      </c>
      <c r="AA277" s="4" t="s">
        <v>388</v>
      </c>
      <c r="AB277" s="4"/>
      <c r="AC277" s="4"/>
      <c r="AD277" s="4"/>
      <c r="AE277" s="7">
        <v>950000</v>
      </c>
      <c r="AF277" s="11">
        <v>800</v>
      </c>
    </row>
    <row r="278" spans="1:32" x14ac:dyDescent="0.25">
      <c r="A278" s="3">
        <v>2014</v>
      </c>
      <c r="B278" s="4" t="s">
        <v>509</v>
      </c>
      <c r="C278" s="5">
        <v>48101</v>
      </c>
      <c r="D278" s="4">
        <v>34</v>
      </c>
      <c r="E278" s="4" t="s">
        <v>3222</v>
      </c>
      <c r="F278" s="6">
        <v>41806</v>
      </c>
      <c r="G278" s="7">
        <v>298200</v>
      </c>
      <c r="H278" s="6">
        <v>42004</v>
      </c>
      <c r="I278" s="4" t="s">
        <v>3223</v>
      </c>
      <c r="J278" s="4" t="s">
        <v>300</v>
      </c>
      <c r="K278" s="4" t="s">
        <v>301</v>
      </c>
      <c r="L278" s="4"/>
      <c r="M278" s="4"/>
      <c r="N278" s="4"/>
      <c r="O278" s="7">
        <v>298200</v>
      </c>
      <c r="P278" s="11">
        <f>_xlfn.XLOOKUP(E278,[1]SIDEOF_donativos!U$4:U$1619,[1]SIDEOF_donativos!W$4:W$1619,FALSE)</f>
        <v>53</v>
      </c>
      <c r="S278" s="3">
        <v>2014</v>
      </c>
      <c r="T278" s="4" t="s">
        <v>719</v>
      </c>
      <c r="U278" s="4" t="s">
        <v>1029</v>
      </c>
      <c r="V278" s="6">
        <v>41816</v>
      </c>
      <c r="W278" s="7">
        <v>700000</v>
      </c>
      <c r="X278" s="6">
        <v>42060</v>
      </c>
      <c r="Y278" s="4" t="s">
        <v>3533</v>
      </c>
      <c r="Z278" s="4" t="s">
        <v>387</v>
      </c>
      <c r="AA278" s="4" t="s">
        <v>388</v>
      </c>
      <c r="AB278" s="4"/>
      <c r="AC278" s="4"/>
      <c r="AD278" s="4"/>
      <c r="AE278" s="7">
        <v>700000</v>
      </c>
      <c r="AF278" s="11">
        <v>1072</v>
      </c>
    </row>
    <row r="279" spans="1:32" x14ac:dyDescent="0.25">
      <c r="A279" s="3">
        <v>2014</v>
      </c>
      <c r="B279" s="4" t="s">
        <v>509</v>
      </c>
      <c r="C279" s="5">
        <v>48101</v>
      </c>
      <c r="D279" s="4">
        <v>35</v>
      </c>
      <c r="E279" s="4" t="s">
        <v>2066</v>
      </c>
      <c r="F279" s="6">
        <v>41807</v>
      </c>
      <c r="G279" s="7">
        <v>500000</v>
      </c>
      <c r="H279" s="6">
        <v>42004</v>
      </c>
      <c r="I279" s="4" t="s">
        <v>3224</v>
      </c>
      <c r="J279" s="4" t="s">
        <v>300</v>
      </c>
      <c r="K279" s="4" t="s">
        <v>301</v>
      </c>
      <c r="L279" s="4"/>
      <c r="M279" s="4"/>
      <c r="N279" s="4"/>
      <c r="O279" s="7">
        <v>500000</v>
      </c>
      <c r="P279" s="11">
        <f>_xlfn.XLOOKUP(E279,[1]SIDEOF_donativos!U$4:U$1619,[1]SIDEOF_donativos!W$4:W$1619,FALSE)</f>
        <v>663</v>
      </c>
      <c r="S279" s="3">
        <v>2014</v>
      </c>
      <c r="T279" s="4" t="s">
        <v>719</v>
      </c>
      <c r="U279" s="4" t="s">
        <v>2259</v>
      </c>
      <c r="V279" s="6">
        <v>41814</v>
      </c>
      <c r="W279" s="7">
        <v>3100000</v>
      </c>
      <c r="X279" s="6">
        <v>42118</v>
      </c>
      <c r="Y279" s="4" t="s">
        <v>3535</v>
      </c>
      <c r="Z279" s="4" t="s">
        <v>387</v>
      </c>
      <c r="AA279" s="4" t="s">
        <v>388</v>
      </c>
      <c r="AB279" s="4"/>
      <c r="AC279" s="4"/>
      <c r="AD279" s="4"/>
      <c r="AE279" s="7">
        <v>3100000</v>
      </c>
      <c r="AF279" s="11">
        <v>435</v>
      </c>
    </row>
    <row r="280" spans="1:32" x14ac:dyDescent="0.25">
      <c r="A280" s="3">
        <v>2014</v>
      </c>
      <c r="B280" s="4" t="s">
        <v>509</v>
      </c>
      <c r="C280" s="5">
        <v>48101</v>
      </c>
      <c r="D280" s="4">
        <v>36</v>
      </c>
      <c r="E280" s="4" t="s">
        <v>3225</v>
      </c>
      <c r="F280" s="6">
        <v>41806</v>
      </c>
      <c r="G280" s="7">
        <v>300000</v>
      </c>
      <c r="H280" s="6">
        <v>42004</v>
      </c>
      <c r="I280" s="4" t="s">
        <v>3226</v>
      </c>
      <c r="J280" s="4" t="s">
        <v>300</v>
      </c>
      <c r="K280" s="4" t="s">
        <v>301</v>
      </c>
      <c r="L280" s="4"/>
      <c r="M280" s="4"/>
      <c r="N280" s="4"/>
      <c r="O280" s="7">
        <v>300000</v>
      </c>
      <c r="P280" s="11">
        <f>_xlfn.XLOOKUP(E280,[1]SIDEOF_donativos!U$4:U$1619,[1]SIDEOF_donativos!W$4:W$1619,FALSE)</f>
        <v>383</v>
      </c>
      <c r="S280" s="3">
        <v>2014</v>
      </c>
      <c r="T280" s="4" t="s">
        <v>719</v>
      </c>
      <c r="U280" s="4" t="s">
        <v>2259</v>
      </c>
      <c r="V280" s="6">
        <v>41803</v>
      </c>
      <c r="W280" s="7">
        <v>10100000</v>
      </c>
      <c r="X280" s="6">
        <v>42168</v>
      </c>
      <c r="Y280" s="4" t="s">
        <v>3537</v>
      </c>
      <c r="Z280" s="4" t="s">
        <v>387</v>
      </c>
      <c r="AA280" s="4" t="s">
        <v>388</v>
      </c>
      <c r="AB280" s="4"/>
      <c r="AC280" s="4"/>
      <c r="AD280" s="4"/>
      <c r="AE280" s="7">
        <v>10100000</v>
      </c>
      <c r="AF280" s="11">
        <v>435</v>
      </c>
    </row>
    <row r="281" spans="1:32" x14ac:dyDescent="0.25">
      <c r="A281" s="3">
        <v>2014</v>
      </c>
      <c r="B281" s="4" t="s">
        <v>509</v>
      </c>
      <c r="C281" s="5">
        <v>48101</v>
      </c>
      <c r="D281" s="4">
        <v>37</v>
      </c>
      <c r="E281" s="4" t="s">
        <v>3227</v>
      </c>
      <c r="F281" s="6">
        <v>41806</v>
      </c>
      <c r="G281" s="7">
        <v>675570</v>
      </c>
      <c r="H281" s="6">
        <v>42004</v>
      </c>
      <c r="I281" s="4" t="s">
        <v>3228</v>
      </c>
      <c r="J281" s="4" t="s">
        <v>300</v>
      </c>
      <c r="K281" s="4" t="s">
        <v>301</v>
      </c>
      <c r="L281" s="4"/>
      <c r="M281" s="4"/>
      <c r="N281" s="4"/>
      <c r="O281" s="7">
        <v>675570</v>
      </c>
      <c r="P281" s="11">
        <f>_xlfn.XLOOKUP(E281,[1]SIDEOF_donativos!U$4:U$1619,[1]SIDEOF_donativos!W$4:W$1619,FALSE)</f>
        <v>1400</v>
      </c>
      <c r="S281" s="3">
        <v>2014</v>
      </c>
      <c r="T281" s="4" t="s">
        <v>719</v>
      </c>
      <c r="U281" s="4" t="s">
        <v>3539</v>
      </c>
      <c r="V281" s="6">
        <v>41829</v>
      </c>
      <c r="W281" s="7">
        <v>1250000</v>
      </c>
      <c r="X281" s="6">
        <v>42163</v>
      </c>
      <c r="Y281" s="4" t="s">
        <v>3540</v>
      </c>
      <c r="Z281" s="4" t="s">
        <v>387</v>
      </c>
      <c r="AA281" s="4" t="s">
        <v>388</v>
      </c>
      <c r="AB281" s="4"/>
      <c r="AC281" s="4"/>
      <c r="AD281" s="4"/>
      <c r="AE281" s="7">
        <v>1250000</v>
      </c>
      <c r="AF281" s="11">
        <v>623</v>
      </c>
    </row>
    <row r="282" spans="1:32" x14ac:dyDescent="0.25">
      <c r="A282" s="3">
        <v>2014</v>
      </c>
      <c r="B282" s="4" t="s">
        <v>509</v>
      </c>
      <c r="C282" s="5">
        <v>48101</v>
      </c>
      <c r="D282" s="4">
        <v>38</v>
      </c>
      <c r="E282" s="4" t="s">
        <v>3229</v>
      </c>
      <c r="F282" s="6">
        <v>41806</v>
      </c>
      <c r="G282" s="7">
        <v>300000</v>
      </c>
      <c r="H282" s="6">
        <v>42004</v>
      </c>
      <c r="I282" s="4" t="s">
        <v>3230</v>
      </c>
      <c r="J282" s="4" t="s">
        <v>300</v>
      </c>
      <c r="K282" s="4" t="s">
        <v>301</v>
      </c>
      <c r="L282" s="4"/>
      <c r="M282" s="4"/>
      <c r="N282" s="4"/>
      <c r="O282" s="7">
        <v>300000</v>
      </c>
      <c r="P282" s="11">
        <f>_xlfn.XLOOKUP(E282,[1]SIDEOF_donativos!U$4:U$1619,[1]SIDEOF_donativos!W$4:W$1619,FALSE)</f>
        <v>1567</v>
      </c>
      <c r="S282" s="3">
        <v>2014</v>
      </c>
      <c r="T282" s="4" t="s">
        <v>719</v>
      </c>
      <c r="U282" s="4" t="s">
        <v>985</v>
      </c>
      <c r="V282" s="6">
        <v>41820</v>
      </c>
      <c r="W282" s="7">
        <v>2000000</v>
      </c>
      <c r="X282" s="6">
        <v>42428</v>
      </c>
      <c r="Y282" s="4" t="s">
        <v>3542</v>
      </c>
      <c r="Z282" s="4" t="s">
        <v>387</v>
      </c>
      <c r="AA282" s="4" t="s">
        <v>388</v>
      </c>
      <c r="AB282" s="4"/>
      <c r="AC282" s="4"/>
      <c r="AD282" s="4"/>
      <c r="AE282" s="7">
        <v>2000000</v>
      </c>
      <c r="AF282" s="11">
        <v>1547</v>
      </c>
    </row>
    <row r="283" spans="1:32" x14ac:dyDescent="0.25">
      <c r="A283" s="3">
        <v>2014</v>
      </c>
      <c r="B283" s="4" t="s">
        <v>509</v>
      </c>
      <c r="C283" s="5">
        <v>48101</v>
      </c>
      <c r="D283" s="4">
        <v>39</v>
      </c>
      <c r="E283" s="4" t="s">
        <v>3231</v>
      </c>
      <c r="F283" s="6">
        <v>41807</v>
      </c>
      <c r="G283" s="7">
        <v>700000</v>
      </c>
      <c r="H283" s="6">
        <v>42004</v>
      </c>
      <c r="I283" s="4" t="s">
        <v>3232</v>
      </c>
      <c r="J283" s="4" t="s">
        <v>300</v>
      </c>
      <c r="K283" s="4" t="s">
        <v>301</v>
      </c>
      <c r="L283" s="4"/>
      <c r="M283" s="4"/>
      <c r="N283" s="4"/>
      <c r="O283" s="7">
        <v>700000</v>
      </c>
      <c r="P283" s="11">
        <f>_xlfn.XLOOKUP(E283,[1]SIDEOF_donativos!U$4:U$1619,[1]SIDEOF_donativos!W$4:W$1619,FALSE)</f>
        <v>859</v>
      </c>
      <c r="S283" s="3">
        <v>2014</v>
      </c>
      <c r="T283" s="4" t="s">
        <v>719</v>
      </c>
      <c r="U283" s="4" t="s">
        <v>3544</v>
      </c>
      <c r="V283" s="6">
        <v>41821</v>
      </c>
      <c r="W283" s="7">
        <v>12500000</v>
      </c>
      <c r="X283" s="6">
        <v>42216</v>
      </c>
      <c r="Y283" s="4" t="s">
        <v>3545</v>
      </c>
      <c r="Z283" s="4" t="s">
        <v>387</v>
      </c>
      <c r="AA283" s="4" t="s">
        <v>388</v>
      </c>
      <c r="AB283" s="4"/>
      <c r="AC283" s="4"/>
      <c r="AD283" s="4"/>
      <c r="AE283" s="7">
        <v>12500000</v>
      </c>
      <c r="AF283" s="11">
        <v>647</v>
      </c>
    </row>
    <row r="284" spans="1:32" x14ac:dyDescent="0.25">
      <c r="A284" s="3">
        <v>2014</v>
      </c>
      <c r="B284" s="4" t="s">
        <v>509</v>
      </c>
      <c r="C284" s="5">
        <v>48101</v>
      </c>
      <c r="D284" s="4">
        <v>4</v>
      </c>
      <c r="E284" s="4" t="s">
        <v>3233</v>
      </c>
      <c r="F284" s="6">
        <v>41802</v>
      </c>
      <c r="G284" s="7">
        <v>696500</v>
      </c>
      <c r="H284" s="6">
        <v>42004</v>
      </c>
      <c r="I284" s="4" t="s">
        <v>3234</v>
      </c>
      <c r="J284" s="4" t="s">
        <v>300</v>
      </c>
      <c r="K284" s="4" t="s">
        <v>301</v>
      </c>
      <c r="L284" s="4"/>
      <c r="M284" s="4"/>
      <c r="N284" s="4"/>
      <c r="O284" s="7">
        <v>696500</v>
      </c>
      <c r="P284" s="11">
        <f>_xlfn.XLOOKUP(E284,[1]SIDEOF_donativos!U$4:U$1619,[1]SIDEOF_donativos!W$4:W$1619,FALSE)</f>
        <v>466</v>
      </c>
      <c r="S284" s="3">
        <v>2014</v>
      </c>
      <c r="T284" s="4" t="s">
        <v>719</v>
      </c>
      <c r="U284" s="4" t="s">
        <v>2265</v>
      </c>
      <c r="V284" s="6">
        <v>41814</v>
      </c>
      <c r="W284" s="7">
        <v>3500000</v>
      </c>
      <c r="X284" s="6">
        <v>42027</v>
      </c>
      <c r="Y284" s="4" t="s">
        <v>3547</v>
      </c>
      <c r="Z284" s="4" t="s">
        <v>387</v>
      </c>
      <c r="AA284" s="4" t="s">
        <v>388</v>
      </c>
      <c r="AB284" s="4"/>
      <c r="AC284" s="4"/>
      <c r="AD284" s="4"/>
      <c r="AE284" s="7">
        <v>3500000</v>
      </c>
      <c r="AF284" s="11">
        <v>371</v>
      </c>
    </row>
    <row r="285" spans="1:32" x14ac:dyDescent="0.25">
      <c r="A285" s="3">
        <v>2014</v>
      </c>
      <c r="B285" s="4" t="s">
        <v>509</v>
      </c>
      <c r="C285" s="5">
        <v>48101</v>
      </c>
      <c r="D285" s="4">
        <v>40</v>
      </c>
      <c r="E285" s="4" t="s">
        <v>3235</v>
      </c>
      <c r="F285" s="6">
        <v>41806</v>
      </c>
      <c r="G285" s="7">
        <v>662000</v>
      </c>
      <c r="H285" s="6">
        <v>42004</v>
      </c>
      <c r="I285" s="4" t="s">
        <v>3236</v>
      </c>
      <c r="J285" s="4" t="s">
        <v>300</v>
      </c>
      <c r="K285" s="4" t="s">
        <v>301</v>
      </c>
      <c r="L285" s="4"/>
      <c r="M285" s="4"/>
      <c r="N285" s="4"/>
      <c r="O285" s="7">
        <v>662000</v>
      </c>
      <c r="P285" s="11">
        <f>_xlfn.XLOOKUP(E285,[1]SIDEOF_donativos!U$4:U$1619,[1]SIDEOF_donativos!W$4:W$1619,FALSE)</f>
        <v>981</v>
      </c>
      <c r="S285" s="3">
        <v>2014</v>
      </c>
      <c r="T285" s="4" t="s">
        <v>719</v>
      </c>
      <c r="U285" s="4" t="s">
        <v>953</v>
      </c>
      <c r="V285" s="6">
        <v>41810</v>
      </c>
      <c r="W285" s="7">
        <v>1000000</v>
      </c>
      <c r="X285" s="6">
        <v>41962</v>
      </c>
      <c r="Y285" s="4" t="s">
        <v>3549</v>
      </c>
      <c r="Z285" s="4" t="s">
        <v>387</v>
      </c>
      <c r="AA285" s="4" t="s">
        <v>388</v>
      </c>
      <c r="AB285" s="4"/>
      <c r="AC285" s="4"/>
      <c r="AD285" s="4"/>
      <c r="AE285" s="7">
        <v>1000000</v>
      </c>
      <c r="AF285" s="11">
        <v>530</v>
      </c>
    </row>
    <row r="286" spans="1:32" x14ac:dyDescent="0.25">
      <c r="A286" s="3">
        <v>2014</v>
      </c>
      <c r="B286" s="4" t="s">
        <v>509</v>
      </c>
      <c r="C286" s="5">
        <v>48101</v>
      </c>
      <c r="D286" s="4">
        <v>41</v>
      </c>
      <c r="E286" s="4" t="s">
        <v>3237</v>
      </c>
      <c r="F286" s="6">
        <v>41806</v>
      </c>
      <c r="G286" s="7">
        <v>300000</v>
      </c>
      <c r="H286" s="6">
        <v>42004</v>
      </c>
      <c r="I286" s="4" t="s">
        <v>3238</v>
      </c>
      <c r="J286" s="4" t="s">
        <v>300</v>
      </c>
      <c r="K286" s="4" t="s">
        <v>301</v>
      </c>
      <c r="L286" s="4"/>
      <c r="M286" s="4"/>
      <c r="N286" s="4"/>
      <c r="O286" s="7">
        <v>300000</v>
      </c>
      <c r="P286" s="11">
        <f>_xlfn.XLOOKUP(E286,[1]SIDEOF_donativos!U$4:U$1619,[1]SIDEOF_donativos!W$4:W$1619,FALSE)</f>
        <v>355</v>
      </c>
      <c r="S286" s="3">
        <v>2014</v>
      </c>
      <c r="T286" s="4" t="s">
        <v>719</v>
      </c>
      <c r="U286" s="4" t="s">
        <v>3551</v>
      </c>
      <c r="V286" s="6">
        <v>41827</v>
      </c>
      <c r="W286" s="7">
        <v>3000000</v>
      </c>
      <c r="X286" s="6">
        <v>42010</v>
      </c>
      <c r="Y286" s="4" t="s">
        <v>3552</v>
      </c>
      <c r="Z286" s="4" t="s">
        <v>387</v>
      </c>
      <c r="AA286" s="4" t="s">
        <v>388</v>
      </c>
      <c r="AB286" s="4"/>
      <c r="AC286" s="4"/>
      <c r="AD286" s="4"/>
      <c r="AE286" s="7">
        <v>3000000</v>
      </c>
      <c r="AF286" s="11">
        <v>531</v>
      </c>
    </row>
    <row r="287" spans="1:32" x14ac:dyDescent="0.25">
      <c r="A287" s="3">
        <v>2014</v>
      </c>
      <c r="B287" s="4" t="s">
        <v>509</v>
      </c>
      <c r="C287" s="5">
        <v>48101</v>
      </c>
      <c r="D287" s="4">
        <v>42</v>
      </c>
      <c r="E287" s="4" t="s">
        <v>2112</v>
      </c>
      <c r="F287" s="6">
        <v>41801</v>
      </c>
      <c r="G287" s="7">
        <v>500000</v>
      </c>
      <c r="H287" s="6">
        <v>42004</v>
      </c>
      <c r="I287" s="4" t="s">
        <v>3239</v>
      </c>
      <c r="J287" s="4" t="s">
        <v>300</v>
      </c>
      <c r="K287" s="4" t="s">
        <v>301</v>
      </c>
      <c r="L287" s="4"/>
      <c r="M287" s="4"/>
      <c r="N287" s="4"/>
      <c r="O287" s="7">
        <v>500000</v>
      </c>
      <c r="P287" s="11">
        <f>_xlfn.XLOOKUP(E287,[1]SIDEOF_donativos!U$4:U$1619,[1]SIDEOF_donativos!W$4:W$1619,FALSE)</f>
        <v>28</v>
      </c>
      <c r="S287" s="3">
        <v>2014</v>
      </c>
      <c r="T287" s="4" t="s">
        <v>719</v>
      </c>
      <c r="U287" s="4" t="s">
        <v>2297</v>
      </c>
      <c r="V287" s="6">
        <v>41802</v>
      </c>
      <c r="W287" s="7">
        <v>4500000</v>
      </c>
      <c r="X287" s="6">
        <v>41938</v>
      </c>
      <c r="Y287" s="4" t="s">
        <v>3554</v>
      </c>
      <c r="Z287" s="4" t="s">
        <v>387</v>
      </c>
      <c r="AA287" s="4" t="s">
        <v>388</v>
      </c>
      <c r="AB287" s="4"/>
      <c r="AC287" s="4"/>
      <c r="AD287" s="4"/>
      <c r="AE287" s="7">
        <v>4500000</v>
      </c>
      <c r="AF287" s="11">
        <v>750</v>
      </c>
    </row>
    <row r="288" spans="1:32" x14ac:dyDescent="0.25">
      <c r="A288" s="3">
        <v>2014</v>
      </c>
      <c r="B288" s="4" t="s">
        <v>509</v>
      </c>
      <c r="C288" s="5">
        <v>48101</v>
      </c>
      <c r="D288" s="4">
        <v>43</v>
      </c>
      <c r="E288" s="4" t="s">
        <v>512</v>
      </c>
      <c r="F288" s="6">
        <v>41802</v>
      </c>
      <c r="G288" s="7">
        <v>500000</v>
      </c>
      <c r="H288" s="6">
        <v>42004</v>
      </c>
      <c r="I288" s="4" t="s">
        <v>3240</v>
      </c>
      <c r="J288" s="4" t="s">
        <v>300</v>
      </c>
      <c r="K288" s="4" t="s">
        <v>301</v>
      </c>
      <c r="L288" s="4"/>
      <c r="M288" s="4"/>
      <c r="N288" s="4"/>
      <c r="O288" s="7">
        <v>500000</v>
      </c>
      <c r="P288" s="11">
        <f>_xlfn.XLOOKUP(E288,[1]SIDEOF_donativos!U$4:U$1619,[1]SIDEOF_donativos!W$4:W$1619,FALSE)</f>
        <v>237</v>
      </c>
      <c r="S288" s="3">
        <v>2014</v>
      </c>
      <c r="T288" s="4" t="s">
        <v>719</v>
      </c>
      <c r="U288" s="4" t="s">
        <v>3556</v>
      </c>
      <c r="V288" s="6">
        <v>41808</v>
      </c>
      <c r="W288" s="7">
        <v>5600000</v>
      </c>
      <c r="X288" s="6">
        <v>42276</v>
      </c>
      <c r="Y288" s="4" t="s">
        <v>3557</v>
      </c>
      <c r="Z288" s="4" t="s">
        <v>387</v>
      </c>
      <c r="AA288" s="4" t="s">
        <v>388</v>
      </c>
      <c r="AB288" s="4"/>
      <c r="AC288" s="4"/>
      <c r="AD288" s="4"/>
      <c r="AE288" s="7">
        <v>5600000</v>
      </c>
      <c r="AF288" s="11">
        <v>521</v>
      </c>
    </row>
    <row r="289" spans="1:32" x14ac:dyDescent="0.25">
      <c r="A289" s="3">
        <v>2014</v>
      </c>
      <c r="B289" s="4" t="s">
        <v>509</v>
      </c>
      <c r="C289" s="5">
        <v>48101</v>
      </c>
      <c r="D289" s="4">
        <v>44</v>
      </c>
      <c r="E289" s="4" t="s">
        <v>3241</v>
      </c>
      <c r="F289" s="6">
        <v>41806</v>
      </c>
      <c r="G289" s="7">
        <v>240000</v>
      </c>
      <c r="H289" s="6">
        <v>42004</v>
      </c>
      <c r="I289" s="4" t="s">
        <v>3242</v>
      </c>
      <c r="J289" s="4" t="s">
        <v>300</v>
      </c>
      <c r="K289" s="4" t="s">
        <v>301</v>
      </c>
      <c r="L289" s="4"/>
      <c r="M289" s="4"/>
      <c r="N289" s="4"/>
      <c r="O289" s="7">
        <v>240000</v>
      </c>
      <c r="P289" s="11">
        <f>_xlfn.XLOOKUP(E289,[1]SIDEOF_donativos!U$4:U$1619,[1]SIDEOF_donativos!W$4:W$1619,FALSE)</f>
        <v>926</v>
      </c>
      <c r="S289" s="3">
        <v>2014</v>
      </c>
      <c r="T289" s="4" t="s">
        <v>719</v>
      </c>
      <c r="U289" s="4" t="s">
        <v>3559</v>
      </c>
      <c r="V289" s="6">
        <v>41821</v>
      </c>
      <c r="W289" s="7">
        <v>3500000</v>
      </c>
      <c r="X289" s="6">
        <v>41943</v>
      </c>
      <c r="Y289" s="4" t="s">
        <v>3560</v>
      </c>
      <c r="Z289" s="4" t="s">
        <v>387</v>
      </c>
      <c r="AA289" s="4" t="s">
        <v>388</v>
      </c>
      <c r="AB289" s="4"/>
      <c r="AC289" s="4"/>
      <c r="AD289" s="4"/>
      <c r="AE289" s="7">
        <v>3500000</v>
      </c>
      <c r="AF289" s="11">
        <v>717</v>
      </c>
    </row>
    <row r="290" spans="1:32" x14ac:dyDescent="0.25">
      <c r="A290" s="3">
        <v>2014</v>
      </c>
      <c r="B290" s="4" t="s">
        <v>509</v>
      </c>
      <c r="C290" s="5">
        <v>48101</v>
      </c>
      <c r="D290" s="4">
        <v>45</v>
      </c>
      <c r="E290" s="4" t="s">
        <v>3243</v>
      </c>
      <c r="F290" s="6">
        <v>41803</v>
      </c>
      <c r="G290" s="7">
        <v>700000</v>
      </c>
      <c r="H290" s="6">
        <v>42004</v>
      </c>
      <c r="I290" s="4" t="s">
        <v>3244</v>
      </c>
      <c r="J290" s="4" t="s">
        <v>300</v>
      </c>
      <c r="K290" s="4" t="s">
        <v>301</v>
      </c>
      <c r="L290" s="4"/>
      <c r="M290" s="4"/>
      <c r="N290" s="4"/>
      <c r="O290" s="7">
        <v>700000</v>
      </c>
      <c r="P290" s="11">
        <f>_xlfn.XLOOKUP(E290,[1]SIDEOF_donativos!U$4:U$1619,[1]SIDEOF_donativos!W$4:W$1619,FALSE)</f>
        <v>421</v>
      </c>
      <c r="S290" s="3">
        <v>2014</v>
      </c>
      <c r="T290" s="4" t="s">
        <v>719</v>
      </c>
      <c r="U290" s="4" t="s">
        <v>2318</v>
      </c>
      <c r="V290" s="6">
        <v>41802</v>
      </c>
      <c r="W290" s="7">
        <v>30000000</v>
      </c>
      <c r="X290" s="6">
        <v>41805</v>
      </c>
      <c r="Y290" s="4" t="s">
        <v>3562</v>
      </c>
      <c r="Z290" s="4" t="s">
        <v>387</v>
      </c>
      <c r="AA290" s="4" t="s">
        <v>388</v>
      </c>
      <c r="AB290" s="4"/>
      <c r="AC290" s="4"/>
      <c r="AD290" s="4"/>
      <c r="AE290" s="7">
        <v>30000000</v>
      </c>
      <c r="AF290" s="11">
        <v>1366</v>
      </c>
    </row>
    <row r="291" spans="1:32" x14ac:dyDescent="0.25">
      <c r="A291" s="3">
        <v>2014</v>
      </c>
      <c r="B291" s="4" t="s">
        <v>509</v>
      </c>
      <c r="C291" s="5">
        <v>48101</v>
      </c>
      <c r="D291" s="4">
        <v>46</v>
      </c>
      <c r="E291" s="4" t="s">
        <v>3245</v>
      </c>
      <c r="F291" s="6">
        <v>41807</v>
      </c>
      <c r="G291" s="7">
        <v>300000</v>
      </c>
      <c r="H291" s="6">
        <v>42004</v>
      </c>
      <c r="I291" s="4" t="s">
        <v>3246</v>
      </c>
      <c r="J291" s="4" t="s">
        <v>300</v>
      </c>
      <c r="K291" s="4" t="s">
        <v>301</v>
      </c>
      <c r="L291" s="4"/>
      <c r="M291" s="4"/>
      <c r="N291" s="4"/>
      <c r="O291" s="7">
        <v>300000</v>
      </c>
      <c r="P291" s="11">
        <f>_xlfn.XLOOKUP(E291,[1]SIDEOF_donativos!U$4:U$1619,[1]SIDEOF_donativos!W$4:W$1619,FALSE)</f>
        <v>1397</v>
      </c>
      <c r="S291" s="3">
        <v>2014</v>
      </c>
      <c r="T291" s="4" t="s">
        <v>719</v>
      </c>
      <c r="U291" s="4" t="s">
        <v>863</v>
      </c>
      <c r="V291" s="6">
        <v>41823</v>
      </c>
      <c r="W291" s="7">
        <v>4000000</v>
      </c>
      <c r="X291" s="6">
        <v>42187</v>
      </c>
      <c r="Y291" s="4" t="s">
        <v>3564</v>
      </c>
      <c r="Z291" s="4" t="s">
        <v>387</v>
      </c>
      <c r="AA291" s="4" t="s">
        <v>388</v>
      </c>
      <c r="AB291" s="4"/>
      <c r="AC291" s="4"/>
      <c r="AD291" s="4"/>
      <c r="AE291" s="7">
        <v>4000000</v>
      </c>
      <c r="AF291" s="11">
        <v>114</v>
      </c>
    </row>
    <row r="292" spans="1:32" x14ac:dyDescent="0.25">
      <c r="A292" s="3">
        <v>2014</v>
      </c>
      <c r="B292" s="4" t="s">
        <v>509</v>
      </c>
      <c r="C292" s="5">
        <v>48101</v>
      </c>
      <c r="D292" s="4">
        <v>47</v>
      </c>
      <c r="E292" s="4" t="s">
        <v>3247</v>
      </c>
      <c r="F292" s="6">
        <v>41801</v>
      </c>
      <c r="G292" s="7">
        <v>476950</v>
      </c>
      <c r="H292" s="6">
        <v>42004</v>
      </c>
      <c r="I292" s="4" t="s">
        <v>3248</v>
      </c>
      <c r="J292" s="4" t="s">
        <v>300</v>
      </c>
      <c r="K292" s="4" t="s">
        <v>301</v>
      </c>
      <c r="L292" s="4"/>
      <c r="M292" s="4"/>
      <c r="N292" s="4"/>
      <c r="O292" s="7">
        <v>476950</v>
      </c>
      <c r="P292" s="11">
        <f>_xlfn.XLOOKUP(E292,[1]SIDEOF_donativos!U$4:U$1619,[1]SIDEOF_donativos!W$4:W$1619,FALSE)</f>
        <v>1575</v>
      </c>
      <c r="S292" s="3">
        <v>2014</v>
      </c>
      <c r="T292" s="4" t="s">
        <v>719</v>
      </c>
      <c r="U292" s="4" t="s">
        <v>2404</v>
      </c>
      <c r="V292" s="6">
        <v>41773</v>
      </c>
      <c r="W292" s="7">
        <v>3000000</v>
      </c>
      <c r="X292" s="6">
        <v>41925</v>
      </c>
      <c r="Y292" s="4" t="s">
        <v>3566</v>
      </c>
      <c r="Z292" s="4" t="s">
        <v>387</v>
      </c>
      <c r="AA292" s="4" t="s">
        <v>388</v>
      </c>
      <c r="AB292" s="4"/>
      <c r="AC292" s="4"/>
      <c r="AD292" s="4"/>
      <c r="AE292" s="7">
        <v>3000000</v>
      </c>
      <c r="AF292" s="11">
        <v>849</v>
      </c>
    </row>
    <row r="293" spans="1:32" x14ac:dyDescent="0.25">
      <c r="A293" s="3">
        <v>2014</v>
      </c>
      <c r="B293" s="4" t="s">
        <v>509</v>
      </c>
      <c r="C293" s="5">
        <v>48101</v>
      </c>
      <c r="D293" s="4">
        <v>48</v>
      </c>
      <c r="E293" s="4" t="s">
        <v>3249</v>
      </c>
      <c r="F293" s="6">
        <v>41806</v>
      </c>
      <c r="G293" s="7">
        <v>698000</v>
      </c>
      <c r="H293" s="6">
        <v>42004</v>
      </c>
      <c r="I293" s="4" t="s">
        <v>3250</v>
      </c>
      <c r="J293" s="4" t="s">
        <v>300</v>
      </c>
      <c r="K293" s="4" t="s">
        <v>301</v>
      </c>
      <c r="L293" s="4"/>
      <c r="M293" s="4"/>
      <c r="N293" s="4"/>
      <c r="O293" s="7">
        <v>698000</v>
      </c>
      <c r="P293" s="11">
        <f>_xlfn.XLOOKUP(E293,[1]SIDEOF_donativos!U$4:U$1619,[1]SIDEOF_donativos!W$4:W$1619,FALSE)</f>
        <v>1494</v>
      </c>
      <c r="S293" s="3">
        <v>2014</v>
      </c>
      <c r="T293" s="4" t="s">
        <v>719</v>
      </c>
      <c r="U293" s="4" t="s">
        <v>774</v>
      </c>
      <c r="V293" s="6">
        <v>41842</v>
      </c>
      <c r="W293" s="7">
        <v>5889000</v>
      </c>
      <c r="X293" s="6">
        <v>42115</v>
      </c>
      <c r="Y293" s="4" t="s">
        <v>3568</v>
      </c>
      <c r="Z293" s="4" t="s">
        <v>387</v>
      </c>
      <c r="AA293" s="4" t="s">
        <v>388</v>
      </c>
      <c r="AB293" s="4"/>
      <c r="AC293" s="4"/>
      <c r="AD293" s="4"/>
      <c r="AE293" s="7">
        <v>5889000</v>
      </c>
      <c r="AF293" s="11">
        <v>398</v>
      </c>
    </row>
    <row r="294" spans="1:32" x14ac:dyDescent="0.25">
      <c r="A294" s="3">
        <v>2014</v>
      </c>
      <c r="B294" s="4" t="s">
        <v>509</v>
      </c>
      <c r="C294" s="5">
        <v>48101</v>
      </c>
      <c r="D294" s="4">
        <v>49</v>
      </c>
      <c r="E294" s="4" t="s">
        <v>2090</v>
      </c>
      <c r="F294" s="6">
        <v>41806</v>
      </c>
      <c r="G294" s="7">
        <v>499400</v>
      </c>
      <c r="H294" s="6">
        <v>42004</v>
      </c>
      <c r="I294" s="4" t="s">
        <v>3251</v>
      </c>
      <c r="J294" s="4" t="s">
        <v>300</v>
      </c>
      <c r="K294" s="4" t="s">
        <v>301</v>
      </c>
      <c r="L294" s="4"/>
      <c r="M294" s="4"/>
      <c r="N294" s="4"/>
      <c r="O294" s="7">
        <v>499400</v>
      </c>
      <c r="P294" s="11">
        <f>_xlfn.XLOOKUP(E294,[1]SIDEOF_donativos!U$4:U$1619,[1]SIDEOF_donativos!W$4:W$1619,FALSE)</f>
        <v>954</v>
      </c>
      <c r="S294" s="3">
        <v>2014</v>
      </c>
      <c r="T294" s="4" t="s">
        <v>719</v>
      </c>
      <c r="U294" s="4" t="s">
        <v>3570</v>
      </c>
      <c r="V294" s="6">
        <v>41830</v>
      </c>
      <c r="W294" s="7">
        <v>8000000</v>
      </c>
      <c r="X294" s="6">
        <v>41983</v>
      </c>
      <c r="Y294" s="4" t="s">
        <v>3571</v>
      </c>
      <c r="Z294" s="4" t="s">
        <v>387</v>
      </c>
      <c r="AA294" s="4" t="s">
        <v>388</v>
      </c>
      <c r="AB294" s="4"/>
      <c r="AC294" s="4"/>
      <c r="AD294" s="4"/>
      <c r="AE294" s="7">
        <v>8000000</v>
      </c>
      <c r="AF294" s="11">
        <v>1554</v>
      </c>
    </row>
    <row r="295" spans="1:32" x14ac:dyDescent="0.25">
      <c r="A295" s="3">
        <v>2014</v>
      </c>
      <c r="B295" s="4" t="s">
        <v>509</v>
      </c>
      <c r="C295" s="5">
        <v>48101</v>
      </c>
      <c r="D295" s="4">
        <v>5</v>
      </c>
      <c r="E295" s="4" t="s">
        <v>560</v>
      </c>
      <c r="F295" s="6">
        <v>41800</v>
      </c>
      <c r="G295" s="7">
        <v>643500</v>
      </c>
      <c r="H295" s="6">
        <v>42004</v>
      </c>
      <c r="I295" s="4" t="s">
        <v>3252</v>
      </c>
      <c r="J295" s="4" t="s">
        <v>300</v>
      </c>
      <c r="K295" s="4" t="s">
        <v>301</v>
      </c>
      <c r="L295" s="4"/>
      <c r="M295" s="4"/>
      <c r="N295" s="4"/>
      <c r="O295" s="7">
        <v>643500</v>
      </c>
      <c r="P295" s="11">
        <f>_xlfn.XLOOKUP(E295,[1]SIDEOF_donativos!U$4:U$1619,[1]SIDEOF_donativos!W$4:W$1619,FALSE)</f>
        <v>793</v>
      </c>
      <c r="S295" s="3">
        <v>2014</v>
      </c>
      <c r="T295" s="4" t="s">
        <v>719</v>
      </c>
      <c r="U295" s="4" t="s">
        <v>504</v>
      </c>
      <c r="V295" s="6">
        <v>41841</v>
      </c>
      <c r="W295" s="7">
        <v>3000000</v>
      </c>
      <c r="X295" s="6">
        <v>41920</v>
      </c>
      <c r="Y295" s="4" t="s">
        <v>3573</v>
      </c>
      <c r="Z295" s="4" t="s">
        <v>387</v>
      </c>
      <c r="AA295" s="4" t="s">
        <v>388</v>
      </c>
      <c r="AB295" s="4"/>
      <c r="AC295" s="4"/>
      <c r="AD295" s="4"/>
      <c r="AE295" s="7">
        <v>3000000</v>
      </c>
      <c r="AF295" s="11">
        <v>1285</v>
      </c>
    </row>
    <row r="296" spans="1:32" x14ac:dyDescent="0.25">
      <c r="A296" s="3">
        <v>2014</v>
      </c>
      <c r="B296" s="4" t="s">
        <v>509</v>
      </c>
      <c r="C296" s="5">
        <v>48101</v>
      </c>
      <c r="D296" s="4">
        <v>50</v>
      </c>
      <c r="E296" s="4" t="s">
        <v>3253</v>
      </c>
      <c r="F296" s="6">
        <v>41807</v>
      </c>
      <c r="G296" s="7">
        <v>170375</v>
      </c>
      <c r="H296" s="6">
        <v>42004</v>
      </c>
      <c r="I296" s="4" t="s">
        <v>3254</v>
      </c>
      <c r="J296" s="4" t="s">
        <v>300</v>
      </c>
      <c r="K296" s="4" t="s">
        <v>301</v>
      </c>
      <c r="L296" s="4"/>
      <c r="M296" s="4"/>
      <c r="N296" s="4"/>
      <c r="O296" s="7">
        <v>170375</v>
      </c>
      <c r="P296" s="11">
        <f>_xlfn.XLOOKUP(E296,[1]SIDEOF_donativos!U$4:U$1619,[1]SIDEOF_donativos!W$4:W$1619,FALSE)</f>
        <v>283</v>
      </c>
      <c r="S296" s="3">
        <v>2014</v>
      </c>
      <c r="T296" s="4" t="s">
        <v>719</v>
      </c>
      <c r="U296" s="4" t="s">
        <v>2343</v>
      </c>
      <c r="V296" s="6">
        <v>41837</v>
      </c>
      <c r="W296" s="7">
        <v>3100000</v>
      </c>
      <c r="X296" s="6">
        <v>41928</v>
      </c>
      <c r="Y296" s="4" t="s">
        <v>3575</v>
      </c>
      <c r="Z296" s="4" t="s">
        <v>387</v>
      </c>
      <c r="AA296" s="4" t="s">
        <v>388</v>
      </c>
      <c r="AB296" s="4"/>
      <c r="AC296" s="4"/>
      <c r="AD296" s="4"/>
      <c r="AE296" s="7">
        <v>3100000</v>
      </c>
      <c r="AF296" s="11">
        <v>919</v>
      </c>
    </row>
    <row r="297" spans="1:32" x14ac:dyDescent="0.25">
      <c r="A297" s="3">
        <v>2014</v>
      </c>
      <c r="B297" s="4" t="s">
        <v>509</v>
      </c>
      <c r="C297" s="5">
        <v>48101</v>
      </c>
      <c r="D297" s="4">
        <v>51</v>
      </c>
      <c r="E297" s="4" t="s">
        <v>3255</v>
      </c>
      <c r="F297" s="6">
        <v>41806</v>
      </c>
      <c r="G297" s="7">
        <v>149690</v>
      </c>
      <c r="H297" s="6">
        <v>42004</v>
      </c>
      <c r="I297" s="4" t="s">
        <v>3256</v>
      </c>
      <c r="J297" s="4" t="s">
        <v>300</v>
      </c>
      <c r="K297" s="4" t="s">
        <v>301</v>
      </c>
      <c r="L297" s="4"/>
      <c r="M297" s="4"/>
      <c r="N297" s="4"/>
      <c r="O297" s="7">
        <v>149690</v>
      </c>
      <c r="P297" s="11">
        <f>_xlfn.XLOOKUP(E297,[1]SIDEOF_donativos!U$4:U$1619,[1]SIDEOF_donativos!W$4:W$1619,FALSE)</f>
        <v>413</v>
      </c>
      <c r="S297" s="3">
        <v>2014</v>
      </c>
      <c r="T297" s="4" t="s">
        <v>719</v>
      </c>
      <c r="U297" s="4" t="s">
        <v>979</v>
      </c>
      <c r="V297" s="6">
        <v>41837</v>
      </c>
      <c r="W297" s="7">
        <v>500000</v>
      </c>
      <c r="X297" s="6">
        <v>41928</v>
      </c>
      <c r="Y297" s="4" t="s">
        <v>3577</v>
      </c>
      <c r="Z297" s="4" t="s">
        <v>387</v>
      </c>
      <c r="AA297" s="4" t="s">
        <v>388</v>
      </c>
      <c r="AB297" s="4"/>
      <c r="AC297" s="4"/>
      <c r="AD297" s="4"/>
      <c r="AE297" s="7">
        <v>500000</v>
      </c>
      <c r="AF297" s="11">
        <v>1118</v>
      </c>
    </row>
    <row r="298" spans="1:32" x14ac:dyDescent="0.25">
      <c r="A298" s="3">
        <v>2014</v>
      </c>
      <c r="B298" s="4" t="s">
        <v>509</v>
      </c>
      <c r="C298" s="5">
        <v>48101</v>
      </c>
      <c r="D298" s="4">
        <v>52</v>
      </c>
      <c r="E298" s="4" t="s">
        <v>3257</v>
      </c>
      <c r="F298" s="6">
        <v>41801</v>
      </c>
      <c r="G298" s="7">
        <v>150000</v>
      </c>
      <c r="H298" s="6">
        <v>42004</v>
      </c>
      <c r="I298" s="4" t="s">
        <v>3258</v>
      </c>
      <c r="J298" s="4" t="s">
        <v>300</v>
      </c>
      <c r="K298" s="4" t="s">
        <v>301</v>
      </c>
      <c r="L298" s="4"/>
      <c r="M298" s="4"/>
      <c r="N298" s="4"/>
      <c r="O298" s="7">
        <v>150000</v>
      </c>
      <c r="P298" s="11">
        <f>_xlfn.XLOOKUP(E298,[1]SIDEOF_donativos!U$4:U$1619,[1]SIDEOF_donativos!W$4:W$1619,FALSE)</f>
        <v>54</v>
      </c>
      <c r="S298" s="3">
        <v>2014</v>
      </c>
      <c r="T298" s="4" t="s">
        <v>719</v>
      </c>
      <c r="U298" s="4" t="s">
        <v>2297</v>
      </c>
      <c r="V298" s="6">
        <v>41841</v>
      </c>
      <c r="W298" s="7">
        <v>3500000</v>
      </c>
      <c r="X298" s="6">
        <v>41993</v>
      </c>
      <c r="Y298" s="4" t="s">
        <v>3579</v>
      </c>
      <c r="Z298" s="4" t="s">
        <v>387</v>
      </c>
      <c r="AA298" s="4" t="s">
        <v>388</v>
      </c>
      <c r="AB298" s="4"/>
      <c r="AC298" s="4"/>
      <c r="AD298" s="4"/>
      <c r="AE298" s="7">
        <v>3500000</v>
      </c>
      <c r="AF298" s="11">
        <v>750</v>
      </c>
    </row>
    <row r="299" spans="1:32" x14ac:dyDescent="0.25">
      <c r="A299" s="3">
        <v>2014</v>
      </c>
      <c r="B299" s="4" t="s">
        <v>509</v>
      </c>
      <c r="C299" s="5">
        <v>48101</v>
      </c>
      <c r="D299" s="4">
        <v>53</v>
      </c>
      <c r="E299" s="4" t="s">
        <v>3259</v>
      </c>
      <c r="F299" s="6">
        <v>41806</v>
      </c>
      <c r="G299" s="7">
        <v>300000</v>
      </c>
      <c r="H299" s="6">
        <v>42004</v>
      </c>
      <c r="I299" s="4" t="s">
        <v>3260</v>
      </c>
      <c r="J299" s="4" t="s">
        <v>300</v>
      </c>
      <c r="K299" s="4" t="s">
        <v>301</v>
      </c>
      <c r="L299" s="4"/>
      <c r="M299" s="4"/>
      <c r="N299" s="4"/>
      <c r="O299" s="7">
        <v>300000</v>
      </c>
      <c r="P299" s="11">
        <f>_xlfn.XLOOKUP(E299,[1]SIDEOF_donativos!U$4:U$1619,[1]SIDEOF_donativos!W$4:W$1619,FALSE)</f>
        <v>316</v>
      </c>
      <c r="S299" s="3">
        <v>2014</v>
      </c>
      <c r="T299" s="4" t="s">
        <v>719</v>
      </c>
      <c r="U299" s="4" t="s">
        <v>2404</v>
      </c>
      <c r="V299" s="6">
        <v>41838</v>
      </c>
      <c r="W299" s="7">
        <v>1000000</v>
      </c>
      <c r="X299" s="6">
        <v>41960</v>
      </c>
      <c r="Y299" s="4" t="s">
        <v>3581</v>
      </c>
      <c r="Z299" s="4" t="s">
        <v>387</v>
      </c>
      <c r="AA299" s="4" t="s">
        <v>388</v>
      </c>
      <c r="AB299" s="4"/>
      <c r="AC299" s="4"/>
      <c r="AD299" s="4"/>
      <c r="AE299" s="7">
        <v>1000000</v>
      </c>
      <c r="AF299" s="11">
        <v>849</v>
      </c>
    </row>
    <row r="300" spans="1:32" x14ac:dyDescent="0.25">
      <c r="A300" s="3">
        <v>2014</v>
      </c>
      <c r="B300" s="4" t="s">
        <v>509</v>
      </c>
      <c r="C300" s="5">
        <v>48101</v>
      </c>
      <c r="D300" s="4">
        <v>54</v>
      </c>
      <c r="E300" s="4" t="s">
        <v>2763</v>
      </c>
      <c r="F300" s="6">
        <v>41806</v>
      </c>
      <c r="G300" s="7">
        <v>264000</v>
      </c>
      <c r="H300" s="6">
        <v>42004</v>
      </c>
      <c r="I300" s="4" t="s">
        <v>3261</v>
      </c>
      <c r="J300" s="4" t="s">
        <v>300</v>
      </c>
      <c r="K300" s="4" t="s">
        <v>301</v>
      </c>
      <c r="L300" s="4"/>
      <c r="M300" s="4"/>
      <c r="N300" s="4"/>
      <c r="O300" s="7">
        <v>264000</v>
      </c>
      <c r="P300" s="11">
        <f>_xlfn.XLOOKUP(E300,[1]SIDEOF_donativos!U$4:U$1619,[1]SIDEOF_donativos!W$4:W$1619,FALSE)</f>
        <v>1594</v>
      </c>
      <c r="S300" s="3">
        <v>2014</v>
      </c>
      <c r="T300" s="4" t="s">
        <v>719</v>
      </c>
      <c r="U300" s="4" t="s">
        <v>3583</v>
      </c>
      <c r="V300" s="6">
        <v>41836</v>
      </c>
      <c r="W300" s="7">
        <v>300000</v>
      </c>
      <c r="X300" s="6">
        <v>42066</v>
      </c>
      <c r="Y300" s="4" t="s">
        <v>3584</v>
      </c>
      <c r="Z300" s="4" t="s">
        <v>387</v>
      </c>
      <c r="AA300" s="4" t="s">
        <v>388</v>
      </c>
      <c r="AB300" s="4"/>
      <c r="AC300" s="4"/>
      <c r="AD300" s="4"/>
      <c r="AE300" s="7">
        <v>300000</v>
      </c>
      <c r="AF300" s="11">
        <v>1299</v>
      </c>
    </row>
    <row r="301" spans="1:32" x14ac:dyDescent="0.25">
      <c r="A301" s="3">
        <v>2014</v>
      </c>
      <c r="B301" s="4" t="s">
        <v>509</v>
      </c>
      <c r="C301" s="5">
        <v>48101</v>
      </c>
      <c r="D301" s="4">
        <v>55</v>
      </c>
      <c r="E301" s="4" t="s">
        <v>542</v>
      </c>
      <c r="F301" s="6">
        <v>41802</v>
      </c>
      <c r="G301" s="7">
        <v>700000</v>
      </c>
      <c r="H301" s="6">
        <v>42004</v>
      </c>
      <c r="I301" s="4" t="s">
        <v>3262</v>
      </c>
      <c r="J301" s="4" t="s">
        <v>300</v>
      </c>
      <c r="K301" s="4" t="s">
        <v>301</v>
      </c>
      <c r="L301" s="4"/>
      <c r="M301" s="4"/>
      <c r="N301" s="4"/>
      <c r="O301" s="7">
        <v>700000</v>
      </c>
      <c r="P301" s="11">
        <f>_xlfn.XLOOKUP(E301,[1]SIDEOF_donativos!U$4:U$1619,[1]SIDEOF_donativos!W$4:W$1619,FALSE)</f>
        <v>536</v>
      </c>
      <c r="S301" s="3">
        <v>2014</v>
      </c>
      <c r="T301" s="4" t="s">
        <v>719</v>
      </c>
      <c r="U301" s="4" t="s">
        <v>784</v>
      </c>
      <c r="V301" s="6">
        <v>41831</v>
      </c>
      <c r="W301" s="7">
        <v>2000000</v>
      </c>
      <c r="X301" s="6">
        <v>42195</v>
      </c>
      <c r="Y301" s="4" t="s">
        <v>3586</v>
      </c>
      <c r="Z301" s="4" t="s">
        <v>387</v>
      </c>
      <c r="AA301" s="4" t="s">
        <v>388</v>
      </c>
      <c r="AB301" s="4"/>
      <c r="AC301" s="4"/>
      <c r="AD301" s="4"/>
      <c r="AE301" s="7">
        <v>2000000</v>
      </c>
      <c r="AF301" s="11">
        <v>1513</v>
      </c>
    </row>
    <row r="302" spans="1:32" x14ac:dyDescent="0.25">
      <c r="A302" s="3">
        <v>2014</v>
      </c>
      <c r="B302" s="4" t="s">
        <v>509</v>
      </c>
      <c r="C302" s="5">
        <v>48101</v>
      </c>
      <c r="D302" s="4">
        <v>56</v>
      </c>
      <c r="E302" s="4" t="s">
        <v>2052</v>
      </c>
      <c r="F302" s="6">
        <v>41806</v>
      </c>
      <c r="G302" s="7">
        <v>495000</v>
      </c>
      <c r="H302" s="6">
        <v>42004</v>
      </c>
      <c r="I302" s="4" t="s">
        <v>3263</v>
      </c>
      <c r="J302" s="4" t="s">
        <v>300</v>
      </c>
      <c r="K302" s="4" t="s">
        <v>301</v>
      </c>
      <c r="L302" s="4"/>
      <c r="M302" s="4"/>
      <c r="N302" s="4"/>
      <c r="O302" s="7">
        <v>495000</v>
      </c>
      <c r="P302" s="11">
        <f>_xlfn.XLOOKUP(E302,[1]SIDEOF_donativos!U$4:U$1619,[1]SIDEOF_donativos!W$4:W$1619,FALSE)</f>
        <v>246</v>
      </c>
      <c r="S302" s="3">
        <v>2014</v>
      </c>
      <c r="T302" s="4" t="s">
        <v>719</v>
      </c>
      <c r="U302" s="4" t="s">
        <v>1107</v>
      </c>
      <c r="V302" s="6">
        <v>41827</v>
      </c>
      <c r="W302" s="7">
        <v>3000000</v>
      </c>
      <c r="X302" s="6">
        <v>42020</v>
      </c>
      <c r="Y302" s="4" t="s">
        <v>3588</v>
      </c>
      <c r="Z302" s="4" t="s">
        <v>387</v>
      </c>
      <c r="AA302" s="4" t="s">
        <v>388</v>
      </c>
      <c r="AB302" s="4"/>
      <c r="AC302" s="4"/>
      <c r="AD302" s="4"/>
      <c r="AE302" s="7">
        <v>3000000</v>
      </c>
      <c r="AF302" s="11">
        <v>92</v>
      </c>
    </row>
    <row r="303" spans="1:32" x14ac:dyDescent="0.25">
      <c r="A303" s="3">
        <v>2014</v>
      </c>
      <c r="B303" s="4" t="s">
        <v>509</v>
      </c>
      <c r="C303" s="5">
        <v>48101</v>
      </c>
      <c r="D303" s="4">
        <v>57</v>
      </c>
      <c r="E303" s="4" t="s">
        <v>3264</v>
      </c>
      <c r="F303" s="6">
        <v>41801</v>
      </c>
      <c r="G303" s="7">
        <v>644176</v>
      </c>
      <c r="H303" s="6">
        <v>42004</v>
      </c>
      <c r="I303" s="4" t="s">
        <v>3265</v>
      </c>
      <c r="J303" s="4" t="s">
        <v>300</v>
      </c>
      <c r="K303" s="4" t="s">
        <v>301</v>
      </c>
      <c r="L303" s="4"/>
      <c r="M303" s="4"/>
      <c r="N303" s="4"/>
      <c r="O303" s="7">
        <v>644176</v>
      </c>
      <c r="P303" s="11">
        <f>_xlfn.XLOOKUP(E303,[1]SIDEOF_donativos!U$4:U$1619,[1]SIDEOF_donativos!W$4:W$1619,FALSE)</f>
        <v>1369</v>
      </c>
      <c r="S303" s="3">
        <v>2014</v>
      </c>
      <c r="T303" s="4" t="s">
        <v>719</v>
      </c>
      <c r="U303" s="4" t="s">
        <v>3590</v>
      </c>
      <c r="V303" s="6">
        <v>41850</v>
      </c>
      <c r="W303" s="7">
        <v>1000000</v>
      </c>
      <c r="X303" s="6">
        <v>42033</v>
      </c>
      <c r="Y303" s="4" t="s">
        <v>3591</v>
      </c>
      <c r="Z303" s="4" t="s">
        <v>387</v>
      </c>
      <c r="AA303" s="4" t="s">
        <v>388</v>
      </c>
      <c r="AB303" s="4"/>
      <c r="AC303" s="4"/>
      <c r="AD303" s="4"/>
      <c r="AE303" s="7">
        <v>1000000</v>
      </c>
      <c r="AF303" s="11">
        <v>1</v>
      </c>
    </row>
    <row r="304" spans="1:32" x14ac:dyDescent="0.25">
      <c r="A304" s="3">
        <v>2014</v>
      </c>
      <c r="B304" s="4" t="s">
        <v>509</v>
      </c>
      <c r="C304" s="5">
        <v>48101</v>
      </c>
      <c r="D304" s="4">
        <v>58</v>
      </c>
      <c r="E304" s="4" t="s">
        <v>188</v>
      </c>
      <c r="F304" s="6">
        <v>41809</v>
      </c>
      <c r="G304" s="7">
        <v>260500</v>
      </c>
      <c r="H304" s="6">
        <v>42004</v>
      </c>
      <c r="I304" s="4" t="s">
        <v>3266</v>
      </c>
      <c r="J304" s="4" t="s">
        <v>300</v>
      </c>
      <c r="K304" s="4" t="s">
        <v>301</v>
      </c>
      <c r="L304" s="4"/>
      <c r="M304" s="4"/>
      <c r="N304" s="4"/>
      <c r="O304" s="7">
        <v>260500</v>
      </c>
      <c r="P304" s="11">
        <f>_xlfn.XLOOKUP(E304,[1]SIDEOF_donativos!U$4:U$1619,[1]SIDEOF_donativos!W$4:W$1619,FALSE)</f>
        <v>723</v>
      </c>
      <c r="S304" s="3">
        <v>2014</v>
      </c>
      <c r="T304" s="4" t="s">
        <v>719</v>
      </c>
      <c r="U304" s="4" t="s">
        <v>1012</v>
      </c>
      <c r="V304" s="6">
        <v>41828</v>
      </c>
      <c r="W304" s="7">
        <v>8450000</v>
      </c>
      <c r="X304" s="6">
        <v>42011</v>
      </c>
      <c r="Y304" s="4" t="s">
        <v>3593</v>
      </c>
      <c r="Z304" s="4" t="s">
        <v>387</v>
      </c>
      <c r="AA304" s="4" t="s">
        <v>388</v>
      </c>
      <c r="AB304" s="4"/>
      <c r="AC304" s="4"/>
      <c r="AD304" s="4"/>
      <c r="AE304" s="7">
        <v>8450000</v>
      </c>
      <c r="AF304" s="11">
        <v>1556</v>
      </c>
    </row>
    <row r="305" spans="1:32" x14ac:dyDescent="0.25">
      <c r="A305" s="3">
        <v>2014</v>
      </c>
      <c r="B305" s="4" t="s">
        <v>509</v>
      </c>
      <c r="C305" s="5">
        <v>48101</v>
      </c>
      <c r="D305" s="4">
        <v>59</v>
      </c>
      <c r="E305" s="4" t="s">
        <v>3267</v>
      </c>
      <c r="F305" s="6">
        <v>41809</v>
      </c>
      <c r="G305" s="7">
        <v>299899</v>
      </c>
      <c r="H305" s="6">
        <v>42004</v>
      </c>
      <c r="I305" s="4" t="s">
        <v>3268</v>
      </c>
      <c r="J305" s="4" t="s">
        <v>300</v>
      </c>
      <c r="K305" s="4" t="s">
        <v>301</v>
      </c>
      <c r="L305" s="4"/>
      <c r="M305" s="4"/>
      <c r="N305" s="4"/>
      <c r="O305" s="7">
        <v>299899</v>
      </c>
      <c r="P305" s="11">
        <f>_xlfn.XLOOKUP(E305,[1]SIDEOF_donativos!U$4:U$1619,[1]SIDEOF_donativos!W$4:W$1619,FALSE)</f>
        <v>1606</v>
      </c>
      <c r="S305" s="3">
        <v>2014</v>
      </c>
      <c r="T305" s="4" t="s">
        <v>719</v>
      </c>
      <c r="U305" s="4" t="s">
        <v>504</v>
      </c>
      <c r="V305" s="6">
        <v>41841</v>
      </c>
      <c r="W305" s="7">
        <v>1500000</v>
      </c>
      <c r="X305" s="6">
        <v>41992</v>
      </c>
      <c r="Y305" s="4" t="s">
        <v>3595</v>
      </c>
      <c r="Z305" s="4" t="s">
        <v>387</v>
      </c>
      <c r="AA305" s="4" t="s">
        <v>388</v>
      </c>
      <c r="AB305" s="4"/>
      <c r="AC305" s="4"/>
      <c r="AD305" s="4"/>
      <c r="AE305" s="7">
        <v>1500000</v>
      </c>
      <c r="AF305" s="11">
        <v>1285</v>
      </c>
    </row>
    <row r="306" spans="1:32" x14ac:dyDescent="0.25">
      <c r="A306" s="3">
        <v>2014</v>
      </c>
      <c r="B306" s="4" t="s">
        <v>509</v>
      </c>
      <c r="C306" s="5">
        <v>48101</v>
      </c>
      <c r="D306" s="4">
        <v>6</v>
      </c>
      <c r="E306" s="4" t="s">
        <v>3269</v>
      </c>
      <c r="F306" s="6">
        <v>41800</v>
      </c>
      <c r="G306" s="7">
        <v>700000</v>
      </c>
      <c r="H306" s="6">
        <v>42004</v>
      </c>
      <c r="I306" s="4" t="s">
        <v>3270</v>
      </c>
      <c r="J306" s="4" t="s">
        <v>300</v>
      </c>
      <c r="K306" s="4" t="s">
        <v>301</v>
      </c>
      <c r="L306" s="4"/>
      <c r="M306" s="4"/>
      <c r="N306" s="4"/>
      <c r="O306" s="7">
        <v>700000</v>
      </c>
      <c r="P306" s="11">
        <f>_xlfn.XLOOKUP(E306,[1]SIDEOF_donativos!U$4:U$1619,[1]SIDEOF_donativos!W$4:W$1619,FALSE)</f>
        <v>538</v>
      </c>
      <c r="S306" s="3">
        <v>2014</v>
      </c>
      <c r="T306" s="4" t="s">
        <v>719</v>
      </c>
      <c r="U306" s="4" t="s">
        <v>2373</v>
      </c>
      <c r="V306" s="6">
        <v>41827</v>
      </c>
      <c r="W306" s="7">
        <v>2900000</v>
      </c>
      <c r="X306" s="6">
        <v>42191</v>
      </c>
      <c r="Y306" s="4" t="s">
        <v>3597</v>
      </c>
      <c r="Z306" s="4" t="s">
        <v>387</v>
      </c>
      <c r="AA306" s="4" t="s">
        <v>388</v>
      </c>
      <c r="AB306" s="4"/>
      <c r="AC306" s="4"/>
      <c r="AD306" s="4"/>
      <c r="AE306" s="7">
        <v>2900000</v>
      </c>
      <c r="AF306" s="11">
        <v>1376</v>
      </c>
    </row>
    <row r="307" spans="1:32" x14ac:dyDescent="0.25">
      <c r="A307" s="3">
        <v>2014</v>
      </c>
      <c r="B307" s="4" t="s">
        <v>509</v>
      </c>
      <c r="C307" s="5">
        <v>48101</v>
      </c>
      <c r="D307" s="4">
        <v>60</v>
      </c>
      <c r="E307" s="4" t="s">
        <v>3271</v>
      </c>
      <c r="F307" s="6">
        <v>41801</v>
      </c>
      <c r="G307" s="7">
        <v>700000</v>
      </c>
      <c r="H307" s="6">
        <v>42004</v>
      </c>
      <c r="I307" s="4" t="s">
        <v>3272</v>
      </c>
      <c r="J307" s="4" t="s">
        <v>300</v>
      </c>
      <c r="K307" s="4" t="s">
        <v>301</v>
      </c>
      <c r="L307" s="4"/>
      <c r="M307" s="4"/>
      <c r="N307" s="4"/>
      <c r="O307" s="7">
        <v>700000</v>
      </c>
      <c r="P307" s="11">
        <f>_xlfn.XLOOKUP(E307,[1]SIDEOF_donativos!U$4:U$1619,[1]SIDEOF_donativos!W$4:W$1619,FALSE)</f>
        <v>94</v>
      </c>
      <c r="S307" s="3">
        <v>2014</v>
      </c>
      <c r="T307" s="4" t="s">
        <v>719</v>
      </c>
      <c r="U307" s="4" t="s">
        <v>3599</v>
      </c>
      <c r="V307" s="6">
        <v>41821</v>
      </c>
      <c r="W307" s="7">
        <v>7000000</v>
      </c>
      <c r="X307" s="6">
        <v>42185</v>
      </c>
      <c r="Y307" s="4" t="s">
        <v>3600</v>
      </c>
      <c r="Z307" s="4" t="s">
        <v>387</v>
      </c>
      <c r="AA307" s="4" t="s">
        <v>388</v>
      </c>
      <c r="AB307" s="4"/>
      <c r="AC307" s="4"/>
      <c r="AD307" s="4"/>
      <c r="AE307" s="7">
        <v>7000000</v>
      </c>
      <c r="AF307" s="11">
        <v>787</v>
      </c>
    </row>
    <row r="308" spans="1:32" x14ac:dyDescent="0.25">
      <c r="A308" s="3">
        <v>2014</v>
      </c>
      <c r="B308" s="4" t="s">
        <v>509</v>
      </c>
      <c r="C308" s="5">
        <v>48101</v>
      </c>
      <c r="D308" s="4">
        <v>61</v>
      </c>
      <c r="E308" s="4" t="s">
        <v>3273</v>
      </c>
      <c r="F308" s="6">
        <v>41809</v>
      </c>
      <c r="G308" s="7">
        <v>298600</v>
      </c>
      <c r="H308" s="6">
        <v>42004</v>
      </c>
      <c r="I308" s="4" t="s">
        <v>3274</v>
      </c>
      <c r="J308" s="4" t="s">
        <v>300</v>
      </c>
      <c r="K308" s="4" t="s">
        <v>301</v>
      </c>
      <c r="L308" s="4"/>
      <c r="M308" s="4"/>
      <c r="N308" s="4"/>
      <c r="O308" s="7">
        <v>298600</v>
      </c>
      <c r="P308" s="11">
        <f>_xlfn.XLOOKUP(E308,[1]SIDEOF_donativos!U$4:U$1619,[1]SIDEOF_donativos!W$4:W$1619,FALSE)</f>
        <v>853</v>
      </c>
      <c r="S308" s="3">
        <v>2014</v>
      </c>
      <c r="T308" s="4" t="s">
        <v>719</v>
      </c>
      <c r="U308" s="4" t="s">
        <v>3602</v>
      </c>
      <c r="V308" s="6">
        <v>41841</v>
      </c>
      <c r="W308" s="7">
        <v>1672022</v>
      </c>
      <c r="X308" s="6">
        <v>42114</v>
      </c>
      <c r="Y308" s="4" t="s">
        <v>3603</v>
      </c>
      <c r="Z308" s="4" t="s">
        <v>387</v>
      </c>
      <c r="AA308" s="4" t="s">
        <v>388</v>
      </c>
      <c r="AB308" s="4"/>
      <c r="AC308" s="4"/>
      <c r="AD308" s="4"/>
      <c r="AE308" s="7">
        <v>1672022</v>
      </c>
      <c r="AF308" s="11">
        <v>1321</v>
      </c>
    </row>
    <row r="309" spans="1:32" x14ac:dyDescent="0.25">
      <c r="A309" s="3">
        <v>2014</v>
      </c>
      <c r="B309" s="4" t="s">
        <v>509</v>
      </c>
      <c r="C309" s="5">
        <v>48101</v>
      </c>
      <c r="D309" s="4">
        <v>62</v>
      </c>
      <c r="E309" s="4" t="s">
        <v>3275</v>
      </c>
      <c r="F309" s="6">
        <v>41806</v>
      </c>
      <c r="G309" s="7">
        <v>300000</v>
      </c>
      <c r="H309" s="6">
        <v>42004</v>
      </c>
      <c r="I309" s="4" t="s">
        <v>3276</v>
      </c>
      <c r="J309" s="4" t="s">
        <v>300</v>
      </c>
      <c r="K309" s="4" t="s">
        <v>301</v>
      </c>
      <c r="L309" s="4"/>
      <c r="M309" s="4"/>
      <c r="N309" s="4"/>
      <c r="O309" s="7">
        <v>300000</v>
      </c>
      <c r="P309" s="11">
        <f>_xlfn.XLOOKUP(E309,[1]SIDEOF_donativos!U$4:U$1619,[1]SIDEOF_donativos!W$4:W$1619,FALSE)</f>
        <v>953</v>
      </c>
      <c r="S309" s="3">
        <v>2014</v>
      </c>
      <c r="T309" s="4" t="s">
        <v>719</v>
      </c>
      <c r="U309" s="4" t="s">
        <v>3605</v>
      </c>
      <c r="V309" s="6">
        <v>41837</v>
      </c>
      <c r="W309" s="7">
        <v>4182000</v>
      </c>
      <c r="X309" s="6">
        <v>41989</v>
      </c>
      <c r="Y309" s="4" t="s">
        <v>3606</v>
      </c>
      <c r="Z309" s="4" t="s">
        <v>387</v>
      </c>
      <c r="AA309" s="4" t="s">
        <v>388</v>
      </c>
      <c r="AB309" s="4"/>
      <c r="AC309" s="4"/>
      <c r="AD309" s="4"/>
      <c r="AE309" s="7">
        <v>4182000</v>
      </c>
      <c r="AF309" s="11">
        <v>1056</v>
      </c>
    </row>
    <row r="310" spans="1:32" x14ac:dyDescent="0.25">
      <c r="A310" s="3">
        <v>2014</v>
      </c>
      <c r="B310" s="4" t="s">
        <v>509</v>
      </c>
      <c r="C310" s="5">
        <v>48101</v>
      </c>
      <c r="D310" s="4">
        <v>63</v>
      </c>
      <c r="E310" s="4" t="s">
        <v>3277</v>
      </c>
      <c r="F310" s="6">
        <v>41803</v>
      </c>
      <c r="G310" s="7">
        <v>679500</v>
      </c>
      <c r="H310" s="6">
        <v>42004</v>
      </c>
      <c r="I310" s="4" t="s">
        <v>3278</v>
      </c>
      <c r="J310" s="4" t="s">
        <v>300</v>
      </c>
      <c r="K310" s="4" t="s">
        <v>301</v>
      </c>
      <c r="L310" s="4"/>
      <c r="M310" s="4"/>
      <c r="N310" s="4"/>
      <c r="O310" s="7">
        <v>679500</v>
      </c>
      <c r="P310" s="11">
        <f>_xlfn.XLOOKUP(E310,[1]SIDEOF_donativos!U$4:U$1619,[1]SIDEOF_donativos!W$4:W$1619,FALSE)</f>
        <v>357</v>
      </c>
      <c r="S310" s="3">
        <v>2014</v>
      </c>
      <c r="T310" s="4" t="s">
        <v>719</v>
      </c>
      <c r="U310" s="4" t="s">
        <v>3608</v>
      </c>
      <c r="V310" s="6">
        <v>41848</v>
      </c>
      <c r="W310" s="7">
        <v>10000000</v>
      </c>
      <c r="X310" s="6">
        <v>41939</v>
      </c>
      <c r="Y310" s="4" t="s">
        <v>3609</v>
      </c>
      <c r="Z310" s="4" t="s">
        <v>387</v>
      </c>
      <c r="AA310" s="4" t="s">
        <v>388</v>
      </c>
      <c r="AB310" s="4"/>
      <c r="AC310" s="4"/>
      <c r="AD310" s="4"/>
      <c r="AE310" s="7">
        <v>10000000</v>
      </c>
      <c r="AF310" s="11">
        <v>1038</v>
      </c>
    </row>
    <row r="311" spans="1:32" x14ac:dyDescent="0.25">
      <c r="A311" s="3">
        <v>2014</v>
      </c>
      <c r="B311" s="4" t="s">
        <v>509</v>
      </c>
      <c r="C311" s="5">
        <v>48101</v>
      </c>
      <c r="D311" s="4">
        <v>64</v>
      </c>
      <c r="E311" s="4" t="s">
        <v>3279</v>
      </c>
      <c r="F311" s="6">
        <v>41807</v>
      </c>
      <c r="G311" s="7">
        <v>696000</v>
      </c>
      <c r="H311" s="6">
        <v>42004</v>
      </c>
      <c r="I311" s="4" t="s">
        <v>3280</v>
      </c>
      <c r="J311" s="4" t="s">
        <v>300</v>
      </c>
      <c r="K311" s="4" t="s">
        <v>301</v>
      </c>
      <c r="L311" s="4"/>
      <c r="M311" s="4"/>
      <c r="N311" s="4"/>
      <c r="O311" s="7">
        <v>696000</v>
      </c>
      <c r="P311" s="11">
        <f>_xlfn.XLOOKUP(E311,[1]SIDEOF_donativos!U$4:U$1619,[1]SIDEOF_donativos!W$4:W$1619,FALSE)</f>
        <v>976</v>
      </c>
      <c r="S311" s="3">
        <v>2014</v>
      </c>
      <c r="T311" s="4" t="s">
        <v>719</v>
      </c>
      <c r="U311" s="4" t="s">
        <v>3611</v>
      </c>
      <c r="V311" s="6">
        <v>41827</v>
      </c>
      <c r="W311" s="7">
        <v>2000000</v>
      </c>
      <c r="X311" s="6">
        <v>42069</v>
      </c>
      <c r="Y311" s="4" t="s">
        <v>3612</v>
      </c>
      <c r="Z311" s="4" t="s">
        <v>387</v>
      </c>
      <c r="AA311" s="4" t="s">
        <v>388</v>
      </c>
      <c r="AB311" s="4"/>
      <c r="AC311" s="4"/>
      <c r="AD311" s="4"/>
      <c r="AE311" s="7">
        <v>2000000</v>
      </c>
      <c r="AF311" s="11">
        <v>108</v>
      </c>
    </row>
    <row r="312" spans="1:32" x14ac:dyDescent="0.25">
      <c r="A312" s="3">
        <v>2014</v>
      </c>
      <c r="B312" s="4" t="s">
        <v>509</v>
      </c>
      <c r="C312" s="5">
        <v>48101</v>
      </c>
      <c r="D312" s="4">
        <v>65</v>
      </c>
      <c r="E312" s="4" t="s">
        <v>3281</v>
      </c>
      <c r="F312" s="6">
        <v>41807</v>
      </c>
      <c r="G312" s="7">
        <v>300000</v>
      </c>
      <c r="H312" s="6">
        <v>42004</v>
      </c>
      <c r="I312" s="4" t="s">
        <v>3282</v>
      </c>
      <c r="J312" s="4" t="s">
        <v>300</v>
      </c>
      <c r="K312" s="4" t="s">
        <v>301</v>
      </c>
      <c r="L312" s="4"/>
      <c r="M312" s="4"/>
      <c r="N312" s="4"/>
      <c r="O312" s="7">
        <v>300000</v>
      </c>
      <c r="P312" s="11">
        <f>_xlfn.XLOOKUP(E312,[1]SIDEOF_donativos!U$4:U$1619,[1]SIDEOF_donativos!W$4:W$1619,FALSE)</f>
        <v>454</v>
      </c>
      <c r="S312" s="3">
        <v>2014</v>
      </c>
      <c r="T312" s="4" t="s">
        <v>719</v>
      </c>
      <c r="U312" s="4" t="s">
        <v>3614</v>
      </c>
      <c r="V312" s="6">
        <v>41830</v>
      </c>
      <c r="W312" s="7">
        <v>6000000</v>
      </c>
      <c r="X312" s="6">
        <v>41982</v>
      </c>
      <c r="Y312" s="4" t="s">
        <v>3615</v>
      </c>
      <c r="Z312" s="4" t="s">
        <v>387</v>
      </c>
      <c r="AA312" s="4" t="s">
        <v>388</v>
      </c>
      <c r="AB312" s="4"/>
      <c r="AC312" s="4"/>
      <c r="AD312" s="4"/>
      <c r="AE312" s="7">
        <v>6000000</v>
      </c>
      <c r="AF312" s="11">
        <v>679</v>
      </c>
    </row>
    <row r="313" spans="1:32" x14ac:dyDescent="0.25">
      <c r="A313" s="3">
        <v>2014</v>
      </c>
      <c r="B313" s="4" t="s">
        <v>509</v>
      </c>
      <c r="C313" s="5">
        <v>48101</v>
      </c>
      <c r="D313" s="4">
        <v>66</v>
      </c>
      <c r="E313" s="4" t="s">
        <v>3283</v>
      </c>
      <c r="F313" s="6">
        <v>41806</v>
      </c>
      <c r="G313" s="7">
        <v>279000</v>
      </c>
      <c r="H313" s="6">
        <v>42004</v>
      </c>
      <c r="I313" s="4" t="s">
        <v>3284</v>
      </c>
      <c r="J313" s="4" t="s">
        <v>300</v>
      </c>
      <c r="K313" s="4" t="s">
        <v>301</v>
      </c>
      <c r="L313" s="4"/>
      <c r="M313" s="4"/>
      <c r="N313" s="4"/>
      <c r="O313" s="7">
        <v>279000</v>
      </c>
      <c r="P313" s="11">
        <f>_xlfn.XLOOKUP(E313,[1]SIDEOF_donativos!U$4:U$1619,[1]SIDEOF_donativos!W$4:W$1619,FALSE)</f>
        <v>3</v>
      </c>
      <c r="S313" s="3">
        <v>2014</v>
      </c>
      <c r="T313" s="4" t="s">
        <v>719</v>
      </c>
      <c r="U313" s="4" t="s">
        <v>3614</v>
      </c>
      <c r="V313" s="6">
        <v>41830</v>
      </c>
      <c r="W313" s="7">
        <v>5500000</v>
      </c>
      <c r="X313" s="6">
        <v>41927</v>
      </c>
      <c r="Y313" s="4" t="s">
        <v>3617</v>
      </c>
      <c r="Z313" s="4" t="s">
        <v>387</v>
      </c>
      <c r="AA313" s="4" t="s">
        <v>388</v>
      </c>
      <c r="AB313" s="4"/>
      <c r="AC313" s="4"/>
      <c r="AD313" s="4"/>
      <c r="AE313" s="7">
        <v>5500000</v>
      </c>
      <c r="AF313" s="11">
        <v>679</v>
      </c>
    </row>
    <row r="314" spans="1:32" x14ac:dyDescent="0.25">
      <c r="A314" s="3">
        <v>2014</v>
      </c>
      <c r="B314" s="4" t="s">
        <v>509</v>
      </c>
      <c r="C314" s="5">
        <v>48101</v>
      </c>
      <c r="D314" s="4">
        <v>67</v>
      </c>
      <c r="E314" s="4" t="s">
        <v>2037</v>
      </c>
      <c r="F314" s="6">
        <v>41801</v>
      </c>
      <c r="G314" s="7">
        <v>500000</v>
      </c>
      <c r="H314" s="6">
        <v>42004</v>
      </c>
      <c r="I314" s="4" t="s">
        <v>3285</v>
      </c>
      <c r="J314" s="4" t="s">
        <v>300</v>
      </c>
      <c r="K314" s="4" t="s">
        <v>301</v>
      </c>
      <c r="L314" s="4"/>
      <c r="M314" s="4"/>
      <c r="N314" s="4"/>
      <c r="O314" s="7">
        <v>500000</v>
      </c>
      <c r="P314" s="11">
        <f>_xlfn.XLOOKUP(E314,[1]SIDEOF_donativos!U$4:U$1619,[1]SIDEOF_donativos!W$4:W$1619,FALSE)</f>
        <v>163</v>
      </c>
      <c r="S314" s="3">
        <v>2014</v>
      </c>
      <c r="T314" s="4" t="s">
        <v>719</v>
      </c>
      <c r="U314" s="4" t="s">
        <v>971</v>
      </c>
      <c r="V314" s="6">
        <v>41822</v>
      </c>
      <c r="W314" s="7">
        <v>7000000</v>
      </c>
      <c r="X314" s="6">
        <v>41974</v>
      </c>
      <c r="Y314" s="4" t="s">
        <v>3619</v>
      </c>
      <c r="Z314" s="4" t="s">
        <v>387</v>
      </c>
      <c r="AA314" s="4" t="s">
        <v>388</v>
      </c>
      <c r="AB314" s="4"/>
      <c r="AC314" s="4"/>
      <c r="AD314" s="4"/>
      <c r="AE314" s="7">
        <v>7000000</v>
      </c>
      <c r="AF314" s="11">
        <v>1085</v>
      </c>
    </row>
    <row r="315" spans="1:32" x14ac:dyDescent="0.25">
      <c r="A315" s="3">
        <v>2014</v>
      </c>
      <c r="B315" s="4" t="s">
        <v>509</v>
      </c>
      <c r="C315" s="5">
        <v>48101</v>
      </c>
      <c r="D315" s="4">
        <v>68</v>
      </c>
      <c r="E315" s="4" t="s">
        <v>3286</v>
      </c>
      <c r="F315" s="6">
        <v>41807</v>
      </c>
      <c r="G315" s="7">
        <v>141695</v>
      </c>
      <c r="H315" s="6">
        <v>42004</v>
      </c>
      <c r="I315" s="4" t="s">
        <v>3287</v>
      </c>
      <c r="J315" s="4" t="s">
        <v>300</v>
      </c>
      <c r="K315" s="4" t="s">
        <v>301</v>
      </c>
      <c r="L315" s="4"/>
      <c r="M315" s="4"/>
      <c r="N315" s="4"/>
      <c r="O315" s="7">
        <v>141695</v>
      </c>
      <c r="P315" s="11">
        <f>_xlfn.XLOOKUP(E315,[1]SIDEOF_donativos!U$4:U$1619,[1]SIDEOF_donativos!W$4:W$1619,FALSE)</f>
        <v>1372</v>
      </c>
      <c r="S315" s="3">
        <v>2014</v>
      </c>
      <c r="T315" s="4" t="s">
        <v>719</v>
      </c>
      <c r="U315" s="4" t="s">
        <v>872</v>
      </c>
      <c r="V315" s="6">
        <v>41827</v>
      </c>
      <c r="W315" s="7">
        <v>1889000</v>
      </c>
      <c r="X315" s="6">
        <v>42191</v>
      </c>
      <c r="Y315" s="4" t="s">
        <v>3621</v>
      </c>
      <c r="Z315" s="4" t="s">
        <v>387</v>
      </c>
      <c r="AA315" s="4" t="s">
        <v>388</v>
      </c>
      <c r="AB315" s="4"/>
      <c r="AC315" s="4"/>
      <c r="AD315" s="4"/>
      <c r="AE315" s="7">
        <v>1889000</v>
      </c>
      <c r="AF315" s="11">
        <v>1100</v>
      </c>
    </row>
    <row r="316" spans="1:32" x14ac:dyDescent="0.25">
      <c r="A316" s="3">
        <v>2014</v>
      </c>
      <c r="B316" s="4" t="s">
        <v>509</v>
      </c>
      <c r="C316" s="5">
        <v>48101</v>
      </c>
      <c r="D316" s="4">
        <v>69</v>
      </c>
      <c r="E316" s="4" t="s">
        <v>3288</v>
      </c>
      <c r="F316" s="6">
        <v>41806</v>
      </c>
      <c r="G316" s="7">
        <v>295870</v>
      </c>
      <c r="H316" s="6">
        <v>42004</v>
      </c>
      <c r="I316" s="4" t="s">
        <v>3289</v>
      </c>
      <c r="J316" s="4" t="s">
        <v>300</v>
      </c>
      <c r="K316" s="4" t="s">
        <v>301</v>
      </c>
      <c r="L316" s="4"/>
      <c r="M316" s="4"/>
      <c r="N316" s="4"/>
      <c r="O316" s="7">
        <v>295870</v>
      </c>
      <c r="P316" s="11">
        <f>_xlfn.XLOOKUP(E316,[1]SIDEOF_donativos!U$4:U$1619,[1]SIDEOF_donativos!W$4:W$1619,FALSE)</f>
        <v>153</v>
      </c>
      <c r="S316" s="3">
        <v>2014</v>
      </c>
      <c r="T316" s="4" t="s">
        <v>719</v>
      </c>
      <c r="U316" s="4" t="s">
        <v>3623</v>
      </c>
      <c r="V316" s="6">
        <v>41829</v>
      </c>
      <c r="W316" s="7">
        <v>3000000</v>
      </c>
      <c r="X316" s="6">
        <v>41951</v>
      </c>
      <c r="Y316" s="4" t="s">
        <v>3624</v>
      </c>
      <c r="Z316" s="4" t="s">
        <v>387</v>
      </c>
      <c r="AA316" s="4" t="s">
        <v>388</v>
      </c>
      <c r="AB316" s="4"/>
      <c r="AC316" s="4"/>
      <c r="AD316" s="4"/>
      <c r="AE316" s="7">
        <v>3000000</v>
      </c>
      <c r="AF316" s="11">
        <v>445</v>
      </c>
    </row>
    <row r="317" spans="1:32" x14ac:dyDescent="0.25">
      <c r="A317" s="3">
        <v>2014</v>
      </c>
      <c r="B317" s="4" t="s">
        <v>509</v>
      </c>
      <c r="C317" s="5">
        <v>48101</v>
      </c>
      <c r="D317" s="4">
        <v>7</v>
      </c>
      <c r="E317" s="4" t="s">
        <v>3290</v>
      </c>
      <c r="F317" s="6">
        <v>41800</v>
      </c>
      <c r="G317" s="7">
        <v>287000</v>
      </c>
      <c r="H317" s="6">
        <v>42004</v>
      </c>
      <c r="I317" s="4" t="s">
        <v>3291</v>
      </c>
      <c r="J317" s="4" t="s">
        <v>300</v>
      </c>
      <c r="K317" s="4" t="s">
        <v>301</v>
      </c>
      <c r="L317" s="4"/>
      <c r="M317" s="4"/>
      <c r="N317" s="4"/>
      <c r="O317" s="7">
        <v>287000</v>
      </c>
      <c r="P317" s="11">
        <f>_xlfn.XLOOKUP(E317,[1]SIDEOF_donativos!U$4:U$1619,[1]SIDEOF_donativos!W$4:W$1619,FALSE)</f>
        <v>312</v>
      </c>
      <c r="S317" s="3">
        <v>2014</v>
      </c>
      <c r="T317" s="4" t="s">
        <v>719</v>
      </c>
      <c r="U317" s="4" t="s">
        <v>2471</v>
      </c>
      <c r="V317" s="6">
        <v>41830</v>
      </c>
      <c r="W317" s="7">
        <v>3100000</v>
      </c>
      <c r="X317" s="6">
        <v>42073</v>
      </c>
      <c r="Y317" s="4" t="s">
        <v>3626</v>
      </c>
      <c r="Z317" s="4" t="s">
        <v>387</v>
      </c>
      <c r="AA317" s="4" t="s">
        <v>388</v>
      </c>
      <c r="AB317" s="4"/>
      <c r="AC317" s="4"/>
      <c r="AD317" s="4"/>
      <c r="AE317" s="7">
        <v>3100000</v>
      </c>
      <c r="AF317" s="11">
        <v>320</v>
      </c>
    </row>
    <row r="318" spans="1:32" x14ac:dyDescent="0.25">
      <c r="A318" s="3">
        <v>2014</v>
      </c>
      <c r="B318" s="4" t="s">
        <v>509</v>
      </c>
      <c r="C318" s="5">
        <v>48101</v>
      </c>
      <c r="D318" s="4">
        <v>70</v>
      </c>
      <c r="E318" s="4" t="s">
        <v>3292</v>
      </c>
      <c r="F318" s="6">
        <v>41799</v>
      </c>
      <c r="G318" s="7">
        <v>700000</v>
      </c>
      <c r="H318" s="6">
        <v>42004</v>
      </c>
      <c r="I318" s="4" t="s">
        <v>3293</v>
      </c>
      <c r="J318" s="4" t="s">
        <v>300</v>
      </c>
      <c r="K318" s="4" t="s">
        <v>301</v>
      </c>
      <c r="L318" s="4"/>
      <c r="M318" s="4"/>
      <c r="N318" s="4"/>
      <c r="O318" s="7">
        <v>700000</v>
      </c>
      <c r="P318" s="11">
        <f>_xlfn.XLOOKUP(E318,[1]SIDEOF_donativos!U$4:U$1619,[1]SIDEOF_donativos!W$4:W$1619,FALSE)</f>
        <v>1098</v>
      </c>
      <c r="S318" s="3">
        <v>2014</v>
      </c>
      <c r="T318" s="4" t="s">
        <v>719</v>
      </c>
      <c r="U318" s="4" t="s">
        <v>3628</v>
      </c>
      <c r="V318" s="6">
        <v>41834</v>
      </c>
      <c r="W318" s="7">
        <v>2000000</v>
      </c>
      <c r="X318" s="6">
        <v>42212</v>
      </c>
      <c r="Y318" s="4" t="s">
        <v>3629</v>
      </c>
      <c r="Z318" s="4" t="s">
        <v>387</v>
      </c>
      <c r="AA318" s="4" t="s">
        <v>388</v>
      </c>
      <c r="AB318" s="4"/>
      <c r="AC318" s="4"/>
      <c r="AD318" s="4"/>
      <c r="AE318" s="7">
        <v>2000000</v>
      </c>
      <c r="AF318" s="11">
        <v>1577</v>
      </c>
    </row>
    <row r="319" spans="1:32" x14ac:dyDescent="0.25">
      <c r="A319" s="3">
        <v>2014</v>
      </c>
      <c r="B319" s="4" t="s">
        <v>509</v>
      </c>
      <c r="C319" s="5">
        <v>48101</v>
      </c>
      <c r="D319" s="4">
        <v>71</v>
      </c>
      <c r="E319" s="4" t="s">
        <v>520</v>
      </c>
      <c r="F319" s="6">
        <v>41806</v>
      </c>
      <c r="G319" s="7">
        <v>300000</v>
      </c>
      <c r="H319" s="6">
        <v>42004</v>
      </c>
      <c r="I319" s="4" t="s">
        <v>3294</v>
      </c>
      <c r="J319" s="4" t="s">
        <v>300</v>
      </c>
      <c r="K319" s="4" t="s">
        <v>301</v>
      </c>
      <c r="L319" s="4"/>
      <c r="M319" s="4"/>
      <c r="N319" s="4"/>
      <c r="O319" s="7">
        <v>300000</v>
      </c>
      <c r="P319" s="11">
        <f>_xlfn.XLOOKUP(E319,[1]SIDEOF_donativos!U$4:U$1619,[1]SIDEOF_donativos!W$4:W$1619,FALSE)</f>
        <v>313</v>
      </c>
      <c r="S319" s="3">
        <v>2014</v>
      </c>
      <c r="T319" s="4" t="s">
        <v>719</v>
      </c>
      <c r="U319" s="4" t="s">
        <v>2404</v>
      </c>
      <c r="V319" s="6">
        <v>41838</v>
      </c>
      <c r="W319" s="7">
        <v>3500000</v>
      </c>
      <c r="X319" s="6">
        <v>41990</v>
      </c>
      <c r="Y319" s="4" t="s">
        <v>3631</v>
      </c>
      <c r="Z319" s="4" t="s">
        <v>387</v>
      </c>
      <c r="AA319" s="4" t="s">
        <v>388</v>
      </c>
      <c r="AB319" s="4"/>
      <c r="AC319" s="4"/>
      <c r="AD319" s="4"/>
      <c r="AE319" s="7">
        <v>3500000</v>
      </c>
      <c r="AF319" s="11">
        <v>849</v>
      </c>
    </row>
    <row r="320" spans="1:32" x14ac:dyDescent="0.25">
      <c r="A320" s="3">
        <v>2014</v>
      </c>
      <c r="B320" s="4" t="s">
        <v>509</v>
      </c>
      <c r="C320" s="5">
        <v>48101</v>
      </c>
      <c r="D320" s="4">
        <v>72</v>
      </c>
      <c r="E320" s="4" t="s">
        <v>3295</v>
      </c>
      <c r="F320" s="6">
        <v>41807</v>
      </c>
      <c r="G320" s="7">
        <v>687000</v>
      </c>
      <c r="H320" s="6">
        <v>42004</v>
      </c>
      <c r="I320" s="4" t="s">
        <v>3296</v>
      </c>
      <c r="J320" s="4" t="s">
        <v>300</v>
      </c>
      <c r="K320" s="4" t="s">
        <v>301</v>
      </c>
      <c r="L320" s="4"/>
      <c r="M320" s="4"/>
      <c r="N320" s="4"/>
      <c r="O320" s="7">
        <v>687000</v>
      </c>
      <c r="P320" s="11">
        <f>_xlfn.XLOOKUP(E320,[1]SIDEOF_donativos!U$4:U$1619,[1]SIDEOF_donativos!W$4:W$1619,FALSE)</f>
        <v>251</v>
      </c>
      <c r="S320" s="3">
        <v>2014</v>
      </c>
      <c r="T320" s="4" t="s">
        <v>719</v>
      </c>
      <c r="U320" s="4" t="s">
        <v>890</v>
      </c>
      <c r="V320" s="6">
        <v>41828</v>
      </c>
      <c r="W320" s="7">
        <v>2000000</v>
      </c>
      <c r="X320" s="6">
        <v>42622</v>
      </c>
      <c r="Y320" s="4" t="s">
        <v>3633</v>
      </c>
      <c r="Z320" s="4" t="s">
        <v>387</v>
      </c>
      <c r="AA320" s="4" t="s">
        <v>388</v>
      </c>
      <c r="AB320" s="4"/>
      <c r="AC320" s="4"/>
      <c r="AD320" s="4"/>
      <c r="AE320" s="7">
        <v>2000000</v>
      </c>
      <c r="AF320" s="11">
        <v>582</v>
      </c>
    </row>
    <row r="321" spans="1:32" x14ac:dyDescent="0.25">
      <c r="A321" s="3">
        <v>2014</v>
      </c>
      <c r="B321" s="4" t="s">
        <v>509</v>
      </c>
      <c r="C321" s="5">
        <v>48101</v>
      </c>
      <c r="D321" s="4">
        <v>73</v>
      </c>
      <c r="E321" s="4" t="s">
        <v>3297</v>
      </c>
      <c r="F321" s="6">
        <v>41803</v>
      </c>
      <c r="G321" s="7">
        <v>700000</v>
      </c>
      <c r="H321" s="6">
        <v>42004</v>
      </c>
      <c r="I321" s="4" t="s">
        <v>3298</v>
      </c>
      <c r="J321" s="4" t="s">
        <v>300</v>
      </c>
      <c r="K321" s="4" t="s">
        <v>301</v>
      </c>
      <c r="L321" s="4"/>
      <c r="M321" s="4"/>
      <c r="N321" s="4"/>
      <c r="O321" s="7">
        <v>700000</v>
      </c>
      <c r="P321" s="11">
        <f>_xlfn.XLOOKUP(E321,[1]SIDEOF_donativos!U$4:U$1619,[1]SIDEOF_donativos!W$4:W$1619,FALSE)</f>
        <v>563</v>
      </c>
      <c r="S321" s="3">
        <v>2014</v>
      </c>
      <c r="T321" s="4" t="s">
        <v>719</v>
      </c>
      <c r="U321" s="4" t="s">
        <v>982</v>
      </c>
      <c r="V321" s="6">
        <v>41789</v>
      </c>
      <c r="W321" s="7">
        <v>9000000</v>
      </c>
      <c r="X321" s="6">
        <v>41941</v>
      </c>
      <c r="Y321" s="4" t="s">
        <v>3635</v>
      </c>
      <c r="Z321" s="4" t="s">
        <v>387</v>
      </c>
      <c r="AA321" s="4" t="s">
        <v>388</v>
      </c>
      <c r="AB321" s="4"/>
      <c r="AC321" s="4"/>
      <c r="AD321" s="4"/>
      <c r="AE321" s="7">
        <v>9000000</v>
      </c>
      <c r="AF321" s="11">
        <v>588</v>
      </c>
    </row>
    <row r="322" spans="1:32" x14ac:dyDescent="0.25">
      <c r="A322" s="3">
        <v>2014</v>
      </c>
      <c r="B322" s="4" t="s">
        <v>509</v>
      </c>
      <c r="C322" s="5">
        <v>48101</v>
      </c>
      <c r="D322" s="4">
        <v>74</v>
      </c>
      <c r="E322" s="4" t="s">
        <v>2068</v>
      </c>
      <c r="F322" s="6">
        <v>41807</v>
      </c>
      <c r="G322" s="7">
        <v>500000</v>
      </c>
      <c r="H322" s="6">
        <v>42004</v>
      </c>
      <c r="I322" s="4" t="s">
        <v>3299</v>
      </c>
      <c r="J322" s="4" t="s">
        <v>300</v>
      </c>
      <c r="K322" s="4" t="s">
        <v>301</v>
      </c>
      <c r="L322" s="4"/>
      <c r="M322" s="4"/>
      <c r="N322" s="4"/>
      <c r="O322" s="7">
        <v>500000</v>
      </c>
      <c r="P322" s="11">
        <f>_xlfn.XLOOKUP(E322,[1]SIDEOF_donativos!U$4:U$1619,[1]SIDEOF_donativos!W$4:W$1619,FALSE)</f>
        <v>268</v>
      </c>
      <c r="S322" s="3">
        <v>2014</v>
      </c>
      <c r="T322" s="4" t="s">
        <v>719</v>
      </c>
      <c r="U322" s="4" t="s">
        <v>3637</v>
      </c>
      <c r="V322" s="6">
        <v>41829</v>
      </c>
      <c r="W322" s="7">
        <v>2000000</v>
      </c>
      <c r="X322" s="6">
        <v>42193</v>
      </c>
      <c r="Y322" s="4" t="s">
        <v>3638</v>
      </c>
      <c r="Z322" s="4" t="s">
        <v>387</v>
      </c>
      <c r="AA322" s="4" t="s">
        <v>388</v>
      </c>
      <c r="AB322" s="4"/>
      <c r="AC322" s="4"/>
      <c r="AD322" s="4"/>
      <c r="AE322" s="7">
        <v>2000000</v>
      </c>
      <c r="AF322" s="11">
        <v>219</v>
      </c>
    </row>
    <row r="323" spans="1:32" x14ac:dyDescent="0.25">
      <c r="A323" s="3">
        <v>2014</v>
      </c>
      <c r="B323" s="4" t="s">
        <v>509</v>
      </c>
      <c r="C323" s="5">
        <v>48101</v>
      </c>
      <c r="D323" s="4">
        <v>75</v>
      </c>
      <c r="E323" s="4" t="s">
        <v>3300</v>
      </c>
      <c r="F323" s="6">
        <v>41801</v>
      </c>
      <c r="G323" s="7">
        <v>149604</v>
      </c>
      <c r="H323" s="6">
        <v>42004</v>
      </c>
      <c r="I323" s="4" t="s">
        <v>3301</v>
      </c>
      <c r="J323" s="4" t="s">
        <v>300</v>
      </c>
      <c r="K323" s="4" t="s">
        <v>301</v>
      </c>
      <c r="L323" s="4"/>
      <c r="M323" s="4"/>
      <c r="N323" s="4"/>
      <c r="O323" s="7">
        <v>149604</v>
      </c>
      <c r="P323" s="11">
        <f>_xlfn.XLOOKUP(E323,[1]SIDEOF_donativos!U$4:U$1619,[1]SIDEOF_donativos!W$4:W$1619,FALSE)</f>
        <v>48</v>
      </c>
      <c r="S323" s="3">
        <v>2014</v>
      </c>
      <c r="T323" s="4" t="s">
        <v>719</v>
      </c>
      <c r="U323" s="4" t="s">
        <v>1140</v>
      </c>
      <c r="V323" s="6">
        <v>41852</v>
      </c>
      <c r="W323" s="7">
        <v>10000000</v>
      </c>
      <c r="X323" s="6">
        <v>41994</v>
      </c>
      <c r="Y323" s="4" t="s">
        <v>3640</v>
      </c>
      <c r="Z323" s="4" t="s">
        <v>387</v>
      </c>
      <c r="AA323" s="4" t="s">
        <v>388</v>
      </c>
      <c r="AB323" s="4"/>
      <c r="AC323" s="4"/>
      <c r="AD323" s="4"/>
      <c r="AE323" s="7">
        <v>10000000</v>
      </c>
      <c r="AF323" s="11">
        <v>190</v>
      </c>
    </row>
    <row r="324" spans="1:32" x14ac:dyDescent="0.25">
      <c r="A324" s="3">
        <v>2014</v>
      </c>
      <c r="B324" s="4" t="s">
        <v>509</v>
      </c>
      <c r="C324" s="5">
        <v>48101</v>
      </c>
      <c r="D324" s="4">
        <v>76</v>
      </c>
      <c r="E324" s="4" t="s">
        <v>3302</v>
      </c>
      <c r="F324" s="6">
        <v>41801</v>
      </c>
      <c r="G324" s="7">
        <v>271000</v>
      </c>
      <c r="H324" s="6">
        <v>42004</v>
      </c>
      <c r="I324" s="4" t="s">
        <v>3303</v>
      </c>
      <c r="J324" s="4" t="s">
        <v>300</v>
      </c>
      <c r="K324" s="4" t="s">
        <v>301</v>
      </c>
      <c r="L324" s="4"/>
      <c r="M324" s="4"/>
      <c r="N324" s="4"/>
      <c r="O324" s="7">
        <v>271000</v>
      </c>
      <c r="P324" s="11">
        <f>_xlfn.XLOOKUP(E324,[1]SIDEOF_donativos!U$4:U$1619,[1]SIDEOF_donativos!W$4:W$1619,FALSE)</f>
        <v>462</v>
      </c>
      <c r="S324" s="3">
        <v>2014</v>
      </c>
      <c r="T324" s="4" t="s">
        <v>719</v>
      </c>
      <c r="U324" s="4" t="s">
        <v>3642</v>
      </c>
      <c r="V324" s="6">
        <v>41869</v>
      </c>
      <c r="W324" s="7">
        <v>1000000</v>
      </c>
      <c r="X324" s="6">
        <v>42264</v>
      </c>
      <c r="Y324" s="4" t="s">
        <v>3643</v>
      </c>
      <c r="Z324" s="4" t="s">
        <v>387</v>
      </c>
      <c r="AA324" s="4" t="s">
        <v>388</v>
      </c>
      <c r="AB324" s="4"/>
      <c r="AC324" s="4"/>
      <c r="AD324" s="4"/>
      <c r="AE324" s="7">
        <v>1000000</v>
      </c>
      <c r="AF324" s="11">
        <v>795</v>
      </c>
    </row>
    <row r="325" spans="1:32" x14ac:dyDescent="0.25">
      <c r="A325" s="3">
        <v>2014</v>
      </c>
      <c r="B325" s="4" t="s">
        <v>509</v>
      </c>
      <c r="C325" s="5">
        <v>48101</v>
      </c>
      <c r="D325" s="4">
        <v>77</v>
      </c>
      <c r="E325" s="4" t="s">
        <v>3304</v>
      </c>
      <c r="F325" s="6">
        <v>41808</v>
      </c>
      <c r="G325" s="7">
        <v>300000</v>
      </c>
      <c r="H325" s="6">
        <v>42004</v>
      </c>
      <c r="I325" s="4" t="s">
        <v>3305</v>
      </c>
      <c r="J325" s="4" t="s">
        <v>300</v>
      </c>
      <c r="K325" s="4" t="s">
        <v>301</v>
      </c>
      <c r="L325" s="4"/>
      <c r="M325" s="4"/>
      <c r="N325" s="4"/>
      <c r="O325" s="7">
        <v>300000</v>
      </c>
      <c r="P325" s="11">
        <f>_xlfn.XLOOKUP(E325,[1]SIDEOF_donativos!U$4:U$1619,[1]SIDEOF_donativos!W$4:W$1619,FALSE)</f>
        <v>994</v>
      </c>
      <c r="S325" s="3">
        <v>2014</v>
      </c>
      <c r="T325" s="4" t="s">
        <v>719</v>
      </c>
      <c r="U325" s="4" t="s">
        <v>3645</v>
      </c>
      <c r="V325" s="6">
        <v>41829</v>
      </c>
      <c r="W325" s="7">
        <v>10000000</v>
      </c>
      <c r="X325" s="6">
        <v>42478</v>
      </c>
      <c r="Y325" s="4" t="s">
        <v>3646</v>
      </c>
      <c r="Z325" s="4" t="s">
        <v>387</v>
      </c>
      <c r="AA325" s="4" t="s">
        <v>388</v>
      </c>
      <c r="AB325" s="4"/>
      <c r="AC325" s="4"/>
      <c r="AD325" s="4"/>
      <c r="AE325" s="7">
        <v>10000000</v>
      </c>
      <c r="AF325" s="11">
        <v>740</v>
      </c>
    </row>
    <row r="326" spans="1:32" x14ac:dyDescent="0.25">
      <c r="A326" s="3">
        <v>2014</v>
      </c>
      <c r="B326" s="4" t="s">
        <v>509</v>
      </c>
      <c r="C326" s="5">
        <v>48101</v>
      </c>
      <c r="D326" s="4">
        <v>78</v>
      </c>
      <c r="E326" s="4" t="s">
        <v>601</v>
      </c>
      <c r="F326" s="6">
        <v>41801</v>
      </c>
      <c r="G326" s="7">
        <v>300000</v>
      </c>
      <c r="H326" s="6">
        <v>42004</v>
      </c>
      <c r="I326" s="4" t="s">
        <v>3306</v>
      </c>
      <c r="J326" s="4" t="s">
        <v>300</v>
      </c>
      <c r="K326" s="4" t="s">
        <v>301</v>
      </c>
      <c r="L326" s="4"/>
      <c r="M326" s="4"/>
      <c r="N326" s="4"/>
      <c r="O326" s="7">
        <v>300000</v>
      </c>
      <c r="P326" s="11">
        <f>_xlfn.XLOOKUP(E326,[1]SIDEOF_donativos!U$4:U$1619,[1]SIDEOF_donativos!W$4:W$1619,FALSE)</f>
        <v>88</v>
      </c>
      <c r="S326" s="3">
        <v>2014</v>
      </c>
      <c r="T326" s="4" t="s">
        <v>719</v>
      </c>
      <c r="U326" s="4" t="s">
        <v>1022</v>
      </c>
      <c r="V326" s="6">
        <v>41843</v>
      </c>
      <c r="W326" s="7">
        <v>2500000</v>
      </c>
      <c r="X326" s="6">
        <v>42116</v>
      </c>
      <c r="Y326" s="4" t="s">
        <v>3648</v>
      </c>
      <c r="Z326" s="4" t="s">
        <v>387</v>
      </c>
      <c r="AA326" s="4" t="s">
        <v>388</v>
      </c>
      <c r="AB326" s="4"/>
      <c r="AC326" s="4"/>
      <c r="AD326" s="4"/>
      <c r="AE326" s="7">
        <v>2500000</v>
      </c>
      <c r="AF326" s="11">
        <v>614</v>
      </c>
    </row>
    <row r="327" spans="1:32" x14ac:dyDescent="0.25">
      <c r="A327" s="3">
        <v>2014</v>
      </c>
      <c r="B327" s="4" t="s">
        <v>509</v>
      </c>
      <c r="C327" s="5">
        <v>48101</v>
      </c>
      <c r="D327" s="4">
        <v>79</v>
      </c>
      <c r="E327" s="4" t="s">
        <v>524</v>
      </c>
      <c r="F327" s="6">
        <v>41809</v>
      </c>
      <c r="G327" s="7">
        <v>500000</v>
      </c>
      <c r="H327" s="6">
        <v>42004</v>
      </c>
      <c r="I327" s="4" t="s">
        <v>3307</v>
      </c>
      <c r="J327" s="4" t="s">
        <v>300</v>
      </c>
      <c r="K327" s="4" t="s">
        <v>301</v>
      </c>
      <c r="L327" s="4"/>
      <c r="M327" s="4"/>
      <c r="N327" s="4"/>
      <c r="O327" s="7">
        <v>500000</v>
      </c>
      <c r="P327" s="11">
        <f>_xlfn.XLOOKUP(E327,[1]SIDEOF_donativos!U$4:U$1619,[1]SIDEOF_donativos!W$4:W$1619,FALSE)</f>
        <v>412</v>
      </c>
      <c r="S327" s="3">
        <v>2014</v>
      </c>
      <c r="T327" s="4" t="s">
        <v>719</v>
      </c>
      <c r="U327" s="4" t="s">
        <v>2326</v>
      </c>
      <c r="V327" s="6">
        <v>41851</v>
      </c>
      <c r="W327" s="7">
        <v>6939000</v>
      </c>
      <c r="X327" s="6">
        <v>42019</v>
      </c>
      <c r="Y327" s="4" t="s">
        <v>3650</v>
      </c>
      <c r="Z327" s="4" t="s">
        <v>387</v>
      </c>
      <c r="AA327" s="4" t="s">
        <v>388</v>
      </c>
      <c r="AB327" s="4"/>
      <c r="AC327" s="4"/>
      <c r="AD327" s="4"/>
      <c r="AE327" s="7">
        <v>6939000</v>
      </c>
      <c r="AF327" s="11">
        <v>680</v>
      </c>
    </row>
    <row r="328" spans="1:32" x14ac:dyDescent="0.25">
      <c r="A328" s="3">
        <v>2014</v>
      </c>
      <c r="B328" s="4" t="s">
        <v>509</v>
      </c>
      <c r="C328" s="5">
        <v>48101</v>
      </c>
      <c r="D328" s="4">
        <v>8</v>
      </c>
      <c r="E328" s="4" t="s">
        <v>546</v>
      </c>
      <c r="F328" s="6">
        <v>41800</v>
      </c>
      <c r="G328" s="7">
        <v>300000</v>
      </c>
      <c r="H328" s="6">
        <v>42004</v>
      </c>
      <c r="I328" s="4" t="s">
        <v>3308</v>
      </c>
      <c r="J328" s="4" t="s">
        <v>300</v>
      </c>
      <c r="K328" s="4" t="s">
        <v>301</v>
      </c>
      <c r="L328" s="4"/>
      <c r="M328" s="4"/>
      <c r="N328" s="4"/>
      <c r="O328" s="7">
        <v>300000</v>
      </c>
      <c r="P328" s="11">
        <f>_xlfn.XLOOKUP(E328,[1]SIDEOF_donativos!U$4:U$1619,[1]SIDEOF_donativos!W$4:W$1619,FALSE)</f>
        <v>565</v>
      </c>
      <c r="S328" s="3">
        <v>2014</v>
      </c>
      <c r="T328" s="4" t="s">
        <v>719</v>
      </c>
      <c r="U328" s="4" t="s">
        <v>3652</v>
      </c>
      <c r="V328" s="6">
        <v>41845</v>
      </c>
      <c r="W328" s="7">
        <v>1000000</v>
      </c>
      <c r="X328" s="6">
        <v>42059</v>
      </c>
      <c r="Y328" s="4" t="s">
        <v>3653</v>
      </c>
      <c r="Z328" s="4" t="s">
        <v>387</v>
      </c>
      <c r="AA328" s="4" t="s">
        <v>388</v>
      </c>
      <c r="AB328" s="4"/>
      <c r="AC328" s="4"/>
      <c r="AD328" s="4"/>
      <c r="AE328" s="7">
        <v>1000000</v>
      </c>
      <c r="AF328" s="11">
        <v>242</v>
      </c>
    </row>
    <row r="329" spans="1:32" x14ac:dyDescent="0.25">
      <c r="A329" s="3">
        <v>2014</v>
      </c>
      <c r="B329" s="4" t="s">
        <v>509</v>
      </c>
      <c r="C329" s="5">
        <v>48101</v>
      </c>
      <c r="D329" s="4">
        <v>80</v>
      </c>
      <c r="E329" s="4" t="s">
        <v>2058</v>
      </c>
      <c r="F329" s="6">
        <v>41809</v>
      </c>
      <c r="G329" s="7">
        <v>500000</v>
      </c>
      <c r="H329" s="6">
        <v>42004</v>
      </c>
      <c r="I329" s="4" t="s">
        <v>3309</v>
      </c>
      <c r="J329" s="4" t="s">
        <v>300</v>
      </c>
      <c r="K329" s="4" t="s">
        <v>301</v>
      </c>
      <c r="L329" s="4"/>
      <c r="M329" s="4"/>
      <c r="N329" s="4"/>
      <c r="O329" s="7">
        <v>500000</v>
      </c>
      <c r="P329" s="11">
        <f>_xlfn.XLOOKUP(E329,[1]SIDEOF_donativos!U$4:U$1619,[1]SIDEOF_donativos!W$4:W$1619,FALSE)</f>
        <v>1491</v>
      </c>
      <c r="S329" s="3">
        <v>2014</v>
      </c>
      <c r="T329" s="4" t="s">
        <v>719</v>
      </c>
      <c r="U329" s="4" t="s">
        <v>1167</v>
      </c>
      <c r="V329" s="6">
        <v>41836</v>
      </c>
      <c r="W329" s="7">
        <v>1000000</v>
      </c>
      <c r="X329" s="6">
        <v>42296</v>
      </c>
      <c r="Y329" s="4" t="s">
        <v>3655</v>
      </c>
      <c r="Z329" s="4" t="s">
        <v>387</v>
      </c>
      <c r="AA329" s="4" t="s">
        <v>388</v>
      </c>
      <c r="AB329" s="4"/>
      <c r="AC329" s="4"/>
      <c r="AD329" s="4"/>
      <c r="AE329" s="7">
        <v>1000000</v>
      </c>
      <c r="AF329" s="11">
        <v>463</v>
      </c>
    </row>
    <row r="330" spans="1:32" x14ac:dyDescent="0.25">
      <c r="A330" s="3">
        <v>2014</v>
      </c>
      <c r="B330" s="4" t="s">
        <v>509</v>
      </c>
      <c r="C330" s="5">
        <v>48101</v>
      </c>
      <c r="D330" s="4">
        <v>81</v>
      </c>
      <c r="E330" s="4" t="s">
        <v>2106</v>
      </c>
      <c r="F330" s="6">
        <v>41806</v>
      </c>
      <c r="G330" s="7">
        <v>149960</v>
      </c>
      <c r="H330" s="6">
        <v>42004</v>
      </c>
      <c r="I330" s="4" t="s">
        <v>2107</v>
      </c>
      <c r="J330" s="4" t="s">
        <v>300</v>
      </c>
      <c r="K330" s="4" t="s">
        <v>301</v>
      </c>
      <c r="L330" s="4"/>
      <c r="M330" s="4"/>
      <c r="N330" s="4"/>
      <c r="O330" s="7">
        <v>149960</v>
      </c>
      <c r="P330" s="11">
        <f>_xlfn.XLOOKUP(E330,[1]SIDEOF_donativos!U$4:U$1619,[1]SIDEOF_donativos!W$4:W$1619,FALSE)</f>
        <v>291</v>
      </c>
      <c r="S330" s="3">
        <v>2014</v>
      </c>
      <c r="T330" s="4" t="s">
        <v>719</v>
      </c>
      <c r="U330" s="4" t="s">
        <v>3645</v>
      </c>
      <c r="V330" s="6">
        <v>41829</v>
      </c>
      <c r="W330" s="7">
        <v>4500000</v>
      </c>
      <c r="X330" s="6">
        <v>42058</v>
      </c>
      <c r="Y330" s="4" t="s">
        <v>3657</v>
      </c>
      <c r="Z330" s="4" t="s">
        <v>387</v>
      </c>
      <c r="AA330" s="4" t="s">
        <v>388</v>
      </c>
      <c r="AB330" s="4"/>
      <c r="AC330" s="4"/>
      <c r="AD330" s="4"/>
      <c r="AE330" s="7">
        <v>4500000</v>
      </c>
      <c r="AF330" s="11">
        <v>740</v>
      </c>
    </row>
    <row r="331" spans="1:32" x14ac:dyDescent="0.25">
      <c r="A331" s="3">
        <v>2014</v>
      </c>
      <c r="B331" s="4" t="s">
        <v>509</v>
      </c>
      <c r="C331" s="5">
        <v>48101</v>
      </c>
      <c r="D331" s="4">
        <v>82</v>
      </c>
      <c r="E331" s="4" t="s">
        <v>3310</v>
      </c>
      <c r="F331" s="6">
        <v>41800</v>
      </c>
      <c r="G331" s="7">
        <v>299500</v>
      </c>
      <c r="H331" s="6">
        <v>42004</v>
      </c>
      <c r="I331" s="4" t="s">
        <v>3311</v>
      </c>
      <c r="J331" s="4" t="s">
        <v>300</v>
      </c>
      <c r="K331" s="4" t="s">
        <v>301</v>
      </c>
      <c r="L331" s="4"/>
      <c r="M331" s="4"/>
      <c r="N331" s="4"/>
      <c r="O331" s="7">
        <v>299500</v>
      </c>
      <c r="P331" s="11">
        <f>_xlfn.XLOOKUP(E331,[1]SIDEOF_donativos!U$4:U$1619,[1]SIDEOF_donativos!W$4:W$1619,FALSE)</f>
        <v>23</v>
      </c>
      <c r="S331" s="3">
        <v>2014</v>
      </c>
      <c r="T331" s="4" t="s">
        <v>719</v>
      </c>
      <c r="U331" s="4" t="s">
        <v>3659</v>
      </c>
      <c r="V331" s="6">
        <v>41852</v>
      </c>
      <c r="W331" s="7">
        <v>1000000</v>
      </c>
      <c r="X331" s="6">
        <v>42155</v>
      </c>
      <c r="Y331" s="4" t="s">
        <v>3660</v>
      </c>
      <c r="Z331" s="4" t="s">
        <v>387</v>
      </c>
      <c r="AA331" s="4" t="s">
        <v>388</v>
      </c>
      <c r="AB331" s="4"/>
      <c r="AC331" s="4"/>
      <c r="AD331" s="4"/>
      <c r="AE331" s="7">
        <v>1000000</v>
      </c>
      <c r="AF331" s="11">
        <v>307</v>
      </c>
    </row>
    <row r="332" spans="1:32" x14ac:dyDescent="0.25">
      <c r="A332" s="3">
        <v>2014</v>
      </c>
      <c r="B332" s="4" t="s">
        <v>509</v>
      </c>
      <c r="C332" s="5">
        <v>48101</v>
      </c>
      <c r="D332" s="4">
        <v>83</v>
      </c>
      <c r="E332" s="4" t="s">
        <v>540</v>
      </c>
      <c r="F332" s="6">
        <v>41809</v>
      </c>
      <c r="G332" s="7">
        <v>249685</v>
      </c>
      <c r="H332" s="6">
        <v>42004</v>
      </c>
      <c r="I332" s="4" t="s">
        <v>3312</v>
      </c>
      <c r="J332" s="4" t="s">
        <v>300</v>
      </c>
      <c r="K332" s="4" t="s">
        <v>301</v>
      </c>
      <c r="L332" s="4"/>
      <c r="M332" s="4"/>
      <c r="N332" s="4"/>
      <c r="O332" s="7">
        <v>249685</v>
      </c>
      <c r="P332" s="11">
        <f>_xlfn.XLOOKUP(E332,[1]SIDEOF_donativos!U$4:U$1619,[1]SIDEOF_donativos!W$4:W$1619,FALSE)</f>
        <v>528</v>
      </c>
      <c r="S332" s="3">
        <v>2014</v>
      </c>
      <c r="T332" s="4" t="s">
        <v>719</v>
      </c>
      <c r="U332" s="4" t="s">
        <v>3662</v>
      </c>
      <c r="V332" s="6">
        <v>41843</v>
      </c>
      <c r="W332" s="7">
        <v>1500000</v>
      </c>
      <c r="X332" s="6">
        <v>41922</v>
      </c>
      <c r="Y332" s="4" t="s">
        <v>3663</v>
      </c>
      <c r="Z332" s="4" t="s">
        <v>387</v>
      </c>
      <c r="AA332" s="4" t="s">
        <v>388</v>
      </c>
      <c r="AB332" s="4"/>
      <c r="AC332" s="4"/>
      <c r="AD332" s="4"/>
      <c r="AE332" s="7">
        <v>1500000</v>
      </c>
      <c r="AF332" s="11">
        <v>653</v>
      </c>
    </row>
    <row r="333" spans="1:32" x14ac:dyDescent="0.25">
      <c r="A333" s="3">
        <v>2014</v>
      </c>
      <c r="B333" s="4" t="s">
        <v>509</v>
      </c>
      <c r="C333" s="5">
        <v>48101</v>
      </c>
      <c r="D333" s="4">
        <v>84</v>
      </c>
      <c r="E333" s="4" t="s">
        <v>3313</v>
      </c>
      <c r="F333" s="6">
        <v>41806</v>
      </c>
      <c r="G333" s="7">
        <v>681200</v>
      </c>
      <c r="H333" s="6">
        <v>42004</v>
      </c>
      <c r="I333" s="4" t="s">
        <v>3314</v>
      </c>
      <c r="J333" s="4" t="s">
        <v>300</v>
      </c>
      <c r="K333" s="4" t="s">
        <v>301</v>
      </c>
      <c r="L333" s="4"/>
      <c r="M333" s="4"/>
      <c r="N333" s="4"/>
      <c r="O333" s="7">
        <v>681200</v>
      </c>
      <c r="P333" s="11">
        <f>_xlfn.XLOOKUP(E333,[1]SIDEOF_donativos!U$4:U$1619,[1]SIDEOF_donativos!W$4:W$1619,FALSE)</f>
        <v>157</v>
      </c>
      <c r="S333" s="3">
        <v>2014</v>
      </c>
      <c r="T333" s="4" t="s">
        <v>719</v>
      </c>
      <c r="U333" s="4" t="s">
        <v>1009</v>
      </c>
      <c r="V333" s="6">
        <v>41848</v>
      </c>
      <c r="W333" s="7">
        <v>1500000</v>
      </c>
      <c r="X333" s="6">
        <v>42240</v>
      </c>
      <c r="Y333" s="4" t="s">
        <v>3665</v>
      </c>
      <c r="Z333" s="4" t="s">
        <v>387</v>
      </c>
      <c r="AA333" s="4" t="s">
        <v>388</v>
      </c>
      <c r="AB333" s="4"/>
      <c r="AC333" s="4"/>
      <c r="AD333" s="4"/>
      <c r="AE333" s="7">
        <v>1500000</v>
      </c>
      <c r="AF333" s="11">
        <v>1394</v>
      </c>
    </row>
    <row r="334" spans="1:32" x14ac:dyDescent="0.25">
      <c r="A334" s="3">
        <v>2014</v>
      </c>
      <c r="B334" s="4" t="s">
        <v>509</v>
      </c>
      <c r="C334" s="5">
        <v>48101</v>
      </c>
      <c r="D334" s="4">
        <v>85</v>
      </c>
      <c r="E334" s="4" t="s">
        <v>3315</v>
      </c>
      <c r="F334" s="6">
        <v>41808</v>
      </c>
      <c r="G334" s="7">
        <v>655500</v>
      </c>
      <c r="H334" s="6">
        <v>42004</v>
      </c>
      <c r="I334" s="4" t="s">
        <v>3316</v>
      </c>
      <c r="J334" s="4" t="s">
        <v>300</v>
      </c>
      <c r="K334" s="4" t="s">
        <v>301</v>
      </c>
      <c r="L334" s="4"/>
      <c r="M334" s="4"/>
      <c r="N334" s="4"/>
      <c r="O334" s="7">
        <v>655500</v>
      </c>
      <c r="P334" s="11">
        <f>_xlfn.XLOOKUP(E334,[1]SIDEOF_donativos!U$4:U$1619,[1]SIDEOF_donativos!W$4:W$1619,FALSE)</f>
        <v>1437</v>
      </c>
      <c r="S334" s="3">
        <v>2014</v>
      </c>
      <c r="T334" s="4" t="s">
        <v>719</v>
      </c>
      <c r="U334" s="4" t="s">
        <v>3602</v>
      </c>
      <c r="V334" s="6">
        <v>41836</v>
      </c>
      <c r="W334" s="7">
        <v>770852</v>
      </c>
      <c r="X334" s="6">
        <v>42019</v>
      </c>
      <c r="Y334" s="4" t="s">
        <v>3667</v>
      </c>
      <c r="Z334" s="4" t="s">
        <v>387</v>
      </c>
      <c r="AA334" s="4" t="s">
        <v>388</v>
      </c>
      <c r="AB334" s="4"/>
      <c r="AC334" s="4"/>
      <c r="AD334" s="4"/>
      <c r="AE334" s="7">
        <v>770852</v>
      </c>
      <c r="AF334" s="11">
        <v>1321</v>
      </c>
    </row>
    <row r="335" spans="1:32" x14ac:dyDescent="0.25">
      <c r="A335" s="3">
        <v>2014</v>
      </c>
      <c r="B335" s="4" t="s">
        <v>509</v>
      </c>
      <c r="C335" s="5">
        <v>48101</v>
      </c>
      <c r="D335" s="4">
        <v>86</v>
      </c>
      <c r="E335" s="4" t="s">
        <v>2064</v>
      </c>
      <c r="F335" s="6">
        <v>41810</v>
      </c>
      <c r="G335" s="7">
        <v>499550</v>
      </c>
      <c r="H335" s="6">
        <v>42004</v>
      </c>
      <c r="I335" s="4" t="s">
        <v>3317</v>
      </c>
      <c r="J335" s="4" t="s">
        <v>300</v>
      </c>
      <c r="K335" s="4" t="s">
        <v>301</v>
      </c>
      <c r="L335" s="4"/>
      <c r="M335" s="4"/>
      <c r="N335" s="4"/>
      <c r="O335" s="7">
        <v>499550</v>
      </c>
      <c r="P335" s="11">
        <f>_xlfn.XLOOKUP(E335,[1]SIDEOF_donativos!U$4:U$1619,[1]SIDEOF_donativos!W$4:W$1619,FALSE)</f>
        <v>844</v>
      </c>
      <c r="S335" s="3">
        <v>2014</v>
      </c>
      <c r="T335" s="4" t="s">
        <v>719</v>
      </c>
      <c r="U335" s="4" t="s">
        <v>3669</v>
      </c>
      <c r="V335" s="6">
        <v>41822</v>
      </c>
      <c r="W335" s="7">
        <v>1789000</v>
      </c>
      <c r="X335" s="6">
        <v>42007</v>
      </c>
      <c r="Y335" s="4" t="s">
        <v>3670</v>
      </c>
      <c r="Z335" s="4" t="s">
        <v>387</v>
      </c>
      <c r="AA335" s="4" t="s">
        <v>388</v>
      </c>
      <c r="AB335" s="4"/>
      <c r="AC335" s="4"/>
      <c r="AD335" s="4"/>
      <c r="AE335" s="7">
        <v>1789000</v>
      </c>
      <c r="AF335" s="11">
        <v>47</v>
      </c>
    </row>
    <row r="336" spans="1:32" x14ac:dyDescent="0.25">
      <c r="A336" s="3">
        <v>2014</v>
      </c>
      <c r="B336" s="4" t="s">
        <v>509</v>
      </c>
      <c r="C336" s="5">
        <v>48101</v>
      </c>
      <c r="D336" s="4">
        <v>87</v>
      </c>
      <c r="E336" s="4" t="s">
        <v>3318</v>
      </c>
      <c r="F336" s="6">
        <v>41810</v>
      </c>
      <c r="G336" s="7">
        <v>689054</v>
      </c>
      <c r="H336" s="6">
        <v>42004</v>
      </c>
      <c r="I336" s="4" t="s">
        <v>3319</v>
      </c>
      <c r="J336" s="4" t="s">
        <v>300</v>
      </c>
      <c r="K336" s="4" t="s">
        <v>301</v>
      </c>
      <c r="L336" s="4"/>
      <c r="M336" s="4"/>
      <c r="N336" s="4"/>
      <c r="O336" s="7">
        <v>689054</v>
      </c>
      <c r="P336" s="11">
        <f>_xlfn.XLOOKUP(E336,[1]SIDEOF_donativos!U$4:U$1619,[1]SIDEOF_donativos!W$4:W$1619,FALSE)</f>
        <v>247</v>
      </c>
      <c r="S336" s="3">
        <v>2014</v>
      </c>
      <c r="T336" s="4" t="s">
        <v>719</v>
      </c>
      <c r="U336" s="4" t="s">
        <v>2340</v>
      </c>
      <c r="V336" s="6">
        <v>41829</v>
      </c>
      <c r="W336" s="7">
        <v>1500000</v>
      </c>
      <c r="X336" s="6">
        <v>42044</v>
      </c>
      <c r="Y336" s="4" t="s">
        <v>3672</v>
      </c>
      <c r="Z336" s="4" t="s">
        <v>387</v>
      </c>
      <c r="AA336" s="4" t="s">
        <v>388</v>
      </c>
      <c r="AB336" s="4"/>
      <c r="AC336" s="4"/>
      <c r="AD336" s="4"/>
      <c r="AE336" s="7">
        <v>1500000</v>
      </c>
      <c r="AF336" s="11">
        <v>960</v>
      </c>
    </row>
    <row r="337" spans="1:32" x14ac:dyDescent="0.25">
      <c r="A337" s="3">
        <v>2014</v>
      </c>
      <c r="B337" s="4" t="s">
        <v>509</v>
      </c>
      <c r="C337" s="5">
        <v>48101</v>
      </c>
      <c r="D337" s="4">
        <v>88</v>
      </c>
      <c r="E337" s="4" t="s">
        <v>3320</v>
      </c>
      <c r="F337" s="6">
        <v>41810</v>
      </c>
      <c r="G337" s="7">
        <v>220800</v>
      </c>
      <c r="H337" s="6">
        <v>42004</v>
      </c>
      <c r="I337" s="4" t="s">
        <v>3321</v>
      </c>
      <c r="J337" s="4" t="s">
        <v>300</v>
      </c>
      <c r="K337" s="4" t="s">
        <v>301</v>
      </c>
      <c r="L337" s="4"/>
      <c r="M337" s="4"/>
      <c r="N337" s="4"/>
      <c r="O337" s="7">
        <v>220800</v>
      </c>
      <c r="P337" s="11">
        <f>_xlfn.XLOOKUP(E337,[1]SIDEOF_donativos!U$4:U$1619,[1]SIDEOF_donativos!W$4:W$1619,FALSE)</f>
        <v>461</v>
      </c>
      <c r="S337" s="3">
        <v>2014</v>
      </c>
      <c r="T337" s="4" t="s">
        <v>719</v>
      </c>
      <c r="U337" s="4" t="s">
        <v>3645</v>
      </c>
      <c r="V337" s="6">
        <v>41829</v>
      </c>
      <c r="W337" s="7">
        <v>2437600</v>
      </c>
      <c r="X337" s="6">
        <v>42447</v>
      </c>
      <c r="Y337" s="4" t="s">
        <v>3674</v>
      </c>
      <c r="Z337" s="4" t="s">
        <v>387</v>
      </c>
      <c r="AA337" s="4" t="s">
        <v>388</v>
      </c>
      <c r="AB337" s="4"/>
      <c r="AC337" s="4"/>
      <c r="AD337" s="4"/>
      <c r="AE337" s="7">
        <v>2437600</v>
      </c>
      <c r="AF337" s="11">
        <v>740</v>
      </c>
    </row>
    <row r="338" spans="1:32" x14ac:dyDescent="0.25">
      <c r="A338" s="3">
        <v>2014</v>
      </c>
      <c r="B338" s="4" t="s">
        <v>509</v>
      </c>
      <c r="C338" s="5">
        <v>48101</v>
      </c>
      <c r="D338" s="4">
        <v>89</v>
      </c>
      <c r="E338" s="4" t="s">
        <v>104</v>
      </c>
      <c r="F338" s="6">
        <v>41799</v>
      </c>
      <c r="G338" s="7">
        <v>300000</v>
      </c>
      <c r="H338" s="6">
        <v>42004</v>
      </c>
      <c r="I338" s="4" t="s">
        <v>3322</v>
      </c>
      <c r="J338" s="4" t="s">
        <v>300</v>
      </c>
      <c r="K338" s="4" t="s">
        <v>301</v>
      </c>
      <c r="L338" s="4"/>
      <c r="M338" s="4"/>
      <c r="N338" s="4"/>
      <c r="O338" s="7">
        <v>300000</v>
      </c>
      <c r="P338" s="11">
        <f>_xlfn.XLOOKUP(E338,[1]SIDEOF_donativos!U$4:U$1619,[1]SIDEOF_donativos!W$4:W$1619,FALSE)</f>
        <v>212</v>
      </c>
      <c r="S338" s="3">
        <v>2014</v>
      </c>
      <c r="T338" s="4" t="s">
        <v>719</v>
      </c>
      <c r="U338" s="4" t="s">
        <v>3676</v>
      </c>
      <c r="V338" s="6">
        <v>41855</v>
      </c>
      <c r="W338" s="7">
        <v>4000000</v>
      </c>
      <c r="X338" s="6">
        <v>42038</v>
      </c>
      <c r="Y338" s="4" t="s">
        <v>3677</v>
      </c>
      <c r="Z338" s="4" t="s">
        <v>387</v>
      </c>
      <c r="AA338" s="4" t="s">
        <v>388</v>
      </c>
      <c r="AB338" s="4"/>
      <c r="AC338" s="4"/>
      <c r="AD338" s="4"/>
      <c r="AE338" s="7">
        <v>4000000</v>
      </c>
      <c r="AF338" s="11">
        <v>648</v>
      </c>
    </row>
    <row r="339" spans="1:32" x14ac:dyDescent="0.25">
      <c r="A339" s="3">
        <v>2014</v>
      </c>
      <c r="B339" s="4" t="s">
        <v>509</v>
      </c>
      <c r="C339" s="5">
        <v>48101</v>
      </c>
      <c r="D339" s="4">
        <v>9</v>
      </c>
      <c r="E339" s="4" t="s">
        <v>3323</v>
      </c>
      <c r="F339" s="6">
        <v>41806</v>
      </c>
      <c r="G339" s="7">
        <v>150000</v>
      </c>
      <c r="H339" s="6">
        <v>42004</v>
      </c>
      <c r="I339" s="4" t="s">
        <v>3324</v>
      </c>
      <c r="J339" s="4" t="s">
        <v>300</v>
      </c>
      <c r="K339" s="4" t="s">
        <v>301</v>
      </c>
      <c r="L339" s="4"/>
      <c r="M339" s="4"/>
      <c r="N339" s="4"/>
      <c r="O339" s="7">
        <v>150000</v>
      </c>
      <c r="P339" s="11">
        <f>_xlfn.XLOOKUP(E339,[1]SIDEOF_donativos!U$4:U$1619,[1]SIDEOF_donativos!W$4:W$1619,FALSE)</f>
        <v>1499</v>
      </c>
      <c r="S339" s="3">
        <v>2014</v>
      </c>
      <c r="T339" s="4" t="s">
        <v>719</v>
      </c>
      <c r="U339" s="4" t="s">
        <v>3642</v>
      </c>
      <c r="V339" s="6">
        <v>41835</v>
      </c>
      <c r="W339" s="7">
        <v>750000</v>
      </c>
      <c r="X339" s="6">
        <v>42369</v>
      </c>
      <c r="Y339" s="4" t="s">
        <v>3679</v>
      </c>
      <c r="Z339" s="4" t="s">
        <v>387</v>
      </c>
      <c r="AA339" s="4" t="s">
        <v>388</v>
      </c>
      <c r="AB339" s="4"/>
      <c r="AC339" s="4"/>
      <c r="AD339" s="4"/>
      <c r="AE339" s="7">
        <v>750000</v>
      </c>
      <c r="AF339" s="11">
        <v>795</v>
      </c>
    </row>
    <row r="340" spans="1:32" x14ac:dyDescent="0.25">
      <c r="A340" s="3">
        <v>2014</v>
      </c>
      <c r="B340" s="4" t="s">
        <v>509</v>
      </c>
      <c r="C340" s="5">
        <v>48101</v>
      </c>
      <c r="D340" s="4">
        <v>90</v>
      </c>
      <c r="E340" s="4" t="s">
        <v>3325</v>
      </c>
      <c r="F340" s="6">
        <v>41810</v>
      </c>
      <c r="G340" s="7">
        <v>221960</v>
      </c>
      <c r="H340" s="6">
        <v>42004</v>
      </c>
      <c r="I340" s="4" t="s">
        <v>3326</v>
      </c>
      <c r="J340" s="4" t="s">
        <v>300</v>
      </c>
      <c r="K340" s="4" t="s">
        <v>301</v>
      </c>
      <c r="L340" s="4"/>
      <c r="M340" s="4"/>
      <c r="N340" s="4"/>
      <c r="O340" s="7">
        <v>221960</v>
      </c>
      <c r="P340" s="11">
        <f>_xlfn.XLOOKUP(E340,[1]SIDEOF_donativos!U$4:U$1619,[1]SIDEOF_donativos!W$4:W$1619,FALSE)</f>
        <v>226</v>
      </c>
      <c r="S340" s="3">
        <v>2014</v>
      </c>
      <c r="T340" s="4" t="s">
        <v>719</v>
      </c>
      <c r="U340" s="4" t="s">
        <v>3681</v>
      </c>
      <c r="V340" s="6">
        <v>41848</v>
      </c>
      <c r="W340" s="7">
        <v>850000</v>
      </c>
      <c r="X340" s="6">
        <v>42151</v>
      </c>
      <c r="Y340" s="4" t="s">
        <v>3682</v>
      </c>
      <c r="Z340" s="4" t="s">
        <v>387</v>
      </c>
      <c r="AA340" s="4" t="s">
        <v>388</v>
      </c>
      <c r="AB340" s="4"/>
      <c r="AC340" s="4"/>
      <c r="AD340" s="4"/>
      <c r="AE340" s="7">
        <v>850000</v>
      </c>
      <c r="AF340" s="11">
        <v>752</v>
      </c>
    </row>
    <row r="341" spans="1:32" x14ac:dyDescent="0.25">
      <c r="A341" s="3">
        <v>2014</v>
      </c>
      <c r="B341" s="4" t="s">
        <v>509</v>
      </c>
      <c r="C341" s="5">
        <v>48101</v>
      </c>
      <c r="D341" s="4">
        <v>91</v>
      </c>
      <c r="E341" s="4" t="s">
        <v>2100</v>
      </c>
      <c r="F341" s="6">
        <v>41806</v>
      </c>
      <c r="G341" s="7">
        <v>389360</v>
      </c>
      <c r="H341" s="6">
        <v>42004</v>
      </c>
      <c r="I341" s="4" t="s">
        <v>3327</v>
      </c>
      <c r="J341" s="4" t="s">
        <v>300</v>
      </c>
      <c r="K341" s="4" t="s">
        <v>301</v>
      </c>
      <c r="L341" s="4"/>
      <c r="M341" s="4"/>
      <c r="N341" s="4"/>
      <c r="O341" s="7">
        <v>389360</v>
      </c>
      <c r="P341" s="11">
        <f>_xlfn.XLOOKUP(E341,[1]SIDEOF_donativos!U$4:U$1619,[1]SIDEOF_donativos!W$4:W$1619,FALSE)</f>
        <v>526</v>
      </c>
      <c r="S341" s="3">
        <v>2014</v>
      </c>
      <c r="T341" s="4" t="s">
        <v>719</v>
      </c>
      <c r="U341" s="4" t="s">
        <v>2516</v>
      </c>
      <c r="V341" s="6">
        <v>41729</v>
      </c>
      <c r="W341" s="7">
        <v>10000000</v>
      </c>
      <c r="X341" s="6">
        <v>42094</v>
      </c>
      <c r="Y341" s="4" t="s">
        <v>3684</v>
      </c>
      <c r="Z341" s="4" t="s">
        <v>387</v>
      </c>
      <c r="AA341" s="4" t="s">
        <v>388</v>
      </c>
      <c r="AB341" s="4"/>
      <c r="AC341" s="4"/>
      <c r="AD341" s="4"/>
      <c r="AE341" s="7">
        <v>10000000</v>
      </c>
      <c r="AF341" s="11">
        <v>1066</v>
      </c>
    </row>
    <row r="342" spans="1:32" x14ac:dyDescent="0.25">
      <c r="A342" s="3">
        <v>2014</v>
      </c>
      <c r="B342" s="4" t="s">
        <v>509</v>
      </c>
      <c r="C342" s="5">
        <v>48101</v>
      </c>
      <c r="D342" s="4">
        <v>92</v>
      </c>
      <c r="E342" s="4" t="s">
        <v>3328</v>
      </c>
      <c r="F342" s="6">
        <v>41810</v>
      </c>
      <c r="G342" s="7">
        <v>149710</v>
      </c>
      <c r="H342" s="6">
        <v>42004</v>
      </c>
      <c r="I342" s="4" t="s">
        <v>3329</v>
      </c>
      <c r="J342" s="4" t="s">
        <v>300</v>
      </c>
      <c r="K342" s="4" t="s">
        <v>301</v>
      </c>
      <c r="L342" s="4"/>
      <c r="M342" s="4"/>
      <c r="N342" s="4"/>
      <c r="O342" s="7">
        <v>149710</v>
      </c>
      <c r="P342" s="11">
        <f>_xlfn.XLOOKUP(E342,[1]SIDEOF_donativos!U$4:U$1619,[1]SIDEOF_donativos!W$4:W$1619,FALSE)</f>
        <v>265</v>
      </c>
      <c r="S342" s="3">
        <v>2014</v>
      </c>
      <c r="T342" s="4" t="s">
        <v>719</v>
      </c>
      <c r="U342" s="4" t="s">
        <v>3662</v>
      </c>
      <c r="V342" s="6">
        <v>41832</v>
      </c>
      <c r="W342" s="7">
        <v>5000000</v>
      </c>
      <c r="X342" s="6">
        <v>42106</v>
      </c>
      <c r="Y342" s="4" t="s">
        <v>3686</v>
      </c>
      <c r="Z342" s="4" t="s">
        <v>387</v>
      </c>
      <c r="AA342" s="4" t="s">
        <v>388</v>
      </c>
      <c r="AB342" s="4"/>
      <c r="AC342" s="4"/>
      <c r="AD342" s="4"/>
      <c r="AE342" s="7">
        <v>5000000</v>
      </c>
      <c r="AF342" s="11">
        <v>653</v>
      </c>
    </row>
    <row r="343" spans="1:32" x14ac:dyDescent="0.25">
      <c r="A343" s="3">
        <v>2014</v>
      </c>
      <c r="B343" s="4" t="s">
        <v>509</v>
      </c>
      <c r="C343" s="5">
        <v>48101</v>
      </c>
      <c r="D343" s="4">
        <v>93</v>
      </c>
      <c r="E343" s="4" t="s">
        <v>2054</v>
      </c>
      <c r="F343" s="6">
        <v>41802</v>
      </c>
      <c r="G343" s="7">
        <v>150000</v>
      </c>
      <c r="H343" s="6">
        <v>42004</v>
      </c>
      <c r="I343" s="4" t="s">
        <v>3330</v>
      </c>
      <c r="J343" s="4" t="s">
        <v>300</v>
      </c>
      <c r="K343" s="4" t="s">
        <v>301</v>
      </c>
      <c r="L343" s="4"/>
      <c r="M343" s="4"/>
      <c r="N343" s="4"/>
      <c r="O343" s="7">
        <v>150000</v>
      </c>
      <c r="P343" s="11">
        <f>_xlfn.XLOOKUP(E343,[1]SIDEOF_donativos!U$4:U$1619,[1]SIDEOF_donativos!W$4:W$1619,FALSE)</f>
        <v>1089</v>
      </c>
      <c r="S343" s="3">
        <v>2014</v>
      </c>
      <c r="T343" s="4" t="s">
        <v>719</v>
      </c>
      <c r="U343" s="4" t="s">
        <v>956</v>
      </c>
      <c r="V343" s="6">
        <v>41857</v>
      </c>
      <c r="W343" s="7">
        <v>3651840</v>
      </c>
      <c r="X343" s="6">
        <v>42244</v>
      </c>
      <c r="Y343" s="4" t="s">
        <v>3688</v>
      </c>
      <c r="Z343" s="4" t="s">
        <v>387</v>
      </c>
      <c r="AA343" s="4" t="s">
        <v>388</v>
      </c>
      <c r="AB343" s="4"/>
      <c r="AC343" s="4"/>
      <c r="AD343" s="4"/>
      <c r="AE343" s="7">
        <v>3651840</v>
      </c>
      <c r="AF343" s="11">
        <v>1409</v>
      </c>
    </row>
    <row r="344" spans="1:32" x14ac:dyDescent="0.25">
      <c r="A344" s="3">
        <v>2014</v>
      </c>
      <c r="B344" s="4" t="s">
        <v>509</v>
      </c>
      <c r="C344" s="5">
        <v>48101</v>
      </c>
      <c r="D344" s="4">
        <v>94</v>
      </c>
      <c r="E344" s="4" t="s">
        <v>3331</v>
      </c>
      <c r="F344" s="6">
        <v>41801</v>
      </c>
      <c r="G344" s="7">
        <v>150000</v>
      </c>
      <c r="H344" s="6">
        <v>42004</v>
      </c>
      <c r="I344" s="4" t="s">
        <v>3332</v>
      </c>
      <c r="J344" s="4" t="s">
        <v>300</v>
      </c>
      <c r="K344" s="4" t="s">
        <v>301</v>
      </c>
      <c r="L344" s="4"/>
      <c r="M344" s="4"/>
      <c r="N344" s="4"/>
      <c r="O344" s="7">
        <v>150000</v>
      </c>
      <c r="P344" s="11">
        <f>_xlfn.XLOOKUP(E344,[1]SIDEOF_donativos!U$4:U$1619,[1]SIDEOF_donativos!W$4:W$1619,FALSE)</f>
        <v>543</v>
      </c>
      <c r="S344" s="3">
        <v>2014</v>
      </c>
      <c r="T344" s="4" t="s">
        <v>719</v>
      </c>
      <c r="U344" s="4" t="s">
        <v>3690</v>
      </c>
      <c r="V344" s="6">
        <v>41852</v>
      </c>
      <c r="W344" s="7">
        <v>1000000</v>
      </c>
      <c r="X344" s="6">
        <v>42216</v>
      </c>
      <c r="Y344" s="4" t="s">
        <v>3691</v>
      </c>
      <c r="Z344" s="4" t="s">
        <v>387</v>
      </c>
      <c r="AA344" s="4" t="s">
        <v>388</v>
      </c>
      <c r="AB344" s="4"/>
      <c r="AC344" s="4"/>
      <c r="AD344" s="4"/>
      <c r="AE344" s="7">
        <v>1000000</v>
      </c>
      <c r="AF344" s="11">
        <v>1062</v>
      </c>
    </row>
    <row r="345" spans="1:32" x14ac:dyDescent="0.25">
      <c r="A345" s="3">
        <v>2014</v>
      </c>
      <c r="B345" s="4" t="s">
        <v>509</v>
      </c>
      <c r="C345" s="5">
        <v>48101</v>
      </c>
      <c r="D345" s="4">
        <v>95</v>
      </c>
      <c r="E345" s="4" t="s">
        <v>3333</v>
      </c>
      <c r="F345" s="6">
        <v>41800</v>
      </c>
      <c r="G345" s="7">
        <v>300000</v>
      </c>
      <c r="H345" s="6">
        <v>42004</v>
      </c>
      <c r="I345" s="4" t="s">
        <v>3334</v>
      </c>
      <c r="J345" s="4" t="s">
        <v>300</v>
      </c>
      <c r="K345" s="4" t="s">
        <v>301</v>
      </c>
      <c r="L345" s="4"/>
      <c r="M345" s="4"/>
      <c r="N345" s="4"/>
      <c r="O345" s="7">
        <v>300000</v>
      </c>
      <c r="P345" s="11">
        <f>_xlfn.XLOOKUP(E345,[1]SIDEOF_donativos!U$4:U$1619,[1]SIDEOF_donativos!W$4:W$1619,FALSE)</f>
        <v>857</v>
      </c>
      <c r="S345" s="3">
        <v>2014</v>
      </c>
      <c r="T345" s="4" t="s">
        <v>719</v>
      </c>
      <c r="U345" s="4" t="s">
        <v>3693</v>
      </c>
      <c r="V345" s="6">
        <v>41844</v>
      </c>
      <c r="W345" s="7">
        <v>6389000</v>
      </c>
      <c r="X345" s="6">
        <v>42004</v>
      </c>
      <c r="Y345" s="4" t="s">
        <v>3694</v>
      </c>
      <c r="Z345" s="4" t="s">
        <v>387</v>
      </c>
      <c r="AA345" s="4" t="s">
        <v>388</v>
      </c>
      <c r="AB345" s="4"/>
      <c r="AC345" s="4"/>
      <c r="AD345" s="4"/>
      <c r="AE345" s="7">
        <v>6389000</v>
      </c>
      <c r="AF345" s="11">
        <v>1447</v>
      </c>
    </row>
    <row r="346" spans="1:32" x14ac:dyDescent="0.25">
      <c r="A346" s="3">
        <v>2014</v>
      </c>
      <c r="B346" s="4" t="s">
        <v>509</v>
      </c>
      <c r="C346" s="5">
        <v>48101</v>
      </c>
      <c r="D346" s="4">
        <v>96</v>
      </c>
      <c r="E346" s="4" t="s">
        <v>2094</v>
      </c>
      <c r="F346" s="6">
        <v>41810</v>
      </c>
      <c r="G346" s="7">
        <v>490178</v>
      </c>
      <c r="H346" s="6">
        <v>42004</v>
      </c>
      <c r="I346" s="4" t="s">
        <v>3335</v>
      </c>
      <c r="J346" s="4" t="s">
        <v>300</v>
      </c>
      <c r="K346" s="4" t="s">
        <v>301</v>
      </c>
      <c r="L346" s="4"/>
      <c r="M346" s="4"/>
      <c r="N346" s="4"/>
      <c r="O346" s="7">
        <v>490178</v>
      </c>
      <c r="P346" s="11">
        <f>_xlfn.XLOOKUP(E346,[1]SIDEOF_donativos!U$4:U$1619,[1]SIDEOF_donativos!W$4:W$1619,FALSE)</f>
        <v>245</v>
      </c>
      <c r="S346" s="3">
        <v>2014</v>
      </c>
      <c r="T346" s="4" t="s">
        <v>719</v>
      </c>
      <c r="U346" s="4" t="s">
        <v>730</v>
      </c>
      <c r="V346" s="6">
        <v>41844</v>
      </c>
      <c r="W346" s="7">
        <v>7000000</v>
      </c>
      <c r="X346" s="6">
        <v>42156</v>
      </c>
      <c r="Y346" s="4" t="s">
        <v>3696</v>
      </c>
      <c r="Z346" s="4" t="s">
        <v>387</v>
      </c>
      <c r="AA346" s="4" t="s">
        <v>388</v>
      </c>
      <c r="AB346" s="4"/>
      <c r="AC346" s="4"/>
      <c r="AD346" s="4"/>
      <c r="AE346" s="7">
        <v>7000000</v>
      </c>
      <c r="AF346" s="11">
        <v>706</v>
      </c>
    </row>
    <row r="347" spans="1:32" x14ac:dyDescent="0.25">
      <c r="A347" s="3">
        <v>2014</v>
      </c>
      <c r="B347" s="4" t="s">
        <v>509</v>
      </c>
      <c r="C347" s="5">
        <v>48101</v>
      </c>
      <c r="D347" s="4">
        <v>97</v>
      </c>
      <c r="E347" s="4" t="s">
        <v>49</v>
      </c>
      <c r="F347" s="6">
        <v>41810</v>
      </c>
      <c r="G347" s="7">
        <v>161225</v>
      </c>
      <c r="H347" s="6">
        <v>42004</v>
      </c>
      <c r="I347" s="4" t="s">
        <v>3336</v>
      </c>
      <c r="J347" s="4" t="s">
        <v>300</v>
      </c>
      <c r="K347" s="4" t="s">
        <v>301</v>
      </c>
      <c r="L347" s="4"/>
      <c r="M347" s="4"/>
      <c r="N347" s="4"/>
      <c r="O347" s="7">
        <v>161225</v>
      </c>
      <c r="P347" s="11">
        <f>_xlfn.XLOOKUP(E347,[1]SIDEOF_donativos!U$4:U$1619,[1]SIDEOF_donativos!W$4:W$1619,FALSE)</f>
        <v>1352</v>
      </c>
      <c r="S347" s="3">
        <v>2014</v>
      </c>
      <c r="T347" s="4" t="s">
        <v>719</v>
      </c>
      <c r="U347" s="4" t="s">
        <v>2551</v>
      </c>
      <c r="V347" s="6">
        <v>41855</v>
      </c>
      <c r="W347" s="7">
        <v>10000000</v>
      </c>
      <c r="X347" s="6">
        <v>41976</v>
      </c>
      <c r="Y347" s="4" t="s">
        <v>3698</v>
      </c>
      <c r="Z347" s="4" t="s">
        <v>387</v>
      </c>
      <c r="AA347" s="4" t="s">
        <v>388</v>
      </c>
      <c r="AB347" s="4"/>
      <c r="AC347" s="4"/>
      <c r="AD347" s="4"/>
      <c r="AE347" s="7">
        <v>10000000</v>
      </c>
      <c r="AF347" s="11">
        <v>1067</v>
      </c>
    </row>
    <row r="348" spans="1:32" x14ac:dyDescent="0.25">
      <c r="A348" s="3">
        <v>2014</v>
      </c>
      <c r="B348" s="4" t="s">
        <v>509</v>
      </c>
      <c r="C348" s="5">
        <v>48101</v>
      </c>
      <c r="D348" s="4">
        <v>98</v>
      </c>
      <c r="E348" s="4" t="s">
        <v>3337</v>
      </c>
      <c r="F348" s="6">
        <v>41809</v>
      </c>
      <c r="G348" s="7">
        <v>300000</v>
      </c>
      <c r="H348" s="6">
        <v>42004</v>
      </c>
      <c r="I348" s="4" t="s">
        <v>3338</v>
      </c>
      <c r="J348" s="4" t="s">
        <v>300</v>
      </c>
      <c r="K348" s="4" t="s">
        <v>301</v>
      </c>
      <c r="L348" s="4"/>
      <c r="M348" s="4"/>
      <c r="N348" s="4"/>
      <c r="O348" s="7">
        <v>300000</v>
      </c>
      <c r="P348" s="11">
        <f>_xlfn.XLOOKUP(E348,[1]SIDEOF_donativos!U$4:U$1619,[1]SIDEOF_donativos!W$4:W$1619,FALSE)</f>
        <v>1416</v>
      </c>
      <c r="S348" s="3">
        <v>2014</v>
      </c>
      <c r="T348" s="4" t="s">
        <v>719</v>
      </c>
      <c r="U348" s="4" t="s">
        <v>924</v>
      </c>
      <c r="V348" s="6">
        <v>41856</v>
      </c>
      <c r="W348" s="7">
        <v>600000</v>
      </c>
      <c r="X348" s="6">
        <v>42338</v>
      </c>
      <c r="Y348" s="4" t="s">
        <v>3700</v>
      </c>
      <c r="Z348" s="4" t="s">
        <v>387</v>
      </c>
      <c r="AA348" s="4" t="s">
        <v>388</v>
      </c>
      <c r="AB348" s="4"/>
      <c r="AC348" s="4"/>
      <c r="AD348" s="4"/>
      <c r="AE348" s="7">
        <v>600000</v>
      </c>
      <c r="AF348" s="11">
        <v>693</v>
      </c>
    </row>
    <row r="349" spans="1:32" x14ac:dyDescent="0.25">
      <c r="A349" s="3">
        <v>2014</v>
      </c>
      <c r="B349" s="4" t="s">
        <v>509</v>
      </c>
      <c r="C349" s="5">
        <v>48101</v>
      </c>
      <c r="D349" s="4">
        <v>99</v>
      </c>
      <c r="E349" s="4" t="s">
        <v>518</v>
      </c>
      <c r="F349" s="6">
        <v>41808</v>
      </c>
      <c r="G349" s="7">
        <v>700000</v>
      </c>
      <c r="H349" s="6">
        <v>42004</v>
      </c>
      <c r="I349" s="4" t="s">
        <v>3339</v>
      </c>
      <c r="J349" s="4" t="s">
        <v>300</v>
      </c>
      <c r="K349" s="4" t="s">
        <v>301</v>
      </c>
      <c r="L349" s="4"/>
      <c r="M349" s="4"/>
      <c r="N349" s="4"/>
      <c r="O349" s="7">
        <v>700000</v>
      </c>
      <c r="P349" s="11">
        <f>_xlfn.XLOOKUP(E349,[1]SIDEOF_donativos!U$4:U$1619,[1]SIDEOF_donativos!W$4:W$1619,FALSE)</f>
        <v>304</v>
      </c>
      <c r="S349" s="3">
        <v>2014</v>
      </c>
      <c r="T349" s="4" t="s">
        <v>719</v>
      </c>
      <c r="U349" s="4" t="s">
        <v>1012</v>
      </c>
      <c r="V349" s="6">
        <v>41836</v>
      </c>
      <c r="W349" s="7">
        <v>4500000</v>
      </c>
      <c r="X349" s="6">
        <v>42019</v>
      </c>
      <c r="Y349" s="4" t="s">
        <v>3702</v>
      </c>
      <c r="Z349" s="4" t="s">
        <v>387</v>
      </c>
      <c r="AA349" s="4" t="s">
        <v>388</v>
      </c>
      <c r="AB349" s="4"/>
      <c r="AC349" s="4"/>
      <c r="AD349" s="4"/>
      <c r="AE349" s="7">
        <v>4500000</v>
      </c>
      <c r="AF349" s="11">
        <v>1556</v>
      </c>
    </row>
    <row r="350" spans="1:32" x14ac:dyDescent="0.25">
      <c r="A350" s="3">
        <v>2014</v>
      </c>
      <c r="B350" s="4" t="s">
        <v>509</v>
      </c>
      <c r="C350" s="5">
        <v>48501</v>
      </c>
      <c r="D350" s="4" t="s">
        <v>3340</v>
      </c>
      <c r="E350" s="4" t="s">
        <v>609</v>
      </c>
      <c r="F350" s="6">
        <v>41726</v>
      </c>
      <c r="G350" s="7">
        <v>450000</v>
      </c>
      <c r="H350" s="6">
        <v>42004</v>
      </c>
      <c r="I350" s="4" t="s">
        <v>3341</v>
      </c>
      <c r="J350" s="4" t="s">
        <v>273</v>
      </c>
      <c r="K350" s="4" t="s">
        <v>274</v>
      </c>
      <c r="L350" s="4"/>
      <c r="M350" s="4"/>
      <c r="N350" s="4"/>
      <c r="O350" s="7">
        <v>450000</v>
      </c>
      <c r="P350" s="11">
        <f>_xlfn.XLOOKUP(E350,[1]SIDEOF_donativos!U$4:U$1619,[1]SIDEOF_donativos!W$4:W$1619,FALSE)</f>
        <v>537</v>
      </c>
      <c r="S350" s="3">
        <v>2014</v>
      </c>
      <c r="T350" s="4" t="s">
        <v>719</v>
      </c>
      <c r="U350" s="4" t="s">
        <v>1049</v>
      </c>
      <c r="V350" s="6">
        <v>41848</v>
      </c>
      <c r="W350" s="7">
        <v>2500000</v>
      </c>
      <c r="X350" s="6">
        <v>42212</v>
      </c>
      <c r="Y350" s="4" t="s">
        <v>3704</v>
      </c>
      <c r="Z350" s="4" t="s">
        <v>387</v>
      </c>
      <c r="AA350" s="4" t="s">
        <v>388</v>
      </c>
      <c r="AB350" s="4"/>
      <c r="AC350" s="4"/>
      <c r="AD350" s="4"/>
      <c r="AE350" s="7">
        <v>2500000</v>
      </c>
      <c r="AF350" s="11">
        <v>228</v>
      </c>
    </row>
    <row r="351" spans="1:32" x14ac:dyDescent="0.25">
      <c r="A351" s="3">
        <v>2014</v>
      </c>
      <c r="B351" s="4" t="s">
        <v>509</v>
      </c>
      <c r="C351" s="5">
        <v>48501</v>
      </c>
      <c r="D351" s="4" t="s">
        <v>3342</v>
      </c>
      <c r="E351" s="4" t="s">
        <v>3343</v>
      </c>
      <c r="F351" s="6">
        <v>41726</v>
      </c>
      <c r="G351" s="7">
        <v>447800</v>
      </c>
      <c r="H351" s="6">
        <v>42004</v>
      </c>
      <c r="I351" s="4" t="s">
        <v>3344</v>
      </c>
      <c r="J351" s="4" t="s">
        <v>273</v>
      </c>
      <c r="K351" s="4" t="s">
        <v>274</v>
      </c>
      <c r="L351" s="4"/>
      <c r="M351" s="4"/>
      <c r="N351" s="4"/>
      <c r="O351" s="7">
        <v>447800</v>
      </c>
      <c r="P351" s="11">
        <f>_xlfn.XLOOKUP(E351,[1]SIDEOF_donativos!U$4:U$1619,[1]SIDEOF_donativos!W$4:W$1619,FALSE)</f>
        <v>363</v>
      </c>
      <c r="S351" s="3">
        <v>2014</v>
      </c>
      <c r="T351" s="4" t="s">
        <v>719</v>
      </c>
      <c r="U351" s="4" t="s">
        <v>3706</v>
      </c>
      <c r="V351" s="6">
        <v>41837</v>
      </c>
      <c r="W351" s="7">
        <v>2850000</v>
      </c>
      <c r="X351" s="6">
        <v>42051</v>
      </c>
      <c r="Y351" s="4" t="s">
        <v>3707</v>
      </c>
      <c r="Z351" s="4" t="s">
        <v>387</v>
      </c>
      <c r="AA351" s="4" t="s">
        <v>388</v>
      </c>
      <c r="AB351" s="4"/>
      <c r="AC351" s="4"/>
      <c r="AD351" s="4"/>
      <c r="AE351" s="7">
        <v>2850000</v>
      </c>
      <c r="AF351" s="11">
        <v>757</v>
      </c>
    </row>
    <row r="352" spans="1:32" x14ac:dyDescent="0.25">
      <c r="A352" s="3">
        <v>2014</v>
      </c>
      <c r="B352" s="4" t="s">
        <v>509</v>
      </c>
      <c r="C352" s="5">
        <v>48501</v>
      </c>
      <c r="D352" s="4" t="s">
        <v>3345</v>
      </c>
      <c r="E352" s="4" t="s">
        <v>3346</v>
      </c>
      <c r="F352" s="6">
        <v>41726</v>
      </c>
      <c r="G352" s="7">
        <v>450000</v>
      </c>
      <c r="H352" s="6">
        <v>42004</v>
      </c>
      <c r="I352" s="4" t="s">
        <v>3347</v>
      </c>
      <c r="J352" s="4" t="s">
        <v>273</v>
      </c>
      <c r="K352" s="4" t="s">
        <v>274</v>
      </c>
      <c r="L352" s="4"/>
      <c r="M352" s="4"/>
      <c r="N352" s="4"/>
      <c r="O352" s="7">
        <v>450000</v>
      </c>
      <c r="P352" s="11">
        <f>_xlfn.XLOOKUP(E352,[1]SIDEOF_donativos!U$4:U$1619,[1]SIDEOF_donativos!W$4:W$1619,FALSE)</f>
        <v>364</v>
      </c>
      <c r="S352" s="3">
        <v>2014</v>
      </c>
      <c r="T352" s="4" t="s">
        <v>719</v>
      </c>
      <c r="U352" s="4" t="s">
        <v>1708</v>
      </c>
      <c r="V352" s="6">
        <v>41764</v>
      </c>
      <c r="W352" s="7">
        <v>3000000</v>
      </c>
      <c r="X352" s="6">
        <v>42144</v>
      </c>
      <c r="Y352" s="4" t="s">
        <v>3709</v>
      </c>
      <c r="Z352" s="4" t="s">
        <v>387</v>
      </c>
      <c r="AA352" s="4" t="s">
        <v>388</v>
      </c>
      <c r="AB352" s="4"/>
      <c r="AC352" s="4"/>
      <c r="AD352" s="4"/>
      <c r="AE352" s="7">
        <v>3000000</v>
      </c>
      <c r="AF352" s="11">
        <v>599</v>
      </c>
    </row>
    <row r="353" spans="1:32" x14ac:dyDescent="0.25">
      <c r="A353" s="3">
        <v>2014</v>
      </c>
      <c r="B353" s="4" t="s">
        <v>614</v>
      </c>
      <c r="C353" s="5">
        <v>48101</v>
      </c>
      <c r="D353" s="4" t="s">
        <v>3348</v>
      </c>
      <c r="E353" s="4" t="s">
        <v>200</v>
      </c>
      <c r="F353" s="6">
        <v>41775</v>
      </c>
      <c r="G353" s="7">
        <v>3600000</v>
      </c>
      <c r="H353" s="6">
        <v>42231</v>
      </c>
      <c r="I353" s="4" t="s">
        <v>3349</v>
      </c>
      <c r="J353" s="4" t="s">
        <v>290</v>
      </c>
      <c r="K353" s="4" t="s">
        <v>291</v>
      </c>
      <c r="L353" s="4"/>
      <c r="M353" s="4"/>
      <c r="N353" s="4"/>
      <c r="O353" s="7">
        <v>3600000</v>
      </c>
      <c r="P353" s="11">
        <f>_xlfn.XLOOKUP(E353,[1]SIDEOF_donativos!U$4:U$1619,[1]SIDEOF_donativos!W$4:W$1619,FALSE)</f>
        <v>754</v>
      </c>
      <c r="S353" s="3">
        <v>2014</v>
      </c>
      <c r="T353" s="4" t="s">
        <v>719</v>
      </c>
      <c r="U353" s="4" t="s">
        <v>784</v>
      </c>
      <c r="V353" s="6">
        <v>41859</v>
      </c>
      <c r="W353" s="7">
        <v>3000000</v>
      </c>
      <c r="X353" s="6">
        <v>42253</v>
      </c>
      <c r="Y353" s="4" t="s">
        <v>3711</v>
      </c>
      <c r="Z353" s="4" t="s">
        <v>387</v>
      </c>
      <c r="AA353" s="4" t="s">
        <v>388</v>
      </c>
      <c r="AB353" s="4"/>
      <c r="AC353" s="4"/>
      <c r="AD353" s="4"/>
      <c r="AE353" s="7">
        <v>3000000</v>
      </c>
      <c r="AF353" s="11">
        <v>1513</v>
      </c>
    </row>
    <row r="354" spans="1:32" x14ac:dyDescent="0.25">
      <c r="A354" s="3">
        <v>2014</v>
      </c>
      <c r="B354" s="4" t="s">
        <v>614</v>
      </c>
      <c r="C354" s="5">
        <v>48101</v>
      </c>
      <c r="D354" s="4" t="s">
        <v>3350</v>
      </c>
      <c r="E354" s="4" t="s">
        <v>3351</v>
      </c>
      <c r="F354" s="6">
        <v>41775</v>
      </c>
      <c r="G354" s="7">
        <v>2000000</v>
      </c>
      <c r="H354" s="6">
        <v>42231</v>
      </c>
      <c r="I354" s="4" t="s">
        <v>3352</v>
      </c>
      <c r="J354" s="4" t="s">
        <v>285</v>
      </c>
      <c r="K354" s="4" t="s">
        <v>286</v>
      </c>
      <c r="L354" s="4"/>
      <c r="M354" s="4"/>
      <c r="N354" s="4"/>
      <c r="O354" s="7">
        <v>2000000</v>
      </c>
      <c r="P354" s="11">
        <f>_xlfn.XLOOKUP(E354,[1]SIDEOF_donativos!U$4:U$1619,[1]SIDEOF_donativos!W$4:W$1619,FALSE)</f>
        <v>111</v>
      </c>
      <c r="S354" s="3">
        <v>2014</v>
      </c>
      <c r="T354" s="4" t="s">
        <v>719</v>
      </c>
      <c r="U354" s="4" t="s">
        <v>1720</v>
      </c>
      <c r="V354" s="6">
        <v>41942</v>
      </c>
      <c r="W354" s="7">
        <v>3000000</v>
      </c>
      <c r="X354" s="6">
        <v>42427</v>
      </c>
      <c r="Y354" s="4" t="s">
        <v>3713</v>
      </c>
      <c r="Z354" s="4" t="s">
        <v>387</v>
      </c>
      <c r="AA354" s="4" t="s">
        <v>388</v>
      </c>
      <c r="AB354" s="4"/>
      <c r="AC354" s="4"/>
      <c r="AD354" s="4"/>
      <c r="AE354" s="7">
        <v>3000000</v>
      </c>
      <c r="AF354" s="11">
        <v>609</v>
      </c>
    </row>
    <row r="355" spans="1:32" x14ac:dyDescent="0.25">
      <c r="A355" s="3">
        <v>2014</v>
      </c>
      <c r="B355" s="4" t="s">
        <v>614</v>
      </c>
      <c r="C355" s="5">
        <v>48101</v>
      </c>
      <c r="D355" s="4" t="s">
        <v>3353</v>
      </c>
      <c r="E355" s="4" t="s">
        <v>910</v>
      </c>
      <c r="F355" s="6">
        <v>41775</v>
      </c>
      <c r="G355" s="7">
        <v>5000000</v>
      </c>
      <c r="H355" s="6">
        <v>42231</v>
      </c>
      <c r="I355" s="4" t="s">
        <v>3354</v>
      </c>
      <c r="J355" s="4" t="s">
        <v>1835</v>
      </c>
      <c r="K355" s="4" t="s">
        <v>388</v>
      </c>
      <c r="L355" s="4" t="s">
        <v>291</v>
      </c>
      <c r="M355" s="4"/>
      <c r="N355" s="4"/>
      <c r="O355" s="7">
        <v>5000000</v>
      </c>
      <c r="P355" s="11">
        <f>_xlfn.XLOOKUP(E355,[1]SIDEOF_donativos!U$4:U$1619,[1]SIDEOF_donativos!W$4:W$1619,FALSE)</f>
        <v>1490</v>
      </c>
      <c r="S355" s="3">
        <v>2014</v>
      </c>
      <c r="T355" s="4" t="s">
        <v>719</v>
      </c>
      <c r="U355" s="4" t="s">
        <v>3645</v>
      </c>
      <c r="V355" s="6">
        <v>41829</v>
      </c>
      <c r="W355" s="7">
        <v>5000000</v>
      </c>
      <c r="X355" s="6">
        <v>41981</v>
      </c>
      <c r="Y355" s="4" t="s">
        <v>3715</v>
      </c>
      <c r="Z355" s="4" t="s">
        <v>387</v>
      </c>
      <c r="AA355" s="4" t="s">
        <v>388</v>
      </c>
      <c r="AB355" s="4"/>
      <c r="AC355" s="4"/>
      <c r="AD355" s="4"/>
      <c r="AE355" s="7">
        <v>5000000</v>
      </c>
      <c r="AF355" s="11">
        <v>740</v>
      </c>
    </row>
    <row r="356" spans="1:32" x14ac:dyDescent="0.25">
      <c r="A356" s="3">
        <v>2014</v>
      </c>
      <c r="B356" s="4" t="s">
        <v>614</v>
      </c>
      <c r="C356" s="5">
        <v>48101</v>
      </c>
      <c r="D356" s="4" t="s">
        <v>3355</v>
      </c>
      <c r="E356" s="4" t="s">
        <v>3356</v>
      </c>
      <c r="F356" s="6">
        <v>41828</v>
      </c>
      <c r="G356" s="7">
        <v>5999127</v>
      </c>
      <c r="H356" s="6">
        <v>42284</v>
      </c>
      <c r="I356" s="4" t="s">
        <v>3357</v>
      </c>
      <c r="J356" s="4" t="s">
        <v>296</v>
      </c>
      <c r="K356" s="4" t="s">
        <v>297</v>
      </c>
      <c r="L356" s="4"/>
      <c r="M356" s="4"/>
      <c r="N356" s="4"/>
      <c r="O356" s="7">
        <v>5999127</v>
      </c>
      <c r="P356" s="11">
        <f>_xlfn.XLOOKUP(E356,[1]SIDEOF_donativos!U$4:U$1619,[1]SIDEOF_donativos!W$4:W$1619,FALSE)</f>
        <v>429</v>
      </c>
      <c r="S356" s="3">
        <v>2014</v>
      </c>
      <c r="T356" s="4" t="s">
        <v>719</v>
      </c>
      <c r="U356" s="4" t="s">
        <v>2242</v>
      </c>
      <c r="V356" s="6">
        <v>41871</v>
      </c>
      <c r="W356" s="7">
        <v>3100000</v>
      </c>
      <c r="X356" s="6">
        <v>42235</v>
      </c>
      <c r="Y356" s="4" t="s">
        <v>3717</v>
      </c>
      <c r="Z356" s="4" t="s">
        <v>387</v>
      </c>
      <c r="AA356" s="4" t="s">
        <v>388</v>
      </c>
      <c r="AB356" s="4"/>
      <c r="AC356" s="4"/>
      <c r="AD356" s="4"/>
      <c r="AE356" s="7">
        <v>3100000</v>
      </c>
      <c r="AF356" s="11">
        <v>721</v>
      </c>
    </row>
    <row r="357" spans="1:32" x14ac:dyDescent="0.25">
      <c r="A357" s="3">
        <v>2014</v>
      </c>
      <c r="B357" s="4" t="s">
        <v>614</v>
      </c>
      <c r="C357" s="5">
        <v>48101</v>
      </c>
      <c r="D357" s="4" t="s">
        <v>3358</v>
      </c>
      <c r="E357" s="4" t="s">
        <v>993</v>
      </c>
      <c r="F357" s="6">
        <v>41827</v>
      </c>
      <c r="G357" s="7">
        <v>10000000</v>
      </c>
      <c r="H357" s="6">
        <v>42283</v>
      </c>
      <c r="I357" s="4" t="s">
        <v>3359</v>
      </c>
      <c r="J357" s="4" t="s">
        <v>290</v>
      </c>
      <c r="K357" s="4" t="s">
        <v>291</v>
      </c>
      <c r="L357" s="4"/>
      <c r="M357" s="4"/>
      <c r="N357" s="4"/>
      <c r="O357" s="7">
        <v>10000000</v>
      </c>
      <c r="P357" s="11">
        <f>_xlfn.XLOOKUP(E357,[1]SIDEOF_donativos!U$4:U$1619,[1]SIDEOF_donativos!W$4:W$1619,FALSE)</f>
        <v>845</v>
      </c>
      <c r="S357" s="3">
        <v>2014</v>
      </c>
      <c r="T357" s="4" t="s">
        <v>719</v>
      </c>
      <c r="U357" s="4" t="s">
        <v>2233</v>
      </c>
      <c r="V357" s="6">
        <v>41828</v>
      </c>
      <c r="W357" s="7">
        <v>500000</v>
      </c>
      <c r="X357" s="6">
        <v>42131</v>
      </c>
      <c r="Y357" s="4" t="s">
        <v>3719</v>
      </c>
      <c r="Z357" s="4" t="s">
        <v>387</v>
      </c>
      <c r="AA357" s="4" t="s">
        <v>388</v>
      </c>
      <c r="AB357" s="4"/>
      <c r="AC357" s="4"/>
      <c r="AD357" s="4"/>
      <c r="AE357" s="7">
        <v>500000</v>
      </c>
      <c r="AF357" s="11">
        <v>139</v>
      </c>
    </row>
    <row r="358" spans="1:32" x14ac:dyDescent="0.25">
      <c r="A358" s="3">
        <v>2014</v>
      </c>
      <c r="B358" s="4" t="s">
        <v>614</v>
      </c>
      <c r="C358" s="5">
        <v>48101</v>
      </c>
      <c r="D358" s="4" t="s">
        <v>3360</v>
      </c>
      <c r="E358" s="4" t="s">
        <v>3361</v>
      </c>
      <c r="F358" s="6">
        <v>41971</v>
      </c>
      <c r="G358" s="7">
        <v>6500000</v>
      </c>
      <c r="H358" s="6">
        <v>42427</v>
      </c>
      <c r="I358" s="4" t="s">
        <v>3362</v>
      </c>
      <c r="J358" s="4" t="s">
        <v>290</v>
      </c>
      <c r="K358" s="4" t="s">
        <v>291</v>
      </c>
      <c r="L358" s="4"/>
      <c r="M358" s="4"/>
      <c r="N358" s="4"/>
      <c r="O358" s="7">
        <v>6500000</v>
      </c>
      <c r="P358" s="11">
        <f>_xlfn.XLOOKUP(E358,[1]SIDEOF_donativos!U$4:U$1619,[1]SIDEOF_donativos!W$4:W$1619,FALSE)</f>
        <v>1300</v>
      </c>
      <c r="S358" s="3">
        <v>2014</v>
      </c>
      <c r="T358" s="4" t="s">
        <v>719</v>
      </c>
      <c r="U358" s="4" t="s">
        <v>3721</v>
      </c>
      <c r="V358" s="6">
        <v>41828</v>
      </c>
      <c r="W358" s="7">
        <v>2000000</v>
      </c>
      <c r="X358" s="6">
        <v>42101</v>
      </c>
      <c r="Y358" s="4" t="s">
        <v>3722</v>
      </c>
      <c r="Z358" s="4" t="s">
        <v>387</v>
      </c>
      <c r="AA358" s="4" t="s">
        <v>388</v>
      </c>
      <c r="AB358" s="4"/>
      <c r="AC358" s="4"/>
      <c r="AD358" s="4"/>
      <c r="AE358" s="7">
        <v>2000000</v>
      </c>
      <c r="AF358" s="11">
        <v>340</v>
      </c>
    </row>
    <row r="359" spans="1:32" x14ac:dyDescent="0.25">
      <c r="A359" s="3">
        <v>2014</v>
      </c>
      <c r="B359" s="4" t="s">
        <v>614</v>
      </c>
      <c r="C359" s="5">
        <v>48101</v>
      </c>
      <c r="D359" s="4" t="s">
        <v>3363</v>
      </c>
      <c r="E359" s="4" t="s">
        <v>616</v>
      </c>
      <c r="F359" s="6">
        <v>41971</v>
      </c>
      <c r="G359" s="7">
        <v>3000000</v>
      </c>
      <c r="H359" s="6">
        <v>42427</v>
      </c>
      <c r="I359" s="4" t="s">
        <v>3364</v>
      </c>
      <c r="J359" s="4" t="s">
        <v>285</v>
      </c>
      <c r="K359" s="4" t="s">
        <v>286</v>
      </c>
      <c r="L359" s="4"/>
      <c r="M359" s="4"/>
      <c r="N359" s="4"/>
      <c r="O359" s="7">
        <v>3000000</v>
      </c>
      <c r="P359" s="11">
        <f>_xlfn.XLOOKUP(E359,[1]SIDEOF_donativos!U$4:U$1619,[1]SIDEOF_donativos!W$4:W$1619,FALSE)</f>
        <v>1297</v>
      </c>
      <c r="S359" s="3">
        <v>2014</v>
      </c>
      <c r="T359" s="4" t="s">
        <v>719</v>
      </c>
      <c r="U359" s="4" t="s">
        <v>2297</v>
      </c>
      <c r="V359" s="6">
        <v>41871</v>
      </c>
      <c r="W359" s="7">
        <v>1000000</v>
      </c>
      <c r="X359" s="6">
        <v>42023</v>
      </c>
      <c r="Y359" s="4" t="s">
        <v>3724</v>
      </c>
      <c r="Z359" s="4" t="s">
        <v>387</v>
      </c>
      <c r="AA359" s="4" t="s">
        <v>388</v>
      </c>
      <c r="AB359" s="4"/>
      <c r="AC359" s="4"/>
      <c r="AD359" s="4"/>
      <c r="AE359" s="7">
        <v>1000000</v>
      </c>
      <c r="AF359" s="11">
        <v>750</v>
      </c>
    </row>
    <row r="360" spans="1:32" x14ac:dyDescent="0.25">
      <c r="A360" s="3">
        <v>2014</v>
      </c>
      <c r="B360" s="4" t="s">
        <v>614</v>
      </c>
      <c r="C360" s="5">
        <v>48101</v>
      </c>
      <c r="D360" s="4" t="s">
        <v>3365</v>
      </c>
      <c r="E360" s="4" t="s">
        <v>3356</v>
      </c>
      <c r="F360" s="6">
        <v>41971</v>
      </c>
      <c r="G360" s="7">
        <v>23200000</v>
      </c>
      <c r="H360" s="6">
        <v>42427</v>
      </c>
      <c r="I360" s="4" t="s">
        <v>3366</v>
      </c>
      <c r="J360" s="4" t="s">
        <v>290</v>
      </c>
      <c r="K360" s="4" t="s">
        <v>291</v>
      </c>
      <c r="L360" s="4"/>
      <c r="M360" s="4"/>
      <c r="N360" s="4"/>
      <c r="O360" s="7">
        <v>23200000</v>
      </c>
      <c r="P360" s="11">
        <f>_xlfn.XLOOKUP(E360,[1]SIDEOF_donativos!U$4:U$1619,[1]SIDEOF_donativos!W$4:W$1619,FALSE)</f>
        <v>429</v>
      </c>
      <c r="S360" s="3">
        <v>2014</v>
      </c>
      <c r="T360" s="4" t="s">
        <v>719</v>
      </c>
      <c r="U360" s="4" t="s">
        <v>1012</v>
      </c>
      <c r="V360" s="6">
        <v>41849</v>
      </c>
      <c r="W360" s="7">
        <v>4000000</v>
      </c>
      <c r="X360" s="6">
        <v>42032</v>
      </c>
      <c r="Y360" s="4" t="s">
        <v>3726</v>
      </c>
      <c r="Z360" s="4" t="s">
        <v>387</v>
      </c>
      <c r="AA360" s="4" t="s">
        <v>388</v>
      </c>
      <c r="AB360" s="4"/>
      <c r="AC360" s="4"/>
      <c r="AD360" s="4"/>
      <c r="AE360" s="7">
        <v>4000000</v>
      </c>
      <c r="AF360" s="11">
        <v>1556</v>
      </c>
    </row>
    <row r="361" spans="1:32" x14ac:dyDescent="0.25">
      <c r="A361" s="3">
        <v>2014</v>
      </c>
      <c r="B361" s="4" t="s">
        <v>614</v>
      </c>
      <c r="C361" s="5">
        <v>48201</v>
      </c>
      <c r="D361" s="4" t="s">
        <v>3367</v>
      </c>
      <c r="E361" s="4" t="s">
        <v>3368</v>
      </c>
      <c r="F361" s="6">
        <v>41830</v>
      </c>
      <c r="G361" s="7">
        <v>3956761</v>
      </c>
      <c r="H361" s="6">
        <v>42286</v>
      </c>
      <c r="I361" s="4" t="s">
        <v>3369</v>
      </c>
      <c r="J361" s="4" t="s">
        <v>313</v>
      </c>
      <c r="K361" s="4" t="s">
        <v>314</v>
      </c>
      <c r="L361" s="4"/>
      <c r="M361" s="4"/>
      <c r="N361" s="4"/>
      <c r="O361" s="7">
        <v>3956761</v>
      </c>
      <c r="P361" s="11">
        <f>_xlfn.XLOOKUP(E361,[1]SIDEOF_donativos!U$4:U$1619,[1]SIDEOF_donativos!W$4:W$1619,FALSE)</f>
        <v>1241</v>
      </c>
      <c r="S361" s="3">
        <v>2014</v>
      </c>
      <c r="T361" s="4" t="s">
        <v>719</v>
      </c>
      <c r="U361" s="4" t="s">
        <v>3728</v>
      </c>
      <c r="V361" s="6">
        <v>41864</v>
      </c>
      <c r="W361" s="7">
        <v>9300000</v>
      </c>
      <c r="X361" s="6">
        <v>41989</v>
      </c>
      <c r="Y361" s="4" t="s">
        <v>3729</v>
      </c>
      <c r="Z361" s="4" t="s">
        <v>387</v>
      </c>
      <c r="AA361" s="4" t="s">
        <v>388</v>
      </c>
      <c r="AB361" s="4"/>
      <c r="AC361" s="4"/>
      <c r="AD361" s="4"/>
      <c r="AE361" s="7">
        <v>9300000</v>
      </c>
      <c r="AF361" s="11">
        <v>628</v>
      </c>
    </row>
    <row r="362" spans="1:32" x14ac:dyDescent="0.25">
      <c r="A362" s="3">
        <v>2014</v>
      </c>
      <c r="B362" s="4" t="s">
        <v>614</v>
      </c>
      <c r="C362" s="5">
        <v>48201</v>
      </c>
      <c r="D362" s="4" t="s">
        <v>3370</v>
      </c>
      <c r="E362" s="4" t="s">
        <v>3371</v>
      </c>
      <c r="F362" s="6">
        <v>41848</v>
      </c>
      <c r="G362" s="7">
        <v>8000000</v>
      </c>
      <c r="H362" s="6">
        <v>42304</v>
      </c>
      <c r="I362" s="4" t="s">
        <v>3372</v>
      </c>
      <c r="J362" s="4" t="s">
        <v>313</v>
      </c>
      <c r="K362" s="4" t="s">
        <v>314</v>
      </c>
      <c r="L362" s="4"/>
      <c r="M362" s="4"/>
      <c r="N362" s="4"/>
      <c r="O362" s="7">
        <v>8000000</v>
      </c>
      <c r="P362" s="11">
        <f>_xlfn.XLOOKUP(E362,[1]SIDEOF_donativos!U$4:U$1619,[1]SIDEOF_donativos!W$4:W$1619,FALSE)</f>
        <v>1268</v>
      </c>
      <c r="S362" s="3">
        <v>2014</v>
      </c>
      <c r="T362" s="4" t="s">
        <v>719</v>
      </c>
      <c r="U362" s="4" t="s">
        <v>860</v>
      </c>
      <c r="V362" s="6">
        <v>41837</v>
      </c>
      <c r="W362" s="7">
        <v>9300000</v>
      </c>
      <c r="X362" s="6">
        <v>41989</v>
      </c>
      <c r="Y362" s="4" t="s">
        <v>3731</v>
      </c>
      <c r="Z362" s="4" t="s">
        <v>387</v>
      </c>
      <c r="AA362" s="4" t="s">
        <v>388</v>
      </c>
      <c r="AB362" s="4"/>
      <c r="AC362" s="4"/>
      <c r="AD362" s="4"/>
      <c r="AE362" s="7">
        <v>9300000</v>
      </c>
      <c r="AF362" s="11">
        <v>784</v>
      </c>
    </row>
    <row r="363" spans="1:32" x14ac:dyDescent="0.25">
      <c r="A363" s="3">
        <v>2014</v>
      </c>
      <c r="B363" s="4" t="s">
        <v>614</v>
      </c>
      <c r="C363" s="5">
        <v>48201</v>
      </c>
      <c r="D363" s="4" t="s">
        <v>3373</v>
      </c>
      <c r="E363" s="4" t="s">
        <v>3374</v>
      </c>
      <c r="F363" s="6">
        <v>41891</v>
      </c>
      <c r="G363" s="7">
        <v>30000000</v>
      </c>
      <c r="H363" s="6">
        <v>42346</v>
      </c>
      <c r="I363" s="4" t="s">
        <v>3375</v>
      </c>
      <c r="J363" s="4" t="s">
        <v>296</v>
      </c>
      <c r="K363" s="4" t="s">
        <v>297</v>
      </c>
      <c r="L363" s="4"/>
      <c r="M363" s="4"/>
      <c r="N363" s="4"/>
      <c r="O363" s="7">
        <v>30000000</v>
      </c>
      <c r="P363" s="11">
        <f>_xlfn.XLOOKUP(E363,[1]SIDEOF_donativos!U$4:U$1619,[1]SIDEOF_donativos!W$4:W$1619,FALSE)</f>
        <v>872</v>
      </c>
      <c r="S363" s="3">
        <v>2014</v>
      </c>
      <c r="T363" s="4" t="s">
        <v>719</v>
      </c>
      <c r="U363" s="4" t="s">
        <v>1179</v>
      </c>
      <c r="V363" s="6">
        <v>41883</v>
      </c>
      <c r="W363" s="7">
        <v>41000000</v>
      </c>
      <c r="X363" s="6">
        <v>42248</v>
      </c>
      <c r="Y363" s="4" t="s">
        <v>3733</v>
      </c>
      <c r="Z363" s="4" t="s">
        <v>387</v>
      </c>
      <c r="AA363" s="4" t="s">
        <v>388</v>
      </c>
      <c r="AB363" s="4"/>
      <c r="AC363" s="4"/>
      <c r="AD363" s="4"/>
      <c r="AE363" s="7">
        <v>41000000</v>
      </c>
      <c r="AF363" s="11">
        <v>100</v>
      </c>
    </row>
    <row r="364" spans="1:32" x14ac:dyDescent="0.25">
      <c r="A364" s="3">
        <v>2014</v>
      </c>
      <c r="B364" s="4" t="s">
        <v>614</v>
      </c>
      <c r="C364" s="5">
        <v>48201</v>
      </c>
      <c r="D364" s="4" t="s">
        <v>3376</v>
      </c>
      <c r="E364" s="4" t="s">
        <v>3377</v>
      </c>
      <c r="F364" s="6">
        <v>41971</v>
      </c>
      <c r="G364" s="7">
        <v>7059213</v>
      </c>
      <c r="H364" s="6">
        <v>42427</v>
      </c>
      <c r="I364" s="4" t="s">
        <v>3378</v>
      </c>
      <c r="J364" s="4" t="s">
        <v>313</v>
      </c>
      <c r="K364" s="4" t="s">
        <v>314</v>
      </c>
      <c r="L364" s="4"/>
      <c r="M364" s="4"/>
      <c r="N364" s="4"/>
      <c r="O364" s="7">
        <v>7059213</v>
      </c>
      <c r="P364" s="11">
        <f>_xlfn.XLOOKUP(E364,[1]SIDEOF_donativos!U$4:U$1619,[1]SIDEOF_donativos!W$4:W$1619,FALSE)</f>
        <v>1212</v>
      </c>
      <c r="S364" s="3">
        <v>2014</v>
      </c>
      <c r="T364" s="4" t="s">
        <v>719</v>
      </c>
      <c r="U364" s="4" t="s">
        <v>3735</v>
      </c>
      <c r="V364" s="6">
        <v>41852</v>
      </c>
      <c r="W364" s="7">
        <v>2000000</v>
      </c>
      <c r="X364" s="6">
        <v>42155</v>
      </c>
      <c r="Y364" s="4" t="s">
        <v>3736</v>
      </c>
      <c r="Z364" s="4" t="s">
        <v>387</v>
      </c>
      <c r="AA364" s="4" t="s">
        <v>388</v>
      </c>
      <c r="AB364" s="4"/>
      <c r="AC364" s="4"/>
      <c r="AD364" s="4"/>
      <c r="AE364" s="7">
        <v>2000000</v>
      </c>
      <c r="AF364" s="11">
        <v>918</v>
      </c>
    </row>
    <row r="365" spans="1:32" x14ac:dyDescent="0.25">
      <c r="A365" s="3">
        <v>2014</v>
      </c>
      <c r="B365" s="4" t="s">
        <v>614</v>
      </c>
      <c r="C365" s="5">
        <v>48201</v>
      </c>
      <c r="D365" s="4" t="s">
        <v>3379</v>
      </c>
      <c r="E365" s="4" t="s">
        <v>655</v>
      </c>
      <c r="F365" s="6">
        <v>41971</v>
      </c>
      <c r="G365" s="7">
        <v>10000000</v>
      </c>
      <c r="H365" s="6">
        <v>42427</v>
      </c>
      <c r="I365" s="4" t="s">
        <v>3380</v>
      </c>
      <c r="J365" s="4" t="s">
        <v>313</v>
      </c>
      <c r="K365" s="4" t="s">
        <v>314</v>
      </c>
      <c r="L365" s="4"/>
      <c r="M365" s="4"/>
      <c r="N365" s="4"/>
      <c r="O365" s="7">
        <v>10000000</v>
      </c>
      <c r="P365" s="11">
        <f>_xlfn.XLOOKUP(E365,[1]SIDEOF_donativos!U$4:U$1619,[1]SIDEOF_donativos!W$4:W$1619,FALSE)</f>
        <v>1211</v>
      </c>
      <c r="S365" s="3">
        <v>2014</v>
      </c>
      <c r="T365" s="4" t="s">
        <v>719</v>
      </c>
      <c r="U365" s="4" t="s">
        <v>3738</v>
      </c>
      <c r="V365" s="6">
        <v>41845</v>
      </c>
      <c r="W365" s="7">
        <v>4000000</v>
      </c>
      <c r="X365" s="6">
        <v>42168</v>
      </c>
      <c r="Y365" s="4" t="s">
        <v>3739</v>
      </c>
      <c r="Z365" s="4" t="s">
        <v>387</v>
      </c>
      <c r="AA365" s="4" t="s">
        <v>388</v>
      </c>
      <c r="AB365" s="4"/>
      <c r="AC365" s="4"/>
      <c r="AD365" s="4"/>
      <c r="AE365" s="7">
        <v>4000000</v>
      </c>
      <c r="AF365" s="11">
        <v>84</v>
      </c>
    </row>
    <row r="366" spans="1:32" x14ac:dyDescent="0.25">
      <c r="A366" s="3">
        <v>2014</v>
      </c>
      <c r="B366" s="4" t="s">
        <v>614</v>
      </c>
      <c r="C366" s="5">
        <v>48201</v>
      </c>
      <c r="D366" s="4" t="s">
        <v>3381</v>
      </c>
      <c r="E366" s="4" t="s">
        <v>702</v>
      </c>
      <c r="F366" s="6">
        <v>41971</v>
      </c>
      <c r="G366" s="7">
        <v>50000000</v>
      </c>
      <c r="H366" s="6">
        <v>42427</v>
      </c>
      <c r="I366" s="4" t="s">
        <v>3382</v>
      </c>
      <c r="J366" s="4" t="s">
        <v>313</v>
      </c>
      <c r="K366" s="4" t="s">
        <v>314</v>
      </c>
      <c r="L366" s="4"/>
      <c r="M366" s="4"/>
      <c r="N366" s="4"/>
      <c r="O366" s="7">
        <v>50000000</v>
      </c>
      <c r="P366" s="11">
        <f>_xlfn.XLOOKUP(E366,[1]SIDEOF_donativos!U$4:U$1619,[1]SIDEOF_donativos!W$4:W$1619,FALSE)</f>
        <v>884</v>
      </c>
      <c r="S366" s="3">
        <v>2014</v>
      </c>
      <c r="T366" s="4" t="s">
        <v>719</v>
      </c>
      <c r="U366" s="4" t="s">
        <v>979</v>
      </c>
      <c r="V366" s="6">
        <v>41871</v>
      </c>
      <c r="W366" s="7">
        <v>1200000</v>
      </c>
      <c r="X366" s="6">
        <v>42235</v>
      </c>
      <c r="Y366" s="4" t="s">
        <v>3741</v>
      </c>
      <c r="Z366" s="4" t="s">
        <v>387</v>
      </c>
      <c r="AA366" s="4" t="s">
        <v>388</v>
      </c>
      <c r="AB366" s="4"/>
      <c r="AC366" s="4"/>
      <c r="AD366" s="4"/>
      <c r="AE366" s="7">
        <v>1200000</v>
      </c>
      <c r="AF366" s="11">
        <v>1118</v>
      </c>
    </row>
    <row r="367" spans="1:32" x14ac:dyDescent="0.25">
      <c r="A367" s="3">
        <v>2014</v>
      </c>
      <c r="B367" s="4" t="s">
        <v>614</v>
      </c>
      <c r="C367" s="5">
        <v>48201</v>
      </c>
      <c r="D367" s="4" t="s">
        <v>3383</v>
      </c>
      <c r="E367" s="4" t="s">
        <v>3384</v>
      </c>
      <c r="F367" s="6">
        <v>41971</v>
      </c>
      <c r="G367" s="7">
        <v>8000000</v>
      </c>
      <c r="H367" s="6">
        <v>42427</v>
      </c>
      <c r="I367" s="4" t="s">
        <v>3385</v>
      </c>
      <c r="J367" s="4" t="s">
        <v>313</v>
      </c>
      <c r="K367" s="4" t="s">
        <v>314</v>
      </c>
      <c r="L367" s="4"/>
      <c r="M367" s="4"/>
      <c r="N367" s="4"/>
      <c r="O367" s="7">
        <v>8000000</v>
      </c>
      <c r="P367" s="11">
        <f>_xlfn.XLOOKUP(E367,[1]SIDEOF_donativos!U$4:U$1619,[1]SIDEOF_donativos!W$4:W$1619,FALSE)</f>
        <v>1223</v>
      </c>
      <c r="S367" s="3">
        <v>2014</v>
      </c>
      <c r="T367" s="4" t="s">
        <v>719</v>
      </c>
      <c r="U367" s="4" t="s">
        <v>3693</v>
      </c>
      <c r="V367" s="6">
        <v>41844</v>
      </c>
      <c r="W367" s="7">
        <v>1000000</v>
      </c>
      <c r="X367" s="6">
        <v>42010</v>
      </c>
      <c r="Y367" s="4" t="s">
        <v>3743</v>
      </c>
      <c r="Z367" s="4" t="s">
        <v>387</v>
      </c>
      <c r="AA367" s="4" t="s">
        <v>388</v>
      </c>
      <c r="AB367" s="4"/>
      <c r="AC367" s="4"/>
      <c r="AD367" s="4"/>
      <c r="AE367" s="7">
        <v>1000000</v>
      </c>
      <c r="AF367" s="11">
        <v>1447</v>
      </c>
    </row>
    <row r="368" spans="1:32" x14ac:dyDescent="0.25">
      <c r="A368" s="3">
        <v>2014</v>
      </c>
      <c r="B368" s="4" t="s">
        <v>614</v>
      </c>
      <c r="C368" s="5">
        <v>48201</v>
      </c>
      <c r="D368" s="4" t="s">
        <v>3386</v>
      </c>
      <c r="E368" s="4" t="s">
        <v>3387</v>
      </c>
      <c r="F368" s="6">
        <v>41971</v>
      </c>
      <c r="G368" s="7">
        <v>2000000</v>
      </c>
      <c r="H368" s="6">
        <v>42427</v>
      </c>
      <c r="I368" s="4" t="s">
        <v>3388</v>
      </c>
      <c r="J368" s="4" t="s">
        <v>313</v>
      </c>
      <c r="K368" s="4" t="s">
        <v>314</v>
      </c>
      <c r="L368" s="4"/>
      <c r="M368" s="4"/>
      <c r="N368" s="4"/>
      <c r="O368" s="7">
        <v>2000000</v>
      </c>
      <c r="P368" s="11">
        <f>_xlfn.XLOOKUP(E368,[1]SIDEOF_donativos!U$4:U$1619,[1]SIDEOF_donativos!W$4:W$1619,FALSE)</f>
        <v>1224</v>
      </c>
      <c r="S368" s="3">
        <v>2014</v>
      </c>
      <c r="T368" s="4" t="s">
        <v>719</v>
      </c>
      <c r="U368" s="4" t="s">
        <v>869</v>
      </c>
      <c r="V368" s="6">
        <v>41852</v>
      </c>
      <c r="W368" s="7">
        <v>6889000</v>
      </c>
      <c r="X368" s="6">
        <v>42369</v>
      </c>
      <c r="Y368" s="4" t="s">
        <v>3745</v>
      </c>
      <c r="Z368" s="4" t="s">
        <v>387</v>
      </c>
      <c r="AA368" s="4" t="s">
        <v>388</v>
      </c>
      <c r="AB368" s="4"/>
      <c r="AC368" s="4"/>
      <c r="AD368" s="4"/>
      <c r="AE368" s="7">
        <v>6889000</v>
      </c>
      <c r="AF368" s="11">
        <v>1390</v>
      </c>
    </row>
    <row r="369" spans="1:32" x14ac:dyDescent="0.25">
      <c r="A369" s="3">
        <v>2014</v>
      </c>
      <c r="B369" s="4" t="s">
        <v>614</v>
      </c>
      <c r="C369" s="5">
        <v>48201</v>
      </c>
      <c r="D369" s="4" t="s">
        <v>3389</v>
      </c>
      <c r="E369" s="4" t="s">
        <v>3368</v>
      </c>
      <c r="F369" s="6">
        <v>41971</v>
      </c>
      <c r="G369" s="7">
        <v>2733283</v>
      </c>
      <c r="H369" s="6">
        <v>42427</v>
      </c>
      <c r="I369" s="4" t="s">
        <v>3390</v>
      </c>
      <c r="J369" s="4" t="s">
        <v>313</v>
      </c>
      <c r="K369" s="4" t="s">
        <v>314</v>
      </c>
      <c r="L369" s="4"/>
      <c r="M369" s="4"/>
      <c r="N369" s="4"/>
      <c r="O369" s="7">
        <v>2733283</v>
      </c>
      <c r="P369" s="11">
        <f>_xlfn.XLOOKUP(E369,[1]SIDEOF_donativos!U$4:U$1619,[1]SIDEOF_donativos!W$4:W$1619,FALSE)</f>
        <v>1241</v>
      </c>
      <c r="S369" s="3">
        <v>2014</v>
      </c>
      <c r="T369" s="4" t="s">
        <v>719</v>
      </c>
      <c r="U369" s="4" t="s">
        <v>1107</v>
      </c>
      <c r="V369" s="6">
        <v>41871</v>
      </c>
      <c r="W369" s="7">
        <v>2489000</v>
      </c>
      <c r="X369" s="6">
        <v>42113</v>
      </c>
      <c r="Y369" s="4" t="s">
        <v>3747</v>
      </c>
      <c r="Z369" s="4" t="s">
        <v>387</v>
      </c>
      <c r="AA369" s="4" t="s">
        <v>388</v>
      </c>
      <c r="AB369" s="4"/>
      <c r="AC369" s="4"/>
      <c r="AD369" s="4"/>
      <c r="AE369" s="7">
        <v>2489000</v>
      </c>
      <c r="AF369" s="11">
        <v>92</v>
      </c>
    </row>
    <row r="370" spans="1:32" x14ac:dyDescent="0.25">
      <c r="A370" s="3">
        <v>2014</v>
      </c>
      <c r="B370" s="4" t="s">
        <v>614</v>
      </c>
      <c r="C370" s="5">
        <v>48201</v>
      </c>
      <c r="D370" s="4" t="s">
        <v>3391</v>
      </c>
      <c r="E370" s="4" t="s">
        <v>708</v>
      </c>
      <c r="F370" s="6">
        <v>41971</v>
      </c>
      <c r="G370" s="7">
        <v>2000000</v>
      </c>
      <c r="H370" s="6">
        <v>42427</v>
      </c>
      <c r="I370" s="4" t="s">
        <v>3392</v>
      </c>
      <c r="J370" s="4" t="s">
        <v>313</v>
      </c>
      <c r="K370" s="4" t="s">
        <v>314</v>
      </c>
      <c r="L370" s="4"/>
      <c r="M370" s="4"/>
      <c r="N370" s="4"/>
      <c r="O370" s="7">
        <v>2000000</v>
      </c>
      <c r="P370" s="11">
        <f>_xlfn.XLOOKUP(E370,[1]SIDEOF_donativos!U$4:U$1619,[1]SIDEOF_donativos!W$4:W$1619,FALSE)</f>
        <v>1269</v>
      </c>
      <c r="S370" s="3">
        <v>2014</v>
      </c>
      <c r="T370" s="4" t="s">
        <v>719</v>
      </c>
      <c r="U370" s="4" t="s">
        <v>1140</v>
      </c>
      <c r="V370" s="6">
        <v>41837</v>
      </c>
      <c r="W370" s="7">
        <v>10000000</v>
      </c>
      <c r="X370" s="6">
        <v>42080</v>
      </c>
      <c r="Y370" s="4" t="s">
        <v>3749</v>
      </c>
      <c r="Z370" s="4" t="s">
        <v>387</v>
      </c>
      <c r="AA370" s="4" t="s">
        <v>388</v>
      </c>
      <c r="AB370" s="4"/>
      <c r="AC370" s="4"/>
      <c r="AD370" s="4"/>
      <c r="AE370" s="7">
        <v>10000000</v>
      </c>
      <c r="AF370" s="11">
        <v>190</v>
      </c>
    </row>
    <row r="371" spans="1:32" x14ac:dyDescent="0.25">
      <c r="A371" s="3">
        <v>2014</v>
      </c>
      <c r="B371" s="4" t="s">
        <v>614</v>
      </c>
      <c r="C371" s="5">
        <v>48201</v>
      </c>
      <c r="D371" s="4" t="s">
        <v>3393</v>
      </c>
      <c r="E371" s="4" t="s">
        <v>3394</v>
      </c>
      <c r="F371" s="6">
        <v>41971</v>
      </c>
      <c r="G371" s="7">
        <v>15500000</v>
      </c>
      <c r="H371" s="6">
        <v>42427</v>
      </c>
      <c r="I371" s="4" t="s">
        <v>3395</v>
      </c>
      <c r="J371" s="4" t="s">
        <v>313</v>
      </c>
      <c r="K371" s="4" t="s">
        <v>314</v>
      </c>
      <c r="L371" s="4"/>
      <c r="M371" s="4"/>
      <c r="N371" s="4"/>
      <c r="O371" s="7">
        <v>15500000</v>
      </c>
      <c r="P371" s="11">
        <f>_xlfn.XLOOKUP(E371,[1]SIDEOF_donativos!U$4:U$1619,[1]SIDEOF_donativos!W$4:W$1619,FALSE)</f>
        <v>1282</v>
      </c>
      <c r="S371" s="3">
        <v>2014</v>
      </c>
      <c r="T371" s="4" t="s">
        <v>719</v>
      </c>
      <c r="U371" s="4" t="s">
        <v>3751</v>
      </c>
      <c r="V371" s="6">
        <v>41859</v>
      </c>
      <c r="W371" s="7">
        <v>1000000</v>
      </c>
      <c r="X371" s="6">
        <v>42080</v>
      </c>
      <c r="Y371" s="4" t="s">
        <v>3752</v>
      </c>
      <c r="Z371" s="4" t="s">
        <v>387</v>
      </c>
      <c r="AA371" s="4" t="s">
        <v>388</v>
      </c>
      <c r="AB371" s="4"/>
      <c r="AC371" s="4"/>
      <c r="AD371" s="4"/>
      <c r="AE371" s="7">
        <v>1000000</v>
      </c>
      <c r="AF371" s="11">
        <v>724</v>
      </c>
    </row>
    <row r="372" spans="1:32" x14ac:dyDescent="0.25">
      <c r="A372" s="3">
        <v>2014</v>
      </c>
      <c r="B372" s="4" t="s">
        <v>614</v>
      </c>
      <c r="C372" s="5">
        <v>48201</v>
      </c>
      <c r="D372" s="4" t="s">
        <v>3396</v>
      </c>
      <c r="E372" s="4" t="s">
        <v>681</v>
      </c>
      <c r="F372" s="6">
        <v>41971</v>
      </c>
      <c r="G372" s="7">
        <v>3951616</v>
      </c>
      <c r="H372" s="6">
        <v>42427</v>
      </c>
      <c r="I372" s="4" t="s">
        <v>3397</v>
      </c>
      <c r="J372" s="4" t="s">
        <v>313</v>
      </c>
      <c r="K372" s="4" t="s">
        <v>314</v>
      </c>
      <c r="L372" s="4"/>
      <c r="M372" s="4"/>
      <c r="N372" s="4"/>
      <c r="O372" s="7">
        <v>3951616</v>
      </c>
      <c r="P372" s="11">
        <f>_xlfn.XLOOKUP(E372,[1]SIDEOF_donativos!U$4:U$1619,[1]SIDEOF_donativos!W$4:W$1619,FALSE)</f>
        <v>881</v>
      </c>
      <c r="S372" s="3">
        <v>2014</v>
      </c>
      <c r="T372" s="4" t="s">
        <v>719</v>
      </c>
      <c r="U372" s="4" t="s">
        <v>3754</v>
      </c>
      <c r="V372" s="6">
        <v>41856</v>
      </c>
      <c r="W372" s="7">
        <v>750000</v>
      </c>
      <c r="X372" s="6">
        <v>42189</v>
      </c>
      <c r="Y372" s="4" t="s">
        <v>3755</v>
      </c>
      <c r="Z372" s="4" t="s">
        <v>387</v>
      </c>
      <c r="AA372" s="4" t="s">
        <v>388</v>
      </c>
      <c r="AB372" s="4"/>
      <c r="AC372" s="4"/>
      <c r="AD372" s="4"/>
      <c r="AE372" s="7">
        <v>750000</v>
      </c>
      <c r="AF372" s="11">
        <v>473</v>
      </c>
    </row>
    <row r="373" spans="1:32" x14ac:dyDescent="0.25">
      <c r="A373" s="3">
        <v>2014</v>
      </c>
      <c r="B373" s="4" t="s">
        <v>614</v>
      </c>
      <c r="C373" s="5">
        <v>48201</v>
      </c>
      <c r="D373" s="4" t="s">
        <v>3398</v>
      </c>
      <c r="E373" s="4" t="s">
        <v>684</v>
      </c>
      <c r="F373" s="6">
        <v>41971</v>
      </c>
      <c r="G373" s="7">
        <v>3000000</v>
      </c>
      <c r="H373" s="6">
        <v>42427</v>
      </c>
      <c r="I373" s="4" t="s">
        <v>3399</v>
      </c>
      <c r="J373" s="4" t="s">
        <v>313</v>
      </c>
      <c r="K373" s="4" t="s">
        <v>314</v>
      </c>
      <c r="L373" s="4"/>
      <c r="M373" s="4"/>
      <c r="N373" s="4"/>
      <c r="O373" s="7">
        <v>3000000</v>
      </c>
      <c r="P373" s="11">
        <f>_xlfn.XLOOKUP(E373,[1]SIDEOF_donativos!U$4:U$1619,[1]SIDEOF_donativos!W$4:W$1619,FALSE)</f>
        <v>1257</v>
      </c>
      <c r="S373" s="3">
        <v>2014</v>
      </c>
      <c r="T373" s="4" t="s">
        <v>719</v>
      </c>
      <c r="U373" s="4" t="s">
        <v>2262</v>
      </c>
      <c r="V373" s="6">
        <v>41850</v>
      </c>
      <c r="W373" s="7">
        <v>800000</v>
      </c>
      <c r="X373" s="6">
        <v>42033</v>
      </c>
      <c r="Y373" s="4" t="s">
        <v>3757</v>
      </c>
      <c r="Z373" s="4" t="s">
        <v>387</v>
      </c>
      <c r="AA373" s="4" t="s">
        <v>388</v>
      </c>
      <c r="AB373" s="4"/>
      <c r="AC373" s="4"/>
      <c r="AD373" s="4"/>
      <c r="AE373" s="7">
        <v>800000</v>
      </c>
      <c r="AF373" s="11">
        <v>799</v>
      </c>
    </row>
    <row r="374" spans="1:32" x14ac:dyDescent="0.25">
      <c r="A374" s="3">
        <v>2014</v>
      </c>
      <c r="B374" s="4" t="s">
        <v>614</v>
      </c>
      <c r="C374" s="5">
        <v>48201</v>
      </c>
      <c r="D374" s="4" t="s">
        <v>3400</v>
      </c>
      <c r="E374" s="4" t="s">
        <v>3401</v>
      </c>
      <c r="F374" s="6">
        <v>41971</v>
      </c>
      <c r="G374" s="7">
        <v>15000000</v>
      </c>
      <c r="H374" s="6">
        <v>42427</v>
      </c>
      <c r="I374" s="4" t="s">
        <v>3402</v>
      </c>
      <c r="J374" s="4" t="s">
        <v>313</v>
      </c>
      <c r="K374" s="4" t="s">
        <v>314</v>
      </c>
      <c r="L374" s="4"/>
      <c r="M374" s="4"/>
      <c r="N374" s="4"/>
      <c r="O374" s="7">
        <v>15000000</v>
      </c>
      <c r="P374" s="11">
        <f>_xlfn.XLOOKUP(E374,[1]SIDEOF_donativos!U$4:U$1619,[1]SIDEOF_donativos!W$4:W$1619,FALSE)</f>
        <v>887</v>
      </c>
      <c r="S374" s="3">
        <v>2014</v>
      </c>
      <c r="T374" s="4" t="s">
        <v>719</v>
      </c>
      <c r="U374" s="4" t="s">
        <v>3759</v>
      </c>
      <c r="V374" s="6">
        <v>41883</v>
      </c>
      <c r="W374" s="7">
        <v>3000000</v>
      </c>
      <c r="X374" s="6">
        <v>42247</v>
      </c>
      <c r="Y374" s="4" t="s">
        <v>3760</v>
      </c>
      <c r="Z374" s="4" t="s">
        <v>387</v>
      </c>
      <c r="AA374" s="4" t="s">
        <v>388</v>
      </c>
      <c r="AB374" s="4"/>
      <c r="AC374" s="4"/>
      <c r="AD374" s="4"/>
      <c r="AE374" s="7">
        <v>3000000</v>
      </c>
      <c r="AF374" s="11">
        <v>89</v>
      </c>
    </row>
    <row r="375" spans="1:32" x14ac:dyDescent="0.25">
      <c r="A375" s="3">
        <v>2014</v>
      </c>
      <c r="B375" s="4" t="s">
        <v>614</v>
      </c>
      <c r="C375" s="5">
        <v>48201</v>
      </c>
      <c r="D375" s="4" t="s">
        <v>3403</v>
      </c>
      <c r="E375" s="4" t="s">
        <v>3404</v>
      </c>
      <c r="F375" s="6">
        <v>41971</v>
      </c>
      <c r="G375" s="7">
        <v>2000000</v>
      </c>
      <c r="H375" s="6">
        <v>42427</v>
      </c>
      <c r="I375" s="4" t="s">
        <v>3405</v>
      </c>
      <c r="J375" s="4" t="s">
        <v>313</v>
      </c>
      <c r="K375" s="4" t="s">
        <v>314</v>
      </c>
      <c r="L375" s="4"/>
      <c r="M375" s="4"/>
      <c r="N375" s="4"/>
      <c r="O375" s="7">
        <v>2000000</v>
      </c>
      <c r="P375" s="11">
        <f>_xlfn.XLOOKUP(E375,[1]SIDEOF_donativos!U$4:U$1619,[1]SIDEOF_donativos!W$4:W$1619,FALSE)</f>
        <v>1233</v>
      </c>
      <c r="S375" s="3">
        <v>2014</v>
      </c>
      <c r="T375" s="4" t="s">
        <v>719</v>
      </c>
      <c r="U375" s="4" t="s">
        <v>3454</v>
      </c>
      <c r="V375" s="6">
        <v>41852</v>
      </c>
      <c r="W375" s="7">
        <v>1000000</v>
      </c>
      <c r="X375" s="6">
        <v>42355</v>
      </c>
      <c r="Y375" s="4" t="s">
        <v>3762</v>
      </c>
      <c r="Z375" s="4" t="s">
        <v>387</v>
      </c>
      <c r="AA375" s="4" t="s">
        <v>388</v>
      </c>
      <c r="AB375" s="4"/>
      <c r="AC375" s="4"/>
      <c r="AD375" s="4"/>
      <c r="AE375" s="7">
        <v>1000000</v>
      </c>
      <c r="AF375" s="11">
        <v>497</v>
      </c>
    </row>
    <row r="376" spans="1:32" x14ac:dyDescent="0.25">
      <c r="A376" s="3">
        <v>2014</v>
      </c>
      <c r="B376" s="4" t="s">
        <v>614</v>
      </c>
      <c r="C376" s="5">
        <v>48201</v>
      </c>
      <c r="D376" s="4" t="s">
        <v>3406</v>
      </c>
      <c r="E376" s="4" t="s">
        <v>3407</v>
      </c>
      <c r="F376" s="6">
        <v>41971</v>
      </c>
      <c r="G376" s="7">
        <v>2500000</v>
      </c>
      <c r="H376" s="6">
        <v>42427</v>
      </c>
      <c r="I376" s="4" t="s">
        <v>3408</v>
      </c>
      <c r="J376" s="4" t="s">
        <v>313</v>
      </c>
      <c r="K376" s="4" t="s">
        <v>314</v>
      </c>
      <c r="L376" s="4"/>
      <c r="M376" s="4"/>
      <c r="N376" s="4"/>
      <c r="O376" s="7">
        <v>2500000</v>
      </c>
      <c r="P376" s="11">
        <f>_xlfn.XLOOKUP(E376,[1]SIDEOF_donativos!U$4:U$1619,[1]SIDEOF_donativos!W$4:W$1619,FALSE)</f>
        <v>1247</v>
      </c>
      <c r="S376" s="3">
        <v>2014</v>
      </c>
      <c r="T376" s="4" t="s">
        <v>719</v>
      </c>
      <c r="U376" s="4" t="s">
        <v>3764</v>
      </c>
      <c r="V376" s="6">
        <v>41883</v>
      </c>
      <c r="W376" s="7">
        <v>6000000</v>
      </c>
      <c r="X376" s="6">
        <v>41886</v>
      </c>
      <c r="Y376" s="4" t="s">
        <v>3765</v>
      </c>
      <c r="Z376" s="4" t="s">
        <v>387</v>
      </c>
      <c r="AA376" s="4" t="s">
        <v>388</v>
      </c>
      <c r="AB376" s="4"/>
      <c r="AC376" s="4"/>
      <c r="AD376" s="4"/>
      <c r="AE376" s="7">
        <v>6000000</v>
      </c>
      <c r="AF376" s="11">
        <v>615</v>
      </c>
    </row>
    <row r="377" spans="1:32" x14ac:dyDescent="0.25">
      <c r="A377" s="3">
        <v>2014</v>
      </c>
      <c r="B377" s="4" t="s">
        <v>614</v>
      </c>
      <c r="C377" s="5">
        <v>48201</v>
      </c>
      <c r="D377" s="4" t="s">
        <v>3409</v>
      </c>
      <c r="E377" s="4" t="s">
        <v>3410</v>
      </c>
      <c r="F377" s="6">
        <v>41971</v>
      </c>
      <c r="G377" s="7">
        <v>10000000</v>
      </c>
      <c r="H377" s="6">
        <v>42427</v>
      </c>
      <c r="I377" s="4" t="s">
        <v>3411</v>
      </c>
      <c r="J377" s="4" t="s">
        <v>313</v>
      </c>
      <c r="K377" s="4" t="s">
        <v>314</v>
      </c>
      <c r="L377" s="4"/>
      <c r="M377" s="4"/>
      <c r="N377" s="4"/>
      <c r="O377" s="7">
        <v>10000000</v>
      </c>
      <c r="P377" s="11">
        <f>_xlfn.XLOOKUP(E377,[1]SIDEOF_donativos!U$4:U$1619,[1]SIDEOF_donativos!W$4:W$1619,FALSE)</f>
        <v>1276</v>
      </c>
      <c r="S377" s="3">
        <v>2014</v>
      </c>
      <c r="T377" s="4" t="s">
        <v>719</v>
      </c>
      <c r="U377" s="4" t="s">
        <v>3767</v>
      </c>
      <c r="V377" s="6">
        <v>41852</v>
      </c>
      <c r="W377" s="7">
        <v>3210000</v>
      </c>
      <c r="X377" s="6">
        <v>42063</v>
      </c>
      <c r="Y377" s="4" t="s">
        <v>3768</v>
      </c>
      <c r="Z377" s="4" t="s">
        <v>387</v>
      </c>
      <c r="AA377" s="4" t="s">
        <v>388</v>
      </c>
      <c r="AB377" s="4"/>
      <c r="AC377" s="4"/>
      <c r="AD377" s="4"/>
      <c r="AE377" s="7">
        <v>3210000</v>
      </c>
      <c r="AF377" s="11">
        <v>1516</v>
      </c>
    </row>
    <row r="378" spans="1:32" x14ac:dyDescent="0.25">
      <c r="A378" s="3">
        <v>2014</v>
      </c>
      <c r="B378" s="4" t="s">
        <v>614</v>
      </c>
      <c r="C378" s="5">
        <v>48201</v>
      </c>
      <c r="D378" s="4" t="s">
        <v>3412</v>
      </c>
      <c r="E378" s="4" t="s">
        <v>3413</v>
      </c>
      <c r="F378" s="6">
        <v>41971</v>
      </c>
      <c r="G378" s="7">
        <v>2500000</v>
      </c>
      <c r="H378" s="6">
        <v>42427</v>
      </c>
      <c r="I378" s="4" t="s">
        <v>3414</v>
      </c>
      <c r="J378" s="4" t="s">
        <v>313</v>
      </c>
      <c r="K378" s="4" t="s">
        <v>314</v>
      </c>
      <c r="L378" s="4"/>
      <c r="M378" s="4"/>
      <c r="N378" s="4"/>
      <c r="O378" s="7">
        <v>2500000</v>
      </c>
      <c r="P378" s="11">
        <f>_xlfn.XLOOKUP(E378,[1]SIDEOF_donativos!U$4:U$1619,[1]SIDEOF_donativos!W$4:W$1619,FALSE)</f>
        <v>1219</v>
      </c>
      <c r="S378" s="3">
        <v>2014</v>
      </c>
      <c r="T378" s="4" t="s">
        <v>719</v>
      </c>
      <c r="U378" s="4" t="s">
        <v>3770</v>
      </c>
      <c r="V378" s="6">
        <v>41884</v>
      </c>
      <c r="W378" s="7">
        <v>1000000</v>
      </c>
      <c r="X378" s="6">
        <v>42217</v>
      </c>
      <c r="Y378" s="4" t="s">
        <v>3771</v>
      </c>
      <c r="Z378" s="4" t="s">
        <v>387</v>
      </c>
      <c r="AA378" s="4" t="s">
        <v>388</v>
      </c>
      <c r="AB378" s="4"/>
      <c r="AC378" s="4"/>
      <c r="AD378" s="4"/>
      <c r="AE378" s="7">
        <v>1000000</v>
      </c>
      <c r="AF378" s="11">
        <v>920</v>
      </c>
    </row>
    <row r="379" spans="1:32" x14ac:dyDescent="0.25">
      <c r="A379" s="3">
        <v>2014</v>
      </c>
      <c r="B379" s="4" t="s">
        <v>614</v>
      </c>
      <c r="C379" s="5">
        <v>48201</v>
      </c>
      <c r="D379" s="4" t="s">
        <v>3415</v>
      </c>
      <c r="E379" s="4" t="s">
        <v>3416</v>
      </c>
      <c r="F379" s="6">
        <v>41971</v>
      </c>
      <c r="G379" s="7">
        <v>2500000</v>
      </c>
      <c r="H379" s="6">
        <v>42427</v>
      </c>
      <c r="I379" s="4" t="s">
        <v>3417</v>
      </c>
      <c r="J379" s="4" t="s">
        <v>313</v>
      </c>
      <c r="K379" s="4" t="s">
        <v>314</v>
      </c>
      <c r="L379" s="4"/>
      <c r="M379" s="4"/>
      <c r="N379" s="4"/>
      <c r="O379" s="7">
        <v>2500000</v>
      </c>
      <c r="P379" s="11">
        <f>_xlfn.XLOOKUP(E379,[1]SIDEOF_donativos!U$4:U$1619,[1]SIDEOF_donativos!W$4:W$1619,FALSE)</f>
        <v>1246</v>
      </c>
      <c r="S379" s="3">
        <v>2014</v>
      </c>
      <c r="T379" s="4" t="s">
        <v>719</v>
      </c>
      <c r="U379" s="4" t="s">
        <v>2279</v>
      </c>
      <c r="V379" s="6">
        <v>41892</v>
      </c>
      <c r="W379" s="7">
        <v>3439000</v>
      </c>
      <c r="X379" s="6">
        <v>42072</v>
      </c>
      <c r="Y379" s="4" t="s">
        <v>3773</v>
      </c>
      <c r="Z379" s="4" t="s">
        <v>387</v>
      </c>
      <c r="AA379" s="4" t="s">
        <v>388</v>
      </c>
      <c r="AB379" s="4"/>
      <c r="AC379" s="4"/>
      <c r="AD379" s="4"/>
      <c r="AE379" s="7">
        <v>3439000</v>
      </c>
      <c r="AF379" s="11">
        <v>1069</v>
      </c>
    </row>
    <row r="380" spans="1:32" x14ac:dyDescent="0.25">
      <c r="A380" s="3">
        <v>2014</v>
      </c>
      <c r="B380" s="4" t="s">
        <v>614</v>
      </c>
      <c r="C380" s="5">
        <v>48301</v>
      </c>
      <c r="D380" s="4" t="s">
        <v>3418</v>
      </c>
      <c r="E380" s="4" t="s">
        <v>3419</v>
      </c>
      <c r="F380" s="6">
        <v>41817</v>
      </c>
      <c r="G380" s="7">
        <v>10000000</v>
      </c>
      <c r="H380" s="6">
        <v>41908</v>
      </c>
      <c r="I380" s="4" t="s">
        <v>3420</v>
      </c>
      <c r="J380" s="4" t="s">
        <v>387</v>
      </c>
      <c r="K380" s="4" t="s">
        <v>388</v>
      </c>
      <c r="L380" s="4"/>
      <c r="M380" s="4"/>
      <c r="N380" s="4"/>
      <c r="O380" s="7">
        <v>10000000</v>
      </c>
      <c r="P380" s="11">
        <f>_xlfn.XLOOKUP(E380,[1]SIDEOF_donativos!U$4:U$1619,[1]SIDEOF_donativos!W$4:W$1619,FALSE)</f>
        <v>602</v>
      </c>
      <c r="S380" s="3">
        <v>2014</v>
      </c>
      <c r="T380" s="4" t="s">
        <v>719</v>
      </c>
      <c r="U380" s="4" t="s">
        <v>724</v>
      </c>
      <c r="V380" s="6">
        <v>41883</v>
      </c>
      <c r="W380" s="7">
        <v>5000000</v>
      </c>
      <c r="X380" s="6">
        <v>42155</v>
      </c>
      <c r="Y380" s="4" t="s">
        <v>3775</v>
      </c>
      <c r="Z380" s="4" t="s">
        <v>387</v>
      </c>
      <c r="AA380" s="4" t="s">
        <v>388</v>
      </c>
      <c r="AB380" s="4"/>
      <c r="AC380" s="4"/>
      <c r="AD380" s="4"/>
      <c r="AE380" s="7">
        <v>5000000</v>
      </c>
      <c r="AF380" s="11">
        <v>1520</v>
      </c>
    </row>
    <row r="381" spans="1:32" x14ac:dyDescent="0.25">
      <c r="A381" s="3">
        <v>2014</v>
      </c>
      <c r="B381" s="4" t="s">
        <v>719</v>
      </c>
      <c r="C381" s="5">
        <v>48101</v>
      </c>
      <c r="D381" s="4" t="s">
        <v>3421</v>
      </c>
      <c r="E381" s="4" t="s">
        <v>3422</v>
      </c>
      <c r="F381" s="6">
        <v>41927</v>
      </c>
      <c r="G381" s="7">
        <v>4086121</v>
      </c>
      <c r="H381" s="6">
        <v>42109</v>
      </c>
      <c r="I381" s="4" t="s">
        <v>3423</v>
      </c>
      <c r="J381" s="4" t="s">
        <v>387</v>
      </c>
      <c r="K381" s="4" t="s">
        <v>388</v>
      </c>
      <c r="L381" s="4"/>
      <c r="M381" s="4"/>
      <c r="N381" s="4"/>
      <c r="O381" s="7">
        <v>4086121</v>
      </c>
      <c r="P381" s="11">
        <f>_xlfn.XLOOKUP(E381,[1]SIDEOF_donativos!U$4:U$1619,[1]SIDEOF_donativos!W$4:W$1619,FALSE)</f>
        <v>179</v>
      </c>
      <c r="S381" s="3">
        <v>2014</v>
      </c>
      <c r="T381" s="4" t="s">
        <v>719</v>
      </c>
      <c r="U381" s="4" t="s">
        <v>2312</v>
      </c>
      <c r="V381" s="6">
        <v>41873</v>
      </c>
      <c r="W381" s="7">
        <v>9000000</v>
      </c>
      <c r="X381" s="6">
        <v>42268</v>
      </c>
      <c r="Y381" s="4" t="s">
        <v>3777</v>
      </c>
      <c r="Z381" s="4" t="s">
        <v>387</v>
      </c>
      <c r="AA381" s="4" t="s">
        <v>388</v>
      </c>
      <c r="AB381" s="4"/>
      <c r="AC381" s="4"/>
      <c r="AD381" s="4"/>
      <c r="AE381" s="7">
        <v>9000000</v>
      </c>
      <c r="AF381" s="11">
        <v>1082</v>
      </c>
    </row>
    <row r="382" spans="1:32" x14ac:dyDescent="0.25">
      <c r="A382" s="3">
        <v>2014</v>
      </c>
      <c r="B382" s="4" t="s">
        <v>719</v>
      </c>
      <c r="C382" s="5">
        <v>48101</v>
      </c>
      <c r="D382" s="4" t="s">
        <v>3424</v>
      </c>
      <c r="E382" s="4" t="s">
        <v>790</v>
      </c>
      <c r="F382" s="6">
        <v>41708</v>
      </c>
      <c r="G382" s="7">
        <v>9509760</v>
      </c>
      <c r="H382" s="6">
        <v>42124</v>
      </c>
      <c r="I382" s="4" t="s">
        <v>3425</v>
      </c>
      <c r="J382" s="4" t="s">
        <v>387</v>
      </c>
      <c r="K382" s="4" t="s">
        <v>388</v>
      </c>
      <c r="L382" s="4"/>
      <c r="M382" s="4"/>
      <c r="N382" s="4"/>
      <c r="O382" s="7">
        <v>9509760</v>
      </c>
      <c r="P382" s="11">
        <f>_xlfn.XLOOKUP(E382,[1]SIDEOF_donativos!U$4:U$1619,[1]SIDEOF_donativos!W$4:W$1619,FALSE)</f>
        <v>587</v>
      </c>
      <c r="S382" s="3">
        <v>2014</v>
      </c>
      <c r="T382" s="4" t="s">
        <v>719</v>
      </c>
      <c r="U382" s="4" t="s">
        <v>3779</v>
      </c>
      <c r="V382" s="6">
        <v>41866</v>
      </c>
      <c r="W382" s="7">
        <v>5000000</v>
      </c>
      <c r="X382" s="6">
        <v>42050</v>
      </c>
      <c r="Y382" s="4" t="s">
        <v>3780</v>
      </c>
      <c r="Z382" s="4" t="s">
        <v>387</v>
      </c>
      <c r="AA382" s="4" t="s">
        <v>388</v>
      </c>
      <c r="AB382" s="4"/>
      <c r="AC382" s="4"/>
      <c r="AD382" s="4"/>
      <c r="AE382" s="7">
        <v>5000000</v>
      </c>
      <c r="AF382" s="11">
        <v>933</v>
      </c>
    </row>
    <row r="383" spans="1:32" x14ac:dyDescent="0.25">
      <c r="A383" s="3">
        <v>2014</v>
      </c>
      <c r="B383" s="4" t="s">
        <v>719</v>
      </c>
      <c r="C383" s="5">
        <v>48101</v>
      </c>
      <c r="D383" s="4" t="s">
        <v>3426</v>
      </c>
      <c r="E383" s="4" t="s">
        <v>1143</v>
      </c>
      <c r="F383" s="6">
        <v>41971</v>
      </c>
      <c r="G383" s="7">
        <v>2400000</v>
      </c>
      <c r="H383" s="6">
        <v>42275</v>
      </c>
      <c r="I383" s="4" t="s">
        <v>3427</v>
      </c>
      <c r="J383" s="4" t="s">
        <v>387</v>
      </c>
      <c r="K383" s="4" t="s">
        <v>388</v>
      </c>
      <c r="L383" s="4"/>
      <c r="M383" s="4"/>
      <c r="N383" s="4"/>
      <c r="O383" s="7">
        <v>2400000</v>
      </c>
      <c r="P383" s="11">
        <f>_xlfn.XLOOKUP(E383,[1]SIDEOF_donativos!U$4:U$1619,[1]SIDEOF_donativos!W$4:W$1619,FALSE)</f>
        <v>964</v>
      </c>
      <c r="S383" s="3">
        <v>2014</v>
      </c>
      <c r="T383" s="4" t="s">
        <v>719</v>
      </c>
      <c r="U383" s="4" t="s">
        <v>3782</v>
      </c>
      <c r="V383" s="6">
        <v>41845</v>
      </c>
      <c r="W383" s="7">
        <v>5000000</v>
      </c>
      <c r="X383" s="6">
        <v>42028</v>
      </c>
      <c r="Y383" s="4" t="s">
        <v>3783</v>
      </c>
      <c r="Z383" s="4" t="s">
        <v>387</v>
      </c>
      <c r="AA383" s="4" t="s">
        <v>388</v>
      </c>
      <c r="AB383" s="4"/>
      <c r="AC383" s="4"/>
      <c r="AD383" s="4"/>
      <c r="AE383" s="7">
        <v>5000000</v>
      </c>
      <c r="AF383" s="11">
        <v>1610</v>
      </c>
    </row>
    <row r="384" spans="1:32" x14ac:dyDescent="0.25">
      <c r="A384" s="3">
        <v>2014</v>
      </c>
      <c r="B384" s="4" t="s">
        <v>719</v>
      </c>
      <c r="C384" s="5">
        <v>48101</v>
      </c>
      <c r="D384" s="4" t="s">
        <v>3428</v>
      </c>
      <c r="E384" s="4" t="s">
        <v>932</v>
      </c>
      <c r="F384" s="6">
        <v>41717</v>
      </c>
      <c r="G384" s="7">
        <v>2200000</v>
      </c>
      <c r="H384" s="6">
        <v>41901</v>
      </c>
      <c r="I384" s="4" t="s">
        <v>3429</v>
      </c>
      <c r="J384" s="4" t="s">
        <v>387</v>
      </c>
      <c r="K384" s="4" t="s">
        <v>388</v>
      </c>
      <c r="L384" s="4"/>
      <c r="M384" s="4"/>
      <c r="N384" s="4"/>
      <c r="O384" s="7">
        <v>2200000</v>
      </c>
      <c r="P384" s="11">
        <f>_xlfn.XLOOKUP(E384,[1]SIDEOF_donativos!U$4:U$1619,[1]SIDEOF_donativos!W$4:W$1619,FALSE)</f>
        <v>322</v>
      </c>
      <c r="S384" s="3">
        <v>2014</v>
      </c>
      <c r="T384" s="4" t="s">
        <v>719</v>
      </c>
      <c r="U384" s="4" t="s">
        <v>979</v>
      </c>
      <c r="V384" s="6">
        <v>41873</v>
      </c>
      <c r="W384" s="7">
        <v>1875729</v>
      </c>
      <c r="X384" s="6">
        <v>41964</v>
      </c>
      <c r="Y384" s="4" t="s">
        <v>3785</v>
      </c>
      <c r="Z384" s="4" t="s">
        <v>387</v>
      </c>
      <c r="AA384" s="4" t="s">
        <v>388</v>
      </c>
      <c r="AB384" s="4"/>
      <c r="AC384" s="4"/>
      <c r="AD384" s="4"/>
      <c r="AE384" s="7">
        <v>1875729</v>
      </c>
      <c r="AF384" s="11">
        <v>1118</v>
      </c>
    </row>
    <row r="385" spans="1:32" x14ac:dyDescent="0.25">
      <c r="A385" s="3">
        <v>2014</v>
      </c>
      <c r="B385" s="4" t="s">
        <v>719</v>
      </c>
      <c r="C385" s="5">
        <v>48101</v>
      </c>
      <c r="D385" s="4" t="s">
        <v>3430</v>
      </c>
      <c r="E385" s="4" t="s">
        <v>1019</v>
      </c>
      <c r="F385" s="6">
        <v>41879</v>
      </c>
      <c r="G385" s="7">
        <v>2000000</v>
      </c>
      <c r="H385" s="6">
        <v>42063</v>
      </c>
      <c r="I385" s="4" t="s">
        <v>3431</v>
      </c>
      <c r="J385" s="4" t="s">
        <v>387</v>
      </c>
      <c r="K385" s="4" t="s">
        <v>388</v>
      </c>
      <c r="L385" s="4"/>
      <c r="M385" s="4"/>
      <c r="N385" s="4"/>
      <c r="O385" s="7">
        <v>2000000</v>
      </c>
      <c r="P385" s="11">
        <f>_xlfn.XLOOKUP(E385,[1]SIDEOF_donativos!U$4:U$1619,[1]SIDEOF_donativos!W$4:W$1619,FALSE)</f>
        <v>1307</v>
      </c>
      <c r="S385" s="3">
        <v>2014</v>
      </c>
      <c r="T385" s="4" t="s">
        <v>719</v>
      </c>
      <c r="U385" s="4" t="s">
        <v>3787</v>
      </c>
      <c r="V385" s="6">
        <v>41882</v>
      </c>
      <c r="W385" s="7">
        <v>2000000</v>
      </c>
      <c r="X385" s="6">
        <v>42093</v>
      </c>
      <c r="Y385" s="4" t="s">
        <v>3788</v>
      </c>
      <c r="Z385" s="4" t="s">
        <v>387</v>
      </c>
      <c r="AA385" s="4" t="s">
        <v>388</v>
      </c>
      <c r="AB385" s="4"/>
      <c r="AC385" s="4"/>
      <c r="AD385" s="4"/>
      <c r="AE385" s="7">
        <v>2000000</v>
      </c>
      <c r="AF385" s="11">
        <v>1295</v>
      </c>
    </row>
    <row r="386" spans="1:32" x14ac:dyDescent="0.25">
      <c r="A386" s="3">
        <v>2014</v>
      </c>
      <c r="B386" s="4" t="s">
        <v>719</v>
      </c>
      <c r="C386" s="5">
        <v>48101</v>
      </c>
      <c r="D386" s="4" t="s">
        <v>3432</v>
      </c>
      <c r="E386" s="4" t="s">
        <v>3433</v>
      </c>
      <c r="F386" s="6">
        <v>41743</v>
      </c>
      <c r="G386" s="7">
        <v>2784000</v>
      </c>
      <c r="H386" s="6">
        <v>42017</v>
      </c>
      <c r="I386" s="4" t="s">
        <v>3434</v>
      </c>
      <c r="J386" s="4" t="s">
        <v>387</v>
      </c>
      <c r="K386" s="4" t="s">
        <v>388</v>
      </c>
      <c r="L386" s="4"/>
      <c r="M386" s="4"/>
      <c r="N386" s="4"/>
      <c r="O386" s="7">
        <v>2784000</v>
      </c>
      <c r="P386" s="11">
        <f>_xlfn.XLOOKUP(E386,[1]SIDEOF_donativos!U$4:U$1619,[1]SIDEOF_donativos!W$4:W$1619,FALSE)</f>
        <v>641</v>
      </c>
      <c r="S386" s="3">
        <v>2014</v>
      </c>
      <c r="T386" s="4" t="s">
        <v>719</v>
      </c>
      <c r="U386" s="4" t="s">
        <v>3790</v>
      </c>
      <c r="V386" s="6">
        <v>41884</v>
      </c>
      <c r="W386" s="7">
        <v>10100000</v>
      </c>
      <c r="X386" s="6">
        <v>42264</v>
      </c>
      <c r="Y386" s="4" t="s">
        <v>3791</v>
      </c>
      <c r="Z386" s="4" t="s">
        <v>387</v>
      </c>
      <c r="AA386" s="4" t="s">
        <v>388</v>
      </c>
      <c r="AB386" s="4"/>
      <c r="AC386" s="4"/>
      <c r="AD386" s="4"/>
      <c r="AE386" s="7">
        <v>10100000</v>
      </c>
      <c r="AF386" s="11">
        <v>1459</v>
      </c>
    </row>
    <row r="387" spans="1:32" x14ac:dyDescent="0.25">
      <c r="A387" s="3">
        <v>2014</v>
      </c>
      <c r="B387" s="4" t="s">
        <v>719</v>
      </c>
      <c r="C387" s="5">
        <v>48101</v>
      </c>
      <c r="D387" s="4" t="s">
        <v>3435</v>
      </c>
      <c r="E387" s="4" t="s">
        <v>3436</v>
      </c>
      <c r="F387" s="6">
        <v>41707</v>
      </c>
      <c r="G387" s="7">
        <v>9280000</v>
      </c>
      <c r="H387" s="6">
        <v>41713</v>
      </c>
      <c r="I387" s="4" t="s">
        <v>3437</v>
      </c>
      <c r="J387" s="4" t="s">
        <v>387</v>
      </c>
      <c r="K387" s="4" t="s">
        <v>388</v>
      </c>
      <c r="L387" s="4"/>
      <c r="M387" s="4"/>
      <c r="N387" s="4"/>
      <c r="O387" s="7">
        <v>9280000</v>
      </c>
      <c r="P387" s="11">
        <f>_xlfn.XLOOKUP(E387,[1]SIDEOF_donativos!U$4:U$1619,[1]SIDEOF_donativos!W$4:W$1619,FALSE)</f>
        <v>638</v>
      </c>
      <c r="S387" s="3">
        <v>2014</v>
      </c>
      <c r="T387" s="4" t="s">
        <v>719</v>
      </c>
      <c r="U387" s="4" t="s">
        <v>721</v>
      </c>
      <c r="V387" s="6">
        <v>41871</v>
      </c>
      <c r="W387" s="7">
        <v>2000000</v>
      </c>
      <c r="X387" s="6">
        <v>42253</v>
      </c>
      <c r="Y387" s="4" t="s">
        <v>3793</v>
      </c>
      <c r="Z387" s="4" t="s">
        <v>387</v>
      </c>
      <c r="AA387" s="4" t="s">
        <v>388</v>
      </c>
      <c r="AB387" s="4"/>
      <c r="AC387" s="4"/>
      <c r="AD387" s="4"/>
      <c r="AE387" s="7">
        <v>2000000</v>
      </c>
      <c r="AF387" s="11">
        <v>855</v>
      </c>
    </row>
    <row r="388" spans="1:32" x14ac:dyDescent="0.25">
      <c r="A388" s="3">
        <v>2014</v>
      </c>
      <c r="B388" s="4" t="s">
        <v>719</v>
      </c>
      <c r="C388" s="5">
        <v>48101</v>
      </c>
      <c r="D388" s="4" t="s">
        <v>3438</v>
      </c>
      <c r="E388" s="4" t="s">
        <v>2573</v>
      </c>
      <c r="F388" s="6">
        <v>41766</v>
      </c>
      <c r="G388" s="7">
        <v>600000</v>
      </c>
      <c r="H388" s="6">
        <v>42130</v>
      </c>
      <c r="I388" s="4" t="s">
        <v>3439</v>
      </c>
      <c r="J388" s="4" t="s">
        <v>387</v>
      </c>
      <c r="K388" s="4" t="s">
        <v>388</v>
      </c>
      <c r="L388" s="4"/>
      <c r="M388" s="4"/>
      <c r="N388" s="4"/>
      <c r="O388" s="7">
        <v>600000</v>
      </c>
      <c r="P388" s="11">
        <f>_xlfn.XLOOKUP(E388,[1]SIDEOF_donativos!U$4:U$1619,[1]SIDEOF_donativos!W$4:W$1619,FALSE)</f>
        <v>532</v>
      </c>
      <c r="S388" s="3">
        <v>2014</v>
      </c>
      <c r="T388" s="4" t="s">
        <v>719</v>
      </c>
      <c r="U388" s="4" t="s">
        <v>3795</v>
      </c>
      <c r="V388" s="6">
        <v>41809</v>
      </c>
      <c r="W388" s="7">
        <v>1500000</v>
      </c>
      <c r="X388" s="6">
        <v>42159</v>
      </c>
      <c r="Y388" s="4" t="s">
        <v>3796</v>
      </c>
      <c r="Z388" s="4" t="s">
        <v>387</v>
      </c>
      <c r="AA388" s="4" t="s">
        <v>388</v>
      </c>
      <c r="AB388" s="4"/>
      <c r="AC388" s="4"/>
      <c r="AD388" s="4"/>
      <c r="AE388" s="7">
        <v>1500000</v>
      </c>
      <c r="AF388" s="11">
        <v>195</v>
      </c>
    </row>
    <row r="389" spans="1:32" x14ac:dyDescent="0.25">
      <c r="A389" s="3">
        <v>2014</v>
      </c>
      <c r="B389" s="4" t="s">
        <v>719</v>
      </c>
      <c r="C389" s="5">
        <v>48101</v>
      </c>
      <c r="D389" s="4" t="s">
        <v>3440</v>
      </c>
      <c r="E389" s="4" t="s">
        <v>3351</v>
      </c>
      <c r="F389" s="6">
        <v>41765</v>
      </c>
      <c r="G389" s="7">
        <v>7000000</v>
      </c>
      <c r="H389" s="6">
        <v>42129</v>
      </c>
      <c r="I389" s="4" t="s">
        <v>3441</v>
      </c>
      <c r="J389" s="4" t="s">
        <v>387</v>
      </c>
      <c r="K389" s="4" t="s">
        <v>388</v>
      </c>
      <c r="L389" s="4"/>
      <c r="M389" s="4"/>
      <c r="N389" s="4"/>
      <c r="O389" s="7">
        <v>7000000</v>
      </c>
      <c r="P389" s="11">
        <f>_xlfn.XLOOKUP(E389,[1]SIDEOF_donativos!U$4:U$1619,[1]SIDEOF_donativos!W$4:W$1619,FALSE)</f>
        <v>111</v>
      </c>
      <c r="S389" s="3">
        <v>2014</v>
      </c>
      <c r="T389" s="4" t="s">
        <v>719</v>
      </c>
      <c r="U389" s="4" t="s">
        <v>2353</v>
      </c>
      <c r="V389" s="6">
        <v>41878</v>
      </c>
      <c r="W389" s="7">
        <v>3100000</v>
      </c>
      <c r="X389" s="6">
        <v>42089</v>
      </c>
      <c r="Y389" s="4" t="s">
        <v>3798</v>
      </c>
      <c r="Z389" s="4" t="s">
        <v>387</v>
      </c>
      <c r="AA389" s="4" t="s">
        <v>388</v>
      </c>
      <c r="AB389" s="4"/>
      <c r="AC389" s="4"/>
      <c r="AD389" s="4"/>
      <c r="AE389" s="7">
        <v>3100000</v>
      </c>
      <c r="AF389" s="11">
        <v>1525</v>
      </c>
    </row>
    <row r="390" spans="1:32" x14ac:dyDescent="0.25">
      <c r="A390" s="3">
        <v>2014</v>
      </c>
      <c r="B390" s="4" t="s">
        <v>719</v>
      </c>
      <c r="C390" s="5">
        <v>48101</v>
      </c>
      <c r="D390" s="4" t="s">
        <v>3442</v>
      </c>
      <c r="E390" s="4" t="s">
        <v>1173</v>
      </c>
      <c r="F390" s="6">
        <v>41766</v>
      </c>
      <c r="G390" s="7">
        <v>1000000</v>
      </c>
      <c r="H390" s="6">
        <v>41806</v>
      </c>
      <c r="I390" s="4" t="s">
        <v>3443</v>
      </c>
      <c r="J390" s="4" t="s">
        <v>387</v>
      </c>
      <c r="K390" s="4" t="s">
        <v>388</v>
      </c>
      <c r="L390" s="4"/>
      <c r="M390" s="4"/>
      <c r="N390" s="4"/>
      <c r="O390" s="7">
        <v>1000000</v>
      </c>
      <c r="P390" s="11">
        <f>_xlfn.XLOOKUP(E390,[1]SIDEOF_donativos!U$4:U$1619,[1]SIDEOF_donativos!W$4:W$1619,FALSE)</f>
        <v>995</v>
      </c>
      <c r="S390" s="3">
        <v>2014</v>
      </c>
      <c r="T390" s="4" t="s">
        <v>719</v>
      </c>
      <c r="U390" s="4" t="s">
        <v>3800</v>
      </c>
      <c r="V390" s="6">
        <v>41890</v>
      </c>
      <c r="W390" s="7">
        <v>1000000</v>
      </c>
      <c r="X390" s="6">
        <v>42223</v>
      </c>
      <c r="Y390" s="4" t="s">
        <v>3801</v>
      </c>
      <c r="Z390" s="4" t="s">
        <v>387</v>
      </c>
      <c r="AA390" s="4" t="s">
        <v>388</v>
      </c>
      <c r="AB390" s="4"/>
      <c r="AC390" s="4"/>
      <c r="AD390" s="4"/>
      <c r="AE390" s="7">
        <v>1000000</v>
      </c>
      <c r="AF390" s="11">
        <v>836</v>
      </c>
    </row>
    <row r="391" spans="1:32" x14ac:dyDescent="0.25">
      <c r="A391" s="3">
        <v>2014</v>
      </c>
      <c r="B391" s="4" t="s">
        <v>719</v>
      </c>
      <c r="C391" s="5">
        <v>48101</v>
      </c>
      <c r="D391" s="4" t="s">
        <v>3444</v>
      </c>
      <c r="E391" s="4" t="s">
        <v>1117</v>
      </c>
      <c r="F391" s="6">
        <v>41761</v>
      </c>
      <c r="G391" s="7">
        <v>5000000</v>
      </c>
      <c r="H391" s="6">
        <v>41974</v>
      </c>
      <c r="I391" s="4" t="s">
        <v>3445</v>
      </c>
      <c r="J391" s="4" t="s">
        <v>387</v>
      </c>
      <c r="K391" s="4" t="s">
        <v>388</v>
      </c>
      <c r="L391" s="4"/>
      <c r="M391" s="4"/>
      <c r="N391" s="4"/>
      <c r="O391" s="7">
        <v>5000000</v>
      </c>
      <c r="P391" s="11">
        <f>_xlfn.XLOOKUP(E391,[1]SIDEOF_donativos!U$4:U$1619,[1]SIDEOF_donativos!W$4:W$1619,FALSE)</f>
        <v>945</v>
      </c>
      <c r="S391" s="3">
        <v>2014</v>
      </c>
      <c r="T391" s="4" t="s">
        <v>719</v>
      </c>
      <c r="U391" s="4" t="s">
        <v>3803</v>
      </c>
      <c r="V391" s="6">
        <v>41885</v>
      </c>
      <c r="W391" s="7">
        <v>4500000</v>
      </c>
      <c r="X391" s="6">
        <v>42279</v>
      </c>
      <c r="Y391" s="4" t="s">
        <v>3804</v>
      </c>
      <c r="Z391" s="4" t="s">
        <v>387</v>
      </c>
      <c r="AA391" s="4" t="s">
        <v>388</v>
      </c>
      <c r="AB391" s="4"/>
      <c r="AC391" s="4"/>
      <c r="AD391" s="4"/>
      <c r="AE391" s="7">
        <v>4500000</v>
      </c>
      <c r="AF391" s="11">
        <v>1357</v>
      </c>
    </row>
    <row r="392" spans="1:32" x14ac:dyDescent="0.25">
      <c r="A392" s="3">
        <v>2014</v>
      </c>
      <c r="B392" s="4" t="s">
        <v>719</v>
      </c>
      <c r="C392" s="5">
        <v>48101</v>
      </c>
      <c r="D392" s="4" t="s">
        <v>3446</v>
      </c>
      <c r="E392" s="4" t="s">
        <v>2215</v>
      </c>
      <c r="F392" s="6">
        <v>41739</v>
      </c>
      <c r="G392" s="7">
        <v>1000000</v>
      </c>
      <c r="H392" s="6">
        <v>41921</v>
      </c>
      <c r="I392" s="4" t="s">
        <v>3447</v>
      </c>
      <c r="J392" s="4" t="s">
        <v>387</v>
      </c>
      <c r="K392" s="4" t="s">
        <v>388</v>
      </c>
      <c r="L392" s="4"/>
      <c r="M392" s="4"/>
      <c r="N392" s="4"/>
      <c r="O392" s="7">
        <v>1000000</v>
      </c>
      <c r="P392" s="11">
        <f>_xlfn.XLOOKUP(E392,[1]SIDEOF_donativos!U$4:U$1619,[1]SIDEOF_donativos!W$4:W$1619,FALSE)</f>
        <v>1103</v>
      </c>
      <c r="S392" s="3">
        <v>2014</v>
      </c>
      <c r="T392" s="4" t="s">
        <v>719</v>
      </c>
      <c r="U392" s="4" t="s">
        <v>3806</v>
      </c>
      <c r="V392" s="6">
        <v>41884</v>
      </c>
      <c r="W392" s="7">
        <v>3939000</v>
      </c>
      <c r="X392" s="6">
        <v>42304</v>
      </c>
      <c r="Y392" s="4" t="s">
        <v>3807</v>
      </c>
      <c r="Z392" s="4" t="s">
        <v>387</v>
      </c>
      <c r="AA392" s="4" t="s">
        <v>388</v>
      </c>
      <c r="AB392" s="4"/>
      <c r="AC392" s="4"/>
      <c r="AD392" s="4"/>
      <c r="AE392" s="7">
        <v>3939000</v>
      </c>
      <c r="AF392" s="11">
        <v>176</v>
      </c>
    </row>
    <row r="393" spans="1:32" x14ac:dyDescent="0.25">
      <c r="A393" s="3">
        <v>2014</v>
      </c>
      <c r="B393" s="4" t="s">
        <v>719</v>
      </c>
      <c r="C393" s="5">
        <v>48101</v>
      </c>
      <c r="D393" s="4" t="s">
        <v>3448</v>
      </c>
      <c r="E393" s="4" t="s">
        <v>727</v>
      </c>
      <c r="F393" s="6">
        <v>41787</v>
      </c>
      <c r="G393" s="7">
        <v>800000</v>
      </c>
      <c r="H393" s="6">
        <v>42057</v>
      </c>
      <c r="I393" s="4" t="s">
        <v>3449</v>
      </c>
      <c r="J393" s="4" t="s">
        <v>387</v>
      </c>
      <c r="K393" s="4" t="s">
        <v>388</v>
      </c>
      <c r="L393" s="4"/>
      <c r="M393" s="4"/>
      <c r="N393" s="4"/>
      <c r="O393" s="7">
        <v>800000</v>
      </c>
      <c r="P393" s="11">
        <f>_xlfn.XLOOKUP(E393,[1]SIDEOF_donativos!U$4:U$1619,[1]SIDEOF_donativos!W$4:W$1619,FALSE)</f>
        <v>524</v>
      </c>
      <c r="S393" s="3">
        <v>2014</v>
      </c>
      <c r="T393" s="4" t="s">
        <v>719</v>
      </c>
      <c r="U393" s="4" t="s">
        <v>3809</v>
      </c>
      <c r="V393" s="6">
        <v>41869</v>
      </c>
      <c r="W393" s="7">
        <v>2500000</v>
      </c>
      <c r="X393" s="6">
        <v>42009</v>
      </c>
      <c r="Y393" s="4" t="s">
        <v>3810</v>
      </c>
      <c r="Z393" s="4" t="s">
        <v>387</v>
      </c>
      <c r="AA393" s="4" t="s">
        <v>388</v>
      </c>
      <c r="AB393" s="4"/>
      <c r="AC393" s="4"/>
      <c r="AD393" s="4"/>
      <c r="AE393" s="7">
        <v>2500000</v>
      </c>
      <c r="AF393" s="11">
        <v>238</v>
      </c>
    </row>
    <row r="394" spans="1:32" x14ac:dyDescent="0.25">
      <c r="A394" s="3">
        <v>2014</v>
      </c>
      <c r="B394" s="4" t="s">
        <v>719</v>
      </c>
      <c r="C394" s="5">
        <v>48101</v>
      </c>
      <c r="D394" s="4" t="s">
        <v>3450</v>
      </c>
      <c r="E394" s="4" t="s">
        <v>3451</v>
      </c>
      <c r="F394" s="6">
        <v>41777</v>
      </c>
      <c r="G394" s="7">
        <v>2500000</v>
      </c>
      <c r="H394" s="6">
        <v>42192</v>
      </c>
      <c r="I394" s="4" t="s">
        <v>3452</v>
      </c>
      <c r="J394" s="4" t="s">
        <v>387</v>
      </c>
      <c r="K394" s="4" t="s">
        <v>388</v>
      </c>
      <c r="L394" s="4"/>
      <c r="M394" s="4"/>
      <c r="N394" s="4"/>
      <c r="O394" s="7">
        <v>2500000</v>
      </c>
      <c r="P394" s="11">
        <f>_xlfn.XLOOKUP(E394,[1]SIDEOF_donativos!U$4:U$1619,[1]SIDEOF_donativos!W$4:W$1619,FALSE)</f>
        <v>826</v>
      </c>
      <c r="S394" s="3">
        <v>2014</v>
      </c>
      <c r="T394" s="4" t="s">
        <v>719</v>
      </c>
      <c r="U394" s="4" t="s">
        <v>1156</v>
      </c>
      <c r="V394" s="6">
        <v>41885</v>
      </c>
      <c r="W394" s="7">
        <v>750000</v>
      </c>
      <c r="X394" s="6">
        <v>42037</v>
      </c>
      <c r="Y394" s="4" t="s">
        <v>3812</v>
      </c>
      <c r="Z394" s="4" t="s">
        <v>387</v>
      </c>
      <c r="AA394" s="4" t="s">
        <v>388</v>
      </c>
      <c r="AB394" s="4"/>
      <c r="AC394" s="4"/>
      <c r="AD394" s="4"/>
      <c r="AE394" s="7">
        <v>750000</v>
      </c>
      <c r="AF394" s="11">
        <v>651</v>
      </c>
    </row>
    <row r="395" spans="1:32" x14ac:dyDescent="0.25">
      <c r="A395" s="3">
        <v>2014</v>
      </c>
      <c r="B395" s="4" t="s">
        <v>719</v>
      </c>
      <c r="C395" s="5">
        <v>48101</v>
      </c>
      <c r="D395" s="4" t="s">
        <v>3453</v>
      </c>
      <c r="E395" s="4" t="s">
        <v>3454</v>
      </c>
      <c r="F395" s="6">
        <v>41761</v>
      </c>
      <c r="G395" s="7">
        <v>8934791</v>
      </c>
      <c r="H395" s="6">
        <v>41884</v>
      </c>
      <c r="I395" s="4" t="s">
        <v>3455</v>
      </c>
      <c r="J395" s="4" t="s">
        <v>387</v>
      </c>
      <c r="K395" s="4" t="s">
        <v>388</v>
      </c>
      <c r="L395" s="4"/>
      <c r="M395" s="4"/>
      <c r="N395" s="4"/>
      <c r="O395" s="7">
        <v>8934791</v>
      </c>
      <c r="P395" s="11">
        <f>_xlfn.XLOOKUP(E395,[1]SIDEOF_donativos!U$4:U$1619,[1]SIDEOF_donativos!W$4:W$1619,FALSE)</f>
        <v>497</v>
      </c>
      <c r="S395" s="3">
        <v>2014</v>
      </c>
      <c r="T395" s="4" t="s">
        <v>719</v>
      </c>
      <c r="U395" s="4" t="s">
        <v>2434</v>
      </c>
      <c r="V395" s="6">
        <v>41892</v>
      </c>
      <c r="W395" s="7">
        <v>6000000</v>
      </c>
      <c r="X395" s="6">
        <v>42242</v>
      </c>
      <c r="Y395" s="4" t="s">
        <v>3814</v>
      </c>
      <c r="Z395" s="4" t="s">
        <v>387</v>
      </c>
      <c r="AA395" s="4" t="s">
        <v>388</v>
      </c>
      <c r="AB395" s="4"/>
      <c r="AC395" s="4"/>
      <c r="AD395" s="4"/>
      <c r="AE395" s="7">
        <v>6000000</v>
      </c>
      <c r="AF395" s="11">
        <v>621</v>
      </c>
    </row>
    <row r="396" spans="1:32" x14ac:dyDescent="0.25">
      <c r="A396" s="3">
        <v>2014</v>
      </c>
      <c r="B396" s="4" t="s">
        <v>719</v>
      </c>
      <c r="C396" s="5">
        <v>48101</v>
      </c>
      <c r="D396" s="4" t="s">
        <v>3456</v>
      </c>
      <c r="E396" s="4" t="s">
        <v>881</v>
      </c>
      <c r="F396" s="6">
        <v>41765</v>
      </c>
      <c r="G396" s="7">
        <v>1000000</v>
      </c>
      <c r="H396" s="6">
        <v>42129</v>
      </c>
      <c r="I396" s="4" t="s">
        <v>3457</v>
      </c>
      <c r="J396" s="4" t="s">
        <v>387</v>
      </c>
      <c r="K396" s="4" t="s">
        <v>388</v>
      </c>
      <c r="L396" s="4"/>
      <c r="M396" s="4"/>
      <c r="N396" s="4"/>
      <c r="O396" s="7">
        <v>1000000</v>
      </c>
      <c r="P396" s="11">
        <f>_xlfn.XLOOKUP(E396,[1]SIDEOF_donativos!U$4:U$1619,[1]SIDEOF_donativos!W$4:W$1619,FALSE)</f>
        <v>1328</v>
      </c>
      <c r="S396" s="3">
        <v>2014</v>
      </c>
      <c r="T396" s="4" t="s">
        <v>719</v>
      </c>
      <c r="U396" s="4" t="s">
        <v>1012</v>
      </c>
      <c r="V396" s="6">
        <v>41878</v>
      </c>
      <c r="W396" s="7">
        <v>500000</v>
      </c>
      <c r="X396" s="6">
        <v>42061</v>
      </c>
      <c r="Y396" s="4" t="s">
        <v>3816</v>
      </c>
      <c r="Z396" s="4" t="s">
        <v>387</v>
      </c>
      <c r="AA396" s="4" t="s">
        <v>388</v>
      </c>
      <c r="AB396" s="4"/>
      <c r="AC396" s="4"/>
      <c r="AD396" s="4"/>
      <c r="AE396" s="7">
        <v>500000</v>
      </c>
      <c r="AF396" s="11">
        <v>1556</v>
      </c>
    </row>
    <row r="397" spans="1:32" x14ac:dyDescent="0.25">
      <c r="A397" s="3">
        <v>2014</v>
      </c>
      <c r="B397" s="4" t="s">
        <v>719</v>
      </c>
      <c r="C397" s="5">
        <v>48101</v>
      </c>
      <c r="D397" s="4" t="s">
        <v>3458</v>
      </c>
      <c r="E397" s="4" t="s">
        <v>408</v>
      </c>
      <c r="F397" s="6">
        <v>41767</v>
      </c>
      <c r="G397" s="7">
        <v>10000000</v>
      </c>
      <c r="H397" s="6">
        <v>42042</v>
      </c>
      <c r="I397" s="4" t="s">
        <v>3459</v>
      </c>
      <c r="J397" s="4" t="s">
        <v>387</v>
      </c>
      <c r="K397" s="4" t="s">
        <v>388</v>
      </c>
      <c r="L397" s="4"/>
      <c r="M397" s="4"/>
      <c r="N397" s="4"/>
      <c r="O397" s="7">
        <v>10000000</v>
      </c>
      <c r="P397" s="11">
        <f>_xlfn.XLOOKUP(E397,[1]SIDEOF_donativos!U$4:U$1619,[1]SIDEOF_donativos!W$4:W$1619,FALSE)</f>
        <v>725</v>
      </c>
      <c r="S397" s="3">
        <v>2014</v>
      </c>
      <c r="T397" s="4" t="s">
        <v>719</v>
      </c>
      <c r="U397" s="4" t="s">
        <v>3818</v>
      </c>
      <c r="V397" s="6">
        <v>41891</v>
      </c>
      <c r="W397" s="7">
        <v>8000000</v>
      </c>
      <c r="X397" s="6">
        <v>42277</v>
      </c>
      <c r="Y397" s="4" t="s">
        <v>3819</v>
      </c>
      <c r="Z397" s="4" t="s">
        <v>387</v>
      </c>
      <c r="AA397" s="4" t="s">
        <v>388</v>
      </c>
      <c r="AB397" s="4"/>
      <c r="AC397" s="4"/>
      <c r="AD397" s="4"/>
      <c r="AE397" s="7">
        <v>8000000</v>
      </c>
      <c r="AF397" s="11">
        <v>1402</v>
      </c>
    </row>
    <row r="398" spans="1:32" x14ac:dyDescent="0.25">
      <c r="A398" s="3">
        <v>2014</v>
      </c>
      <c r="B398" s="4" t="s">
        <v>719</v>
      </c>
      <c r="C398" s="5">
        <v>48101</v>
      </c>
      <c r="D398" s="4" t="s">
        <v>3460</v>
      </c>
      <c r="E398" s="4" t="s">
        <v>2218</v>
      </c>
      <c r="F398" s="6">
        <v>41786</v>
      </c>
      <c r="G398" s="7">
        <v>1000000</v>
      </c>
      <c r="H398" s="6">
        <v>41969</v>
      </c>
      <c r="I398" s="4" t="s">
        <v>3461</v>
      </c>
      <c r="J398" s="4" t="s">
        <v>387</v>
      </c>
      <c r="K398" s="4" t="s">
        <v>388</v>
      </c>
      <c r="L398" s="4"/>
      <c r="M398" s="4"/>
      <c r="N398" s="4"/>
      <c r="O398" s="7">
        <v>1000000</v>
      </c>
      <c r="P398" s="11">
        <f>_xlfn.XLOOKUP(E398,[1]SIDEOF_donativos!U$4:U$1619,[1]SIDEOF_donativos!W$4:W$1619,FALSE)</f>
        <v>1302</v>
      </c>
      <c r="S398" s="3">
        <v>2014</v>
      </c>
      <c r="T398" s="4" t="s">
        <v>719</v>
      </c>
      <c r="U398" s="4" t="s">
        <v>803</v>
      </c>
      <c r="V398" s="6">
        <v>41878</v>
      </c>
      <c r="W398" s="7">
        <v>1000000</v>
      </c>
      <c r="X398" s="6">
        <v>41888</v>
      </c>
      <c r="Y398" s="4" t="s">
        <v>3821</v>
      </c>
      <c r="Z398" s="4" t="s">
        <v>387</v>
      </c>
      <c r="AA398" s="4" t="s">
        <v>388</v>
      </c>
      <c r="AB398" s="4"/>
      <c r="AC398" s="4"/>
      <c r="AD398" s="4"/>
      <c r="AE398" s="7">
        <v>1000000</v>
      </c>
      <c r="AF398" s="11">
        <v>589</v>
      </c>
    </row>
    <row r="399" spans="1:32" x14ac:dyDescent="0.25">
      <c r="A399" s="3">
        <v>2014</v>
      </c>
      <c r="B399" s="4" t="s">
        <v>719</v>
      </c>
      <c r="C399" s="5">
        <v>48101</v>
      </c>
      <c r="D399" s="4" t="s">
        <v>3462</v>
      </c>
      <c r="E399" s="4" t="s">
        <v>763</v>
      </c>
      <c r="F399" s="6">
        <v>41768</v>
      </c>
      <c r="G399" s="7">
        <v>2000000</v>
      </c>
      <c r="H399" s="6">
        <v>42129</v>
      </c>
      <c r="I399" s="4" t="s">
        <v>3463</v>
      </c>
      <c r="J399" s="4" t="s">
        <v>387</v>
      </c>
      <c r="K399" s="4" t="s">
        <v>388</v>
      </c>
      <c r="L399" s="4"/>
      <c r="M399" s="4"/>
      <c r="N399" s="4"/>
      <c r="O399" s="7">
        <v>2000000</v>
      </c>
      <c r="P399" s="11">
        <f>_xlfn.XLOOKUP(E399,[1]SIDEOF_donativos!U$4:U$1619,[1]SIDEOF_donativos!W$4:W$1619,FALSE)</f>
        <v>7</v>
      </c>
      <c r="S399" s="3">
        <v>2014</v>
      </c>
      <c r="T399" s="4" t="s">
        <v>719</v>
      </c>
      <c r="U399" s="4" t="s">
        <v>3823</v>
      </c>
      <c r="V399" s="6">
        <v>41967</v>
      </c>
      <c r="W399" s="7">
        <v>7000000</v>
      </c>
      <c r="X399" s="6">
        <v>42178</v>
      </c>
      <c r="Y399" s="4" t="s">
        <v>3824</v>
      </c>
      <c r="Z399" s="4" t="s">
        <v>387</v>
      </c>
      <c r="AA399" s="4" t="s">
        <v>388</v>
      </c>
      <c r="AB399" s="4"/>
      <c r="AC399" s="4"/>
      <c r="AD399" s="4"/>
      <c r="AE399" s="7">
        <v>7000000</v>
      </c>
      <c r="AF399" s="11">
        <v>1048</v>
      </c>
    </row>
    <row r="400" spans="1:32" x14ac:dyDescent="0.25">
      <c r="A400" s="3">
        <v>2014</v>
      </c>
      <c r="B400" s="4" t="s">
        <v>719</v>
      </c>
      <c r="C400" s="5">
        <v>48101</v>
      </c>
      <c r="D400" s="4" t="s">
        <v>3464</v>
      </c>
      <c r="E400" s="4" t="s">
        <v>809</v>
      </c>
      <c r="F400" s="6">
        <v>41790</v>
      </c>
      <c r="G400" s="7">
        <v>500000</v>
      </c>
      <c r="H400" s="6">
        <v>42231</v>
      </c>
      <c r="I400" s="4" t="s">
        <v>3465</v>
      </c>
      <c r="J400" s="4" t="s">
        <v>387</v>
      </c>
      <c r="K400" s="4" t="s">
        <v>388</v>
      </c>
      <c r="L400" s="4"/>
      <c r="M400" s="4"/>
      <c r="N400" s="4"/>
      <c r="O400" s="7">
        <v>500000</v>
      </c>
      <c r="P400" s="11">
        <f>_xlfn.XLOOKUP(E400,[1]SIDEOF_donativos!U$4:U$1619,[1]SIDEOF_donativos!W$4:W$1619,FALSE)</f>
        <v>664</v>
      </c>
      <c r="S400" s="3">
        <v>2014</v>
      </c>
      <c r="T400" s="4" t="s">
        <v>719</v>
      </c>
      <c r="U400" s="4" t="s">
        <v>932</v>
      </c>
      <c r="V400" s="6">
        <v>41901</v>
      </c>
      <c r="W400" s="7">
        <v>7682000</v>
      </c>
      <c r="X400" s="6">
        <v>42053</v>
      </c>
      <c r="Y400" s="4" t="s">
        <v>3826</v>
      </c>
      <c r="Z400" s="4" t="s">
        <v>387</v>
      </c>
      <c r="AA400" s="4" t="s">
        <v>388</v>
      </c>
      <c r="AB400" s="4"/>
      <c r="AC400" s="4"/>
      <c r="AD400" s="4"/>
      <c r="AE400" s="7">
        <v>7682000</v>
      </c>
      <c r="AF400" s="11">
        <v>322</v>
      </c>
    </row>
    <row r="401" spans="1:32" x14ac:dyDescent="0.25">
      <c r="A401" s="3">
        <v>2014</v>
      </c>
      <c r="B401" s="4" t="s">
        <v>719</v>
      </c>
      <c r="C401" s="5">
        <v>48101</v>
      </c>
      <c r="D401" s="4" t="s">
        <v>3466</v>
      </c>
      <c r="E401" s="4" t="s">
        <v>836</v>
      </c>
      <c r="F401" s="6">
        <v>41771</v>
      </c>
      <c r="G401" s="7">
        <v>8000000</v>
      </c>
      <c r="H401" s="6">
        <v>42105</v>
      </c>
      <c r="I401" s="4" t="s">
        <v>3467</v>
      </c>
      <c r="J401" s="4" t="s">
        <v>387</v>
      </c>
      <c r="K401" s="4" t="s">
        <v>388</v>
      </c>
      <c r="L401" s="4"/>
      <c r="M401" s="4"/>
      <c r="N401" s="4"/>
      <c r="O401" s="7">
        <v>8000000</v>
      </c>
      <c r="P401" s="11">
        <f>_xlfn.XLOOKUP(E401,[1]SIDEOF_donativos!U$4:U$1619,[1]SIDEOF_donativos!W$4:W$1619,FALSE)</f>
        <v>1336</v>
      </c>
      <c r="S401" s="3">
        <v>2014</v>
      </c>
      <c r="T401" s="4" t="s">
        <v>719</v>
      </c>
      <c r="U401" s="4" t="s">
        <v>945</v>
      </c>
      <c r="V401" s="6">
        <v>41897</v>
      </c>
      <c r="W401" s="7">
        <v>2000000</v>
      </c>
      <c r="X401" s="6">
        <v>42009</v>
      </c>
      <c r="Y401" s="4" t="s">
        <v>3828</v>
      </c>
      <c r="Z401" s="4" t="s">
        <v>387</v>
      </c>
      <c r="AA401" s="4" t="s">
        <v>388</v>
      </c>
      <c r="AB401" s="4"/>
      <c r="AC401" s="4"/>
      <c r="AD401" s="4"/>
      <c r="AE401" s="7">
        <v>2000000</v>
      </c>
      <c r="AF401" s="11">
        <v>822</v>
      </c>
    </row>
    <row r="402" spans="1:32" x14ac:dyDescent="0.25">
      <c r="A402" s="3">
        <v>2014</v>
      </c>
      <c r="B402" s="4" t="s">
        <v>719</v>
      </c>
      <c r="C402" s="5">
        <v>48101</v>
      </c>
      <c r="D402" s="4" t="s">
        <v>3468</v>
      </c>
      <c r="E402" s="4" t="s">
        <v>885</v>
      </c>
      <c r="F402" s="6">
        <v>41789</v>
      </c>
      <c r="G402" s="7">
        <v>3099000</v>
      </c>
      <c r="H402" s="6">
        <v>42062</v>
      </c>
      <c r="I402" s="4" t="s">
        <v>3469</v>
      </c>
      <c r="J402" s="4" t="s">
        <v>387</v>
      </c>
      <c r="K402" s="4" t="s">
        <v>388</v>
      </c>
      <c r="L402" s="4"/>
      <c r="M402" s="4"/>
      <c r="N402" s="4"/>
      <c r="O402" s="7">
        <v>3099000</v>
      </c>
      <c r="P402" s="11">
        <f>_xlfn.XLOOKUP(E402,[1]SIDEOF_donativos!U$4:U$1619,[1]SIDEOF_donativos!W$4:W$1619,FALSE)</f>
        <v>1294</v>
      </c>
      <c r="S402" s="3">
        <v>2014</v>
      </c>
      <c r="T402" s="4" t="s">
        <v>719</v>
      </c>
      <c r="U402" s="4" t="s">
        <v>833</v>
      </c>
      <c r="V402" s="6">
        <v>41870</v>
      </c>
      <c r="W402" s="7">
        <v>5000000</v>
      </c>
      <c r="X402" s="6">
        <v>42081</v>
      </c>
      <c r="Y402" s="4" t="s">
        <v>3830</v>
      </c>
      <c r="Z402" s="4" t="s">
        <v>387</v>
      </c>
      <c r="AA402" s="4" t="s">
        <v>388</v>
      </c>
      <c r="AB402" s="4"/>
      <c r="AC402" s="4"/>
      <c r="AD402" s="4"/>
      <c r="AE402" s="7">
        <v>5000000</v>
      </c>
      <c r="AF402" s="11">
        <v>1414</v>
      </c>
    </row>
    <row r="403" spans="1:32" x14ac:dyDescent="0.25">
      <c r="A403" s="3">
        <v>2014</v>
      </c>
      <c r="B403" s="4" t="s">
        <v>719</v>
      </c>
      <c r="C403" s="5">
        <v>48101</v>
      </c>
      <c r="D403" s="4" t="s">
        <v>3470</v>
      </c>
      <c r="E403" s="4" t="s">
        <v>885</v>
      </c>
      <c r="F403" s="6">
        <v>41789</v>
      </c>
      <c r="G403" s="7">
        <v>5000000</v>
      </c>
      <c r="H403" s="6">
        <v>42244</v>
      </c>
      <c r="I403" s="4" t="s">
        <v>3471</v>
      </c>
      <c r="J403" s="4" t="s">
        <v>387</v>
      </c>
      <c r="K403" s="4" t="s">
        <v>388</v>
      </c>
      <c r="L403" s="4"/>
      <c r="M403" s="4"/>
      <c r="N403" s="4"/>
      <c r="O403" s="7">
        <v>5000000</v>
      </c>
      <c r="P403" s="11">
        <f>_xlfn.XLOOKUP(E403,[1]SIDEOF_donativos!U$4:U$1619,[1]SIDEOF_donativos!W$4:W$1619,FALSE)</f>
        <v>1294</v>
      </c>
      <c r="S403" s="3">
        <v>2014</v>
      </c>
      <c r="T403" s="4" t="s">
        <v>719</v>
      </c>
      <c r="U403" s="4" t="s">
        <v>3832</v>
      </c>
      <c r="V403" s="6">
        <v>41887</v>
      </c>
      <c r="W403" s="7">
        <v>2250000</v>
      </c>
      <c r="X403" s="6">
        <v>42251</v>
      </c>
      <c r="Y403" s="4" t="s">
        <v>3833</v>
      </c>
      <c r="Z403" s="4" t="s">
        <v>387</v>
      </c>
      <c r="AA403" s="4" t="s">
        <v>388</v>
      </c>
      <c r="AB403" s="4"/>
      <c r="AC403" s="4"/>
      <c r="AD403" s="4"/>
      <c r="AE403" s="7">
        <v>2250000</v>
      </c>
      <c r="AF403" s="11">
        <v>436</v>
      </c>
    </row>
    <row r="404" spans="1:32" x14ac:dyDescent="0.25">
      <c r="A404" s="3">
        <v>2014</v>
      </c>
      <c r="B404" s="4" t="s">
        <v>719</v>
      </c>
      <c r="C404" s="5">
        <v>48101</v>
      </c>
      <c r="D404" s="4" t="s">
        <v>3472</v>
      </c>
      <c r="E404" s="4" t="s">
        <v>839</v>
      </c>
      <c r="F404" s="6">
        <v>41773</v>
      </c>
      <c r="G404" s="7">
        <v>11000000</v>
      </c>
      <c r="H404" s="6">
        <v>42107</v>
      </c>
      <c r="I404" s="4" t="s">
        <v>3473</v>
      </c>
      <c r="J404" s="4" t="s">
        <v>387</v>
      </c>
      <c r="K404" s="4" t="s">
        <v>388</v>
      </c>
      <c r="L404" s="4"/>
      <c r="M404" s="4"/>
      <c r="N404" s="4"/>
      <c r="O404" s="7">
        <v>11000000</v>
      </c>
      <c r="P404" s="11">
        <f>_xlfn.XLOOKUP(E404,[1]SIDEOF_donativos!U$4:U$1619,[1]SIDEOF_donativos!W$4:W$1619,FALSE)</f>
        <v>592</v>
      </c>
      <c r="S404" s="3">
        <v>2014</v>
      </c>
      <c r="T404" s="4" t="s">
        <v>719</v>
      </c>
      <c r="U404" s="4" t="s">
        <v>3832</v>
      </c>
      <c r="V404" s="6">
        <v>41891</v>
      </c>
      <c r="W404" s="7">
        <v>2500000</v>
      </c>
      <c r="X404" s="6">
        <v>42256</v>
      </c>
      <c r="Y404" s="4" t="s">
        <v>3835</v>
      </c>
      <c r="Z404" s="4" t="s">
        <v>387</v>
      </c>
      <c r="AA404" s="4" t="s">
        <v>388</v>
      </c>
      <c r="AB404" s="4"/>
      <c r="AC404" s="4"/>
      <c r="AD404" s="4"/>
      <c r="AE404" s="7">
        <v>2500000</v>
      </c>
      <c r="AF404" s="11">
        <v>436</v>
      </c>
    </row>
    <row r="405" spans="1:32" x14ac:dyDescent="0.25">
      <c r="A405" s="3">
        <v>2014</v>
      </c>
      <c r="B405" s="4" t="s">
        <v>719</v>
      </c>
      <c r="C405" s="5">
        <v>48101</v>
      </c>
      <c r="D405" s="4" t="s">
        <v>3474</v>
      </c>
      <c r="E405" s="4" t="s">
        <v>1022</v>
      </c>
      <c r="F405" s="6">
        <v>41780</v>
      </c>
      <c r="G405" s="7">
        <v>1500000</v>
      </c>
      <c r="H405" s="6">
        <v>42145</v>
      </c>
      <c r="I405" s="4" t="s">
        <v>3475</v>
      </c>
      <c r="J405" s="4" t="s">
        <v>387</v>
      </c>
      <c r="K405" s="4" t="s">
        <v>388</v>
      </c>
      <c r="L405" s="4"/>
      <c r="M405" s="4"/>
      <c r="N405" s="4"/>
      <c r="O405" s="7">
        <v>1500000</v>
      </c>
      <c r="P405" s="11">
        <f>_xlfn.XLOOKUP(E405,[1]SIDEOF_donativos!U$4:U$1619,[1]SIDEOF_donativos!W$4:W$1619,FALSE)</f>
        <v>614</v>
      </c>
      <c r="S405" s="3">
        <v>2014</v>
      </c>
      <c r="T405" s="4" t="s">
        <v>719</v>
      </c>
      <c r="U405" s="4" t="s">
        <v>993</v>
      </c>
      <c r="V405" s="6">
        <v>41893</v>
      </c>
      <c r="W405" s="7">
        <v>2000000</v>
      </c>
      <c r="X405" s="6">
        <v>41983</v>
      </c>
      <c r="Y405" s="4" t="s">
        <v>3837</v>
      </c>
      <c r="Z405" s="4" t="s">
        <v>387</v>
      </c>
      <c r="AA405" s="4" t="s">
        <v>388</v>
      </c>
      <c r="AB405" s="4"/>
      <c r="AC405" s="4"/>
      <c r="AD405" s="4"/>
      <c r="AE405" s="7">
        <v>2000000</v>
      </c>
      <c r="AF405" s="11">
        <v>845</v>
      </c>
    </row>
    <row r="406" spans="1:32" x14ac:dyDescent="0.25">
      <c r="A406" s="3">
        <v>2014</v>
      </c>
      <c r="B406" s="4" t="s">
        <v>719</v>
      </c>
      <c r="C406" s="5">
        <v>48101</v>
      </c>
      <c r="D406" s="4" t="s">
        <v>3476</v>
      </c>
      <c r="E406" s="4" t="s">
        <v>774</v>
      </c>
      <c r="F406" s="6">
        <v>41789</v>
      </c>
      <c r="G406" s="7">
        <v>8889000</v>
      </c>
      <c r="H406" s="6">
        <v>42033</v>
      </c>
      <c r="I406" s="4" t="s">
        <v>3477</v>
      </c>
      <c r="J406" s="4" t="s">
        <v>387</v>
      </c>
      <c r="K406" s="4" t="s">
        <v>388</v>
      </c>
      <c r="L406" s="4"/>
      <c r="M406" s="4"/>
      <c r="N406" s="4"/>
      <c r="O406" s="7">
        <v>8889000</v>
      </c>
      <c r="P406" s="11">
        <f>_xlfn.XLOOKUP(E406,[1]SIDEOF_donativos!U$4:U$1619,[1]SIDEOF_donativos!W$4:W$1619,FALSE)</f>
        <v>398</v>
      </c>
      <c r="S406" s="3">
        <v>2014</v>
      </c>
      <c r="T406" s="4" t="s">
        <v>719</v>
      </c>
      <c r="U406" s="4" t="s">
        <v>3818</v>
      </c>
      <c r="V406" s="6">
        <v>41883</v>
      </c>
      <c r="W406" s="7">
        <v>3000000</v>
      </c>
      <c r="X406" s="6">
        <v>42035</v>
      </c>
      <c r="Y406" s="4" t="s">
        <v>3839</v>
      </c>
      <c r="Z406" s="4" t="s">
        <v>387</v>
      </c>
      <c r="AA406" s="4" t="s">
        <v>388</v>
      </c>
      <c r="AB406" s="4"/>
      <c r="AC406" s="4"/>
      <c r="AD406" s="4"/>
      <c r="AE406" s="7">
        <v>3000000</v>
      </c>
      <c r="AF406" s="11">
        <v>1402</v>
      </c>
    </row>
    <row r="407" spans="1:32" x14ac:dyDescent="0.25">
      <c r="A407" s="3">
        <v>2014</v>
      </c>
      <c r="B407" s="4" t="s">
        <v>719</v>
      </c>
      <c r="C407" s="5">
        <v>48101</v>
      </c>
      <c r="D407" s="4" t="s">
        <v>3478</v>
      </c>
      <c r="E407" s="4" t="s">
        <v>763</v>
      </c>
      <c r="F407" s="6">
        <v>41768</v>
      </c>
      <c r="G407" s="7">
        <v>3000000</v>
      </c>
      <c r="H407" s="6">
        <v>42129</v>
      </c>
      <c r="I407" s="4" t="s">
        <v>3463</v>
      </c>
      <c r="J407" s="4" t="s">
        <v>387</v>
      </c>
      <c r="K407" s="4" t="s">
        <v>388</v>
      </c>
      <c r="L407" s="4"/>
      <c r="M407" s="4"/>
      <c r="N407" s="4"/>
      <c r="O407" s="7">
        <v>3000000</v>
      </c>
      <c r="P407" s="11">
        <f>_xlfn.XLOOKUP(E407,[1]SIDEOF_donativos!U$4:U$1619,[1]SIDEOF_donativos!W$4:W$1619,FALSE)</f>
        <v>7</v>
      </c>
      <c r="S407" s="3">
        <v>2014</v>
      </c>
      <c r="T407" s="4" t="s">
        <v>719</v>
      </c>
      <c r="U407" s="4" t="s">
        <v>847</v>
      </c>
      <c r="V407" s="6">
        <v>41906</v>
      </c>
      <c r="W407" s="7">
        <v>2850000</v>
      </c>
      <c r="X407" s="6">
        <v>42200</v>
      </c>
      <c r="Y407" s="4" t="s">
        <v>3841</v>
      </c>
      <c r="Z407" s="4" t="s">
        <v>387</v>
      </c>
      <c r="AA407" s="4" t="s">
        <v>388</v>
      </c>
      <c r="AB407" s="4"/>
      <c r="AC407" s="4"/>
      <c r="AD407" s="4"/>
      <c r="AE407" s="7">
        <v>2850000</v>
      </c>
      <c r="AF407" s="11">
        <v>800</v>
      </c>
    </row>
    <row r="408" spans="1:32" x14ac:dyDescent="0.25">
      <c r="A408" s="3">
        <v>2014</v>
      </c>
      <c r="B408" s="4" t="s">
        <v>719</v>
      </c>
      <c r="C408" s="5">
        <v>48101</v>
      </c>
      <c r="D408" s="4" t="s">
        <v>3479</v>
      </c>
      <c r="E408" s="4" t="s">
        <v>1209</v>
      </c>
      <c r="F408" s="6">
        <v>41789</v>
      </c>
      <c r="G408" s="7">
        <v>1000000</v>
      </c>
      <c r="H408" s="6">
        <v>42002</v>
      </c>
      <c r="I408" s="4" t="s">
        <v>3480</v>
      </c>
      <c r="J408" s="4" t="s">
        <v>387</v>
      </c>
      <c r="K408" s="4" t="s">
        <v>388</v>
      </c>
      <c r="L408" s="4"/>
      <c r="M408" s="4"/>
      <c r="N408" s="4"/>
      <c r="O408" s="7">
        <v>1000000</v>
      </c>
      <c r="P408" s="11">
        <f>_xlfn.XLOOKUP(E408,[1]SIDEOF_donativos!U$4:U$1619,[1]SIDEOF_donativos!W$4:W$1619,FALSE)</f>
        <v>1549</v>
      </c>
      <c r="S408" s="3">
        <v>2014</v>
      </c>
      <c r="T408" s="4" t="s">
        <v>719</v>
      </c>
      <c r="U408" s="4" t="s">
        <v>2228</v>
      </c>
      <c r="V408" s="6">
        <v>41892</v>
      </c>
      <c r="W408" s="7">
        <v>15000000</v>
      </c>
      <c r="X408" s="6">
        <v>42257</v>
      </c>
      <c r="Y408" s="4" t="s">
        <v>3843</v>
      </c>
      <c r="Z408" s="4" t="s">
        <v>387</v>
      </c>
      <c r="AA408" s="4" t="s">
        <v>388</v>
      </c>
      <c r="AB408" s="4"/>
      <c r="AC408" s="4"/>
      <c r="AD408" s="4"/>
      <c r="AE408" s="7">
        <v>15000000</v>
      </c>
      <c r="AF408" s="11">
        <v>1333</v>
      </c>
    </row>
    <row r="409" spans="1:32" x14ac:dyDescent="0.25">
      <c r="A409" s="3">
        <v>2014</v>
      </c>
      <c r="B409" s="4" t="s">
        <v>719</v>
      </c>
      <c r="C409" s="5">
        <v>48101</v>
      </c>
      <c r="D409" s="4" t="s">
        <v>3481</v>
      </c>
      <c r="E409" s="4" t="s">
        <v>1754</v>
      </c>
      <c r="F409" s="6">
        <v>41771</v>
      </c>
      <c r="G409" s="7">
        <v>3000000</v>
      </c>
      <c r="H409" s="6">
        <v>41776</v>
      </c>
      <c r="I409" s="4" t="s">
        <v>3482</v>
      </c>
      <c r="J409" s="4" t="s">
        <v>387</v>
      </c>
      <c r="K409" s="4" t="s">
        <v>388</v>
      </c>
      <c r="L409" s="4"/>
      <c r="M409" s="4"/>
      <c r="N409" s="4"/>
      <c r="O409" s="7">
        <v>3000000</v>
      </c>
      <c r="P409" s="11">
        <f>_xlfn.XLOOKUP(E409,[1]SIDEOF_donativos!U$4:U$1619,[1]SIDEOF_donativos!W$4:W$1619,FALSE)</f>
        <v>165</v>
      </c>
      <c r="S409" s="3">
        <v>2014</v>
      </c>
      <c r="T409" s="4" t="s">
        <v>719</v>
      </c>
      <c r="U409" s="4" t="s">
        <v>2434</v>
      </c>
      <c r="V409" s="6">
        <v>41892</v>
      </c>
      <c r="W409" s="7">
        <v>5000000</v>
      </c>
      <c r="X409" s="6">
        <v>42002</v>
      </c>
      <c r="Y409" s="4" t="s">
        <v>3845</v>
      </c>
      <c r="Z409" s="4" t="s">
        <v>387</v>
      </c>
      <c r="AA409" s="4" t="s">
        <v>388</v>
      </c>
      <c r="AB409" s="4"/>
      <c r="AC409" s="4"/>
      <c r="AD409" s="4"/>
      <c r="AE409" s="7">
        <v>5000000</v>
      </c>
      <c r="AF409" s="11">
        <v>621</v>
      </c>
    </row>
    <row r="410" spans="1:32" x14ac:dyDescent="0.25">
      <c r="A410" s="3">
        <v>2014</v>
      </c>
      <c r="B410" s="4" t="s">
        <v>719</v>
      </c>
      <c r="C410" s="5">
        <v>48101</v>
      </c>
      <c r="D410" s="4" t="s">
        <v>3483</v>
      </c>
      <c r="E410" s="4" t="s">
        <v>3484</v>
      </c>
      <c r="F410" s="6">
        <v>41780</v>
      </c>
      <c r="G410" s="7">
        <v>2000000</v>
      </c>
      <c r="H410" s="6">
        <v>42145</v>
      </c>
      <c r="I410" s="4" t="s">
        <v>3485</v>
      </c>
      <c r="J410" s="4" t="s">
        <v>387</v>
      </c>
      <c r="K410" s="4" t="s">
        <v>388</v>
      </c>
      <c r="L410" s="4"/>
      <c r="M410" s="4"/>
      <c r="N410" s="4"/>
      <c r="O410" s="7">
        <v>2000000</v>
      </c>
      <c r="P410" s="11">
        <f>_xlfn.XLOOKUP(E410,[1]SIDEOF_donativos!U$4:U$1619,[1]SIDEOF_donativos!W$4:W$1619,FALSE)</f>
        <v>62</v>
      </c>
      <c r="S410" s="3">
        <v>2014</v>
      </c>
      <c r="T410" s="4" t="s">
        <v>719</v>
      </c>
      <c r="U410" s="4" t="s">
        <v>3847</v>
      </c>
      <c r="V410" s="6">
        <v>41915</v>
      </c>
      <c r="W410" s="7">
        <v>3100000</v>
      </c>
      <c r="X410" s="6">
        <v>42096</v>
      </c>
      <c r="Y410" s="4" t="s">
        <v>3848</v>
      </c>
      <c r="Z410" s="4" t="s">
        <v>387</v>
      </c>
      <c r="AA410" s="4" t="s">
        <v>388</v>
      </c>
      <c r="AB410" s="4"/>
      <c r="AC410" s="4"/>
      <c r="AD410" s="4"/>
      <c r="AE410" s="7">
        <v>3100000</v>
      </c>
      <c r="AF410" s="11">
        <v>1027</v>
      </c>
    </row>
    <row r="411" spans="1:32" x14ac:dyDescent="0.25">
      <c r="A411" s="3">
        <v>2014</v>
      </c>
      <c r="B411" s="4" t="s">
        <v>719</v>
      </c>
      <c r="C411" s="5">
        <v>48101</v>
      </c>
      <c r="D411" s="4" t="s">
        <v>3486</v>
      </c>
      <c r="E411" s="4" t="s">
        <v>1117</v>
      </c>
      <c r="F411" s="6">
        <v>41779</v>
      </c>
      <c r="G411" s="7">
        <v>8000000</v>
      </c>
      <c r="H411" s="6">
        <v>42054</v>
      </c>
      <c r="I411" s="4" t="s">
        <v>3487</v>
      </c>
      <c r="J411" s="4" t="s">
        <v>387</v>
      </c>
      <c r="K411" s="4" t="s">
        <v>388</v>
      </c>
      <c r="L411" s="4"/>
      <c r="M411" s="4"/>
      <c r="N411" s="4"/>
      <c r="O411" s="7">
        <v>8000000</v>
      </c>
      <c r="P411" s="11">
        <f>_xlfn.XLOOKUP(E411,[1]SIDEOF_donativos!U$4:U$1619,[1]SIDEOF_donativos!W$4:W$1619,FALSE)</f>
        <v>945</v>
      </c>
      <c r="S411" s="3">
        <v>2014</v>
      </c>
      <c r="T411" s="4" t="s">
        <v>719</v>
      </c>
      <c r="U411" s="4" t="s">
        <v>498</v>
      </c>
      <c r="V411" s="6">
        <v>41858</v>
      </c>
      <c r="W411" s="7">
        <v>2000000</v>
      </c>
      <c r="X411" s="6">
        <v>41979</v>
      </c>
      <c r="Y411" s="4" t="s">
        <v>3850</v>
      </c>
      <c r="Z411" s="4" t="s">
        <v>387</v>
      </c>
      <c r="AA411" s="4" t="s">
        <v>388</v>
      </c>
      <c r="AB411" s="4"/>
      <c r="AC411" s="4"/>
      <c r="AD411" s="4"/>
      <c r="AE411" s="7">
        <v>2000000</v>
      </c>
      <c r="AF411" s="11">
        <v>65</v>
      </c>
    </row>
    <row r="412" spans="1:32" x14ac:dyDescent="0.25">
      <c r="A412" s="3">
        <v>2014</v>
      </c>
      <c r="B412" s="4" t="s">
        <v>719</v>
      </c>
      <c r="C412" s="5">
        <v>48101</v>
      </c>
      <c r="D412" s="4" t="s">
        <v>3488</v>
      </c>
      <c r="E412" s="4" t="s">
        <v>3489</v>
      </c>
      <c r="F412" s="6">
        <v>41807</v>
      </c>
      <c r="G412" s="7">
        <v>4000000</v>
      </c>
      <c r="H412" s="6">
        <v>41959</v>
      </c>
      <c r="I412" s="4" t="s">
        <v>3490</v>
      </c>
      <c r="J412" s="4" t="s">
        <v>387</v>
      </c>
      <c r="K412" s="4" t="s">
        <v>388</v>
      </c>
      <c r="L412" s="4"/>
      <c r="M412" s="4"/>
      <c r="N412" s="4"/>
      <c r="O412" s="7">
        <v>4000000</v>
      </c>
      <c r="P412" s="11">
        <f>_xlfn.XLOOKUP(E412,[1]SIDEOF_donativos!U$4:U$1619,[1]SIDEOF_donativos!W$4:W$1619,FALSE)</f>
        <v>1406</v>
      </c>
      <c r="S412" s="3">
        <v>2014</v>
      </c>
      <c r="T412" s="4" t="s">
        <v>719</v>
      </c>
      <c r="U412" s="4" t="s">
        <v>3852</v>
      </c>
      <c r="V412" s="6">
        <v>41904</v>
      </c>
      <c r="W412" s="7">
        <v>2988000</v>
      </c>
      <c r="X412" s="6">
        <v>42084</v>
      </c>
      <c r="Y412" s="4" t="s">
        <v>3853</v>
      </c>
      <c r="Z412" s="4" t="s">
        <v>387</v>
      </c>
      <c r="AA412" s="4" t="s">
        <v>388</v>
      </c>
      <c r="AB412" s="4"/>
      <c r="AC412" s="4"/>
      <c r="AD412" s="4"/>
      <c r="AE412" s="7">
        <v>2988000</v>
      </c>
      <c r="AF412" s="11">
        <v>1059</v>
      </c>
    </row>
    <row r="413" spans="1:32" x14ac:dyDescent="0.25">
      <c r="A413" s="3">
        <v>2014</v>
      </c>
      <c r="B413" s="4" t="s">
        <v>719</v>
      </c>
      <c r="C413" s="5">
        <v>48101</v>
      </c>
      <c r="D413" s="4" t="s">
        <v>3491</v>
      </c>
      <c r="E413" s="4" t="s">
        <v>3492</v>
      </c>
      <c r="F413" s="6">
        <v>41779</v>
      </c>
      <c r="G413" s="7">
        <v>1500000</v>
      </c>
      <c r="H413" s="6">
        <v>42082</v>
      </c>
      <c r="I413" s="4" t="s">
        <v>3493</v>
      </c>
      <c r="J413" s="4" t="s">
        <v>387</v>
      </c>
      <c r="K413" s="4" t="s">
        <v>388</v>
      </c>
      <c r="L413" s="4"/>
      <c r="M413" s="4"/>
      <c r="N413" s="4"/>
      <c r="O413" s="7">
        <v>1500000</v>
      </c>
      <c r="P413" s="11">
        <f>_xlfn.XLOOKUP(E413,[1]SIDEOF_donativos!U$4:U$1619,[1]SIDEOF_donativos!W$4:W$1619,FALSE)</f>
        <v>338</v>
      </c>
      <c r="S413" s="3">
        <v>2014</v>
      </c>
      <c r="T413" s="4" t="s">
        <v>719</v>
      </c>
      <c r="U413" s="4" t="s">
        <v>3832</v>
      </c>
      <c r="V413" s="6">
        <v>41901</v>
      </c>
      <c r="W413" s="7">
        <v>2250000</v>
      </c>
      <c r="X413" s="6">
        <v>42265</v>
      </c>
      <c r="Y413" s="4" t="s">
        <v>3855</v>
      </c>
      <c r="Z413" s="4" t="s">
        <v>387</v>
      </c>
      <c r="AA413" s="4" t="s">
        <v>388</v>
      </c>
      <c r="AB413" s="4"/>
      <c r="AC413" s="4"/>
      <c r="AD413" s="4"/>
      <c r="AE413" s="7">
        <v>2250000</v>
      </c>
      <c r="AF413" s="11">
        <v>436</v>
      </c>
    </row>
    <row r="414" spans="1:32" x14ac:dyDescent="0.25">
      <c r="A414" s="3">
        <v>2014</v>
      </c>
      <c r="B414" s="4" t="s">
        <v>719</v>
      </c>
      <c r="C414" s="5">
        <v>48101</v>
      </c>
      <c r="D414" s="4" t="s">
        <v>3494</v>
      </c>
      <c r="E414" s="4" t="s">
        <v>777</v>
      </c>
      <c r="F414" s="6">
        <v>41773</v>
      </c>
      <c r="G414" s="7">
        <v>1500000</v>
      </c>
      <c r="H414" s="6">
        <v>41925</v>
      </c>
      <c r="I414" s="4" t="s">
        <v>3495</v>
      </c>
      <c r="J414" s="4" t="s">
        <v>387</v>
      </c>
      <c r="K414" s="4" t="s">
        <v>388</v>
      </c>
      <c r="L414" s="4"/>
      <c r="M414" s="4"/>
      <c r="N414" s="4"/>
      <c r="O414" s="7">
        <v>1500000</v>
      </c>
      <c r="P414" s="11">
        <f>_xlfn.XLOOKUP(E414,[1]SIDEOF_donativos!U$4:U$1619,[1]SIDEOF_donativos!W$4:W$1619,FALSE)</f>
        <v>158</v>
      </c>
      <c r="S414" s="3">
        <v>2014</v>
      </c>
      <c r="T414" s="4" t="s">
        <v>719</v>
      </c>
      <c r="U414" s="4" t="s">
        <v>3832</v>
      </c>
      <c r="V414" s="6">
        <v>41901</v>
      </c>
      <c r="W414" s="7">
        <v>2700000</v>
      </c>
      <c r="X414" s="6">
        <v>42265</v>
      </c>
      <c r="Y414" s="4" t="s">
        <v>3857</v>
      </c>
      <c r="Z414" s="4" t="s">
        <v>387</v>
      </c>
      <c r="AA414" s="4" t="s">
        <v>388</v>
      </c>
      <c r="AB414" s="4"/>
      <c r="AC414" s="4"/>
      <c r="AD414" s="4"/>
      <c r="AE414" s="7">
        <v>2700000</v>
      </c>
      <c r="AF414" s="11">
        <v>436</v>
      </c>
    </row>
    <row r="415" spans="1:32" x14ac:dyDescent="0.25">
      <c r="A415" s="3">
        <v>2014</v>
      </c>
      <c r="B415" s="4" t="s">
        <v>719</v>
      </c>
      <c r="C415" s="5">
        <v>48101</v>
      </c>
      <c r="D415" s="4" t="s">
        <v>3496</v>
      </c>
      <c r="E415" s="4" t="s">
        <v>3497</v>
      </c>
      <c r="F415" s="6">
        <v>41820</v>
      </c>
      <c r="G415" s="7">
        <v>2000000</v>
      </c>
      <c r="H415" s="6">
        <v>42062</v>
      </c>
      <c r="I415" s="4" t="s">
        <v>3498</v>
      </c>
      <c r="J415" s="4" t="s">
        <v>387</v>
      </c>
      <c r="K415" s="4" t="s">
        <v>388</v>
      </c>
      <c r="L415" s="4"/>
      <c r="M415" s="4"/>
      <c r="N415" s="4"/>
      <c r="O415" s="7">
        <v>2000000</v>
      </c>
      <c r="P415" s="11">
        <f>_xlfn.XLOOKUP(E415,[1]SIDEOF_donativos!U$4:U$1619,[1]SIDEOF_donativos!W$4:W$1619,FALSE)</f>
        <v>1288</v>
      </c>
      <c r="S415" s="3">
        <v>2014</v>
      </c>
      <c r="T415" s="4" t="s">
        <v>719</v>
      </c>
      <c r="U415" s="4" t="s">
        <v>1012</v>
      </c>
      <c r="V415" s="6">
        <v>41899</v>
      </c>
      <c r="W415" s="7">
        <v>500000</v>
      </c>
      <c r="X415" s="6">
        <v>41989</v>
      </c>
      <c r="Y415" s="4" t="s">
        <v>3859</v>
      </c>
      <c r="Z415" s="4" t="s">
        <v>387</v>
      </c>
      <c r="AA415" s="4" t="s">
        <v>388</v>
      </c>
      <c r="AB415" s="4"/>
      <c r="AC415" s="4"/>
      <c r="AD415" s="4"/>
      <c r="AE415" s="7">
        <v>500000</v>
      </c>
      <c r="AF415" s="11">
        <v>1556</v>
      </c>
    </row>
    <row r="416" spans="1:32" x14ac:dyDescent="0.25">
      <c r="A416" s="3">
        <v>2014</v>
      </c>
      <c r="B416" s="4" t="s">
        <v>719</v>
      </c>
      <c r="C416" s="5">
        <v>48101</v>
      </c>
      <c r="D416" s="4" t="s">
        <v>3499</v>
      </c>
      <c r="E416" s="4" t="s">
        <v>1179</v>
      </c>
      <c r="F416" s="6">
        <v>41835</v>
      </c>
      <c r="G416" s="7">
        <v>95000000</v>
      </c>
      <c r="H416" s="6">
        <v>42360</v>
      </c>
      <c r="I416" s="4" t="s">
        <v>3500</v>
      </c>
      <c r="J416" s="4" t="s">
        <v>387</v>
      </c>
      <c r="K416" s="4" t="s">
        <v>388</v>
      </c>
      <c r="L416" s="4"/>
      <c r="M416" s="4"/>
      <c r="N416" s="4"/>
      <c r="O416" s="7">
        <v>95000000</v>
      </c>
      <c r="P416" s="11">
        <f>_xlfn.XLOOKUP(E416,[1]SIDEOF_donativos!U$4:U$1619,[1]SIDEOF_donativos!W$4:W$1619,FALSE)</f>
        <v>100</v>
      </c>
      <c r="S416" s="3">
        <v>2014</v>
      </c>
      <c r="T416" s="4" t="s">
        <v>719</v>
      </c>
      <c r="U416" s="4" t="s">
        <v>3861</v>
      </c>
      <c r="V416" s="6">
        <v>41895</v>
      </c>
      <c r="W416" s="7">
        <v>1000000</v>
      </c>
      <c r="X416" s="6">
        <v>42259</v>
      </c>
      <c r="Y416" s="4" t="s">
        <v>3862</v>
      </c>
      <c r="Z416" s="4" t="s">
        <v>387</v>
      </c>
      <c r="AA416" s="4" t="s">
        <v>388</v>
      </c>
      <c r="AB416" s="4"/>
      <c r="AC416" s="4"/>
      <c r="AD416" s="4"/>
      <c r="AE416" s="7">
        <v>1000000</v>
      </c>
      <c r="AF416" s="11">
        <v>1335</v>
      </c>
    </row>
    <row r="417" spans="1:32" x14ac:dyDescent="0.25">
      <c r="A417" s="3">
        <v>2014</v>
      </c>
      <c r="B417" s="4" t="s">
        <v>719</v>
      </c>
      <c r="C417" s="5">
        <v>48101</v>
      </c>
      <c r="D417" s="4" t="s">
        <v>3501</v>
      </c>
      <c r="E417" s="4" t="s">
        <v>1012</v>
      </c>
      <c r="F417" s="6">
        <v>41822</v>
      </c>
      <c r="G417" s="7">
        <v>2418000</v>
      </c>
      <c r="H417" s="6">
        <v>41974</v>
      </c>
      <c r="I417" s="4" t="s">
        <v>3502</v>
      </c>
      <c r="J417" s="4" t="s">
        <v>387</v>
      </c>
      <c r="K417" s="4" t="s">
        <v>388</v>
      </c>
      <c r="L417" s="4"/>
      <c r="M417" s="4"/>
      <c r="N417" s="4"/>
      <c r="O417" s="7">
        <v>2418000</v>
      </c>
      <c r="P417" s="11">
        <f>_xlfn.XLOOKUP(E417,[1]SIDEOF_donativos!U$4:U$1619,[1]SIDEOF_donativos!W$4:W$1619,FALSE)</f>
        <v>1556</v>
      </c>
      <c r="S417" s="3">
        <v>2014</v>
      </c>
      <c r="T417" s="4" t="s">
        <v>719</v>
      </c>
      <c r="U417" s="4" t="s">
        <v>3864</v>
      </c>
      <c r="V417" s="6">
        <v>41914</v>
      </c>
      <c r="W417" s="7">
        <v>3000000</v>
      </c>
      <c r="X417" s="6">
        <v>42005</v>
      </c>
      <c r="Y417" s="4" t="s">
        <v>3865</v>
      </c>
      <c r="Z417" s="4" t="s">
        <v>387</v>
      </c>
      <c r="AA417" s="4" t="s">
        <v>388</v>
      </c>
      <c r="AB417" s="4"/>
      <c r="AC417" s="4"/>
      <c r="AD417" s="4"/>
      <c r="AE417" s="7">
        <v>3000000</v>
      </c>
      <c r="AF417" s="11">
        <v>684</v>
      </c>
    </row>
    <row r="418" spans="1:32" x14ac:dyDescent="0.25">
      <c r="A418" s="3">
        <v>2014</v>
      </c>
      <c r="B418" s="4" t="s">
        <v>719</v>
      </c>
      <c r="C418" s="5">
        <v>48101</v>
      </c>
      <c r="D418" s="4" t="s">
        <v>3503</v>
      </c>
      <c r="E418" s="4" t="s">
        <v>1188</v>
      </c>
      <c r="F418" s="6">
        <v>41772</v>
      </c>
      <c r="G418" s="7">
        <v>5000000</v>
      </c>
      <c r="H418" s="6">
        <v>42241</v>
      </c>
      <c r="I418" s="4" t="s">
        <v>3504</v>
      </c>
      <c r="J418" s="4" t="s">
        <v>387</v>
      </c>
      <c r="K418" s="4" t="s">
        <v>388</v>
      </c>
      <c r="L418" s="4"/>
      <c r="M418" s="4"/>
      <c r="N418" s="4"/>
      <c r="O418" s="7">
        <v>5000000</v>
      </c>
      <c r="P418" s="11">
        <f>_xlfn.XLOOKUP(E418,[1]SIDEOF_donativos!U$4:U$1619,[1]SIDEOF_donativos!W$4:W$1619,FALSE)</f>
        <v>739</v>
      </c>
      <c r="S418" s="3">
        <v>2014</v>
      </c>
      <c r="T418" s="4" t="s">
        <v>719</v>
      </c>
      <c r="U418" s="4" t="s">
        <v>921</v>
      </c>
      <c r="V418" s="6">
        <v>41904</v>
      </c>
      <c r="W418" s="7">
        <v>9300000</v>
      </c>
      <c r="X418" s="6">
        <v>42084</v>
      </c>
      <c r="Y418" s="4" t="s">
        <v>3867</v>
      </c>
      <c r="Z418" s="4" t="s">
        <v>387</v>
      </c>
      <c r="AA418" s="4" t="s">
        <v>388</v>
      </c>
      <c r="AB418" s="4"/>
      <c r="AC418" s="4"/>
      <c r="AD418" s="4"/>
      <c r="AE418" s="7">
        <v>9300000</v>
      </c>
      <c r="AF418" s="11">
        <v>1081</v>
      </c>
    </row>
    <row r="419" spans="1:32" x14ac:dyDescent="0.25">
      <c r="A419" s="3">
        <v>2014</v>
      </c>
      <c r="B419" s="4" t="s">
        <v>719</v>
      </c>
      <c r="C419" s="5">
        <v>48101</v>
      </c>
      <c r="D419" s="4" t="s">
        <v>3505</v>
      </c>
      <c r="E419" s="4" t="s">
        <v>847</v>
      </c>
      <c r="F419" s="6">
        <v>41824</v>
      </c>
      <c r="G419" s="7">
        <v>6650000</v>
      </c>
      <c r="H419" s="6">
        <v>42038</v>
      </c>
      <c r="I419" s="4" t="s">
        <v>3506</v>
      </c>
      <c r="J419" s="4" t="s">
        <v>387</v>
      </c>
      <c r="K419" s="4" t="s">
        <v>388</v>
      </c>
      <c r="L419" s="4"/>
      <c r="M419" s="4"/>
      <c r="N419" s="4"/>
      <c r="O419" s="7">
        <v>6650000</v>
      </c>
      <c r="P419" s="11">
        <f>_xlfn.XLOOKUP(E419,[1]SIDEOF_donativos!U$4:U$1619,[1]SIDEOF_donativos!W$4:W$1619,FALSE)</f>
        <v>800</v>
      </c>
      <c r="S419" s="3">
        <v>2014</v>
      </c>
      <c r="T419" s="4" t="s">
        <v>719</v>
      </c>
      <c r="U419" s="4" t="s">
        <v>860</v>
      </c>
      <c r="V419" s="6">
        <v>41911</v>
      </c>
      <c r="W419" s="7">
        <v>8200000</v>
      </c>
      <c r="X419" s="6">
        <v>42063</v>
      </c>
      <c r="Y419" s="4" t="s">
        <v>3869</v>
      </c>
      <c r="Z419" s="4" t="s">
        <v>387</v>
      </c>
      <c r="AA419" s="4" t="s">
        <v>388</v>
      </c>
      <c r="AB419" s="4"/>
      <c r="AC419" s="4"/>
      <c r="AD419" s="4"/>
      <c r="AE419" s="7">
        <v>8200000</v>
      </c>
      <c r="AF419" s="11">
        <v>784</v>
      </c>
    </row>
    <row r="420" spans="1:32" x14ac:dyDescent="0.25">
      <c r="A420" s="3">
        <v>2014</v>
      </c>
      <c r="B420" s="4" t="s">
        <v>719</v>
      </c>
      <c r="C420" s="5">
        <v>48101</v>
      </c>
      <c r="D420" s="4" t="s">
        <v>3507</v>
      </c>
      <c r="E420" s="4" t="s">
        <v>771</v>
      </c>
      <c r="F420" s="6">
        <v>41779</v>
      </c>
      <c r="G420" s="7">
        <v>8000000</v>
      </c>
      <c r="H420" s="6">
        <v>42143</v>
      </c>
      <c r="I420" s="4" t="s">
        <v>3508</v>
      </c>
      <c r="J420" s="4" t="s">
        <v>387</v>
      </c>
      <c r="K420" s="4" t="s">
        <v>388</v>
      </c>
      <c r="L420" s="4"/>
      <c r="M420" s="4"/>
      <c r="N420" s="4"/>
      <c r="O420" s="7">
        <v>8000000</v>
      </c>
      <c r="P420" s="11">
        <f>_xlfn.XLOOKUP(E420,[1]SIDEOF_donativos!U$4:U$1619,[1]SIDEOF_donativos!W$4:W$1619,FALSE)</f>
        <v>484</v>
      </c>
      <c r="S420" s="3">
        <v>2014</v>
      </c>
      <c r="T420" s="4" t="s">
        <v>719</v>
      </c>
      <c r="U420" s="4" t="s">
        <v>3871</v>
      </c>
      <c r="V420" s="6">
        <v>41925</v>
      </c>
      <c r="W420" s="7">
        <v>4937500</v>
      </c>
      <c r="X420" s="6">
        <v>42047</v>
      </c>
      <c r="Y420" s="4" t="s">
        <v>3872</v>
      </c>
      <c r="Z420" s="4" t="s">
        <v>387</v>
      </c>
      <c r="AA420" s="4" t="s">
        <v>388</v>
      </c>
      <c r="AB420" s="4"/>
      <c r="AC420" s="4"/>
      <c r="AD420" s="4"/>
      <c r="AE420" s="7">
        <v>4937500</v>
      </c>
      <c r="AF420" s="11">
        <v>124</v>
      </c>
    </row>
    <row r="421" spans="1:32" x14ac:dyDescent="0.25">
      <c r="A421" s="3">
        <v>2014</v>
      </c>
      <c r="B421" s="4" t="s">
        <v>719</v>
      </c>
      <c r="C421" s="5">
        <v>48101</v>
      </c>
      <c r="D421" s="4" t="s">
        <v>3509</v>
      </c>
      <c r="E421" s="4" t="s">
        <v>1022</v>
      </c>
      <c r="F421" s="6">
        <v>41824</v>
      </c>
      <c r="G421" s="7">
        <v>6000000</v>
      </c>
      <c r="H421" s="6">
        <v>42098</v>
      </c>
      <c r="I421" s="4" t="s">
        <v>3510</v>
      </c>
      <c r="J421" s="4" t="s">
        <v>387</v>
      </c>
      <c r="K421" s="4" t="s">
        <v>388</v>
      </c>
      <c r="L421" s="4"/>
      <c r="M421" s="4"/>
      <c r="N421" s="4"/>
      <c r="O421" s="7">
        <v>6000000</v>
      </c>
      <c r="P421" s="11">
        <f>_xlfn.XLOOKUP(E421,[1]SIDEOF_donativos!U$4:U$1619,[1]SIDEOF_donativos!W$4:W$1619,FALSE)</f>
        <v>614</v>
      </c>
      <c r="S421" s="3">
        <v>2014</v>
      </c>
      <c r="T421" s="4" t="s">
        <v>719</v>
      </c>
      <c r="U421" s="4" t="s">
        <v>3874</v>
      </c>
      <c r="V421" s="6">
        <v>41913</v>
      </c>
      <c r="W421" s="7">
        <v>2500000</v>
      </c>
      <c r="X421" s="6">
        <v>42094</v>
      </c>
      <c r="Y421" s="4" t="s">
        <v>3875</v>
      </c>
      <c r="Z421" s="4" t="s">
        <v>387</v>
      </c>
      <c r="AA421" s="4" t="s">
        <v>388</v>
      </c>
      <c r="AB421" s="4"/>
      <c r="AC421" s="4"/>
      <c r="AD421" s="4"/>
      <c r="AE421" s="7">
        <v>2500000</v>
      </c>
      <c r="AF421" s="11">
        <v>191</v>
      </c>
    </row>
    <row r="422" spans="1:32" x14ac:dyDescent="0.25">
      <c r="A422" s="3">
        <v>2014</v>
      </c>
      <c r="B422" s="4" t="s">
        <v>719</v>
      </c>
      <c r="C422" s="5">
        <v>48101</v>
      </c>
      <c r="D422" s="4" t="s">
        <v>3511</v>
      </c>
      <c r="E422" s="4" t="s">
        <v>800</v>
      </c>
      <c r="F422" s="6">
        <v>41806</v>
      </c>
      <c r="G422" s="7">
        <v>4889000</v>
      </c>
      <c r="H422" s="6">
        <v>42272</v>
      </c>
      <c r="I422" s="4" t="s">
        <v>3512</v>
      </c>
      <c r="J422" s="4" t="s">
        <v>387</v>
      </c>
      <c r="K422" s="4" t="s">
        <v>388</v>
      </c>
      <c r="L422" s="4"/>
      <c r="M422" s="4"/>
      <c r="N422" s="4"/>
      <c r="O422" s="7">
        <v>4889000</v>
      </c>
      <c r="P422" s="11">
        <f>_xlfn.XLOOKUP(E422,[1]SIDEOF_donativos!U$4:U$1619,[1]SIDEOF_donativos!W$4:W$1619,FALSE)</f>
        <v>1052</v>
      </c>
      <c r="S422" s="3">
        <v>2014</v>
      </c>
      <c r="T422" s="4" t="s">
        <v>719</v>
      </c>
      <c r="U422" s="4" t="s">
        <v>3877</v>
      </c>
      <c r="V422" s="6">
        <v>41892</v>
      </c>
      <c r="W422" s="7">
        <v>3342142</v>
      </c>
      <c r="X422" s="6">
        <v>42103</v>
      </c>
      <c r="Y422" s="4" t="s">
        <v>3878</v>
      </c>
      <c r="Z422" s="4" t="s">
        <v>387</v>
      </c>
      <c r="AA422" s="4" t="s">
        <v>388</v>
      </c>
      <c r="AB422" s="4"/>
      <c r="AC422" s="4"/>
      <c r="AD422" s="4"/>
      <c r="AE422" s="7">
        <v>3342142</v>
      </c>
      <c r="AF422" s="11">
        <v>42</v>
      </c>
    </row>
    <row r="423" spans="1:32" x14ac:dyDescent="0.25">
      <c r="A423" s="3">
        <v>2014</v>
      </c>
      <c r="B423" s="4" t="s">
        <v>719</v>
      </c>
      <c r="C423" s="5">
        <v>48101</v>
      </c>
      <c r="D423" s="4" t="s">
        <v>3513</v>
      </c>
      <c r="E423" s="4" t="s">
        <v>929</v>
      </c>
      <c r="F423" s="6">
        <v>41803</v>
      </c>
      <c r="G423" s="7">
        <v>2000000</v>
      </c>
      <c r="H423" s="6">
        <v>42106</v>
      </c>
      <c r="I423" s="4" t="s">
        <v>3514</v>
      </c>
      <c r="J423" s="4" t="s">
        <v>387</v>
      </c>
      <c r="K423" s="4" t="s">
        <v>388</v>
      </c>
      <c r="L423" s="4"/>
      <c r="M423" s="4"/>
      <c r="N423" s="4"/>
      <c r="O423" s="7">
        <v>2000000</v>
      </c>
      <c r="P423" s="11">
        <f>_xlfn.XLOOKUP(E423,[1]SIDEOF_donativos!U$4:U$1619,[1]SIDEOF_donativos!W$4:W$1619,FALSE)</f>
        <v>798</v>
      </c>
      <c r="S423" s="3">
        <v>2014</v>
      </c>
      <c r="T423" s="4" t="s">
        <v>719</v>
      </c>
      <c r="U423" s="4" t="s">
        <v>3608</v>
      </c>
      <c r="V423" s="6">
        <v>41913</v>
      </c>
      <c r="W423" s="7">
        <v>3000000</v>
      </c>
      <c r="X423" s="6">
        <v>41959</v>
      </c>
      <c r="Y423" s="4" t="s">
        <v>3880</v>
      </c>
      <c r="Z423" s="4" t="s">
        <v>387</v>
      </c>
      <c r="AA423" s="4" t="s">
        <v>388</v>
      </c>
      <c r="AB423" s="4"/>
      <c r="AC423" s="4"/>
      <c r="AD423" s="4"/>
      <c r="AE423" s="7">
        <v>3000000</v>
      </c>
      <c r="AF423" s="11">
        <v>1038</v>
      </c>
    </row>
    <row r="424" spans="1:32" x14ac:dyDescent="0.25">
      <c r="A424" s="3">
        <v>2014</v>
      </c>
      <c r="B424" s="4" t="s">
        <v>719</v>
      </c>
      <c r="C424" s="5">
        <v>48101</v>
      </c>
      <c r="D424" s="4" t="s">
        <v>3515</v>
      </c>
      <c r="E424" s="4" t="s">
        <v>724</v>
      </c>
      <c r="F424" s="6">
        <v>41785</v>
      </c>
      <c r="G424" s="7">
        <v>6000000</v>
      </c>
      <c r="H424" s="6">
        <v>42029</v>
      </c>
      <c r="I424" s="4" t="s">
        <v>3516</v>
      </c>
      <c r="J424" s="4" t="s">
        <v>387</v>
      </c>
      <c r="K424" s="4" t="s">
        <v>388</v>
      </c>
      <c r="L424" s="4"/>
      <c r="M424" s="4"/>
      <c r="N424" s="4"/>
      <c r="O424" s="7">
        <v>6000000</v>
      </c>
      <c r="P424" s="11">
        <f>_xlfn.XLOOKUP(E424,[1]SIDEOF_donativos!U$4:U$1619,[1]SIDEOF_donativos!W$4:W$1619,FALSE)</f>
        <v>1520</v>
      </c>
      <c r="S424" s="3">
        <v>2014</v>
      </c>
      <c r="T424" s="4" t="s">
        <v>719</v>
      </c>
      <c r="U424" s="4" t="s">
        <v>935</v>
      </c>
      <c r="V424" s="6">
        <v>41970</v>
      </c>
      <c r="W424" s="7">
        <v>1000000</v>
      </c>
      <c r="X424" s="6">
        <v>41970</v>
      </c>
      <c r="Y424" s="4" t="s">
        <v>3882</v>
      </c>
      <c r="Z424" s="4" t="s">
        <v>387</v>
      </c>
      <c r="AA424" s="4" t="s">
        <v>388</v>
      </c>
      <c r="AB424" s="4"/>
      <c r="AC424" s="4"/>
      <c r="AD424" s="4"/>
      <c r="AE424" s="7">
        <v>1000000</v>
      </c>
      <c r="AF424" s="11">
        <v>11</v>
      </c>
    </row>
    <row r="425" spans="1:32" x14ac:dyDescent="0.25">
      <c r="A425" s="3">
        <v>2014</v>
      </c>
      <c r="B425" s="4" t="s">
        <v>719</v>
      </c>
      <c r="C425" s="5">
        <v>48101</v>
      </c>
      <c r="D425" s="4" t="s">
        <v>3517</v>
      </c>
      <c r="E425" s="4" t="s">
        <v>1029</v>
      </c>
      <c r="F425" s="6">
        <v>41806</v>
      </c>
      <c r="G425" s="7">
        <v>1225000</v>
      </c>
      <c r="H425" s="6">
        <v>42050</v>
      </c>
      <c r="I425" s="4" t="s">
        <v>3518</v>
      </c>
      <c r="J425" s="4" t="s">
        <v>387</v>
      </c>
      <c r="K425" s="4" t="s">
        <v>388</v>
      </c>
      <c r="L425" s="4"/>
      <c r="M425" s="4"/>
      <c r="N425" s="4"/>
      <c r="O425" s="7">
        <v>1225000</v>
      </c>
      <c r="P425" s="11">
        <f>_xlfn.XLOOKUP(E425,[1]SIDEOF_donativos!U$4:U$1619,[1]SIDEOF_donativos!W$4:W$1619,FALSE)</f>
        <v>1072</v>
      </c>
      <c r="S425" s="3">
        <v>2014</v>
      </c>
      <c r="T425" s="4" t="s">
        <v>719</v>
      </c>
      <c r="U425" s="4" t="s">
        <v>3884</v>
      </c>
      <c r="V425" s="6">
        <v>41913</v>
      </c>
      <c r="W425" s="7">
        <v>290000</v>
      </c>
      <c r="X425" s="6">
        <v>42277</v>
      </c>
      <c r="Y425" s="4" t="s">
        <v>3885</v>
      </c>
      <c r="Z425" s="4" t="s">
        <v>387</v>
      </c>
      <c r="AA425" s="4" t="s">
        <v>388</v>
      </c>
      <c r="AB425" s="4"/>
      <c r="AC425" s="4"/>
      <c r="AD425" s="4"/>
      <c r="AE425" s="7">
        <v>290000</v>
      </c>
      <c r="AF425" s="11">
        <v>1029</v>
      </c>
    </row>
    <row r="426" spans="1:32" x14ac:dyDescent="0.25">
      <c r="A426" s="3">
        <v>2014</v>
      </c>
      <c r="B426" s="4" t="s">
        <v>719</v>
      </c>
      <c r="C426" s="5">
        <v>48101</v>
      </c>
      <c r="D426" s="4" t="s">
        <v>3519</v>
      </c>
      <c r="E426" s="4" t="s">
        <v>3520</v>
      </c>
      <c r="F426" s="6">
        <v>41813</v>
      </c>
      <c r="G426" s="7">
        <v>1300000</v>
      </c>
      <c r="H426" s="6">
        <v>42146</v>
      </c>
      <c r="I426" s="4" t="s">
        <v>3521</v>
      </c>
      <c r="J426" s="4" t="s">
        <v>387</v>
      </c>
      <c r="K426" s="4" t="s">
        <v>388</v>
      </c>
      <c r="L426" s="4"/>
      <c r="M426" s="4"/>
      <c r="N426" s="4"/>
      <c r="O426" s="7">
        <v>1300000</v>
      </c>
      <c r="P426" s="11">
        <f>_xlfn.XLOOKUP(E426,[1]SIDEOF_donativos!U$4:U$1619,[1]SIDEOF_donativos!W$4:W$1619,FALSE)</f>
        <v>1320</v>
      </c>
      <c r="S426" s="3">
        <v>2014</v>
      </c>
      <c r="T426" s="4" t="s">
        <v>719</v>
      </c>
      <c r="U426" s="4" t="s">
        <v>1206</v>
      </c>
      <c r="V426" s="6">
        <v>41913</v>
      </c>
      <c r="W426" s="7">
        <v>12000000</v>
      </c>
      <c r="X426" s="6">
        <v>42210</v>
      </c>
      <c r="Y426" s="4" t="s">
        <v>3887</v>
      </c>
      <c r="Z426" s="4" t="s">
        <v>387</v>
      </c>
      <c r="AA426" s="4" t="s">
        <v>388</v>
      </c>
      <c r="AB426" s="4"/>
      <c r="AC426" s="4"/>
      <c r="AD426" s="4"/>
      <c r="AE426" s="7">
        <v>12000000</v>
      </c>
      <c r="AF426" s="11">
        <v>1334</v>
      </c>
    </row>
    <row r="427" spans="1:32" x14ac:dyDescent="0.25">
      <c r="A427" s="3">
        <v>2014</v>
      </c>
      <c r="B427" s="4" t="s">
        <v>719</v>
      </c>
      <c r="C427" s="5">
        <v>48101</v>
      </c>
      <c r="D427" s="4" t="s">
        <v>3522</v>
      </c>
      <c r="E427" s="4" t="s">
        <v>2365</v>
      </c>
      <c r="F427" s="6">
        <v>41821</v>
      </c>
      <c r="G427" s="7">
        <v>9000000</v>
      </c>
      <c r="H427" s="6">
        <v>42094</v>
      </c>
      <c r="I427" s="4" t="s">
        <v>3523</v>
      </c>
      <c r="J427" s="4" t="s">
        <v>387</v>
      </c>
      <c r="K427" s="4" t="s">
        <v>388</v>
      </c>
      <c r="L427" s="4"/>
      <c r="M427" s="4"/>
      <c r="N427" s="4"/>
      <c r="O427" s="7">
        <v>9000000</v>
      </c>
      <c r="P427" s="11">
        <f>_xlfn.XLOOKUP(E427,[1]SIDEOF_donativos!U$4:U$1619,[1]SIDEOF_donativos!W$4:W$1619,FALSE)</f>
        <v>744</v>
      </c>
      <c r="S427" s="3">
        <v>2014</v>
      </c>
      <c r="T427" s="4" t="s">
        <v>719</v>
      </c>
      <c r="U427" s="4" t="s">
        <v>3889</v>
      </c>
      <c r="V427" s="6">
        <v>41920</v>
      </c>
      <c r="W427" s="7">
        <v>7035000</v>
      </c>
      <c r="X427" s="6">
        <v>41935</v>
      </c>
      <c r="Y427" s="4" t="s">
        <v>3890</v>
      </c>
      <c r="Z427" s="4" t="s">
        <v>387</v>
      </c>
      <c r="AA427" s="4" t="s">
        <v>388</v>
      </c>
      <c r="AB427" s="4"/>
      <c r="AC427" s="4"/>
      <c r="AD427" s="4"/>
      <c r="AE427" s="7">
        <v>7035000</v>
      </c>
      <c r="AF427" s="11">
        <v>385</v>
      </c>
    </row>
    <row r="428" spans="1:32" x14ac:dyDescent="0.25">
      <c r="A428" s="3">
        <v>2014</v>
      </c>
      <c r="B428" s="4" t="s">
        <v>719</v>
      </c>
      <c r="C428" s="5">
        <v>48101</v>
      </c>
      <c r="D428" s="4" t="s">
        <v>3524</v>
      </c>
      <c r="E428" s="4" t="s">
        <v>2365</v>
      </c>
      <c r="F428" s="6">
        <v>41821</v>
      </c>
      <c r="G428" s="7">
        <v>10000000</v>
      </c>
      <c r="H428" s="6">
        <v>41943</v>
      </c>
      <c r="I428" s="4" t="s">
        <v>3525</v>
      </c>
      <c r="J428" s="4" t="s">
        <v>387</v>
      </c>
      <c r="K428" s="4" t="s">
        <v>388</v>
      </c>
      <c r="L428" s="4"/>
      <c r="M428" s="4"/>
      <c r="N428" s="4"/>
      <c r="O428" s="7">
        <v>10000000</v>
      </c>
      <c r="P428" s="11">
        <f>_xlfn.XLOOKUP(E428,[1]SIDEOF_donativos!U$4:U$1619,[1]SIDEOF_donativos!W$4:W$1619,FALSE)</f>
        <v>744</v>
      </c>
      <c r="S428" s="3">
        <v>2014</v>
      </c>
      <c r="T428" s="4" t="s">
        <v>719</v>
      </c>
      <c r="U428" s="4" t="s">
        <v>3892</v>
      </c>
      <c r="V428" s="6">
        <v>41906</v>
      </c>
      <c r="W428" s="7">
        <v>2000000</v>
      </c>
      <c r="X428" s="6">
        <v>42027</v>
      </c>
      <c r="Y428" s="4" t="s">
        <v>3893</v>
      </c>
      <c r="Z428" s="4" t="s">
        <v>387</v>
      </c>
      <c r="AA428" s="4" t="s">
        <v>388</v>
      </c>
      <c r="AB428" s="4"/>
      <c r="AC428" s="4"/>
      <c r="AD428" s="4"/>
      <c r="AE428" s="7">
        <v>2000000</v>
      </c>
      <c r="AF428" s="11">
        <v>1558</v>
      </c>
    </row>
    <row r="429" spans="1:32" x14ac:dyDescent="0.25">
      <c r="A429" s="3">
        <v>2014</v>
      </c>
      <c r="B429" s="4" t="s">
        <v>719</v>
      </c>
      <c r="C429" s="5">
        <v>48101</v>
      </c>
      <c r="D429" s="4" t="s">
        <v>3526</v>
      </c>
      <c r="E429" s="4" t="s">
        <v>724</v>
      </c>
      <c r="F429" s="6">
        <v>41821</v>
      </c>
      <c r="G429" s="7">
        <v>3100000</v>
      </c>
      <c r="H429" s="6">
        <v>42090</v>
      </c>
      <c r="I429" s="4" t="s">
        <v>3527</v>
      </c>
      <c r="J429" s="4" t="s">
        <v>387</v>
      </c>
      <c r="K429" s="4" t="s">
        <v>388</v>
      </c>
      <c r="L429" s="4"/>
      <c r="M429" s="4"/>
      <c r="N429" s="4"/>
      <c r="O429" s="7">
        <v>3100000</v>
      </c>
      <c r="P429" s="11">
        <f>_xlfn.XLOOKUP(E429,[1]SIDEOF_donativos!U$4:U$1619,[1]SIDEOF_donativos!W$4:W$1619,FALSE)</f>
        <v>1520</v>
      </c>
      <c r="S429" s="3">
        <v>2014</v>
      </c>
      <c r="T429" s="4" t="s">
        <v>719</v>
      </c>
      <c r="U429" s="4" t="s">
        <v>921</v>
      </c>
      <c r="V429" s="6">
        <v>41919</v>
      </c>
      <c r="W429" s="7">
        <v>8700000</v>
      </c>
      <c r="X429" s="6">
        <v>42010</v>
      </c>
      <c r="Y429" s="4" t="s">
        <v>3895</v>
      </c>
      <c r="Z429" s="4" t="s">
        <v>387</v>
      </c>
      <c r="AA429" s="4" t="s">
        <v>388</v>
      </c>
      <c r="AB429" s="4"/>
      <c r="AC429" s="4"/>
      <c r="AD429" s="4"/>
      <c r="AE429" s="7">
        <v>8700000</v>
      </c>
      <c r="AF429" s="11">
        <v>1081</v>
      </c>
    </row>
    <row r="430" spans="1:32" x14ac:dyDescent="0.25">
      <c r="A430" s="3">
        <v>2014</v>
      </c>
      <c r="B430" s="4" t="s">
        <v>719</v>
      </c>
      <c r="C430" s="5">
        <v>48101</v>
      </c>
      <c r="D430" s="4" t="s">
        <v>3528</v>
      </c>
      <c r="E430" s="4" t="s">
        <v>800</v>
      </c>
      <c r="F430" s="6">
        <v>41821</v>
      </c>
      <c r="G430" s="7">
        <v>10947758</v>
      </c>
      <c r="H430" s="6">
        <v>42185</v>
      </c>
      <c r="I430" s="4" t="s">
        <v>3529</v>
      </c>
      <c r="J430" s="4" t="s">
        <v>387</v>
      </c>
      <c r="K430" s="4" t="s">
        <v>388</v>
      </c>
      <c r="L430" s="4"/>
      <c r="M430" s="4"/>
      <c r="N430" s="4"/>
      <c r="O430" s="7">
        <v>10947758</v>
      </c>
      <c r="P430" s="11">
        <f>_xlfn.XLOOKUP(E430,[1]SIDEOF_donativos!U$4:U$1619,[1]SIDEOF_donativos!W$4:W$1619,FALSE)</f>
        <v>1052</v>
      </c>
      <c r="S430" s="3">
        <v>2014</v>
      </c>
      <c r="T430" s="4" t="s">
        <v>719</v>
      </c>
      <c r="U430" s="4" t="s">
        <v>2279</v>
      </c>
      <c r="V430" s="6">
        <v>41918</v>
      </c>
      <c r="W430" s="7">
        <v>7000000</v>
      </c>
      <c r="X430" s="6">
        <v>42040</v>
      </c>
      <c r="Y430" s="4" t="s">
        <v>3897</v>
      </c>
      <c r="Z430" s="4" t="s">
        <v>387</v>
      </c>
      <c r="AA430" s="4" t="s">
        <v>388</v>
      </c>
      <c r="AB430" s="4"/>
      <c r="AC430" s="4"/>
      <c r="AD430" s="4"/>
      <c r="AE430" s="7">
        <v>7000000</v>
      </c>
      <c r="AF430" s="11">
        <v>1069</v>
      </c>
    </row>
    <row r="431" spans="1:32" x14ac:dyDescent="0.25">
      <c r="A431" s="3">
        <v>2014</v>
      </c>
      <c r="B431" s="4" t="s">
        <v>719</v>
      </c>
      <c r="C431" s="5">
        <v>48101</v>
      </c>
      <c r="D431" s="4" t="s">
        <v>3530</v>
      </c>
      <c r="E431" s="4" t="s">
        <v>847</v>
      </c>
      <c r="F431" s="6">
        <v>41809</v>
      </c>
      <c r="G431" s="7">
        <v>950000</v>
      </c>
      <c r="H431" s="6">
        <v>42022</v>
      </c>
      <c r="I431" s="4" t="s">
        <v>3531</v>
      </c>
      <c r="J431" s="4" t="s">
        <v>387</v>
      </c>
      <c r="K431" s="4" t="s">
        <v>388</v>
      </c>
      <c r="L431" s="4"/>
      <c r="M431" s="4"/>
      <c r="N431" s="4"/>
      <c r="O431" s="7">
        <v>950000</v>
      </c>
      <c r="P431" s="11">
        <f>_xlfn.XLOOKUP(E431,[1]SIDEOF_donativos!U$4:U$1619,[1]SIDEOF_donativos!W$4:W$1619,FALSE)</f>
        <v>800</v>
      </c>
      <c r="S431" s="3">
        <v>2014</v>
      </c>
      <c r="T431" s="4" t="s">
        <v>719</v>
      </c>
      <c r="U431" s="4" t="s">
        <v>3899</v>
      </c>
      <c r="V431" s="6">
        <v>41920</v>
      </c>
      <c r="W431" s="7">
        <v>1000000</v>
      </c>
      <c r="X431" s="6">
        <v>42101</v>
      </c>
      <c r="Y431" s="4" t="s">
        <v>3900</v>
      </c>
      <c r="Z431" s="4" t="s">
        <v>387</v>
      </c>
      <c r="AA431" s="4" t="s">
        <v>388</v>
      </c>
      <c r="AB431" s="4"/>
      <c r="AC431" s="4"/>
      <c r="AD431" s="4"/>
      <c r="AE431" s="7">
        <v>1000000</v>
      </c>
      <c r="AF431" s="11">
        <v>105</v>
      </c>
    </row>
    <row r="432" spans="1:32" x14ac:dyDescent="0.25">
      <c r="A432" s="3">
        <v>2014</v>
      </c>
      <c r="B432" s="4" t="s">
        <v>719</v>
      </c>
      <c r="C432" s="5">
        <v>48101</v>
      </c>
      <c r="D432" s="4" t="s">
        <v>3532</v>
      </c>
      <c r="E432" s="4" t="s">
        <v>1029</v>
      </c>
      <c r="F432" s="6">
        <v>41816</v>
      </c>
      <c r="G432" s="7">
        <v>700000</v>
      </c>
      <c r="H432" s="6">
        <v>42060</v>
      </c>
      <c r="I432" s="4" t="s">
        <v>3533</v>
      </c>
      <c r="J432" s="4" t="s">
        <v>387</v>
      </c>
      <c r="K432" s="4" t="s">
        <v>388</v>
      </c>
      <c r="L432" s="4"/>
      <c r="M432" s="4"/>
      <c r="N432" s="4"/>
      <c r="O432" s="7">
        <v>700000</v>
      </c>
      <c r="P432" s="11">
        <f>_xlfn.XLOOKUP(E432,[1]SIDEOF_donativos!U$4:U$1619,[1]SIDEOF_donativos!W$4:W$1619,FALSE)</f>
        <v>1072</v>
      </c>
      <c r="S432" s="3">
        <v>2014</v>
      </c>
      <c r="T432" s="4" t="s">
        <v>719</v>
      </c>
      <c r="U432" s="4" t="s">
        <v>3902</v>
      </c>
      <c r="V432" s="6">
        <v>41920</v>
      </c>
      <c r="W432" s="7">
        <v>1100000</v>
      </c>
      <c r="X432" s="6">
        <v>42131</v>
      </c>
      <c r="Y432" s="4" t="s">
        <v>3903</v>
      </c>
      <c r="Z432" s="4" t="s">
        <v>387</v>
      </c>
      <c r="AA432" s="4" t="s">
        <v>388</v>
      </c>
      <c r="AB432" s="4"/>
      <c r="AC432" s="4"/>
      <c r="AD432" s="4"/>
      <c r="AE432" s="7">
        <v>1100000</v>
      </c>
      <c r="AF432" s="11">
        <v>940</v>
      </c>
    </row>
    <row r="433" spans="1:32" x14ac:dyDescent="0.25">
      <c r="A433" s="3">
        <v>2014</v>
      </c>
      <c r="B433" s="4" t="s">
        <v>719</v>
      </c>
      <c r="C433" s="5">
        <v>48101</v>
      </c>
      <c r="D433" s="4" t="s">
        <v>3534</v>
      </c>
      <c r="E433" s="4" t="s">
        <v>2259</v>
      </c>
      <c r="F433" s="6">
        <v>41814</v>
      </c>
      <c r="G433" s="7">
        <v>3100000</v>
      </c>
      <c r="H433" s="6">
        <v>42118</v>
      </c>
      <c r="I433" s="4" t="s">
        <v>3535</v>
      </c>
      <c r="J433" s="4" t="s">
        <v>387</v>
      </c>
      <c r="K433" s="4" t="s">
        <v>388</v>
      </c>
      <c r="L433" s="4"/>
      <c r="M433" s="4"/>
      <c r="N433" s="4"/>
      <c r="O433" s="7">
        <v>3100000</v>
      </c>
      <c r="P433" s="11">
        <f>_xlfn.XLOOKUP(E433,[1]SIDEOF_donativos!U$4:U$1619,[1]SIDEOF_donativos!W$4:W$1619,FALSE)</f>
        <v>435</v>
      </c>
      <c r="S433" s="3">
        <v>2014</v>
      </c>
      <c r="T433" s="4" t="s">
        <v>719</v>
      </c>
      <c r="U433" s="4" t="s">
        <v>3902</v>
      </c>
      <c r="V433" s="6">
        <v>41920</v>
      </c>
      <c r="W433" s="7">
        <v>4200000</v>
      </c>
      <c r="X433" s="6">
        <v>42284</v>
      </c>
      <c r="Y433" s="4" t="s">
        <v>3905</v>
      </c>
      <c r="Z433" s="4" t="s">
        <v>387</v>
      </c>
      <c r="AA433" s="4" t="s">
        <v>388</v>
      </c>
      <c r="AB433" s="4"/>
      <c r="AC433" s="4"/>
      <c r="AD433" s="4"/>
      <c r="AE433" s="7">
        <v>4200000</v>
      </c>
      <c r="AF433" s="11">
        <v>940</v>
      </c>
    </row>
    <row r="434" spans="1:32" x14ac:dyDescent="0.25">
      <c r="A434" s="3">
        <v>2014</v>
      </c>
      <c r="B434" s="4" t="s">
        <v>719</v>
      </c>
      <c r="C434" s="5">
        <v>48101</v>
      </c>
      <c r="D434" s="4" t="s">
        <v>3536</v>
      </c>
      <c r="E434" s="4" t="s">
        <v>2259</v>
      </c>
      <c r="F434" s="6">
        <v>41803</v>
      </c>
      <c r="G434" s="7">
        <v>10100000</v>
      </c>
      <c r="H434" s="6">
        <v>42168</v>
      </c>
      <c r="I434" s="4" t="s">
        <v>3537</v>
      </c>
      <c r="J434" s="4" t="s">
        <v>387</v>
      </c>
      <c r="K434" s="4" t="s">
        <v>388</v>
      </c>
      <c r="L434" s="4"/>
      <c r="M434" s="4"/>
      <c r="N434" s="4"/>
      <c r="O434" s="7">
        <v>10100000</v>
      </c>
      <c r="P434" s="11">
        <f>_xlfn.XLOOKUP(E434,[1]SIDEOF_donativos!U$4:U$1619,[1]SIDEOF_donativos!W$4:W$1619,FALSE)</f>
        <v>435</v>
      </c>
      <c r="S434" s="3">
        <v>2014</v>
      </c>
      <c r="T434" s="4" t="s">
        <v>719</v>
      </c>
      <c r="U434" s="4" t="s">
        <v>3907</v>
      </c>
      <c r="V434" s="6">
        <v>41922</v>
      </c>
      <c r="W434" s="7">
        <v>3100000</v>
      </c>
      <c r="X434" s="6">
        <v>42072</v>
      </c>
      <c r="Y434" s="4" t="s">
        <v>3908</v>
      </c>
      <c r="Z434" s="4" t="s">
        <v>387</v>
      </c>
      <c r="AA434" s="4" t="s">
        <v>388</v>
      </c>
      <c r="AB434" s="4"/>
      <c r="AC434" s="4"/>
      <c r="AD434" s="4"/>
      <c r="AE434" s="7">
        <v>3100000</v>
      </c>
      <c r="AF434" s="11">
        <v>1106</v>
      </c>
    </row>
    <row r="435" spans="1:32" x14ac:dyDescent="0.25">
      <c r="A435" s="3">
        <v>2014</v>
      </c>
      <c r="B435" s="4" t="s">
        <v>719</v>
      </c>
      <c r="C435" s="5">
        <v>48101</v>
      </c>
      <c r="D435" s="4" t="s">
        <v>3538</v>
      </c>
      <c r="E435" s="4" t="s">
        <v>3539</v>
      </c>
      <c r="F435" s="6">
        <v>41829</v>
      </c>
      <c r="G435" s="7">
        <v>1250000</v>
      </c>
      <c r="H435" s="6">
        <v>42163</v>
      </c>
      <c r="I435" s="4" t="s">
        <v>3540</v>
      </c>
      <c r="J435" s="4" t="s">
        <v>387</v>
      </c>
      <c r="K435" s="4" t="s">
        <v>388</v>
      </c>
      <c r="L435" s="4"/>
      <c r="M435" s="4"/>
      <c r="N435" s="4"/>
      <c r="O435" s="7">
        <v>1250000</v>
      </c>
      <c r="P435" s="11">
        <f>_xlfn.XLOOKUP(E435,[1]SIDEOF_donativos!U$4:U$1619,[1]SIDEOF_donativos!W$4:W$1619,FALSE)</f>
        <v>623</v>
      </c>
      <c r="S435" s="3">
        <v>2014</v>
      </c>
      <c r="T435" s="4" t="s">
        <v>719</v>
      </c>
      <c r="U435" s="4" t="s">
        <v>3910</v>
      </c>
      <c r="V435" s="6">
        <v>41922</v>
      </c>
      <c r="W435" s="7">
        <v>1000000</v>
      </c>
      <c r="X435" s="6">
        <v>42072</v>
      </c>
      <c r="Y435" s="4" t="s">
        <v>3911</v>
      </c>
      <c r="Z435" s="4" t="s">
        <v>387</v>
      </c>
      <c r="AA435" s="4" t="s">
        <v>388</v>
      </c>
      <c r="AB435" s="4"/>
      <c r="AC435" s="4"/>
      <c r="AD435" s="4"/>
      <c r="AE435" s="7">
        <v>1000000</v>
      </c>
      <c r="AF435" s="11">
        <v>6</v>
      </c>
    </row>
    <row r="436" spans="1:32" x14ac:dyDescent="0.25">
      <c r="A436" s="3">
        <v>2014</v>
      </c>
      <c r="B436" s="4" t="s">
        <v>719</v>
      </c>
      <c r="C436" s="5">
        <v>48101</v>
      </c>
      <c r="D436" s="4" t="s">
        <v>3541</v>
      </c>
      <c r="E436" s="4" t="s">
        <v>985</v>
      </c>
      <c r="F436" s="6">
        <v>41820</v>
      </c>
      <c r="G436" s="7">
        <v>2000000</v>
      </c>
      <c r="H436" s="6">
        <v>42428</v>
      </c>
      <c r="I436" s="4" t="s">
        <v>3542</v>
      </c>
      <c r="J436" s="4" t="s">
        <v>387</v>
      </c>
      <c r="K436" s="4" t="s">
        <v>388</v>
      </c>
      <c r="L436" s="4"/>
      <c r="M436" s="4"/>
      <c r="N436" s="4"/>
      <c r="O436" s="7">
        <v>2000000</v>
      </c>
      <c r="P436" s="11">
        <f>_xlfn.XLOOKUP(E436,[1]SIDEOF_donativos!U$4:U$1619,[1]SIDEOF_donativos!W$4:W$1619,FALSE)</f>
        <v>1547</v>
      </c>
      <c r="S436" s="3">
        <v>2014</v>
      </c>
      <c r="T436" s="4" t="s">
        <v>719</v>
      </c>
      <c r="U436" s="4" t="s">
        <v>3913</v>
      </c>
      <c r="V436" s="6">
        <v>41926</v>
      </c>
      <c r="W436" s="7">
        <v>1000000</v>
      </c>
      <c r="X436" s="6">
        <v>41935</v>
      </c>
      <c r="Y436" s="4" t="s">
        <v>3914</v>
      </c>
      <c r="Z436" s="4" t="s">
        <v>387</v>
      </c>
      <c r="AA436" s="4" t="s">
        <v>388</v>
      </c>
      <c r="AB436" s="4"/>
      <c r="AC436" s="4"/>
      <c r="AD436" s="4"/>
      <c r="AE436" s="7">
        <v>1000000</v>
      </c>
      <c r="AF436" s="11">
        <v>591</v>
      </c>
    </row>
    <row r="437" spans="1:32" x14ac:dyDescent="0.25">
      <c r="A437" s="3">
        <v>2014</v>
      </c>
      <c r="B437" s="4" t="s">
        <v>719</v>
      </c>
      <c r="C437" s="5">
        <v>48101</v>
      </c>
      <c r="D437" s="4" t="s">
        <v>3543</v>
      </c>
      <c r="E437" s="4" t="s">
        <v>3544</v>
      </c>
      <c r="F437" s="6">
        <v>41821</v>
      </c>
      <c r="G437" s="7">
        <v>12500000</v>
      </c>
      <c r="H437" s="6">
        <v>42216</v>
      </c>
      <c r="I437" s="4" t="s">
        <v>3545</v>
      </c>
      <c r="J437" s="4" t="s">
        <v>387</v>
      </c>
      <c r="K437" s="4" t="s">
        <v>388</v>
      </c>
      <c r="L437" s="4"/>
      <c r="M437" s="4"/>
      <c r="N437" s="4"/>
      <c r="O437" s="7">
        <v>12500000</v>
      </c>
      <c r="P437" s="11">
        <f>_xlfn.XLOOKUP(E437,[1]SIDEOF_donativos!U$4:U$1619,[1]SIDEOF_donativos!W$4:W$1619,FALSE)</f>
        <v>647</v>
      </c>
      <c r="S437" s="3">
        <v>2014</v>
      </c>
      <c r="T437" s="4" t="s">
        <v>719</v>
      </c>
      <c r="U437" s="4" t="s">
        <v>3910</v>
      </c>
      <c r="V437" s="6">
        <v>41922</v>
      </c>
      <c r="W437" s="7">
        <v>2000000</v>
      </c>
      <c r="X437" s="6">
        <v>42072</v>
      </c>
      <c r="Y437" s="4" t="s">
        <v>3916</v>
      </c>
      <c r="Z437" s="4" t="s">
        <v>387</v>
      </c>
      <c r="AA437" s="4" t="s">
        <v>388</v>
      </c>
      <c r="AB437" s="4"/>
      <c r="AC437" s="4"/>
      <c r="AD437" s="4"/>
      <c r="AE437" s="7">
        <v>2000000</v>
      </c>
      <c r="AF437" s="11">
        <v>6</v>
      </c>
    </row>
    <row r="438" spans="1:32" x14ac:dyDescent="0.25">
      <c r="A438" s="3">
        <v>2014</v>
      </c>
      <c r="B438" s="4" t="s">
        <v>719</v>
      </c>
      <c r="C438" s="5">
        <v>48101</v>
      </c>
      <c r="D438" s="4" t="s">
        <v>3546</v>
      </c>
      <c r="E438" s="4" t="s">
        <v>2265</v>
      </c>
      <c r="F438" s="6">
        <v>41814</v>
      </c>
      <c r="G438" s="7">
        <v>3500000</v>
      </c>
      <c r="H438" s="6">
        <v>42027</v>
      </c>
      <c r="I438" s="4" t="s">
        <v>3547</v>
      </c>
      <c r="J438" s="4" t="s">
        <v>387</v>
      </c>
      <c r="K438" s="4" t="s">
        <v>388</v>
      </c>
      <c r="L438" s="4"/>
      <c r="M438" s="4"/>
      <c r="N438" s="4"/>
      <c r="O438" s="7">
        <v>3500000</v>
      </c>
      <c r="P438" s="11">
        <f>_xlfn.XLOOKUP(E438,[1]SIDEOF_donativos!U$4:U$1619,[1]SIDEOF_donativos!W$4:W$1619,FALSE)</f>
        <v>371</v>
      </c>
      <c r="S438" s="3">
        <v>2014</v>
      </c>
      <c r="T438" s="4" t="s">
        <v>719</v>
      </c>
      <c r="U438" s="4" t="s">
        <v>3902</v>
      </c>
      <c r="V438" s="6">
        <v>41920</v>
      </c>
      <c r="W438" s="7">
        <v>6733334</v>
      </c>
      <c r="X438" s="6">
        <v>42608</v>
      </c>
      <c r="Y438" s="4" t="s">
        <v>3918</v>
      </c>
      <c r="Z438" s="4" t="s">
        <v>387</v>
      </c>
      <c r="AA438" s="4" t="s">
        <v>388</v>
      </c>
      <c r="AB438" s="4"/>
      <c r="AC438" s="4"/>
      <c r="AD438" s="4"/>
      <c r="AE438" s="7">
        <v>6733334</v>
      </c>
      <c r="AF438" s="11">
        <v>940</v>
      </c>
    </row>
    <row r="439" spans="1:32" x14ac:dyDescent="0.25">
      <c r="A439" s="3">
        <v>2014</v>
      </c>
      <c r="B439" s="4" t="s">
        <v>719</v>
      </c>
      <c r="C439" s="5">
        <v>48101</v>
      </c>
      <c r="D439" s="4" t="s">
        <v>3548</v>
      </c>
      <c r="E439" s="4" t="s">
        <v>953</v>
      </c>
      <c r="F439" s="6">
        <v>41810</v>
      </c>
      <c r="G439" s="7">
        <v>1000000</v>
      </c>
      <c r="H439" s="6">
        <v>41962</v>
      </c>
      <c r="I439" s="4" t="s">
        <v>3549</v>
      </c>
      <c r="J439" s="4" t="s">
        <v>387</v>
      </c>
      <c r="K439" s="4" t="s">
        <v>388</v>
      </c>
      <c r="L439" s="4"/>
      <c r="M439" s="4"/>
      <c r="N439" s="4"/>
      <c r="O439" s="7">
        <v>1000000</v>
      </c>
      <c r="P439" s="11">
        <f>_xlfn.XLOOKUP(E439,[1]SIDEOF_donativos!U$4:U$1619,[1]SIDEOF_donativos!W$4:W$1619,FALSE)</f>
        <v>530</v>
      </c>
      <c r="S439" s="3">
        <v>2014</v>
      </c>
      <c r="T439" s="4" t="s">
        <v>719</v>
      </c>
      <c r="U439" s="4" t="s">
        <v>3920</v>
      </c>
      <c r="V439" s="6">
        <v>41934</v>
      </c>
      <c r="W439" s="7">
        <v>3000000</v>
      </c>
      <c r="X439" s="6">
        <v>42011</v>
      </c>
      <c r="Y439" s="4" t="s">
        <v>3921</v>
      </c>
      <c r="Z439" s="4" t="s">
        <v>387</v>
      </c>
      <c r="AA439" s="4" t="s">
        <v>388</v>
      </c>
      <c r="AB439" s="4"/>
      <c r="AC439" s="4"/>
      <c r="AD439" s="4"/>
      <c r="AE439" s="7">
        <v>3000000</v>
      </c>
      <c r="AF439" s="11">
        <v>719</v>
      </c>
    </row>
    <row r="440" spans="1:32" x14ac:dyDescent="0.25">
      <c r="A440" s="3">
        <v>2014</v>
      </c>
      <c r="B440" s="4" t="s">
        <v>719</v>
      </c>
      <c r="C440" s="5">
        <v>48101</v>
      </c>
      <c r="D440" s="4" t="s">
        <v>3550</v>
      </c>
      <c r="E440" s="4" t="s">
        <v>3551</v>
      </c>
      <c r="F440" s="6">
        <v>41827</v>
      </c>
      <c r="G440" s="7">
        <v>3000000</v>
      </c>
      <c r="H440" s="6">
        <v>42010</v>
      </c>
      <c r="I440" s="4" t="s">
        <v>3552</v>
      </c>
      <c r="J440" s="4" t="s">
        <v>387</v>
      </c>
      <c r="K440" s="4" t="s">
        <v>388</v>
      </c>
      <c r="L440" s="4"/>
      <c r="M440" s="4"/>
      <c r="N440" s="4"/>
      <c r="O440" s="7">
        <v>3000000</v>
      </c>
      <c r="P440" s="11">
        <f>_xlfn.XLOOKUP(E440,[1]SIDEOF_donativos!U$4:U$1619,[1]SIDEOF_donativos!W$4:W$1619,FALSE)</f>
        <v>531</v>
      </c>
      <c r="S440" s="3">
        <v>2014</v>
      </c>
      <c r="T440" s="4" t="s">
        <v>719</v>
      </c>
      <c r="U440" s="4" t="s">
        <v>988</v>
      </c>
      <c r="V440" s="6">
        <v>41926</v>
      </c>
      <c r="W440" s="7">
        <v>3100000</v>
      </c>
      <c r="X440" s="6">
        <v>42076</v>
      </c>
      <c r="Y440" s="4" t="s">
        <v>3923</v>
      </c>
      <c r="Z440" s="4" t="s">
        <v>387</v>
      </c>
      <c r="AA440" s="4" t="s">
        <v>388</v>
      </c>
      <c r="AB440" s="4"/>
      <c r="AC440" s="4"/>
      <c r="AD440" s="4"/>
      <c r="AE440" s="7">
        <v>3100000</v>
      </c>
      <c r="AF440" s="11">
        <v>1301</v>
      </c>
    </row>
    <row r="441" spans="1:32" x14ac:dyDescent="0.25">
      <c r="A441" s="3">
        <v>2014</v>
      </c>
      <c r="B441" s="4" t="s">
        <v>719</v>
      </c>
      <c r="C441" s="5">
        <v>48101</v>
      </c>
      <c r="D441" s="4" t="s">
        <v>3553</v>
      </c>
      <c r="E441" s="4" t="s">
        <v>2297</v>
      </c>
      <c r="F441" s="6">
        <v>41802</v>
      </c>
      <c r="G441" s="7">
        <v>4500000</v>
      </c>
      <c r="H441" s="6">
        <v>41938</v>
      </c>
      <c r="I441" s="4" t="s">
        <v>3554</v>
      </c>
      <c r="J441" s="4" t="s">
        <v>387</v>
      </c>
      <c r="K441" s="4" t="s">
        <v>388</v>
      </c>
      <c r="L441" s="4"/>
      <c r="M441" s="4"/>
      <c r="N441" s="4"/>
      <c r="O441" s="7">
        <v>4500000</v>
      </c>
      <c r="P441" s="11">
        <f>_xlfn.XLOOKUP(E441,[1]SIDEOF_donativos!U$4:U$1619,[1]SIDEOF_donativos!W$4:W$1619,FALSE)</f>
        <v>750</v>
      </c>
      <c r="S441" s="3">
        <v>2014</v>
      </c>
      <c r="T441" s="4" t="s">
        <v>719</v>
      </c>
      <c r="U441" s="4" t="s">
        <v>3925</v>
      </c>
      <c r="V441" s="6">
        <v>41912</v>
      </c>
      <c r="W441" s="7">
        <v>2250000</v>
      </c>
      <c r="X441" s="6">
        <v>42033</v>
      </c>
      <c r="Y441" s="4" t="s">
        <v>3926</v>
      </c>
      <c r="Z441" s="4" t="s">
        <v>387</v>
      </c>
      <c r="AA441" s="4" t="s">
        <v>388</v>
      </c>
      <c r="AB441" s="4"/>
      <c r="AC441" s="4"/>
      <c r="AD441" s="4"/>
      <c r="AE441" s="7">
        <v>2250000</v>
      </c>
      <c r="AF441" s="11">
        <v>418</v>
      </c>
    </row>
    <row r="442" spans="1:32" x14ac:dyDescent="0.25">
      <c r="A442" s="3">
        <v>2014</v>
      </c>
      <c r="B442" s="4" t="s">
        <v>719</v>
      </c>
      <c r="C442" s="5">
        <v>48101</v>
      </c>
      <c r="D442" s="4" t="s">
        <v>3555</v>
      </c>
      <c r="E442" s="4" t="s">
        <v>3556</v>
      </c>
      <c r="F442" s="6">
        <v>41808</v>
      </c>
      <c r="G442" s="7">
        <v>5600000</v>
      </c>
      <c r="H442" s="6">
        <v>42276</v>
      </c>
      <c r="I442" s="4" t="s">
        <v>3557</v>
      </c>
      <c r="J442" s="4" t="s">
        <v>387</v>
      </c>
      <c r="K442" s="4" t="s">
        <v>388</v>
      </c>
      <c r="L442" s="4"/>
      <c r="M442" s="4"/>
      <c r="N442" s="4"/>
      <c r="O442" s="7">
        <v>5600000</v>
      </c>
      <c r="P442" s="11">
        <f>_xlfn.XLOOKUP(E442,[1]SIDEOF_donativos!U$4:U$1619,[1]SIDEOF_donativos!W$4:W$1619,FALSE)</f>
        <v>521</v>
      </c>
      <c r="S442" s="3">
        <v>2014</v>
      </c>
      <c r="T442" s="4" t="s">
        <v>719</v>
      </c>
      <c r="U442" s="4" t="s">
        <v>921</v>
      </c>
      <c r="V442" s="6">
        <v>41919</v>
      </c>
      <c r="W442" s="7">
        <v>8200000</v>
      </c>
      <c r="X442" s="6">
        <v>42010</v>
      </c>
      <c r="Y442" s="4" t="s">
        <v>3928</v>
      </c>
      <c r="Z442" s="4" t="s">
        <v>387</v>
      </c>
      <c r="AA442" s="4" t="s">
        <v>388</v>
      </c>
      <c r="AB442" s="4"/>
      <c r="AC442" s="4"/>
      <c r="AD442" s="4"/>
      <c r="AE442" s="7">
        <v>8200000</v>
      </c>
      <c r="AF442" s="11">
        <v>1081</v>
      </c>
    </row>
    <row r="443" spans="1:32" x14ac:dyDescent="0.25">
      <c r="A443" s="3">
        <v>2014</v>
      </c>
      <c r="B443" s="4" t="s">
        <v>719</v>
      </c>
      <c r="C443" s="5">
        <v>48101</v>
      </c>
      <c r="D443" s="4" t="s">
        <v>3558</v>
      </c>
      <c r="E443" s="4" t="s">
        <v>3559</v>
      </c>
      <c r="F443" s="6">
        <v>41821</v>
      </c>
      <c r="G443" s="7">
        <v>3500000</v>
      </c>
      <c r="H443" s="6">
        <v>41943</v>
      </c>
      <c r="I443" s="4" t="s">
        <v>3560</v>
      </c>
      <c r="J443" s="4" t="s">
        <v>387</v>
      </c>
      <c r="K443" s="4" t="s">
        <v>388</v>
      </c>
      <c r="L443" s="4"/>
      <c r="M443" s="4"/>
      <c r="N443" s="4"/>
      <c r="O443" s="7">
        <v>3500000</v>
      </c>
      <c r="P443" s="11">
        <f>_xlfn.XLOOKUP(E443,[1]SIDEOF_donativos!U$4:U$1619,[1]SIDEOF_donativos!W$4:W$1619,FALSE)</f>
        <v>717</v>
      </c>
      <c r="S443" s="3">
        <v>2014</v>
      </c>
      <c r="T443" s="4" t="s">
        <v>719</v>
      </c>
      <c r="U443" s="4" t="s">
        <v>3930</v>
      </c>
      <c r="V443" s="6">
        <v>41928</v>
      </c>
      <c r="W443" s="7">
        <v>1500000</v>
      </c>
      <c r="X443" s="6">
        <v>42050</v>
      </c>
      <c r="Y443" s="4" t="s">
        <v>3931</v>
      </c>
      <c r="Z443" s="4" t="s">
        <v>387</v>
      </c>
      <c r="AA443" s="4" t="s">
        <v>388</v>
      </c>
      <c r="AB443" s="4"/>
      <c r="AC443" s="4"/>
      <c r="AD443" s="4"/>
      <c r="AE443" s="7">
        <v>1500000</v>
      </c>
      <c r="AF443" s="11">
        <v>135</v>
      </c>
    </row>
    <row r="444" spans="1:32" x14ac:dyDescent="0.25">
      <c r="A444" s="3">
        <v>2014</v>
      </c>
      <c r="B444" s="4" t="s">
        <v>719</v>
      </c>
      <c r="C444" s="5">
        <v>48101</v>
      </c>
      <c r="D444" s="4" t="s">
        <v>3561</v>
      </c>
      <c r="E444" s="4" t="s">
        <v>2318</v>
      </c>
      <c r="F444" s="6">
        <v>41802</v>
      </c>
      <c r="G444" s="7">
        <v>30000000</v>
      </c>
      <c r="H444" s="6">
        <v>41805</v>
      </c>
      <c r="I444" s="4" t="s">
        <v>3562</v>
      </c>
      <c r="J444" s="4" t="s">
        <v>387</v>
      </c>
      <c r="K444" s="4" t="s">
        <v>388</v>
      </c>
      <c r="L444" s="4"/>
      <c r="M444" s="4"/>
      <c r="N444" s="4"/>
      <c r="O444" s="7">
        <v>30000000</v>
      </c>
      <c r="P444" s="11">
        <f>_xlfn.XLOOKUP(E444,[1]SIDEOF_donativos!U$4:U$1619,[1]SIDEOF_donativos!W$4:W$1619,FALSE)</f>
        <v>1366</v>
      </c>
      <c r="S444" s="3">
        <v>2014</v>
      </c>
      <c r="T444" s="4" t="s">
        <v>719</v>
      </c>
      <c r="U444" s="4" t="s">
        <v>3933</v>
      </c>
      <c r="V444" s="6">
        <v>41926</v>
      </c>
      <c r="W444" s="7">
        <v>6650000</v>
      </c>
      <c r="X444" s="6">
        <v>42290</v>
      </c>
      <c r="Y444" s="4" t="s">
        <v>3934</v>
      </c>
      <c r="Z444" s="4" t="s">
        <v>387</v>
      </c>
      <c r="AA444" s="4" t="s">
        <v>388</v>
      </c>
      <c r="AB444" s="4"/>
      <c r="AC444" s="4"/>
      <c r="AD444" s="4"/>
      <c r="AE444" s="7">
        <v>6650000</v>
      </c>
      <c r="AF444" s="11">
        <v>1532</v>
      </c>
    </row>
    <row r="445" spans="1:32" x14ac:dyDescent="0.25">
      <c r="A445" s="3">
        <v>2014</v>
      </c>
      <c r="B445" s="4" t="s">
        <v>719</v>
      </c>
      <c r="C445" s="5">
        <v>48101</v>
      </c>
      <c r="D445" s="4" t="s">
        <v>3563</v>
      </c>
      <c r="E445" s="4" t="s">
        <v>863</v>
      </c>
      <c r="F445" s="6">
        <v>41823</v>
      </c>
      <c r="G445" s="7">
        <v>4000000</v>
      </c>
      <c r="H445" s="6">
        <v>42187</v>
      </c>
      <c r="I445" s="4" t="s">
        <v>3564</v>
      </c>
      <c r="J445" s="4" t="s">
        <v>387</v>
      </c>
      <c r="K445" s="4" t="s">
        <v>388</v>
      </c>
      <c r="L445" s="4"/>
      <c r="M445" s="4"/>
      <c r="N445" s="4"/>
      <c r="O445" s="7">
        <v>4000000</v>
      </c>
      <c r="P445" s="11">
        <f>_xlfn.XLOOKUP(E445,[1]SIDEOF_donativos!U$4:U$1619,[1]SIDEOF_donativos!W$4:W$1619,FALSE)</f>
        <v>114</v>
      </c>
      <c r="S445" s="3">
        <v>2014</v>
      </c>
      <c r="T445" s="4" t="s">
        <v>719</v>
      </c>
      <c r="U445" s="4" t="s">
        <v>3936</v>
      </c>
      <c r="V445" s="6">
        <v>41925</v>
      </c>
      <c r="W445" s="7">
        <v>8761000</v>
      </c>
      <c r="X445" s="6">
        <v>42289</v>
      </c>
      <c r="Y445" s="4" t="s">
        <v>3937</v>
      </c>
      <c r="Z445" s="4" t="s">
        <v>387</v>
      </c>
      <c r="AA445" s="4" t="s">
        <v>388</v>
      </c>
      <c r="AB445" s="4"/>
      <c r="AC445" s="4"/>
      <c r="AD445" s="4"/>
      <c r="AE445" s="7">
        <v>8761000</v>
      </c>
      <c r="AF445" s="11">
        <v>1434</v>
      </c>
    </row>
    <row r="446" spans="1:32" x14ac:dyDescent="0.25">
      <c r="A446" s="3">
        <v>2014</v>
      </c>
      <c r="B446" s="4" t="s">
        <v>719</v>
      </c>
      <c r="C446" s="5">
        <v>48101</v>
      </c>
      <c r="D446" s="4" t="s">
        <v>3565</v>
      </c>
      <c r="E446" s="4" t="s">
        <v>2404</v>
      </c>
      <c r="F446" s="6">
        <v>41773</v>
      </c>
      <c r="G446" s="7">
        <v>3000000</v>
      </c>
      <c r="H446" s="6">
        <v>41925</v>
      </c>
      <c r="I446" s="4" t="s">
        <v>3566</v>
      </c>
      <c r="J446" s="4" t="s">
        <v>387</v>
      </c>
      <c r="K446" s="4" t="s">
        <v>388</v>
      </c>
      <c r="L446" s="4"/>
      <c r="M446" s="4"/>
      <c r="N446" s="4"/>
      <c r="O446" s="7">
        <v>3000000</v>
      </c>
      <c r="P446" s="11">
        <f>_xlfn.XLOOKUP(E446,[1]SIDEOF_donativos!U$4:U$1619,[1]SIDEOF_donativos!W$4:W$1619,FALSE)</f>
        <v>849</v>
      </c>
      <c r="S446" s="3">
        <v>2014</v>
      </c>
      <c r="T446" s="4" t="s">
        <v>719</v>
      </c>
      <c r="U446" s="4" t="s">
        <v>3939</v>
      </c>
      <c r="V446" s="6">
        <v>41921</v>
      </c>
      <c r="W446" s="7">
        <v>3900000</v>
      </c>
      <c r="X446" s="6">
        <v>42146</v>
      </c>
      <c r="Y446" s="4" t="s">
        <v>3940</v>
      </c>
      <c r="Z446" s="4" t="s">
        <v>387</v>
      </c>
      <c r="AA446" s="4" t="s">
        <v>388</v>
      </c>
      <c r="AB446" s="4"/>
      <c r="AC446" s="4"/>
      <c r="AD446" s="4"/>
      <c r="AE446" s="7">
        <v>3900000</v>
      </c>
      <c r="AF446" s="11">
        <v>756</v>
      </c>
    </row>
    <row r="447" spans="1:32" x14ac:dyDescent="0.25">
      <c r="A447" s="3">
        <v>2014</v>
      </c>
      <c r="B447" s="4" t="s">
        <v>719</v>
      </c>
      <c r="C447" s="5">
        <v>48101</v>
      </c>
      <c r="D447" s="4" t="s">
        <v>3567</v>
      </c>
      <c r="E447" s="4" t="s">
        <v>774</v>
      </c>
      <c r="F447" s="6">
        <v>41842</v>
      </c>
      <c r="G447" s="7">
        <v>5889000</v>
      </c>
      <c r="H447" s="6">
        <v>42115</v>
      </c>
      <c r="I447" s="4" t="s">
        <v>3568</v>
      </c>
      <c r="J447" s="4" t="s">
        <v>387</v>
      </c>
      <c r="K447" s="4" t="s">
        <v>388</v>
      </c>
      <c r="L447" s="4"/>
      <c r="M447" s="4"/>
      <c r="N447" s="4"/>
      <c r="O447" s="7">
        <v>5889000</v>
      </c>
      <c r="P447" s="11">
        <f>_xlfn.XLOOKUP(E447,[1]SIDEOF_donativos!U$4:U$1619,[1]SIDEOF_donativos!W$4:W$1619,FALSE)</f>
        <v>398</v>
      </c>
      <c r="S447" s="3">
        <v>2014</v>
      </c>
      <c r="T447" s="4" t="s">
        <v>719</v>
      </c>
      <c r="U447" s="4" t="s">
        <v>1110</v>
      </c>
      <c r="V447" s="6">
        <v>41926</v>
      </c>
      <c r="W447" s="7">
        <v>1000000</v>
      </c>
      <c r="X447" s="6">
        <v>41986</v>
      </c>
      <c r="Y447" s="4" t="s">
        <v>3942</v>
      </c>
      <c r="Z447" s="4" t="s">
        <v>387</v>
      </c>
      <c r="AA447" s="4" t="s">
        <v>388</v>
      </c>
      <c r="AB447" s="4"/>
      <c r="AC447" s="4"/>
      <c r="AD447" s="4"/>
      <c r="AE447" s="7">
        <v>1000000</v>
      </c>
      <c r="AF447" s="11">
        <v>1326</v>
      </c>
    </row>
    <row r="448" spans="1:32" x14ac:dyDescent="0.25">
      <c r="A448" s="3">
        <v>2014</v>
      </c>
      <c r="B448" s="4" t="s">
        <v>719</v>
      </c>
      <c r="C448" s="5">
        <v>48101</v>
      </c>
      <c r="D448" s="4" t="s">
        <v>3569</v>
      </c>
      <c r="E448" s="4" t="s">
        <v>3570</v>
      </c>
      <c r="F448" s="6">
        <v>41830</v>
      </c>
      <c r="G448" s="7">
        <v>8000000</v>
      </c>
      <c r="H448" s="6">
        <v>41983</v>
      </c>
      <c r="I448" s="4" t="s">
        <v>3571</v>
      </c>
      <c r="J448" s="4" t="s">
        <v>387</v>
      </c>
      <c r="K448" s="4" t="s">
        <v>388</v>
      </c>
      <c r="L448" s="4"/>
      <c r="M448" s="4"/>
      <c r="N448" s="4"/>
      <c r="O448" s="7">
        <v>8000000</v>
      </c>
      <c r="P448" s="11">
        <f>_xlfn.XLOOKUP(E448,[1]SIDEOF_donativos!U$4:U$1619,[1]SIDEOF_donativos!W$4:W$1619,FALSE)</f>
        <v>1554</v>
      </c>
      <c r="S448" s="3">
        <v>2014</v>
      </c>
      <c r="T448" s="4" t="s">
        <v>719</v>
      </c>
      <c r="U448" s="4" t="s">
        <v>3944</v>
      </c>
      <c r="V448" s="6">
        <v>41934</v>
      </c>
      <c r="W448" s="7">
        <v>600000</v>
      </c>
      <c r="X448" s="6">
        <v>41994</v>
      </c>
      <c r="Y448" s="4" t="s">
        <v>3945</v>
      </c>
      <c r="Z448" s="4" t="s">
        <v>387</v>
      </c>
      <c r="AA448" s="4" t="s">
        <v>388</v>
      </c>
      <c r="AB448" s="4"/>
      <c r="AC448" s="4"/>
      <c r="AD448" s="4"/>
      <c r="AE448" s="7">
        <v>600000</v>
      </c>
      <c r="AF448" s="11">
        <v>1070</v>
      </c>
    </row>
    <row r="449" spans="1:32" x14ac:dyDescent="0.25">
      <c r="A449" s="3">
        <v>2014</v>
      </c>
      <c r="B449" s="4" t="s">
        <v>719</v>
      </c>
      <c r="C449" s="5">
        <v>48101</v>
      </c>
      <c r="D449" s="4" t="s">
        <v>3572</v>
      </c>
      <c r="E449" s="4" t="s">
        <v>504</v>
      </c>
      <c r="F449" s="6">
        <v>41841</v>
      </c>
      <c r="G449" s="7">
        <v>3000000</v>
      </c>
      <c r="H449" s="6">
        <v>41920</v>
      </c>
      <c r="I449" s="4" t="s">
        <v>3573</v>
      </c>
      <c r="J449" s="4" t="s">
        <v>387</v>
      </c>
      <c r="K449" s="4" t="s">
        <v>388</v>
      </c>
      <c r="L449" s="4"/>
      <c r="M449" s="4"/>
      <c r="N449" s="4"/>
      <c r="O449" s="7">
        <v>3000000</v>
      </c>
      <c r="P449" s="11">
        <f>_xlfn.XLOOKUP(E449,[1]SIDEOF_donativos!U$4:U$1619,[1]SIDEOF_donativos!W$4:W$1619,FALSE)</f>
        <v>1285</v>
      </c>
      <c r="S449" s="3">
        <v>2014</v>
      </c>
      <c r="T449" s="4" t="s">
        <v>719</v>
      </c>
      <c r="U449" s="4" t="s">
        <v>3947</v>
      </c>
      <c r="V449" s="6">
        <v>41939</v>
      </c>
      <c r="W449" s="7">
        <v>2000000</v>
      </c>
      <c r="X449" s="6">
        <v>42150</v>
      </c>
      <c r="Y449" s="4" t="s">
        <v>3948</v>
      </c>
      <c r="Z449" s="4" t="s">
        <v>387</v>
      </c>
      <c r="AA449" s="4" t="s">
        <v>388</v>
      </c>
      <c r="AB449" s="4"/>
      <c r="AC449" s="4"/>
      <c r="AD449" s="4"/>
      <c r="AE449" s="7">
        <v>2000000</v>
      </c>
      <c r="AF449" s="11">
        <v>426</v>
      </c>
    </row>
    <row r="450" spans="1:32" x14ac:dyDescent="0.25">
      <c r="A450" s="3">
        <v>2014</v>
      </c>
      <c r="B450" s="4" t="s">
        <v>719</v>
      </c>
      <c r="C450" s="5">
        <v>48101</v>
      </c>
      <c r="D450" s="4" t="s">
        <v>3574</v>
      </c>
      <c r="E450" s="4" t="s">
        <v>2343</v>
      </c>
      <c r="F450" s="6">
        <v>41837</v>
      </c>
      <c r="G450" s="7">
        <v>3100000</v>
      </c>
      <c r="H450" s="6">
        <v>41928</v>
      </c>
      <c r="I450" s="4" t="s">
        <v>3575</v>
      </c>
      <c r="J450" s="4" t="s">
        <v>387</v>
      </c>
      <c r="K450" s="4" t="s">
        <v>388</v>
      </c>
      <c r="L450" s="4"/>
      <c r="M450" s="4"/>
      <c r="N450" s="4"/>
      <c r="O450" s="7">
        <v>3100000</v>
      </c>
      <c r="P450" s="11">
        <f>_xlfn.XLOOKUP(E450,[1]SIDEOF_donativos!U$4:U$1619,[1]SIDEOF_donativos!W$4:W$1619,FALSE)</f>
        <v>919</v>
      </c>
      <c r="S450" s="3">
        <v>2014</v>
      </c>
      <c r="T450" s="4" t="s">
        <v>719</v>
      </c>
      <c r="U450" s="4" t="s">
        <v>216</v>
      </c>
      <c r="V450" s="6">
        <v>41936</v>
      </c>
      <c r="W450" s="7">
        <v>7000000</v>
      </c>
      <c r="X450" s="6">
        <v>42300</v>
      </c>
      <c r="Y450" s="4" t="s">
        <v>3950</v>
      </c>
      <c r="Z450" s="4" t="s">
        <v>387</v>
      </c>
      <c r="AA450" s="4" t="s">
        <v>388</v>
      </c>
      <c r="AB450" s="4"/>
      <c r="AC450" s="4"/>
      <c r="AD450" s="4"/>
      <c r="AE450" s="7">
        <v>7000000</v>
      </c>
      <c r="AF450" s="11">
        <v>789</v>
      </c>
    </row>
    <row r="451" spans="1:32" x14ac:dyDescent="0.25">
      <c r="A451" s="3">
        <v>2014</v>
      </c>
      <c r="B451" s="4" t="s">
        <v>719</v>
      </c>
      <c r="C451" s="5">
        <v>48101</v>
      </c>
      <c r="D451" s="4" t="s">
        <v>3576</v>
      </c>
      <c r="E451" s="4" t="s">
        <v>979</v>
      </c>
      <c r="F451" s="6">
        <v>41837</v>
      </c>
      <c r="G451" s="7">
        <v>500000</v>
      </c>
      <c r="H451" s="6">
        <v>41928</v>
      </c>
      <c r="I451" s="4" t="s">
        <v>3577</v>
      </c>
      <c r="J451" s="4" t="s">
        <v>387</v>
      </c>
      <c r="K451" s="4" t="s">
        <v>388</v>
      </c>
      <c r="L451" s="4"/>
      <c r="M451" s="4"/>
      <c r="N451" s="4"/>
      <c r="O451" s="7">
        <v>500000</v>
      </c>
      <c r="P451" s="11">
        <f>_xlfn.XLOOKUP(E451,[1]SIDEOF_donativos!U$4:U$1619,[1]SIDEOF_donativos!W$4:W$1619,FALSE)</f>
        <v>1118</v>
      </c>
      <c r="S451" s="3">
        <v>2014</v>
      </c>
      <c r="T451" s="4" t="s">
        <v>719</v>
      </c>
      <c r="U451" s="4" t="s">
        <v>3795</v>
      </c>
      <c r="V451" s="6">
        <v>41940</v>
      </c>
      <c r="W451" s="7">
        <v>6000000</v>
      </c>
      <c r="X451" s="6">
        <v>42350</v>
      </c>
      <c r="Y451" s="4" t="s">
        <v>3952</v>
      </c>
      <c r="Z451" s="4" t="s">
        <v>387</v>
      </c>
      <c r="AA451" s="4" t="s">
        <v>388</v>
      </c>
      <c r="AB451" s="4"/>
      <c r="AC451" s="4"/>
      <c r="AD451" s="4"/>
      <c r="AE451" s="7">
        <v>6000000</v>
      </c>
      <c r="AF451" s="11">
        <v>195</v>
      </c>
    </row>
    <row r="452" spans="1:32" x14ac:dyDescent="0.25">
      <c r="A452" s="3">
        <v>2014</v>
      </c>
      <c r="B452" s="4" t="s">
        <v>719</v>
      </c>
      <c r="C452" s="5">
        <v>48101</v>
      </c>
      <c r="D452" s="4" t="s">
        <v>3578</v>
      </c>
      <c r="E452" s="4" t="s">
        <v>2297</v>
      </c>
      <c r="F452" s="6">
        <v>41841</v>
      </c>
      <c r="G452" s="7">
        <v>3500000</v>
      </c>
      <c r="H452" s="6">
        <v>41993</v>
      </c>
      <c r="I452" s="4" t="s">
        <v>3579</v>
      </c>
      <c r="J452" s="4" t="s">
        <v>387</v>
      </c>
      <c r="K452" s="4" t="s">
        <v>388</v>
      </c>
      <c r="L452" s="4"/>
      <c r="M452" s="4"/>
      <c r="N452" s="4"/>
      <c r="O452" s="7">
        <v>3500000</v>
      </c>
      <c r="P452" s="11">
        <f>_xlfn.XLOOKUP(E452,[1]SIDEOF_donativos!U$4:U$1619,[1]SIDEOF_donativos!W$4:W$1619,FALSE)</f>
        <v>750</v>
      </c>
      <c r="S452" s="3">
        <v>2014</v>
      </c>
      <c r="T452" s="4" t="s">
        <v>719</v>
      </c>
      <c r="U452" s="4" t="s">
        <v>3954</v>
      </c>
      <c r="V452" s="6">
        <v>41894</v>
      </c>
      <c r="W452" s="7">
        <v>9870500</v>
      </c>
      <c r="X452" s="6">
        <v>41956</v>
      </c>
      <c r="Y452" s="4" t="s">
        <v>3955</v>
      </c>
      <c r="Z452" s="4" t="s">
        <v>387</v>
      </c>
      <c r="AA452" s="4" t="s">
        <v>388</v>
      </c>
      <c r="AB452" s="4"/>
      <c r="AC452" s="4"/>
      <c r="AD452" s="4"/>
      <c r="AE452" s="7">
        <v>9870500</v>
      </c>
      <c r="AF452" s="11">
        <v>1021</v>
      </c>
    </row>
    <row r="453" spans="1:32" x14ac:dyDescent="0.25">
      <c r="A453" s="3">
        <v>2014</v>
      </c>
      <c r="B453" s="4" t="s">
        <v>719</v>
      </c>
      <c r="C453" s="5">
        <v>48101</v>
      </c>
      <c r="D453" s="4" t="s">
        <v>3580</v>
      </c>
      <c r="E453" s="4" t="s">
        <v>2404</v>
      </c>
      <c r="F453" s="6">
        <v>41838</v>
      </c>
      <c r="G453" s="7">
        <v>1000000</v>
      </c>
      <c r="H453" s="6">
        <v>41960</v>
      </c>
      <c r="I453" s="4" t="s">
        <v>3581</v>
      </c>
      <c r="J453" s="4" t="s">
        <v>387</v>
      </c>
      <c r="K453" s="4" t="s">
        <v>388</v>
      </c>
      <c r="L453" s="4"/>
      <c r="M453" s="4"/>
      <c r="N453" s="4"/>
      <c r="O453" s="7">
        <v>1000000</v>
      </c>
      <c r="P453" s="11">
        <f>_xlfn.XLOOKUP(E453,[1]SIDEOF_donativos!U$4:U$1619,[1]SIDEOF_donativos!W$4:W$1619,FALSE)</f>
        <v>849</v>
      </c>
      <c r="S453" s="3">
        <v>2014</v>
      </c>
      <c r="T453" s="4" t="s">
        <v>719</v>
      </c>
      <c r="U453" s="4" t="s">
        <v>885</v>
      </c>
      <c r="V453" s="6">
        <v>41953</v>
      </c>
      <c r="W453" s="7">
        <v>5000000</v>
      </c>
      <c r="X453" s="6">
        <v>42133</v>
      </c>
      <c r="Y453" s="4" t="s">
        <v>3957</v>
      </c>
      <c r="Z453" s="4" t="s">
        <v>387</v>
      </c>
      <c r="AA453" s="4" t="s">
        <v>388</v>
      </c>
      <c r="AB453" s="4"/>
      <c r="AC453" s="4"/>
      <c r="AD453" s="4"/>
      <c r="AE453" s="7">
        <v>5000000</v>
      </c>
      <c r="AF453" s="11">
        <v>1294</v>
      </c>
    </row>
    <row r="454" spans="1:32" x14ac:dyDescent="0.25">
      <c r="A454" s="3">
        <v>2014</v>
      </c>
      <c r="B454" s="4" t="s">
        <v>719</v>
      </c>
      <c r="C454" s="5">
        <v>48101</v>
      </c>
      <c r="D454" s="4" t="s">
        <v>3582</v>
      </c>
      <c r="E454" s="4" t="s">
        <v>3583</v>
      </c>
      <c r="F454" s="6">
        <v>41836</v>
      </c>
      <c r="G454" s="7">
        <v>300000</v>
      </c>
      <c r="H454" s="6">
        <v>42066</v>
      </c>
      <c r="I454" s="4" t="s">
        <v>3584</v>
      </c>
      <c r="J454" s="4" t="s">
        <v>387</v>
      </c>
      <c r="K454" s="4" t="s">
        <v>388</v>
      </c>
      <c r="L454" s="4"/>
      <c r="M454" s="4"/>
      <c r="N454" s="4"/>
      <c r="O454" s="7">
        <v>300000</v>
      </c>
      <c r="P454" s="11">
        <f>_xlfn.XLOOKUP(E454,[1]SIDEOF_donativos!U$4:U$1619,[1]SIDEOF_donativos!W$4:W$1619,FALSE)</f>
        <v>1299</v>
      </c>
      <c r="S454" s="3">
        <v>2014</v>
      </c>
      <c r="T454" s="4" t="s">
        <v>719</v>
      </c>
      <c r="U454" s="4" t="s">
        <v>959</v>
      </c>
      <c r="V454" s="6">
        <v>41971</v>
      </c>
      <c r="W454" s="7">
        <v>1000000</v>
      </c>
      <c r="X454" s="6">
        <v>42336</v>
      </c>
      <c r="Y454" s="4" t="s">
        <v>3959</v>
      </c>
      <c r="Z454" s="4" t="s">
        <v>387</v>
      </c>
      <c r="AA454" s="4" t="s">
        <v>388</v>
      </c>
      <c r="AB454" s="4"/>
      <c r="AC454" s="4"/>
      <c r="AD454" s="4"/>
      <c r="AE454" s="7">
        <v>1000000</v>
      </c>
      <c r="AF454" s="11">
        <v>324</v>
      </c>
    </row>
    <row r="455" spans="1:32" x14ac:dyDescent="0.25">
      <c r="A455" s="3">
        <v>2014</v>
      </c>
      <c r="B455" s="4" t="s">
        <v>719</v>
      </c>
      <c r="C455" s="5">
        <v>48101</v>
      </c>
      <c r="D455" s="4" t="s">
        <v>3585</v>
      </c>
      <c r="E455" s="4" t="s">
        <v>784</v>
      </c>
      <c r="F455" s="6">
        <v>41831</v>
      </c>
      <c r="G455" s="7">
        <v>2000000</v>
      </c>
      <c r="H455" s="6">
        <v>42195</v>
      </c>
      <c r="I455" s="4" t="s">
        <v>3586</v>
      </c>
      <c r="J455" s="4" t="s">
        <v>387</v>
      </c>
      <c r="K455" s="4" t="s">
        <v>388</v>
      </c>
      <c r="L455" s="4"/>
      <c r="M455" s="4"/>
      <c r="N455" s="4"/>
      <c r="O455" s="7">
        <v>2000000</v>
      </c>
      <c r="P455" s="11">
        <f>_xlfn.XLOOKUP(E455,[1]SIDEOF_donativos!U$4:U$1619,[1]SIDEOF_donativos!W$4:W$1619,FALSE)</f>
        <v>1513</v>
      </c>
      <c r="S455" s="3">
        <v>2014</v>
      </c>
      <c r="T455" s="4" t="s">
        <v>719</v>
      </c>
      <c r="U455" s="4" t="s">
        <v>3961</v>
      </c>
      <c r="V455" s="6">
        <v>41946</v>
      </c>
      <c r="W455" s="7">
        <v>4000000</v>
      </c>
      <c r="X455" s="6">
        <v>42065</v>
      </c>
      <c r="Y455" s="4" t="s">
        <v>3962</v>
      </c>
      <c r="Z455" s="4" t="s">
        <v>387</v>
      </c>
      <c r="AA455" s="4" t="s">
        <v>388</v>
      </c>
      <c r="AB455" s="4"/>
      <c r="AC455" s="4"/>
      <c r="AD455" s="4"/>
      <c r="AE455" s="7">
        <v>4000000</v>
      </c>
      <c r="AF455" s="11">
        <v>1552</v>
      </c>
    </row>
    <row r="456" spans="1:32" x14ac:dyDescent="0.25">
      <c r="A456" s="3">
        <v>2014</v>
      </c>
      <c r="B456" s="4" t="s">
        <v>719</v>
      </c>
      <c r="C456" s="5">
        <v>48101</v>
      </c>
      <c r="D456" s="4" t="s">
        <v>3587</v>
      </c>
      <c r="E456" s="4" t="s">
        <v>1107</v>
      </c>
      <c r="F456" s="6">
        <v>41827</v>
      </c>
      <c r="G456" s="7">
        <v>3000000</v>
      </c>
      <c r="H456" s="6">
        <v>42020</v>
      </c>
      <c r="I456" s="4" t="s">
        <v>3588</v>
      </c>
      <c r="J456" s="4" t="s">
        <v>387</v>
      </c>
      <c r="K456" s="4" t="s">
        <v>388</v>
      </c>
      <c r="L456" s="4"/>
      <c r="M456" s="4"/>
      <c r="N456" s="4"/>
      <c r="O456" s="7">
        <v>3000000</v>
      </c>
      <c r="P456" s="11">
        <f>_xlfn.XLOOKUP(E456,[1]SIDEOF_donativos!U$4:U$1619,[1]SIDEOF_donativos!W$4:W$1619,FALSE)</f>
        <v>92</v>
      </c>
      <c r="S456" s="3">
        <v>2014</v>
      </c>
      <c r="T456" s="4" t="s">
        <v>719</v>
      </c>
      <c r="U456" s="4" t="s">
        <v>3964</v>
      </c>
      <c r="V456" s="6">
        <v>41954</v>
      </c>
      <c r="W456" s="7">
        <v>3100000</v>
      </c>
      <c r="X456" s="6">
        <v>42287</v>
      </c>
      <c r="Y456" s="4" t="s">
        <v>3965</v>
      </c>
      <c r="Z456" s="4" t="s">
        <v>387</v>
      </c>
      <c r="AA456" s="4" t="s">
        <v>388</v>
      </c>
      <c r="AB456" s="4"/>
      <c r="AC456" s="4"/>
      <c r="AD456" s="4"/>
      <c r="AE456" s="7">
        <v>3100000</v>
      </c>
      <c r="AF456" s="11">
        <v>1424</v>
      </c>
    </row>
    <row r="457" spans="1:32" x14ac:dyDescent="0.25">
      <c r="A457" s="3">
        <v>2014</v>
      </c>
      <c r="B457" s="4" t="s">
        <v>719</v>
      </c>
      <c r="C457" s="5">
        <v>48101</v>
      </c>
      <c r="D457" s="4" t="s">
        <v>3589</v>
      </c>
      <c r="E457" s="4" t="s">
        <v>3590</v>
      </c>
      <c r="F457" s="6">
        <v>41850</v>
      </c>
      <c r="G457" s="7">
        <v>1000000</v>
      </c>
      <c r="H457" s="6">
        <v>42033</v>
      </c>
      <c r="I457" s="4" t="s">
        <v>3591</v>
      </c>
      <c r="J457" s="4" t="s">
        <v>387</v>
      </c>
      <c r="K457" s="4" t="s">
        <v>388</v>
      </c>
      <c r="L457" s="4"/>
      <c r="M457" s="4"/>
      <c r="N457" s="4"/>
      <c r="O457" s="7">
        <v>1000000</v>
      </c>
      <c r="P457" s="11">
        <f>_xlfn.XLOOKUP(E457,[1]SIDEOF_donativos!U$4:U$1619,[1]SIDEOF_donativos!W$4:W$1619,FALSE)</f>
        <v>1</v>
      </c>
      <c r="S457" s="3">
        <v>2014</v>
      </c>
      <c r="T457" s="4" t="s">
        <v>719</v>
      </c>
      <c r="U457" s="4" t="s">
        <v>860</v>
      </c>
      <c r="V457" s="6">
        <v>41962</v>
      </c>
      <c r="W457" s="7">
        <v>9300000</v>
      </c>
      <c r="X457" s="6">
        <v>42234</v>
      </c>
      <c r="Y457" s="4" t="s">
        <v>3967</v>
      </c>
      <c r="Z457" s="4" t="s">
        <v>387</v>
      </c>
      <c r="AA457" s="4" t="s">
        <v>388</v>
      </c>
      <c r="AB457" s="4"/>
      <c r="AC457" s="4"/>
      <c r="AD457" s="4"/>
      <c r="AE457" s="7">
        <v>9300000</v>
      </c>
      <c r="AF457" s="11">
        <v>784</v>
      </c>
    </row>
    <row r="458" spans="1:32" x14ac:dyDescent="0.25">
      <c r="A458" s="3">
        <v>2014</v>
      </c>
      <c r="B458" s="4" t="s">
        <v>719</v>
      </c>
      <c r="C458" s="5">
        <v>48101</v>
      </c>
      <c r="D458" s="4" t="s">
        <v>3592</v>
      </c>
      <c r="E458" s="4" t="s">
        <v>1012</v>
      </c>
      <c r="F458" s="6">
        <v>41828</v>
      </c>
      <c r="G458" s="7">
        <v>8450000</v>
      </c>
      <c r="H458" s="6">
        <v>42011</v>
      </c>
      <c r="I458" s="4" t="s">
        <v>3593</v>
      </c>
      <c r="J458" s="4" t="s">
        <v>387</v>
      </c>
      <c r="K458" s="4" t="s">
        <v>388</v>
      </c>
      <c r="L458" s="4"/>
      <c r="M458" s="4"/>
      <c r="N458" s="4"/>
      <c r="O458" s="7">
        <v>8450000</v>
      </c>
      <c r="P458" s="11">
        <f>_xlfn.XLOOKUP(E458,[1]SIDEOF_donativos!U$4:U$1619,[1]SIDEOF_donativos!W$4:W$1619,FALSE)</f>
        <v>1556</v>
      </c>
      <c r="S458" s="3">
        <v>2014</v>
      </c>
      <c r="T458" s="4" t="s">
        <v>719</v>
      </c>
      <c r="U458" s="4" t="s">
        <v>3969</v>
      </c>
      <c r="V458" s="6">
        <v>41956</v>
      </c>
      <c r="W458" s="7">
        <v>5025000</v>
      </c>
      <c r="X458" s="6">
        <v>42106</v>
      </c>
      <c r="Y458" s="4" t="s">
        <v>3970</v>
      </c>
      <c r="Z458" s="4" t="s">
        <v>387</v>
      </c>
      <c r="AA458" s="4" t="s">
        <v>388</v>
      </c>
      <c r="AB458" s="4"/>
      <c r="AC458" s="4"/>
      <c r="AD458" s="4"/>
      <c r="AE458" s="7">
        <v>5025000</v>
      </c>
      <c r="AF458" s="11">
        <v>83</v>
      </c>
    </row>
    <row r="459" spans="1:32" x14ac:dyDescent="0.25">
      <c r="A459" s="3">
        <v>2014</v>
      </c>
      <c r="B459" s="4" t="s">
        <v>719</v>
      </c>
      <c r="C459" s="5">
        <v>48101</v>
      </c>
      <c r="D459" s="4" t="s">
        <v>3594</v>
      </c>
      <c r="E459" s="4" t="s">
        <v>504</v>
      </c>
      <c r="F459" s="6">
        <v>41841</v>
      </c>
      <c r="G459" s="7">
        <v>1500000</v>
      </c>
      <c r="H459" s="6">
        <v>41992</v>
      </c>
      <c r="I459" s="4" t="s">
        <v>3595</v>
      </c>
      <c r="J459" s="4" t="s">
        <v>387</v>
      </c>
      <c r="K459" s="4" t="s">
        <v>388</v>
      </c>
      <c r="L459" s="4"/>
      <c r="M459" s="4"/>
      <c r="N459" s="4"/>
      <c r="O459" s="7">
        <v>1500000</v>
      </c>
      <c r="P459" s="11">
        <f>_xlfn.XLOOKUP(E459,[1]SIDEOF_donativos!U$4:U$1619,[1]SIDEOF_donativos!W$4:W$1619,FALSE)</f>
        <v>1285</v>
      </c>
      <c r="S459" s="3">
        <v>2014</v>
      </c>
      <c r="T459" s="4" t="s">
        <v>719</v>
      </c>
      <c r="U459" s="4" t="s">
        <v>3728</v>
      </c>
      <c r="V459" s="6">
        <v>41962</v>
      </c>
      <c r="W459" s="7">
        <v>9300000</v>
      </c>
      <c r="X459" s="6">
        <v>42112</v>
      </c>
      <c r="Y459" s="4" t="s">
        <v>3972</v>
      </c>
      <c r="Z459" s="4" t="s">
        <v>387</v>
      </c>
      <c r="AA459" s="4" t="s">
        <v>388</v>
      </c>
      <c r="AB459" s="4"/>
      <c r="AC459" s="4"/>
      <c r="AD459" s="4"/>
      <c r="AE459" s="7">
        <v>9300000</v>
      </c>
      <c r="AF459" s="11">
        <v>628</v>
      </c>
    </row>
    <row r="460" spans="1:32" x14ac:dyDescent="0.25">
      <c r="A460" s="3">
        <v>2014</v>
      </c>
      <c r="B460" s="4" t="s">
        <v>719</v>
      </c>
      <c r="C460" s="5">
        <v>48101</v>
      </c>
      <c r="D460" s="4" t="s">
        <v>3596</v>
      </c>
      <c r="E460" s="4" t="s">
        <v>2373</v>
      </c>
      <c r="F460" s="6">
        <v>41827</v>
      </c>
      <c r="G460" s="7">
        <v>2900000</v>
      </c>
      <c r="H460" s="6">
        <v>42191</v>
      </c>
      <c r="I460" s="4" t="s">
        <v>3597</v>
      </c>
      <c r="J460" s="4" t="s">
        <v>387</v>
      </c>
      <c r="K460" s="4" t="s">
        <v>388</v>
      </c>
      <c r="L460" s="4"/>
      <c r="M460" s="4"/>
      <c r="N460" s="4"/>
      <c r="O460" s="7">
        <v>2900000</v>
      </c>
      <c r="P460" s="11">
        <f>_xlfn.XLOOKUP(E460,[1]SIDEOF_donativos!U$4:U$1619,[1]SIDEOF_donativos!W$4:W$1619,FALSE)</f>
        <v>1376</v>
      </c>
      <c r="S460" s="3">
        <v>2014</v>
      </c>
      <c r="T460" s="4" t="s">
        <v>719</v>
      </c>
      <c r="U460" s="4" t="s">
        <v>3974</v>
      </c>
      <c r="V460" s="6">
        <v>41954</v>
      </c>
      <c r="W460" s="7">
        <v>4000000</v>
      </c>
      <c r="X460" s="6">
        <v>42076</v>
      </c>
      <c r="Y460" s="4" t="s">
        <v>3975</v>
      </c>
      <c r="Z460" s="4" t="s">
        <v>387</v>
      </c>
      <c r="AA460" s="4" t="s">
        <v>388</v>
      </c>
      <c r="AB460" s="4"/>
      <c r="AC460" s="4"/>
      <c r="AD460" s="4"/>
      <c r="AE460" s="7">
        <v>4000000</v>
      </c>
      <c r="AF460" s="11">
        <v>735</v>
      </c>
    </row>
    <row r="461" spans="1:32" x14ac:dyDescent="0.25">
      <c r="A461" s="3">
        <v>2014</v>
      </c>
      <c r="B461" s="4" t="s">
        <v>719</v>
      </c>
      <c r="C461" s="5">
        <v>48101</v>
      </c>
      <c r="D461" s="4" t="s">
        <v>3598</v>
      </c>
      <c r="E461" s="4" t="s">
        <v>3599</v>
      </c>
      <c r="F461" s="6">
        <v>41821</v>
      </c>
      <c r="G461" s="7">
        <v>7000000</v>
      </c>
      <c r="H461" s="6">
        <v>42185</v>
      </c>
      <c r="I461" s="4" t="s">
        <v>3600</v>
      </c>
      <c r="J461" s="4" t="s">
        <v>387</v>
      </c>
      <c r="K461" s="4" t="s">
        <v>388</v>
      </c>
      <c r="L461" s="4"/>
      <c r="M461" s="4"/>
      <c r="N461" s="4"/>
      <c r="O461" s="7">
        <v>7000000</v>
      </c>
      <c r="P461" s="11">
        <f>_xlfn.XLOOKUP(E461,[1]SIDEOF_donativos!U$4:U$1619,[1]SIDEOF_donativos!W$4:W$1619,FALSE)</f>
        <v>787</v>
      </c>
      <c r="S461" s="3">
        <v>2014</v>
      </c>
      <c r="T461" s="4" t="s">
        <v>719</v>
      </c>
      <c r="U461" s="4" t="s">
        <v>3977</v>
      </c>
      <c r="V461" s="6">
        <v>41955</v>
      </c>
      <c r="W461" s="7">
        <v>1639000</v>
      </c>
      <c r="X461" s="6">
        <v>42214</v>
      </c>
      <c r="Y461" s="4" t="s">
        <v>3978</v>
      </c>
      <c r="Z461" s="4" t="s">
        <v>387</v>
      </c>
      <c r="AA461" s="4" t="s">
        <v>388</v>
      </c>
      <c r="AB461" s="4"/>
      <c r="AC461" s="4"/>
      <c r="AD461" s="4"/>
      <c r="AE461" s="7">
        <v>1639000</v>
      </c>
      <c r="AF461" s="11">
        <v>707</v>
      </c>
    </row>
    <row r="462" spans="1:32" x14ac:dyDescent="0.25">
      <c r="A462" s="3">
        <v>2014</v>
      </c>
      <c r="B462" s="4" t="s">
        <v>719</v>
      </c>
      <c r="C462" s="5">
        <v>48101</v>
      </c>
      <c r="D462" s="4" t="s">
        <v>3601</v>
      </c>
      <c r="E462" s="4" t="s">
        <v>3602</v>
      </c>
      <c r="F462" s="6">
        <v>41841</v>
      </c>
      <c r="G462" s="7">
        <v>1672022</v>
      </c>
      <c r="H462" s="6">
        <v>42114</v>
      </c>
      <c r="I462" s="4" t="s">
        <v>3603</v>
      </c>
      <c r="J462" s="4" t="s">
        <v>387</v>
      </c>
      <c r="K462" s="4" t="s">
        <v>388</v>
      </c>
      <c r="L462" s="4"/>
      <c r="M462" s="4"/>
      <c r="N462" s="4"/>
      <c r="O462" s="7">
        <v>1672022</v>
      </c>
      <c r="P462" s="11">
        <f>_xlfn.XLOOKUP(E462,[1]SIDEOF_donativos!U$4:U$1619,[1]SIDEOF_donativos!W$4:W$1619,FALSE)</f>
        <v>1321</v>
      </c>
      <c r="S462" s="3">
        <v>2014</v>
      </c>
      <c r="T462" s="4" t="s">
        <v>719</v>
      </c>
      <c r="U462" s="4" t="s">
        <v>2419</v>
      </c>
      <c r="V462" s="6">
        <v>41964</v>
      </c>
      <c r="W462" s="7">
        <v>12199397</v>
      </c>
      <c r="X462" s="6">
        <v>42328</v>
      </c>
      <c r="Y462" s="4" t="s">
        <v>3980</v>
      </c>
      <c r="Z462" s="4" t="s">
        <v>387</v>
      </c>
      <c r="AA462" s="4" t="s">
        <v>388</v>
      </c>
      <c r="AB462" s="4"/>
      <c r="AC462" s="4"/>
      <c r="AD462" s="4"/>
      <c r="AE462" s="7">
        <v>12199397</v>
      </c>
      <c r="AF462" s="11">
        <v>73</v>
      </c>
    </row>
    <row r="463" spans="1:32" x14ac:dyDescent="0.25">
      <c r="A463" s="3">
        <v>2014</v>
      </c>
      <c r="B463" s="4" t="s">
        <v>719</v>
      </c>
      <c r="C463" s="5">
        <v>48101</v>
      </c>
      <c r="D463" s="4" t="s">
        <v>3604</v>
      </c>
      <c r="E463" s="4" t="s">
        <v>3605</v>
      </c>
      <c r="F463" s="6">
        <v>41837</v>
      </c>
      <c r="G463" s="7">
        <v>4182000</v>
      </c>
      <c r="H463" s="6">
        <v>41989</v>
      </c>
      <c r="I463" s="4" t="s">
        <v>3606</v>
      </c>
      <c r="J463" s="4" t="s">
        <v>387</v>
      </c>
      <c r="K463" s="4" t="s">
        <v>388</v>
      </c>
      <c r="L463" s="4"/>
      <c r="M463" s="4"/>
      <c r="N463" s="4"/>
      <c r="O463" s="7">
        <v>4182000</v>
      </c>
      <c r="P463" s="11">
        <f>_xlfn.XLOOKUP(E463,[1]SIDEOF_donativos!U$4:U$1619,[1]SIDEOF_donativos!W$4:W$1619,FALSE)</f>
        <v>1056</v>
      </c>
      <c r="S463" s="3">
        <v>2014</v>
      </c>
      <c r="T463" s="4" t="s">
        <v>719</v>
      </c>
      <c r="U463" s="4" t="s">
        <v>730</v>
      </c>
      <c r="V463" s="6">
        <v>41957</v>
      </c>
      <c r="W463" s="7">
        <v>5000000</v>
      </c>
      <c r="X463" s="6">
        <v>42260</v>
      </c>
      <c r="Y463" s="4" t="s">
        <v>3982</v>
      </c>
      <c r="Z463" s="4" t="s">
        <v>387</v>
      </c>
      <c r="AA463" s="4" t="s">
        <v>388</v>
      </c>
      <c r="AB463" s="4"/>
      <c r="AC463" s="4"/>
      <c r="AD463" s="4"/>
      <c r="AE463" s="7">
        <v>5000000</v>
      </c>
      <c r="AF463" s="11">
        <v>706</v>
      </c>
    </row>
    <row r="464" spans="1:32" x14ac:dyDescent="0.25">
      <c r="A464" s="3">
        <v>2014</v>
      </c>
      <c r="B464" s="4" t="s">
        <v>719</v>
      </c>
      <c r="C464" s="5">
        <v>48101</v>
      </c>
      <c r="D464" s="4" t="s">
        <v>3607</v>
      </c>
      <c r="E464" s="4" t="s">
        <v>3608</v>
      </c>
      <c r="F464" s="6">
        <v>41848</v>
      </c>
      <c r="G464" s="7">
        <v>10000000</v>
      </c>
      <c r="H464" s="6">
        <v>41939</v>
      </c>
      <c r="I464" s="4" t="s">
        <v>3609</v>
      </c>
      <c r="J464" s="4" t="s">
        <v>387</v>
      </c>
      <c r="K464" s="4" t="s">
        <v>388</v>
      </c>
      <c r="L464" s="4"/>
      <c r="M464" s="4"/>
      <c r="N464" s="4"/>
      <c r="O464" s="7">
        <v>10000000</v>
      </c>
      <c r="P464" s="11">
        <f>_xlfn.XLOOKUP(E464,[1]SIDEOF_donativos!U$4:U$1619,[1]SIDEOF_donativos!W$4:W$1619,FALSE)</f>
        <v>1038</v>
      </c>
      <c r="S464" s="3">
        <v>2014</v>
      </c>
      <c r="T464" s="4" t="s">
        <v>719</v>
      </c>
      <c r="U464" s="4" t="s">
        <v>3728</v>
      </c>
      <c r="V464" s="6">
        <v>41962</v>
      </c>
      <c r="W464" s="7">
        <v>8400000</v>
      </c>
      <c r="X464" s="6">
        <v>42112</v>
      </c>
      <c r="Y464" s="4" t="s">
        <v>3984</v>
      </c>
      <c r="Z464" s="4" t="s">
        <v>387</v>
      </c>
      <c r="AA464" s="4" t="s">
        <v>388</v>
      </c>
      <c r="AB464" s="4"/>
      <c r="AC464" s="4"/>
      <c r="AD464" s="4"/>
      <c r="AE464" s="7">
        <v>8400000</v>
      </c>
      <c r="AF464" s="11">
        <v>628</v>
      </c>
    </row>
    <row r="465" spans="1:32" x14ac:dyDescent="0.25">
      <c r="A465" s="3">
        <v>2014</v>
      </c>
      <c r="B465" s="4" t="s">
        <v>719</v>
      </c>
      <c r="C465" s="5">
        <v>48101</v>
      </c>
      <c r="D465" s="4" t="s">
        <v>3610</v>
      </c>
      <c r="E465" s="4" t="s">
        <v>3611</v>
      </c>
      <c r="F465" s="6">
        <v>41827</v>
      </c>
      <c r="G465" s="7">
        <v>2000000</v>
      </c>
      <c r="H465" s="6">
        <v>42069</v>
      </c>
      <c r="I465" s="4" t="s">
        <v>3612</v>
      </c>
      <c r="J465" s="4" t="s">
        <v>387</v>
      </c>
      <c r="K465" s="4" t="s">
        <v>388</v>
      </c>
      <c r="L465" s="4"/>
      <c r="M465" s="4"/>
      <c r="N465" s="4"/>
      <c r="O465" s="7">
        <v>2000000</v>
      </c>
      <c r="P465" s="11">
        <f>_xlfn.XLOOKUP(E465,[1]SIDEOF_donativos!U$4:U$1619,[1]SIDEOF_donativos!W$4:W$1619,FALSE)</f>
        <v>108</v>
      </c>
      <c r="S465" s="3">
        <v>2014</v>
      </c>
      <c r="T465" s="4" t="s">
        <v>719</v>
      </c>
      <c r="U465" s="4" t="s">
        <v>3936</v>
      </c>
      <c r="V465" s="6">
        <v>41967</v>
      </c>
      <c r="W465" s="7">
        <v>782300</v>
      </c>
      <c r="X465" s="6">
        <v>42086</v>
      </c>
      <c r="Y465" s="4" t="s">
        <v>3986</v>
      </c>
      <c r="Z465" s="4" t="s">
        <v>387</v>
      </c>
      <c r="AA465" s="4" t="s">
        <v>388</v>
      </c>
      <c r="AB465" s="4"/>
      <c r="AC465" s="4"/>
      <c r="AD465" s="4"/>
      <c r="AE465" s="7">
        <v>782300</v>
      </c>
      <c r="AF465" s="11">
        <v>1434</v>
      </c>
    </row>
    <row r="466" spans="1:32" x14ac:dyDescent="0.25">
      <c r="A466" s="3">
        <v>2014</v>
      </c>
      <c r="B466" s="4" t="s">
        <v>719</v>
      </c>
      <c r="C466" s="5">
        <v>48101</v>
      </c>
      <c r="D466" s="4" t="s">
        <v>3613</v>
      </c>
      <c r="E466" s="4" t="s">
        <v>3614</v>
      </c>
      <c r="F466" s="6">
        <v>41830</v>
      </c>
      <c r="G466" s="7">
        <v>6000000</v>
      </c>
      <c r="H466" s="6">
        <v>41982</v>
      </c>
      <c r="I466" s="4" t="s">
        <v>3615</v>
      </c>
      <c r="J466" s="4" t="s">
        <v>387</v>
      </c>
      <c r="K466" s="4" t="s">
        <v>388</v>
      </c>
      <c r="L466" s="4"/>
      <c r="M466" s="4"/>
      <c r="N466" s="4"/>
      <c r="O466" s="7">
        <v>6000000</v>
      </c>
      <c r="P466" s="11">
        <f>_xlfn.XLOOKUP(E466,[1]SIDEOF_donativos!U$4:U$1619,[1]SIDEOF_donativos!W$4:W$1619,FALSE)</f>
        <v>679</v>
      </c>
      <c r="S466" s="3">
        <v>2014</v>
      </c>
      <c r="T466" s="4" t="s">
        <v>719</v>
      </c>
      <c r="U466" s="4" t="s">
        <v>3988</v>
      </c>
      <c r="V466" s="6">
        <v>41971</v>
      </c>
      <c r="W466" s="7">
        <v>11000000</v>
      </c>
      <c r="X466" s="6">
        <v>42412</v>
      </c>
      <c r="Y466" s="4" t="s">
        <v>3989</v>
      </c>
      <c r="Z466" s="4" t="s">
        <v>387</v>
      </c>
      <c r="AA466" s="4" t="s">
        <v>388</v>
      </c>
      <c r="AB466" s="4"/>
      <c r="AC466" s="4"/>
      <c r="AD466" s="4"/>
      <c r="AE466" s="7">
        <v>11000000</v>
      </c>
      <c r="AF466" s="11">
        <v>681</v>
      </c>
    </row>
    <row r="467" spans="1:32" x14ac:dyDescent="0.25">
      <c r="A467" s="3">
        <v>2014</v>
      </c>
      <c r="B467" s="4" t="s">
        <v>719</v>
      </c>
      <c r="C467" s="5">
        <v>48101</v>
      </c>
      <c r="D467" s="4" t="s">
        <v>3616</v>
      </c>
      <c r="E467" s="4" t="s">
        <v>3614</v>
      </c>
      <c r="F467" s="6">
        <v>41830</v>
      </c>
      <c r="G467" s="7">
        <v>5500000</v>
      </c>
      <c r="H467" s="6">
        <v>41927</v>
      </c>
      <c r="I467" s="4" t="s">
        <v>3617</v>
      </c>
      <c r="J467" s="4" t="s">
        <v>387</v>
      </c>
      <c r="K467" s="4" t="s">
        <v>388</v>
      </c>
      <c r="L467" s="4"/>
      <c r="M467" s="4"/>
      <c r="N467" s="4"/>
      <c r="O467" s="7">
        <v>5500000</v>
      </c>
      <c r="P467" s="11">
        <f>_xlfn.XLOOKUP(E467,[1]SIDEOF_donativos!U$4:U$1619,[1]SIDEOF_donativos!W$4:W$1619,FALSE)</f>
        <v>679</v>
      </c>
      <c r="S467" s="3">
        <v>2014</v>
      </c>
      <c r="T467" s="4" t="s">
        <v>719</v>
      </c>
      <c r="U467" s="4" t="s">
        <v>3991</v>
      </c>
      <c r="V467" s="6">
        <v>41971</v>
      </c>
      <c r="W467" s="7">
        <v>3100000</v>
      </c>
      <c r="X467" s="6">
        <v>42090</v>
      </c>
      <c r="Y467" s="4" t="s">
        <v>3992</v>
      </c>
      <c r="Z467" s="4" t="s">
        <v>387</v>
      </c>
      <c r="AA467" s="4" t="s">
        <v>388</v>
      </c>
      <c r="AB467" s="4"/>
      <c r="AC467" s="4"/>
      <c r="AD467" s="4"/>
      <c r="AE467" s="7">
        <v>3100000</v>
      </c>
      <c r="AF467" s="11">
        <v>640</v>
      </c>
    </row>
    <row r="468" spans="1:32" x14ac:dyDescent="0.25">
      <c r="A468" s="3">
        <v>2014</v>
      </c>
      <c r="B468" s="4" t="s">
        <v>719</v>
      </c>
      <c r="C468" s="5">
        <v>48101</v>
      </c>
      <c r="D468" s="4" t="s">
        <v>3618</v>
      </c>
      <c r="E468" s="4" t="s">
        <v>971</v>
      </c>
      <c r="F468" s="6">
        <v>41822</v>
      </c>
      <c r="G468" s="7">
        <v>7000000</v>
      </c>
      <c r="H468" s="6">
        <v>41974</v>
      </c>
      <c r="I468" s="4" t="s">
        <v>3619</v>
      </c>
      <c r="J468" s="4" t="s">
        <v>387</v>
      </c>
      <c r="K468" s="4" t="s">
        <v>388</v>
      </c>
      <c r="L468" s="4"/>
      <c r="M468" s="4"/>
      <c r="N468" s="4"/>
      <c r="O468" s="7">
        <v>7000000</v>
      </c>
      <c r="P468" s="11">
        <f>_xlfn.XLOOKUP(E468,[1]SIDEOF_donativos!U$4:U$1619,[1]SIDEOF_donativos!W$4:W$1619,FALSE)</f>
        <v>1085</v>
      </c>
      <c r="S468" s="3">
        <v>2014</v>
      </c>
      <c r="T468" s="4" t="s">
        <v>719</v>
      </c>
      <c r="U468" s="4" t="s">
        <v>2490</v>
      </c>
      <c r="V468" s="6">
        <v>41971</v>
      </c>
      <c r="W468" s="7">
        <v>3290000</v>
      </c>
      <c r="X468" s="6">
        <v>42212</v>
      </c>
      <c r="Y468" s="4" t="s">
        <v>3994</v>
      </c>
      <c r="Z468" s="4" t="s">
        <v>387</v>
      </c>
      <c r="AA468" s="4" t="s">
        <v>388</v>
      </c>
      <c r="AB468" s="4"/>
      <c r="AC468" s="4"/>
      <c r="AD468" s="4"/>
      <c r="AE468" s="7">
        <v>3290000</v>
      </c>
      <c r="AF468" s="11">
        <v>847</v>
      </c>
    </row>
    <row r="469" spans="1:32" x14ac:dyDescent="0.25">
      <c r="A469" s="3">
        <v>2014</v>
      </c>
      <c r="B469" s="4" t="s">
        <v>719</v>
      </c>
      <c r="C469" s="5">
        <v>48101</v>
      </c>
      <c r="D469" s="4" t="s">
        <v>3620</v>
      </c>
      <c r="E469" s="4" t="s">
        <v>872</v>
      </c>
      <c r="F469" s="6">
        <v>41827</v>
      </c>
      <c r="G469" s="7">
        <v>1889000</v>
      </c>
      <c r="H469" s="6">
        <v>42191</v>
      </c>
      <c r="I469" s="4" t="s">
        <v>3621</v>
      </c>
      <c r="J469" s="4" t="s">
        <v>387</v>
      </c>
      <c r="K469" s="4" t="s">
        <v>388</v>
      </c>
      <c r="L469" s="4"/>
      <c r="M469" s="4"/>
      <c r="N469" s="4"/>
      <c r="O469" s="7">
        <v>1889000</v>
      </c>
      <c r="P469" s="11">
        <f>_xlfn.XLOOKUP(E469,[1]SIDEOF_donativos!U$4:U$1619,[1]SIDEOF_donativos!W$4:W$1619,FALSE)</f>
        <v>1100</v>
      </c>
      <c r="S469" s="3">
        <v>2014</v>
      </c>
      <c r="T469" s="4" t="s">
        <v>719</v>
      </c>
      <c r="U469" s="4" t="s">
        <v>3790</v>
      </c>
      <c r="V469" s="6">
        <v>41971</v>
      </c>
      <c r="W469" s="7">
        <v>7000000</v>
      </c>
      <c r="X469" s="6">
        <v>42381</v>
      </c>
      <c r="Y469" s="4" t="s">
        <v>3996</v>
      </c>
      <c r="Z469" s="4" t="s">
        <v>387</v>
      </c>
      <c r="AA469" s="4" t="s">
        <v>388</v>
      </c>
      <c r="AB469" s="4"/>
      <c r="AC469" s="4"/>
      <c r="AD469" s="4"/>
      <c r="AE469" s="7">
        <v>7000000</v>
      </c>
      <c r="AF469" s="11">
        <v>1459</v>
      </c>
    </row>
    <row r="470" spans="1:32" x14ac:dyDescent="0.25">
      <c r="A470" s="3">
        <v>2014</v>
      </c>
      <c r="B470" s="4" t="s">
        <v>719</v>
      </c>
      <c r="C470" s="5">
        <v>48101</v>
      </c>
      <c r="D470" s="4" t="s">
        <v>3622</v>
      </c>
      <c r="E470" s="4" t="s">
        <v>3623</v>
      </c>
      <c r="F470" s="6">
        <v>41829</v>
      </c>
      <c r="G470" s="7">
        <v>3000000</v>
      </c>
      <c r="H470" s="6">
        <v>41951</v>
      </c>
      <c r="I470" s="4" t="s">
        <v>3624</v>
      </c>
      <c r="J470" s="4" t="s">
        <v>387</v>
      </c>
      <c r="K470" s="4" t="s">
        <v>388</v>
      </c>
      <c r="L470" s="4"/>
      <c r="M470" s="4"/>
      <c r="N470" s="4"/>
      <c r="O470" s="7">
        <v>3000000</v>
      </c>
      <c r="P470" s="11">
        <f>_xlfn.XLOOKUP(E470,[1]SIDEOF_donativos!U$4:U$1619,[1]SIDEOF_donativos!W$4:W$1619,FALSE)</f>
        <v>445</v>
      </c>
      <c r="S470" s="3">
        <v>2014</v>
      </c>
      <c r="T470" s="4" t="s">
        <v>719</v>
      </c>
      <c r="U470" s="4" t="s">
        <v>3998</v>
      </c>
      <c r="V470" s="6">
        <v>41972</v>
      </c>
      <c r="W470" s="7">
        <v>5000000</v>
      </c>
      <c r="X470" s="6">
        <v>42213</v>
      </c>
      <c r="Y470" s="4" t="s">
        <v>3999</v>
      </c>
      <c r="Z470" s="4" t="s">
        <v>387</v>
      </c>
      <c r="AA470" s="4" t="s">
        <v>388</v>
      </c>
      <c r="AB470" s="4"/>
      <c r="AC470" s="4"/>
      <c r="AD470" s="4"/>
      <c r="AE470" s="7">
        <v>5000000</v>
      </c>
      <c r="AF470" s="11">
        <v>630</v>
      </c>
    </row>
    <row r="471" spans="1:32" x14ac:dyDescent="0.25">
      <c r="A471" s="3">
        <v>2014</v>
      </c>
      <c r="B471" s="4" t="s">
        <v>719</v>
      </c>
      <c r="C471" s="5">
        <v>48101</v>
      </c>
      <c r="D471" s="4" t="s">
        <v>3625</v>
      </c>
      <c r="E471" s="4" t="s">
        <v>2471</v>
      </c>
      <c r="F471" s="6">
        <v>41830</v>
      </c>
      <c r="G471" s="7">
        <v>3100000</v>
      </c>
      <c r="H471" s="6">
        <v>42073</v>
      </c>
      <c r="I471" s="4" t="s">
        <v>3626</v>
      </c>
      <c r="J471" s="4" t="s">
        <v>387</v>
      </c>
      <c r="K471" s="4" t="s">
        <v>388</v>
      </c>
      <c r="L471" s="4"/>
      <c r="M471" s="4"/>
      <c r="N471" s="4"/>
      <c r="O471" s="7">
        <v>3100000</v>
      </c>
      <c r="P471" s="11">
        <f>_xlfn.XLOOKUP(E471,[1]SIDEOF_donativos!U$4:U$1619,[1]SIDEOF_donativos!W$4:W$1619,FALSE)</f>
        <v>320</v>
      </c>
      <c r="S471" s="3">
        <v>2014</v>
      </c>
      <c r="T471" s="4" t="s">
        <v>719</v>
      </c>
      <c r="U471" s="4" t="s">
        <v>4001</v>
      </c>
      <c r="V471" s="6">
        <v>41971</v>
      </c>
      <c r="W471" s="7">
        <v>2000000</v>
      </c>
      <c r="X471" s="6">
        <v>42350</v>
      </c>
      <c r="Y471" s="4" t="s">
        <v>4002</v>
      </c>
      <c r="Z471" s="4" t="s">
        <v>387</v>
      </c>
      <c r="AA471" s="4" t="s">
        <v>388</v>
      </c>
      <c r="AB471" s="4"/>
      <c r="AC471" s="4"/>
      <c r="AD471" s="4"/>
      <c r="AE471" s="7">
        <v>2000000</v>
      </c>
      <c r="AF471" s="11">
        <v>104</v>
      </c>
    </row>
    <row r="472" spans="1:32" x14ac:dyDescent="0.25">
      <c r="A472" s="3">
        <v>2014</v>
      </c>
      <c r="B472" s="4" t="s">
        <v>719</v>
      </c>
      <c r="C472" s="5">
        <v>48101</v>
      </c>
      <c r="D472" s="4" t="s">
        <v>3627</v>
      </c>
      <c r="E472" s="4" t="s">
        <v>3628</v>
      </c>
      <c r="F472" s="6">
        <v>41834</v>
      </c>
      <c r="G472" s="7">
        <v>2000000</v>
      </c>
      <c r="H472" s="6">
        <v>42212</v>
      </c>
      <c r="I472" s="4" t="s">
        <v>3629</v>
      </c>
      <c r="J472" s="4" t="s">
        <v>387</v>
      </c>
      <c r="K472" s="4" t="s">
        <v>388</v>
      </c>
      <c r="L472" s="4"/>
      <c r="M472" s="4"/>
      <c r="N472" s="4"/>
      <c r="O472" s="7">
        <v>2000000</v>
      </c>
      <c r="P472" s="11">
        <f>_xlfn.XLOOKUP(E472,[1]SIDEOF_donativos!U$4:U$1619,[1]SIDEOF_donativos!W$4:W$1619,FALSE)</f>
        <v>1577</v>
      </c>
      <c r="S472" s="3">
        <v>2014</v>
      </c>
      <c r="T472" s="4" t="s">
        <v>719</v>
      </c>
      <c r="U472" s="4" t="s">
        <v>2490</v>
      </c>
      <c r="V472" s="6">
        <v>41971</v>
      </c>
      <c r="W472" s="7">
        <v>1500000</v>
      </c>
      <c r="X472" s="6">
        <v>42120</v>
      </c>
      <c r="Y472" s="4" t="s">
        <v>4004</v>
      </c>
      <c r="Z472" s="4" t="s">
        <v>387</v>
      </c>
      <c r="AA472" s="4" t="s">
        <v>388</v>
      </c>
      <c r="AB472" s="4"/>
      <c r="AC472" s="4"/>
      <c r="AD472" s="4"/>
      <c r="AE472" s="7">
        <v>1500000</v>
      </c>
      <c r="AF472" s="11">
        <v>847</v>
      </c>
    </row>
    <row r="473" spans="1:32" x14ac:dyDescent="0.25">
      <c r="A473" s="3">
        <v>2014</v>
      </c>
      <c r="B473" s="4" t="s">
        <v>719</v>
      </c>
      <c r="C473" s="5">
        <v>48101</v>
      </c>
      <c r="D473" s="4" t="s">
        <v>3630</v>
      </c>
      <c r="E473" s="4" t="s">
        <v>2404</v>
      </c>
      <c r="F473" s="6">
        <v>41838</v>
      </c>
      <c r="G473" s="7">
        <v>3500000</v>
      </c>
      <c r="H473" s="6">
        <v>41990</v>
      </c>
      <c r="I473" s="4" t="s">
        <v>3631</v>
      </c>
      <c r="J473" s="4" t="s">
        <v>387</v>
      </c>
      <c r="K473" s="4" t="s">
        <v>388</v>
      </c>
      <c r="L473" s="4"/>
      <c r="M473" s="4"/>
      <c r="N473" s="4"/>
      <c r="O473" s="7">
        <v>3500000</v>
      </c>
      <c r="P473" s="11">
        <f>_xlfn.XLOOKUP(E473,[1]SIDEOF_donativos!U$4:U$1619,[1]SIDEOF_donativos!W$4:W$1619,FALSE)</f>
        <v>849</v>
      </c>
      <c r="S473" s="3">
        <v>2014</v>
      </c>
      <c r="T473" s="4" t="s">
        <v>719</v>
      </c>
      <c r="U473" s="4" t="s">
        <v>2490</v>
      </c>
      <c r="V473" s="6">
        <v>41971</v>
      </c>
      <c r="W473" s="7">
        <v>750000</v>
      </c>
      <c r="X473" s="6">
        <v>42182</v>
      </c>
      <c r="Y473" s="4" t="s">
        <v>4006</v>
      </c>
      <c r="Z473" s="4" t="s">
        <v>387</v>
      </c>
      <c r="AA473" s="4" t="s">
        <v>388</v>
      </c>
      <c r="AB473" s="4"/>
      <c r="AC473" s="4"/>
      <c r="AD473" s="4"/>
      <c r="AE473" s="7">
        <v>750000</v>
      </c>
      <c r="AF473" s="11">
        <v>847</v>
      </c>
    </row>
    <row r="474" spans="1:32" x14ac:dyDescent="0.25">
      <c r="A474" s="3">
        <v>2014</v>
      </c>
      <c r="B474" s="4" t="s">
        <v>719</v>
      </c>
      <c r="C474" s="5">
        <v>48101</v>
      </c>
      <c r="D474" s="4" t="s">
        <v>3632</v>
      </c>
      <c r="E474" s="4" t="s">
        <v>890</v>
      </c>
      <c r="F474" s="6">
        <v>41828</v>
      </c>
      <c r="G474" s="7">
        <v>2000000</v>
      </c>
      <c r="H474" s="6">
        <v>42622</v>
      </c>
      <c r="I474" s="4" t="s">
        <v>3633</v>
      </c>
      <c r="J474" s="4" t="s">
        <v>387</v>
      </c>
      <c r="K474" s="4" t="s">
        <v>388</v>
      </c>
      <c r="L474" s="4"/>
      <c r="M474" s="4"/>
      <c r="N474" s="4"/>
      <c r="O474" s="7">
        <v>2000000</v>
      </c>
      <c r="P474" s="11">
        <f>_xlfn.XLOOKUP(E474,[1]SIDEOF_donativos!U$4:U$1619,[1]SIDEOF_donativos!W$4:W$1619,FALSE)</f>
        <v>582</v>
      </c>
      <c r="S474" s="3">
        <v>2014</v>
      </c>
      <c r="T474" s="4" t="s">
        <v>719</v>
      </c>
      <c r="U474" s="4" t="s">
        <v>1012</v>
      </c>
      <c r="V474" s="6">
        <v>41828</v>
      </c>
      <c r="W474" s="7">
        <v>5000000</v>
      </c>
      <c r="X474" s="6">
        <v>42010</v>
      </c>
      <c r="Y474" s="4" t="s">
        <v>4008</v>
      </c>
      <c r="Z474" s="4" t="s">
        <v>387</v>
      </c>
      <c r="AA474" s="4" t="s">
        <v>388</v>
      </c>
      <c r="AB474" s="4"/>
      <c r="AC474" s="4"/>
      <c r="AD474" s="4"/>
      <c r="AE474" s="7">
        <v>5000000</v>
      </c>
      <c r="AF474" s="11">
        <v>1556</v>
      </c>
    </row>
    <row r="475" spans="1:32" x14ac:dyDescent="0.25">
      <c r="A475" s="3">
        <v>2014</v>
      </c>
      <c r="B475" s="4" t="s">
        <v>719</v>
      </c>
      <c r="C475" s="5">
        <v>48101</v>
      </c>
      <c r="D475" s="4" t="s">
        <v>3634</v>
      </c>
      <c r="E475" s="4" t="s">
        <v>982</v>
      </c>
      <c r="F475" s="6">
        <v>41789</v>
      </c>
      <c r="G475" s="7">
        <v>9000000</v>
      </c>
      <c r="H475" s="6">
        <v>41941</v>
      </c>
      <c r="I475" s="4" t="s">
        <v>3635</v>
      </c>
      <c r="J475" s="4" t="s">
        <v>387</v>
      </c>
      <c r="K475" s="4" t="s">
        <v>388</v>
      </c>
      <c r="L475" s="4"/>
      <c r="M475" s="4"/>
      <c r="N475" s="4"/>
      <c r="O475" s="7">
        <v>9000000</v>
      </c>
      <c r="P475" s="11">
        <f>_xlfn.XLOOKUP(E475,[1]SIDEOF_donativos!U$4:U$1619,[1]SIDEOF_donativos!W$4:W$1619,FALSE)</f>
        <v>588</v>
      </c>
      <c r="S475" s="3">
        <v>2014</v>
      </c>
      <c r="T475" s="4" t="s">
        <v>719</v>
      </c>
      <c r="U475" s="4" t="s">
        <v>4010</v>
      </c>
      <c r="V475" s="6">
        <v>41961</v>
      </c>
      <c r="W475" s="7">
        <v>2320000</v>
      </c>
      <c r="X475" s="6">
        <v>42022</v>
      </c>
      <c r="Y475" s="4" t="s">
        <v>4011</v>
      </c>
      <c r="Z475" s="4" t="s">
        <v>387</v>
      </c>
      <c r="AA475" s="4" t="s">
        <v>388</v>
      </c>
      <c r="AB475" s="4"/>
      <c r="AC475" s="4"/>
      <c r="AD475" s="4"/>
      <c r="AE475" s="7">
        <v>2320000</v>
      </c>
      <c r="AF475" s="11">
        <v>61</v>
      </c>
    </row>
    <row r="476" spans="1:32" x14ac:dyDescent="0.25">
      <c r="A476" s="3">
        <v>2014</v>
      </c>
      <c r="B476" s="4" t="s">
        <v>719</v>
      </c>
      <c r="C476" s="5">
        <v>48101</v>
      </c>
      <c r="D476" s="4" t="s">
        <v>3636</v>
      </c>
      <c r="E476" s="4" t="s">
        <v>3637</v>
      </c>
      <c r="F476" s="6">
        <v>41829</v>
      </c>
      <c r="G476" s="7">
        <v>2000000</v>
      </c>
      <c r="H476" s="6">
        <v>42193</v>
      </c>
      <c r="I476" s="4" t="s">
        <v>3638</v>
      </c>
      <c r="J476" s="4" t="s">
        <v>387</v>
      </c>
      <c r="K476" s="4" t="s">
        <v>388</v>
      </c>
      <c r="L476" s="4"/>
      <c r="M476" s="4"/>
      <c r="N476" s="4"/>
      <c r="O476" s="7">
        <v>2000000</v>
      </c>
      <c r="P476" s="11">
        <f>_xlfn.XLOOKUP(E476,[1]SIDEOF_donativos!U$4:U$1619,[1]SIDEOF_donativos!W$4:W$1619,FALSE)</f>
        <v>219</v>
      </c>
      <c r="S476" s="3">
        <v>2014</v>
      </c>
      <c r="T476" s="4" t="s">
        <v>719</v>
      </c>
      <c r="U476" s="4" t="s">
        <v>1206</v>
      </c>
      <c r="V476" s="6">
        <v>41870</v>
      </c>
      <c r="W476" s="7">
        <v>2440933</v>
      </c>
      <c r="X476" s="6">
        <v>42235</v>
      </c>
      <c r="Y476" s="4" t="s">
        <v>3711</v>
      </c>
      <c r="Z476" s="4" t="s">
        <v>387</v>
      </c>
      <c r="AA476" s="4" t="s">
        <v>388</v>
      </c>
      <c r="AB476" s="4"/>
      <c r="AC476" s="4"/>
      <c r="AD476" s="4"/>
      <c r="AE476" s="7">
        <v>2440933</v>
      </c>
      <c r="AF476" s="11">
        <v>1334</v>
      </c>
    </row>
    <row r="477" spans="1:32" x14ac:dyDescent="0.25">
      <c r="A477" s="3">
        <v>2014</v>
      </c>
      <c r="B477" s="4" t="s">
        <v>719</v>
      </c>
      <c r="C477" s="5">
        <v>48101</v>
      </c>
      <c r="D477" s="4" t="s">
        <v>3639</v>
      </c>
      <c r="E477" s="4" t="s">
        <v>1140</v>
      </c>
      <c r="F477" s="6">
        <v>41852</v>
      </c>
      <c r="G477" s="7">
        <v>10000000</v>
      </c>
      <c r="H477" s="6">
        <v>41994</v>
      </c>
      <c r="I477" s="4" t="s">
        <v>3640</v>
      </c>
      <c r="J477" s="4" t="s">
        <v>387</v>
      </c>
      <c r="K477" s="4" t="s">
        <v>388</v>
      </c>
      <c r="L477" s="4"/>
      <c r="M477" s="4"/>
      <c r="N477" s="4"/>
      <c r="O477" s="7">
        <v>10000000</v>
      </c>
      <c r="P477" s="11">
        <f>_xlfn.XLOOKUP(E477,[1]SIDEOF_donativos!U$4:U$1619,[1]SIDEOF_donativos!W$4:W$1619,FALSE)</f>
        <v>190</v>
      </c>
      <c r="S477" s="3">
        <v>2014</v>
      </c>
      <c r="T477" s="4" t="s">
        <v>719</v>
      </c>
      <c r="U477" s="4" t="s">
        <v>1097</v>
      </c>
      <c r="V477" s="6">
        <v>41740</v>
      </c>
      <c r="W477" s="7">
        <v>1000000</v>
      </c>
      <c r="X477" s="6">
        <v>42073</v>
      </c>
      <c r="Y477" s="4" t="s">
        <v>4013</v>
      </c>
      <c r="Z477" s="4" t="s">
        <v>387</v>
      </c>
      <c r="AA477" s="4" t="s">
        <v>388</v>
      </c>
      <c r="AB477" s="4"/>
      <c r="AC477" s="4"/>
      <c r="AD477" s="4"/>
      <c r="AE477" s="7">
        <v>1000000</v>
      </c>
      <c r="AF477" s="11">
        <v>409</v>
      </c>
    </row>
    <row r="478" spans="1:32" x14ac:dyDescent="0.25">
      <c r="A478" s="3">
        <v>2014</v>
      </c>
      <c r="B478" s="4" t="s">
        <v>719</v>
      </c>
      <c r="C478" s="5">
        <v>48101</v>
      </c>
      <c r="D478" s="4" t="s">
        <v>3641</v>
      </c>
      <c r="E478" s="4" t="s">
        <v>3642</v>
      </c>
      <c r="F478" s="6">
        <v>41869</v>
      </c>
      <c r="G478" s="7">
        <v>1000000</v>
      </c>
      <c r="H478" s="6">
        <v>42264</v>
      </c>
      <c r="I478" s="4" t="s">
        <v>3643</v>
      </c>
      <c r="J478" s="4" t="s">
        <v>387</v>
      </c>
      <c r="K478" s="4" t="s">
        <v>388</v>
      </c>
      <c r="L478" s="4"/>
      <c r="M478" s="4"/>
      <c r="N478" s="4"/>
      <c r="O478" s="7">
        <v>1000000</v>
      </c>
      <c r="P478" s="11">
        <f>_xlfn.XLOOKUP(E478,[1]SIDEOF_donativos!U$4:U$1619,[1]SIDEOF_donativos!W$4:W$1619,FALSE)</f>
        <v>795</v>
      </c>
      <c r="S478" s="3">
        <v>2014</v>
      </c>
      <c r="T478" s="4" t="s">
        <v>719</v>
      </c>
      <c r="U478" s="4" t="s">
        <v>819</v>
      </c>
      <c r="V478" s="6">
        <v>41751</v>
      </c>
      <c r="W478" s="7">
        <v>3000000</v>
      </c>
      <c r="X478" s="6">
        <v>41963</v>
      </c>
      <c r="Y478" s="4" t="s">
        <v>4014</v>
      </c>
      <c r="Z478" s="4" t="s">
        <v>387</v>
      </c>
      <c r="AA478" s="4" t="s">
        <v>388</v>
      </c>
      <c r="AB478" s="4"/>
      <c r="AC478" s="4"/>
      <c r="AD478" s="4"/>
      <c r="AE478" s="7">
        <v>3000000</v>
      </c>
      <c r="AF478" s="11">
        <v>410</v>
      </c>
    </row>
    <row r="479" spans="1:32" x14ac:dyDescent="0.25">
      <c r="A479" s="3">
        <v>2014</v>
      </c>
      <c r="B479" s="4" t="s">
        <v>719</v>
      </c>
      <c r="C479" s="5">
        <v>48101</v>
      </c>
      <c r="D479" s="4" t="s">
        <v>3644</v>
      </c>
      <c r="E479" s="4" t="s">
        <v>3645</v>
      </c>
      <c r="F479" s="6">
        <v>41829</v>
      </c>
      <c r="G479" s="7">
        <v>10000000</v>
      </c>
      <c r="H479" s="6">
        <v>42478</v>
      </c>
      <c r="I479" s="4" t="s">
        <v>3646</v>
      </c>
      <c r="J479" s="4" t="s">
        <v>387</v>
      </c>
      <c r="K479" s="4" t="s">
        <v>388</v>
      </c>
      <c r="L479" s="4"/>
      <c r="M479" s="4"/>
      <c r="N479" s="4"/>
      <c r="O479" s="7">
        <v>10000000</v>
      </c>
      <c r="P479" s="11">
        <f>_xlfn.XLOOKUP(E479,[1]SIDEOF_donativos!U$4:U$1619,[1]SIDEOF_donativos!W$4:W$1619,FALSE)</f>
        <v>740</v>
      </c>
      <c r="S479" s="3">
        <v>2014</v>
      </c>
      <c r="T479" s="4" t="s">
        <v>719</v>
      </c>
      <c r="U479" s="4" t="s">
        <v>959</v>
      </c>
      <c r="V479" s="6">
        <v>41738</v>
      </c>
      <c r="W479" s="7">
        <v>1000000</v>
      </c>
      <c r="X479" s="6">
        <v>42102</v>
      </c>
      <c r="Y479" s="4" t="s">
        <v>4015</v>
      </c>
      <c r="Z479" s="4" t="s">
        <v>387</v>
      </c>
      <c r="AA479" s="4" t="s">
        <v>388</v>
      </c>
      <c r="AB479" s="4"/>
      <c r="AC479" s="4"/>
      <c r="AD479" s="4"/>
      <c r="AE479" s="7">
        <v>1000000</v>
      </c>
      <c r="AF479" s="11">
        <v>324</v>
      </c>
    </row>
    <row r="480" spans="1:32" x14ac:dyDescent="0.25">
      <c r="A480" s="3">
        <v>2014</v>
      </c>
      <c r="B480" s="4" t="s">
        <v>719</v>
      </c>
      <c r="C480" s="5">
        <v>48101</v>
      </c>
      <c r="D480" s="4" t="s">
        <v>3647</v>
      </c>
      <c r="E480" s="4" t="s">
        <v>1022</v>
      </c>
      <c r="F480" s="6">
        <v>41843</v>
      </c>
      <c r="G480" s="7">
        <v>2500000</v>
      </c>
      <c r="H480" s="6">
        <v>42116</v>
      </c>
      <c r="I480" s="4" t="s">
        <v>3648</v>
      </c>
      <c r="J480" s="4" t="s">
        <v>387</v>
      </c>
      <c r="K480" s="4" t="s">
        <v>388</v>
      </c>
      <c r="L480" s="4"/>
      <c r="M480" s="4"/>
      <c r="N480" s="4"/>
      <c r="O480" s="7">
        <v>2500000</v>
      </c>
      <c r="P480" s="11">
        <f>_xlfn.XLOOKUP(E480,[1]SIDEOF_donativos!U$4:U$1619,[1]SIDEOF_donativos!W$4:W$1619,FALSE)</f>
        <v>614</v>
      </c>
      <c r="S480" s="3">
        <v>2014</v>
      </c>
      <c r="T480" s="4" t="s">
        <v>719</v>
      </c>
      <c r="U480" s="4" t="s">
        <v>4016</v>
      </c>
      <c r="V480" s="6">
        <v>41724</v>
      </c>
      <c r="W480" s="7">
        <v>7378000</v>
      </c>
      <c r="X480" s="6">
        <v>42088</v>
      </c>
      <c r="Y480" s="4" t="s">
        <v>4017</v>
      </c>
      <c r="Z480" s="4" t="s">
        <v>387</v>
      </c>
      <c r="AA480" s="4" t="s">
        <v>388</v>
      </c>
      <c r="AB480" s="4"/>
      <c r="AC480" s="4"/>
      <c r="AD480" s="4"/>
      <c r="AE480" s="7">
        <v>7378000</v>
      </c>
      <c r="AF480" s="11">
        <v>824</v>
      </c>
    </row>
    <row r="481" spans="1:32" x14ac:dyDescent="0.25">
      <c r="A481" s="3">
        <v>2014</v>
      </c>
      <c r="B481" s="4" t="s">
        <v>719</v>
      </c>
      <c r="C481" s="5">
        <v>48101</v>
      </c>
      <c r="D481" s="4" t="s">
        <v>3649</v>
      </c>
      <c r="E481" s="4" t="s">
        <v>2326</v>
      </c>
      <c r="F481" s="6">
        <v>41851</v>
      </c>
      <c r="G481" s="7">
        <v>6939000</v>
      </c>
      <c r="H481" s="6">
        <v>42019</v>
      </c>
      <c r="I481" s="4" t="s">
        <v>3650</v>
      </c>
      <c r="J481" s="4" t="s">
        <v>387</v>
      </c>
      <c r="K481" s="4" t="s">
        <v>388</v>
      </c>
      <c r="L481" s="4"/>
      <c r="M481" s="4"/>
      <c r="N481" s="4"/>
      <c r="O481" s="7">
        <v>6939000</v>
      </c>
      <c r="P481" s="11">
        <f>_xlfn.XLOOKUP(E481,[1]SIDEOF_donativos!U$4:U$1619,[1]SIDEOF_donativos!W$4:W$1619,FALSE)</f>
        <v>680</v>
      </c>
      <c r="S481" s="3">
        <v>2014</v>
      </c>
      <c r="T481" s="4" t="s">
        <v>719</v>
      </c>
      <c r="U481" s="4" t="s">
        <v>2297</v>
      </c>
      <c r="V481" s="6">
        <v>41765</v>
      </c>
      <c r="W481" s="7">
        <v>2500000</v>
      </c>
      <c r="X481" s="6">
        <v>41880</v>
      </c>
      <c r="Y481" s="4" t="s">
        <v>4018</v>
      </c>
      <c r="Z481" s="4" t="s">
        <v>387</v>
      </c>
      <c r="AA481" s="4" t="s">
        <v>388</v>
      </c>
      <c r="AB481" s="4"/>
      <c r="AC481" s="4"/>
      <c r="AD481" s="4"/>
      <c r="AE481" s="7">
        <v>2500000</v>
      </c>
      <c r="AF481" s="11">
        <v>750</v>
      </c>
    </row>
    <row r="482" spans="1:32" x14ac:dyDescent="0.25">
      <c r="A482" s="3">
        <v>2014</v>
      </c>
      <c r="B482" s="4" t="s">
        <v>719</v>
      </c>
      <c r="C482" s="5">
        <v>48101</v>
      </c>
      <c r="D482" s="4" t="s">
        <v>3651</v>
      </c>
      <c r="E482" s="4" t="s">
        <v>3652</v>
      </c>
      <c r="F482" s="6">
        <v>41845</v>
      </c>
      <c r="G482" s="7">
        <v>1000000</v>
      </c>
      <c r="H482" s="6">
        <v>42059</v>
      </c>
      <c r="I482" s="4" t="s">
        <v>3653</v>
      </c>
      <c r="J482" s="4" t="s">
        <v>387</v>
      </c>
      <c r="K482" s="4" t="s">
        <v>388</v>
      </c>
      <c r="L482" s="4"/>
      <c r="M482" s="4"/>
      <c r="N482" s="4"/>
      <c r="O482" s="7">
        <v>1000000</v>
      </c>
      <c r="P482" s="11">
        <f>_xlfn.XLOOKUP(E482,[1]SIDEOF_donativos!U$4:U$1619,[1]SIDEOF_donativos!W$4:W$1619,FALSE)</f>
        <v>242</v>
      </c>
      <c r="S482" s="3">
        <v>2014</v>
      </c>
      <c r="T482" s="4" t="s">
        <v>719</v>
      </c>
      <c r="U482" s="4" t="s">
        <v>1943</v>
      </c>
      <c r="V482" s="6">
        <v>41765</v>
      </c>
      <c r="W482" s="7">
        <v>8000000</v>
      </c>
      <c r="X482" s="6">
        <v>42009</v>
      </c>
      <c r="Y482" s="4" t="s">
        <v>4019</v>
      </c>
      <c r="Z482" s="4" t="s">
        <v>387</v>
      </c>
      <c r="AA482" s="4" t="s">
        <v>388</v>
      </c>
      <c r="AB482" s="4"/>
      <c r="AC482" s="4"/>
      <c r="AD482" s="4"/>
      <c r="AE482" s="7">
        <v>8000000</v>
      </c>
      <c r="AF482" s="11">
        <v>8</v>
      </c>
    </row>
    <row r="483" spans="1:32" x14ac:dyDescent="0.25">
      <c r="A483" s="3">
        <v>2014</v>
      </c>
      <c r="B483" s="4" t="s">
        <v>719</v>
      </c>
      <c r="C483" s="5">
        <v>48101</v>
      </c>
      <c r="D483" s="4" t="s">
        <v>3654</v>
      </c>
      <c r="E483" s="4" t="s">
        <v>1167</v>
      </c>
      <c r="F483" s="6">
        <v>41836</v>
      </c>
      <c r="G483" s="7">
        <v>1000000</v>
      </c>
      <c r="H483" s="6">
        <v>42296</v>
      </c>
      <c r="I483" s="4" t="s">
        <v>3655</v>
      </c>
      <c r="J483" s="4" t="s">
        <v>387</v>
      </c>
      <c r="K483" s="4" t="s">
        <v>388</v>
      </c>
      <c r="L483" s="4"/>
      <c r="M483" s="4"/>
      <c r="N483" s="4"/>
      <c r="O483" s="7">
        <v>1000000</v>
      </c>
      <c r="P483" s="11">
        <f>_xlfn.XLOOKUP(E483,[1]SIDEOF_donativos!U$4:U$1619,[1]SIDEOF_donativos!W$4:W$1619,FALSE)</f>
        <v>463</v>
      </c>
      <c r="S483" s="3">
        <v>2014</v>
      </c>
      <c r="T483" s="4" t="s">
        <v>719</v>
      </c>
      <c r="U483" s="4" t="s">
        <v>4020</v>
      </c>
      <c r="V483" s="6">
        <v>41738</v>
      </c>
      <c r="W483" s="7">
        <v>500000</v>
      </c>
      <c r="X483" s="6">
        <v>41742</v>
      </c>
      <c r="Y483" s="4" t="s">
        <v>4021</v>
      </c>
      <c r="Z483" s="4" t="s">
        <v>387</v>
      </c>
      <c r="AA483" s="4" t="s">
        <v>388</v>
      </c>
      <c r="AB483" s="4"/>
      <c r="AC483" s="4"/>
      <c r="AD483" s="4"/>
      <c r="AE483" s="7">
        <v>500000</v>
      </c>
      <c r="AF483" s="11">
        <v>189</v>
      </c>
    </row>
    <row r="484" spans="1:32" x14ac:dyDescent="0.25">
      <c r="A484" s="3">
        <v>2014</v>
      </c>
      <c r="B484" s="4" t="s">
        <v>719</v>
      </c>
      <c r="C484" s="5">
        <v>48101</v>
      </c>
      <c r="D484" s="4" t="s">
        <v>3656</v>
      </c>
      <c r="E484" s="4" t="s">
        <v>3645</v>
      </c>
      <c r="F484" s="6">
        <v>41829</v>
      </c>
      <c r="G484" s="7">
        <v>4500000</v>
      </c>
      <c r="H484" s="6">
        <v>42058</v>
      </c>
      <c r="I484" s="4" t="s">
        <v>3657</v>
      </c>
      <c r="J484" s="4" t="s">
        <v>387</v>
      </c>
      <c r="K484" s="4" t="s">
        <v>388</v>
      </c>
      <c r="L484" s="4"/>
      <c r="M484" s="4"/>
      <c r="N484" s="4"/>
      <c r="O484" s="7">
        <v>4500000</v>
      </c>
      <c r="P484" s="11">
        <f>_xlfn.XLOOKUP(E484,[1]SIDEOF_donativos!U$4:U$1619,[1]SIDEOF_donativos!W$4:W$1619,FALSE)</f>
        <v>740</v>
      </c>
      <c r="S484" s="3">
        <v>2014</v>
      </c>
      <c r="T484" s="4" t="s">
        <v>719</v>
      </c>
      <c r="U484" s="4" t="s">
        <v>402</v>
      </c>
      <c r="V484" s="6">
        <v>41711</v>
      </c>
      <c r="W484" s="7">
        <v>10000000</v>
      </c>
      <c r="X484" s="6">
        <v>41721</v>
      </c>
      <c r="Y484" s="4" t="s">
        <v>4022</v>
      </c>
      <c r="Z484" s="4" t="s">
        <v>387</v>
      </c>
      <c r="AA484" s="4" t="s">
        <v>388</v>
      </c>
      <c r="AB484" s="4"/>
      <c r="AC484" s="4"/>
      <c r="AD484" s="4"/>
      <c r="AE484" s="7">
        <v>10000000</v>
      </c>
      <c r="AF484" s="11">
        <v>1337</v>
      </c>
    </row>
    <row r="485" spans="1:32" x14ac:dyDescent="0.25">
      <c r="A485" s="3">
        <v>2014</v>
      </c>
      <c r="B485" s="4" t="s">
        <v>719</v>
      </c>
      <c r="C485" s="5">
        <v>48101</v>
      </c>
      <c r="D485" s="4" t="s">
        <v>3658</v>
      </c>
      <c r="E485" s="4" t="s">
        <v>3659</v>
      </c>
      <c r="F485" s="6">
        <v>41852</v>
      </c>
      <c r="G485" s="7">
        <v>1000000</v>
      </c>
      <c r="H485" s="6">
        <v>42155</v>
      </c>
      <c r="I485" s="4" t="s">
        <v>3660</v>
      </c>
      <c r="J485" s="4" t="s">
        <v>387</v>
      </c>
      <c r="K485" s="4" t="s">
        <v>388</v>
      </c>
      <c r="L485" s="4"/>
      <c r="M485" s="4"/>
      <c r="N485" s="4"/>
      <c r="O485" s="7">
        <v>1000000</v>
      </c>
      <c r="P485" s="11">
        <f>_xlfn.XLOOKUP(E485,[1]SIDEOF_donativos!U$4:U$1619,[1]SIDEOF_donativos!W$4:W$1619,FALSE)</f>
        <v>307</v>
      </c>
      <c r="S485" s="3">
        <v>2014</v>
      </c>
      <c r="T485" s="4" t="s">
        <v>719</v>
      </c>
      <c r="U485" s="4" t="s">
        <v>402</v>
      </c>
      <c r="V485" s="6">
        <v>41711</v>
      </c>
      <c r="W485" s="7">
        <v>2000000</v>
      </c>
      <c r="X485" s="6">
        <v>41721</v>
      </c>
      <c r="Y485" s="4" t="s">
        <v>4022</v>
      </c>
      <c r="Z485" s="4" t="s">
        <v>387</v>
      </c>
      <c r="AA485" s="4" t="s">
        <v>388</v>
      </c>
      <c r="AB485" s="4"/>
      <c r="AC485" s="4"/>
      <c r="AD485" s="4"/>
      <c r="AE485" s="7">
        <v>2000000</v>
      </c>
      <c r="AF485" s="11">
        <v>1337</v>
      </c>
    </row>
    <row r="486" spans="1:32" x14ac:dyDescent="0.25">
      <c r="A486" s="3">
        <v>2014</v>
      </c>
      <c r="B486" s="4" t="s">
        <v>719</v>
      </c>
      <c r="C486" s="5">
        <v>48101</v>
      </c>
      <c r="D486" s="4" t="s">
        <v>3661</v>
      </c>
      <c r="E486" s="4" t="s">
        <v>3662</v>
      </c>
      <c r="F486" s="6">
        <v>41843</v>
      </c>
      <c r="G486" s="7">
        <v>1500000</v>
      </c>
      <c r="H486" s="6">
        <v>41922</v>
      </c>
      <c r="I486" s="4" t="s">
        <v>3663</v>
      </c>
      <c r="J486" s="4" t="s">
        <v>387</v>
      </c>
      <c r="K486" s="4" t="s">
        <v>388</v>
      </c>
      <c r="L486" s="4"/>
      <c r="M486" s="4"/>
      <c r="N486" s="4"/>
      <c r="O486" s="7">
        <v>1500000</v>
      </c>
      <c r="P486" s="11">
        <f>_xlfn.XLOOKUP(E486,[1]SIDEOF_donativos!U$4:U$1619,[1]SIDEOF_donativos!W$4:W$1619,FALSE)</f>
        <v>653</v>
      </c>
      <c r="S486" s="3">
        <v>2014</v>
      </c>
      <c r="T486" s="4" t="s">
        <v>719</v>
      </c>
      <c r="U486" s="4" t="s">
        <v>504</v>
      </c>
      <c r="V486" s="6">
        <v>41711</v>
      </c>
      <c r="W486" s="7">
        <v>4000000</v>
      </c>
      <c r="X486" s="6">
        <v>41832</v>
      </c>
      <c r="Y486" s="4" t="s">
        <v>4023</v>
      </c>
      <c r="Z486" s="4" t="s">
        <v>387</v>
      </c>
      <c r="AA486" s="4" t="s">
        <v>388</v>
      </c>
      <c r="AB486" s="4"/>
      <c r="AC486" s="4"/>
      <c r="AD486" s="4"/>
      <c r="AE486" s="7">
        <v>4000000</v>
      </c>
      <c r="AF486" s="11">
        <v>1285</v>
      </c>
    </row>
    <row r="487" spans="1:32" x14ac:dyDescent="0.25">
      <c r="A487" s="3">
        <v>2014</v>
      </c>
      <c r="B487" s="4" t="s">
        <v>719</v>
      </c>
      <c r="C487" s="5">
        <v>48101</v>
      </c>
      <c r="D487" s="4" t="s">
        <v>3664</v>
      </c>
      <c r="E487" s="4" t="s">
        <v>1009</v>
      </c>
      <c r="F487" s="6">
        <v>41848</v>
      </c>
      <c r="G487" s="7">
        <v>1500000</v>
      </c>
      <c r="H487" s="6">
        <v>42240</v>
      </c>
      <c r="I487" s="4" t="s">
        <v>3665</v>
      </c>
      <c r="J487" s="4" t="s">
        <v>387</v>
      </c>
      <c r="K487" s="4" t="s">
        <v>388</v>
      </c>
      <c r="L487" s="4"/>
      <c r="M487" s="4"/>
      <c r="N487" s="4"/>
      <c r="O487" s="7">
        <v>1500000</v>
      </c>
      <c r="P487" s="11">
        <f>_xlfn.XLOOKUP(E487,[1]SIDEOF_donativos!U$4:U$1619,[1]SIDEOF_donativos!W$4:W$1619,FALSE)</f>
        <v>1394</v>
      </c>
      <c r="S487" s="3">
        <v>2014</v>
      </c>
      <c r="T487" s="4" t="s">
        <v>719</v>
      </c>
      <c r="U487" s="4" t="s">
        <v>790</v>
      </c>
      <c r="V487" s="6">
        <v>41711</v>
      </c>
      <c r="W487" s="7">
        <v>5000000</v>
      </c>
      <c r="X487" s="6">
        <v>41723</v>
      </c>
      <c r="Y487" s="4" t="s">
        <v>4024</v>
      </c>
      <c r="Z487" s="4" t="s">
        <v>387</v>
      </c>
      <c r="AA487" s="4" t="s">
        <v>388</v>
      </c>
      <c r="AB487" s="4"/>
      <c r="AC487" s="4"/>
      <c r="AD487" s="4"/>
      <c r="AE487" s="7">
        <v>5000000</v>
      </c>
      <c r="AF487" s="11">
        <v>587</v>
      </c>
    </row>
    <row r="488" spans="1:32" x14ac:dyDescent="0.25">
      <c r="A488" s="3">
        <v>2014</v>
      </c>
      <c r="B488" s="4" t="s">
        <v>719</v>
      </c>
      <c r="C488" s="5">
        <v>48101</v>
      </c>
      <c r="D488" s="4" t="s">
        <v>3666</v>
      </c>
      <c r="E488" s="4" t="s">
        <v>3602</v>
      </c>
      <c r="F488" s="6">
        <v>41836</v>
      </c>
      <c r="G488" s="7">
        <v>770852</v>
      </c>
      <c r="H488" s="6">
        <v>42019</v>
      </c>
      <c r="I488" s="4" t="s">
        <v>3667</v>
      </c>
      <c r="J488" s="4" t="s">
        <v>387</v>
      </c>
      <c r="K488" s="4" t="s">
        <v>388</v>
      </c>
      <c r="L488" s="4"/>
      <c r="M488" s="4"/>
      <c r="N488" s="4"/>
      <c r="O488" s="7">
        <v>770852</v>
      </c>
      <c r="P488" s="11">
        <f>_xlfn.XLOOKUP(E488,[1]SIDEOF_donativos!U$4:U$1619,[1]SIDEOF_donativos!W$4:W$1619,FALSE)</f>
        <v>1321</v>
      </c>
      <c r="S488" s="3">
        <v>2014</v>
      </c>
      <c r="T488" s="4" t="s">
        <v>719</v>
      </c>
      <c r="U488" s="4" t="s">
        <v>504</v>
      </c>
      <c r="V488" s="6">
        <v>41766</v>
      </c>
      <c r="W488" s="7">
        <v>2000000</v>
      </c>
      <c r="X488" s="6">
        <v>41880</v>
      </c>
      <c r="Y488" s="4" t="s">
        <v>4025</v>
      </c>
      <c r="Z488" s="4" t="s">
        <v>387</v>
      </c>
      <c r="AA488" s="4" t="s">
        <v>388</v>
      </c>
      <c r="AB488" s="4"/>
      <c r="AC488" s="4"/>
      <c r="AD488" s="4"/>
      <c r="AE488" s="7">
        <v>2000000</v>
      </c>
      <c r="AF488" s="11">
        <v>1285</v>
      </c>
    </row>
    <row r="489" spans="1:32" x14ac:dyDescent="0.25">
      <c r="A489" s="3">
        <v>2014</v>
      </c>
      <c r="B489" s="4" t="s">
        <v>719</v>
      </c>
      <c r="C489" s="5">
        <v>48101</v>
      </c>
      <c r="D489" s="4" t="s">
        <v>3668</v>
      </c>
      <c r="E489" s="4" t="s">
        <v>3669</v>
      </c>
      <c r="F489" s="6">
        <v>41822</v>
      </c>
      <c r="G489" s="7">
        <v>1789000</v>
      </c>
      <c r="H489" s="6">
        <v>42007</v>
      </c>
      <c r="I489" s="4" t="s">
        <v>3670</v>
      </c>
      <c r="J489" s="4" t="s">
        <v>387</v>
      </c>
      <c r="K489" s="4" t="s">
        <v>388</v>
      </c>
      <c r="L489" s="4"/>
      <c r="M489" s="4"/>
      <c r="N489" s="4"/>
      <c r="O489" s="7">
        <v>1789000</v>
      </c>
      <c r="P489" s="11">
        <f>_xlfn.XLOOKUP(E489,[1]SIDEOF_donativos!U$4:U$1619,[1]SIDEOF_donativos!W$4:W$1619,FALSE)</f>
        <v>47</v>
      </c>
      <c r="S489" s="3">
        <v>2014</v>
      </c>
      <c r="T489" s="4" t="s">
        <v>719</v>
      </c>
      <c r="U489" s="4" t="s">
        <v>4027</v>
      </c>
      <c r="V489" s="6">
        <v>41717</v>
      </c>
      <c r="W489" s="7">
        <v>3500000</v>
      </c>
      <c r="X489" s="6">
        <v>42004</v>
      </c>
      <c r="Y489" s="4" t="s">
        <v>4028</v>
      </c>
      <c r="Z489" s="4" t="s">
        <v>387</v>
      </c>
      <c r="AA489" s="4" t="s">
        <v>388</v>
      </c>
      <c r="AB489" s="4"/>
      <c r="AC489" s="4"/>
      <c r="AD489" s="4"/>
      <c r="AE489" s="7">
        <v>3500000</v>
      </c>
      <c r="AF489" s="11">
        <v>1305</v>
      </c>
    </row>
    <row r="490" spans="1:32" x14ac:dyDescent="0.25">
      <c r="A490" s="3">
        <v>2014</v>
      </c>
      <c r="B490" s="4" t="s">
        <v>719</v>
      </c>
      <c r="C490" s="5">
        <v>48101</v>
      </c>
      <c r="D490" s="4" t="s">
        <v>3671</v>
      </c>
      <c r="E490" s="4" t="s">
        <v>2340</v>
      </c>
      <c r="F490" s="6">
        <v>41829</v>
      </c>
      <c r="G490" s="7">
        <v>1500000</v>
      </c>
      <c r="H490" s="6">
        <v>42044</v>
      </c>
      <c r="I490" s="4" t="s">
        <v>3672</v>
      </c>
      <c r="J490" s="4" t="s">
        <v>387</v>
      </c>
      <c r="K490" s="4" t="s">
        <v>388</v>
      </c>
      <c r="L490" s="4"/>
      <c r="M490" s="4"/>
      <c r="N490" s="4"/>
      <c r="O490" s="7">
        <v>1500000</v>
      </c>
      <c r="P490" s="11">
        <f>_xlfn.XLOOKUP(E490,[1]SIDEOF_donativos!U$4:U$1619,[1]SIDEOF_donativos!W$4:W$1619,FALSE)</f>
        <v>960</v>
      </c>
      <c r="S490" s="3">
        <v>2014</v>
      </c>
      <c r="T490" s="4" t="s">
        <v>719</v>
      </c>
      <c r="U490" s="4" t="s">
        <v>2579</v>
      </c>
      <c r="V490" s="6">
        <v>41848</v>
      </c>
      <c r="W490" s="7">
        <v>2000000</v>
      </c>
      <c r="X490" s="6">
        <v>42213</v>
      </c>
      <c r="Y490" s="4" t="s">
        <v>4030</v>
      </c>
      <c r="Z490" s="4" t="s">
        <v>387</v>
      </c>
      <c r="AA490" s="4" t="s">
        <v>388</v>
      </c>
      <c r="AB490" s="4"/>
      <c r="AC490" s="4"/>
      <c r="AD490" s="4"/>
      <c r="AE490" s="7">
        <v>2000000</v>
      </c>
      <c r="AF490" s="11">
        <v>1581</v>
      </c>
    </row>
    <row r="491" spans="1:32" x14ac:dyDescent="0.25">
      <c r="A491" s="3">
        <v>2014</v>
      </c>
      <c r="B491" s="4" t="s">
        <v>719</v>
      </c>
      <c r="C491" s="5">
        <v>48101</v>
      </c>
      <c r="D491" s="4" t="s">
        <v>3673</v>
      </c>
      <c r="E491" s="4" t="s">
        <v>3645</v>
      </c>
      <c r="F491" s="6">
        <v>41829</v>
      </c>
      <c r="G491" s="7">
        <v>2437600</v>
      </c>
      <c r="H491" s="6">
        <v>42447</v>
      </c>
      <c r="I491" s="4" t="s">
        <v>3674</v>
      </c>
      <c r="J491" s="4" t="s">
        <v>387</v>
      </c>
      <c r="K491" s="4" t="s">
        <v>388</v>
      </c>
      <c r="L491" s="4"/>
      <c r="M491" s="4"/>
      <c r="N491" s="4"/>
      <c r="O491" s="7">
        <v>2437600</v>
      </c>
      <c r="P491" s="11">
        <f>_xlfn.XLOOKUP(E491,[1]SIDEOF_donativos!U$4:U$1619,[1]SIDEOF_donativos!W$4:W$1619,FALSE)</f>
        <v>740</v>
      </c>
      <c r="S491" s="3">
        <v>2014</v>
      </c>
      <c r="T491" s="4" t="s">
        <v>719</v>
      </c>
      <c r="U491" s="4" t="s">
        <v>4032</v>
      </c>
      <c r="V491" s="6">
        <v>41897</v>
      </c>
      <c r="W491" s="7">
        <v>5000000</v>
      </c>
      <c r="X491" s="6">
        <v>42262</v>
      </c>
      <c r="Y491" s="4" t="e">
        <v>#NAME?</v>
      </c>
      <c r="Z491" s="4" t="s">
        <v>387</v>
      </c>
      <c r="AA491" s="4" t="s">
        <v>388</v>
      </c>
      <c r="AB491" s="4"/>
      <c r="AC491" s="4"/>
      <c r="AD491" s="4"/>
      <c r="AE491" s="7">
        <v>5000000</v>
      </c>
      <c r="AF491" s="11">
        <v>1479</v>
      </c>
    </row>
    <row r="492" spans="1:32" x14ac:dyDescent="0.25">
      <c r="A492" s="3">
        <v>2014</v>
      </c>
      <c r="B492" s="4" t="s">
        <v>719</v>
      </c>
      <c r="C492" s="5">
        <v>48101</v>
      </c>
      <c r="D492" s="4" t="s">
        <v>3675</v>
      </c>
      <c r="E492" s="4" t="s">
        <v>3676</v>
      </c>
      <c r="F492" s="6">
        <v>41855</v>
      </c>
      <c r="G492" s="7">
        <v>4000000</v>
      </c>
      <c r="H492" s="6">
        <v>42038</v>
      </c>
      <c r="I492" s="4" t="s">
        <v>3677</v>
      </c>
      <c r="J492" s="4" t="s">
        <v>387</v>
      </c>
      <c r="K492" s="4" t="s">
        <v>388</v>
      </c>
      <c r="L492" s="4"/>
      <c r="M492" s="4"/>
      <c r="N492" s="4"/>
      <c r="O492" s="7">
        <v>4000000</v>
      </c>
      <c r="P492" s="11">
        <f>_xlfn.XLOOKUP(E492,[1]SIDEOF_donativos!U$4:U$1619,[1]SIDEOF_donativos!W$4:W$1619,FALSE)</f>
        <v>648</v>
      </c>
      <c r="S492" s="3">
        <v>2014</v>
      </c>
      <c r="T492" s="4" t="s">
        <v>719</v>
      </c>
      <c r="U492" s="4" t="s">
        <v>4034</v>
      </c>
      <c r="V492" s="6">
        <v>41880</v>
      </c>
      <c r="W492" s="7">
        <v>5000000</v>
      </c>
      <c r="X492" s="6">
        <v>42336</v>
      </c>
      <c r="Y492" s="4" t="s">
        <v>4035</v>
      </c>
      <c r="Z492" s="4" t="s">
        <v>387</v>
      </c>
      <c r="AA492" s="4" t="s">
        <v>388</v>
      </c>
      <c r="AB492" s="4"/>
      <c r="AC492" s="4"/>
      <c r="AD492" s="4"/>
      <c r="AE492" s="7">
        <v>5000000</v>
      </c>
      <c r="AF492" s="11">
        <v>194</v>
      </c>
    </row>
    <row r="493" spans="1:32" x14ac:dyDescent="0.25">
      <c r="A493" s="3">
        <v>2014</v>
      </c>
      <c r="B493" s="4" t="s">
        <v>719</v>
      </c>
      <c r="C493" s="5">
        <v>48101</v>
      </c>
      <c r="D493" s="4" t="s">
        <v>3678</v>
      </c>
      <c r="E493" s="4" t="s">
        <v>3642</v>
      </c>
      <c r="F493" s="6">
        <v>41835</v>
      </c>
      <c r="G493" s="7">
        <v>750000</v>
      </c>
      <c r="H493" s="6">
        <v>42369</v>
      </c>
      <c r="I493" s="4" t="s">
        <v>3679</v>
      </c>
      <c r="J493" s="4" t="s">
        <v>387</v>
      </c>
      <c r="K493" s="4" t="s">
        <v>388</v>
      </c>
      <c r="L493" s="4"/>
      <c r="M493" s="4"/>
      <c r="N493" s="4"/>
      <c r="O493" s="7">
        <v>750000</v>
      </c>
      <c r="P493" s="11">
        <f>_xlfn.XLOOKUP(E493,[1]SIDEOF_donativos!U$4:U$1619,[1]SIDEOF_donativos!W$4:W$1619,FALSE)</f>
        <v>795</v>
      </c>
      <c r="S493" s="3">
        <v>2014</v>
      </c>
      <c r="T493" s="4" t="s">
        <v>1756</v>
      </c>
      <c r="U493" s="4" t="s">
        <v>1720</v>
      </c>
      <c r="V493" s="6">
        <v>41943</v>
      </c>
      <c r="W493" s="7">
        <v>6000000</v>
      </c>
      <c r="X493" s="6">
        <v>42279</v>
      </c>
      <c r="Y493" s="4" t="s">
        <v>4038</v>
      </c>
      <c r="Z493" s="4" t="s">
        <v>387</v>
      </c>
      <c r="AA493" s="4" t="s">
        <v>388</v>
      </c>
      <c r="AB493" s="4"/>
      <c r="AC493" s="4"/>
      <c r="AD493" s="4"/>
      <c r="AE493" s="7">
        <v>6000000</v>
      </c>
      <c r="AF493" s="11">
        <v>609</v>
      </c>
    </row>
    <row r="494" spans="1:32" x14ac:dyDescent="0.25">
      <c r="A494" s="3">
        <v>2014</v>
      </c>
      <c r="B494" s="4" t="s">
        <v>719</v>
      </c>
      <c r="C494" s="5">
        <v>48101</v>
      </c>
      <c r="D494" s="4" t="s">
        <v>3680</v>
      </c>
      <c r="E494" s="4" t="s">
        <v>3681</v>
      </c>
      <c r="F494" s="6">
        <v>41848</v>
      </c>
      <c r="G494" s="7">
        <v>850000</v>
      </c>
      <c r="H494" s="6">
        <v>42151</v>
      </c>
      <c r="I494" s="4" t="s">
        <v>3682</v>
      </c>
      <c r="J494" s="4" t="s">
        <v>387</v>
      </c>
      <c r="K494" s="4" t="s">
        <v>388</v>
      </c>
      <c r="L494" s="4"/>
      <c r="M494" s="4"/>
      <c r="N494" s="4"/>
      <c r="O494" s="7">
        <v>850000</v>
      </c>
      <c r="P494" s="11">
        <f>_xlfn.XLOOKUP(E494,[1]SIDEOF_donativos!U$4:U$1619,[1]SIDEOF_donativos!W$4:W$1619,FALSE)</f>
        <v>752</v>
      </c>
      <c r="W494" s="17">
        <f>SUM(W180:W493)</f>
        <v>1307008659</v>
      </c>
      <c r="AE494" s="17">
        <f>SUM(AE180:AE493)</f>
        <v>1307008659</v>
      </c>
    </row>
    <row r="495" spans="1:32" x14ac:dyDescent="0.25">
      <c r="A495" s="3">
        <v>2014</v>
      </c>
      <c r="B495" s="4" t="s">
        <v>719</v>
      </c>
      <c r="C495" s="5">
        <v>48101</v>
      </c>
      <c r="D495" s="4" t="s">
        <v>3683</v>
      </c>
      <c r="E495" s="4" t="s">
        <v>2516</v>
      </c>
      <c r="F495" s="6">
        <v>41729</v>
      </c>
      <c r="G495" s="7">
        <v>10000000</v>
      </c>
      <c r="H495" s="6">
        <v>42094</v>
      </c>
      <c r="I495" s="4" t="s">
        <v>3684</v>
      </c>
      <c r="J495" s="4" t="s">
        <v>387</v>
      </c>
      <c r="K495" s="4" t="s">
        <v>388</v>
      </c>
      <c r="L495" s="4"/>
      <c r="M495" s="4"/>
      <c r="N495" s="4"/>
      <c r="O495" s="7">
        <v>10000000</v>
      </c>
      <c r="P495" s="11">
        <f>_xlfn.XLOOKUP(E495,[1]SIDEOF_donativos!U$4:U$1619,[1]SIDEOF_donativos!W$4:W$1619,FALSE)</f>
        <v>1066</v>
      </c>
      <c r="AE495" s="50" cm="1">
        <f t="array" ref="AE495">SumarSinColor(AE180:AE493)</f>
        <v>1265408659</v>
      </c>
    </row>
    <row r="496" spans="1:32" x14ac:dyDescent="0.25">
      <c r="A496" s="3">
        <v>2014</v>
      </c>
      <c r="B496" s="4" t="s">
        <v>719</v>
      </c>
      <c r="C496" s="5">
        <v>48101</v>
      </c>
      <c r="D496" s="4" t="s">
        <v>3685</v>
      </c>
      <c r="E496" s="4" t="s">
        <v>3662</v>
      </c>
      <c r="F496" s="6">
        <v>41832</v>
      </c>
      <c r="G496" s="7">
        <v>5000000</v>
      </c>
      <c r="H496" s="6">
        <v>42106</v>
      </c>
      <c r="I496" s="4" t="s">
        <v>3686</v>
      </c>
      <c r="J496" s="4" t="s">
        <v>387</v>
      </c>
      <c r="K496" s="4" t="s">
        <v>388</v>
      </c>
      <c r="L496" s="4"/>
      <c r="M496" s="4"/>
      <c r="N496" s="4"/>
      <c r="O496" s="7">
        <v>5000000</v>
      </c>
      <c r="P496" s="11">
        <f>_xlfn.XLOOKUP(E496,[1]SIDEOF_donativos!U$4:U$1619,[1]SIDEOF_donativos!W$4:W$1619,FALSE)</f>
        <v>653</v>
      </c>
      <c r="S496" s="103" t="s">
        <v>7637</v>
      </c>
      <c r="T496" s="103"/>
      <c r="U496" s="103"/>
      <c r="V496" s="103"/>
      <c r="W496" s="103"/>
      <c r="X496" s="103"/>
      <c r="Y496" s="103"/>
      <c r="Z496" s="103"/>
      <c r="AA496" s="103"/>
      <c r="AB496" s="103"/>
      <c r="AC496" s="103"/>
      <c r="AD496" s="103"/>
      <c r="AE496" s="103"/>
      <c r="AF496" s="103"/>
    </row>
    <row r="497" spans="1:32" x14ac:dyDescent="0.25">
      <c r="A497" s="3">
        <v>2014</v>
      </c>
      <c r="B497" s="4" t="s">
        <v>719</v>
      </c>
      <c r="C497" s="5">
        <v>48101</v>
      </c>
      <c r="D497" s="4" t="s">
        <v>3687</v>
      </c>
      <c r="E497" s="4" t="s">
        <v>956</v>
      </c>
      <c r="F497" s="6">
        <v>41857</v>
      </c>
      <c r="G497" s="7">
        <v>3651840</v>
      </c>
      <c r="H497" s="6">
        <v>42244</v>
      </c>
      <c r="I497" s="4" t="s">
        <v>3688</v>
      </c>
      <c r="J497" s="4" t="s">
        <v>387</v>
      </c>
      <c r="K497" s="4" t="s">
        <v>388</v>
      </c>
      <c r="L497" s="4"/>
      <c r="M497" s="4"/>
      <c r="N497" s="4"/>
      <c r="O497" s="7">
        <v>3651840</v>
      </c>
      <c r="P497" s="11">
        <f>_xlfn.XLOOKUP(E497,[1]SIDEOF_donativos!U$4:U$1619,[1]SIDEOF_donativos!W$4:W$1619,FALSE)</f>
        <v>1409</v>
      </c>
      <c r="S497" t="s">
        <v>0</v>
      </c>
      <c r="T497" t="s">
        <v>1</v>
      </c>
      <c r="U497" t="s">
        <v>4</v>
      </c>
      <c r="V497" t="s">
        <v>5</v>
      </c>
      <c r="W497" t="s">
        <v>7648</v>
      </c>
      <c r="X497" t="s">
        <v>7</v>
      </c>
      <c r="Y497" t="s">
        <v>8</v>
      </c>
      <c r="Z497" t="s">
        <v>9</v>
      </c>
      <c r="AA497" t="s">
        <v>1767</v>
      </c>
      <c r="AB497" t="s">
        <v>1767</v>
      </c>
      <c r="AC497" t="s">
        <v>1767</v>
      </c>
      <c r="AD497" t="s">
        <v>1767</v>
      </c>
      <c r="AE497" t="s">
        <v>7649</v>
      </c>
      <c r="AF497" t="s">
        <v>2649</v>
      </c>
    </row>
    <row r="498" spans="1:32" x14ac:dyDescent="0.25">
      <c r="A498" s="3">
        <v>2014</v>
      </c>
      <c r="B498" s="4" t="s">
        <v>719</v>
      </c>
      <c r="C498" s="5">
        <v>48101</v>
      </c>
      <c r="D498" s="4" t="s">
        <v>3689</v>
      </c>
      <c r="E498" s="4" t="s">
        <v>3690</v>
      </c>
      <c r="F498" s="6">
        <v>41852</v>
      </c>
      <c r="G498" s="7">
        <v>1000000</v>
      </c>
      <c r="H498" s="6">
        <v>42216</v>
      </c>
      <c r="I498" s="4" t="s">
        <v>3691</v>
      </c>
      <c r="J498" s="4" t="s">
        <v>387</v>
      </c>
      <c r="K498" s="4" t="s">
        <v>388</v>
      </c>
      <c r="L498" s="4"/>
      <c r="M498" s="4"/>
      <c r="N498" s="4"/>
      <c r="O498" s="7">
        <v>1000000</v>
      </c>
      <c r="P498" s="11">
        <f>_xlfn.XLOOKUP(E498,[1]SIDEOF_donativos!U$4:U$1619,[1]SIDEOF_donativos!W$4:W$1619,FALSE)</f>
        <v>1062</v>
      </c>
      <c r="S498" s="23">
        <v>2014</v>
      </c>
      <c r="T498" s="23" t="s">
        <v>278</v>
      </c>
      <c r="U498" s="23" t="s">
        <v>2783</v>
      </c>
      <c r="V498" s="39">
        <v>41969</v>
      </c>
      <c r="W498" s="40">
        <v>1000000</v>
      </c>
      <c r="X498" s="39">
        <v>42334</v>
      </c>
      <c r="Y498" s="23" t="s">
        <v>2784</v>
      </c>
      <c r="Z498" s="23" t="s">
        <v>1848</v>
      </c>
      <c r="AA498" s="23" t="s">
        <v>297</v>
      </c>
      <c r="AB498" s="23" t="s">
        <v>1839</v>
      </c>
      <c r="AC498" s="23"/>
      <c r="AD498" s="23"/>
      <c r="AE498" s="40">
        <v>1000000</v>
      </c>
      <c r="AF498" s="23">
        <v>382</v>
      </c>
    </row>
    <row r="499" spans="1:32" x14ac:dyDescent="0.25">
      <c r="A499" s="3">
        <v>2014</v>
      </c>
      <c r="B499" s="4" t="s">
        <v>719</v>
      </c>
      <c r="C499" s="5">
        <v>48101</v>
      </c>
      <c r="D499" s="4" t="s">
        <v>3692</v>
      </c>
      <c r="E499" s="4" t="s">
        <v>3693</v>
      </c>
      <c r="F499" s="6">
        <v>41844</v>
      </c>
      <c r="G499" s="7">
        <v>6389000</v>
      </c>
      <c r="H499" s="6">
        <v>42004</v>
      </c>
      <c r="I499" s="4" t="s">
        <v>3694</v>
      </c>
      <c r="J499" s="4" t="s">
        <v>387</v>
      </c>
      <c r="K499" s="4" t="s">
        <v>388</v>
      </c>
      <c r="L499" s="4"/>
      <c r="M499" s="4"/>
      <c r="N499" s="4"/>
      <c r="O499" s="7">
        <v>6389000</v>
      </c>
      <c r="P499" s="11">
        <f>_xlfn.XLOOKUP(E499,[1]SIDEOF_donativos!U$4:U$1619,[1]SIDEOF_donativos!W$4:W$1619,FALSE)</f>
        <v>1447</v>
      </c>
      <c r="S499" s="23">
        <v>2014</v>
      </c>
      <c r="T499" s="23" t="s">
        <v>278</v>
      </c>
      <c r="U499" s="23" t="s">
        <v>2795</v>
      </c>
      <c r="V499" s="39">
        <v>41921</v>
      </c>
      <c r="W499" s="40">
        <v>1200000</v>
      </c>
      <c r="X499" s="39">
        <v>42285</v>
      </c>
      <c r="Y499" s="23" t="s">
        <v>2796</v>
      </c>
      <c r="Z499" s="23" t="s">
        <v>1848</v>
      </c>
      <c r="AA499" s="23" t="s">
        <v>297</v>
      </c>
      <c r="AB499" s="23" t="s">
        <v>1839</v>
      </c>
      <c r="AC499" s="23"/>
      <c r="AD499" s="23"/>
      <c r="AE499" s="40">
        <v>1200000</v>
      </c>
      <c r="AF499" s="23">
        <v>1249</v>
      </c>
    </row>
    <row r="500" spans="1:32" x14ac:dyDescent="0.25">
      <c r="A500" s="3">
        <v>2014</v>
      </c>
      <c r="B500" s="4" t="s">
        <v>719</v>
      </c>
      <c r="C500" s="5">
        <v>48101</v>
      </c>
      <c r="D500" s="4" t="s">
        <v>3695</v>
      </c>
      <c r="E500" s="4" t="s">
        <v>730</v>
      </c>
      <c r="F500" s="6">
        <v>41844</v>
      </c>
      <c r="G500" s="7">
        <v>7000000</v>
      </c>
      <c r="H500" s="6">
        <v>42156</v>
      </c>
      <c r="I500" s="4" t="s">
        <v>3696</v>
      </c>
      <c r="J500" s="4" t="s">
        <v>387</v>
      </c>
      <c r="K500" s="4" t="s">
        <v>388</v>
      </c>
      <c r="L500" s="4"/>
      <c r="M500" s="4"/>
      <c r="N500" s="4"/>
      <c r="O500" s="7">
        <v>7000000</v>
      </c>
      <c r="P500" s="11">
        <f>_xlfn.XLOOKUP(E500,[1]SIDEOF_donativos!U$4:U$1619,[1]SIDEOF_donativos!W$4:W$1619,FALSE)</f>
        <v>706</v>
      </c>
      <c r="S500" s="23">
        <v>2014</v>
      </c>
      <c r="T500" s="23" t="s">
        <v>278</v>
      </c>
      <c r="U500" s="23" t="s">
        <v>2798</v>
      </c>
      <c r="V500" s="39">
        <v>41948</v>
      </c>
      <c r="W500" s="40">
        <v>670000</v>
      </c>
      <c r="X500" s="39">
        <v>42037</v>
      </c>
      <c r="Y500" s="23" t="s">
        <v>2799</v>
      </c>
      <c r="Z500" s="23" t="s">
        <v>1848</v>
      </c>
      <c r="AA500" s="23" t="s">
        <v>297</v>
      </c>
      <c r="AB500" s="23" t="s">
        <v>1839</v>
      </c>
      <c r="AC500" s="23"/>
      <c r="AD500" s="23"/>
      <c r="AE500" s="40">
        <v>670000</v>
      </c>
      <c r="AF500" s="23">
        <v>1264</v>
      </c>
    </row>
    <row r="501" spans="1:32" x14ac:dyDescent="0.25">
      <c r="A501" s="3">
        <v>2014</v>
      </c>
      <c r="B501" s="4" t="s">
        <v>719</v>
      </c>
      <c r="C501" s="5">
        <v>48101</v>
      </c>
      <c r="D501" s="4" t="s">
        <v>3697</v>
      </c>
      <c r="E501" s="4" t="s">
        <v>2551</v>
      </c>
      <c r="F501" s="6">
        <v>41855</v>
      </c>
      <c r="G501" s="7">
        <v>10000000</v>
      </c>
      <c r="H501" s="6">
        <v>41976</v>
      </c>
      <c r="I501" s="4" t="s">
        <v>3698</v>
      </c>
      <c r="J501" s="4" t="s">
        <v>387</v>
      </c>
      <c r="K501" s="4" t="s">
        <v>388</v>
      </c>
      <c r="L501" s="4"/>
      <c r="M501" s="4"/>
      <c r="N501" s="4"/>
      <c r="O501" s="7">
        <v>10000000</v>
      </c>
      <c r="P501" s="11">
        <f>_xlfn.XLOOKUP(E501,[1]SIDEOF_donativos!U$4:U$1619,[1]SIDEOF_donativos!W$4:W$1619,FALSE)</f>
        <v>1067</v>
      </c>
      <c r="S501" s="23">
        <v>2014</v>
      </c>
      <c r="T501" s="23" t="s">
        <v>278</v>
      </c>
      <c r="U501" s="23" t="s">
        <v>2801</v>
      </c>
      <c r="V501" s="39">
        <v>41943</v>
      </c>
      <c r="W501" s="40">
        <v>800000</v>
      </c>
      <c r="X501" s="39">
        <v>42124</v>
      </c>
      <c r="Y501" s="23" t="s">
        <v>2802</v>
      </c>
      <c r="Z501" s="23" t="s">
        <v>2803</v>
      </c>
      <c r="AA501" s="23" t="s">
        <v>297</v>
      </c>
      <c r="AB501" s="23" t="s">
        <v>314</v>
      </c>
      <c r="AC501" s="23"/>
      <c r="AD501" s="23"/>
      <c r="AE501" s="40">
        <v>800000</v>
      </c>
      <c r="AF501" s="23">
        <v>928</v>
      </c>
    </row>
    <row r="502" spans="1:32" x14ac:dyDescent="0.25">
      <c r="A502" s="3">
        <v>2014</v>
      </c>
      <c r="B502" s="4" t="s">
        <v>719</v>
      </c>
      <c r="C502" s="5">
        <v>48101</v>
      </c>
      <c r="D502" s="4" t="s">
        <v>3699</v>
      </c>
      <c r="E502" s="4" t="s">
        <v>924</v>
      </c>
      <c r="F502" s="6">
        <v>41856</v>
      </c>
      <c r="G502" s="7">
        <v>600000</v>
      </c>
      <c r="H502" s="6">
        <v>42338</v>
      </c>
      <c r="I502" s="4" t="s">
        <v>3700</v>
      </c>
      <c r="J502" s="4" t="s">
        <v>387</v>
      </c>
      <c r="K502" s="4" t="s">
        <v>388</v>
      </c>
      <c r="L502" s="4"/>
      <c r="M502" s="4"/>
      <c r="N502" s="4"/>
      <c r="O502" s="7">
        <v>600000</v>
      </c>
      <c r="P502" s="11">
        <f>_xlfn.XLOOKUP(E502,[1]SIDEOF_donativos!U$4:U$1619,[1]SIDEOF_donativos!W$4:W$1619,FALSE)</f>
        <v>693</v>
      </c>
      <c r="S502" s="23">
        <v>2014</v>
      </c>
      <c r="T502" s="23" t="s">
        <v>278</v>
      </c>
      <c r="U502" s="23" t="s">
        <v>2801</v>
      </c>
      <c r="V502" s="39">
        <v>41943</v>
      </c>
      <c r="W502" s="40">
        <v>850000</v>
      </c>
      <c r="X502" s="39">
        <v>42033</v>
      </c>
      <c r="Y502" s="23" t="s">
        <v>2805</v>
      </c>
      <c r="Z502" s="23" t="s">
        <v>1848</v>
      </c>
      <c r="AA502" s="23" t="s">
        <v>297</v>
      </c>
      <c r="AB502" s="23" t="s">
        <v>1839</v>
      </c>
      <c r="AC502" s="23"/>
      <c r="AD502" s="23"/>
      <c r="AE502" s="40">
        <v>850000</v>
      </c>
      <c r="AF502" s="23">
        <v>928</v>
      </c>
    </row>
    <row r="503" spans="1:32" x14ac:dyDescent="0.25">
      <c r="A503" s="3">
        <v>2014</v>
      </c>
      <c r="B503" s="4" t="s">
        <v>719</v>
      </c>
      <c r="C503" s="5">
        <v>48101</v>
      </c>
      <c r="D503" s="4" t="s">
        <v>3701</v>
      </c>
      <c r="E503" s="4" t="s">
        <v>1012</v>
      </c>
      <c r="F503" s="6">
        <v>41836</v>
      </c>
      <c r="G503" s="7">
        <v>4500000</v>
      </c>
      <c r="H503" s="6">
        <v>42019</v>
      </c>
      <c r="I503" s="4" t="s">
        <v>3702</v>
      </c>
      <c r="J503" s="4" t="s">
        <v>387</v>
      </c>
      <c r="K503" s="4" t="s">
        <v>388</v>
      </c>
      <c r="L503" s="4"/>
      <c r="M503" s="4"/>
      <c r="N503" s="4"/>
      <c r="O503" s="7">
        <v>4500000</v>
      </c>
      <c r="P503" s="11">
        <f>_xlfn.XLOOKUP(E503,[1]SIDEOF_donativos!U$4:U$1619,[1]SIDEOF_donativos!W$4:W$1619,FALSE)</f>
        <v>1556</v>
      </c>
      <c r="S503" s="23">
        <v>2014</v>
      </c>
      <c r="T503" s="23" t="s">
        <v>278</v>
      </c>
      <c r="U503" s="23" t="s">
        <v>2807</v>
      </c>
      <c r="V503" s="39">
        <v>41943</v>
      </c>
      <c r="W503" s="40">
        <v>2000000</v>
      </c>
      <c r="X503" s="39">
        <v>42154</v>
      </c>
      <c r="Y503" s="23" t="s">
        <v>2811</v>
      </c>
      <c r="Z503" s="23" t="s">
        <v>1848</v>
      </c>
      <c r="AA503" s="23" t="s">
        <v>297</v>
      </c>
      <c r="AB503" s="23" t="s">
        <v>1839</v>
      </c>
      <c r="AC503" s="23"/>
      <c r="AD503" s="23"/>
      <c r="AE503" s="40">
        <v>2000000</v>
      </c>
      <c r="AF503" s="23">
        <v>1272</v>
      </c>
    </row>
    <row r="504" spans="1:32" x14ac:dyDescent="0.25">
      <c r="A504" s="3">
        <v>2014</v>
      </c>
      <c r="B504" s="4" t="s">
        <v>719</v>
      </c>
      <c r="C504" s="5">
        <v>48101</v>
      </c>
      <c r="D504" s="4" t="s">
        <v>3703</v>
      </c>
      <c r="E504" s="4" t="s">
        <v>1049</v>
      </c>
      <c r="F504" s="6">
        <v>41848</v>
      </c>
      <c r="G504" s="7">
        <v>2500000</v>
      </c>
      <c r="H504" s="6">
        <v>42212</v>
      </c>
      <c r="I504" s="4" t="s">
        <v>3704</v>
      </c>
      <c r="J504" s="4" t="s">
        <v>387</v>
      </c>
      <c r="K504" s="4" t="s">
        <v>388</v>
      </c>
      <c r="L504" s="4"/>
      <c r="M504" s="4"/>
      <c r="N504" s="4"/>
      <c r="O504" s="7">
        <v>2500000</v>
      </c>
      <c r="P504" s="11">
        <f>_xlfn.XLOOKUP(E504,[1]SIDEOF_donativos!U$4:U$1619,[1]SIDEOF_donativos!W$4:W$1619,FALSE)</f>
        <v>228</v>
      </c>
      <c r="S504" s="23">
        <v>2014</v>
      </c>
      <c r="T504" s="23" t="s">
        <v>278</v>
      </c>
      <c r="U504" s="23" t="s">
        <v>2816</v>
      </c>
      <c r="V504" s="39">
        <v>41961</v>
      </c>
      <c r="W504" s="40">
        <v>3600000</v>
      </c>
      <c r="X504" s="39">
        <v>42326</v>
      </c>
      <c r="Y504" s="23" t="s">
        <v>2817</v>
      </c>
      <c r="Z504" s="23" t="s">
        <v>2818</v>
      </c>
      <c r="AA504" s="23" t="s">
        <v>388</v>
      </c>
      <c r="AB504" s="23" t="s">
        <v>297</v>
      </c>
      <c r="AC504" s="23" t="s">
        <v>291</v>
      </c>
      <c r="AD504" s="23"/>
      <c r="AE504" s="40">
        <v>3600000</v>
      </c>
      <c r="AF504" s="23">
        <v>1231</v>
      </c>
    </row>
    <row r="505" spans="1:32" x14ac:dyDescent="0.25">
      <c r="A505" s="3">
        <v>2014</v>
      </c>
      <c r="B505" s="4" t="s">
        <v>719</v>
      </c>
      <c r="C505" s="5">
        <v>48101</v>
      </c>
      <c r="D505" s="4" t="s">
        <v>3705</v>
      </c>
      <c r="E505" s="4" t="s">
        <v>3706</v>
      </c>
      <c r="F505" s="6">
        <v>41837</v>
      </c>
      <c r="G505" s="7">
        <v>2850000</v>
      </c>
      <c r="H505" s="6">
        <v>42051</v>
      </c>
      <c r="I505" s="4" t="s">
        <v>3707</v>
      </c>
      <c r="J505" s="4" t="s">
        <v>387</v>
      </c>
      <c r="K505" s="4" t="s">
        <v>388</v>
      </c>
      <c r="L505" s="4"/>
      <c r="M505" s="4"/>
      <c r="N505" s="4"/>
      <c r="O505" s="7">
        <v>2850000</v>
      </c>
      <c r="P505" s="11">
        <f>_xlfn.XLOOKUP(E505,[1]SIDEOF_donativos!U$4:U$1619,[1]SIDEOF_donativos!W$4:W$1619,FALSE)</f>
        <v>757</v>
      </c>
      <c r="S505" s="23">
        <v>2014</v>
      </c>
      <c r="T505" s="23" t="s">
        <v>278</v>
      </c>
      <c r="U505" s="23" t="s">
        <v>2820</v>
      </c>
      <c r="V505" s="39">
        <v>41963</v>
      </c>
      <c r="W505" s="40">
        <v>670000</v>
      </c>
      <c r="X505" s="39">
        <v>42023</v>
      </c>
      <c r="Y505" s="23" t="s">
        <v>2821</v>
      </c>
      <c r="Z505" s="23" t="s">
        <v>2822</v>
      </c>
      <c r="AA505" s="23" t="s">
        <v>297</v>
      </c>
      <c r="AB505" s="23" t="s">
        <v>20</v>
      </c>
      <c r="AC505" s="23"/>
      <c r="AD505" s="23"/>
      <c r="AE505" s="40">
        <v>670000</v>
      </c>
      <c r="AF505" s="23">
        <v>1263</v>
      </c>
    </row>
    <row r="506" spans="1:32" x14ac:dyDescent="0.25">
      <c r="A506" s="3">
        <v>2014</v>
      </c>
      <c r="B506" s="4" t="s">
        <v>719</v>
      </c>
      <c r="C506" s="5">
        <v>48101</v>
      </c>
      <c r="D506" s="4" t="s">
        <v>3708</v>
      </c>
      <c r="E506" s="4" t="s">
        <v>1708</v>
      </c>
      <c r="F506" s="6">
        <v>41764</v>
      </c>
      <c r="G506" s="7">
        <v>3000000</v>
      </c>
      <c r="H506" s="6">
        <v>42144</v>
      </c>
      <c r="I506" s="4" t="s">
        <v>3709</v>
      </c>
      <c r="J506" s="4" t="s">
        <v>387</v>
      </c>
      <c r="K506" s="4" t="s">
        <v>388</v>
      </c>
      <c r="L506" s="4"/>
      <c r="M506" s="4"/>
      <c r="N506" s="4"/>
      <c r="O506" s="7">
        <v>3000000</v>
      </c>
      <c r="P506" s="11">
        <f>_xlfn.XLOOKUP(E506,[1]SIDEOF_donativos!U$4:U$1619,[1]SIDEOF_donativos!W$4:W$1619,FALSE)</f>
        <v>599</v>
      </c>
      <c r="S506" s="23">
        <v>2014</v>
      </c>
      <c r="T506" s="23" t="s">
        <v>278</v>
      </c>
      <c r="U506" s="23" t="s">
        <v>2827</v>
      </c>
      <c r="V506" s="39">
        <v>41964</v>
      </c>
      <c r="W506" s="40">
        <v>550000</v>
      </c>
      <c r="X506" s="39">
        <v>42153</v>
      </c>
      <c r="Y506" s="23" t="s">
        <v>2828</v>
      </c>
      <c r="Z506" s="23" t="s">
        <v>1848</v>
      </c>
      <c r="AA506" s="23" t="s">
        <v>297</v>
      </c>
      <c r="AB506" s="23" t="s">
        <v>1839</v>
      </c>
      <c r="AC506" s="23"/>
      <c r="AD506" s="23"/>
      <c r="AE506" s="40">
        <v>550000</v>
      </c>
      <c r="AF506" s="23">
        <v>1258</v>
      </c>
    </row>
    <row r="507" spans="1:32" x14ac:dyDescent="0.25">
      <c r="A507" s="3">
        <v>2014</v>
      </c>
      <c r="B507" s="4" t="s">
        <v>719</v>
      </c>
      <c r="C507" s="5">
        <v>48101</v>
      </c>
      <c r="D507" s="4" t="s">
        <v>3710</v>
      </c>
      <c r="E507" s="4" t="s">
        <v>784</v>
      </c>
      <c r="F507" s="6">
        <v>41859</v>
      </c>
      <c r="G507" s="7">
        <v>3000000</v>
      </c>
      <c r="H507" s="6">
        <v>42253</v>
      </c>
      <c r="I507" s="4" t="s">
        <v>3711</v>
      </c>
      <c r="J507" s="4" t="s">
        <v>387</v>
      </c>
      <c r="K507" s="4" t="s">
        <v>388</v>
      </c>
      <c r="L507" s="4"/>
      <c r="M507" s="4"/>
      <c r="N507" s="4"/>
      <c r="O507" s="7">
        <v>3000000</v>
      </c>
      <c r="P507" s="11">
        <f>_xlfn.XLOOKUP(E507,[1]SIDEOF_donativos!U$4:U$1619,[1]SIDEOF_donativos!W$4:W$1619,FALSE)</f>
        <v>1513</v>
      </c>
      <c r="S507" s="23">
        <v>2014</v>
      </c>
      <c r="T507" s="23" t="s">
        <v>278</v>
      </c>
      <c r="U507" s="23" t="s">
        <v>2836</v>
      </c>
      <c r="V507" s="39">
        <v>41969</v>
      </c>
      <c r="W507" s="40">
        <v>1000000</v>
      </c>
      <c r="X507" s="39">
        <v>42153</v>
      </c>
      <c r="Y507" s="23" t="s">
        <v>2837</v>
      </c>
      <c r="Z507" s="23" t="s">
        <v>1848</v>
      </c>
      <c r="AA507" s="23" t="s">
        <v>297</v>
      </c>
      <c r="AB507" s="23" t="s">
        <v>1839</v>
      </c>
      <c r="AC507" s="23"/>
      <c r="AD507" s="23"/>
      <c r="AE507" s="40">
        <v>1000000</v>
      </c>
      <c r="AF507" s="23">
        <v>1252</v>
      </c>
    </row>
    <row r="508" spans="1:32" x14ac:dyDescent="0.25">
      <c r="A508" s="3">
        <v>2014</v>
      </c>
      <c r="B508" s="4" t="s">
        <v>719</v>
      </c>
      <c r="C508" s="5">
        <v>48101</v>
      </c>
      <c r="D508" s="4" t="s">
        <v>3712</v>
      </c>
      <c r="E508" s="4" t="s">
        <v>1720</v>
      </c>
      <c r="F508" s="6">
        <v>41942</v>
      </c>
      <c r="G508" s="7">
        <v>3000000</v>
      </c>
      <c r="H508" s="6">
        <v>42427</v>
      </c>
      <c r="I508" s="4" t="s">
        <v>3713</v>
      </c>
      <c r="J508" s="4" t="s">
        <v>387</v>
      </c>
      <c r="K508" s="4" t="s">
        <v>388</v>
      </c>
      <c r="L508" s="4"/>
      <c r="M508" s="4"/>
      <c r="N508" s="4"/>
      <c r="O508" s="7">
        <v>3000000</v>
      </c>
      <c r="P508" s="11">
        <f>_xlfn.XLOOKUP(E508,[1]SIDEOF_donativos!U$4:U$1619,[1]SIDEOF_donativos!W$4:W$1619,FALSE)</f>
        <v>609</v>
      </c>
      <c r="S508">
        <v>2014</v>
      </c>
      <c r="T508" t="s">
        <v>278</v>
      </c>
      <c r="U508" t="s">
        <v>2839</v>
      </c>
      <c r="V508" s="31">
        <v>41967</v>
      </c>
      <c r="W508" s="35">
        <v>4800000</v>
      </c>
      <c r="X508" s="31">
        <v>42332</v>
      </c>
      <c r="Y508" t="s">
        <v>2840</v>
      </c>
      <c r="Z508" t="s">
        <v>296</v>
      </c>
      <c r="AA508" t="s">
        <v>297</v>
      </c>
      <c r="AE508" s="35">
        <v>4800000</v>
      </c>
      <c r="AF508">
        <v>522</v>
      </c>
    </row>
    <row r="509" spans="1:32" x14ac:dyDescent="0.25">
      <c r="A509" s="3">
        <v>2014</v>
      </c>
      <c r="B509" s="4" t="s">
        <v>719</v>
      </c>
      <c r="C509" s="5">
        <v>48101</v>
      </c>
      <c r="D509" s="4" t="s">
        <v>3714</v>
      </c>
      <c r="E509" s="4" t="s">
        <v>3645</v>
      </c>
      <c r="F509" s="6">
        <v>41829</v>
      </c>
      <c r="G509" s="7">
        <v>5000000</v>
      </c>
      <c r="H509" s="6">
        <v>41981</v>
      </c>
      <c r="I509" s="4" t="s">
        <v>3715</v>
      </c>
      <c r="J509" s="4" t="s">
        <v>387</v>
      </c>
      <c r="K509" s="4" t="s">
        <v>388</v>
      </c>
      <c r="L509" s="4"/>
      <c r="M509" s="4"/>
      <c r="N509" s="4"/>
      <c r="O509" s="7">
        <v>5000000</v>
      </c>
      <c r="P509" s="11">
        <f>_xlfn.XLOOKUP(E509,[1]SIDEOF_donativos!U$4:U$1619,[1]SIDEOF_donativos!W$4:W$1619,FALSE)</f>
        <v>740</v>
      </c>
      <c r="S509" s="23">
        <v>2014</v>
      </c>
      <c r="T509" s="23" t="s">
        <v>278</v>
      </c>
      <c r="U509" s="23" t="s">
        <v>2836</v>
      </c>
      <c r="V509" s="39">
        <v>41969</v>
      </c>
      <c r="W509" s="40">
        <v>1800000</v>
      </c>
      <c r="X509" s="39">
        <v>42334</v>
      </c>
      <c r="Y509" s="23" t="s">
        <v>2842</v>
      </c>
      <c r="Z509" s="23" t="s">
        <v>1848</v>
      </c>
      <c r="AA509" s="23" t="s">
        <v>297</v>
      </c>
      <c r="AB509" s="23" t="s">
        <v>1839</v>
      </c>
      <c r="AC509" s="23"/>
      <c r="AD509" s="23"/>
      <c r="AE509" s="40">
        <v>1800000</v>
      </c>
      <c r="AF509" s="23">
        <v>1252</v>
      </c>
    </row>
    <row r="510" spans="1:32" x14ac:dyDescent="0.25">
      <c r="A510" s="3">
        <v>2014</v>
      </c>
      <c r="B510" s="4" t="s">
        <v>719</v>
      </c>
      <c r="C510" s="5">
        <v>48101</v>
      </c>
      <c r="D510" s="4" t="s">
        <v>3716</v>
      </c>
      <c r="E510" s="4" t="s">
        <v>2242</v>
      </c>
      <c r="F510" s="6">
        <v>41871</v>
      </c>
      <c r="G510" s="7">
        <v>3100000</v>
      </c>
      <c r="H510" s="6">
        <v>42235</v>
      </c>
      <c r="I510" s="4" t="s">
        <v>3717</v>
      </c>
      <c r="J510" s="4" t="s">
        <v>387</v>
      </c>
      <c r="K510" s="4" t="s">
        <v>388</v>
      </c>
      <c r="L510" s="4"/>
      <c r="M510" s="4"/>
      <c r="N510" s="4"/>
      <c r="O510" s="7">
        <v>3100000</v>
      </c>
      <c r="P510" s="11">
        <f>_xlfn.XLOOKUP(E510,[1]SIDEOF_donativos!U$4:U$1619,[1]SIDEOF_donativos!W$4:W$1619,FALSE)</f>
        <v>721</v>
      </c>
      <c r="S510" s="23">
        <v>2014</v>
      </c>
      <c r="T510" s="23" t="s">
        <v>278</v>
      </c>
      <c r="U510" s="23" t="s">
        <v>2847</v>
      </c>
      <c r="V510" s="39">
        <v>41969</v>
      </c>
      <c r="W510" s="40">
        <v>2500000</v>
      </c>
      <c r="X510" s="39">
        <v>42334</v>
      </c>
      <c r="Y510" s="23" t="s">
        <v>2848</v>
      </c>
      <c r="Z510" s="23" t="s">
        <v>1848</v>
      </c>
      <c r="AA510" s="23" t="s">
        <v>297</v>
      </c>
      <c r="AB510" s="23" t="s">
        <v>1839</v>
      </c>
      <c r="AC510" s="23"/>
      <c r="AD510" s="23"/>
      <c r="AE510" s="40">
        <v>2500000</v>
      </c>
      <c r="AF510" s="23">
        <v>1234</v>
      </c>
    </row>
    <row r="511" spans="1:32" x14ac:dyDescent="0.25">
      <c r="A511" s="3">
        <v>2014</v>
      </c>
      <c r="B511" s="4" t="s">
        <v>719</v>
      </c>
      <c r="C511" s="5">
        <v>48101</v>
      </c>
      <c r="D511" s="4" t="s">
        <v>3718</v>
      </c>
      <c r="E511" s="4" t="s">
        <v>2233</v>
      </c>
      <c r="F511" s="6">
        <v>41828</v>
      </c>
      <c r="G511" s="7">
        <v>500000</v>
      </c>
      <c r="H511" s="6">
        <v>42131</v>
      </c>
      <c r="I511" s="4" t="s">
        <v>3719</v>
      </c>
      <c r="J511" s="4" t="s">
        <v>387</v>
      </c>
      <c r="K511" s="4" t="s">
        <v>388</v>
      </c>
      <c r="L511" s="4"/>
      <c r="M511" s="4"/>
      <c r="N511" s="4"/>
      <c r="O511" s="7">
        <v>500000</v>
      </c>
      <c r="P511" s="11">
        <f>_xlfn.XLOOKUP(E511,[1]SIDEOF_donativos!U$4:U$1619,[1]SIDEOF_donativos!W$4:W$1619,FALSE)</f>
        <v>139</v>
      </c>
      <c r="S511" s="23">
        <v>2014</v>
      </c>
      <c r="T511" s="23" t="s">
        <v>278</v>
      </c>
      <c r="U511" s="23" t="s">
        <v>2850</v>
      </c>
      <c r="V511" s="39">
        <v>41968</v>
      </c>
      <c r="W511" s="40">
        <v>4800000</v>
      </c>
      <c r="X511" s="39">
        <v>42333</v>
      </c>
      <c r="Y511" s="23" t="s">
        <v>2851</v>
      </c>
      <c r="Z511" s="23" t="s">
        <v>2803</v>
      </c>
      <c r="AA511" s="23" t="s">
        <v>297</v>
      </c>
      <c r="AB511" s="23" t="s">
        <v>314</v>
      </c>
      <c r="AC511" s="23"/>
      <c r="AD511" s="23"/>
      <c r="AE511" s="40">
        <v>4800000</v>
      </c>
      <c r="AF511" s="23">
        <v>874</v>
      </c>
    </row>
    <row r="512" spans="1:32" x14ac:dyDescent="0.25">
      <c r="A512" s="3">
        <v>2014</v>
      </c>
      <c r="B512" s="4" t="s">
        <v>719</v>
      </c>
      <c r="C512" s="5">
        <v>48101</v>
      </c>
      <c r="D512" s="4" t="s">
        <v>3720</v>
      </c>
      <c r="E512" s="4" t="s">
        <v>3721</v>
      </c>
      <c r="F512" s="6">
        <v>41828</v>
      </c>
      <c r="G512" s="7">
        <v>2000000</v>
      </c>
      <c r="H512" s="6">
        <v>42101</v>
      </c>
      <c r="I512" s="4" t="s">
        <v>3722</v>
      </c>
      <c r="J512" s="4" t="s">
        <v>387</v>
      </c>
      <c r="K512" s="4" t="s">
        <v>388</v>
      </c>
      <c r="L512" s="4"/>
      <c r="M512" s="4"/>
      <c r="N512" s="4"/>
      <c r="O512" s="7">
        <v>2000000</v>
      </c>
      <c r="P512" s="11">
        <f>_xlfn.XLOOKUP(E512,[1]SIDEOF_donativos!U$4:U$1619,[1]SIDEOF_donativos!W$4:W$1619,FALSE)</f>
        <v>340</v>
      </c>
      <c r="S512" s="23">
        <v>2014</v>
      </c>
      <c r="T512" s="23" t="s">
        <v>278</v>
      </c>
      <c r="U512" s="23" t="s">
        <v>2856</v>
      </c>
      <c r="V512" s="39">
        <v>41969</v>
      </c>
      <c r="W512" s="40">
        <v>1160000</v>
      </c>
      <c r="X512" s="39">
        <v>42088</v>
      </c>
      <c r="Y512" s="23" t="s">
        <v>2857</v>
      </c>
      <c r="Z512" s="23" t="s">
        <v>1848</v>
      </c>
      <c r="AA512" s="23" t="s">
        <v>297</v>
      </c>
      <c r="AB512" s="23" t="s">
        <v>1839</v>
      </c>
      <c r="AC512" s="23"/>
      <c r="AD512" s="23"/>
      <c r="AE512" s="40">
        <v>1160000</v>
      </c>
      <c r="AF512" s="23">
        <v>1124</v>
      </c>
    </row>
    <row r="513" spans="1:32" x14ac:dyDescent="0.25">
      <c r="A513" s="3">
        <v>2014</v>
      </c>
      <c r="B513" s="4" t="s">
        <v>719</v>
      </c>
      <c r="C513" s="5">
        <v>48101</v>
      </c>
      <c r="D513" s="4" t="s">
        <v>3723</v>
      </c>
      <c r="E513" s="4" t="s">
        <v>2297</v>
      </c>
      <c r="F513" s="6">
        <v>41871</v>
      </c>
      <c r="G513" s="7">
        <v>1000000</v>
      </c>
      <c r="H513" s="6">
        <v>42023</v>
      </c>
      <c r="I513" s="4" t="s">
        <v>3724</v>
      </c>
      <c r="J513" s="4" t="s">
        <v>387</v>
      </c>
      <c r="K513" s="4" t="s">
        <v>388</v>
      </c>
      <c r="L513" s="4"/>
      <c r="M513" s="4"/>
      <c r="N513" s="4"/>
      <c r="O513" s="7">
        <v>1000000</v>
      </c>
      <c r="P513" s="11">
        <f>_xlfn.XLOOKUP(E513,[1]SIDEOF_donativos!U$4:U$1619,[1]SIDEOF_donativos!W$4:W$1619,FALSE)</f>
        <v>750</v>
      </c>
      <c r="S513" s="23">
        <v>2014</v>
      </c>
      <c r="T513" s="23" t="s">
        <v>278</v>
      </c>
      <c r="U513" s="23" t="s">
        <v>2813</v>
      </c>
      <c r="V513" s="39">
        <v>41969</v>
      </c>
      <c r="W513" s="40">
        <v>400000</v>
      </c>
      <c r="X513" s="39">
        <v>42153</v>
      </c>
      <c r="Y513" s="23" t="s">
        <v>2859</v>
      </c>
      <c r="Z513" s="23" t="s">
        <v>2803</v>
      </c>
      <c r="AA513" s="23" t="s">
        <v>297</v>
      </c>
      <c r="AB513" s="23" t="s">
        <v>314</v>
      </c>
      <c r="AC513" s="23"/>
      <c r="AD513" s="23"/>
      <c r="AE513" s="40">
        <v>400000</v>
      </c>
      <c r="AF513" s="23">
        <v>1122</v>
      </c>
    </row>
    <row r="514" spans="1:32" x14ac:dyDescent="0.25">
      <c r="A514" s="3">
        <v>2014</v>
      </c>
      <c r="B514" s="4" t="s">
        <v>719</v>
      </c>
      <c r="C514" s="5">
        <v>48101</v>
      </c>
      <c r="D514" s="4" t="s">
        <v>3725</v>
      </c>
      <c r="E514" s="4" t="s">
        <v>1012</v>
      </c>
      <c r="F514" s="6">
        <v>41849</v>
      </c>
      <c r="G514" s="7">
        <v>4000000</v>
      </c>
      <c r="H514" s="6">
        <v>42032</v>
      </c>
      <c r="I514" s="4" t="s">
        <v>3726</v>
      </c>
      <c r="J514" s="4" t="s">
        <v>387</v>
      </c>
      <c r="K514" s="4" t="s">
        <v>388</v>
      </c>
      <c r="L514" s="4"/>
      <c r="M514" s="4"/>
      <c r="N514" s="4"/>
      <c r="O514" s="7">
        <v>4000000</v>
      </c>
      <c r="P514" s="11">
        <f>_xlfn.XLOOKUP(E514,[1]SIDEOF_donativos!U$4:U$1619,[1]SIDEOF_donativos!W$4:W$1619,FALSE)</f>
        <v>1556</v>
      </c>
      <c r="S514">
        <v>2014</v>
      </c>
      <c r="T514" t="s">
        <v>278</v>
      </c>
      <c r="U514" t="s">
        <v>2813</v>
      </c>
      <c r="V514" s="31">
        <v>41969</v>
      </c>
      <c r="W514" s="35">
        <v>600000</v>
      </c>
      <c r="X514" s="31">
        <v>42153</v>
      </c>
      <c r="Y514" t="s">
        <v>2861</v>
      </c>
      <c r="Z514" t="s">
        <v>296</v>
      </c>
      <c r="AA514" t="s">
        <v>297</v>
      </c>
      <c r="AE514" s="35">
        <v>600000</v>
      </c>
      <c r="AF514">
        <v>1122</v>
      </c>
    </row>
    <row r="515" spans="1:32" x14ac:dyDescent="0.25">
      <c r="A515" s="3">
        <v>2014</v>
      </c>
      <c r="B515" s="4" t="s">
        <v>719</v>
      </c>
      <c r="C515" s="5">
        <v>48101</v>
      </c>
      <c r="D515" s="4" t="s">
        <v>3727</v>
      </c>
      <c r="E515" s="4" t="s">
        <v>3728</v>
      </c>
      <c r="F515" s="6">
        <v>41864</v>
      </c>
      <c r="G515" s="7">
        <v>9300000</v>
      </c>
      <c r="H515" s="6">
        <v>41989</v>
      </c>
      <c r="I515" s="4" t="s">
        <v>3729</v>
      </c>
      <c r="J515" s="4" t="s">
        <v>387</v>
      </c>
      <c r="K515" s="4" t="s">
        <v>388</v>
      </c>
      <c r="L515" s="4"/>
      <c r="M515" s="4"/>
      <c r="N515" s="4"/>
      <c r="O515" s="7">
        <v>9300000</v>
      </c>
      <c r="P515" s="11">
        <f>_xlfn.XLOOKUP(E515,[1]SIDEOF_donativos!U$4:U$1619,[1]SIDEOF_donativos!W$4:W$1619,FALSE)</f>
        <v>628</v>
      </c>
      <c r="S515" s="23">
        <v>2014</v>
      </c>
      <c r="T515" s="23" t="s">
        <v>278</v>
      </c>
      <c r="U515" s="23" t="s">
        <v>2863</v>
      </c>
      <c r="V515" s="39">
        <v>41969</v>
      </c>
      <c r="W515" s="40">
        <v>500000</v>
      </c>
      <c r="X515" s="39">
        <v>42104</v>
      </c>
      <c r="Y515" s="23" t="s">
        <v>2864</v>
      </c>
      <c r="Z515" s="23" t="s">
        <v>1848</v>
      </c>
      <c r="AA515" s="23" t="s">
        <v>297</v>
      </c>
      <c r="AB515" s="23" t="s">
        <v>1839</v>
      </c>
      <c r="AC515" s="23"/>
      <c r="AD515" s="23"/>
      <c r="AE515" s="40">
        <v>500000</v>
      </c>
      <c r="AF515" s="23">
        <v>525</v>
      </c>
    </row>
    <row r="516" spans="1:32" x14ac:dyDescent="0.25">
      <c r="A516" s="3">
        <v>2014</v>
      </c>
      <c r="B516" s="4" t="s">
        <v>719</v>
      </c>
      <c r="C516" s="5">
        <v>48101</v>
      </c>
      <c r="D516" s="4" t="s">
        <v>3730</v>
      </c>
      <c r="E516" s="4" t="s">
        <v>860</v>
      </c>
      <c r="F516" s="6">
        <v>41837</v>
      </c>
      <c r="G516" s="7">
        <v>9300000</v>
      </c>
      <c r="H516" s="6">
        <v>41989</v>
      </c>
      <c r="I516" s="4" t="s">
        <v>3731</v>
      </c>
      <c r="J516" s="4" t="s">
        <v>387</v>
      </c>
      <c r="K516" s="4" t="s">
        <v>388</v>
      </c>
      <c r="L516" s="4"/>
      <c r="M516" s="4"/>
      <c r="N516" s="4"/>
      <c r="O516" s="7">
        <v>9300000</v>
      </c>
      <c r="P516" s="11">
        <f>_xlfn.XLOOKUP(E516,[1]SIDEOF_donativos!U$4:U$1619,[1]SIDEOF_donativos!W$4:W$1619,FALSE)</f>
        <v>784</v>
      </c>
      <c r="S516" s="23">
        <v>2014</v>
      </c>
      <c r="T516" s="23" t="s">
        <v>278</v>
      </c>
      <c r="U516" s="23" t="s">
        <v>2870</v>
      </c>
      <c r="V516" s="39">
        <v>41969</v>
      </c>
      <c r="W516" s="40">
        <v>840000</v>
      </c>
      <c r="X516" s="39">
        <v>42185</v>
      </c>
      <c r="Y516" s="23" t="s">
        <v>2871</v>
      </c>
      <c r="Z516" s="23" t="s">
        <v>2872</v>
      </c>
      <c r="AA516" s="23" t="s">
        <v>297</v>
      </c>
      <c r="AB516" s="23" t="s">
        <v>291</v>
      </c>
      <c r="AC516" s="23" t="s">
        <v>1839</v>
      </c>
      <c r="AD516" s="23"/>
      <c r="AE516" s="40">
        <v>840000</v>
      </c>
      <c r="AF516" s="23">
        <v>1227</v>
      </c>
    </row>
    <row r="517" spans="1:32" x14ac:dyDescent="0.25">
      <c r="A517" s="3">
        <v>2014</v>
      </c>
      <c r="B517" s="4" t="s">
        <v>719</v>
      </c>
      <c r="C517" s="5">
        <v>48101</v>
      </c>
      <c r="D517" s="4" t="s">
        <v>3732</v>
      </c>
      <c r="E517" s="4" t="s">
        <v>1179</v>
      </c>
      <c r="F517" s="6">
        <v>41883</v>
      </c>
      <c r="G517" s="7">
        <v>41000000</v>
      </c>
      <c r="H517" s="6">
        <v>42248</v>
      </c>
      <c r="I517" s="4" t="s">
        <v>3733</v>
      </c>
      <c r="J517" s="4" t="s">
        <v>387</v>
      </c>
      <c r="K517" s="4" t="s">
        <v>388</v>
      </c>
      <c r="L517" s="4"/>
      <c r="M517" s="4"/>
      <c r="N517" s="4"/>
      <c r="O517" s="7">
        <v>41000000</v>
      </c>
      <c r="P517" s="11">
        <f>_xlfn.XLOOKUP(E517,[1]SIDEOF_donativos!U$4:U$1619,[1]SIDEOF_donativos!W$4:W$1619,FALSE)</f>
        <v>100</v>
      </c>
      <c r="S517" s="23">
        <v>2014</v>
      </c>
      <c r="T517" s="23" t="s">
        <v>278</v>
      </c>
      <c r="U517" s="23" t="s">
        <v>2880</v>
      </c>
      <c r="V517" s="39">
        <v>41879</v>
      </c>
      <c r="W517" s="40">
        <v>650000</v>
      </c>
      <c r="X517" s="39">
        <v>42063</v>
      </c>
      <c r="Y517" s="23" t="s">
        <v>2881</v>
      </c>
      <c r="Z517" s="23" t="s">
        <v>1848</v>
      </c>
      <c r="AA517" s="23" t="s">
        <v>297</v>
      </c>
      <c r="AB517" s="23" t="s">
        <v>1839</v>
      </c>
      <c r="AC517" s="23"/>
      <c r="AD517" s="23"/>
      <c r="AE517" s="40">
        <v>650000</v>
      </c>
      <c r="AF517" s="23">
        <v>1217</v>
      </c>
    </row>
    <row r="518" spans="1:32" x14ac:dyDescent="0.25">
      <c r="A518" s="3">
        <v>2014</v>
      </c>
      <c r="B518" s="4" t="s">
        <v>719</v>
      </c>
      <c r="C518" s="5">
        <v>48101</v>
      </c>
      <c r="D518" s="4" t="s">
        <v>3734</v>
      </c>
      <c r="E518" s="4" t="s">
        <v>3735</v>
      </c>
      <c r="F518" s="6">
        <v>41852</v>
      </c>
      <c r="G518" s="7">
        <v>2000000</v>
      </c>
      <c r="H518" s="6">
        <v>42155</v>
      </c>
      <c r="I518" s="4" t="s">
        <v>3736</v>
      </c>
      <c r="J518" s="4" t="s">
        <v>387</v>
      </c>
      <c r="K518" s="4" t="s">
        <v>388</v>
      </c>
      <c r="L518" s="4"/>
      <c r="M518" s="4"/>
      <c r="N518" s="4"/>
      <c r="O518" s="7">
        <v>2000000</v>
      </c>
      <c r="P518" s="11">
        <f>_xlfn.XLOOKUP(E518,[1]SIDEOF_donativos!U$4:U$1619,[1]SIDEOF_donativos!W$4:W$1619,FALSE)</f>
        <v>918</v>
      </c>
      <c r="S518" s="23">
        <v>2014</v>
      </c>
      <c r="T518" s="23" t="s">
        <v>278</v>
      </c>
      <c r="U518" s="23" t="s">
        <v>2883</v>
      </c>
      <c r="V518" s="39">
        <v>41907</v>
      </c>
      <c r="W518" s="40">
        <v>670000</v>
      </c>
      <c r="X518" s="39">
        <v>41998</v>
      </c>
      <c r="Y518" s="23" t="s">
        <v>2884</v>
      </c>
      <c r="Z518" s="23" t="s">
        <v>2822</v>
      </c>
      <c r="AA518" s="23" t="s">
        <v>297</v>
      </c>
      <c r="AB518" s="23" t="s">
        <v>20</v>
      </c>
      <c r="AC518" s="23"/>
      <c r="AD518" s="23"/>
      <c r="AE518" s="40">
        <v>670000</v>
      </c>
      <c r="AF518" s="23">
        <v>1108</v>
      </c>
    </row>
    <row r="519" spans="1:32" x14ac:dyDescent="0.25">
      <c r="A519" s="3">
        <v>2014</v>
      </c>
      <c r="B519" s="4" t="s">
        <v>719</v>
      </c>
      <c r="C519" s="5">
        <v>48101</v>
      </c>
      <c r="D519" s="4" t="s">
        <v>3737</v>
      </c>
      <c r="E519" s="4" t="s">
        <v>3738</v>
      </c>
      <c r="F519" s="6">
        <v>41845</v>
      </c>
      <c r="G519" s="7">
        <v>4000000</v>
      </c>
      <c r="H519" s="6">
        <v>42168</v>
      </c>
      <c r="I519" s="4" t="s">
        <v>3739</v>
      </c>
      <c r="J519" s="4" t="s">
        <v>387</v>
      </c>
      <c r="K519" s="4" t="s">
        <v>388</v>
      </c>
      <c r="L519" s="4"/>
      <c r="M519" s="4"/>
      <c r="N519" s="4"/>
      <c r="O519" s="7">
        <v>4000000</v>
      </c>
      <c r="P519" s="11">
        <f>_xlfn.XLOOKUP(E519,[1]SIDEOF_donativos!U$4:U$1619,[1]SIDEOF_donativos!W$4:W$1619,FALSE)</f>
        <v>84</v>
      </c>
      <c r="S519" s="23">
        <v>2014</v>
      </c>
      <c r="T519" s="23" t="s">
        <v>278</v>
      </c>
      <c r="U519" s="23" t="s">
        <v>2891</v>
      </c>
      <c r="V519" s="39">
        <v>41907</v>
      </c>
      <c r="W519" s="40">
        <v>670000</v>
      </c>
      <c r="X519" s="39">
        <v>41998</v>
      </c>
      <c r="Y519" s="23" t="s">
        <v>2892</v>
      </c>
      <c r="Z519" s="23" t="s">
        <v>2822</v>
      </c>
      <c r="AA519" s="23" t="s">
        <v>297</v>
      </c>
      <c r="AB519" s="23" t="s">
        <v>20</v>
      </c>
      <c r="AC519" s="23"/>
      <c r="AD519" s="23"/>
      <c r="AE519" s="40">
        <v>670000</v>
      </c>
      <c r="AF519" s="23">
        <v>1260</v>
      </c>
    </row>
    <row r="520" spans="1:32" x14ac:dyDescent="0.25">
      <c r="A520" s="3">
        <v>2014</v>
      </c>
      <c r="B520" s="4" t="s">
        <v>719</v>
      </c>
      <c r="C520" s="5">
        <v>48101</v>
      </c>
      <c r="D520" s="4" t="s">
        <v>3740</v>
      </c>
      <c r="E520" s="4" t="s">
        <v>979</v>
      </c>
      <c r="F520" s="6">
        <v>41871</v>
      </c>
      <c r="G520" s="7">
        <v>1200000</v>
      </c>
      <c r="H520" s="6">
        <v>42235</v>
      </c>
      <c r="I520" s="4" t="s">
        <v>3741</v>
      </c>
      <c r="J520" s="4" t="s">
        <v>387</v>
      </c>
      <c r="K520" s="4" t="s">
        <v>388</v>
      </c>
      <c r="L520" s="4"/>
      <c r="M520" s="4"/>
      <c r="N520" s="4"/>
      <c r="O520" s="7">
        <v>1200000</v>
      </c>
      <c r="P520" s="11">
        <f>_xlfn.XLOOKUP(E520,[1]SIDEOF_donativos!U$4:U$1619,[1]SIDEOF_donativos!W$4:W$1619,FALSE)</f>
        <v>1118</v>
      </c>
      <c r="S520" s="23">
        <v>2014</v>
      </c>
      <c r="T520" s="23" t="s">
        <v>278</v>
      </c>
      <c r="U520" s="23" t="s">
        <v>2894</v>
      </c>
      <c r="V520" s="39">
        <v>41907</v>
      </c>
      <c r="W520" s="40">
        <v>1340000</v>
      </c>
      <c r="X520" s="39">
        <v>41998</v>
      </c>
      <c r="Y520" s="23" t="s">
        <v>2799</v>
      </c>
      <c r="Z520" s="23" t="s">
        <v>2822</v>
      </c>
      <c r="AA520" s="23" t="s">
        <v>297</v>
      </c>
      <c r="AB520" s="23" t="s">
        <v>20</v>
      </c>
      <c r="AC520" s="23"/>
      <c r="AD520" s="23"/>
      <c r="AE520" s="40">
        <v>1340000</v>
      </c>
      <c r="AF520" s="23">
        <v>1209</v>
      </c>
    </row>
    <row r="521" spans="1:32" x14ac:dyDescent="0.25">
      <c r="A521" s="3">
        <v>2014</v>
      </c>
      <c r="B521" s="4" t="s">
        <v>719</v>
      </c>
      <c r="C521" s="5">
        <v>48101</v>
      </c>
      <c r="D521" s="4" t="s">
        <v>3742</v>
      </c>
      <c r="E521" s="4" t="s">
        <v>3693</v>
      </c>
      <c r="F521" s="6">
        <v>41844</v>
      </c>
      <c r="G521" s="7">
        <v>1000000</v>
      </c>
      <c r="H521" s="6">
        <v>42010</v>
      </c>
      <c r="I521" s="4" t="s">
        <v>3743</v>
      </c>
      <c r="J521" s="4" t="s">
        <v>387</v>
      </c>
      <c r="K521" s="4" t="s">
        <v>388</v>
      </c>
      <c r="L521" s="4"/>
      <c r="M521" s="4"/>
      <c r="N521" s="4"/>
      <c r="O521" s="7">
        <v>1000000</v>
      </c>
      <c r="P521" s="11">
        <f>_xlfn.XLOOKUP(E521,[1]SIDEOF_donativos!U$4:U$1619,[1]SIDEOF_donativos!W$4:W$1619,FALSE)</f>
        <v>1447</v>
      </c>
      <c r="S521" s="23">
        <v>2014</v>
      </c>
      <c r="T521" s="23" t="s">
        <v>278</v>
      </c>
      <c r="U521" s="23" t="s">
        <v>2895</v>
      </c>
      <c r="V521" s="39">
        <v>41946</v>
      </c>
      <c r="W521" s="40">
        <v>2000000</v>
      </c>
      <c r="X521" s="39">
        <v>42369</v>
      </c>
      <c r="Y521" s="23" t="s">
        <v>2896</v>
      </c>
      <c r="Z521" s="23" t="s">
        <v>1848</v>
      </c>
      <c r="AA521" s="23" t="s">
        <v>297</v>
      </c>
      <c r="AB521" s="23" t="s">
        <v>1839</v>
      </c>
      <c r="AC521" s="23"/>
      <c r="AD521" s="23"/>
      <c r="AE521" s="40">
        <v>2000000</v>
      </c>
      <c r="AF521" s="23">
        <v>913</v>
      </c>
    </row>
    <row r="522" spans="1:32" x14ac:dyDescent="0.25">
      <c r="A522" s="3">
        <v>2014</v>
      </c>
      <c r="B522" s="4" t="s">
        <v>719</v>
      </c>
      <c r="C522" s="5">
        <v>48101</v>
      </c>
      <c r="D522" s="4" t="s">
        <v>3744</v>
      </c>
      <c r="E522" s="4" t="s">
        <v>869</v>
      </c>
      <c r="F522" s="6">
        <v>41852</v>
      </c>
      <c r="G522" s="7">
        <v>6889000</v>
      </c>
      <c r="H522" s="6">
        <v>42369</v>
      </c>
      <c r="I522" s="4" t="s">
        <v>3745</v>
      </c>
      <c r="J522" s="4" t="s">
        <v>387</v>
      </c>
      <c r="K522" s="4" t="s">
        <v>388</v>
      </c>
      <c r="L522" s="4"/>
      <c r="M522" s="4"/>
      <c r="N522" s="4"/>
      <c r="O522" s="7">
        <v>6889000</v>
      </c>
      <c r="P522" s="11">
        <f>_xlfn.XLOOKUP(E522,[1]SIDEOF_donativos!U$4:U$1619,[1]SIDEOF_donativos!W$4:W$1619,FALSE)</f>
        <v>1390</v>
      </c>
      <c r="S522">
        <v>2014</v>
      </c>
      <c r="T522" t="s">
        <v>278</v>
      </c>
      <c r="U522" t="s">
        <v>2897</v>
      </c>
      <c r="V522" s="31">
        <v>41963</v>
      </c>
      <c r="W522" s="35">
        <v>400000</v>
      </c>
      <c r="X522" s="31">
        <v>42055</v>
      </c>
      <c r="Y522" t="s">
        <v>2898</v>
      </c>
      <c r="Z522" t="s">
        <v>296</v>
      </c>
      <c r="AA522" t="s">
        <v>297</v>
      </c>
      <c r="AE522" s="35">
        <v>400000</v>
      </c>
      <c r="AF522">
        <v>1271</v>
      </c>
    </row>
    <row r="523" spans="1:32" x14ac:dyDescent="0.25">
      <c r="A523" s="3">
        <v>2014</v>
      </c>
      <c r="B523" s="4" t="s">
        <v>719</v>
      </c>
      <c r="C523" s="5">
        <v>48101</v>
      </c>
      <c r="D523" s="4" t="s">
        <v>3746</v>
      </c>
      <c r="E523" s="4" t="s">
        <v>1107</v>
      </c>
      <c r="F523" s="6">
        <v>41871</v>
      </c>
      <c r="G523" s="7">
        <v>2489000</v>
      </c>
      <c r="H523" s="6">
        <v>42113</v>
      </c>
      <c r="I523" s="4" t="s">
        <v>3747</v>
      </c>
      <c r="J523" s="4" t="s">
        <v>387</v>
      </c>
      <c r="K523" s="4" t="s">
        <v>388</v>
      </c>
      <c r="L523" s="4"/>
      <c r="M523" s="4"/>
      <c r="N523" s="4"/>
      <c r="O523" s="7">
        <v>2489000</v>
      </c>
      <c r="P523" s="11">
        <f>_xlfn.XLOOKUP(E523,[1]SIDEOF_donativos!U$4:U$1619,[1]SIDEOF_donativos!W$4:W$1619,FALSE)</f>
        <v>92</v>
      </c>
      <c r="S523">
        <v>2014</v>
      </c>
      <c r="T523" t="s">
        <v>278</v>
      </c>
      <c r="U523" t="s">
        <v>2899</v>
      </c>
      <c r="V523" s="31">
        <v>41963</v>
      </c>
      <c r="W523" s="35">
        <v>700000</v>
      </c>
      <c r="X523" s="31">
        <v>42009</v>
      </c>
      <c r="Y523" t="s">
        <v>2900</v>
      </c>
      <c r="Z523" t="s">
        <v>296</v>
      </c>
      <c r="AA523" t="s">
        <v>297</v>
      </c>
      <c r="AE523" s="35">
        <v>700000</v>
      </c>
      <c r="AF523">
        <v>1277</v>
      </c>
    </row>
    <row r="524" spans="1:32" x14ac:dyDescent="0.25">
      <c r="A524" s="3">
        <v>2014</v>
      </c>
      <c r="B524" s="4" t="s">
        <v>719</v>
      </c>
      <c r="C524" s="5">
        <v>48101</v>
      </c>
      <c r="D524" s="4" t="s">
        <v>3748</v>
      </c>
      <c r="E524" s="4" t="s">
        <v>1140</v>
      </c>
      <c r="F524" s="6">
        <v>41837</v>
      </c>
      <c r="G524" s="7">
        <v>10000000</v>
      </c>
      <c r="H524" s="6">
        <v>42080</v>
      </c>
      <c r="I524" s="4" t="s">
        <v>3749</v>
      </c>
      <c r="J524" s="4" t="s">
        <v>387</v>
      </c>
      <c r="K524" s="4" t="s">
        <v>388</v>
      </c>
      <c r="L524" s="4"/>
      <c r="M524" s="4"/>
      <c r="N524" s="4"/>
      <c r="O524" s="7">
        <v>10000000</v>
      </c>
      <c r="P524" s="11">
        <f>_xlfn.XLOOKUP(E524,[1]SIDEOF_donativos!U$4:U$1619,[1]SIDEOF_donativos!W$4:W$1619,FALSE)</f>
        <v>190</v>
      </c>
      <c r="S524">
        <v>2014</v>
      </c>
      <c r="T524" t="s">
        <v>278</v>
      </c>
      <c r="U524" t="s">
        <v>2901</v>
      </c>
      <c r="V524" s="31">
        <v>41963</v>
      </c>
      <c r="W524" s="35">
        <v>400000</v>
      </c>
      <c r="X524" s="31">
        <v>42083</v>
      </c>
      <c r="Y524" t="s">
        <v>2902</v>
      </c>
      <c r="Z524" t="s">
        <v>296</v>
      </c>
      <c r="AA524" t="s">
        <v>297</v>
      </c>
      <c r="AE524" s="35">
        <v>400000</v>
      </c>
      <c r="AF524">
        <v>1279</v>
      </c>
    </row>
    <row r="525" spans="1:32" x14ac:dyDescent="0.25">
      <c r="A525" s="3">
        <v>2014</v>
      </c>
      <c r="B525" s="4" t="s">
        <v>719</v>
      </c>
      <c r="C525" s="5">
        <v>48101</v>
      </c>
      <c r="D525" s="4" t="s">
        <v>3750</v>
      </c>
      <c r="E525" s="4" t="s">
        <v>3751</v>
      </c>
      <c r="F525" s="6">
        <v>41859</v>
      </c>
      <c r="G525" s="7">
        <v>1000000</v>
      </c>
      <c r="H525" s="6">
        <v>42080</v>
      </c>
      <c r="I525" s="4" t="s">
        <v>3752</v>
      </c>
      <c r="J525" s="4" t="s">
        <v>387</v>
      </c>
      <c r="K525" s="4" t="s">
        <v>388</v>
      </c>
      <c r="L525" s="4"/>
      <c r="M525" s="4"/>
      <c r="N525" s="4"/>
      <c r="O525" s="7">
        <v>1000000</v>
      </c>
      <c r="P525" s="11">
        <f>_xlfn.XLOOKUP(E525,[1]SIDEOF_donativos!U$4:U$1619,[1]SIDEOF_donativos!W$4:W$1619,FALSE)</f>
        <v>724</v>
      </c>
      <c r="S525" s="23">
        <v>2014</v>
      </c>
      <c r="T525" s="23" t="s">
        <v>278</v>
      </c>
      <c r="U525" s="23" t="s">
        <v>2904</v>
      </c>
      <c r="V525" s="39">
        <v>41972</v>
      </c>
      <c r="W525" s="40">
        <v>1000000</v>
      </c>
      <c r="X525" s="39">
        <v>42153</v>
      </c>
      <c r="Y525" s="23" t="s">
        <v>2905</v>
      </c>
      <c r="Z525" s="23" t="s">
        <v>1848</v>
      </c>
      <c r="AA525" s="23" t="s">
        <v>297</v>
      </c>
      <c r="AB525" s="23" t="s">
        <v>1839</v>
      </c>
      <c r="AC525" s="23"/>
      <c r="AD525" s="23"/>
      <c r="AE525" s="40">
        <v>1000000</v>
      </c>
      <c r="AF525" s="23">
        <v>16</v>
      </c>
    </row>
    <row r="526" spans="1:32" x14ac:dyDescent="0.25">
      <c r="A526" s="3">
        <v>2014</v>
      </c>
      <c r="B526" s="4" t="s">
        <v>719</v>
      </c>
      <c r="C526" s="5">
        <v>48101</v>
      </c>
      <c r="D526" s="4" t="s">
        <v>3753</v>
      </c>
      <c r="E526" s="4" t="s">
        <v>3754</v>
      </c>
      <c r="F526" s="6">
        <v>41856</v>
      </c>
      <c r="G526" s="7">
        <v>750000</v>
      </c>
      <c r="H526" s="6">
        <v>42189</v>
      </c>
      <c r="I526" s="4" t="s">
        <v>3755</v>
      </c>
      <c r="J526" s="4" t="s">
        <v>387</v>
      </c>
      <c r="K526" s="4" t="s">
        <v>388</v>
      </c>
      <c r="L526" s="4"/>
      <c r="M526" s="4"/>
      <c r="N526" s="4"/>
      <c r="O526" s="7">
        <v>750000</v>
      </c>
      <c r="P526" s="11">
        <f>_xlfn.XLOOKUP(E526,[1]SIDEOF_donativos!U$4:U$1619,[1]SIDEOF_donativos!W$4:W$1619,FALSE)</f>
        <v>473</v>
      </c>
      <c r="S526" s="23">
        <v>2014</v>
      </c>
      <c r="T526" s="23" t="s">
        <v>278</v>
      </c>
      <c r="U526" s="23" t="s">
        <v>2928</v>
      </c>
      <c r="V526" s="39">
        <v>41946</v>
      </c>
      <c r="W526" s="40">
        <v>923000</v>
      </c>
      <c r="X526" s="39">
        <v>42113</v>
      </c>
      <c r="Y526" s="23" t="s">
        <v>2929</v>
      </c>
      <c r="Z526" s="23" t="s">
        <v>2930</v>
      </c>
      <c r="AA526" s="23" t="s">
        <v>297</v>
      </c>
      <c r="AB526" s="23" t="s">
        <v>314</v>
      </c>
      <c r="AC526" s="23" t="s">
        <v>1839</v>
      </c>
      <c r="AD526" s="23"/>
      <c r="AE526" s="40">
        <v>923000</v>
      </c>
      <c r="AF526" s="23">
        <v>914</v>
      </c>
    </row>
    <row r="527" spans="1:32" x14ac:dyDescent="0.25">
      <c r="A527" s="3">
        <v>2014</v>
      </c>
      <c r="B527" s="4" t="s">
        <v>719</v>
      </c>
      <c r="C527" s="5">
        <v>48101</v>
      </c>
      <c r="D527" s="4" t="s">
        <v>3756</v>
      </c>
      <c r="E527" s="4" t="s">
        <v>2262</v>
      </c>
      <c r="F527" s="6">
        <v>41850</v>
      </c>
      <c r="G527" s="7">
        <v>800000</v>
      </c>
      <c r="H527" s="6">
        <v>42033</v>
      </c>
      <c r="I527" s="4" t="s">
        <v>3757</v>
      </c>
      <c r="J527" s="4" t="s">
        <v>387</v>
      </c>
      <c r="K527" s="4" t="s">
        <v>388</v>
      </c>
      <c r="L527" s="4"/>
      <c r="M527" s="4"/>
      <c r="N527" s="4"/>
      <c r="O527" s="7">
        <v>800000</v>
      </c>
      <c r="P527" s="11">
        <f>_xlfn.XLOOKUP(E527,[1]SIDEOF_donativos!U$4:U$1619,[1]SIDEOF_donativos!W$4:W$1619,FALSE)</f>
        <v>799</v>
      </c>
      <c r="S527" s="23">
        <v>2014</v>
      </c>
      <c r="T527" s="23" t="s">
        <v>278</v>
      </c>
      <c r="U527" s="23" t="s">
        <v>2932</v>
      </c>
      <c r="V527" s="39">
        <v>41969</v>
      </c>
      <c r="W527" s="40">
        <v>2000000</v>
      </c>
      <c r="X527" s="39">
        <v>42334</v>
      </c>
      <c r="Y527" s="23" t="s">
        <v>2933</v>
      </c>
      <c r="Z527" s="23" t="s">
        <v>1848</v>
      </c>
      <c r="AA527" s="23" t="s">
        <v>297</v>
      </c>
      <c r="AB527" s="23" t="s">
        <v>1839</v>
      </c>
      <c r="AC527" s="23"/>
      <c r="AD527" s="23"/>
      <c r="AE527" s="40">
        <v>2000000</v>
      </c>
      <c r="AF527" s="23">
        <v>1477</v>
      </c>
    </row>
    <row r="528" spans="1:32" x14ac:dyDescent="0.25">
      <c r="A528" s="3">
        <v>2014</v>
      </c>
      <c r="B528" s="4" t="s">
        <v>719</v>
      </c>
      <c r="C528" s="5">
        <v>48101</v>
      </c>
      <c r="D528" s="4" t="s">
        <v>3758</v>
      </c>
      <c r="E528" s="4" t="s">
        <v>3759</v>
      </c>
      <c r="F528" s="6">
        <v>41883</v>
      </c>
      <c r="G528" s="7">
        <v>3000000</v>
      </c>
      <c r="H528" s="6">
        <v>42247</v>
      </c>
      <c r="I528" s="4" t="s">
        <v>3760</v>
      </c>
      <c r="J528" s="4" t="s">
        <v>387</v>
      </c>
      <c r="K528" s="4" t="s">
        <v>388</v>
      </c>
      <c r="L528" s="4"/>
      <c r="M528" s="4"/>
      <c r="N528" s="4"/>
      <c r="O528" s="7">
        <v>3000000</v>
      </c>
      <c r="P528" s="11">
        <f>_xlfn.XLOOKUP(E528,[1]SIDEOF_donativos!U$4:U$1619,[1]SIDEOF_donativos!W$4:W$1619,FALSE)</f>
        <v>89</v>
      </c>
      <c r="S528">
        <v>2014</v>
      </c>
      <c r="T528" t="s">
        <v>278</v>
      </c>
      <c r="U528" t="s">
        <v>2965</v>
      </c>
      <c r="V528" s="31">
        <v>41985</v>
      </c>
      <c r="W528" s="35">
        <v>1000000</v>
      </c>
      <c r="X528" s="31">
        <v>42016</v>
      </c>
      <c r="Y528" t="s">
        <v>2966</v>
      </c>
      <c r="Z528" t="s">
        <v>296</v>
      </c>
      <c r="AA528" t="s">
        <v>297</v>
      </c>
      <c r="AE528" s="35">
        <v>1000000</v>
      </c>
      <c r="AF528">
        <v>1281</v>
      </c>
    </row>
    <row r="529" spans="1:32" x14ac:dyDescent="0.25">
      <c r="A529" s="3">
        <v>2014</v>
      </c>
      <c r="B529" s="4" t="s">
        <v>719</v>
      </c>
      <c r="C529" s="5">
        <v>48101</v>
      </c>
      <c r="D529" s="4" t="s">
        <v>3761</v>
      </c>
      <c r="E529" s="4" t="s">
        <v>3454</v>
      </c>
      <c r="F529" s="6">
        <v>41852</v>
      </c>
      <c r="G529" s="7">
        <v>1000000</v>
      </c>
      <c r="H529" s="6">
        <v>42355</v>
      </c>
      <c r="I529" s="4" t="s">
        <v>3762</v>
      </c>
      <c r="J529" s="4" t="s">
        <v>387</v>
      </c>
      <c r="K529" s="4" t="s">
        <v>388</v>
      </c>
      <c r="L529" s="4"/>
      <c r="M529" s="4"/>
      <c r="N529" s="4"/>
      <c r="O529" s="7">
        <v>1000000</v>
      </c>
      <c r="P529" s="11">
        <f>_xlfn.XLOOKUP(E529,[1]SIDEOF_donativos!U$4:U$1619,[1]SIDEOF_donativos!W$4:W$1619,FALSE)</f>
        <v>497</v>
      </c>
      <c r="S529" s="23">
        <v>2014</v>
      </c>
      <c r="T529" s="23" t="s">
        <v>278</v>
      </c>
      <c r="U529" s="23" t="s">
        <v>2971</v>
      </c>
      <c r="V529" s="39">
        <v>41932</v>
      </c>
      <c r="W529" s="40">
        <v>500000</v>
      </c>
      <c r="X529" s="39">
        <v>42045</v>
      </c>
      <c r="Y529" s="23" t="s">
        <v>2972</v>
      </c>
      <c r="Z529" s="23" t="s">
        <v>1848</v>
      </c>
      <c r="AA529" s="23" t="s">
        <v>297</v>
      </c>
      <c r="AB529" s="23" t="s">
        <v>1839</v>
      </c>
      <c r="AC529" s="23"/>
      <c r="AD529" s="23"/>
      <c r="AE529" s="40">
        <v>500000</v>
      </c>
      <c r="AF529" s="23">
        <v>516</v>
      </c>
    </row>
    <row r="530" spans="1:32" x14ac:dyDescent="0.25">
      <c r="A530" s="3">
        <v>2014</v>
      </c>
      <c r="B530" s="4" t="s">
        <v>719</v>
      </c>
      <c r="C530" s="5">
        <v>48101</v>
      </c>
      <c r="D530" s="4" t="s">
        <v>3763</v>
      </c>
      <c r="E530" s="4" t="s">
        <v>3764</v>
      </c>
      <c r="F530" s="6">
        <v>41883</v>
      </c>
      <c r="G530" s="7">
        <v>6000000</v>
      </c>
      <c r="H530" s="6">
        <v>41886</v>
      </c>
      <c r="I530" s="4" t="s">
        <v>3765</v>
      </c>
      <c r="J530" s="4" t="s">
        <v>387</v>
      </c>
      <c r="K530" s="4" t="s">
        <v>388</v>
      </c>
      <c r="L530" s="4"/>
      <c r="M530" s="4"/>
      <c r="N530" s="4"/>
      <c r="O530" s="7">
        <v>6000000</v>
      </c>
      <c r="P530" s="11">
        <f>_xlfn.XLOOKUP(E530,[1]SIDEOF_donativos!U$4:U$1619,[1]SIDEOF_donativos!W$4:W$1619,FALSE)</f>
        <v>615</v>
      </c>
      <c r="S530" s="23">
        <v>2014</v>
      </c>
      <c r="T530" s="23" t="s">
        <v>278</v>
      </c>
      <c r="U530" s="23" t="s">
        <v>2971</v>
      </c>
      <c r="V530" s="39">
        <v>41932</v>
      </c>
      <c r="W530" s="40">
        <v>500000</v>
      </c>
      <c r="X530" s="39">
        <v>42045</v>
      </c>
      <c r="Y530" s="23" t="s">
        <v>2974</v>
      </c>
      <c r="Z530" s="23" t="s">
        <v>1848</v>
      </c>
      <c r="AA530" s="23" t="s">
        <v>297</v>
      </c>
      <c r="AB530" s="23" t="s">
        <v>1839</v>
      </c>
      <c r="AC530" s="23"/>
      <c r="AD530" s="23"/>
      <c r="AE530" s="40">
        <v>500000</v>
      </c>
      <c r="AF530" s="23">
        <v>516</v>
      </c>
    </row>
    <row r="531" spans="1:32" x14ac:dyDescent="0.25">
      <c r="A531" s="3">
        <v>2014</v>
      </c>
      <c r="B531" s="4" t="s">
        <v>719</v>
      </c>
      <c r="C531" s="5">
        <v>48101</v>
      </c>
      <c r="D531" s="4" t="s">
        <v>3766</v>
      </c>
      <c r="E531" s="4" t="s">
        <v>3767</v>
      </c>
      <c r="F531" s="6">
        <v>41852</v>
      </c>
      <c r="G531" s="7">
        <v>3210000</v>
      </c>
      <c r="H531" s="6">
        <v>42063</v>
      </c>
      <c r="I531" s="4" t="s">
        <v>3768</v>
      </c>
      <c r="J531" s="4" t="s">
        <v>387</v>
      </c>
      <c r="K531" s="4" t="s">
        <v>388</v>
      </c>
      <c r="L531" s="4"/>
      <c r="M531" s="4"/>
      <c r="N531" s="4"/>
      <c r="O531" s="7">
        <v>3210000</v>
      </c>
      <c r="P531" s="11">
        <f>_xlfn.XLOOKUP(E531,[1]SIDEOF_donativos!U$4:U$1619,[1]SIDEOF_donativos!W$4:W$1619,FALSE)</f>
        <v>1516</v>
      </c>
      <c r="S531" s="23">
        <v>2014</v>
      </c>
      <c r="T531" s="23" t="s">
        <v>278</v>
      </c>
      <c r="U531" s="23" t="s">
        <v>2971</v>
      </c>
      <c r="V531" s="39">
        <v>41932</v>
      </c>
      <c r="W531" s="40">
        <v>1500000</v>
      </c>
      <c r="X531" s="39">
        <v>42045</v>
      </c>
      <c r="Y531" s="23" t="s">
        <v>2976</v>
      </c>
      <c r="Z531" s="23" t="s">
        <v>1848</v>
      </c>
      <c r="AA531" s="23" t="s">
        <v>297</v>
      </c>
      <c r="AB531" s="23" t="s">
        <v>1839</v>
      </c>
      <c r="AC531" s="23"/>
      <c r="AD531" s="23"/>
      <c r="AE531" s="40">
        <v>1500000</v>
      </c>
      <c r="AF531" s="23">
        <v>516</v>
      </c>
    </row>
    <row r="532" spans="1:32" x14ac:dyDescent="0.25">
      <c r="A532" s="3">
        <v>2014</v>
      </c>
      <c r="B532" s="4" t="s">
        <v>719</v>
      </c>
      <c r="C532" s="5">
        <v>48101</v>
      </c>
      <c r="D532" s="4" t="s">
        <v>3769</v>
      </c>
      <c r="E532" s="4" t="s">
        <v>3770</v>
      </c>
      <c r="F532" s="6">
        <v>41884</v>
      </c>
      <c r="G532" s="7">
        <v>1000000</v>
      </c>
      <c r="H532" s="6">
        <v>42217</v>
      </c>
      <c r="I532" s="4" t="s">
        <v>3771</v>
      </c>
      <c r="J532" s="4" t="s">
        <v>387</v>
      </c>
      <c r="K532" s="4" t="s">
        <v>388</v>
      </c>
      <c r="L532" s="4"/>
      <c r="M532" s="4"/>
      <c r="N532" s="4"/>
      <c r="O532" s="7">
        <v>1000000</v>
      </c>
      <c r="P532" s="11">
        <f>_xlfn.XLOOKUP(E532,[1]SIDEOF_donativos!U$4:U$1619,[1]SIDEOF_donativos!W$4:W$1619,FALSE)</f>
        <v>920</v>
      </c>
      <c r="S532">
        <v>2014</v>
      </c>
      <c r="T532" t="s">
        <v>278</v>
      </c>
      <c r="U532" t="s">
        <v>2978</v>
      </c>
      <c r="V532" s="31">
        <v>41955</v>
      </c>
      <c r="W532" s="35">
        <v>275000</v>
      </c>
      <c r="X532" s="31">
        <v>42160</v>
      </c>
      <c r="Y532" t="s">
        <v>2979</v>
      </c>
      <c r="Z532" t="s">
        <v>296</v>
      </c>
      <c r="AA532" t="s">
        <v>297</v>
      </c>
      <c r="AE532" s="35">
        <v>275000</v>
      </c>
      <c r="AF532">
        <v>1244</v>
      </c>
    </row>
    <row r="533" spans="1:32" x14ac:dyDescent="0.25">
      <c r="A533" s="3">
        <v>2014</v>
      </c>
      <c r="B533" s="4" t="s">
        <v>719</v>
      </c>
      <c r="C533" s="5">
        <v>48101</v>
      </c>
      <c r="D533" s="4" t="s">
        <v>3772</v>
      </c>
      <c r="E533" s="4" t="s">
        <v>2279</v>
      </c>
      <c r="F533" s="6">
        <v>41892</v>
      </c>
      <c r="G533" s="7">
        <v>3439000</v>
      </c>
      <c r="H533" s="6">
        <v>42072</v>
      </c>
      <c r="I533" s="4" t="s">
        <v>3773</v>
      </c>
      <c r="J533" s="4" t="s">
        <v>387</v>
      </c>
      <c r="K533" s="4" t="s">
        <v>388</v>
      </c>
      <c r="L533" s="4"/>
      <c r="M533" s="4"/>
      <c r="N533" s="4"/>
      <c r="O533" s="7">
        <v>3439000</v>
      </c>
      <c r="P533" s="11">
        <f>_xlfn.XLOOKUP(E533,[1]SIDEOF_donativos!U$4:U$1619,[1]SIDEOF_donativos!W$4:W$1619,FALSE)</f>
        <v>1069</v>
      </c>
      <c r="S533">
        <v>2014</v>
      </c>
      <c r="T533" t="s">
        <v>278</v>
      </c>
      <c r="U533" t="s">
        <v>3001</v>
      </c>
      <c r="V533" s="31">
        <v>41970</v>
      </c>
      <c r="W533" s="35">
        <v>16400000</v>
      </c>
      <c r="X533" s="31">
        <v>42335</v>
      </c>
      <c r="Y533" t="s">
        <v>3002</v>
      </c>
      <c r="Z533" t="s">
        <v>296</v>
      </c>
      <c r="AA533" t="s">
        <v>297</v>
      </c>
      <c r="AE533" s="35">
        <v>16400000</v>
      </c>
      <c r="AF533">
        <v>613</v>
      </c>
    </row>
    <row r="534" spans="1:32" x14ac:dyDescent="0.25">
      <c r="A534" s="3">
        <v>2014</v>
      </c>
      <c r="B534" s="4" t="s">
        <v>719</v>
      </c>
      <c r="C534" s="5">
        <v>48101</v>
      </c>
      <c r="D534" s="4" t="s">
        <v>3774</v>
      </c>
      <c r="E534" s="4" t="s">
        <v>724</v>
      </c>
      <c r="F534" s="6">
        <v>41883</v>
      </c>
      <c r="G534" s="7">
        <v>5000000</v>
      </c>
      <c r="H534" s="6">
        <v>42155</v>
      </c>
      <c r="I534" s="4" t="s">
        <v>3775</v>
      </c>
      <c r="J534" s="4" t="s">
        <v>387</v>
      </c>
      <c r="K534" s="4" t="s">
        <v>388</v>
      </c>
      <c r="L534" s="4"/>
      <c r="M534" s="4"/>
      <c r="N534" s="4"/>
      <c r="O534" s="7">
        <v>5000000</v>
      </c>
      <c r="P534" s="11">
        <f>_xlfn.XLOOKUP(E534,[1]SIDEOF_donativos!U$4:U$1619,[1]SIDEOF_donativos!W$4:W$1619,FALSE)</f>
        <v>1520</v>
      </c>
      <c r="S534">
        <v>2014</v>
      </c>
      <c r="T534" t="s">
        <v>614</v>
      </c>
      <c r="U534" t="s">
        <v>3356</v>
      </c>
      <c r="V534" s="31">
        <v>41828</v>
      </c>
      <c r="W534" s="35">
        <v>5999127</v>
      </c>
      <c r="X534" s="31">
        <v>42284</v>
      </c>
      <c r="Y534" t="s">
        <v>3357</v>
      </c>
      <c r="Z534" t="s">
        <v>296</v>
      </c>
      <c r="AA534" t="s">
        <v>297</v>
      </c>
      <c r="AE534" s="35">
        <v>5999127</v>
      </c>
      <c r="AF534">
        <v>429</v>
      </c>
    </row>
    <row r="535" spans="1:32" x14ac:dyDescent="0.25">
      <c r="A535" s="3">
        <v>2014</v>
      </c>
      <c r="B535" s="4" t="s">
        <v>719</v>
      </c>
      <c r="C535" s="5">
        <v>48101</v>
      </c>
      <c r="D535" s="4" t="s">
        <v>3776</v>
      </c>
      <c r="E535" s="4" t="s">
        <v>2312</v>
      </c>
      <c r="F535" s="6">
        <v>41873</v>
      </c>
      <c r="G535" s="7">
        <v>9000000</v>
      </c>
      <c r="H535" s="6">
        <v>42268</v>
      </c>
      <c r="I535" s="4" t="s">
        <v>3777</v>
      </c>
      <c r="J535" s="4" t="s">
        <v>387</v>
      </c>
      <c r="K535" s="4" t="s">
        <v>388</v>
      </c>
      <c r="L535" s="4"/>
      <c r="M535" s="4"/>
      <c r="N535" s="4"/>
      <c r="O535" s="7">
        <v>9000000</v>
      </c>
      <c r="P535" s="11">
        <f>_xlfn.XLOOKUP(E535,[1]SIDEOF_donativos!U$4:U$1619,[1]SIDEOF_donativos!W$4:W$1619,FALSE)</f>
        <v>1082</v>
      </c>
      <c r="S535">
        <v>2014</v>
      </c>
      <c r="T535" t="s">
        <v>614</v>
      </c>
      <c r="U535" t="s">
        <v>3374</v>
      </c>
      <c r="V535" s="31">
        <v>41891</v>
      </c>
      <c r="W535" s="35">
        <v>30000000</v>
      </c>
      <c r="X535" s="31">
        <v>42346</v>
      </c>
      <c r="Y535" t="s">
        <v>3375</v>
      </c>
      <c r="Z535" t="s">
        <v>296</v>
      </c>
      <c r="AA535" t="s">
        <v>297</v>
      </c>
      <c r="AE535" s="35">
        <v>30000000</v>
      </c>
      <c r="AF535">
        <v>872</v>
      </c>
    </row>
    <row r="536" spans="1:32" x14ac:dyDescent="0.25">
      <c r="A536" s="3">
        <v>2014</v>
      </c>
      <c r="B536" s="4" t="s">
        <v>719</v>
      </c>
      <c r="C536" s="5">
        <v>48101</v>
      </c>
      <c r="D536" s="4" t="s">
        <v>3778</v>
      </c>
      <c r="E536" s="4" t="s">
        <v>3779</v>
      </c>
      <c r="F536" s="6">
        <v>41866</v>
      </c>
      <c r="G536" s="7">
        <v>5000000</v>
      </c>
      <c r="H536" s="6">
        <v>42050</v>
      </c>
      <c r="I536" s="4" t="s">
        <v>3780</v>
      </c>
      <c r="J536" s="4" t="s">
        <v>387</v>
      </c>
      <c r="K536" s="4" t="s">
        <v>388</v>
      </c>
      <c r="L536" s="4"/>
      <c r="M536" s="4"/>
      <c r="N536" s="4"/>
      <c r="O536" s="7">
        <v>5000000</v>
      </c>
      <c r="P536" s="11">
        <f>_xlfn.XLOOKUP(E536,[1]SIDEOF_donativos!U$4:U$1619,[1]SIDEOF_donativos!W$4:W$1619,FALSE)</f>
        <v>933</v>
      </c>
      <c r="W536" s="37">
        <f>SUM(W498:W535)</f>
        <v>96667127</v>
      </c>
      <c r="AE536" s="37">
        <f>SUM(AE498:AE535)</f>
        <v>96667127</v>
      </c>
    </row>
    <row r="537" spans="1:32" x14ac:dyDescent="0.25">
      <c r="A537" s="3">
        <v>2014</v>
      </c>
      <c r="B537" s="4" t="s">
        <v>719</v>
      </c>
      <c r="C537" s="5">
        <v>48101</v>
      </c>
      <c r="D537" s="4" t="s">
        <v>3781</v>
      </c>
      <c r="E537" s="4" t="s">
        <v>3782</v>
      </c>
      <c r="F537" s="6">
        <v>41845</v>
      </c>
      <c r="G537" s="7">
        <v>5000000</v>
      </c>
      <c r="H537" s="6">
        <v>42028</v>
      </c>
      <c r="I537" s="4" t="s">
        <v>3783</v>
      </c>
      <c r="J537" s="4" t="s">
        <v>387</v>
      </c>
      <c r="K537" s="4" t="s">
        <v>388</v>
      </c>
      <c r="L537" s="4"/>
      <c r="M537" s="4"/>
      <c r="N537" s="4"/>
      <c r="O537" s="7">
        <v>5000000</v>
      </c>
      <c r="P537" s="11">
        <f>_xlfn.XLOOKUP(E537,[1]SIDEOF_donativos!U$4:U$1619,[1]SIDEOF_donativos!W$4:W$1619,FALSE)</f>
        <v>1610</v>
      </c>
      <c r="AE537" s="50" cm="1">
        <f t="array" ref="AE537">SumarSinColor(AE498:AE535)</f>
        <v>60574127</v>
      </c>
    </row>
    <row r="538" spans="1:32" x14ac:dyDescent="0.25">
      <c r="A538" s="3">
        <v>2014</v>
      </c>
      <c r="B538" s="4" t="s">
        <v>719</v>
      </c>
      <c r="C538" s="5">
        <v>48101</v>
      </c>
      <c r="D538" s="4" t="s">
        <v>3784</v>
      </c>
      <c r="E538" s="4" t="s">
        <v>979</v>
      </c>
      <c r="F538" s="6">
        <v>41873</v>
      </c>
      <c r="G538" s="7">
        <v>1875729</v>
      </c>
      <c r="H538" s="6">
        <v>41964</v>
      </c>
      <c r="I538" s="4" t="s">
        <v>3785</v>
      </c>
      <c r="J538" s="4" t="s">
        <v>387</v>
      </c>
      <c r="K538" s="4" t="s">
        <v>388</v>
      </c>
      <c r="L538" s="4"/>
      <c r="M538" s="4"/>
      <c r="N538" s="4"/>
      <c r="O538" s="7">
        <v>1875729</v>
      </c>
      <c r="P538" s="11">
        <f>_xlfn.XLOOKUP(E538,[1]SIDEOF_donativos!U$4:U$1619,[1]SIDEOF_donativos!W$4:W$1619,FALSE)</f>
        <v>1118</v>
      </c>
      <c r="S538" t="s">
        <v>7653</v>
      </c>
    </row>
    <row r="539" spans="1:32" ht="45" x14ac:dyDescent="0.25">
      <c r="A539" s="3">
        <v>2014</v>
      </c>
      <c r="B539" s="4" t="s">
        <v>719</v>
      </c>
      <c r="C539" s="5">
        <v>48101</v>
      </c>
      <c r="D539" s="4" t="s">
        <v>3786</v>
      </c>
      <c r="E539" s="4" t="s">
        <v>3787</v>
      </c>
      <c r="F539" s="6">
        <v>41882</v>
      </c>
      <c r="G539" s="7">
        <v>2000000</v>
      </c>
      <c r="H539" s="6">
        <v>42093</v>
      </c>
      <c r="I539" s="4" t="s">
        <v>3788</v>
      </c>
      <c r="J539" s="4" t="s">
        <v>387</v>
      </c>
      <c r="K539" s="4" t="s">
        <v>388</v>
      </c>
      <c r="L539" s="4"/>
      <c r="M539" s="4"/>
      <c r="N539" s="4"/>
      <c r="O539" s="7">
        <v>2000000</v>
      </c>
      <c r="P539" s="11">
        <f>_xlfn.XLOOKUP(E539,[1]SIDEOF_donativos!U$4:U$1619,[1]SIDEOF_donativos!W$4:W$1619,FALSE)</f>
        <v>1295</v>
      </c>
      <c r="S539" s="1" t="s">
        <v>0</v>
      </c>
      <c r="T539" s="1" t="s">
        <v>1</v>
      </c>
      <c r="U539" s="1" t="s">
        <v>4</v>
      </c>
      <c r="V539" s="1" t="s">
        <v>5</v>
      </c>
      <c r="W539" s="8" t="s">
        <v>6</v>
      </c>
      <c r="X539" s="1" t="s">
        <v>7</v>
      </c>
      <c r="Y539" s="1" t="s">
        <v>8</v>
      </c>
      <c r="Z539" s="1" t="s">
        <v>9</v>
      </c>
      <c r="AA539" s="1" t="s">
        <v>1767</v>
      </c>
      <c r="AB539" s="1" t="s">
        <v>1767</v>
      </c>
      <c r="AC539" s="1" t="s">
        <v>1767</v>
      </c>
      <c r="AD539" s="1" t="s">
        <v>1767</v>
      </c>
      <c r="AE539" s="8" t="s">
        <v>14</v>
      </c>
      <c r="AF539" s="10" t="s">
        <v>2649</v>
      </c>
    </row>
    <row r="540" spans="1:32" x14ac:dyDescent="0.25">
      <c r="A540" s="3">
        <v>2014</v>
      </c>
      <c r="B540" s="4" t="s">
        <v>719</v>
      </c>
      <c r="C540" s="5">
        <v>48101</v>
      </c>
      <c r="D540" s="4" t="s">
        <v>3789</v>
      </c>
      <c r="E540" s="4" t="s">
        <v>3790</v>
      </c>
      <c r="F540" s="6">
        <v>41884</v>
      </c>
      <c r="G540" s="7">
        <v>10100000</v>
      </c>
      <c r="H540" s="6">
        <v>42264</v>
      </c>
      <c r="I540" s="4" t="s">
        <v>3791</v>
      </c>
      <c r="J540" s="4" t="s">
        <v>387</v>
      </c>
      <c r="K540" s="4" t="s">
        <v>388</v>
      </c>
      <c r="L540" s="4"/>
      <c r="M540" s="4"/>
      <c r="N540" s="4"/>
      <c r="O540" s="7">
        <v>10100000</v>
      </c>
      <c r="P540" s="11">
        <f>_xlfn.XLOOKUP(E540,[1]SIDEOF_donativos!U$4:U$1619,[1]SIDEOF_donativos!W$4:W$1619,FALSE)</f>
        <v>1459</v>
      </c>
      <c r="S540" s="19">
        <v>2014</v>
      </c>
      <c r="T540" s="20" t="s">
        <v>278</v>
      </c>
      <c r="U540" s="20" t="s">
        <v>288</v>
      </c>
      <c r="V540" s="21">
        <v>41817</v>
      </c>
      <c r="W540" s="22">
        <v>16800000</v>
      </c>
      <c r="X540" s="21">
        <v>42181</v>
      </c>
      <c r="Y540" s="20" t="s">
        <v>2775</v>
      </c>
      <c r="Z540" s="20" t="s">
        <v>1835</v>
      </c>
      <c r="AA540" s="20" t="s">
        <v>388</v>
      </c>
      <c r="AB540" s="20" t="s">
        <v>291</v>
      </c>
      <c r="AC540" s="20"/>
      <c r="AD540" s="20"/>
      <c r="AE540" s="22">
        <v>16800000</v>
      </c>
      <c r="AF540" s="38">
        <v>668</v>
      </c>
    </row>
    <row r="541" spans="1:32" x14ac:dyDescent="0.25">
      <c r="A541" s="3">
        <v>2014</v>
      </c>
      <c r="B541" s="4" t="s">
        <v>719</v>
      </c>
      <c r="C541" s="5">
        <v>48101</v>
      </c>
      <c r="D541" s="4" t="s">
        <v>3792</v>
      </c>
      <c r="E541" s="4" t="s">
        <v>721</v>
      </c>
      <c r="F541" s="6">
        <v>41871</v>
      </c>
      <c r="G541" s="7">
        <v>2000000</v>
      </c>
      <c r="H541" s="6">
        <v>42253</v>
      </c>
      <c r="I541" s="4" t="s">
        <v>3793</v>
      </c>
      <c r="J541" s="4" t="s">
        <v>387</v>
      </c>
      <c r="K541" s="4" t="s">
        <v>388</v>
      </c>
      <c r="L541" s="4"/>
      <c r="M541" s="4"/>
      <c r="N541" s="4"/>
      <c r="O541" s="7">
        <v>2000000</v>
      </c>
      <c r="P541" s="11">
        <f>_xlfn.XLOOKUP(E541,[1]SIDEOF_donativos!U$4:U$1619,[1]SIDEOF_donativos!W$4:W$1619,FALSE)</f>
        <v>855</v>
      </c>
      <c r="S541" s="19">
        <v>2014</v>
      </c>
      <c r="T541" s="20" t="s">
        <v>278</v>
      </c>
      <c r="U541" s="20" t="s">
        <v>910</v>
      </c>
      <c r="V541" s="21">
        <v>41934</v>
      </c>
      <c r="W541" s="22">
        <v>2421500</v>
      </c>
      <c r="X541" s="21">
        <v>42174</v>
      </c>
      <c r="Y541" s="20" t="s">
        <v>2777</v>
      </c>
      <c r="Z541" s="20" t="s">
        <v>2778</v>
      </c>
      <c r="AA541" s="20" t="s">
        <v>291</v>
      </c>
      <c r="AB541" s="20" t="s">
        <v>1839</v>
      </c>
      <c r="AC541" s="20"/>
      <c r="AD541" s="20"/>
      <c r="AE541" s="22">
        <v>2421500</v>
      </c>
      <c r="AF541" s="38">
        <v>1490</v>
      </c>
    </row>
    <row r="542" spans="1:32" x14ac:dyDescent="0.25">
      <c r="A542" s="3">
        <v>2014</v>
      </c>
      <c r="B542" s="4" t="s">
        <v>719</v>
      </c>
      <c r="C542" s="5">
        <v>48101</v>
      </c>
      <c r="D542" s="4" t="s">
        <v>3794</v>
      </c>
      <c r="E542" s="4" t="s">
        <v>3795</v>
      </c>
      <c r="F542" s="6">
        <v>41809</v>
      </c>
      <c r="G542" s="7">
        <v>1500000</v>
      </c>
      <c r="H542" s="6">
        <v>42159</v>
      </c>
      <c r="I542" s="4" t="s">
        <v>3796</v>
      </c>
      <c r="J542" s="4" t="s">
        <v>387</v>
      </c>
      <c r="K542" s="4" t="s">
        <v>388</v>
      </c>
      <c r="L542" s="4"/>
      <c r="M542" s="4"/>
      <c r="N542" s="4"/>
      <c r="O542" s="7">
        <v>1500000</v>
      </c>
      <c r="P542" s="11">
        <f>_xlfn.XLOOKUP(E542,[1]SIDEOF_donativos!U$4:U$1619,[1]SIDEOF_donativos!W$4:W$1619,FALSE)</f>
        <v>195</v>
      </c>
      <c r="S542" s="19">
        <v>2014</v>
      </c>
      <c r="T542" s="20" t="s">
        <v>278</v>
      </c>
      <c r="U542" s="20" t="s">
        <v>2816</v>
      </c>
      <c r="V542" s="21">
        <v>41961</v>
      </c>
      <c r="W542" s="22">
        <v>3600000</v>
      </c>
      <c r="X542" s="21">
        <v>42326</v>
      </c>
      <c r="Y542" s="20" t="s">
        <v>2817</v>
      </c>
      <c r="Z542" s="20" t="s">
        <v>2818</v>
      </c>
      <c r="AA542" s="20" t="s">
        <v>388</v>
      </c>
      <c r="AB542" s="20" t="s">
        <v>297</v>
      </c>
      <c r="AC542" s="20" t="s">
        <v>291</v>
      </c>
      <c r="AD542" s="20"/>
      <c r="AE542" s="22">
        <v>3600000</v>
      </c>
      <c r="AF542" s="38">
        <v>1231</v>
      </c>
    </row>
    <row r="543" spans="1:32" x14ac:dyDescent="0.25">
      <c r="A543" s="3">
        <v>2014</v>
      </c>
      <c r="B543" s="4" t="s">
        <v>719</v>
      </c>
      <c r="C543" s="5">
        <v>48101</v>
      </c>
      <c r="D543" s="4" t="s">
        <v>3797</v>
      </c>
      <c r="E543" s="4" t="s">
        <v>2353</v>
      </c>
      <c r="F543" s="6">
        <v>41878</v>
      </c>
      <c r="G543" s="7">
        <v>3100000</v>
      </c>
      <c r="H543" s="6">
        <v>42089</v>
      </c>
      <c r="I543" s="4" t="s">
        <v>3798</v>
      </c>
      <c r="J543" s="4" t="s">
        <v>387</v>
      </c>
      <c r="K543" s="4" t="s">
        <v>388</v>
      </c>
      <c r="L543" s="4"/>
      <c r="M543" s="4"/>
      <c r="N543" s="4"/>
      <c r="O543" s="7">
        <v>3100000</v>
      </c>
      <c r="P543" s="11">
        <f>_xlfn.XLOOKUP(E543,[1]SIDEOF_donativos!U$4:U$1619,[1]SIDEOF_donativos!W$4:W$1619,FALSE)</f>
        <v>1525</v>
      </c>
      <c r="S543" s="19">
        <v>2014</v>
      </c>
      <c r="T543" s="20" t="s">
        <v>278</v>
      </c>
      <c r="U543" s="20" t="s">
        <v>684</v>
      </c>
      <c r="V543" s="21">
        <v>41964</v>
      </c>
      <c r="W543" s="22">
        <v>400000</v>
      </c>
      <c r="X543" s="21">
        <v>42034</v>
      </c>
      <c r="Y543" s="20" t="s">
        <v>2830</v>
      </c>
      <c r="Z543" s="20" t="s">
        <v>2831</v>
      </c>
      <c r="AA543" s="20" t="s">
        <v>2832</v>
      </c>
      <c r="AB543" s="20" t="s">
        <v>291</v>
      </c>
      <c r="AC543" s="20"/>
      <c r="AD543" s="20"/>
      <c r="AE543" s="22">
        <v>400000</v>
      </c>
      <c r="AF543" s="38">
        <v>1257</v>
      </c>
    </row>
    <row r="544" spans="1:32" x14ac:dyDescent="0.25">
      <c r="A544" s="3">
        <v>2014</v>
      </c>
      <c r="B544" s="4" t="s">
        <v>719</v>
      </c>
      <c r="C544" s="5">
        <v>48101</v>
      </c>
      <c r="D544" s="4" t="s">
        <v>3799</v>
      </c>
      <c r="E544" s="4" t="s">
        <v>3800</v>
      </c>
      <c r="F544" s="6">
        <v>41890</v>
      </c>
      <c r="G544" s="7">
        <v>1000000</v>
      </c>
      <c r="H544" s="6">
        <v>42223</v>
      </c>
      <c r="I544" s="4" t="s">
        <v>3801</v>
      </c>
      <c r="J544" s="4" t="s">
        <v>387</v>
      </c>
      <c r="K544" s="4" t="s">
        <v>388</v>
      </c>
      <c r="L544" s="4"/>
      <c r="M544" s="4"/>
      <c r="N544" s="4"/>
      <c r="O544" s="7">
        <v>1000000</v>
      </c>
      <c r="P544" s="11">
        <f>_xlfn.XLOOKUP(E544,[1]SIDEOF_donativos!U$4:U$1619,[1]SIDEOF_donativos!W$4:W$1619,FALSE)</f>
        <v>836</v>
      </c>
      <c r="S544" s="19">
        <v>2014</v>
      </c>
      <c r="T544" s="20" t="s">
        <v>278</v>
      </c>
      <c r="U544" s="20" t="s">
        <v>2866</v>
      </c>
      <c r="V544" s="21">
        <v>41969</v>
      </c>
      <c r="W544" s="22">
        <v>200000</v>
      </c>
      <c r="X544" s="21">
        <v>42185</v>
      </c>
      <c r="Y544" s="20" t="s">
        <v>2867</v>
      </c>
      <c r="Z544" s="20" t="s">
        <v>2868</v>
      </c>
      <c r="AA544" s="20" t="s">
        <v>291</v>
      </c>
      <c r="AB544" s="20" t="s">
        <v>314</v>
      </c>
      <c r="AC544" s="20"/>
      <c r="AD544" s="20"/>
      <c r="AE544" s="22">
        <v>200000</v>
      </c>
      <c r="AF544" s="38">
        <v>1255</v>
      </c>
    </row>
    <row r="545" spans="1:32" x14ac:dyDescent="0.25">
      <c r="A545" s="3">
        <v>2014</v>
      </c>
      <c r="B545" s="4" t="s">
        <v>719</v>
      </c>
      <c r="C545" s="5">
        <v>48101</v>
      </c>
      <c r="D545" s="4" t="s">
        <v>3802</v>
      </c>
      <c r="E545" s="4" t="s">
        <v>3803</v>
      </c>
      <c r="F545" s="6">
        <v>41885</v>
      </c>
      <c r="G545" s="7">
        <v>4500000</v>
      </c>
      <c r="H545" s="6">
        <v>42279</v>
      </c>
      <c r="I545" s="4" t="s">
        <v>3804</v>
      </c>
      <c r="J545" s="4" t="s">
        <v>387</v>
      </c>
      <c r="K545" s="4" t="s">
        <v>388</v>
      </c>
      <c r="L545" s="4"/>
      <c r="M545" s="4"/>
      <c r="N545" s="4"/>
      <c r="O545" s="7">
        <v>4500000</v>
      </c>
      <c r="P545" s="11">
        <f>_xlfn.XLOOKUP(E545,[1]SIDEOF_donativos!U$4:U$1619,[1]SIDEOF_donativos!W$4:W$1619,FALSE)</f>
        <v>1357</v>
      </c>
      <c r="S545" s="19">
        <v>2014</v>
      </c>
      <c r="T545" s="20" t="s">
        <v>278</v>
      </c>
      <c r="U545" s="20" t="s">
        <v>2870</v>
      </c>
      <c r="V545" s="21">
        <v>41969</v>
      </c>
      <c r="W545" s="22">
        <v>840000</v>
      </c>
      <c r="X545" s="21">
        <v>42185</v>
      </c>
      <c r="Y545" s="20" t="s">
        <v>2871</v>
      </c>
      <c r="Z545" s="20" t="s">
        <v>2872</v>
      </c>
      <c r="AA545" s="20" t="s">
        <v>297</v>
      </c>
      <c r="AB545" s="20" t="s">
        <v>291</v>
      </c>
      <c r="AC545" s="20" t="s">
        <v>1839</v>
      </c>
      <c r="AD545" s="20"/>
      <c r="AE545" s="22">
        <v>840000</v>
      </c>
      <c r="AF545" s="38">
        <v>1227</v>
      </c>
    </row>
    <row r="546" spans="1:32" x14ac:dyDescent="0.25">
      <c r="A546" s="3">
        <v>2014</v>
      </c>
      <c r="B546" s="4" t="s">
        <v>719</v>
      </c>
      <c r="C546" s="5">
        <v>48101</v>
      </c>
      <c r="D546" s="4" t="s">
        <v>3805</v>
      </c>
      <c r="E546" s="4" t="s">
        <v>3806</v>
      </c>
      <c r="F546" s="6">
        <v>41884</v>
      </c>
      <c r="G546" s="7">
        <v>3939000</v>
      </c>
      <c r="H546" s="6">
        <v>42304</v>
      </c>
      <c r="I546" s="4" t="s">
        <v>3807</v>
      </c>
      <c r="J546" s="4" t="s">
        <v>387</v>
      </c>
      <c r="K546" s="4" t="s">
        <v>388</v>
      </c>
      <c r="L546" s="4"/>
      <c r="M546" s="4"/>
      <c r="N546" s="4"/>
      <c r="O546" s="7">
        <v>3939000</v>
      </c>
      <c r="P546" s="11">
        <f>_xlfn.XLOOKUP(E546,[1]SIDEOF_donativos!U$4:U$1619,[1]SIDEOF_donativos!W$4:W$1619,FALSE)</f>
        <v>176</v>
      </c>
      <c r="S546" s="3">
        <v>2014</v>
      </c>
      <c r="T546" s="4" t="s">
        <v>278</v>
      </c>
      <c r="U546" s="4" t="s">
        <v>2907</v>
      </c>
      <c r="V546" s="6">
        <v>41950</v>
      </c>
      <c r="W546" s="7">
        <v>95000</v>
      </c>
      <c r="X546" s="6">
        <v>42040</v>
      </c>
      <c r="Y546" s="4" t="s">
        <v>2912</v>
      </c>
      <c r="Z546" s="4" t="s">
        <v>290</v>
      </c>
      <c r="AA546" s="4" t="s">
        <v>291</v>
      </c>
      <c r="AB546" s="4"/>
      <c r="AC546" s="4"/>
      <c r="AD546" s="4"/>
      <c r="AE546" s="7">
        <v>95000</v>
      </c>
      <c r="AF546" s="11">
        <v>1235</v>
      </c>
    </row>
    <row r="547" spans="1:32" x14ac:dyDescent="0.25">
      <c r="A547" s="3">
        <v>2014</v>
      </c>
      <c r="B547" s="4" t="s">
        <v>719</v>
      </c>
      <c r="C547" s="5">
        <v>48101</v>
      </c>
      <c r="D547" s="4" t="s">
        <v>3808</v>
      </c>
      <c r="E547" s="4" t="s">
        <v>3809</v>
      </c>
      <c r="F547" s="6">
        <v>41869</v>
      </c>
      <c r="G547" s="7">
        <v>2500000</v>
      </c>
      <c r="H547" s="6">
        <v>42009</v>
      </c>
      <c r="I547" s="4" t="s">
        <v>3810</v>
      </c>
      <c r="J547" s="4" t="s">
        <v>387</v>
      </c>
      <c r="K547" s="4" t="s">
        <v>388</v>
      </c>
      <c r="L547" s="4"/>
      <c r="M547" s="4"/>
      <c r="N547" s="4"/>
      <c r="O547" s="7">
        <v>2500000</v>
      </c>
      <c r="P547" s="11">
        <f>_xlfn.XLOOKUP(E547,[1]SIDEOF_donativos!U$4:U$1619,[1]SIDEOF_donativos!W$4:W$1619,FALSE)</f>
        <v>238</v>
      </c>
      <c r="S547" s="3">
        <v>2014</v>
      </c>
      <c r="T547" s="4" t="s">
        <v>278</v>
      </c>
      <c r="U547" s="4" t="s">
        <v>2956</v>
      </c>
      <c r="V547" s="6">
        <v>41950</v>
      </c>
      <c r="W547" s="7">
        <v>60000</v>
      </c>
      <c r="X547" s="6">
        <v>42040</v>
      </c>
      <c r="Y547" s="4" t="s">
        <v>2957</v>
      </c>
      <c r="Z547" s="4" t="s">
        <v>290</v>
      </c>
      <c r="AA547" s="4" t="s">
        <v>291</v>
      </c>
      <c r="AB547" s="4"/>
      <c r="AC547" s="4"/>
      <c r="AD547" s="4"/>
      <c r="AE547" s="7">
        <v>60000</v>
      </c>
      <c r="AF547" s="11">
        <v>1236</v>
      </c>
    </row>
    <row r="548" spans="1:32" x14ac:dyDescent="0.25">
      <c r="A548" s="3">
        <v>2014</v>
      </c>
      <c r="B548" s="4" t="s">
        <v>719</v>
      </c>
      <c r="C548" s="5">
        <v>48101</v>
      </c>
      <c r="D548" s="4" t="s">
        <v>3811</v>
      </c>
      <c r="E548" s="4" t="s">
        <v>1156</v>
      </c>
      <c r="F548" s="6">
        <v>41885</v>
      </c>
      <c r="G548" s="7">
        <v>750000</v>
      </c>
      <c r="H548" s="6">
        <v>42037</v>
      </c>
      <c r="I548" s="4" t="s">
        <v>3812</v>
      </c>
      <c r="J548" s="4" t="s">
        <v>387</v>
      </c>
      <c r="K548" s="4" t="s">
        <v>388</v>
      </c>
      <c r="L548" s="4"/>
      <c r="M548" s="4"/>
      <c r="N548" s="4"/>
      <c r="O548" s="7">
        <v>750000</v>
      </c>
      <c r="P548" s="11">
        <f>_xlfn.XLOOKUP(E548,[1]SIDEOF_donativos!U$4:U$1619,[1]SIDEOF_donativos!W$4:W$1619,FALSE)</f>
        <v>651</v>
      </c>
      <c r="S548" s="3">
        <v>2014</v>
      </c>
      <c r="T548" s="4" t="s">
        <v>278</v>
      </c>
      <c r="U548" s="4" t="s">
        <v>2907</v>
      </c>
      <c r="V548" s="6">
        <v>41950</v>
      </c>
      <c r="W548" s="7">
        <v>60000</v>
      </c>
      <c r="X548" s="6">
        <v>42040</v>
      </c>
      <c r="Y548" s="4" t="s">
        <v>2985</v>
      </c>
      <c r="Z548" s="4" t="s">
        <v>290</v>
      </c>
      <c r="AA548" s="4" t="s">
        <v>291</v>
      </c>
      <c r="AB548" s="4"/>
      <c r="AC548" s="4"/>
      <c r="AD548" s="4"/>
      <c r="AE548" s="7">
        <v>60000</v>
      </c>
      <c r="AF548" s="11">
        <v>1235</v>
      </c>
    </row>
    <row r="549" spans="1:32" x14ac:dyDescent="0.25">
      <c r="A549" s="3">
        <v>2014</v>
      </c>
      <c r="B549" s="4" t="s">
        <v>719</v>
      </c>
      <c r="C549" s="5">
        <v>48101</v>
      </c>
      <c r="D549" s="4" t="s">
        <v>3813</v>
      </c>
      <c r="E549" s="4" t="s">
        <v>2434</v>
      </c>
      <c r="F549" s="6">
        <v>41892</v>
      </c>
      <c r="G549" s="7">
        <v>6000000</v>
      </c>
      <c r="H549" s="6">
        <v>42242</v>
      </c>
      <c r="I549" s="4" t="s">
        <v>3814</v>
      </c>
      <c r="J549" s="4" t="s">
        <v>387</v>
      </c>
      <c r="K549" s="4" t="s">
        <v>388</v>
      </c>
      <c r="L549" s="4"/>
      <c r="M549" s="4"/>
      <c r="N549" s="4"/>
      <c r="O549" s="7">
        <v>6000000</v>
      </c>
      <c r="P549" s="11">
        <f>_xlfn.XLOOKUP(E549,[1]SIDEOF_donativos!U$4:U$1619,[1]SIDEOF_donativos!W$4:W$1619,FALSE)</f>
        <v>621</v>
      </c>
      <c r="S549" s="3">
        <v>2014</v>
      </c>
      <c r="T549" s="4" t="s">
        <v>278</v>
      </c>
      <c r="U549" s="4" t="s">
        <v>2907</v>
      </c>
      <c r="V549" s="6">
        <v>41950</v>
      </c>
      <c r="W549" s="7">
        <v>60000</v>
      </c>
      <c r="X549" s="6">
        <v>42040</v>
      </c>
      <c r="Y549" s="4" t="s">
        <v>2989</v>
      </c>
      <c r="Z549" s="4" t="s">
        <v>290</v>
      </c>
      <c r="AA549" s="4" t="s">
        <v>291</v>
      </c>
      <c r="AB549" s="4"/>
      <c r="AC549" s="4"/>
      <c r="AD549" s="4"/>
      <c r="AE549" s="7">
        <v>60000</v>
      </c>
      <c r="AF549" s="11">
        <v>1235</v>
      </c>
    </row>
    <row r="550" spans="1:32" x14ac:dyDescent="0.25">
      <c r="A550" s="3">
        <v>2014</v>
      </c>
      <c r="B550" s="4" t="s">
        <v>719</v>
      </c>
      <c r="C550" s="5">
        <v>48101</v>
      </c>
      <c r="D550" s="4" t="s">
        <v>3815</v>
      </c>
      <c r="E550" s="4" t="s">
        <v>1012</v>
      </c>
      <c r="F550" s="6">
        <v>41878</v>
      </c>
      <c r="G550" s="7">
        <v>500000</v>
      </c>
      <c r="H550" s="6">
        <v>42061</v>
      </c>
      <c r="I550" s="4" t="s">
        <v>3816</v>
      </c>
      <c r="J550" s="4" t="s">
        <v>387</v>
      </c>
      <c r="K550" s="4" t="s">
        <v>388</v>
      </c>
      <c r="L550" s="4"/>
      <c r="M550" s="4"/>
      <c r="N550" s="4"/>
      <c r="O550" s="7">
        <v>500000</v>
      </c>
      <c r="P550" s="11">
        <f>_xlfn.XLOOKUP(E550,[1]SIDEOF_donativos!U$4:U$1619,[1]SIDEOF_donativos!W$4:W$1619,FALSE)</f>
        <v>1556</v>
      </c>
      <c r="S550" s="3">
        <v>2014</v>
      </c>
      <c r="T550" s="4" t="s">
        <v>278</v>
      </c>
      <c r="U550" s="4" t="s">
        <v>2907</v>
      </c>
      <c r="V550" s="6">
        <v>41950</v>
      </c>
      <c r="W550" s="7">
        <v>75000</v>
      </c>
      <c r="X550" s="6">
        <v>42040</v>
      </c>
      <c r="Y550" s="4" t="s">
        <v>2993</v>
      </c>
      <c r="Z550" s="4" t="s">
        <v>290</v>
      </c>
      <c r="AA550" s="4" t="s">
        <v>291</v>
      </c>
      <c r="AB550" s="4"/>
      <c r="AC550" s="4"/>
      <c r="AD550" s="4"/>
      <c r="AE550" s="7">
        <v>75000</v>
      </c>
      <c r="AF550" s="11">
        <v>1235</v>
      </c>
    </row>
    <row r="551" spans="1:32" x14ac:dyDescent="0.25">
      <c r="A551" s="3">
        <v>2014</v>
      </c>
      <c r="B551" s="4" t="s">
        <v>719</v>
      </c>
      <c r="C551" s="5">
        <v>48101</v>
      </c>
      <c r="D551" s="4" t="s">
        <v>3817</v>
      </c>
      <c r="E551" s="4" t="s">
        <v>3818</v>
      </c>
      <c r="F551" s="6">
        <v>41891</v>
      </c>
      <c r="G551" s="7">
        <v>8000000</v>
      </c>
      <c r="H551" s="6">
        <v>42277</v>
      </c>
      <c r="I551" s="4" t="s">
        <v>3819</v>
      </c>
      <c r="J551" s="4" t="s">
        <v>387</v>
      </c>
      <c r="K551" s="4" t="s">
        <v>388</v>
      </c>
      <c r="L551" s="4"/>
      <c r="M551" s="4"/>
      <c r="N551" s="4"/>
      <c r="O551" s="7">
        <v>8000000</v>
      </c>
      <c r="P551" s="11">
        <f>_xlfn.XLOOKUP(E551,[1]SIDEOF_donativos!U$4:U$1619,[1]SIDEOF_donativos!W$4:W$1619,FALSE)</f>
        <v>1402</v>
      </c>
      <c r="S551" s="3">
        <v>2014</v>
      </c>
      <c r="T551" s="4" t="s">
        <v>278</v>
      </c>
      <c r="U551" s="4" t="s">
        <v>2907</v>
      </c>
      <c r="V551" s="6">
        <v>41950</v>
      </c>
      <c r="W551" s="7">
        <v>90000</v>
      </c>
      <c r="X551" s="6">
        <v>42040</v>
      </c>
      <c r="Y551" s="4" t="s">
        <v>2995</v>
      </c>
      <c r="Z551" s="4" t="s">
        <v>290</v>
      </c>
      <c r="AA551" s="4" t="s">
        <v>291</v>
      </c>
      <c r="AB551" s="4"/>
      <c r="AC551" s="4"/>
      <c r="AD551" s="4"/>
      <c r="AE551" s="7">
        <v>90000</v>
      </c>
      <c r="AF551" s="11">
        <v>1235</v>
      </c>
    </row>
    <row r="552" spans="1:32" x14ac:dyDescent="0.25">
      <c r="A552" s="3">
        <v>2014</v>
      </c>
      <c r="B552" s="4" t="s">
        <v>719</v>
      </c>
      <c r="C552" s="5">
        <v>48101</v>
      </c>
      <c r="D552" s="4" t="s">
        <v>3820</v>
      </c>
      <c r="E552" s="4" t="s">
        <v>803</v>
      </c>
      <c r="F552" s="6">
        <v>41878</v>
      </c>
      <c r="G552" s="7">
        <v>1000000</v>
      </c>
      <c r="H552" s="6">
        <v>41888</v>
      </c>
      <c r="I552" s="4" t="s">
        <v>3821</v>
      </c>
      <c r="J552" s="4" t="s">
        <v>387</v>
      </c>
      <c r="K552" s="4" t="s">
        <v>388</v>
      </c>
      <c r="L552" s="4"/>
      <c r="M552" s="4"/>
      <c r="N552" s="4"/>
      <c r="O552" s="7">
        <v>1000000</v>
      </c>
      <c r="P552" s="11">
        <f>_xlfn.XLOOKUP(E552,[1]SIDEOF_donativos!U$4:U$1619,[1]SIDEOF_donativos!W$4:W$1619,FALSE)</f>
        <v>589</v>
      </c>
      <c r="S552" s="3">
        <v>2014</v>
      </c>
      <c r="T552" s="4" t="s">
        <v>278</v>
      </c>
      <c r="U552" s="4" t="s">
        <v>2907</v>
      </c>
      <c r="V552" s="6">
        <v>41950</v>
      </c>
      <c r="W552" s="7">
        <v>75000</v>
      </c>
      <c r="X552" s="6">
        <v>42040</v>
      </c>
      <c r="Y552" s="4" t="s">
        <v>2997</v>
      </c>
      <c r="Z552" s="4" t="s">
        <v>290</v>
      </c>
      <c r="AA552" s="4" t="s">
        <v>291</v>
      </c>
      <c r="AB552" s="4"/>
      <c r="AC552" s="4"/>
      <c r="AD552" s="4"/>
      <c r="AE552" s="7">
        <v>75000</v>
      </c>
      <c r="AF552" s="11">
        <v>1235</v>
      </c>
    </row>
    <row r="553" spans="1:32" x14ac:dyDescent="0.25">
      <c r="A553" s="3">
        <v>2014</v>
      </c>
      <c r="B553" s="4" t="s">
        <v>719</v>
      </c>
      <c r="C553" s="5">
        <v>48101</v>
      </c>
      <c r="D553" s="4" t="s">
        <v>3822</v>
      </c>
      <c r="E553" s="4" t="s">
        <v>3823</v>
      </c>
      <c r="F553" s="6">
        <v>41967</v>
      </c>
      <c r="G553" s="7">
        <v>7000000</v>
      </c>
      <c r="H553" s="6">
        <v>42178</v>
      </c>
      <c r="I553" s="4" t="s">
        <v>3824</v>
      </c>
      <c r="J553" s="4" t="s">
        <v>387</v>
      </c>
      <c r="K553" s="4" t="s">
        <v>388</v>
      </c>
      <c r="L553" s="4"/>
      <c r="M553" s="4"/>
      <c r="N553" s="4"/>
      <c r="O553" s="7">
        <v>7000000</v>
      </c>
      <c r="P553" s="11">
        <f>_xlfn.XLOOKUP(E553,[1]SIDEOF_donativos!U$4:U$1619,[1]SIDEOF_donativos!W$4:W$1619,FALSE)</f>
        <v>1048</v>
      </c>
      <c r="S553" s="3">
        <v>2014</v>
      </c>
      <c r="T553" s="4" t="s">
        <v>278</v>
      </c>
      <c r="U553" s="4" t="s">
        <v>2907</v>
      </c>
      <c r="V553" s="6">
        <v>41950</v>
      </c>
      <c r="W553" s="7">
        <v>75000</v>
      </c>
      <c r="X553" s="6">
        <v>42040</v>
      </c>
      <c r="Y553" s="4" t="s">
        <v>2999</v>
      </c>
      <c r="Z553" s="4" t="s">
        <v>290</v>
      </c>
      <c r="AA553" s="4" t="s">
        <v>291</v>
      </c>
      <c r="AB553" s="4"/>
      <c r="AC553" s="4"/>
      <c r="AD553" s="4"/>
      <c r="AE553" s="7">
        <v>75000</v>
      </c>
      <c r="AF553" s="11">
        <v>1235</v>
      </c>
    </row>
    <row r="554" spans="1:32" x14ac:dyDescent="0.25">
      <c r="A554" s="3">
        <v>2014</v>
      </c>
      <c r="B554" s="4" t="s">
        <v>719</v>
      </c>
      <c r="C554" s="5">
        <v>48101</v>
      </c>
      <c r="D554" s="4" t="s">
        <v>3825</v>
      </c>
      <c r="E554" s="4" t="s">
        <v>932</v>
      </c>
      <c r="F554" s="6">
        <v>41901</v>
      </c>
      <c r="G554" s="7">
        <v>7682000</v>
      </c>
      <c r="H554" s="6">
        <v>42053</v>
      </c>
      <c r="I554" s="4" t="s">
        <v>3826</v>
      </c>
      <c r="J554" s="4" t="s">
        <v>387</v>
      </c>
      <c r="K554" s="4" t="s">
        <v>388</v>
      </c>
      <c r="L554" s="4"/>
      <c r="M554" s="4"/>
      <c r="N554" s="4"/>
      <c r="O554" s="7">
        <v>7682000</v>
      </c>
      <c r="P554" s="11">
        <f>_xlfn.XLOOKUP(E554,[1]SIDEOF_donativos!U$4:U$1619,[1]SIDEOF_donativos!W$4:W$1619,FALSE)</f>
        <v>322</v>
      </c>
      <c r="S554" s="3">
        <v>2014</v>
      </c>
      <c r="T554" s="4" t="s">
        <v>1909</v>
      </c>
      <c r="U554" s="4" t="s">
        <v>1911</v>
      </c>
      <c r="V554" s="6">
        <v>41705</v>
      </c>
      <c r="W554" s="7">
        <v>200000</v>
      </c>
      <c r="X554" s="6">
        <v>42004</v>
      </c>
      <c r="Y554" s="4" t="s">
        <v>3010</v>
      </c>
      <c r="Z554" s="4" t="s">
        <v>290</v>
      </c>
      <c r="AA554" s="4" t="s">
        <v>291</v>
      </c>
      <c r="AB554" s="4"/>
      <c r="AC554" s="4"/>
      <c r="AD554" s="4"/>
      <c r="AE554" s="7">
        <v>200000</v>
      </c>
      <c r="AF554" s="11">
        <v>1578</v>
      </c>
    </row>
    <row r="555" spans="1:32" x14ac:dyDescent="0.25">
      <c r="A555" s="3">
        <v>2014</v>
      </c>
      <c r="B555" s="4" t="s">
        <v>719</v>
      </c>
      <c r="C555" s="5">
        <v>48101</v>
      </c>
      <c r="D555" s="4" t="s">
        <v>3827</v>
      </c>
      <c r="E555" s="4" t="s">
        <v>945</v>
      </c>
      <c r="F555" s="6">
        <v>41897</v>
      </c>
      <c r="G555" s="7">
        <v>2000000</v>
      </c>
      <c r="H555" s="6">
        <v>42009</v>
      </c>
      <c r="I555" s="4" t="s">
        <v>3828</v>
      </c>
      <c r="J555" s="4" t="s">
        <v>387</v>
      </c>
      <c r="K555" s="4" t="s">
        <v>388</v>
      </c>
      <c r="L555" s="4"/>
      <c r="M555" s="4"/>
      <c r="N555" s="4"/>
      <c r="O555" s="7">
        <v>2000000</v>
      </c>
      <c r="P555" s="11">
        <f>_xlfn.XLOOKUP(E555,[1]SIDEOF_donativos!U$4:U$1619,[1]SIDEOF_donativos!W$4:W$1619,FALSE)</f>
        <v>822</v>
      </c>
      <c r="S555" s="3">
        <v>2014</v>
      </c>
      <c r="T555" s="4" t="s">
        <v>1909</v>
      </c>
      <c r="U555" s="4" t="s">
        <v>1916</v>
      </c>
      <c r="V555" s="6">
        <v>41864</v>
      </c>
      <c r="W555" s="7">
        <v>200000</v>
      </c>
      <c r="X555" s="6">
        <v>42004</v>
      </c>
      <c r="Y555" s="4" t="s">
        <v>3015</v>
      </c>
      <c r="Z555" s="4" t="s">
        <v>290</v>
      </c>
      <c r="AA555" s="4" t="s">
        <v>291</v>
      </c>
      <c r="AB555" s="4"/>
      <c r="AC555" s="4"/>
      <c r="AD555" s="4"/>
      <c r="AE555" s="7">
        <v>200000</v>
      </c>
      <c r="AF555" s="11">
        <v>1601</v>
      </c>
    </row>
    <row r="556" spans="1:32" x14ac:dyDescent="0.25">
      <c r="A556" s="3">
        <v>2014</v>
      </c>
      <c r="B556" s="4" t="s">
        <v>719</v>
      </c>
      <c r="C556" s="5">
        <v>48101</v>
      </c>
      <c r="D556" s="4" t="s">
        <v>3829</v>
      </c>
      <c r="E556" s="4" t="s">
        <v>833</v>
      </c>
      <c r="F556" s="6">
        <v>41870</v>
      </c>
      <c r="G556" s="7">
        <v>5000000</v>
      </c>
      <c r="H556" s="6">
        <v>42081</v>
      </c>
      <c r="I556" s="4" t="s">
        <v>3830</v>
      </c>
      <c r="J556" s="4" t="s">
        <v>387</v>
      </c>
      <c r="K556" s="4" t="s">
        <v>388</v>
      </c>
      <c r="L556" s="4"/>
      <c r="M556" s="4"/>
      <c r="N556" s="4"/>
      <c r="O556" s="7">
        <v>5000000</v>
      </c>
      <c r="P556" s="11">
        <f>_xlfn.XLOOKUP(E556,[1]SIDEOF_donativos!U$4:U$1619,[1]SIDEOF_donativos!W$4:W$1619,FALSE)</f>
        <v>1414</v>
      </c>
      <c r="S556" s="3">
        <v>2014</v>
      </c>
      <c r="T556" s="4" t="s">
        <v>1927</v>
      </c>
      <c r="U556" s="4" t="s">
        <v>993</v>
      </c>
      <c r="V556" s="6">
        <v>41876</v>
      </c>
      <c r="W556" s="7">
        <v>950000</v>
      </c>
      <c r="X556" s="6">
        <v>42004</v>
      </c>
      <c r="Y556" s="4" t="s">
        <v>3030</v>
      </c>
      <c r="Z556" s="4" t="s">
        <v>290</v>
      </c>
      <c r="AA556" s="4" t="s">
        <v>291</v>
      </c>
      <c r="AB556" s="4"/>
      <c r="AC556" s="4"/>
      <c r="AD556" s="4"/>
      <c r="AE556" s="7">
        <v>950000</v>
      </c>
      <c r="AF556" s="11">
        <v>845</v>
      </c>
    </row>
    <row r="557" spans="1:32" x14ac:dyDescent="0.25">
      <c r="A557" s="3">
        <v>2014</v>
      </c>
      <c r="B557" s="4" t="s">
        <v>719</v>
      </c>
      <c r="C557" s="5">
        <v>48101</v>
      </c>
      <c r="D557" s="4" t="s">
        <v>3831</v>
      </c>
      <c r="E557" s="4" t="s">
        <v>3832</v>
      </c>
      <c r="F557" s="6">
        <v>41887</v>
      </c>
      <c r="G557" s="7">
        <v>2250000</v>
      </c>
      <c r="H557" s="6">
        <v>42251</v>
      </c>
      <c r="I557" s="4" t="s">
        <v>3833</v>
      </c>
      <c r="J557" s="4" t="s">
        <v>387</v>
      </c>
      <c r="K557" s="4" t="s">
        <v>388</v>
      </c>
      <c r="L557" s="4"/>
      <c r="M557" s="4"/>
      <c r="N557" s="4"/>
      <c r="O557" s="7">
        <v>2250000</v>
      </c>
      <c r="P557" s="11">
        <f>_xlfn.XLOOKUP(E557,[1]SIDEOF_donativos!U$4:U$1619,[1]SIDEOF_donativos!W$4:W$1619,FALSE)</f>
        <v>436</v>
      </c>
      <c r="S557" s="19">
        <v>2014</v>
      </c>
      <c r="T557" s="20" t="s">
        <v>1927</v>
      </c>
      <c r="U557" s="20" t="s">
        <v>3034</v>
      </c>
      <c r="V557" s="21">
        <v>41866</v>
      </c>
      <c r="W557" s="22">
        <v>12500000</v>
      </c>
      <c r="X557" s="21">
        <v>42004</v>
      </c>
      <c r="Y557" s="20" t="s">
        <v>3035</v>
      </c>
      <c r="Z557" s="20" t="s">
        <v>1835</v>
      </c>
      <c r="AA557" s="20" t="s">
        <v>388</v>
      </c>
      <c r="AB557" s="20" t="s">
        <v>291</v>
      </c>
      <c r="AC557" s="20"/>
      <c r="AD557" s="20"/>
      <c r="AE557" s="22">
        <v>12500000</v>
      </c>
      <c r="AF557" s="38">
        <v>1505</v>
      </c>
    </row>
    <row r="558" spans="1:32" x14ac:dyDescent="0.25">
      <c r="A558" s="3">
        <v>2014</v>
      </c>
      <c r="B558" s="4" t="s">
        <v>719</v>
      </c>
      <c r="C558" s="5">
        <v>48101</v>
      </c>
      <c r="D558" s="4" t="s">
        <v>3834</v>
      </c>
      <c r="E558" s="4" t="s">
        <v>3832</v>
      </c>
      <c r="F558" s="6">
        <v>41891</v>
      </c>
      <c r="G558" s="7">
        <v>2500000</v>
      </c>
      <c r="H558" s="6">
        <v>42256</v>
      </c>
      <c r="I558" s="4" t="s">
        <v>3835</v>
      </c>
      <c r="J558" s="4" t="s">
        <v>387</v>
      </c>
      <c r="K558" s="4" t="s">
        <v>388</v>
      </c>
      <c r="L558" s="4"/>
      <c r="M558" s="4"/>
      <c r="N558" s="4"/>
      <c r="O558" s="7">
        <v>2500000</v>
      </c>
      <c r="P558" s="11">
        <f>_xlfn.XLOOKUP(E558,[1]SIDEOF_donativos!U$4:U$1619,[1]SIDEOF_donativos!W$4:W$1619,FALSE)</f>
        <v>436</v>
      </c>
      <c r="S558" s="19">
        <v>2014</v>
      </c>
      <c r="T558" s="20" t="s">
        <v>445</v>
      </c>
      <c r="U558" s="20" t="s">
        <v>446</v>
      </c>
      <c r="V558" s="21">
        <v>41834</v>
      </c>
      <c r="W558" s="22">
        <v>300000</v>
      </c>
      <c r="X558" s="21">
        <v>42094</v>
      </c>
      <c r="Y558" s="20" t="s">
        <v>3102</v>
      </c>
      <c r="Z558" s="20" t="s">
        <v>3103</v>
      </c>
      <c r="AA558" s="20" t="s">
        <v>2832</v>
      </c>
      <c r="AB558" s="20" t="s">
        <v>291</v>
      </c>
      <c r="AC558" s="20" t="s">
        <v>459</v>
      </c>
      <c r="AD558" s="20" t="s">
        <v>20</v>
      </c>
      <c r="AE558" s="22">
        <v>300000</v>
      </c>
      <c r="AF558" s="38">
        <v>9</v>
      </c>
    </row>
    <row r="559" spans="1:32" x14ac:dyDescent="0.25">
      <c r="A559" s="3">
        <v>2014</v>
      </c>
      <c r="B559" s="4" t="s">
        <v>719</v>
      </c>
      <c r="C559" s="5">
        <v>48101</v>
      </c>
      <c r="D559" s="4" t="s">
        <v>3836</v>
      </c>
      <c r="E559" s="4" t="s">
        <v>993</v>
      </c>
      <c r="F559" s="6">
        <v>41893</v>
      </c>
      <c r="G559" s="7">
        <v>2000000</v>
      </c>
      <c r="H559" s="6">
        <v>41983</v>
      </c>
      <c r="I559" s="4" t="s">
        <v>3837</v>
      </c>
      <c r="J559" s="4" t="s">
        <v>387</v>
      </c>
      <c r="K559" s="4" t="s">
        <v>388</v>
      </c>
      <c r="L559" s="4"/>
      <c r="M559" s="4"/>
      <c r="N559" s="4"/>
      <c r="O559" s="7">
        <v>2000000</v>
      </c>
      <c r="P559" s="11">
        <f>_xlfn.XLOOKUP(E559,[1]SIDEOF_donativos!U$4:U$1619,[1]SIDEOF_donativos!W$4:W$1619,FALSE)</f>
        <v>845</v>
      </c>
      <c r="S559" s="19">
        <v>2014</v>
      </c>
      <c r="T559" s="20" t="s">
        <v>445</v>
      </c>
      <c r="U559" s="20" t="s">
        <v>451</v>
      </c>
      <c r="V559" s="21">
        <v>41834</v>
      </c>
      <c r="W559" s="22">
        <v>300000</v>
      </c>
      <c r="X559" s="21">
        <v>42094</v>
      </c>
      <c r="Y559" s="20" t="s">
        <v>3105</v>
      </c>
      <c r="Z559" s="20" t="s">
        <v>3106</v>
      </c>
      <c r="AA559" s="20" t="s">
        <v>291</v>
      </c>
      <c r="AB559" s="20" t="s">
        <v>459</v>
      </c>
      <c r="AC559" s="20"/>
      <c r="AD559" s="20"/>
      <c r="AE559" s="22">
        <v>300000</v>
      </c>
      <c r="AF559" s="38">
        <v>15</v>
      </c>
    </row>
    <row r="560" spans="1:32" x14ac:dyDescent="0.25">
      <c r="A560" s="3">
        <v>2014</v>
      </c>
      <c r="B560" s="4" t="s">
        <v>719</v>
      </c>
      <c r="C560" s="5">
        <v>48101</v>
      </c>
      <c r="D560" s="4" t="s">
        <v>3838</v>
      </c>
      <c r="E560" s="4" t="s">
        <v>3818</v>
      </c>
      <c r="F560" s="6">
        <v>41883</v>
      </c>
      <c r="G560" s="7">
        <v>3000000</v>
      </c>
      <c r="H560" s="6">
        <v>42035</v>
      </c>
      <c r="I560" s="4" t="s">
        <v>3839</v>
      </c>
      <c r="J560" s="4" t="s">
        <v>387</v>
      </c>
      <c r="K560" s="4" t="s">
        <v>388</v>
      </c>
      <c r="L560" s="4"/>
      <c r="M560" s="4"/>
      <c r="N560" s="4"/>
      <c r="O560" s="7">
        <v>3000000</v>
      </c>
      <c r="P560" s="11">
        <f>_xlfn.XLOOKUP(E560,[1]SIDEOF_donativos!U$4:U$1619,[1]SIDEOF_donativos!W$4:W$1619,FALSE)</f>
        <v>1402</v>
      </c>
      <c r="S560" s="3">
        <v>2014</v>
      </c>
      <c r="T560" s="4" t="s">
        <v>614</v>
      </c>
      <c r="U560" s="4" t="s">
        <v>200</v>
      </c>
      <c r="V560" s="6">
        <v>41775</v>
      </c>
      <c r="W560" s="7">
        <v>3600000</v>
      </c>
      <c r="X560" s="6">
        <v>42231</v>
      </c>
      <c r="Y560" s="4" t="s">
        <v>3349</v>
      </c>
      <c r="Z560" s="4" t="s">
        <v>290</v>
      </c>
      <c r="AA560" s="4" t="s">
        <v>291</v>
      </c>
      <c r="AB560" s="4"/>
      <c r="AC560" s="4"/>
      <c r="AD560" s="4"/>
      <c r="AE560" s="7">
        <v>3600000</v>
      </c>
      <c r="AF560" s="11">
        <v>754</v>
      </c>
    </row>
    <row r="561" spans="1:32" x14ac:dyDescent="0.25">
      <c r="A561" s="3">
        <v>2014</v>
      </c>
      <c r="B561" s="4" t="s">
        <v>719</v>
      </c>
      <c r="C561" s="5">
        <v>48101</v>
      </c>
      <c r="D561" s="4" t="s">
        <v>3840</v>
      </c>
      <c r="E561" s="4" t="s">
        <v>847</v>
      </c>
      <c r="F561" s="6">
        <v>41906</v>
      </c>
      <c r="G561" s="7">
        <v>2850000</v>
      </c>
      <c r="H561" s="6">
        <v>42200</v>
      </c>
      <c r="I561" s="4" t="s">
        <v>3841</v>
      </c>
      <c r="J561" s="4" t="s">
        <v>387</v>
      </c>
      <c r="K561" s="4" t="s">
        <v>388</v>
      </c>
      <c r="L561" s="4"/>
      <c r="M561" s="4"/>
      <c r="N561" s="4"/>
      <c r="O561" s="7">
        <v>2850000</v>
      </c>
      <c r="P561" s="11">
        <f>_xlfn.XLOOKUP(E561,[1]SIDEOF_donativos!U$4:U$1619,[1]SIDEOF_donativos!W$4:W$1619,FALSE)</f>
        <v>800</v>
      </c>
      <c r="S561" s="19">
        <v>2014</v>
      </c>
      <c r="T561" s="20" t="s">
        <v>614</v>
      </c>
      <c r="U561" s="20" t="s">
        <v>910</v>
      </c>
      <c r="V561" s="21">
        <v>41775</v>
      </c>
      <c r="W561" s="22">
        <v>5000000</v>
      </c>
      <c r="X561" s="21">
        <v>42231</v>
      </c>
      <c r="Y561" s="20" t="s">
        <v>3354</v>
      </c>
      <c r="Z561" s="20" t="s">
        <v>1835</v>
      </c>
      <c r="AA561" s="20" t="s">
        <v>388</v>
      </c>
      <c r="AB561" s="20" t="s">
        <v>291</v>
      </c>
      <c r="AC561" s="20"/>
      <c r="AD561" s="20"/>
      <c r="AE561" s="22">
        <v>5000000</v>
      </c>
      <c r="AF561" s="38">
        <v>1490</v>
      </c>
    </row>
    <row r="562" spans="1:32" x14ac:dyDescent="0.25">
      <c r="A562" s="3">
        <v>2014</v>
      </c>
      <c r="B562" s="4" t="s">
        <v>719</v>
      </c>
      <c r="C562" s="5">
        <v>48101</v>
      </c>
      <c r="D562" s="4" t="s">
        <v>3842</v>
      </c>
      <c r="E562" s="4" t="s">
        <v>2228</v>
      </c>
      <c r="F562" s="6">
        <v>41892</v>
      </c>
      <c r="G562" s="7">
        <v>15000000</v>
      </c>
      <c r="H562" s="6">
        <v>42257</v>
      </c>
      <c r="I562" s="4" t="s">
        <v>3843</v>
      </c>
      <c r="J562" s="4" t="s">
        <v>387</v>
      </c>
      <c r="K562" s="4" t="s">
        <v>388</v>
      </c>
      <c r="L562" s="4"/>
      <c r="M562" s="4"/>
      <c r="N562" s="4"/>
      <c r="O562" s="7">
        <v>15000000</v>
      </c>
      <c r="P562" s="11">
        <f>_xlfn.XLOOKUP(E562,[1]SIDEOF_donativos!U$4:U$1619,[1]SIDEOF_donativos!W$4:W$1619,FALSE)</f>
        <v>1333</v>
      </c>
      <c r="S562" s="3">
        <v>2014</v>
      </c>
      <c r="T562" s="4" t="s">
        <v>614</v>
      </c>
      <c r="U562" s="4" t="s">
        <v>993</v>
      </c>
      <c r="V562" s="6">
        <v>41827</v>
      </c>
      <c r="W562" s="7">
        <v>10000000</v>
      </c>
      <c r="X562" s="6">
        <v>42283</v>
      </c>
      <c r="Y562" s="4" t="s">
        <v>3359</v>
      </c>
      <c r="Z562" s="4" t="s">
        <v>290</v>
      </c>
      <c r="AA562" s="4" t="s">
        <v>291</v>
      </c>
      <c r="AB562" s="4"/>
      <c r="AC562" s="4"/>
      <c r="AD562" s="4"/>
      <c r="AE562" s="7">
        <v>10000000</v>
      </c>
      <c r="AF562" s="11">
        <v>845</v>
      </c>
    </row>
    <row r="563" spans="1:32" x14ac:dyDescent="0.25">
      <c r="A563" s="3">
        <v>2014</v>
      </c>
      <c r="B563" s="4" t="s">
        <v>719</v>
      </c>
      <c r="C563" s="5">
        <v>48101</v>
      </c>
      <c r="D563" s="4" t="s">
        <v>3844</v>
      </c>
      <c r="E563" s="4" t="s">
        <v>2434</v>
      </c>
      <c r="F563" s="6">
        <v>41892</v>
      </c>
      <c r="G563" s="7">
        <v>5000000</v>
      </c>
      <c r="H563" s="6">
        <v>42002</v>
      </c>
      <c r="I563" s="4" t="s">
        <v>3845</v>
      </c>
      <c r="J563" s="4" t="s">
        <v>387</v>
      </c>
      <c r="K563" s="4" t="s">
        <v>388</v>
      </c>
      <c r="L563" s="4"/>
      <c r="M563" s="4"/>
      <c r="N563" s="4"/>
      <c r="O563" s="7">
        <v>5000000</v>
      </c>
      <c r="P563" s="11">
        <f>_xlfn.XLOOKUP(E563,[1]SIDEOF_donativos!U$4:U$1619,[1]SIDEOF_donativos!W$4:W$1619,FALSE)</f>
        <v>621</v>
      </c>
      <c r="S563" s="3">
        <v>2014</v>
      </c>
      <c r="T563" s="4" t="s">
        <v>614</v>
      </c>
      <c r="U563" s="4" t="s">
        <v>3361</v>
      </c>
      <c r="V563" s="6">
        <v>41971</v>
      </c>
      <c r="W563" s="7">
        <v>6500000</v>
      </c>
      <c r="X563" s="6">
        <v>42427</v>
      </c>
      <c r="Y563" s="4" t="s">
        <v>3362</v>
      </c>
      <c r="Z563" s="4" t="s">
        <v>290</v>
      </c>
      <c r="AA563" s="4" t="s">
        <v>291</v>
      </c>
      <c r="AB563" s="4"/>
      <c r="AC563" s="4"/>
      <c r="AD563" s="4"/>
      <c r="AE563" s="7">
        <v>6500000</v>
      </c>
      <c r="AF563" s="11">
        <v>1300</v>
      </c>
    </row>
    <row r="564" spans="1:32" x14ac:dyDescent="0.25">
      <c r="A564" s="3">
        <v>2014</v>
      </c>
      <c r="B564" s="4" t="s">
        <v>719</v>
      </c>
      <c r="C564" s="5">
        <v>48101</v>
      </c>
      <c r="D564" s="4" t="s">
        <v>3846</v>
      </c>
      <c r="E564" s="4" t="s">
        <v>3847</v>
      </c>
      <c r="F564" s="6">
        <v>41915</v>
      </c>
      <c r="G564" s="7">
        <v>3100000</v>
      </c>
      <c r="H564" s="6">
        <v>42096</v>
      </c>
      <c r="I564" s="4" t="s">
        <v>3848</v>
      </c>
      <c r="J564" s="4" t="s">
        <v>387</v>
      </c>
      <c r="K564" s="4" t="s">
        <v>388</v>
      </c>
      <c r="L564" s="4"/>
      <c r="M564" s="4"/>
      <c r="N564" s="4"/>
      <c r="O564" s="7">
        <v>3100000</v>
      </c>
      <c r="P564" s="11">
        <f>_xlfn.XLOOKUP(E564,[1]SIDEOF_donativos!U$4:U$1619,[1]SIDEOF_donativos!W$4:W$1619,FALSE)</f>
        <v>1027</v>
      </c>
      <c r="S564" s="3">
        <v>2014</v>
      </c>
      <c r="T564" s="4" t="s">
        <v>614</v>
      </c>
      <c r="U564" s="4" t="s">
        <v>3356</v>
      </c>
      <c r="V564" s="6">
        <v>41971</v>
      </c>
      <c r="W564" s="7">
        <v>23200000</v>
      </c>
      <c r="X564" s="6">
        <v>42427</v>
      </c>
      <c r="Y564" s="4" t="s">
        <v>3366</v>
      </c>
      <c r="Z564" s="4" t="s">
        <v>290</v>
      </c>
      <c r="AA564" s="4" t="s">
        <v>291</v>
      </c>
      <c r="AB564" s="4"/>
      <c r="AC564" s="4"/>
      <c r="AD564" s="4"/>
      <c r="AE564" s="7">
        <v>23200000</v>
      </c>
      <c r="AF564" s="11">
        <v>429</v>
      </c>
    </row>
    <row r="565" spans="1:32" x14ac:dyDescent="0.25">
      <c r="A565" s="3">
        <v>2014</v>
      </c>
      <c r="B565" s="4" t="s">
        <v>719</v>
      </c>
      <c r="C565" s="5">
        <v>48101</v>
      </c>
      <c r="D565" s="4" t="s">
        <v>3849</v>
      </c>
      <c r="E565" s="4" t="s">
        <v>498</v>
      </c>
      <c r="F565" s="6">
        <v>41858</v>
      </c>
      <c r="G565" s="7">
        <v>2000000</v>
      </c>
      <c r="H565" s="6">
        <v>41979</v>
      </c>
      <c r="I565" s="4" t="s">
        <v>3850</v>
      </c>
      <c r="J565" s="4" t="s">
        <v>387</v>
      </c>
      <c r="K565" s="4" t="s">
        <v>388</v>
      </c>
      <c r="L565" s="4"/>
      <c r="M565" s="4"/>
      <c r="N565" s="4"/>
      <c r="O565" s="7">
        <v>2000000</v>
      </c>
      <c r="P565" s="11">
        <f>_xlfn.XLOOKUP(E565,[1]SIDEOF_donativos!U$4:U$1619,[1]SIDEOF_donativos!W$4:W$1619,FALSE)</f>
        <v>65</v>
      </c>
      <c r="S565" s="3">
        <v>2014</v>
      </c>
      <c r="T565" s="4" t="s">
        <v>1741</v>
      </c>
      <c r="U565" s="4" t="s">
        <v>1745</v>
      </c>
      <c r="V565" s="6">
        <v>41850</v>
      </c>
      <c r="W565" s="7">
        <v>9963771</v>
      </c>
      <c r="X565" s="6">
        <v>42124</v>
      </c>
      <c r="Y565" s="4" t="s">
        <v>4037</v>
      </c>
      <c r="Z565" s="4" t="s">
        <v>290</v>
      </c>
      <c r="AA565" s="4" t="s">
        <v>291</v>
      </c>
      <c r="AB565" s="4"/>
      <c r="AC565" s="4"/>
      <c r="AD565" s="4"/>
      <c r="AE565" s="7">
        <v>9963771</v>
      </c>
      <c r="AF565" s="11">
        <v>720</v>
      </c>
    </row>
    <row r="566" spans="1:32" x14ac:dyDescent="0.25">
      <c r="A566" s="3">
        <v>2014</v>
      </c>
      <c r="B566" s="4" t="s">
        <v>719</v>
      </c>
      <c r="C566" s="5">
        <v>48101</v>
      </c>
      <c r="D566" s="4" t="s">
        <v>3851</v>
      </c>
      <c r="E566" s="4" t="s">
        <v>3852</v>
      </c>
      <c r="F566" s="6">
        <v>41904</v>
      </c>
      <c r="G566" s="7">
        <v>2988000</v>
      </c>
      <c r="H566" s="6">
        <v>42084</v>
      </c>
      <c r="I566" s="4" t="s">
        <v>3853</v>
      </c>
      <c r="J566" s="4" t="s">
        <v>387</v>
      </c>
      <c r="K566" s="4" t="s">
        <v>388</v>
      </c>
      <c r="L566" s="4"/>
      <c r="M566" s="4"/>
      <c r="N566" s="4"/>
      <c r="O566" s="7">
        <v>2988000</v>
      </c>
      <c r="P566" s="11">
        <f>_xlfn.XLOOKUP(E566,[1]SIDEOF_donativos!U$4:U$1619,[1]SIDEOF_donativos!W$4:W$1619,FALSE)</f>
        <v>1059</v>
      </c>
      <c r="W566" s="17">
        <f>SUM(W540:W565)</f>
        <v>97565271</v>
      </c>
      <c r="AE566" s="17">
        <f>SUM(AE540:AE565)</f>
        <v>97565271</v>
      </c>
    </row>
    <row r="567" spans="1:32" x14ac:dyDescent="0.25">
      <c r="A567" s="3">
        <v>2014</v>
      </c>
      <c r="B567" s="4" t="s">
        <v>719</v>
      </c>
      <c r="C567" s="5">
        <v>48101</v>
      </c>
      <c r="D567" s="4" t="s">
        <v>3854</v>
      </c>
      <c r="E567" s="4" t="s">
        <v>3832</v>
      </c>
      <c r="F567" s="6">
        <v>41901</v>
      </c>
      <c r="G567" s="7">
        <v>2250000</v>
      </c>
      <c r="H567" s="6">
        <v>42265</v>
      </c>
      <c r="I567" s="4" t="s">
        <v>3855</v>
      </c>
      <c r="J567" s="4" t="s">
        <v>387</v>
      </c>
      <c r="K567" s="4" t="s">
        <v>388</v>
      </c>
      <c r="L567" s="4"/>
      <c r="M567" s="4"/>
      <c r="N567" s="4"/>
      <c r="O567" s="7">
        <v>2250000</v>
      </c>
      <c r="P567" s="11">
        <f>_xlfn.XLOOKUP(E567,[1]SIDEOF_donativos!U$4:U$1619,[1]SIDEOF_donativos!W$4:W$1619,FALSE)</f>
        <v>436</v>
      </c>
      <c r="AE567" s="58" cm="1">
        <f t="array" ref="AE567">SumarSinColor(AE540:AE565)</f>
        <v>55203771</v>
      </c>
    </row>
    <row r="568" spans="1:32" x14ac:dyDescent="0.25">
      <c r="A568" s="3">
        <v>2014</v>
      </c>
      <c r="B568" s="4" t="s">
        <v>719</v>
      </c>
      <c r="C568" s="5">
        <v>48101</v>
      </c>
      <c r="D568" s="4" t="s">
        <v>3856</v>
      </c>
      <c r="E568" s="4" t="s">
        <v>3832</v>
      </c>
      <c r="F568" s="6">
        <v>41901</v>
      </c>
      <c r="G568" s="7">
        <v>2700000</v>
      </c>
      <c r="H568" s="6">
        <v>42265</v>
      </c>
      <c r="I568" s="4" t="s">
        <v>3857</v>
      </c>
      <c r="J568" s="4" t="s">
        <v>387</v>
      </c>
      <c r="K568" s="4" t="s">
        <v>388</v>
      </c>
      <c r="L568" s="4"/>
      <c r="M568" s="4"/>
      <c r="N568" s="4"/>
      <c r="O568" s="7">
        <v>2700000</v>
      </c>
      <c r="P568" s="11">
        <f>_xlfn.XLOOKUP(E568,[1]SIDEOF_donativos!U$4:U$1619,[1]SIDEOF_donativos!W$4:W$1619,FALSE)</f>
        <v>436</v>
      </c>
      <c r="S568" t="s">
        <v>7654</v>
      </c>
    </row>
    <row r="569" spans="1:32" ht="45" x14ac:dyDescent="0.25">
      <c r="A569" s="3">
        <v>2014</v>
      </c>
      <c r="B569" s="4" t="s">
        <v>719</v>
      </c>
      <c r="C569" s="5">
        <v>48101</v>
      </c>
      <c r="D569" s="4" t="s">
        <v>3858</v>
      </c>
      <c r="E569" s="4" t="s">
        <v>1012</v>
      </c>
      <c r="F569" s="6">
        <v>41899</v>
      </c>
      <c r="G569" s="7">
        <v>500000</v>
      </c>
      <c r="H569" s="6">
        <v>41989</v>
      </c>
      <c r="I569" s="4" t="s">
        <v>3859</v>
      </c>
      <c r="J569" s="4" t="s">
        <v>387</v>
      </c>
      <c r="K569" s="4" t="s">
        <v>388</v>
      </c>
      <c r="L569" s="4"/>
      <c r="M569" s="4"/>
      <c r="N569" s="4"/>
      <c r="O569" s="7">
        <v>500000</v>
      </c>
      <c r="P569" s="11">
        <f>_xlfn.XLOOKUP(E569,[1]SIDEOF_donativos!U$4:U$1619,[1]SIDEOF_donativos!W$4:W$1619,FALSE)</f>
        <v>1556</v>
      </c>
      <c r="S569" s="1" t="s">
        <v>0</v>
      </c>
      <c r="T569" s="1" t="s">
        <v>1</v>
      </c>
      <c r="U569" s="1" t="s">
        <v>4</v>
      </c>
      <c r="V569" s="1" t="s">
        <v>5</v>
      </c>
      <c r="W569" s="8" t="s">
        <v>6</v>
      </c>
      <c r="X569" s="1" t="s">
        <v>7</v>
      </c>
      <c r="Y569" s="1" t="s">
        <v>8</v>
      </c>
      <c r="Z569" s="1" t="s">
        <v>9</v>
      </c>
      <c r="AA569" s="1" t="s">
        <v>1767</v>
      </c>
      <c r="AB569" s="1" t="s">
        <v>1767</v>
      </c>
      <c r="AC569" s="1" t="s">
        <v>1767</v>
      </c>
      <c r="AD569" s="1" t="s">
        <v>1767</v>
      </c>
      <c r="AE569" s="8" t="s">
        <v>14</v>
      </c>
      <c r="AF569" s="10" t="s">
        <v>2649</v>
      </c>
    </row>
    <row r="570" spans="1:32" x14ac:dyDescent="0.25">
      <c r="A570" s="3">
        <v>2014</v>
      </c>
      <c r="B570" s="4" t="s">
        <v>719</v>
      </c>
      <c r="C570" s="5">
        <v>48101</v>
      </c>
      <c r="D570" s="4" t="s">
        <v>3860</v>
      </c>
      <c r="E570" s="4" t="s">
        <v>3861</v>
      </c>
      <c r="F570" s="6">
        <v>41895</v>
      </c>
      <c r="G570" s="7">
        <v>1000000</v>
      </c>
      <c r="H570" s="6">
        <v>42259</v>
      </c>
      <c r="I570" s="4" t="s">
        <v>3862</v>
      </c>
      <c r="J570" s="4" t="s">
        <v>387</v>
      </c>
      <c r="K570" s="4" t="s">
        <v>388</v>
      </c>
      <c r="L570" s="4"/>
      <c r="M570" s="4"/>
      <c r="N570" s="4"/>
      <c r="O570" s="7">
        <v>1000000</v>
      </c>
      <c r="P570" s="11">
        <f>_xlfn.XLOOKUP(E570,[1]SIDEOF_donativos!U$4:U$1619,[1]SIDEOF_donativos!W$4:W$1619,FALSE)</f>
        <v>1335</v>
      </c>
      <c r="S570" s="19">
        <v>2014</v>
      </c>
      <c r="T570" s="20" t="s">
        <v>278</v>
      </c>
      <c r="U570" s="20" t="s">
        <v>2801</v>
      </c>
      <c r="V570" s="21">
        <v>41943</v>
      </c>
      <c r="W570" s="22">
        <v>800000</v>
      </c>
      <c r="X570" s="21">
        <v>42124</v>
      </c>
      <c r="Y570" s="20" t="s">
        <v>2802</v>
      </c>
      <c r="Z570" s="20" t="s">
        <v>2803</v>
      </c>
      <c r="AA570" s="20" t="s">
        <v>297</v>
      </c>
      <c r="AB570" s="20" t="s">
        <v>314</v>
      </c>
      <c r="AC570" s="20"/>
      <c r="AD570" s="20"/>
      <c r="AE570" s="22">
        <v>800000</v>
      </c>
      <c r="AF570" s="38">
        <v>928</v>
      </c>
    </row>
    <row r="571" spans="1:32" x14ac:dyDescent="0.25">
      <c r="A571" s="3">
        <v>2014</v>
      </c>
      <c r="B571" s="4" t="s">
        <v>719</v>
      </c>
      <c r="C571" s="5">
        <v>48101</v>
      </c>
      <c r="D571" s="4" t="s">
        <v>3863</v>
      </c>
      <c r="E571" s="4" t="s">
        <v>3864</v>
      </c>
      <c r="F571" s="6">
        <v>41914</v>
      </c>
      <c r="G571" s="7">
        <v>3000000</v>
      </c>
      <c r="H571" s="6">
        <v>42005</v>
      </c>
      <c r="I571" s="4" t="s">
        <v>3865</v>
      </c>
      <c r="J571" s="4" t="s">
        <v>387</v>
      </c>
      <c r="K571" s="4" t="s">
        <v>388</v>
      </c>
      <c r="L571" s="4"/>
      <c r="M571" s="4"/>
      <c r="N571" s="4"/>
      <c r="O571" s="7">
        <v>3000000</v>
      </c>
      <c r="P571" s="11">
        <f>_xlfn.XLOOKUP(E571,[1]SIDEOF_donativos!U$4:U$1619,[1]SIDEOF_donativos!W$4:W$1619,FALSE)</f>
        <v>684</v>
      </c>
      <c r="S571" s="3">
        <v>2014</v>
      </c>
      <c r="T571" s="4" t="s">
        <v>278</v>
      </c>
      <c r="U571" s="4" t="s">
        <v>2824</v>
      </c>
      <c r="V571" s="6">
        <v>41964</v>
      </c>
      <c r="W571" s="7">
        <v>3000000</v>
      </c>
      <c r="X571" s="6">
        <v>42329</v>
      </c>
      <c r="Y571" s="4" t="s">
        <v>2825</v>
      </c>
      <c r="Z571" s="4" t="s">
        <v>313</v>
      </c>
      <c r="AA571" s="4" t="s">
        <v>314</v>
      </c>
      <c r="AB571" s="4"/>
      <c r="AC571" s="4"/>
      <c r="AD571" s="4"/>
      <c r="AE571" s="7">
        <v>3000000</v>
      </c>
      <c r="AF571" s="11">
        <v>1266</v>
      </c>
    </row>
    <row r="572" spans="1:32" x14ac:dyDescent="0.25">
      <c r="A572" s="3">
        <v>2014</v>
      </c>
      <c r="B572" s="4" t="s">
        <v>719</v>
      </c>
      <c r="C572" s="5">
        <v>48101</v>
      </c>
      <c r="D572" s="4" t="s">
        <v>3866</v>
      </c>
      <c r="E572" s="4" t="s">
        <v>921</v>
      </c>
      <c r="F572" s="6">
        <v>41904</v>
      </c>
      <c r="G572" s="7">
        <v>9300000</v>
      </c>
      <c r="H572" s="6">
        <v>42084</v>
      </c>
      <c r="I572" s="4" t="s">
        <v>3867</v>
      </c>
      <c r="J572" s="4" t="s">
        <v>387</v>
      </c>
      <c r="K572" s="4" t="s">
        <v>388</v>
      </c>
      <c r="L572" s="4"/>
      <c r="M572" s="4"/>
      <c r="N572" s="4"/>
      <c r="O572" s="7">
        <v>9300000</v>
      </c>
      <c r="P572" s="11">
        <f>_xlfn.XLOOKUP(E572,[1]SIDEOF_donativos!U$4:U$1619,[1]SIDEOF_donativos!W$4:W$1619,FALSE)</f>
        <v>1081</v>
      </c>
      <c r="S572" s="3">
        <v>2014</v>
      </c>
      <c r="T572" s="4" t="s">
        <v>278</v>
      </c>
      <c r="U572" s="4" t="s">
        <v>684</v>
      </c>
      <c r="V572" s="6">
        <v>41964</v>
      </c>
      <c r="W572" s="7">
        <v>4000000</v>
      </c>
      <c r="X572" s="6">
        <v>42329</v>
      </c>
      <c r="Y572" s="4" t="s">
        <v>2834</v>
      </c>
      <c r="Z572" s="4" t="s">
        <v>313</v>
      </c>
      <c r="AA572" s="4" t="s">
        <v>314</v>
      </c>
      <c r="AB572" s="4"/>
      <c r="AC572" s="4"/>
      <c r="AD572" s="4"/>
      <c r="AE572" s="7">
        <v>4000000</v>
      </c>
      <c r="AF572" s="11">
        <v>1257</v>
      </c>
    </row>
    <row r="573" spans="1:32" x14ac:dyDescent="0.25">
      <c r="A573" s="3">
        <v>2014</v>
      </c>
      <c r="B573" s="4" t="s">
        <v>719</v>
      </c>
      <c r="C573" s="5">
        <v>48101</v>
      </c>
      <c r="D573" s="4" t="s">
        <v>3868</v>
      </c>
      <c r="E573" s="4" t="s">
        <v>860</v>
      </c>
      <c r="F573" s="6">
        <v>41911</v>
      </c>
      <c r="G573" s="7">
        <v>8200000</v>
      </c>
      <c r="H573" s="6">
        <v>42063</v>
      </c>
      <c r="I573" s="4" t="s">
        <v>3869</v>
      </c>
      <c r="J573" s="4" t="s">
        <v>387</v>
      </c>
      <c r="K573" s="4" t="s">
        <v>388</v>
      </c>
      <c r="L573" s="4"/>
      <c r="M573" s="4"/>
      <c r="N573" s="4"/>
      <c r="O573" s="7">
        <v>8200000</v>
      </c>
      <c r="P573" s="11">
        <f>_xlfn.XLOOKUP(E573,[1]SIDEOF_donativos!U$4:U$1619,[1]SIDEOF_donativos!W$4:W$1619,FALSE)</f>
        <v>784</v>
      </c>
      <c r="S573" s="19">
        <v>2014</v>
      </c>
      <c r="T573" s="20" t="s">
        <v>278</v>
      </c>
      <c r="U573" s="20" t="s">
        <v>2844</v>
      </c>
      <c r="V573" s="21">
        <v>41969</v>
      </c>
      <c r="W573" s="22">
        <v>2700000</v>
      </c>
      <c r="X573" s="21">
        <v>42334</v>
      </c>
      <c r="Y573" s="20" t="s">
        <v>2845</v>
      </c>
      <c r="Z573" s="20" t="s">
        <v>2166</v>
      </c>
      <c r="AA573" s="20" t="s">
        <v>314</v>
      </c>
      <c r="AB573" s="20" t="s">
        <v>1839</v>
      </c>
      <c r="AC573" s="20"/>
      <c r="AD573" s="20"/>
      <c r="AE573" s="22">
        <v>2700000</v>
      </c>
      <c r="AF573" s="38">
        <v>1251</v>
      </c>
    </row>
    <row r="574" spans="1:32" x14ac:dyDescent="0.25">
      <c r="A574" s="3">
        <v>2014</v>
      </c>
      <c r="B574" s="4" t="s">
        <v>719</v>
      </c>
      <c r="C574" s="5">
        <v>48101</v>
      </c>
      <c r="D574" s="4" t="s">
        <v>3870</v>
      </c>
      <c r="E574" s="4" t="s">
        <v>3871</v>
      </c>
      <c r="F574" s="6">
        <v>41925</v>
      </c>
      <c r="G574" s="7">
        <v>4937500</v>
      </c>
      <c r="H574" s="6">
        <v>42047</v>
      </c>
      <c r="I574" s="4" t="s">
        <v>3872</v>
      </c>
      <c r="J574" s="4" t="s">
        <v>387</v>
      </c>
      <c r="K574" s="4" t="s">
        <v>388</v>
      </c>
      <c r="L574" s="4"/>
      <c r="M574" s="4"/>
      <c r="N574" s="4"/>
      <c r="O574" s="7">
        <v>4937500</v>
      </c>
      <c r="P574" s="11">
        <f>_xlfn.XLOOKUP(E574,[1]SIDEOF_donativos!U$4:U$1619,[1]SIDEOF_donativos!W$4:W$1619,FALSE)</f>
        <v>124</v>
      </c>
      <c r="S574" s="19">
        <v>2014</v>
      </c>
      <c r="T574" s="20" t="s">
        <v>278</v>
      </c>
      <c r="U574" s="20" t="s">
        <v>2850</v>
      </c>
      <c r="V574" s="21">
        <v>41968</v>
      </c>
      <c r="W574" s="22">
        <v>4800000</v>
      </c>
      <c r="X574" s="21">
        <v>42333</v>
      </c>
      <c r="Y574" s="20" t="s">
        <v>2851</v>
      </c>
      <c r="Z574" s="20" t="s">
        <v>2803</v>
      </c>
      <c r="AA574" s="20" t="s">
        <v>297</v>
      </c>
      <c r="AB574" s="20" t="s">
        <v>314</v>
      </c>
      <c r="AC574" s="20"/>
      <c r="AD574" s="20"/>
      <c r="AE574" s="22">
        <v>4800000</v>
      </c>
      <c r="AF574" s="38">
        <v>874</v>
      </c>
    </row>
    <row r="575" spans="1:32" x14ac:dyDescent="0.25">
      <c r="A575" s="3">
        <v>2014</v>
      </c>
      <c r="B575" s="4" t="s">
        <v>719</v>
      </c>
      <c r="C575" s="5">
        <v>48101</v>
      </c>
      <c r="D575" s="4" t="s">
        <v>3873</v>
      </c>
      <c r="E575" s="4" t="s">
        <v>3874</v>
      </c>
      <c r="F575" s="6">
        <v>41913</v>
      </c>
      <c r="G575" s="7">
        <v>2500000</v>
      </c>
      <c r="H575" s="6">
        <v>42094</v>
      </c>
      <c r="I575" s="4" t="s">
        <v>3875</v>
      </c>
      <c r="J575" s="4" t="s">
        <v>387</v>
      </c>
      <c r="K575" s="4" t="s">
        <v>388</v>
      </c>
      <c r="L575" s="4"/>
      <c r="M575" s="4"/>
      <c r="N575" s="4"/>
      <c r="O575" s="7">
        <v>2500000</v>
      </c>
      <c r="P575" s="11">
        <f>_xlfn.XLOOKUP(E575,[1]SIDEOF_donativos!U$4:U$1619,[1]SIDEOF_donativos!W$4:W$1619,FALSE)</f>
        <v>191</v>
      </c>
      <c r="S575" s="3">
        <v>2014</v>
      </c>
      <c r="T575" s="4" t="s">
        <v>278</v>
      </c>
      <c r="U575" s="4" t="s">
        <v>2853</v>
      </c>
      <c r="V575" s="6">
        <v>41968</v>
      </c>
      <c r="W575" s="7">
        <v>31894190</v>
      </c>
      <c r="X575" s="6">
        <v>42333</v>
      </c>
      <c r="Y575" s="4" t="s">
        <v>2854</v>
      </c>
      <c r="Z575" s="4" t="s">
        <v>313</v>
      </c>
      <c r="AA575" s="4" t="s">
        <v>314</v>
      </c>
      <c r="AB575" s="4"/>
      <c r="AC575" s="4"/>
      <c r="AD575" s="4"/>
      <c r="AE575" s="7">
        <v>31894190</v>
      </c>
      <c r="AF575" s="11">
        <v>1483</v>
      </c>
    </row>
    <row r="576" spans="1:32" x14ac:dyDescent="0.25">
      <c r="A576" s="3">
        <v>2014</v>
      </c>
      <c r="B576" s="4" t="s">
        <v>719</v>
      </c>
      <c r="C576" s="5">
        <v>48101</v>
      </c>
      <c r="D576" s="4" t="s">
        <v>3876</v>
      </c>
      <c r="E576" s="4" t="s">
        <v>3877</v>
      </c>
      <c r="F576" s="6">
        <v>41892</v>
      </c>
      <c r="G576" s="7">
        <v>3342142</v>
      </c>
      <c r="H576" s="6">
        <v>42103</v>
      </c>
      <c r="I576" s="4" t="s">
        <v>3878</v>
      </c>
      <c r="J576" s="4" t="s">
        <v>387</v>
      </c>
      <c r="K576" s="4" t="s">
        <v>388</v>
      </c>
      <c r="L576" s="4"/>
      <c r="M576" s="4"/>
      <c r="N576" s="4"/>
      <c r="O576" s="7">
        <v>3342142</v>
      </c>
      <c r="P576" s="11">
        <f>_xlfn.XLOOKUP(E576,[1]SIDEOF_donativos!U$4:U$1619,[1]SIDEOF_donativos!W$4:W$1619,FALSE)</f>
        <v>42</v>
      </c>
      <c r="S576" s="19">
        <v>2014</v>
      </c>
      <c r="T576" s="20" t="s">
        <v>278</v>
      </c>
      <c r="U576" s="20" t="s">
        <v>2813</v>
      </c>
      <c r="V576" s="21">
        <v>41969</v>
      </c>
      <c r="W576" s="22">
        <v>400000</v>
      </c>
      <c r="X576" s="21">
        <v>42153</v>
      </c>
      <c r="Y576" s="20" t="s">
        <v>2859</v>
      </c>
      <c r="Z576" s="20" t="s">
        <v>2803</v>
      </c>
      <c r="AA576" s="20" t="s">
        <v>297</v>
      </c>
      <c r="AB576" s="20" t="s">
        <v>314</v>
      </c>
      <c r="AC576" s="20"/>
      <c r="AD576" s="20"/>
      <c r="AE576" s="22">
        <v>400000</v>
      </c>
      <c r="AF576" s="38">
        <v>1122</v>
      </c>
    </row>
    <row r="577" spans="1:32" x14ac:dyDescent="0.25">
      <c r="A577" s="3">
        <v>2014</v>
      </c>
      <c r="B577" s="4" t="s">
        <v>719</v>
      </c>
      <c r="C577" s="5">
        <v>48101</v>
      </c>
      <c r="D577" s="4" t="s">
        <v>3879</v>
      </c>
      <c r="E577" s="4" t="s">
        <v>3608</v>
      </c>
      <c r="F577" s="6">
        <v>41913</v>
      </c>
      <c r="G577" s="7">
        <v>3000000</v>
      </c>
      <c r="H577" s="6">
        <v>41959</v>
      </c>
      <c r="I577" s="4" t="s">
        <v>3880</v>
      </c>
      <c r="J577" s="4" t="s">
        <v>387</v>
      </c>
      <c r="K577" s="4" t="s">
        <v>388</v>
      </c>
      <c r="L577" s="4"/>
      <c r="M577" s="4"/>
      <c r="N577" s="4"/>
      <c r="O577" s="7">
        <v>3000000</v>
      </c>
      <c r="P577" s="11">
        <f>_xlfn.XLOOKUP(E577,[1]SIDEOF_donativos!U$4:U$1619,[1]SIDEOF_donativos!W$4:W$1619,FALSE)</f>
        <v>1038</v>
      </c>
      <c r="S577" s="19">
        <v>2014</v>
      </c>
      <c r="T577" s="20" t="s">
        <v>278</v>
      </c>
      <c r="U577" s="20" t="s">
        <v>2866</v>
      </c>
      <c r="V577" s="21">
        <v>41969</v>
      </c>
      <c r="W577" s="22">
        <v>200000</v>
      </c>
      <c r="X577" s="21">
        <v>42185</v>
      </c>
      <c r="Y577" s="20" t="s">
        <v>2867</v>
      </c>
      <c r="Z577" s="20" t="s">
        <v>2868</v>
      </c>
      <c r="AA577" s="20" t="s">
        <v>291</v>
      </c>
      <c r="AB577" s="20" t="s">
        <v>314</v>
      </c>
      <c r="AC577" s="20"/>
      <c r="AD577" s="20"/>
      <c r="AE577" s="22">
        <v>200000</v>
      </c>
      <c r="AF577" s="38">
        <v>1255</v>
      </c>
    </row>
    <row r="578" spans="1:32" x14ac:dyDescent="0.25">
      <c r="A578" s="3">
        <v>2014</v>
      </c>
      <c r="B578" s="4" t="s">
        <v>719</v>
      </c>
      <c r="C578" s="5">
        <v>48101</v>
      </c>
      <c r="D578" s="4" t="s">
        <v>3881</v>
      </c>
      <c r="E578" s="4" t="s">
        <v>935</v>
      </c>
      <c r="F578" s="6">
        <v>41970</v>
      </c>
      <c r="G578" s="7">
        <v>1000000</v>
      </c>
      <c r="H578" s="6">
        <v>41970</v>
      </c>
      <c r="I578" s="4" t="s">
        <v>3882</v>
      </c>
      <c r="J578" s="4" t="s">
        <v>387</v>
      </c>
      <c r="K578" s="4" t="s">
        <v>388</v>
      </c>
      <c r="L578" s="4"/>
      <c r="M578" s="4"/>
      <c r="N578" s="4"/>
      <c r="O578" s="7">
        <v>1000000</v>
      </c>
      <c r="P578" s="11">
        <f>_xlfn.XLOOKUP(E578,[1]SIDEOF_donativos!U$4:U$1619,[1]SIDEOF_donativos!W$4:W$1619,FALSE)</f>
        <v>11</v>
      </c>
      <c r="S578" s="19">
        <v>2014</v>
      </c>
      <c r="T578" s="20" t="s">
        <v>278</v>
      </c>
      <c r="U578" s="20" t="s">
        <v>2928</v>
      </c>
      <c r="V578" s="21">
        <v>41946</v>
      </c>
      <c r="W578" s="22">
        <v>923000</v>
      </c>
      <c r="X578" s="21">
        <v>42113</v>
      </c>
      <c r="Y578" s="20" t="s">
        <v>2929</v>
      </c>
      <c r="Z578" s="20" t="s">
        <v>2930</v>
      </c>
      <c r="AA578" s="20" t="s">
        <v>297</v>
      </c>
      <c r="AB578" s="20" t="s">
        <v>314</v>
      </c>
      <c r="AC578" s="20" t="s">
        <v>1839</v>
      </c>
      <c r="AD578" s="20"/>
      <c r="AE578" s="22">
        <v>923000</v>
      </c>
      <c r="AF578" s="38">
        <v>914</v>
      </c>
    </row>
    <row r="579" spans="1:32" x14ac:dyDescent="0.25">
      <c r="A579" s="3">
        <v>2014</v>
      </c>
      <c r="B579" s="4" t="s">
        <v>719</v>
      </c>
      <c r="C579" s="5">
        <v>48101</v>
      </c>
      <c r="D579" s="4" t="s">
        <v>3883</v>
      </c>
      <c r="E579" s="4" t="s">
        <v>3884</v>
      </c>
      <c r="F579" s="6">
        <v>41913</v>
      </c>
      <c r="G579" s="7">
        <v>290000</v>
      </c>
      <c r="H579" s="6">
        <v>42277</v>
      </c>
      <c r="I579" s="4" t="s">
        <v>3885</v>
      </c>
      <c r="J579" s="4" t="s">
        <v>387</v>
      </c>
      <c r="K579" s="4" t="s">
        <v>388</v>
      </c>
      <c r="L579" s="4"/>
      <c r="M579" s="4"/>
      <c r="N579" s="4"/>
      <c r="O579" s="7">
        <v>290000</v>
      </c>
      <c r="P579" s="11">
        <f>_xlfn.XLOOKUP(E579,[1]SIDEOF_donativos!U$4:U$1619,[1]SIDEOF_donativos!W$4:W$1619,FALSE)</f>
        <v>1029</v>
      </c>
      <c r="S579" s="3">
        <v>2014</v>
      </c>
      <c r="T579" s="4" t="s">
        <v>278</v>
      </c>
      <c r="U579" s="4" t="s">
        <v>2953</v>
      </c>
      <c r="V579" s="6">
        <v>41946</v>
      </c>
      <c r="W579" s="7">
        <v>1400000</v>
      </c>
      <c r="X579" s="6">
        <v>42113</v>
      </c>
      <c r="Y579" s="4" t="s">
        <v>2954</v>
      </c>
      <c r="Z579" s="4" t="s">
        <v>313</v>
      </c>
      <c r="AA579" s="4" t="s">
        <v>314</v>
      </c>
      <c r="AB579" s="4"/>
      <c r="AC579" s="4"/>
      <c r="AD579" s="4"/>
      <c r="AE579" s="7">
        <v>1400000</v>
      </c>
      <c r="AF579" s="11">
        <v>1485</v>
      </c>
    </row>
    <row r="580" spans="1:32" x14ac:dyDescent="0.25">
      <c r="A580" s="3">
        <v>2014</v>
      </c>
      <c r="B580" s="4" t="s">
        <v>719</v>
      </c>
      <c r="C580" s="5">
        <v>48101</v>
      </c>
      <c r="D580" s="4" t="s">
        <v>3886</v>
      </c>
      <c r="E580" s="4" t="s">
        <v>1206</v>
      </c>
      <c r="F580" s="6">
        <v>41913</v>
      </c>
      <c r="G580" s="7">
        <v>12000000</v>
      </c>
      <c r="H580" s="6">
        <v>42210</v>
      </c>
      <c r="I580" s="4" t="s">
        <v>3887</v>
      </c>
      <c r="J580" s="4" t="s">
        <v>387</v>
      </c>
      <c r="K580" s="4" t="s">
        <v>388</v>
      </c>
      <c r="L580" s="4"/>
      <c r="M580" s="4"/>
      <c r="N580" s="4"/>
      <c r="O580" s="7">
        <v>12000000</v>
      </c>
      <c r="P580" s="11">
        <f>_xlfn.XLOOKUP(E580,[1]SIDEOF_donativos!U$4:U$1619,[1]SIDEOF_donativos!W$4:W$1619,FALSE)</f>
        <v>1334</v>
      </c>
      <c r="S580" s="19">
        <v>2014</v>
      </c>
      <c r="T580" s="20" t="s">
        <v>278</v>
      </c>
      <c r="U580" s="20" t="s">
        <v>2959</v>
      </c>
      <c r="V580" s="21">
        <v>41964</v>
      </c>
      <c r="W580" s="22">
        <v>5000000</v>
      </c>
      <c r="X580" s="21">
        <v>42244</v>
      </c>
      <c r="Y580" s="20" t="s">
        <v>2960</v>
      </c>
      <c r="Z580" s="20" t="s">
        <v>2166</v>
      </c>
      <c r="AA580" s="20" t="s">
        <v>314</v>
      </c>
      <c r="AB580" s="20" t="s">
        <v>1839</v>
      </c>
      <c r="AC580" s="20"/>
      <c r="AD580" s="20"/>
      <c r="AE580" s="22">
        <v>5000000</v>
      </c>
      <c r="AF580" s="38">
        <v>519</v>
      </c>
    </row>
    <row r="581" spans="1:32" x14ac:dyDescent="0.25">
      <c r="A581" s="3">
        <v>2014</v>
      </c>
      <c r="B581" s="4" t="s">
        <v>719</v>
      </c>
      <c r="C581" s="5">
        <v>48101</v>
      </c>
      <c r="D581" s="4" t="s">
        <v>3888</v>
      </c>
      <c r="E581" s="4" t="s">
        <v>3889</v>
      </c>
      <c r="F581" s="6">
        <v>41920</v>
      </c>
      <c r="G581" s="7">
        <v>7035000</v>
      </c>
      <c r="H581" s="6">
        <v>41935</v>
      </c>
      <c r="I581" s="4" t="s">
        <v>3890</v>
      </c>
      <c r="J581" s="4" t="s">
        <v>387</v>
      </c>
      <c r="K581" s="4" t="s">
        <v>388</v>
      </c>
      <c r="L581" s="4"/>
      <c r="M581" s="4"/>
      <c r="N581" s="4"/>
      <c r="O581" s="7">
        <v>7035000</v>
      </c>
      <c r="P581" s="11">
        <f>_xlfn.XLOOKUP(E581,[1]SIDEOF_donativos!U$4:U$1619,[1]SIDEOF_donativos!W$4:W$1619,FALSE)</f>
        <v>385</v>
      </c>
      <c r="S581" s="3">
        <v>2014</v>
      </c>
      <c r="T581" s="4" t="s">
        <v>278</v>
      </c>
      <c r="U581" s="4" t="s">
        <v>2962</v>
      </c>
      <c r="V581" s="6">
        <v>41964</v>
      </c>
      <c r="W581" s="7">
        <v>5000000</v>
      </c>
      <c r="X581" s="6">
        <v>42193</v>
      </c>
      <c r="Y581" s="4" t="s">
        <v>2963</v>
      </c>
      <c r="Z581" s="4" t="s">
        <v>313</v>
      </c>
      <c r="AA581" s="4" t="s">
        <v>314</v>
      </c>
      <c r="AB581" s="4"/>
      <c r="AC581" s="4"/>
      <c r="AD581" s="4"/>
      <c r="AE581" s="7">
        <v>5000000</v>
      </c>
      <c r="AF581" s="11">
        <v>1201</v>
      </c>
    </row>
    <row r="582" spans="1:32" x14ac:dyDescent="0.25">
      <c r="A582" s="3">
        <v>2014</v>
      </c>
      <c r="B582" s="4" t="s">
        <v>719</v>
      </c>
      <c r="C582" s="5">
        <v>48101</v>
      </c>
      <c r="D582" s="4" t="s">
        <v>3891</v>
      </c>
      <c r="E582" s="4" t="s">
        <v>3892</v>
      </c>
      <c r="F582" s="6">
        <v>41906</v>
      </c>
      <c r="G582" s="7">
        <v>2000000</v>
      </c>
      <c r="H582" s="6">
        <v>42027</v>
      </c>
      <c r="I582" s="4" t="s">
        <v>3893</v>
      </c>
      <c r="J582" s="4" t="s">
        <v>387</v>
      </c>
      <c r="K582" s="4" t="s">
        <v>388</v>
      </c>
      <c r="L582" s="4"/>
      <c r="M582" s="4"/>
      <c r="N582" s="4"/>
      <c r="O582" s="7">
        <v>2000000</v>
      </c>
      <c r="P582" s="11">
        <f>_xlfn.XLOOKUP(E582,[1]SIDEOF_donativos!U$4:U$1619,[1]SIDEOF_donativos!W$4:W$1619,FALSE)</f>
        <v>1558</v>
      </c>
      <c r="S582" s="3">
        <v>2014</v>
      </c>
      <c r="T582" s="4" t="s">
        <v>278</v>
      </c>
      <c r="U582" s="4" t="s">
        <v>2980</v>
      </c>
      <c r="V582" s="6">
        <v>41946</v>
      </c>
      <c r="W582" s="7">
        <v>600000</v>
      </c>
      <c r="X582" s="6">
        <v>42109</v>
      </c>
      <c r="Y582" s="4" t="s">
        <v>2981</v>
      </c>
      <c r="Z582" s="4" t="s">
        <v>313</v>
      </c>
      <c r="AA582" s="4" t="s">
        <v>314</v>
      </c>
      <c r="AB582" s="4"/>
      <c r="AC582" s="4"/>
      <c r="AD582" s="4"/>
      <c r="AE582" s="7">
        <v>600000</v>
      </c>
      <c r="AF582" s="11">
        <v>36</v>
      </c>
    </row>
    <row r="583" spans="1:32" x14ac:dyDescent="0.25">
      <c r="A583" s="3">
        <v>2014</v>
      </c>
      <c r="B583" s="4" t="s">
        <v>719</v>
      </c>
      <c r="C583" s="5">
        <v>48101</v>
      </c>
      <c r="D583" s="4" t="s">
        <v>3894</v>
      </c>
      <c r="E583" s="4" t="s">
        <v>921</v>
      </c>
      <c r="F583" s="6">
        <v>41919</v>
      </c>
      <c r="G583" s="7">
        <v>8700000</v>
      </c>
      <c r="H583" s="6">
        <v>42010</v>
      </c>
      <c r="I583" s="4" t="s">
        <v>3895</v>
      </c>
      <c r="J583" s="4" t="s">
        <v>387</v>
      </c>
      <c r="K583" s="4" t="s">
        <v>388</v>
      </c>
      <c r="L583" s="4"/>
      <c r="M583" s="4"/>
      <c r="N583" s="4"/>
      <c r="O583" s="7">
        <v>8700000</v>
      </c>
      <c r="P583" s="11">
        <f>_xlfn.XLOOKUP(E583,[1]SIDEOF_donativos!U$4:U$1619,[1]SIDEOF_donativos!W$4:W$1619,FALSE)</f>
        <v>1081</v>
      </c>
      <c r="S583" s="3">
        <v>2014</v>
      </c>
      <c r="T583" s="4" t="s">
        <v>278</v>
      </c>
      <c r="U583" s="4" t="s">
        <v>2986</v>
      </c>
      <c r="V583" s="6">
        <v>41946</v>
      </c>
      <c r="W583" s="7">
        <v>2500000</v>
      </c>
      <c r="X583" s="6">
        <v>42369</v>
      </c>
      <c r="Y583" s="4" t="s">
        <v>2987</v>
      </c>
      <c r="Z583" s="4" t="s">
        <v>313</v>
      </c>
      <c r="AA583" s="4" t="s">
        <v>314</v>
      </c>
      <c r="AB583" s="4"/>
      <c r="AC583" s="4"/>
      <c r="AD583" s="4"/>
      <c r="AE583" s="7">
        <v>2500000</v>
      </c>
      <c r="AF583" s="11">
        <v>911</v>
      </c>
    </row>
    <row r="584" spans="1:32" x14ac:dyDescent="0.25">
      <c r="A584" s="3">
        <v>2014</v>
      </c>
      <c r="B584" s="4" t="s">
        <v>719</v>
      </c>
      <c r="C584" s="5">
        <v>48101</v>
      </c>
      <c r="D584" s="4" t="s">
        <v>3896</v>
      </c>
      <c r="E584" s="4" t="s">
        <v>2279</v>
      </c>
      <c r="F584" s="6">
        <v>41918</v>
      </c>
      <c r="G584" s="7">
        <v>7000000</v>
      </c>
      <c r="H584" s="6">
        <v>42040</v>
      </c>
      <c r="I584" s="4" t="s">
        <v>3897</v>
      </c>
      <c r="J584" s="4" t="s">
        <v>387</v>
      </c>
      <c r="K584" s="4" t="s">
        <v>388</v>
      </c>
      <c r="L584" s="4"/>
      <c r="M584" s="4"/>
      <c r="N584" s="4"/>
      <c r="O584" s="7">
        <v>7000000</v>
      </c>
      <c r="P584" s="11">
        <f>_xlfn.XLOOKUP(E584,[1]SIDEOF_donativos!U$4:U$1619,[1]SIDEOF_donativos!W$4:W$1619,FALSE)</f>
        <v>1069</v>
      </c>
      <c r="S584" s="3">
        <v>2014</v>
      </c>
      <c r="T584" s="4" t="s">
        <v>614</v>
      </c>
      <c r="U584" s="4" t="s">
        <v>3368</v>
      </c>
      <c r="V584" s="6">
        <v>41830</v>
      </c>
      <c r="W584" s="7">
        <v>3956761</v>
      </c>
      <c r="X584" s="6">
        <v>42286</v>
      </c>
      <c r="Y584" s="4" t="s">
        <v>3369</v>
      </c>
      <c r="Z584" s="4" t="s">
        <v>313</v>
      </c>
      <c r="AA584" s="4" t="s">
        <v>314</v>
      </c>
      <c r="AB584" s="4"/>
      <c r="AC584" s="4"/>
      <c r="AD584" s="4"/>
      <c r="AE584" s="7">
        <v>3956761</v>
      </c>
      <c r="AF584" s="11">
        <v>1241</v>
      </c>
    </row>
    <row r="585" spans="1:32" x14ac:dyDescent="0.25">
      <c r="A585" s="3">
        <v>2014</v>
      </c>
      <c r="B585" s="4" t="s">
        <v>719</v>
      </c>
      <c r="C585" s="5">
        <v>48101</v>
      </c>
      <c r="D585" s="4" t="s">
        <v>3898</v>
      </c>
      <c r="E585" s="4" t="s">
        <v>3899</v>
      </c>
      <c r="F585" s="6">
        <v>41920</v>
      </c>
      <c r="G585" s="7">
        <v>1000000</v>
      </c>
      <c r="H585" s="6">
        <v>42101</v>
      </c>
      <c r="I585" s="4" t="s">
        <v>3900</v>
      </c>
      <c r="J585" s="4" t="s">
        <v>387</v>
      </c>
      <c r="K585" s="4" t="s">
        <v>388</v>
      </c>
      <c r="L585" s="4"/>
      <c r="M585" s="4"/>
      <c r="N585" s="4"/>
      <c r="O585" s="7">
        <v>1000000</v>
      </c>
      <c r="P585" s="11">
        <f>_xlfn.XLOOKUP(E585,[1]SIDEOF_donativos!U$4:U$1619,[1]SIDEOF_donativos!W$4:W$1619,FALSE)</f>
        <v>105</v>
      </c>
      <c r="S585" s="3">
        <v>2014</v>
      </c>
      <c r="T585" s="4" t="s">
        <v>614</v>
      </c>
      <c r="U585" s="4" t="s">
        <v>3371</v>
      </c>
      <c r="V585" s="6">
        <v>41848</v>
      </c>
      <c r="W585" s="7">
        <v>8000000</v>
      </c>
      <c r="X585" s="6">
        <v>42304</v>
      </c>
      <c r="Y585" s="4" t="s">
        <v>3372</v>
      </c>
      <c r="Z585" s="4" t="s">
        <v>313</v>
      </c>
      <c r="AA585" s="4" t="s">
        <v>314</v>
      </c>
      <c r="AB585" s="4"/>
      <c r="AC585" s="4"/>
      <c r="AD585" s="4"/>
      <c r="AE585" s="7">
        <v>8000000</v>
      </c>
      <c r="AF585" s="11">
        <v>1268</v>
      </c>
    </row>
    <row r="586" spans="1:32" x14ac:dyDescent="0.25">
      <c r="A586" s="3">
        <v>2014</v>
      </c>
      <c r="B586" s="4" t="s">
        <v>719</v>
      </c>
      <c r="C586" s="5">
        <v>48101</v>
      </c>
      <c r="D586" s="4" t="s">
        <v>3901</v>
      </c>
      <c r="E586" s="4" t="s">
        <v>3902</v>
      </c>
      <c r="F586" s="6">
        <v>41920</v>
      </c>
      <c r="G586" s="7">
        <v>1100000</v>
      </c>
      <c r="H586" s="6">
        <v>42131</v>
      </c>
      <c r="I586" s="4" t="s">
        <v>3903</v>
      </c>
      <c r="J586" s="4" t="s">
        <v>387</v>
      </c>
      <c r="K586" s="4" t="s">
        <v>388</v>
      </c>
      <c r="L586" s="4"/>
      <c r="M586" s="4"/>
      <c r="N586" s="4"/>
      <c r="O586" s="7">
        <v>1100000</v>
      </c>
      <c r="P586" s="11">
        <f>_xlfn.XLOOKUP(E586,[1]SIDEOF_donativos!U$4:U$1619,[1]SIDEOF_donativos!W$4:W$1619,FALSE)</f>
        <v>940</v>
      </c>
      <c r="S586" s="3">
        <v>2014</v>
      </c>
      <c r="T586" s="4" t="s">
        <v>614</v>
      </c>
      <c r="U586" s="4" t="s">
        <v>3377</v>
      </c>
      <c r="V586" s="6">
        <v>41971</v>
      </c>
      <c r="W586" s="7">
        <v>7059213</v>
      </c>
      <c r="X586" s="6">
        <v>42427</v>
      </c>
      <c r="Y586" s="4" t="s">
        <v>3378</v>
      </c>
      <c r="Z586" s="4" t="s">
        <v>313</v>
      </c>
      <c r="AA586" s="4" t="s">
        <v>314</v>
      </c>
      <c r="AB586" s="4"/>
      <c r="AC586" s="4"/>
      <c r="AD586" s="4"/>
      <c r="AE586" s="7">
        <v>7059213</v>
      </c>
      <c r="AF586" s="11">
        <v>1212</v>
      </c>
    </row>
    <row r="587" spans="1:32" x14ac:dyDescent="0.25">
      <c r="A587" s="3">
        <v>2014</v>
      </c>
      <c r="B587" s="4" t="s">
        <v>719</v>
      </c>
      <c r="C587" s="5">
        <v>48101</v>
      </c>
      <c r="D587" s="4" t="s">
        <v>3904</v>
      </c>
      <c r="E587" s="4" t="s">
        <v>3902</v>
      </c>
      <c r="F587" s="6">
        <v>41920</v>
      </c>
      <c r="G587" s="7">
        <v>4200000</v>
      </c>
      <c r="H587" s="6">
        <v>42284</v>
      </c>
      <c r="I587" s="4" t="s">
        <v>3905</v>
      </c>
      <c r="J587" s="4" t="s">
        <v>387</v>
      </c>
      <c r="K587" s="4" t="s">
        <v>388</v>
      </c>
      <c r="L587" s="4"/>
      <c r="M587" s="4"/>
      <c r="N587" s="4"/>
      <c r="O587" s="7">
        <v>4200000</v>
      </c>
      <c r="P587" s="11">
        <f>_xlfn.XLOOKUP(E587,[1]SIDEOF_donativos!U$4:U$1619,[1]SIDEOF_donativos!W$4:W$1619,FALSE)</f>
        <v>940</v>
      </c>
      <c r="S587" s="3">
        <v>2014</v>
      </c>
      <c r="T587" s="4" t="s">
        <v>614</v>
      </c>
      <c r="U587" s="4" t="s">
        <v>655</v>
      </c>
      <c r="V587" s="6">
        <v>41971</v>
      </c>
      <c r="W587" s="7">
        <v>10000000</v>
      </c>
      <c r="X587" s="6">
        <v>42427</v>
      </c>
      <c r="Y587" s="4" t="s">
        <v>3380</v>
      </c>
      <c r="Z587" s="4" t="s">
        <v>313</v>
      </c>
      <c r="AA587" s="4" t="s">
        <v>314</v>
      </c>
      <c r="AB587" s="4"/>
      <c r="AC587" s="4"/>
      <c r="AD587" s="4"/>
      <c r="AE587" s="7">
        <v>10000000</v>
      </c>
      <c r="AF587" s="11">
        <v>1211</v>
      </c>
    </row>
    <row r="588" spans="1:32" x14ac:dyDescent="0.25">
      <c r="A588" s="3">
        <v>2014</v>
      </c>
      <c r="B588" s="4" t="s">
        <v>719</v>
      </c>
      <c r="C588" s="5">
        <v>48101</v>
      </c>
      <c r="D588" s="4" t="s">
        <v>3906</v>
      </c>
      <c r="E588" s="4" t="s">
        <v>3907</v>
      </c>
      <c r="F588" s="6">
        <v>41922</v>
      </c>
      <c r="G588" s="7">
        <v>3100000</v>
      </c>
      <c r="H588" s="6">
        <v>42072</v>
      </c>
      <c r="I588" s="4" t="s">
        <v>3908</v>
      </c>
      <c r="J588" s="4" t="s">
        <v>387</v>
      </c>
      <c r="K588" s="4" t="s">
        <v>388</v>
      </c>
      <c r="L588" s="4"/>
      <c r="M588" s="4"/>
      <c r="N588" s="4"/>
      <c r="O588" s="7">
        <v>3100000</v>
      </c>
      <c r="P588" s="11">
        <f>_xlfn.XLOOKUP(E588,[1]SIDEOF_donativos!U$4:U$1619,[1]SIDEOF_donativos!W$4:W$1619,FALSE)</f>
        <v>1106</v>
      </c>
      <c r="S588" s="3">
        <v>2014</v>
      </c>
      <c r="T588" s="4" t="s">
        <v>614</v>
      </c>
      <c r="U588" s="4" t="s">
        <v>702</v>
      </c>
      <c r="V588" s="6">
        <v>41971</v>
      </c>
      <c r="W588" s="7">
        <v>50000000</v>
      </c>
      <c r="X588" s="6">
        <v>42427</v>
      </c>
      <c r="Y588" s="4" t="s">
        <v>3382</v>
      </c>
      <c r="Z588" s="4" t="s">
        <v>313</v>
      </c>
      <c r="AA588" s="4" t="s">
        <v>314</v>
      </c>
      <c r="AB588" s="4"/>
      <c r="AC588" s="4"/>
      <c r="AD588" s="4"/>
      <c r="AE588" s="7">
        <v>50000000</v>
      </c>
      <c r="AF588" s="11">
        <v>884</v>
      </c>
    </row>
    <row r="589" spans="1:32" x14ac:dyDescent="0.25">
      <c r="A589" s="3">
        <v>2014</v>
      </c>
      <c r="B589" s="4" t="s">
        <v>719</v>
      </c>
      <c r="C589" s="5">
        <v>48101</v>
      </c>
      <c r="D589" s="4" t="s">
        <v>3909</v>
      </c>
      <c r="E589" s="4" t="s">
        <v>3910</v>
      </c>
      <c r="F589" s="6">
        <v>41922</v>
      </c>
      <c r="G589" s="7">
        <v>1000000</v>
      </c>
      <c r="H589" s="6">
        <v>42072</v>
      </c>
      <c r="I589" s="4" t="s">
        <v>3911</v>
      </c>
      <c r="J589" s="4" t="s">
        <v>387</v>
      </c>
      <c r="K589" s="4" t="s">
        <v>388</v>
      </c>
      <c r="L589" s="4"/>
      <c r="M589" s="4"/>
      <c r="N589" s="4"/>
      <c r="O589" s="7">
        <v>1000000</v>
      </c>
      <c r="P589" s="11">
        <f>_xlfn.XLOOKUP(E589,[1]SIDEOF_donativos!U$4:U$1619,[1]SIDEOF_donativos!W$4:W$1619,FALSE)</f>
        <v>6</v>
      </c>
      <c r="S589" s="3">
        <v>2014</v>
      </c>
      <c r="T589" s="4" t="s">
        <v>614</v>
      </c>
      <c r="U589" s="4" t="s">
        <v>3384</v>
      </c>
      <c r="V589" s="6">
        <v>41971</v>
      </c>
      <c r="W589" s="7">
        <v>8000000</v>
      </c>
      <c r="X589" s="6">
        <v>42427</v>
      </c>
      <c r="Y589" s="4" t="s">
        <v>3385</v>
      </c>
      <c r="Z589" s="4" t="s">
        <v>313</v>
      </c>
      <c r="AA589" s="4" t="s">
        <v>314</v>
      </c>
      <c r="AB589" s="4"/>
      <c r="AC589" s="4"/>
      <c r="AD589" s="4"/>
      <c r="AE589" s="7">
        <v>8000000</v>
      </c>
      <c r="AF589" s="11">
        <v>1223</v>
      </c>
    </row>
    <row r="590" spans="1:32" x14ac:dyDescent="0.25">
      <c r="A590" s="3">
        <v>2014</v>
      </c>
      <c r="B590" s="4" t="s">
        <v>719</v>
      </c>
      <c r="C590" s="5">
        <v>48101</v>
      </c>
      <c r="D590" s="4" t="s">
        <v>3912</v>
      </c>
      <c r="E590" s="4" t="s">
        <v>3913</v>
      </c>
      <c r="F590" s="6">
        <v>41926</v>
      </c>
      <c r="G590" s="7">
        <v>1000000</v>
      </c>
      <c r="H590" s="6">
        <v>41935</v>
      </c>
      <c r="I590" s="4" t="s">
        <v>3914</v>
      </c>
      <c r="J590" s="4" t="s">
        <v>387</v>
      </c>
      <c r="K590" s="4" t="s">
        <v>388</v>
      </c>
      <c r="L590" s="4"/>
      <c r="M590" s="4"/>
      <c r="N590" s="4"/>
      <c r="O590" s="7">
        <v>1000000</v>
      </c>
      <c r="P590" s="11">
        <f>_xlfn.XLOOKUP(E590,[1]SIDEOF_donativos!U$4:U$1619,[1]SIDEOF_donativos!W$4:W$1619,FALSE)</f>
        <v>591</v>
      </c>
      <c r="S590" s="3">
        <v>2014</v>
      </c>
      <c r="T590" s="4" t="s">
        <v>614</v>
      </c>
      <c r="U590" s="4" t="s">
        <v>3387</v>
      </c>
      <c r="V590" s="6">
        <v>41971</v>
      </c>
      <c r="W590" s="7">
        <v>2000000</v>
      </c>
      <c r="X590" s="6">
        <v>42427</v>
      </c>
      <c r="Y590" s="4" t="s">
        <v>3388</v>
      </c>
      <c r="Z590" s="4" t="s">
        <v>313</v>
      </c>
      <c r="AA590" s="4" t="s">
        <v>314</v>
      </c>
      <c r="AB590" s="4"/>
      <c r="AC590" s="4"/>
      <c r="AD590" s="4"/>
      <c r="AE590" s="7">
        <v>2000000</v>
      </c>
      <c r="AF590" s="11">
        <v>1224</v>
      </c>
    </row>
    <row r="591" spans="1:32" x14ac:dyDescent="0.25">
      <c r="A591" s="3">
        <v>2014</v>
      </c>
      <c r="B591" s="4" t="s">
        <v>719</v>
      </c>
      <c r="C591" s="5">
        <v>48101</v>
      </c>
      <c r="D591" s="4" t="s">
        <v>3915</v>
      </c>
      <c r="E591" s="4" t="s">
        <v>3910</v>
      </c>
      <c r="F591" s="6">
        <v>41922</v>
      </c>
      <c r="G591" s="7">
        <v>2000000</v>
      </c>
      <c r="H591" s="6">
        <v>42072</v>
      </c>
      <c r="I591" s="4" t="s">
        <v>3916</v>
      </c>
      <c r="J591" s="4" t="s">
        <v>387</v>
      </c>
      <c r="K591" s="4" t="s">
        <v>388</v>
      </c>
      <c r="L591" s="4"/>
      <c r="M591" s="4"/>
      <c r="N591" s="4"/>
      <c r="O591" s="7">
        <v>2000000</v>
      </c>
      <c r="P591" s="11">
        <f>_xlfn.XLOOKUP(E591,[1]SIDEOF_donativos!U$4:U$1619,[1]SIDEOF_donativos!W$4:W$1619,FALSE)</f>
        <v>6</v>
      </c>
      <c r="S591" s="3">
        <v>2014</v>
      </c>
      <c r="T591" s="4" t="s">
        <v>614</v>
      </c>
      <c r="U591" s="4" t="s">
        <v>3368</v>
      </c>
      <c r="V591" s="6">
        <v>41971</v>
      </c>
      <c r="W591" s="7">
        <v>2733283</v>
      </c>
      <c r="X591" s="6">
        <v>42427</v>
      </c>
      <c r="Y591" s="4" t="s">
        <v>3390</v>
      </c>
      <c r="Z591" s="4" t="s">
        <v>313</v>
      </c>
      <c r="AA591" s="4" t="s">
        <v>314</v>
      </c>
      <c r="AB591" s="4"/>
      <c r="AC591" s="4"/>
      <c r="AD591" s="4"/>
      <c r="AE591" s="7">
        <v>2733283</v>
      </c>
      <c r="AF591" s="11">
        <v>1241</v>
      </c>
    </row>
    <row r="592" spans="1:32" x14ac:dyDescent="0.25">
      <c r="A592" s="3">
        <v>2014</v>
      </c>
      <c r="B592" s="4" t="s">
        <v>719</v>
      </c>
      <c r="C592" s="5">
        <v>48101</v>
      </c>
      <c r="D592" s="4" t="s">
        <v>3917</v>
      </c>
      <c r="E592" s="4" t="s">
        <v>3902</v>
      </c>
      <c r="F592" s="6">
        <v>41920</v>
      </c>
      <c r="G592" s="7">
        <v>6733334</v>
      </c>
      <c r="H592" s="6">
        <v>42608</v>
      </c>
      <c r="I592" s="4" t="s">
        <v>3918</v>
      </c>
      <c r="J592" s="4" t="s">
        <v>387</v>
      </c>
      <c r="K592" s="4" t="s">
        <v>388</v>
      </c>
      <c r="L592" s="4"/>
      <c r="M592" s="4"/>
      <c r="N592" s="4"/>
      <c r="O592" s="7">
        <v>6733334</v>
      </c>
      <c r="P592" s="11">
        <f>_xlfn.XLOOKUP(E592,[1]SIDEOF_donativos!U$4:U$1619,[1]SIDEOF_donativos!W$4:W$1619,FALSE)</f>
        <v>940</v>
      </c>
      <c r="S592" s="3">
        <v>2014</v>
      </c>
      <c r="T592" s="4" t="s">
        <v>614</v>
      </c>
      <c r="U592" s="4" t="s">
        <v>708</v>
      </c>
      <c r="V592" s="6">
        <v>41971</v>
      </c>
      <c r="W592" s="7">
        <v>2000000</v>
      </c>
      <c r="X592" s="6">
        <v>42427</v>
      </c>
      <c r="Y592" s="4" t="s">
        <v>3392</v>
      </c>
      <c r="Z592" s="4" t="s">
        <v>313</v>
      </c>
      <c r="AA592" s="4" t="s">
        <v>314</v>
      </c>
      <c r="AB592" s="4"/>
      <c r="AC592" s="4"/>
      <c r="AD592" s="4"/>
      <c r="AE592" s="7">
        <v>2000000</v>
      </c>
      <c r="AF592" s="11">
        <v>1269</v>
      </c>
    </row>
    <row r="593" spans="1:32" x14ac:dyDescent="0.25">
      <c r="A593" s="3">
        <v>2014</v>
      </c>
      <c r="B593" s="4" t="s">
        <v>719</v>
      </c>
      <c r="C593" s="5">
        <v>48101</v>
      </c>
      <c r="D593" s="4" t="s">
        <v>3919</v>
      </c>
      <c r="E593" s="4" t="s">
        <v>3920</v>
      </c>
      <c r="F593" s="6">
        <v>41934</v>
      </c>
      <c r="G593" s="7">
        <v>3000000</v>
      </c>
      <c r="H593" s="6">
        <v>42011</v>
      </c>
      <c r="I593" s="4" t="s">
        <v>3921</v>
      </c>
      <c r="J593" s="4" t="s">
        <v>387</v>
      </c>
      <c r="K593" s="4" t="s">
        <v>388</v>
      </c>
      <c r="L593" s="4"/>
      <c r="M593" s="4"/>
      <c r="N593" s="4"/>
      <c r="O593" s="7">
        <v>3000000</v>
      </c>
      <c r="P593" s="11">
        <f>_xlfn.XLOOKUP(E593,[1]SIDEOF_donativos!U$4:U$1619,[1]SIDEOF_donativos!W$4:W$1619,FALSE)</f>
        <v>719</v>
      </c>
      <c r="S593" s="3">
        <v>2014</v>
      </c>
      <c r="T593" s="4" t="s">
        <v>614</v>
      </c>
      <c r="U593" s="4" t="s">
        <v>3394</v>
      </c>
      <c r="V593" s="6">
        <v>41971</v>
      </c>
      <c r="W593" s="7">
        <v>15500000</v>
      </c>
      <c r="X593" s="6">
        <v>42427</v>
      </c>
      <c r="Y593" s="4" t="s">
        <v>3395</v>
      </c>
      <c r="Z593" s="4" t="s">
        <v>313</v>
      </c>
      <c r="AA593" s="4" t="s">
        <v>314</v>
      </c>
      <c r="AB593" s="4"/>
      <c r="AC593" s="4"/>
      <c r="AD593" s="4"/>
      <c r="AE593" s="7">
        <v>15500000</v>
      </c>
      <c r="AF593" s="11">
        <v>1282</v>
      </c>
    </row>
    <row r="594" spans="1:32" x14ac:dyDescent="0.25">
      <c r="A594" s="3">
        <v>2014</v>
      </c>
      <c r="B594" s="4" t="s">
        <v>719</v>
      </c>
      <c r="C594" s="5">
        <v>48101</v>
      </c>
      <c r="D594" s="4" t="s">
        <v>3922</v>
      </c>
      <c r="E594" s="4" t="s">
        <v>988</v>
      </c>
      <c r="F594" s="6">
        <v>41926</v>
      </c>
      <c r="G594" s="7">
        <v>3100000</v>
      </c>
      <c r="H594" s="6">
        <v>42076</v>
      </c>
      <c r="I594" s="4" t="s">
        <v>3923</v>
      </c>
      <c r="J594" s="4" t="s">
        <v>387</v>
      </c>
      <c r="K594" s="4" t="s">
        <v>388</v>
      </c>
      <c r="L594" s="4"/>
      <c r="M594" s="4"/>
      <c r="N594" s="4"/>
      <c r="O594" s="7">
        <v>3100000</v>
      </c>
      <c r="P594" s="11">
        <f>_xlfn.XLOOKUP(E594,[1]SIDEOF_donativos!U$4:U$1619,[1]SIDEOF_donativos!W$4:W$1619,FALSE)</f>
        <v>1301</v>
      </c>
      <c r="S594" s="3">
        <v>2014</v>
      </c>
      <c r="T594" s="4" t="s">
        <v>614</v>
      </c>
      <c r="U594" s="4" t="s">
        <v>681</v>
      </c>
      <c r="V594" s="6">
        <v>41971</v>
      </c>
      <c r="W594" s="7">
        <v>3951616</v>
      </c>
      <c r="X594" s="6">
        <v>42427</v>
      </c>
      <c r="Y594" s="4" t="s">
        <v>3397</v>
      </c>
      <c r="Z594" s="4" t="s">
        <v>313</v>
      </c>
      <c r="AA594" s="4" t="s">
        <v>314</v>
      </c>
      <c r="AB594" s="4"/>
      <c r="AC594" s="4"/>
      <c r="AD594" s="4"/>
      <c r="AE594" s="7">
        <v>3951616</v>
      </c>
      <c r="AF594" s="11">
        <v>881</v>
      </c>
    </row>
    <row r="595" spans="1:32" x14ac:dyDescent="0.25">
      <c r="A595" s="3">
        <v>2014</v>
      </c>
      <c r="B595" s="4" t="s">
        <v>719</v>
      </c>
      <c r="C595" s="5">
        <v>48101</v>
      </c>
      <c r="D595" s="4" t="s">
        <v>3924</v>
      </c>
      <c r="E595" s="4" t="s">
        <v>3925</v>
      </c>
      <c r="F595" s="6">
        <v>41912</v>
      </c>
      <c r="G595" s="7">
        <v>2250000</v>
      </c>
      <c r="H595" s="6">
        <v>42033</v>
      </c>
      <c r="I595" s="4" t="s">
        <v>3926</v>
      </c>
      <c r="J595" s="4" t="s">
        <v>387</v>
      </c>
      <c r="K595" s="4" t="s">
        <v>388</v>
      </c>
      <c r="L595" s="4"/>
      <c r="M595" s="4"/>
      <c r="N595" s="4"/>
      <c r="O595" s="7">
        <v>2250000</v>
      </c>
      <c r="P595" s="11">
        <f>_xlfn.XLOOKUP(E595,[1]SIDEOF_donativos!U$4:U$1619,[1]SIDEOF_donativos!W$4:W$1619,FALSE)</f>
        <v>418</v>
      </c>
      <c r="S595" s="3">
        <v>2014</v>
      </c>
      <c r="T595" s="4" t="s">
        <v>614</v>
      </c>
      <c r="U595" s="4" t="s">
        <v>684</v>
      </c>
      <c r="V595" s="6">
        <v>41971</v>
      </c>
      <c r="W595" s="7">
        <v>3000000</v>
      </c>
      <c r="X595" s="6">
        <v>42427</v>
      </c>
      <c r="Y595" s="4" t="s">
        <v>3399</v>
      </c>
      <c r="Z595" s="4" t="s">
        <v>313</v>
      </c>
      <c r="AA595" s="4" t="s">
        <v>314</v>
      </c>
      <c r="AB595" s="4"/>
      <c r="AC595" s="4"/>
      <c r="AD595" s="4"/>
      <c r="AE595" s="7">
        <v>3000000</v>
      </c>
      <c r="AF595" s="11">
        <v>1257</v>
      </c>
    </row>
    <row r="596" spans="1:32" x14ac:dyDescent="0.25">
      <c r="A596" s="3">
        <v>2014</v>
      </c>
      <c r="B596" s="4" t="s">
        <v>719</v>
      </c>
      <c r="C596" s="5">
        <v>48101</v>
      </c>
      <c r="D596" s="4" t="s">
        <v>3927</v>
      </c>
      <c r="E596" s="4" t="s">
        <v>921</v>
      </c>
      <c r="F596" s="6">
        <v>41919</v>
      </c>
      <c r="G596" s="7">
        <v>8200000</v>
      </c>
      <c r="H596" s="6">
        <v>42010</v>
      </c>
      <c r="I596" s="4" t="s">
        <v>3928</v>
      </c>
      <c r="J596" s="4" t="s">
        <v>387</v>
      </c>
      <c r="K596" s="4" t="s">
        <v>388</v>
      </c>
      <c r="L596" s="4"/>
      <c r="M596" s="4"/>
      <c r="N596" s="4"/>
      <c r="O596" s="7">
        <v>8200000</v>
      </c>
      <c r="P596" s="11">
        <f>_xlfn.XLOOKUP(E596,[1]SIDEOF_donativos!U$4:U$1619,[1]SIDEOF_donativos!W$4:W$1619,FALSE)</f>
        <v>1081</v>
      </c>
      <c r="S596" s="3">
        <v>2014</v>
      </c>
      <c r="T596" s="4" t="s">
        <v>614</v>
      </c>
      <c r="U596" s="4" t="s">
        <v>3401</v>
      </c>
      <c r="V596" s="6">
        <v>41971</v>
      </c>
      <c r="W596" s="7">
        <v>15000000</v>
      </c>
      <c r="X596" s="6">
        <v>42427</v>
      </c>
      <c r="Y596" s="4" t="s">
        <v>3402</v>
      </c>
      <c r="Z596" s="4" t="s">
        <v>313</v>
      </c>
      <c r="AA596" s="4" t="s">
        <v>314</v>
      </c>
      <c r="AB596" s="4"/>
      <c r="AC596" s="4"/>
      <c r="AD596" s="4"/>
      <c r="AE596" s="7">
        <v>15000000</v>
      </c>
      <c r="AF596" s="11">
        <v>887</v>
      </c>
    </row>
    <row r="597" spans="1:32" x14ac:dyDescent="0.25">
      <c r="A597" s="3">
        <v>2014</v>
      </c>
      <c r="B597" s="4" t="s">
        <v>719</v>
      </c>
      <c r="C597" s="5">
        <v>48101</v>
      </c>
      <c r="D597" s="4" t="s">
        <v>3929</v>
      </c>
      <c r="E597" s="4" t="s">
        <v>3930</v>
      </c>
      <c r="F597" s="6">
        <v>41928</v>
      </c>
      <c r="G597" s="7">
        <v>1500000</v>
      </c>
      <c r="H597" s="6">
        <v>42050</v>
      </c>
      <c r="I597" s="4" t="s">
        <v>3931</v>
      </c>
      <c r="J597" s="4" t="s">
        <v>387</v>
      </c>
      <c r="K597" s="4" t="s">
        <v>388</v>
      </c>
      <c r="L597" s="4"/>
      <c r="M597" s="4"/>
      <c r="N597" s="4"/>
      <c r="O597" s="7">
        <v>1500000</v>
      </c>
      <c r="P597" s="11">
        <f>_xlfn.XLOOKUP(E597,[1]SIDEOF_donativos!U$4:U$1619,[1]SIDEOF_donativos!W$4:W$1619,FALSE)</f>
        <v>135</v>
      </c>
      <c r="S597" s="3">
        <v>2014</v>
      </c>
      <c r="T597" s="4" t="s">
        <v>614</v>
      </c>
      <c r="U597" s="4" t="s">
        <v>3404</v>
      </c>
      <c r="V597" s="6">
        <v>41971</v>
      </c>
      <c r="W597" s="7">
        <v>2000000</v>
      </c>
      <c r="X597" s="6">
        <v>42427</v>
      </c>
      <c r="Y597" s="4" t="s">
        <v>3405</v>
      </c>
      <c r="Z597" s="4" t="s">
        <v>313</v>
      </c>
      <c r="AA597" s="4" t="s">
        <v>314</v>
      </c>
      <c r="AB597" s="4"/>
      <c r="AC597" s="4"/>
      <c r="AD597" s="4"/>
      <c r="AE597" s="7">
        <v>2000000</v>
      </c>
      <c r="AF597" s="11">
        <v>1233</v>
      </c>
    </row>
    <row r="598" spans="1:32" x14ac:dyDescent="0.25">
      <c r="A598" s="3">
        <v>2014</v>
      </c>
      <c r="B598" s="4" t="s">
        <v>719</v>
      </c>
      <c r="C598" s="5">
        <v>48101</v>
      </c>
      <c r="D598" s="4" t="s">
        <v>3932</v>
      </c>
      <c r="E598" s="4" t="s">
        <v>3933</v>
      </c>
      <c r="F598" s="6">
        <v>41926</v>
      </c>
      <c r="G598" s="7">
        <v>6650000</v>
      </c>
      <c r="H598" s="6">
        <v>42290</v>
      </c>
      <c r="I598" s="4" t="s">
        <v>3934</v>
      </c>
      <c r="J598" s="4" t="s">
        <v>387</v>
      </c>
      <c r="K598" s="4" t="s">
        <v>388</v>
      </c>
      <c r="L598" s="4"/>
      <c r="M598" s="4"/>
      <c r="N598" s="4"/>
      <c r="O598" s="7">
        <v>6650000</v>
      </c>
      <c r="P598" s="11">
        <f>_xlfn.XLOOKUP(E598,[1]SIDEOF_donativos!U$4:U$1619,[1]SIDEOF_donativos!W$4:W$1619,FALSE)</f>
        <v>1532</v>
      </c>
      <c r="S598" s="3">
        <v>2014</v>
      </c>
      <c r="T598" s="4" t="s">
        <v>614</v>
      </c>
      <c r="U598" s="4" t="s">
        <v>3407</v>
      </c>
      <c r="V598" s="6">
        <v>41971</v>
      </c>
      <c r="W598" s="7">
        <v>2500000</v>
      </c>
      <c r="X598" s="6">
        <v>42427</v>
      </c>
      <c r="Y598" s="4" t="s">
        <v>3408</v>
      </c>
      <c r="Z598" s="4" t="s">
        <v>313</v>
      </c>
      <c r="AA598" s="4" t="s">
        <v>314</v>
      </c>
      <c r="AB598" s="4"/>
      <c r="AC598" s="4"/>
      <c r="AD598" s="4"/>
      <c r="AE598" s="7">
        <v>2500000</v>
      </c>
      <c r="AF598" s="11">
        <v>1247</v>
      </c>
    </row>
    <row r="599" spans="1:32" x14ac:dyDescent="0.25">
      <c r="A599" s="3">
        <v>2014</v>
      </c>
      <c r="B599" s="4" t="s">
        <v>719</v>
      </c>
      <c r="C599" s="5">
        <v>48101</v>
      </c>
      <c r="D599" s="4" t="s">
        <v>3935</v>
      </c>
      <c r="E599" s="4" t="s">
        <v>3936</v>
      </c>
      <c r="F599" s="6">
        <v>41925</v>
      </c>
      <c r="G599" s="7">
        <v>8761000</v>
      </c>
      <c r="H599" s="6">
        <v>42289</v>
      </c>
      <c r="I599" s="4" t="s">
        <v>3937</v>
      </c>
      <c r="J599" s="4" t="s">
        <v>387</v>
      </c>
      <c r="K599" s="4" t="s">
        <v>388</v>
      </c>
      <c r="L599" s="4"/>
      <c r="M599" s="4"/>
      <c r="N599" s="4"/>
      <c r="O599" s="7">
        <v>8761000</v>
      </c>
      <c r="P599" s="11">
        <f>_xlfn.XLOOKUP(E599,[1]SIDEOF_donativos!U$4:U$1619,[1]SIDEOF_donativos!W$4:W$1619,FALSE)</f>
        <v>1434</v>
      </c>
      <c r="S599" s="3">
        <v>2014</v>
      </c>
      <c r="T599" s="4" t="s">
        <v>614</v>
      </c>
      <c r="U599" s="4" t="s">
        <v>3410</v>
      </c>
      <c r="V599" s="6">
        <v>41971</v>
      </c>
      <c r="W599" s="7">
        <v>10000000</v>
      </c>
      <c r="X599" s="6">
        <v>42427</v>
      </c>
      <c r="Y599" s="4" t="s">
        <v>3411</v>
      </c>
      <c r="Z599" s="4" t="s">
        <v>313</v>
      </c>
      <c r="AA599" s="4" t="s">
        <v>314</v>
      </c>
      <c r="AB599" s="4"/>
      <c r="AC599" s="4"/>
      <c r="AD599" s="4"/>
      <c r="AE599" s="7">
        <v>10000000</v>
      </c>
      <c r="AF599" s="11">
        <v>1276</v>
      </c>
    </row>
    <row r="600" spans="1:32" x14ac:dyDescent="0.25">
      <c r="A600" s="3">
        <v>2014</v>
      </c>
      <c r="B600" s="4" t="s">
        <v>719</v>
      </c>
      <c r="C600" s="5">
        <v>48101</v>
      </c>
      <c r="D600" s="4" t="s">
        <v>3938</v>
      </c>
      <c r="E600" s="4" t="s">
        <v>3939</v>
      </c>
      <c r="F600" s="6">
        <v>41921</v>
      </c>
      <c r="G600" s="7">
        <v>3900000</v>
      </c>
      <c r="H600" s="6">
        <v>42146</v>
      </c>
      <c r="I600" s="4" t="s">
        <v>3940</v>
      </c>
      <c r="J600" s="4" t="s">
        <v>387</v>
      </c>
      <c r="K600" s="4" t="s">
        <v>388</v>
      </c>
      <c r="L600" s="4"/>
      <c r="M600" s="4"/>
      <c r="N600" s="4"/>
      <c r="O600" s="7">
        <v>3900000</v>
      </c>
      <c r="P600" s="11">
        <f>_xlfn.XLOOKUP(E600,[1]SIDEOF_donativos!U$4:U$1619,[1]SIDEOF_donativos!W$4:W$1619,FALSE)</f>
        <v>756</v>
      </c>
      <c r="S600" s="3">
        <v>2014</v>
      </c>
      <c r="T600" s="4" t="s">
        <v>614</v>
      </c>
      <c r="U600" s="4" t="s">
        <v>3413</v>
      </c>
      <c r="V600" s="6">
        <v>41971</v>
      </c>
      <c r="W600" s="7">
        <v>2500000</v>
      </c>
      <c r="X600" s="6">
        <v>42427</v>
      </c>
      <c r="Y600" s="4" t="s">
        <v>3414</v>
      </c>
      <c r="Z600" s="4" t="s">
        <v>313</v>
      </c>
      <c r="AA600" s="4" t="s">
        <v>314</v>
      </c>
      <c r="AB600" s="4"/>
      <c r="AC600" s="4"/>
      <c r="AD600" s="4"/>
      <c r="AE600" s="7">
        <v>2500000</v>
      </c>
      <c r="AF600" s="11">
        <v>1219</v>
      </c>
    </row>
    <row r="601" spans="1:32" x14ac:dyDescent="0.25">
      <c r="A601" s="3">
        <v>2014</v>
      </c>
      <c r="B601" s="4" t="s">
        <v>719</v>
      </c>
      <c r="C601" s="5">
        <v>48101</v>
      </c>
      <c r="D601" s="4" t="s">
        <v>3941</v>
      </c>
      <c r="E601" s="4" t="s">
        <v>1110</v>
      </c>
      <c r="F601" s="6">
        <v>41926</v>
      </c>
      <c r="G601" s="7">
        <v>1000000</v>
      </c>
      <c r="H601" s="6">
        <v>41986</v>
      </c>
      <c r="I601" s="4" t="s">
        <v>3942</v>
      </c>
      <c r="J601" s="4" t="s">
        <v>387</v>
      </c>
      <c r="K601" s="4" t="s">
        <v>388</v>
      </c>
      <c r="L601" s="4"/>
      <c r="M601" s="4"/>
      <c r="N601" s="4"/>
      <c r="O601" s="7">
        <v>1000000</v>
      </c>
      <c r="P601" s="11">
        <f>_xlfn.XLOOKUP(E601,[1]SIDEOF_donativos!U$4:U$1619,[1]SIDEOF_donativos!W$4:W$1619,FALSE)</f>
        <v>1326</v>
      </c>
      <c r="S601" s="3">
        <v>2014</v>
      </c>
      <c r="T601" s="4" t="s">
        <v>614</v>
      </c>
      <c r="U601" s="4" t="s">
        <v>3416</v>
      </c>
      <c r="V601" s="6">
        <v>41971</v>
      </c>
      <c r="W601" s="7">
        <v>2500000</v>
      </c>
      <c r="X601" s="6">
        <v>42427</v>
      </c>
      <c r="Y601" s="4" t="s">
        <v>3417</v>
      </c>
      <c r="Z601" s="4" t="s">
        <v>313</v>
      </c>
      <c r="AA601" s="4" t="s">
        <v>314</v>
      </c>
      <c r="AB601" s="4"/>
      <c r="AC601" s="4"/>
      <c r="AD601" s="4"/>
      <c r="AE601" s="7">
        <v>2500000</v>
      </c>
      <c r="AF601" s="11">
        <v>1246</v>
      </c>
    </row>
    <row r="602" spans="1:32" x14ac:dyDescent="0.25">
      <c r="A602" s="3">
        <v>2014</v>
      </c>
      <c r="B602" s="4" t="s">
        <v>719</v>
      </c>
      <c r="C602" s="5">
        <v>48101</v>
      </c>
      <c r="D602" s="4" t="s">
        <v>3943</v>
      </c>
      <c r="E602" s="4" t="s">
        <v>3944</v>
      </c>
      <c r="F602" s="6">
        <v>41934</v>
      </c>
      <c r="G602" s="7">
        <v>600000</v>
      </c>
      <c r="H602" s="6">
        <v>41994</v>
      </c>
      <c r="I602" s="4" t="s">
        <v>3945</v>
      </c>
      <c r="J602" s="4" t="s">
        <v>387</v>
      </c>
      <c r="K602" s="4" t="s">
        <v>388</v>
      </c>
      <c r="L602" s="4"/>
      <c r="M602" s="4"/>
      <c r="N602" s="4"/>
      <c r="O602" s="7">
        <v>600000</v>
      </c>
      <c r="P602" s="11">
        <f>_xlfn.XLOOKUP(E602,[1]SIDEOF_donativos!U$4:U$1619,[1]SIDEOF_donativos!W$4:W$1619,FALSE)</f>
        <v>1070</v>
      </c>
      <c r="W602" s="17">
        <f>SUM(W570:W601)</f>
        <v>213918063</v>
      </c>
      <c r="AE602" s="17">
        <f>SUM(AE570:AE601)</f>
        <v>213918063</v>
      </c>
    </row>
    <row r="603" spans="1:32" x14ac:dyDescent="0.25">
      <c r="A603" s="3">
        <v>2014</v>
      </c>
      <c r="B603" s="4" t="s">
        <v>719</v>
      </c>
      <c r="C603" s="5">
        <v>48101</v>
      </c>
      <c r="D603" s="4" t="s">
        <v>3946</v>
      </c>
      <c r="E603" s="4" t="s">
        <v>3947</v>
      </c>
      <c r="F603" s="6">
        <v>41939</v>
      </c>
      <c r="G603" s="7">
        <v>2000000</v>
      </c>
      <c r="H603" s="6">
        <v>42150</v>
      </c>
      <c r="I603" s="4" t="s">
        <v>3948</v>
      </c>
      <c r="J603" s="4" t="s">
        <v>387</v>
      </c>
      <c r="K603" s="4" t="s">
        <v>388</v>
      </c>
      <c r="L603" s="4"/>
      <c r="M603" s="4"/>
      <c r="N603" s="4"/>
      <c r="O603" s="7">
        <v>2000000</v>
      </c>
      <c r="P603" s="11">
        <f>_xlfn.XLOOKUP(E603,[1]SIDEOF_donativos!U$4:U$1619,[1]SIDEOF_donativos!W$4:W$1619,FALSE)</f>
        <v>426</v>
      </c>
      <c r="AE603" s="50" cm="1">
        <f t="array" ref="AE603">SumarSinColor(AE570:AE601)</f>
        <v>199095063</v>
      </c>
    </row>
    <row r="604" spans="1:32" x14ac:dyDescent="0.25">
      <c r="A604" s="3">
        <v>2014</v>
      </c>
      <c r="B604" s="4" t="s">
        <v>719</v>
      </c>
      <c r="C604" s="5">
        <v>48101</v>
      </c>
      <c r="D604" s="4" t="s">
        <v>3949</v>
      </c>
      <c r="E604" s="4" t="s">
        <v>216</v>
      </c>
      <c r="F604" s="6">
        <v>41936</v>
      </c>
      <c r="G604" s="7">
        <v>7000000</v>
      </c>
      <c r="H604" s="6">
        <v>42300</v>
      </c>
      <c r="I604" s="4" t="s">
        <v>3950</v>
      </c>
      <c r="J604" s="4" t="s">
        <v>387</v>
      </c>
      <c r="K604" s="4" t="s">
        <v>388</v>
      </c>
      <c r="L604" s="4"/>
      <c r="M604" s="4"/>
      <c r="N604" s="4"/>
      <c r="O604" s="7">
        <v>7000000</v>
      </c>
      <c r="P604" s="11">
        <f>_xlfn.XLOOKUP(E604,[1]SIDEOF_donativos!U$4:U$1619,[1]SIDEOF_donativos!W$4:W$1619,FALSE)</f>
        <v>789</v>
      </c>
      <c r="S604" t="s">
        <v>7655</v>
      </c>
    </row>
    <row r="605" spans="1:32" ht="45" x14ac:dyDescent="0.25">
      <c r="A605" s="3">
        <v>2014</v>
      </c>
      <c r="B605" s="4" t="s">
        <v>719</v>
      </c>
      <c r="C605" s="5">
        <v>48101</v>
      </c>
      <c r="D605" s="4" t="s">
        <v>3951</v>
      </c>
      <c r="E605" s="4" t="s">
        <v>3795</v>
      </c>
      <c r="F605" s="6">
        <v>41940</v>
      </c>
      <c r="G605" s="7">
        <v>6000000</v>
      </c>
      <c r="H605" s="6">
        <v>42350</v>
      </c>
      <c r="I605" s="4" t="s">
        <v>3952</v>
      </c>
      <c r="J605" s="4" t="s">
        <v>387</v>
      </c>
      <c r="K605" s="4" t="s">
        <v>388</v>
      </c>
      <c r="L605" s="4"/>
      <c r="M605" s="4"/>
      <c r="N605" s="4"/>
      <c r="O605" s="7">
        <v>6000000</v>
      </c>
      <c r="P605" s="11">
        <f>_xlfn.XLOOKUP(E605,[1]SIDEOF_donativos!U$4:U$1619,[1]SIDEOF_donativos!W$4:W$1619,FALSE)</f>
        <v>195</v>
      </c>
      <c r="S605" s="1" t="s">
        <v>0</v>
      </c>
      <c r="T605" s="1" t="s">
        <v>1</v>
      </c>
      <c r="U605" s="1" t="s">
        <v>4</v>
      </c>
      <c r="V605" s="1" t="s">
        <v>5</v>
      </c>
      <c r="W605" s="8" t="s">
        <v>6</v>
      </c>
      <c r="X605" s="1" t="s">
        <v>7</v>
      </c>
      <c r="Y605" s="1" t="s">
        <v>8</v>
      </c>
      <c r="Z605" s="1" t="s">
        <v>9</v>
      </c>
      <c r="AA605" s="1" t="s">
        <v>1767</v>
      </c>
      <c r="AB605" s="1" t="s">
        <v>1767</v>
      </c>
      <c r="AC605" s="1" t="s">
        <v>1767</v>
      </c>
      <c r="AD605" s="1" t="s">
        <v>1767</v>
      </c>
      <c r="AE605" s="8" t="s">
        <v>14</v>
      </c>
      <c r="AF605" s="10" t="s">
        <v>2649</v>
      </c>
    </row>
    <row r="606" spans="1:32" x14ac:dyDescent="0.25">
      <c r="A606" s="3">
        <v>2014</v>
      </c>
      <c r="B606" s="4" t="s">
        <v>719</v>
      </c>
      <c r="C606" s="5">
        <v>48101</v>
      </c>
      <c r="D606" s="4" t="s">
        <v>3953</v>
      </c>
      <c r="E606" s="4" t="s">
        <v>3954</v>
      </c>
      <c r="F606" s="6">
        <v>41894</v>
      </c>
      <c r="G606" s="7">
        <v>9870500</v>
      </c>
      <c r="H606" s="6">
        <v>41956</v>
      </c>
      <c r="I606" s="4" t="s">
        <v>3955</v>
      </c>
      <c r="J606" s="4" t="s">
        <v>387</v>
      </c>
      <c r="K606" s="4" t="s">
        <v>388</v>
      </c>
      <c r="L606" s="4"/>
      <c r="M606" s="4"/>
      <c r="N606" s="4"/>
      <c r="O606" s="7">
        <v>9870500</v>
      </c>
      <c r="P606" s="11">
        <f>_xlfn.XLOOKUP(E606,[1]SIDEOF_donativos!U$4:U$1619,[1]SIDEOF_donativos!W$4:W$1619,FALSE)</f>
        <v>1021</v>
      </c>
      <c r="S606" s="19">
        <v>2014</v>
      </c>
      <c r="T606" s="20" t="s">
        <v>1927</v>
      </c>
      <c r="U606" s="20" t="s">
        <v>451</v>
      </c>
      <c r="V606" s="21">
        <v>41892</v>
      </c>
      <c r="W606" s="22">
        <v>1000000</v>
      </c>
      <c r="X606" s="21">
        <v>42004</v>
      </c>
      <c r="Y606" s="20" t="s">
        <v>3026</v>
      </c>
      <c r="Z606" s="20" t="s">
        <v>1933</v>
      </c>
      <c r="AA606" s="20" t="s">
        <v>459</v>
      </c>
      <c r="AB606" s="20" t="s">
        <v>20</v>
      </c>
      <c r="AC606" s="20"/>
      <c r="AD606" s="20"/>
      <c r="AE606" s="22">
        <v>1000000</v>
      </c>
      <c r="AF606" s="38">
        <v>15</v>
      </c>
    </row>
    <row r="607" spans="1:32" x14ac:dyDescent="0.25">
      <c r="A607" s="3">
        <v>2014</v>
      </c>
      <c r="B607" s="4" t="s">
        <v>719</v>
      </c>
      <c r="C607" s="5">
        <v>48101</v>
      </c>
      <c r="D607" s="4" t="s">
        <v>3956</v>
      </c>
      <c r="E607" s="4" t="s">
        <v>885</v>
      </c>
      <c r="F607" s="6">
        <v>41953</v>
      </c>
      <c r="G607" s="7">
        <v>5000000</v>
      </c>
      <c r="H607" s="6">
        <v>42133</v>
      </c>
      <c r="I607" s="4" t="s">
        <v>3957</v>
      </c>
      <c r="J607" s="4" t="s">
        <v>387</v>
      </c>
      <c r="K607" s="4" t="s">
        <v>388</v>
      </c>
      <c r="L607" s="4"/>
      <c r="M607" s="4"/>
      <c r="N607" s="4"/>
      <c r="O607" s="7">
        <v>5000000</v>
      </c>
      <c r="P607" s="11">
        <f>_xlfn.XLOOKUP(E607,[1]SIDEOF_donativos!U$4:U$1619,[1]SIDEOF_donativos!W$4:W$1619,FALSE)</f>
        <v>1294</v>
      </c>
      <c r="S607" s="19">
        <v>2014</v>
      </c>
      <c r="T607" s="20" t="s">
        <v>1927</v>
      </c>
      <c r="U607" s="20" t="s">
        <v>449</v>
      </c>
      <c r="V607" s="21">
        <v>41866</v>
      </c>
      <c r="W607" s="22">
        <v>250000</v>
      </c>
      <c r="X607" s="21">
        <v>41988</v>
      </c>
      <c r="Y607" s="20" t="s">
        <v>3028</v>
      </c>
      <c r="Z607" s="20" t="s">
        <v>1933</v>
      </c>
      <c r="AA607" s="20" t="s">
        <v>459</v>
      </c>
      <c r="AB607" s="20" t="s">
        <v>20</v>
      </c>
      <c r="AC607" s="20"/>
      <c r="AD607" s="20"/>
      <c r="AE607" s="22">
        <v>250000</v>
      </c>
      <c r="AF607" s="38">
        <v>14</v>
      </c>
    </row>
    <row r="608" spans="1:32" x14ac:dyDescent="0.25">
      <c r="A608" s="3">
        <v>2014</v>
      </c>
      <c r="B608" s="4" t="s">
        <v>719</v>
      </c>
      <c r="C608" s="5">
        <v>48101</v>
      </c>
      <c r="D608" s="4" t="s">
        <v>3958</v>
      </c>
      <c r="E608" s="4" t="s">
        <v>959</v>
      </c>
      <c r="F608" s="6">
        <v>41971</v>
      </c>
      <c r="G608" s="7">
        <v>1000000</v>
      </c>
      <c r="H608" s="6">
        <v>42336</v>
      </c>
      <c r="I608" s="4" t="s">
        <v>3959</v>
      </c>
      <c r="J608" s="4" t="s">
        <v>387</v>
      </c>
      <c r="K608" s="4" t="s">
        <v>388</v>
      </c>
      <c r="L608" s="4"/>
      <c r="M608" s="4"/>
      <c r="N608" s="4"/>
      <c r="O608" s="7">
        <v>1000000</v>
      </c>
      <c r="P608" s="11">
        <f>_xlfn.XLOOKUP(E608,[1]SIDEOF_donativos!U$4:U$1619,[1]SIDEOF_donativos!W$4:W$1619,FALSE)</f>
        <v>324</v>
      </c>
      <c r="S608" s="19">
        <v>2014</v>
      </c>
      <c r="T608" s="20" t="s">
        <v>1927</v>
      </c>
      <c r="U608" s="20" t="s">
        <v>67</v>
      </c>
      <c r="V608" s="21">
        <v>41880</v>
      </c>
      <c r="W608" s="22">
        <v>250000</v>
      </c>
      <c r="X608" s="21">
        <v>41973</v>
      </c>
      <c r="Y608" s="20" t="s">
        <v>3032</v>
      </c>
      <c r="Z608" s="20" t="s">
        <v>1933</v>
      </c>
      <c r="AA608" s="20" t="s">
        <v>459</v>
      </c>
      <c r="AB608" s="20" t="s">
        <v>20</v>
      </c>
      <c r="AC608" s="20"/>
      <c r="AD608" s="20"/>
      <c r="AE608" s="22">
        <v>250000</v>
      </c>
      <c r="AF608" s="38">
        <v>1515</v>
      </c>
    </row>
    <row r="609" spans="1:32" x14ac:dyDescent="0.25">
      <c r="A609" s="3">
        <v>2014</v>
      </c>
      <c r="B609" s="4" t="s">
        <v>719</v>
      </c>
      <c r="C609" s="5">
        <v>48101</v>
      </c>
      <c r="D609" s="4" t="s">
        <v>3960</v>
      </c>
      <c r="E609" s="4" t="s">
        <v>3961</v>
      </c>
      <c r="F609" s="6">
        <v>41946</v>
      </c>
      <c r="G609" s="7">
        <v>4000000</v>
      </c>
      <c r="H609" s="6">
        <v>42065</v>
      </c>
      <c r="I609" s="4" t="s">
        <v>3962</v>
      </c>
      <c r="J609" s="4" t="s">
        <v>387</v>
      </c>
      <c r="K609" s="4" t="s">
        <v>388</v>
      </c>
      <c r="L609" s="4"/>
      <c r="M609" s="4"/>
      <c r="N609" s="4"/>
      <c r="O609" s="7">
        <v>4000000</v>
      </c>
      <c r="P609" s="11">
        <f>_xlfn.XLOOKUP(E609,[1]SIDEOF_donativos!U$4:U$1619,[1]SIDEOF_donativos!W$4:W$1619,FALSE)</f>
        <v>1552</v>
      </c>
      <c r="S609" s="19">
        <v>2014</v>
      </c>
      <c r="T609" s="20" t="s">
        <v>1927</v>
      </c>
      <c r="U609" s="20" t="s">
        <v>446</v>
      </c>
      <c r="V609" s="21">
        <v>41870</v>
      </c>
      <c r="W609" s="22">
        <v>550000</v>
      </c>
      <c r="X609" s="21">
        <v>41988</v>
      </c>
      <c r="Y609" s="20" t="s">
        <v>3037</v>
      </c>
      <c r="Z609" s="20" t="s">
        <v>1933</v>
      </c>
      <c r="AA609" s="20" t="s">
        <v>459</v>
      </c>
      <c r="AB609" s="20" t="s">
        <v>20</v>
      </c>
      <c r="AC609" s="20"/>
      <c r="AD609" s="20"/>
      <c r="AE609" s="22">
        <v>550000</v>
      </c>
      <c r="AF609" s="38">
        <v>9</v>
      </c>
    </row>
    <row r="610" spans="1:32" x14ac:dyDescent="0.25">
      <c r="A610" s="3">
        <v>2014</v>
      </c>
      <c r="B610" s="4" t="s">
        <v>719</v>
      </c>
      <c r="C610" s="5">
        <v>48101</v>
      </c>
      <c r="D610" s="4" t="s">
        <v>3963</v>
      </c>
      <c r="E610" s="4" t="s">
        <v>3964</v>
      </c>
      <c r="F610" s="6">
        <v>41954</v>
      </c>
      <c r="G610" s="7">
        <v>3100000</v>
      </c>
      <c r="H610" s="6">
        <v>42287</v>
      </c>
      <c r="I610" s="4" t="s">
        <v>3965</v>
      </c>
      <c r="J610" s="4" t="s">
        <v>387</v>
      </c>
      <c r="K610" s="4" t="s">
        <v>388</v>
      </c>
      <c r="L610" s="4"/>
      <c r="M610" s="4"/>
      <c r="N610" s="4"/>
      <c r="O610" s="7">
        <v>3100000</v>
      </c>
      <c r="P610" s="11">
        <f>_xlfn.XLOOKUP(E610,[1]SIDEOF_donativos!U$4:U$1619,[1]SIDEOF_donativos!W$4:W$1619,FALSE)</f>
        <v>1424</v>
      </c>
      <c r="S610" s="19">
        <v>2014</v>
      </c>
      <c r="T610" s="20" t="s">
        <v>445</v>
      </c>
      <c r="U610" s="20" t="s">
        <v>456</v>
      </c>
      <c r="V610" s="21">
        <v>41834</v>
      </c>
      <c r="W610" s="22">
        <v>11000000</v>
      </c>
      <c r="X610" s="21">
        <v>42094</v>
      </c>
      <c r="Y610" s="20" t="s">
        <v>3100</v>
      </c>
      <c r="Z610" s="20" t="s">
        <v>1933</v>
      </c>
      <c r="AA610" s="20" t="s">
        <v>459</v>
      </c>
      <c r="AB610" s="20" t="s">
        <v>20</v>
      </c>
      <c r="AC610" s="20"/>
      <c r="AD610" s="20"/>
      <c r="AE610" s="22">
        <v>11000000</v>
      </c>
      <c r="AF610" s="38">
        <v>747</v>
      </c>
    </row>
    <row r="611" spans="1:32" x14ac:dyDescent="0.25">
      <c r="A611" s="3">
        <v>2014</v>
      </c>
      <c r="B611" s="4" t="s">
        <v>719</v>
      </c>
      <c r="C611" s="5">
        <v>48101</v>
      </c>
      <c r="D611" s="4" t="s">
        <v>3966</v>
      </c>
      <c r="E611" s="4" t="s">
        <v>860</v>
      </c>
      <c r="F611" s="6">
        <v>41962</v>
      </c>
      <c r="G611" s="7">
        <v>9300000</v>
      </c>
      <c r="H611" s="6">
        <v>42234</v>
      </c>
      <c r="I611" s="4" t="s">
        <v>3967</v>
      </c>
      <c r="J611" s="4" t="s">
        <v>387</v>
      </c>
      <c r="K611" s="4" t="s">
        <v>388</v>
      </c>
      <c r="L611" s="4"/>
      <c r="M611" s="4"/>
      <c r="N611" s="4"/>
      <c r="O611" s="7">
        <v>9300000</v>
      </c>
      <c r="P611" s="11">
        <f>_xlfn.XLOOKUP(E611,[1]SIDEOF_donativos!U$4:U$1619,[1]SIDEOF_donativos!W$4:W$1619,FALSE)</f>
        <v>784</v>
      </c>
      <c r="S611" s="19">
        <v>2014</v>
      </c>
      <c r="T611" s="20" t="s">
        <v>445</v>
      </c>
      <c r="U611" s="20" t="s">
        <v>446</v>
      </c>
      <c r="V611" s="21">
        <v>41834</v>
      </c>
      <c r="W611" s="22">
        <v>300000</v>
      </c>
      <c r="X611" s="21">
        <v>42094</v>
      </c>
      <c r="Y611" s="20" t="s">
        <v>3102</v>
      </c>
      <c r="Z611" s="20" t="s">
        <v>3103</v>
      </c>
      <c r="AA611" s="20" t="s">
        <v>2832</v>
      </c>
      <c r="AB611" s="20" t="s">
        <v>291</v>
      </c>
      <c r="AC611" s="20" t="s">
        <v>459</v>
      </c>
      <c r="AD611" s="20" t="s">
        <v>20</v>
      </c>
      <c r="AE611" s="22">
        <v>300000</v>
      </c>
      <c r="AF611" s="38">
        <v>9</v>
      </c>
    </row>
    <row r="612" spans="1:32" x14ac:dyDescent="0.25">
      <c r="A612" s="3">
        <v>2014</v>
      </c>
      <c r="B612" s="4" t="s">
        <v>719</v>
      </c>
      <c r="C612" s="5">
        <v>48101</v>
      </c>
      <c r="D612" s="4" t="s">
        <v>3968</v>
      </c>
      <c r="E612" s="4" t="s">
        <v>3969</v>
      </c>
      <c r="F612" s="6">
        <v>41956</v>
      </c>
      <c r="G612" s="7">
        <v>5025000</v>
      </c>
      <c r="H612" s="6">
        <v>42106</v>
      </c>
      <c r="I612" s="4" t="s">
        <v>3970</v>
      </c>
      <c r="J612" s="4" t="s">
        <v>387</v>
      </c>
      <c r="K612" s="4" t="s">
        <v>388</v>
      </c>
      <c r="L612" s="4"/>
      <c r="M612" s="4"/>
      <c r="N612" s="4"/>
      <c r="O612" s="7">
        <v>5025000</v>
      </c>
      <c r="P612" s="11">
        <f>_xlfn.XLOOKUP(E612,[1]SIDEOF_donativos!U$4:U$1619,[1]SIDEOF_donativos!W$4:W$1619,FALSE)</f>
        <v>83</v>
      </c>
      <c r="S612" s="19">
        <v>2014</v>
      </c>
      <c r="T612" s="20" t="s">
        <v>445</v>
      </c>
      <c r="U612" s="20" t="s">
        <v>451</v>
      </c>
      <c r="V612" s="21">
        <v>41834</v>
      </c>
      <c r="W612" s="22">
        <v>300000</v>
      </c>
      <c r="X612" s="21">
        <v>42094</v>
      </c>
      <c r="Y612" s="20" t="s">
        <v>3105</v>
      </c>
      <c r="Z612" s="20" t="s">
        <v>3106</v>
      </c>
      <c r="AA612" s="20" t="s">
        <v>291</v>
      </c>
      <c r="AB612" s="20" t="s">
        <v>459</v>
      </c>
      <c r="AC612" s="20"/>
      <c r="AD612" s="20"/>
      <c r="AE612" s="22">
        <v>300000</v>
      </c>
      <c r="AF612" s="38">
        <v>15</v>
      </c>
    </row>
    <row r="613" spans="1:32" x14ac:dyDescent="0.25">
      <c r="A613" s="3">
        <v>2014</v>
      </c>
      <c r="B613" s="4" t="s">
        <v>719</v>
      </c>
      <c r="C613" s="5">
        <v>48101</v>
      </c>
      <c r="D613" s="4" t="s">
        <v>3971</v>
      </c>
      <c r="E613" s="4" t="s">
        <v>3728</v>
      </c>
      <c r="F613" s="6">
        <v>41962</v>
      </c>
      <c r="G613" s="7">
        <v>9300000</v>
      </c>
      <c r="H613" s="6">
        <v>42112</v>
      </c>
      <c r="I613" s="4" t="s">
        <v>3972</v>
      </c>
      <c r="J613" s="4" t="s">
        <v>387</v>
      </c>
      <c r="K613" s="4" t="s">
        <v>388</v>
      </c>
      <c r="L613" s="4"/>
      <c r="M613" s="4"/>
      <c r="N613" s="4"/>
      <c r="O613" s="7">
        <v>9300000</v>
      </c>
      <c r="P613" s="11">
        <f>_xlfn.XLOOKUP(E613,[1]SIDEOF_donativos!U$4:U$1619,[1]SIDEOF_donativos!W$4:W$1619,FALSE)</f>
        <v>628</v>
      </c>
      <c r="W613" s="17">
        <f>SUM(W606:W612)</f>
        <v>13650000</v>
      </c>
      <c r="AE613" s="17">
        <f>SUM(AE606:AE612)</f>
        <v>13650000</v>
      </c>
    </row>
    <row r="614" spans="1:32" x14ac:dyDescent="0.25">
      <c r="A614" s="3">
        <v>2014</v>
      </c>
      <c r="B614" s="4" t="s">
        <v>719</v>
      </c>
      <c r="C614" s="5">
        <v>48101</v>
      </c>
      <c r="D614" s="4" t="s">
        <v>3973</v>
      </c>
      <c r="E614" s="4" t="s">
        <v>3974</v>
      </c>
      <c r="F614" s="6">
        <v>41954</v>
      </c>
      <c r="G614" s="7">
        <v>4000000</v>
      </c>
      <c r="H614" s="6">
        <v>42076</v>
      </c>
      <c r="I614" s="4" t="s">
        <v>3975</v>
      </c>
      <c r="J614" s="4" t="s">
        <v>387</v>
      </c>
      <c r="K614" s="4" t="s">
        <v>388</v>
      </c>
      <c r="L614" s="4"/>
      <c r="M614" s="4"/>
      <c r="N614" s="4"/>
      <c r="O614" s="7">
        <v>4000000</v>
      </c>
      <c r="P614" s="11">
        <f>_xlfn.XLOOKUP(E614,[1]SIDEOF_donativos!U$4:U$1619,[1]SIDEOF_donativos!W$4:W$1619,FALSE)</f>
        <v>735</v>
      </c>
      <c r="AE614" s="28" cm="1">
        <f t="array" ref="AE614">SumarSinColor(AE606:AE612)</f>
        <v>0</v>
      </c>
    </row>
    <row r="615" spans="1:32" x14ac:dyDescent="0.25">
      <c r="A615" s="3">
        <v>2014</v>
      </c>
      <c r="B615" s="4" t="s">
        <v>719</v>
      </c>
      <c r="C615" s="5">
        <v>48101</v>
      </c>
      <c r="D615" s="4" t="s">
        <v>3976</v>
      </c>
      <c r="E615" s="4" t="s">
        <v>3977</v>
      </c>
      <c r="F615" s="6">
        <v>41955</v>
      </c>
      <c r="G615" s="7">
        <v>1639000</v>
      </c>
      <c r="H615" s="6">
        <v>42214</v>
      </c>
      <c r="I615" s="4" t="s">
        <v>3978</v>
      </c>
      <c r="J615" s="4" t="s">
        <v>387</v>
      </c>
      <c r="K615" s="4" t="s">
        <v>388</v>
      </c>
      <c r="L615" s="4"/>
      <c r="M615" s="4"/>
      <c r="N615" s="4"/>
      <c r="O615" s="7">
        <v>1639000</v>
      </c>
      <c r="P615" s="11">
        <f>_xlfn.XLOOKUP(E615,[1]SIDEOF_donativos!U$4:U$1619,[1]SIDEOF_donativos!W$4:W$1619,FALSE)</f>
        <v>707</v>
      </c>
      <c r="S615" t="s">
        <v>7640</v>
      </c>
    </row>
    <row r="616" spans="1:32" ht="45" x14ac:dyDescent="0.25">
      <c r="A616" s="3">
        <v>2014</v>
      </c>
      <c r="B616" s="4" t="s">
        <v>719</v>
      </c>
      <c r="C616" s="5">
        <v>48101</v>
      </c>
      <c r="D616" s="4" t="s">
        <v>3979</v>
      </c>
      <c r="E616" s="4" t="s">
        <v>2419</v>
      </c>
      <c r="F616" s="6">
        <v>41964</v>
      </c>
      <c r="G616" s="7">
        <v>12199397</v>
      </c>
      <c r="H616" s="6">
        <v>42328</v>
      </c>
      <c r="I616" s="4" t="s">
        <v>3980</v>
      </c>
      <c r="J616" s="4" t="s">
        <v>387</v>
      </c>
      <c r="K616" s="4" t="s">
        <v>388</v>
      </c>
      <c r="L616" s="4"/>
      <c r="M616" s="4"/>
      <c r="N616" s="4"/>
      <c r="O616" s="7">
        <v>12199397</v>
      </c>
      <c r="P616" s="11">
        <f>_xlfn.XLOOKUP(E616,[1]SIDEOF_donativos!U$4:U$1619,[1]SIDEOF_donativos!W$4:W$1619,FALSE)</f>
        <v>73</v>
      </c>
      <c r="S616" s="1" t="s">
        <v>0</v>
      </c>
      <c r="T616" s="1" t="s">
        <v>1</v>
      </c>
      <c r="U616" s="1" t="s">
        <v>4</v>
      </c>
      <c r="V616" s="1" t="s">
        <v>5</v>
      </c>
      <c r="W616" s="8" t="s">
        <v>6</v>
      </c>
      <c r="X616" s="1" t="s">
        <v>7</v>
      </c>
      <c r="Y616" s="1" t="s">
        <v>8</v>
      </c>
      <c r="Z616" s="1" t="s">
        <v>9</v>
      </c>
      <c r="AA616" s="1" t="s">
        <v>1767</v>
      </c>
      <c r="AB616" s="1" t="s">
        <v>1767</v>
      </c>
      <c r="AC616" s="1" t="s">
        <v>1767</v>
      </c>
      <c r="AD616" s="1" t="s">
        <v>1767</v>
      </c>
      <c r="AE616" s="8" t="s">
        <v>14</v>
      </c>
      <c r="AF616" s="10" t="s">
        <v>2649</v>
      </c>
    </row>
    <row r="617" spans="1:32" x14ac:dyDescent="0.25">
      <c r="A617" s="3">
        <v>2014</v>
      </c>
      <c r="B617" s="4" t="s">
        <v>719</v>
      </c>
      <c r="C617" s="5">
        <v>48101</v>
      </c>
      <c r="D617" s="4" t="s">
        <v>3981</v>
      </c>
      <c r="E617" s="4" t="s">
        <v>730</v>
      </c>
      <c r="F617" s="6">
        <v>41957</v>
      </c>
      <c r="G617" s="7">
        <v>5000000</v>
      </c>
      <c r="H617" s="6">
        <v>42260</v>
      </c>
      <c r="I617" s="4" t="s">
        <v>3982</v>
      </c>
      <c r="J617" s="4" t="s">
        <v>387</v>
      </c>
      <c r="K617" s="4" t="s">
        <v>388</v>
      </c>
      <c r="L617" s="4"/>
      <c r="M617" s="4"/>
      <c r="N617" s="4"/>
      <c r="O617" s="7">
        <v>5000000</v>
      </c>
      <c r="P617" s="11">
        <f>_xlfn.XLOOKUP(E617,[1]SIDEOF_donativos!U$4:U$1619,[1]SIDEOF_donativos!W$4:W$1619,FALSE)</f>
        <v>706</v>
      </c>
      <c r="S617" s="3">
        <v>2014</v>
      </c>
      <c r="T617" s="4" t="s">
        <v>509</v>
      </c>
      <c r="U617" s="4" t="s">
        <v>609</v>
      </c>
      <c r="V617" s="6">
        <v>41726</v>
      </c>
      <c r="W617" s="7">
        <v>450000</v>
      </c>
      <c r="X617" s="6">
        <v>42004</v>
      </c>
      <c r="Y617" s="4" t="s">
        <v>3341</v>
      </c>
      <c r="Z617" s="4" t="s">
        <v>273</v>
      </c>
      <c r="AA617" s="4" t="s">
        <v>274</v>
      </c>
      <c r="AB617" s="4"/>
      <c r="AC617" s="4"/>
      <c r="AD617" s="4"/>
      <c r="AE617" s="7">
        <v>450000</v>
      </c>
      <c r="AF617" s="11">
        <v>537</v>
      </c>
    </row>
    <row r="618" spans="1:32" x14ac:dyDescent="0.25">
      <c r="A618" s="3">
        <v>2014</v>
      </c>
      <c r="B618" s="4" t="s">
        <v>719</v>
      </c>
      <c r="C618" s="5">
        <v>48101</v>
      </c>
      <c r="D618" s="4" t="s">
        <v>3983</v>
      </c>
      <c r="E618" s="4" t="s">
        <v>3728</v>
      </c>
      <c r="F618" s="6">
        <v>41962</v>
      </c>
      <c r="G618" s="7">
        <v>8400000</v>
      </c>
      <c r="H618" s="6">
        <v>42112</v>
      </c>
      <c r="I618" s="4" t="s">
        <v>3984</v>
      </c>
      <c r="J618" s="4" t="s">
        <v>387</v>
      </c>
      <c r="K618" s="4" t="s">
        <v>388</v>
      </c>
      <c r="L618" s="4"/>
      <c r="M618" s="4"/>
      <c r="N618" s="4"/>
      <c r="O618" s="7">
        <v>8400000</v>
      </c>
      <c r="P618" s="11">
        <f>_xlfn.XLOOKUP(E618,[1]SIDEOF_donativos!U$4:U$1619,[1]SIDEOF_donativos!W$4:W$1619,FALSE)</f>
        <v>628</v>
      </c>
      <c r="S618" s="3">
        <v>2014</v>
      </c>
      <c r="T618" s="4" t="s">
        <v>509</v>
      </c>
      <c r="U618" s="4" t="s">
        <v>3343</v>
      </c>
      <c r="V618" s="6">
        <v>41726</v>
      </c>
      <c r="W618" s="7">
        <v>447800</v>
      </c>
      <c r="X618" s="6">
        <v>42004</v>
      </c>
      <c r="Y618" s="4" t="s">
        <v>3344</v>
      </c>
      <c r="Z618" s="4" t="s">
        <v>273</v>
      </c>
      <c r="AA618" s="4" t="s">
        <v>274</v>
      </c>
      <c r="AB618" s="4"/>
      <c r="AC618" s="4"/>
      <c r="AD618" s="4"/>
      <c r="AE618" s="7">
        <v>447800</v>
      </c>
      <c r="AF618" s="11">
        <v>363</v>
      </c>
    </row>
    <row r="619" spans="1:32" x14ac:dyDescent="0.25">
      <c r="A619" s="3">
        <v>2014</v>
      </c>
      <c r="B619" s="4" t="s">
        <v>719</v>
      </c>
      <c r="C619" s="5">
        <v>48101</v>
      </c>
      <c r="D619" s="4" t="s">
        <v>3985</v>
      </c>
      <c r="E619" s="4" t="s">
        <v>3936</v>
      </c>
      <c r="F619" s="6">
        <v>41967</v>
      </c>
      <c r="G619" s="7">
        <v>782300</v>
      </c>
      <c r="H619" s="6">
        <v>42086</v>
      </c>
      <c r="I619" s="4" t="s">
        <v>3986</v>
      </c>
      <c r="J619" s="4" t="s">
        <v>387</v>
      </c>
      <c r="K619" s="4" t="s">
        <v>388</v>
      </c>
      <c r="L619" s="4"/>
      <c r="M619" s="4"/>
      <c r="N619" s="4"/>
      <c r="O619" s="7">
        <v>782300</v>
      </c>
      <c r="P619" s="11">
        <f>_xlfn.XLOOKUP(E619,[1]SIDEOF_donativos!U$4:U$1619,[1]SIDEOF_donativos!W$4:W$1619,FALSE)</f>
        <v>1434</v>
      </c>
      <c r="S619" s="3">
        <v>2014</v>
      </c>
      <c r="T619" s="4" t="s">
        <v>509</v>
      </c>
      <c r="U619" s="4" t="s">
        <v>3346</v>
      </c>
      <c r="V619" s="6">
        <v>41726</v>
      </c>
      <c r="W619" s="7">
        <v>450000</v>
      </c>
      <c r="X619" s="6">
        <v>42004</v>
      </c>
      <c r="Y619" s="4" t="s">
        <v>3347</v>
      </c>
      <c r="Z619" s="4" t="s">
        <v>273</v>
      </c>
      <c r="AA619" s="4" t="s">
        <v>274</v>
      </c>
      <c r="AB619" s="4"/>
      <c r="AC619" s="4"/>
      <c r="AD619" s="4"/>
      <c r="AE619" s="7">
        <v>450000</v>
      </c>
      <c r="AF619" s="11">
        <v>364</v>
      </c>
    </row>
    <row r="620" spans="1:32" x14ac:dyDescent="0.25">
      <c r="A620" s="3">
        <v>2014</v>
      </c>
      <c r="B620" s="4" t="s">
        <v>719</v>
      </c>
      <c r="C620" s="5">
        <v>48101</v>
      </c>
      <c r="D620" s="4" t="s">
        <v>3987</v>
      </c>
      <c r="E620" s="4" t="s">
        <v>3988</v>
      </c>
      <c r="F620" s="6">
        <v>41971</v>
      </c>
      <c r="G620" s="7">
        <v>11000000</v>
      </c>
      <c r="H620" s="6">
        <v>42412</v>
      </c>
      <c r="I620" s="4" t="s">
        <v>3989</v>
      </c>
      <c r="J620" s="4" t="s">
        <v>387</v>
      </c>
      <c r="K620" s="4" t="s">
        <v>388</v>
      </c>
      <c r="L620" s="4"/>
      <c r="M620" s="4"/>
      <c r="N620" s="4"/>
      <c r="O620" s="7">
        <v>11000000</v>
      </c>
      <c r="P620" s="11">
        <f>_xlfn.XLOOKUP(E620,[1]SIDEOF_donativos!U$4:U$1619,[1]SIDEOF_donativos!W$4:W$1619,FALSE)</f>
        <v>681</v>
      </c>
      <c r="W620" s="17">
        <f>SUM(W617:W619)</f>
        <v>1347800</v>
      </c>
      <c r="AE620" s="17">
        <f>SUM(AE617:AE619)</f>
        <v>1347800</v>
      </c>
    </row>
    <row r="621" spans="1:32" x14ac:dyDescent="0.25">
      <c r="A621" s="3">
        <v>2014</v>
      </c>
      <c r="B621" s="4" t="s">
        <v>719</v>
      </c>
      <c r="C621" s="5">
        <v>48101</v>
      </c>
      <c r="D621" s="4" t="s">
        <v>3990</v>
      </c>
      <c r="E621" s="4" t="s">
        <v>3991</v>
      </c>
      <c r="F621" s="6">
        <v>41971</v>
      </c>
      <c r="G621" s="7">
        <v>3100000</v>
      </c>
      <c r="H621" s="6">
        <v>42090</v>
      </c>
      <c r="I621" s="4" t="s">
        <v>3992</v>
      </c>
      <c r="J621" s="4" t="s">
        <v>387</v>
      </c>
      <c r="K621" s="4" t="s">
        <v>388</v>
      </c>
      <c r="L621" s="4"/>
      <c r="M621" s="4"/>
      <c r="N621" s="4"/>
      <c r="O621" s="7">
        <v>3100000</v>
      </c>
      <c r="P621" s="11">
        <f>_xlfn.XLOOKUP(E621,[1]SIDEOF_donativos!U$4:U$1619,[1]SIDEOF_donativos!W$4:W$1619,FALSE)</f>
        <v>640</v>
      </c>
      <c r="AE621" s="50" cm="1">
        <f t="array" ref="AE621">SumarSinColor(AE617:AE619)</f>
        <v>1347800</v>
      </c>
    </row>
    <row r="622" spans="1:32" x14ac:dyDescent="0.25">
      <c r="A622" s="3">
        <v>2014</v>
      </c>
      <c r="B622" s="4" t="s">
        <v>719</v>
      </c>
      <c r="C622" s="5">
        <v>48101</v>
      </c>
      <c r="D622" s="4" t="s">
        <v>3993</v>
      </c>
      <c r="E622" s="4" t="s">
        <v>2490</v>
      </c>
      <c r="F622" s="6">
        <v>41971</v>
      </c>
      <c r="G622" s="7">
        <v>3290000</v>
      </c>
      <c r="H622" s="6">
        <v>42212</v>
      </c>
      <c r="I622" s="4" t="s">
        <v>3994</v>
      </c>
      <c r="J622" s="4" t="s">
        <v>387</v>
      </c>
      <c r="K622" s="4" t="s">
        <v>388</v>
      </c>
      <c r="L622" s="4"/>
      <c r="M622" s="4"/>
      <c r="N622" s="4"/>
      <c r="O622" s="7">
        <v>3290000</v>
      </c>
      <c r="P622" s="11">
        <f>_xlfn.XLOOKUP(E622,[1]SIDEOF_donativos!U$4:U$1619,[1]SIDEOF_donativos!W$4:W$1619,FALSE)</f>
        <v>847</v>
      </c>
      <c r="S622" t="s">
        <v>7633</v>
      </c>
    </row>
    <row r="623" spans="1:32" ht="45" x14ac:dyDescent="0.25">
      <c r="A623" s="3">
        <v>2014</v>
      </c>
      <c r="B623" s="4" t="s">
        <v>719</v>
      </c>
      <c r="C623" s="5">
        <v>48101</v>
      </c>
      <c r="D623" s="4" t="s">
        <v>3995</v>
      </c>
      <c r="E623" s="4" t="s">
        <v>3790</v>
      </c>
      <c r="F623" s="6">
        <v>41971</v>
      </c>
      <c r="G623" s="7">
        <v>7000000</v>
      </c>
      <c r="H623" s="6">
        <v>42381</v>
      </c>
      <c r="I623" s="4" t="s">
        <v>3996</v>
      </c>
      <c r="J623" s="4" t="s">
        <v>387</v>
      </c>
      <c r="K623" s="4" t="s">
        <v>388</v>
      </c>
      <c r="L623" s="4"/>
      <c r="M623" s="4"/>
      <c r="N623" s="4"/>
      <c r="O623" s="7">
        <v>7000000</v>
      </c>
      <c r="P623" s="11">
        <f>_xlfn.XLOOKUP(E623,[1]SIDEOF_donativos!U$4:U$1619,[1]SIDEOF_donativos!W$4:W$1619,FALSE)</f>
        <v>1459</v>
      </c>
      <c r="S623" s="1" t="s">
        <v>0</v>
      </c>
      <c r="T623" s="1" t="s">
        <v>1</v>
      </c>
      <c r="U623" s="1" t="s">
        <v>4</v>
      </c>
      <c r="V623" s="1" t="s">
        <v>5</v>
      </c>
      <c r="W623" s="8" t="s">
        <v>6</v>
      </c>
      <c r="X623" s="1" t="s">
        <v>7</v>
      </c>
      <c r="Y623" s="1" t="s">
        <v>8</v>
      </c>
      <c r="Z623" s="1" t="s">
        <v>9</v>
      </c>
      <c r="AA623" s="1" t="s">
        <v>1767</v>
      </c>
      <c r="AB623" s="1" t="s">
        <v>1767</v>
      </c>
      <c r="AC623" s="1" t="s">
        <v>1767</v>
      </c>
      <c r="AD623" s="1" t="s">
        <v>1767</v>
      </c>
      <c r="AE623" s="8" t="s">
        <v>14</v>
      </c>
      <c r="AF623" s="10" t="s">
        <v>2649</v>
      </c>
    </row>
    <row r="624" spans="1:32" x14ac:dyDescent="0.25">
      <c r="A624" s="3">
        <v>2014</v>
      </c>
      <c r="B624" s="4" t="s">
        <v>719</v>
      </c>
      <c r="C624" s="5">
        <v>48101</v>
      </c>
      <c r="D624" s="4" t="s">
        <v>3997</v>
      </c>
      <c r="E624" s="4" t="s">
        <v>3998</v>
      </c>
      <c r="F624" s="6">
        <v>41972</v>
      </c>
      <c r="G624" s="7">
        <v>5000000</v>
      </c>
      <c r="H624" s="6">
        <v>42213</v>
      </c>
      <c r="I624" s="4" t="s">
        <v>3999</v>
      </c>
      <c r="J624" s="4" t="s">
        <v>387</v>
      </c>
      <c r="K624" s="4" t="s">
        <v>388</v>
      </c>
      <c r="L624" s="4"/>
      <c r="M624" s="4"/>
      <c r="N624" s="4"/>
      <c r="O624" s="7">
        <v>5000000</v>
      </c>
      <c r="P624" s="11">
        <f>_xlfn.XLOOKUP(E624,[1]SIDEOF_donativos!U$4:U$1619,[1]SIDEOF_donativos!W$4:W$1619,FALSE)</f>
        <v>630</v>
      </c>
      <c r="S624" s="3">
        <v>2014</v>
      </c>
      <c r="T624" s="4" t="s">
        <v>16</v>
      </c>
      <c r="U624" s="4" t="s">
        <v>2650</v>
      </c>
      <c r="V624" s="6">
        <v>41934</v>
      </c>
      <c r="W624" s="7">
        <v>245000</v>
      </c>
      <c r="X624" s="6">
        <v>42139</v>
      </c>
      <c r="Y624" s="4" t="s">
        <v>2651</v>
      </c>
      <c r="Z624" s="4" t="s">
        <v>19</v>
      </c>
      <c r="AA624" s="4" t="s">
        <v>20</v>
      </c>
      <c r="AB624" s="4"/>
      <c r="AC624" s="4"/>
      <c r="AD624" s="4"/>
      <c r="AE624" s="7">
        <v>245000</v>
      </c>
      <c r="AF624" s="11">
        <v>1607</v>
      </c>
    </row>
    <row r="625" spans="1:32" x14ac:dyDescent="0.25">
      <c r="A625" s="3">
        <v>2014</v>
      </c>
      <c r="B625" s="4" t="s">
        <v>719</v>
      </c>
      <c r="C625" s="5">
        <v>48101</v>
      </c>
      <c r="D625" s="4" t="s">
        <v>4000</v>
      </c>
      <c r="E625" s="4" t="s">
        <v>4001</v>
      </c>
      <c r="F625" s="6">
        <v>41971</v>
      </c>
      <c r="G625" s="7">
        <v>2000000</v>
      </c>
      <c r="H625" s="6">
        <v>42350</v>
      </c>
      <c r="I625" s="4" t="s">
        <v>4002</v>
      </c>
      <c r="J625" s="4" t="s">
        <v>387</v>
      </c>
      <c r="K625" s="4" t="s">
        <v>388</v>
      </c>
      <c r="L625" s="4"/>
      <c r="M625" s="4"/>
      <c r="N625" s="4"/>
      <c r="O625" s="7">
        <v>2000000</v>
      </c>
      <c r="P625" s="11">
        <f>_xlfn.XLOOKUP(E625,[1]SIDEOF_donativos!U$4:U$1619,[1]SIDEOF_donativos!W$4:W$1619,FALSE)</f>
        <v>104</v>
      </c>
      <c r="S625" s="3">
        <v>2014</v>
      </c>
      <c r="T625" s="4" t="s">
        <v>16</v>
      </c>
      <c r="U625" s="4" t="s">
        <v>2652</v>
      </c>
      <c r="V625" s="6">
        <v>41934</v>
      </c>
      <c r="W625" s="7">
        <v>118000</v>
      </c>
      <c r="X625" s="6">
        <v>42185</v>
      </c>
      <c r="Y625" s="4" t="s">
        <v>2653</v>
      </c>
      <c r="Z625" s="4" t="s">
        <v>19</v>
      </c>
      <c r="AA625" s="4" t="s">
        <v>20</v>
      </c>
      <c r="AB625" s="4"/>
      <c r="AC625" s="4"/>
      <c r="AD625" s="4"/>
      <c r="AE625" s="7">
        <v>118000</v>
      </c>
      <c r="AF625" s="11">
        <v>1608</v>
      </c>
    </row>
    <row r="626" spans="1:32" x14ac:dyDescent="0.25">
      <c r="A626" s="3">
        <v>2014</v>
      </c>
      <c r="B626" s="4" t="s">
        <v>719</v>
      </c>
      <c r="C626" s="5">
        <v>48101</v>
      </c>
      <c r="D626" s="4" t="s">
        <v>4003</v>
      </c>
      <c r="E626" s="4" t="s">
        <v>2490</v>
      </c>
      <c r="F626" s="6">
        <v>41971</v>
      </c>
      <c r="G626" s="7">
        <v>1500000</v>
      </c>
      <c r="H626" s="6">
        <v>42120</v>
      </c>
      <c r="I626" s="4" t="s">
        <v>4004</v>
      </c>
      <c r="J626" s="4" t="s">
        <v>387</v>
      </c>
      <c r="K626" s="4" t="s">
        <v>388</v>
      </c>
      <c r="L626" s="4"/>
      <c r="M626" s="4"/>
      <c r="N626" s="4"/>
      <c r="O626" s="7">
        <v>1500000</v>
      </c>
      <c r="P626" s="11">
        <f>_xlfn.XLOOKUP(E626,[1]SIDEOF_donativos!U$4:U$1619,[1]SIDEOF_donativos!W$4:W$1619,FALSE)</f>
        <v>847</v>
      </c>
      <c r="S626" s="3">
        <v>2014</v>
      </c>
      <c r="T626" s="4" t="s">
        <v>16</v>
      </c>
      <c r="U626" s="4" t="s">
        <v>160</v>
      </c>
      <c r="V626" s="6">
        <v>41934</v>
      </c>
      <c r="W626" s="7">
        <v>127000</v>
      </c>
      <c r="X626" s="6">
        <v>42277</v>
      </c>
      <c r="Y626" s="4" t="s">
        <v>2654</v>
      </c>
      <c r="Z626" s="4" t="s">
        <v>19</v>
      </c>
      <c r="AA626" s="4" t="s">
        <v>20</v>
      </c>
      <c r="AB626" s="4"/>
      <c r="AC626" s="4"/>
      <c r="AD626" s="4"/>
      <c r="AE626" s="7">
        <v>127000</v>
      </c>
      <c r="AF626" s="11">
        <v>67</v>
      </c>
    </row>
    <row r="627" spans="1:32" x14ac:dyDescent="0.25">
      <c r="A627" s="3">
        <v>2014</v>
      </c>
      <c r="B627" s="4" t="s">
        <v>719</v>
      </c>
      <c r="C627" s="5">
        <v>48101</v>
      </c>
      <c r="D627" s="4" t="s">
        <v>4005</v>
      </c>
      <c r="E627" s="4" t="s">
        <v>2490</v>
      </c>
      <c r="F627" s="6">
        <v>41971</v>
      </c>
      <c r="G627" s="7">
        <v>750000</v>
      </c>
      <c r="H627" s="6">
        <v>42182</v>
      </c>
      <c r="I627" s="4" t="s">
        <v>4006</v>
      </c>
      <c r="J627" s="4" t="s">
        <v>387</v>
      </c>
      <c r="K627" s="4" t="s">
        <v>388</v>
      </c>
      <c r="L627" s="4"/>
      <c r="M627" s="4"/>
      <c r="N627" s="4"/>
      <c r="O627" s="7">
        <v>750000</v>
      </c>
      <c r="P627" s="11">
        <f>_xlfn.XLOOKUP(E627,[1]SIDEOF_donativos!U$4:U$1619,[1]SIDEOF_donativos!W$4:W$1619,FALSE)</f>
        <v>847</v>
      </c>
      <c r="S627" s="3">
        <v>2014</v>
      </c>
      <c r="T627" s="4" t="s">
        <v>16</v>
      </c>
      <c r="U627" s="4" t="s">
        <v>204</v>
      </c>
      <c r="V627" s="6">
        <v>41934</v>
      </c>
      <c r="W627" s="7">
        <v>250000</v>
      </c>
      <c r="X627" s="6">
        <v>42124</v>
      </c>
      <c r="Y627" s="4" t="s">
        <v>2655</v>
      </c>
      <c r="Z627" s="4" t="s">
        <v>19</v>
      </c>
      <c r="AA627" s="4" t="s">
        <v>20</v>
      </c>
      <c r="AB627" s="4"/>
      <c r="AC627" s="4"/>
      <c r="AD627" s="4"/>
      <c r="AE627" s="7">
        <v>250000</v>
      </c>
      <c r="AF627" s="11">
        <v>71</v>
      </c>
    </row>
    <row r="628" spans="1:32" x14ac:dyDescent="0.25">
      <c r="A628" s="3">
        <v>2014</v>
      </c>
      <c r="B628" s="4" t="s">
        <v>719</v>
      </c>
      <c r="C628" s="5">
        <v>48101</v>
      </c>
      <c r="D628" s="4" t="s">
        <v>4007</v>
      </c>
      <c r="E628" s="4" t="s">
        <v>1012</v>
      </c>
      <c r="F628" s="6">
        <v>41828</v>
      </c>
      <c r="G628" s="7">
        <v>5000000</v>
      </c>
      <c r="H628" s="6">
        <v>42010</v>
      </c>
      <c r="I628" s="4" t="s">
        <v>4008</v>
      </c>
      <c r="J628" s="4" t="s">
        <v>387</v>
      </c>
      <c r="K628" s="4" t="s">
        <v>388</v>
      </c>
      <c r="L628" s="4"/>
      <c r="M628" s="4"/>
      <c r="N628" s="4"/>
      <c r="O628" s="7">
        <v>5000000</v>
      </c>
      <c r="P628" s="11">
        <f>_xlfn.XLOOKUP(E628,[1]SIDEOF_donativos!U$4:U$1619,[1]SIDEOF_donativos!W$4:W$1619,FALSE)</f>
        <v>1556</v>
      </c>
      <c r="S628" s="3">
        <v>2014</v>
      </c>
      <c r="T628" s="4" t="s">
        <v>16</v>
      </c>
      <c r="U628" s="4" t="s">
        <v>2656</v>
      </c>
      <c r="V628" s="6">
        <v>41934</v>
      </c>
      <c r="W628" s="7">
        <v>50000</v>
      </c>
      <c r="X628" s="6">
        <v>42094</v>
      </c>
      <c r="Y628" s="4" t="s">
        <v>2657</v>
      </c>
      <c r="Z628" s="4" t="s">
        <v>19</v>
      </c>
      <c r="AA628" s="4" t="s">
        <v>20</v>
      </c>
      <c r="AB628" s="4"/>
      <c r="AC628" s="4"/>
      <c r="AD628" s="4"/>
      <c r="AE628" s="7">
        <v>50000</v>
      </c>
      <c r="AF628" s="11">
        <v>72</v>
      </c>
    </row>
    <row r="629" spans="1:32" x14ac:dyDescent="0.25">
      <c r="A629" s="3">
        <v>2014</v>
      </c>
      <c r="B629" s="4" t="s">
        <v>719</v>
      </c>
      <c r="C629" s="5">
        <v>48101</v>
      </c>
      <c r="D629" s="4" t="s">
        <v>4009</v>
      </c>
      <c r="E629" s="4" t="s">
        <v>4010</v>
      </c>
      <c r="F629" s="6">
        <v>41961</v>
      </c>
      <c r="G629" s="7">
        <v>2320000</v>
      </c>
      <c r="H629" s="6">
        <v>42022</v>
      </c>
      <c r="I629" s="4" t="s">
        <v>4011</v>
      </c>
      <c r="J629" s="4" t="s">
        <v>387</v>
      </c>
      <c r="K629" s="4" t="s">
        <v>388</v>
      </c>
      <c r="L629" s="4"/>
      <c r="M629" s="4"/>
      <c r="N629" s="4"/>
      <c r="O629" s="7">
        <v>2320000</v>
      </c>
      <c r="P629" s="11">
        <f>_xlfn.XLOOKUP(E629,[1]SIDEOF_donativos!U$4:U$1619,[1]SIDEOF_donativos!W$4:W$1619,FALSE)</f>
        <v>61</v>
      </c>
      <c r="S629" s="3">
        <v>2014</v>
      </c>
      <c r="T629" s="4" t="s">
        <v>16</v>
      </c>
      <c r="U629" s="4" t="s">
        <v>2658</v>
      </c>
      <c r="V629" s="6">
        <v>41934</v>
      </c>
      <c r="W629" s="7">
        <v>233730</v>
      </c>
      <c r="X629" s="6">
        <v>42207</v>
      </c>
      <c r="Y629" s="4" t="s">
        <v>2659</v>
      </c>
      <c r="Z629" s="4" t="s">
        <v>19</v>
      </c>
      <c r="AA629" s="4" t="s">
        <v>20</v>
      </c>
      <c r="AB629" s="4"/>
      <c r="AC629" s="4"/>
      <c r="AD629" s="4"/>
      <c r="AE629" s="7">
        <v>233730</v>
      </c>
      <c r="AF629" s="11">
        <v>98</v>
      </c>
    </row>
    <row r="630" spans="1:32" x14ac:dyDescent="0.25">
      <c r="A630" s="3">
        <v>2014</v>
      </c>
      <c r="B630" s="4" t="s">
        <v>719</v>
      </c>
      <c r="C630" s="5">
        <v>48101</v>
      </c>
      <c r="D630" s="4" t="s">
        <v>4012</v>
      </c>
      <c r="E630" s="4" t="s">
        <v>1206</v>
      </c>
      <c r="F630" s="6">
        <v>41870</v>
      </c>
      <c r="G630" s="7">
        <v>2440933</v>
      </c>
      <c r="H630" s="6">
        <v>42235</v>
      </c>
      <c r="I630" s="4" t="s">
        <v>3711</v>
      </c>
      <c r="J630" s="4" t="s">
        <v>387</v>
      </c>
      <c r="K630" s="4" t="s">
        <v>388</v>
      </c>
      <c r="L630" s="4"/>
      <c r="M630" s="4"/>
      <c r="N630" s="4"/>
      <c r="O630" s="7">
        <v>2440933</v>
      </c>
      <c r="P630" s="11">
        <f>_xlfn.XLOOKUP(E630,[1]SIDEOF_donativos!U$4:U$1619,[1]SIDEOF_donativos!W$4:W$1619,FALSE)</f>
        <v>1334</v>
      </c>
      <c r="S630" s="3">
        <v>2014</v>
      </c>
      <c r="T630" s="4" t="s">
        <v>16</v>
      </c>
      <c r="U630" s="4" t="s">
        <v>2660</v>
      </c>
      <c r="V630" s="6">
        <v>41934</v>
      </c>
      <c r="W630" s="7">
        <v>175000</v>
      </c>
      <c r="X630" s="6">
        <v>42095</v>
      </c>
      <c r="Y630" s="4" t="s">
        <v>2661</v>
      </c>
      <c r="Z630" s="4" t="s">
        <v>19</v>
      </c>
      <c r="AA630" s="4" t="s">
        <v>20</v>
      </c>
      <c r="AB630" s="4"/>
      <c r="AC630" s="4"/>
      <c r="AD630" s="4"/>
      <c r="AE630" s="7">
        <v>175000</v>
      </c>
      <c r="AF630" s="11">
        <v>103</v>
      </c>
    </row>
    <row r="631" spans="1:32" x14ac:dyDescent="0.25">
      <c r="A631" s="3">
        <v>2014</v>
      </c>
      <c r="B631" s="4" t="s">
        <v>719</v>
      </c>
      <c r="C631" s="5">
        <v>48101</v>
      </c>
      <c r="D631" s="4">
        <v>1019</v>
      </c>
      <c r="E631" s="4" t="s">
        <v>1097</v>
      </c>
      <c r="F631" s="6">
        <v>41740</v>
      </c>
      <c r="G631" s="7">
        <v>1000000</v>
      </c>
      <c r="H631" s="6">
        <v>42073</v>
      </c>
      <c r="I631" s="4" t="s">
        <v>4013</v>
      </c>
      <c r="J631" s="4" t="s">
        <v>387</v>
      </c>
      <c r="K631" s="4" t="s">
        <v>388</v>
      </c>
      <c r="L631" s="4"/>
      <c r="M631" s="4"/>
      <c r="N631" s="4"/>
      <c r="O631" s="7">
        <v>1000000</v>
      </c>
      <c r="P631" s="11">
        <f>_xlfn.XLOOKUP(E631,[1]SIDEOF_donativos!U$4:U$1619,[1]SIDEOF_donativos!W$4:W$1619,FALSE)</f>
        <v>409</v>
      </c>
      <c r="S631" s="3">
        <v>2014</v>
      </c>
      <c r="T631" s="4" t="s">
        <v>16</v>
      </c>
      <c r="U631" s="4" t="s">
        <v>2662</v>
      </c>
      <c r="V631" s="6">
        <v>41934</v>
      </c>
      <c r="W631" s="7">
        <v>158862</v>
      </c>
      <c r="X631" s="6">
        <v>42155</v>
      </c>
      <c r="Y631" s="4" t="s">
        <v>2663</v>
      </c>
      <c r="Z631" s="4" t="s">
        <v>19</v>
      </c>
      <c r="AA631" s="4" t="s">
        <v>20</v>
      </c>
      <c r="AB631" s="4"/>
      <c r="AC631" s="4"/>
      <c r="AD631" s="4"/>
      <c r="AE631" s="7">
        <v>158862</v>
      </c>
      <c r="AF631" s="11">
        <v>112</v>
      </c>
    </row>
    <row r="632" spans="1:32" x14ac:dyDescent="0.25">
      <c r="A632" s="3">
        <v>2014</v>
      </c>
      <c r="B632" s="4" t="s">
        <v>719</v>
      </c>
      <c r="C632" s="5">
        <v>48101</v>
      </c>
      <c r="D632" s="4">
        <v>1031</v>
      </c>
      <c r="E632" s="4" t="s">
        <v>819</v>
      </c>
      <c r="F632" s="6">
        <v>41751</v>
      </c>
      <c r="G632" s="7">
        <v>3000000</v>
      </c>
      <c r="H632" s="6">
        <v>41963</v>
      </c>
      <c r="I632" s="4" t="s">
        <v>4014</v>
      </c>
      <c r="J632" s="4" t="s">
        <v>387</v>
      </c>
      <c r="K632" s="4" t="s">
        <v>388</v>
      </c>
      <c r="L632" s="4"/>
      <c r="M632" s="4"/>
      <c r="N632" s="4"/>
      <c r="O632" s="7">
        <v>3000000</v>
      </c>
      <c r="P632" s="11">
        <f>_xlfn.XLOOKUP(E632,[1]SIDEOF_donativos!U$4:U$1619,[1]SIDEOF_donativos!W$4:W$1619,FALSE)</f>
        <v>410</v>
      </c>
      <c r="S632" s="3">
        <v>2014</v>
      </c>
      <c r="T632" s="4" t="s">
        <v>16</v>
      </c>
      <c r="U632" s="4" t="s">
        <v>2664</v>
      </c>
      <c r="V632" s="6">
        <v>41934</v>
      </c>
      <c r="W632" s="7">
        <v>179311</v>
      </c>
      <c r="X632" s="6">
        <v>42124</v>
      </c>
      <c r="Y632" s="4" t="s">
        <v>2665</v>
      </c>
      <c r="Z632" s="4" t="s">
        <v>19</v>
      </c>
      <c r="AA632" s="4" t="s">
        <v>20</v>
      </c>
      <c r="AB632" s="4"/>
      <c r="AC632" s="4"/>
      <c r="AD632" s="4"/>
      <c r="AE632" s="7">
        <v>179311</v>
      </c>
      <c r="AF632" s="11">
        <v>120</v>
      </c>
    </row>
    <row r="633" spans="1:32" x14ac:dyDescent="0.25">
      <c r="A633" s="3">
        <v>2014</v>
      </c>
      <c r="B633" s="4" t="s">
        <v>719</v>
      </c>
      <c r="C633" s="5">
        <v>48101</v>
      </c>
      <c r="D633" s="4">
        <v>1032</v>
      </c>
      <c r="E633" s="4" t="s">
        <v>959</v>
      </c>
      <c r="F633" s="6">
        <v>41738</v>
      </c>
      <c r="G633" s="7">
        <v>1000000</v>
      </c>
      <c r="H633" s="6">
        <v>42102</v>
      </c>
      <c r="I633" s="4" t="s">
        <v>4015</v>
      </c>
      <c r="J633" s="4" t="s">
        <v>387</v>
      </c>
      <c r="K633" s="4" t="s">
        <v>388</v>
      </c>
      <c r="L633" s="4"/>
      <c r="M633" s="4"/>
      <c r="N633" s="4"/>
      <c r="O633" s="7">
        <v>1000000</v>
      </c>
      <c r="P633" s="11">
        <f>_xlfn.XLOOKUP(E633,[1]SIDEOF_donativos!U$4:U$1619,[1]SIDEOF_donativos!W$4:W$1619,FALSE)</f>
        <v>324</v>
      </c>
      <c r="S633" s="3">
        <v>2014</v>
      </c>
      <c r="T633" s="4" t="s">
        <v>16</v>
      </c>
      <c r="U633" s="4" t="s">
        <v>43</v>
      </c>
      <c r="V633" s="6">
        <v>41934</v>
      </c>
      <c r="W633" s="7">
        <v>200000</v>
      </c>
      <c r="X633" s="6">
        <v>42277</v>
      </c>
      <c r="Y633" s="4" t="s">
        <v>2666</v>
      </c>
      <c r="Z633" s="4" t="s">
        <v>19</v>
      </c>
      <c r="AA633" s="4" t="s">
        <v>20</v>
      </c>
      <c r="AB633" s="4"/>
      <c r="AC633" s="4"/>
      <c r="AD633" s="4"/>
      <c r="AE633" s="7">
        <v>200000</v>
      </c>
      <c r="AF633" s="11">
        <v>138</v>
      </c>
    </row>
    <row r="634" spans="1:32" x14ac:dyDescent="0.25">
      <c r="A634" s="3">
        <v>2014</v>
      </c>
      <c r="B634" s="4" t="s">
        <v>719</v>
      </c>
      <c r="C634" s="5">
        <v>48101</v>
      </c>
      <c r="D634" s="4">
        <v>1045</v>
      </c>
      <c r="E634" s="4" t="s">
        <v>4016</v>
      </c>
      <c r="F634" s="6">
        <v>41724</v>
      </c>
      <c r="G634" s="7">
        <v>7378000</v>
      </c>
      <c r="H634" s="6">
        <v>42088</v>
      </c>
      <c r="I634" s="4" t="s">
        <v>4017</v>
      </c>
      <c r="J634" s="4" t="s">
        <v>387</v>
      </c>
      <c r="K634" s="4" t="s">
        <v>388</v>
      </c>
      <c r="L634" s="4"/>
      <c r="M634" s="4"/>
      <c r="N634" s="4"/>
      <c r="O634" s="7">
        <v>7378000</v>
      </c>
      <c r="P634" s="11">
        <f>_xlfn.XLOOKUP(E634,[1]SIDEOF_donativos!U$4:U$1619,[1]SIDEOF_donativos!W$4:W$1619,FALSE)</f>
        <v>824</v>
      </c>
      <c r="S634" s="3">
        <v>2014</v>
      </c>
      <c r="T634" s="4" t="s">
        <v>16</v>
      </c>
      <c r="U634" s="4" t="s">
        <v>2667</v>
      </c>
      <c r="V634" s="6">
        <v>41934</v>
      </c>
      <c r="W634" s="7">
        <v>250000</v>
      </c>
      <c r="X634" s="6">
        <v>42272</v>
      </c>
      <c r="Y634" s="4" t="s">
        <v>2668</v>
      </c>
      <c r="Z634" s="4" t="s">
        <v>19</v>
      </c>
      <c r="AA634" s="4" t="s">
        <v>20</v>
      </c>
      <c r="AB634" s="4"/>
      <c r="AC634" s="4"/>
      <c r="AD634" s="4"/>
      <c r="AE634" s="7">
        <v>250000</v>
      </c>
      <c r="AF634" s="11">
        <v>146</v>
      </c>
    </row>
    <row r="635" spans="1:32" x14ac:dyDescent="0.25">
      <c r="A635" s="3">
        <v>2014</v>
      </c>
      <c r="B635" s="4" t="s">
        <v>719</v>
      </c>
      <c r="C635" s="5">
        <v>48101</v>
      </c>
      <c r="D635" s="4">
        <v>1046</v>
      </c>
      <c r="E635" s="4" t="s">
        <v>2297</v>
      </c>
      <c r="F635" s="6">
        <v>41765</v>
      </c>
      <c r="G635" s="7">
        <v>2500000</v>
      </c>
      <c r="H635" s="6">
        <v>41880</v>
      </c>
      <c r="I635" s="4" t="s">
        <v>4018</v>
      </c>
      <c r="J635" s="4" t="s">
        <v>387</v>
      </c>
      <c r="K635" s="4" t="s">
        <v>388</v>
      </c>
      <c r="L635" s="4"/>
      <c r="M635" s="4"/>
      <c r="N635" s="4"/>
      <c r="O635" s="7">
        <v>2500000</v>
      </c>
      <c r="P635" s="11">
        <f>_xlfn.XLOOKUP(E635,[1]SIDEOF_donativos!U$4:U$1619,[1]SIDEOF_donativos!W$4:W$1619,FALSE)</f>
        <v>750</v>
      </c>
      <c r="S635" s="3">
        <v>2014</v>
      </c>
      <c r="T635" s="4" t="s">
        <v>16</v>
      </c>
      <c r="U635" s="4" t="s">
        <v>90</v>
      </c>
      <c r="V635" s="6">
        <v>41934</v>
      </c>
      <c r="W635" s="7">
        <v>195000</v>
      </c>
      <c r="X635" s="6">
        <v>42066</v>
      </c>
      <c r="Y635" s="4" t="s">
        <v>2669</v>
      </c>
      <c r="Z635" s="4" t="s">
        <v>19</v>
      </c>
      <c r="AA635" s="4" t="s">
        <v>20</v>
      </c>
      <c r="AB635" s="4"/>
      <c r="AC635" s="4"/>
      <c r="AD635" s="4"/>
      <c r="AE635" s="7">
        <v>195000</v>
      </c>
      <c r="AF635" s="11">
        <v>151</v>
      </c>
    </row>
    <row r="636" spans="1:32" x14ac:dyDescent="0.25">
      <c r="A636" s="3">
        <v>2014</v>
      </c>
      <c r="B636" s="4" t="s">
        <v>719</v>
      </c>
      <c r="C636" s="5">
        <v>48101</v>
      </c>
      <c r="D636" s="4">
        <v>1063</v>
      </c>
      <c r="E636" s="4" t="s">
        <v>1943</v>
      </c>
      <c r="F636" s="6">
        <v>41765</v>
      </c>
      <c r="G636" s="7">
        <v>8000000</v>
      </c>
      <c r="H636" s="6">
        <v>42009</v>
      </c>
      <c r="I636" s="4" t="s">
        <v>4019</v>
      </c>
      <c r="J636" s="4" t="s">
        <v>387</v>
      </c>
      <c r="K636" s="4" t="s">
        <v>388</v>
      </c>
      <c r="L636" s="4"/>
      <c r="M636" s="4"/>
      <c r="N636" s="4"/>
      <c r="O636" s="7">
        <v>8000000</v>
      </c>
      <c r="P636" s="11">
        <f>_xlfn.XLOOKUP(E636,[1]SIDEOF_donativos!U$4:U$1619,[1]SIDEOF_donativos!W$4:W$1619,FALSE)</f>
        <v>8</v>
      </c>
      <c r="S636" s="3">
        <v>2014</v>
      </c>
      <c r="T636" s="4" t="s">
        <v>16</v>
      </c>
      <c r="U636" s="4" t="s">
        <v>2670</v>
      </c>
      <c r="V636" s="6">
        <v>41934</v>
      </c>
      <c r="W636" s="7">
        <v>125000</v>
      </c>
      <c r="X636" s="6">
        <v>42307</v>
      </c>
      <c r="Y636" s="4" t="s">
        <v>2671</v>
      </c>
      <c r="Z636" s="4" t="s">
        <v>19</v>
      </c>
      <c r="AA636" s="4" t="s">
        <v>20</v>
      </c>
      <c r="AB636" s="4"/>
      <c r="AC636" s="4"/>
      <c r="AD636" s="4"/>
      <c r="AE636" s="7">
        <v>125000</v>
      </c>
      <c r="AF636" s="11">
        <v>155</v>
      </c>
    </row>
    <row r="637" spans="1:32" x14ac:dyDescent="0.25">
      <c r="A637" s="3">
        <v>2014</v>
      </c>
      <c r="B637" s="4" t="s">
        <v>719</v>
      </c>
      <c r="C637" s="5">
        <v>48101</v>
      </c>
      <c r="D637" s="4">
        <v>466</v>
      </c>
      <c r="E637" s="4" t="s">
        <v>4020</v>
      </c>
      <c r="F637" s="6">
        <v>41738</v>
      </c>
      <c r="G637" s="7">
        <v>500000</v>
      </c>
      <c r="H637" s="6">
        <v>41742</v>
      </c>
      <c r="I637" s="4" t="s">
        <v>4021</v>
      </c>
      <c r="J637" s="4" t="s">
        <v>387</v>
      </c>
      <c r="K637" s="4" t="s">
        <v>388</v>
      </c>
      <c r="L637" s="4"/>
      <c r="M637" s="4"/>
      <c r="N637" s="4"/>
      <c r="O637" s="7">
        <v>500000</v>
      </c>
      <c r="P637" s="11">
        <f>_xlfn.XLOOKUP(E637,[1]SIDEOF_donativos!U$4:U$1619,[1]SIDEOF_donativos!W$4:W$1619,FALSE)</f>
        <v>189</v>
      </c>
      <c r="S637" s="3">
        <v>2014</v>
      </c>
      <c r="T637" s="4" t="s">
        <v>16</v>
      </c>
      <c r="U637" s="4" t="s">
        <v>2672</v>
      </c>
      <c r="V637" s="6">
        <v>41934</v>
      </c>
      <c r="W637" s="7">
        <v>100000</v>
      </c>
      <c r="X637" s="6">
        <v>42163</v>
      </c>
      <c r="Y637" s="4" t="s">
        <v>2673</v>
      </c>
      <c r="Z637" s="4" t="s">
        <v>19</v>
      </c>
      <c r="AA637" s="4" t="s">
        <v>20</v>
      </c>
      <c r="AB637" s="4"/>
      <c r="AC637" s="4"/>
      <c r="AD637" s="4"/>
      <c r="AE637" s="7">
        <v>100000</v>
      </c>
      <c r="AF637" s="11">
        <v>172</v>
      </c>
    </row>
    <row r="638" spans="1:32" x14ac:dyDescent="0.25">
      <c r="A638" s="3">
        <v>2014</v>
      </c>
      <c r="B638" s="4" t="s">
        <v>719</v>
      </c>
      <c r="C638" s="5">
        <v>48101</v>
      </c>
      <c r="D638" s="4">
        <v>68</v>
      </c>
      <c r="E638" s="4" t="s">
        <v>402</v>
      </c>
      <c r="F638" s="6">
        <v>41711</v>
      </c>
      <c r="G638" s="7">
        <v>10000000</v>
      </c>
      <c r="H638" s="6">
        <v>41721</v>
      </c>
      <c r="I638" s="4" t="s">
        <v>4022</v>
      </c>
      <c r="J638" s="4" t="s">
        <v>387</v>
      </c>
      <c r="K638" s="4" t="s">
        <v>388</v>
      </c>
      <c r="L638" s="4"/>
      <c r="M638" s="4"/>
      <c r="N638" s="4"/>
      <c r="O638" s="7">
        <v>10000000</v>
      </c>
      <c r="P638" s="11">
        <f>_xlfn.XLOOKUP(E638,[1]SIDEOF_donativos!U$4:U$1619,[1]SIDEOF_donativos!W$4:W$1619,FALSE)</f>
        <v>1337</v>
      </c>
      <c r="S638" s="3">
        <v>2014</v>
      </c>
      <c r="T638" s="4" t="s">
        <v>16</v>
      </c>
      <c r="U638" s="4" t="s">
        <v>98</v>
      </c>
      <c r="V638" s="6">
        <v>41934</v>
      </c>
      <c r="W638" s="7">
        <v>247500</v>
      </c>
      <c r="X638" s="6">
        <v>42210</v>
      </c>
      <c r="Y638" s="4" t="s">
        <v>2674</v>
      </c>
      <c r="Z638" s="4" t="s">
        <v>19</v>
      </c>
      <c r="AA638" s="4" t="s">
        <v>20</v>
      </c>
      <c r="AB638" s="4"/>
      <c r="AC638" s="4"/>
      <c r="AD638" s="4"/>
      <c r="AE638" s="7">
        <v>247500</v>
      </c>
      <c r="AF638" s="11">
        <v>175</v>
      </c>
    </row>
    <row r="639" spans="1:32" x14ac:dyDescent="0.25">
      <c r="A639" s="3">
        <v>2014</v>
      </c>
      <c r="B639" s="4" t="s">
        <v>719</v>
      </c>
      <c r="C639" s="5">
        <v>48101</v>
      </c>
      <c r="D639" s="4">
        <v>69</v>
      </c>
      <c r="E639" s="4" t="s">
        <v>402</v>
      </c>
      <c r="F639" s="6">
        <v>41711</v>
      </c>
      <c r="G639" s="7">
        <v>2000000</v>
      </c>
      <c r="H639" s="6">
        <v>41721</v>
      </c>
      <c r="I639" s="4" t="s">
        <v>4022</v>
      </c>
      <c r="J639" s="4" t="s">
        <v>387</v>
      </c>
      <c r="K639" s="4" t="s">
        <v>388</v>
      </c>
      <c r="L639" s="4"/>
      <c r="M639" s="4"/>
      <c r="N639" s="4"/>
      <c r="O639" s="7">
        <v>2000000</v>
      </c>
      <c r="P639" s="11">
        <f>_xlfn.XLOOKUP(E639,[1]SIDEOF_donativos!U$4:U$1619,[1]SIDEOF_donativos!W$4:W$1619,FALSE)</f>
        <v>1337</v>
      </c>
      <c r="S639" s="3">
        <v>2014</v>
      </c>
      <c r="T639" s="4" t="s">
        <v>16</v>
      </c>
      <c r="U639" s="4" t="s">
        <v>106</v>
      </c>
      <c r="V639" s="6">
        <v>41934</v>
      </c>
      <c r="W639" s="7">
        <v>249000</v>
      </c>
      <c r="X639" s="6">
        <v>42217</v>
      </c>
      <c r="Y639" s="4" t="s">
        <v>2675</v>
      </c>
      <c r="Z639" s="4" t="s">
        <v>19</v>
      </c>
      <c r="AA639" s="4" t="s">
        <v>20</v>
      </c>
      <c r="AB639" s="4"/>
      <c r="AC639" s="4"/>
      <c r="AD639" s="4"/>
      <c r="AE639" s="7">
        <v>249000</v>
      </c>
      <c r="AF639" s="11">
        <v>213</v>
      </c>
    </row>
    <row r="640" spans="1:32" x14ac:dyDescent="0.25">
      <c r="A640" s="3">
        <v>2014</v>
      </c>
      <c r="B640" s="4" t="s">
        <v>719</v>
      </c>
      <c r="C640" s="5">
        <v>48101</v>
      </c>
      <c r="D640" s="4">
        <v>74</v>
      </c>
      <c r="E640" s="4" t="s">
        <v>504</v>
      </c>
      <c r="F640" s="6">
        <v>41711</v>
      </c>
      <c r="G640" s="7">
        <v>4000000</v>
      </c>
      <c r="H640" s="6">
        <v>41832</v>
      </c>
      <c r="I640" s="4" t="s">
        <v>4023</v>
      </c>
      <c r="J640" s="4" t="s">
        <v>387</v>
      </c>
      <c r="K640" s="4" t="s">
        <v>388</v>
      </c>
      <c r="L640" s="4"/>
      <c r="M640" s="4"/>
      <c r="N640" s="4"/>
      <c r="O640" s="7">
        <v>4000000</v>
      </c>
      <c r="P640" s="11">
        <f>_xlfn.XLOOKUP(E640,[1]SIDEOF_donativos!U$4:U$1619,[1]SIDEOF_donativos!W$4:W$1619,FALSE)</f>
        <v>1285</v>
      </c>
      <c r="S640" s="3">
        <v>2014</v>
      </c>
      <c r="T640" s="4" t="s">
        <v>16</v>
      </c>
      <c r="U640" s="4" t="s">
        <v>2676</v>
      </c>
      <c r="V640" s="6">
        <v>41934</v>
      </c>
      <c r="W640" s="7">
        <v>78000</v>
      </c>
      <c r="X640" s="6">
        <v>42036</v>
      </c>
      <c r="Y640" s="4" t="s">
        <v>2677</v>
      </c>
      <c r="Z640" s="4" t="s">
        <v>19</v>
      </c>
      <c r="AA640" s="4" t="s">
        <v>20</v>
      </c>
      <c r="AB640" s="4"/>
      <c r="AC640" s="4"/>
      <c r="AD640" s="4"/>
      <c r="AE640" s="7">
        <v>78000</v>
      </c>
      <c r="AF640" s="11">
        <v>216</v>
      </c>
    </row>
    <row r="641" spans="1:32" x14ac:dyDescent="0.25">
      <c r="A641" s="3">
        <v>2014</v>
      </c>
      <c r="B641" s="4" t="s">
        <v>719</v>
      </c>
      <c r="C641" s="5">
        <v>48101</v>
      </c>
      <c r="D641" s="4">
        <v>87</v>
      </c>
      <c r="E641" s="4" t="s">
        <v>790</v>
      </c>
      <c r="F641" s="6">
        <v>41711</v>
      </c>
      <c r="G641" s="7">
        <v>5000000</v>
      </c>
      <c r="H641" s="6">
        <v>41723</v>
      </c>
      <c r="I641" s="4" t="s">
        <v>4024</v>
      </c>
      <c r="J641" s="4" t="s">
        <v>387</v>
      </c>
      <c r="K641" s="4" t="s">
        <v>388</v>
      </c>
      <c r="L641" s="4"/>
      <c r="M641" s="4"/>
      <c r="N641" s="4"/>
      <c r="O641" s="7">
        <v>5000000</v>
      </c>
      <c r="P641" s="11">
        <f>_xlfn.XLOOKUP(E641,[1]SIDEOF_donativos!U$4:U$1619,[1]SIDEOF_donativos!W$4:W$1619,FALSE)</f>
        <v>587</v>
      </c>
      <c r="S641" s="3">
        <v>2014</v>
      </c>
      <c r="T641" s="4" t="s">
        <v>16</v>
      </c>
      <c r="U641" s="4" t="s">
        <v>2678</v>
      </c>
      <c r="V641" s="6">
        <v>41934</v>
      </c>
      <c r="W641" s="7">
        <v>250000</v>
      </c>
      <c r="X641" s="6">
        <v>42065</v>
      </c>
      <c r="Y641" s="4" t="s">
        <v>2679</v>
      </c>
      <c r="Z641" s="4" t="s">
        <v>19</v>
      </c>
      <c r="AA641" s="4" t="s">
        <v>20</v>
      </c>
      <c r="AB641" s="4"/>
      <c r="AC641" s="4"/>
      <c r="AD641" s="4"/>
      <c r="AE641" s="7">
        <v>250000</v>
      </c>
      <c r="AF641" s="11">
        <v>252</v>
      </c>
    </row>
    <row r="642" spans="1:32" x14ac:dyDescent="0.25">
      <c r="A642" s="3">
        <v>2014</v>
      </c>
      <c r="B642" s="4" t="s">
        <v>719</v>
      </c>
      <c r="C642" s="5">
        <v>48101</v>
      </c>
      <c r="D642" s="4">
        <v>910</v>
      </c>
      <c r="E642" s="4" t="s">
        <v>504</v>
      </c>
      <c r="F642" s="6">
        <v>41766</v>
      </c>
      <c r="G642" s="7">
        <v>2000000</v>
      </c>
      <c r="H642" s="6">
        <v>41880</v>
      </c>
      <c r="I642" s="4" t="s">
        <v>4025</v>
      </c>
      <c r="J642" s="4" t="s">
        <v>387</v>
      </c>
      <c r="K642" s="4" t="s">
        <v>388</v>
      </c>
      <c r="L642" s="4"/>
      <c r="M642" s="4"/>
      <c r="N642" s="4"/>
      <c r="O642" s="7">
        <v>2000000</v>
      </c>
      <c r="P642" s="11">
        <f>_xlfn.XLOOKUP(E642,[1]SIDEOF_donativos!U$4:U$1619,[1]SIDEOF_donativos!W$4:W$1619,FALSE)</f>
        <v>1285</v>
      </c>
      <c r="S642" s="3">
        <v>2014</v>
      </c>
      <c r="T642" s="4" t="s">
        <v>16</v>
      </c>
      <c r="U642" s="4" t="s">
        <v>2680</v>
      </c>
      <c r="V642" s="6">
        <v>41934</v>
      </c>
      <c r="W642" s="7">
        <v>246000</v>
      </c>
      <c r="X642" s="6">
        <v>42124</v>
      </c>
      <c r="Y642" s="4" t="s">
        <v>2681</v>
      </c>
      <c r="Z642" s="4" t="s">
        <v>19</v>
      </c>
      <c r="AA642" s="4" t="s">
        <v>20</v>
      </c>
      <c r="AB642" s="4"/>
      <c r="AC642" s="4"/>
      <c r="AD642" s="4"/>
      <c r="AE642" s="7">
        <v>246000</v>
      </c>
      <c r="AF642" s="11">
        <v>262</v>
      </c>
    </row>
    <row r="643" spans="1:32" x14ac:dyDescent="0.25">
      <c r="A643" s="3">
        <v>2014</v>
      </c>
      <c r="B643" s="4" t="s">
        <v>719</v>
      </c>
      <c r="C643" s="5">
        <v>48201</v>
      </c>
      <c r="D643" s="4" t="s">
        <v>4026</v>
      </c>
      <c r="E643" s="4" t="s">
        <v>4027</v>
      </c>
      <c r="F643" s="6">
        <v>41717</v>
      </c>
      <c r="G643" s="7">
        <v>3500000</v>
      </c>
      <c r="H643" s="6">
        <v>42004</v>
      </c>
      <c r="I643" s="4" t="s">
        <v>4028</v>
      </c>
      <c r="J643" s="4" t="s">
        <v>387</v>
      </c>
      <c r="K643" s="4" t="s">
        <v>388</v>
      </c>
      <c r="L643" s="4"/>
      <c r="M643" s="4"/>
      <c r="N643" s="4"/>
      <c r="O643" s="7">
        <v>3500000</v>
      </c>
      <c r="P643" s="11">
        <f>_xlfn.XLOOKUP(E643,[1]SIDEOF_donativos!U$4:U$1619,[1]SIDEOF_donativos!W$4:W$1619,FALSE)</f>
        <v>1305</v>
      </c>
      <c r="S643" s="3">
        <v>2014</v>
      </c>
      <c r="T643" s="4" t="s">
        <v>16</v>
      </c>
      <c r="U643" s="4" t="s">
        <v>114</v>
      </c>
      <c r="V643" s="6">
        <v>41934</v>
      </c>
      <c r="W643" s="7">
        <v>143000</v>
      </c>
      <c r="X643" s="6">
        <v>42109</v>
      </c>
      <c r="Y643" s="4" t="s">
        <v>2682</v>
      </c>
      <c r="Z643" s="4" t="s">
        <v>19</v>
      </c>
      <c r="AA643" s="4" t="s">
        <v>20</v>
      </c>
      <c r="AB643" s="4"/>
      <c r="AC643" s="4"/>
      <c r="AD643" s="4"/>
      <c r="AE643" s="7">
        <v>143000</v>
      </c>
      <c r="AF643" s="11">
        <v>271</v>
      </c>
    </row>
    <row r="644" spans="1:32" x14ac:dyDescent="0.25">
      <c r="A644" s="3">
        <v>2014</v>
      </c>
      <c r="B644" s="4" t="s">
        <v>719</v>
      </c>
      <c r="C644" s="5">
        <v>48201</v>
      </c>
      <c r="D644" s="4" t="s">
        <v>4029</v>
      </c>
      <c r="E644" s="4" t="s">
        <v>2579</v>
      </c>
      <c r="F644" s="6">
        <v>41848</v>
      </c>
      <c r="G644" s="7">
        <v>2000000</v>
      </c>
      <c r="H644" s="6">
        <v>42213</v>
      </c>
      <c r="I644" s="4" t="s">
        <v>4030</v>
      </c>
      <c r="J644" s="4" t="s">
        <v>387</v>
      </c>
      <c r="K644" s="4" t="s">
        <v>388</v>
      </c>
      <c r="L644" s="4"/>
      <c r="M644" s="4"/>
      <c r="N644" s="4"/>
      <c r="O644" s="7">
        <v>2000000</v>
      </c>
      <c r="P644" s="11">
        <f>_xlfn.XLOOKUP(E644,[1]SIDEOF_donativos!U$4:U$1619,[1]SIDEOF_donativos!W$4:W$1619,FALSE)</f>
        <v>1581</v>
      </c>
      <c r="S644" s="3">
        <v>2014</v>
      </c>
      <c r="T644" s="4" t="s">
        <v>16</v>
      </c>
      <c r="U644" s="4" t="s">
        <v>2683</v>
      </c>
      <c r="V644" s="6">
        <v>41934</v>
      </c>
      <c r="W644" s="7">
        <v>250000</v>
      </c>
      <c r="X644" s="6">
        <v>42095</v>
      </c>
      <c r="Y644" s="4" t="s">
        <v>2684</v>
      </c>
      <c r="Z644" s="4" t="s">
        <v>19</v>
      </c>
      <c r="AA644" s="4" t="s">
        <v>20</v>
      </c>
      <c r="AB644" s="4"/>
      <c r="AC644" s="4"/>
      <c r="AD644" s="4"/>
      <c r="AE644" s="7">
        <v>250000</v>
      </c>
      <c r="AF644" s="11">
        <v>288</v>
      </c>
    </row>
    <row r="645" spans="1:32" x14ac:dyDescent="0.25">
      <c r="A645" s="3">
        <v>2014</v>
      </c>
      <c r="B645" s="4" t="s">
        <v>719</v>
      </c>
      <c r="C645" s="5">
        <v>48201</v>
      </c>
      <c r="D645" s="4" t="s">
        <v>4031</v>
      </c>
      <c r="E645" s="4" t="s">
        <v>4032</v>
      </c>
      <c r="F645" s="6">
        <v>41897</v>
      </c>
      <c r="G645" s="7">
        <v>5000000</v>
      </c>
      <c r="H645" s="6">
        <v>42262</v>
      </c>
      <c r="I645" s="4" t="e">
        <v>#NAME?</v>
      </c>
      <c r="J645" s="4" t="s">
        <v>387</v>
      </c>
      <c r="K645" s="4" t="s">
        <v>388</v>
      </c>
      <c r="L645" s="4"/>
      <c r="M645" s="4"/>
      <c r="N645" s="4"/>
      <c r="O645" s="7">
        <v>5000000</v>
      </c>
      <c r="P645" s="11">
        <f>_xlfn.XLOOKUP(E645,[1]SIDEOF_donativos!U$4:U$1619,[1]SIDEOF_donativos!W$4:W$1619,FALSE)</f>
        <v>1479</v>
      </c>
      <c r="S645" s="3">
        <v>2014</v>
      </c>
      <c r="T645" s="4" t="s">
        <v>16</v>
      </c>
      <c r="U645" s="4" t="s">
        <v>2685</v>
      </c>
      <c r="V645" s="6">
        <v>41934</v>
      </c>
      <c r="W645" s="7">
        <v>169588</v>
      </c>
      <c r="X645" s="6">
        <v>42124</v>
      </c>
      <c r="Y645" s="4" t="s">
        <v>2686</v>
      </c>
      <c r="Z645" s="4" t="s">
        <v>19</v>
      </c>
      <c r="AA645" s="4" t="s">
        <v>20</v>
      </c>
      <c r="AB645" s="4"/>
      <c r="AC645" s="4"/>
      <c r="AD645" s="4"/>
      <c r="AE645" s="7">
        <v>169588</v>
      </c>
      <c r="AF645" s="11">
        <v>300</v>
      </c>
    </row>
    <row r="646" spans="1:32" x14ac:dyDescent="0.25">
      <c r="A646" s="3">
        <v>2014</v>
      </c>
      <c r="B646" s="4" t="s">
        <v>719</v>
      </c>
      <c r="C646" s="5">
        <v>48301</v>
      </c>
      <c r="D646" s="4" t="s">
        <v>4033</v>
      </c>
      <c r="E646" s="4" t="s">
        <v>4034</v>
      </c>
      <c r="F646" s="6">
        <v>41880</v>
      </c>
      <c r="G646" s="7">
        <v>5000000</v>
      </c>
      <c r="H646" s="6">
        <v>42336</v>
      </c>
      <c r="I646" s="4" t="s">
        <v>4035</v>
      </c>
      <c r="J646" s="4" t="s">
        <v>387</v>
      </c>
      <c r="K646" s="4" t="s">
        <v>388</v>
      </c>
      <c r="L646" s="4"/>
      <c r="M646" s="4"/>
      <c r="N646" s="4"/>
      <c r="O646" s="7">
        <v>5000000</v>
      </c>
      <c r="P646" s="11">
        <f>_xlfn.XLOOKUP(E646,[1]SIDEOF_donativos!U$4:U$1619,[1]SIDEOF_donativos!W$4:W$1619,FALSE)</f>
        <v>194</v>
      </c>
      <c r="S646" s="3">
        <v>2014</v>
      </c>
      <c r="T646" s="4" t="s">
        <v>16</v>
      </c>
      <c r="U646" s="4" t="s">
        <v>126</v>
      </c>
      <c r="V646" s="6">
        <v>41934</v>
      </c>
      <c r="W646" s="7">
        <v>200229</v>
      </c>
      <c r="X646" s="6">
        <v>42277</v>
      </c>
      <c r="Y646" s="4" t="s">
        <v>2687</v>
      </c>
      <c r="Z646" s="4" t="s">
        <v>19</v>
      </c>
      <c r="AA646" s="4" t="s">
        <v>20</v>
      </c>
      <c r="AB646" s="4"/>
      <c r="AC646" s="4"/>
      <c r="AD646" s="4"/>
      <c r="AE646" s="7">
        <v>200229</v>
      </c>
      <c r="AF646" s="11">
        <v>321</v>
      </c>
    </row>
    <row r="647" spans="1:32" x14ac:dyDescent="0.25">
      <c r="A647" s="3">
        <v>2014</v>
      </c>
      <c r="B647" s="4" t="s">
        <v>1741</v>
      </c>
      <c r="C647" s="5">
        <v>48101</v>
      </c>
      <c r="D647" s="4" t="s">
        <v>4036</v>
      </c>
      <c r="E647" s="4" t="s">
        <v>1745</v>
      </c>
      <c r="F647" s="6">
        <v>41850</v>
      </c>
      <c r="G647" s="7">
        <v>9963771</v>
      </c>
      <c r="H647" s="6">
        <v>42124</v>
      </c>
      <c r="I647" s="4" t="s">
        <v>4037</v>
      </c>
      <c r="J647" s="4" t="s">
        <v>290</v>
      </c>
      <c r="K647" s="4" t="s">
        <v>291</v>
      </c>
      <c r="L647" s="4"/>
      <c r="M647" s="4"/>
      <c r="N647" s="4"/>
      <c r="O647" s="7">
        <v>9963771</v>
      </c>
      <c r="P647" s="11">
        <f>_xlfn.XLOOKUP(E647,[1]SIDEOF_donativos!U$4:U$1619,[1]SIDEOF_donativos!W$4:W$1619,FALSE)</f>
        <v>720</v>
      </c>
      <c r="S647" s="3">
        <v>2014</v>
      </c>
      <c r="T647" s="4" t="s">
        <v>16</v>
      </c>
      <c r="U647" s="4" t="s">
        <v>128</v>
      </c>
      <c r="V647" s="6">
        <v>41934</v>
      </c>
      <c r="W647" s="7">
        <v>159000</v>
      </c>
      <c r="X647" s="6">
        <v>42177</v>
      </c>
      <c r="Y647" s="4" t="s">
        <v>2688</v>
      </c>
      <c r="Z647" s="4" t="s">
        <v>19</v>
      </c>
      <c r="AA647" s="4" t="s">
        <v>20</v>
      </c>
      <c r="AB647" s="4"/>
      <c r="AC647" s="4"/>
      <c r="AD647" s="4"/>
      <c r="AE647" s="7">
        <v>159000</v>
      </c>
      <c r="AF647" s="11">
        <v>358</v>
      </c>
    </row>
    <row r="648" spans="1:32" x14ac:dyDescent="0.25">
      <c r="A648" s="3">
        <v>2014</v>
      </c>
      <c r="B648" s="4" t="s">
        <v>1756</v>
      </c>
      <c r="C648" s="5">
        <v>48301</v>
      </c>
      <c r="D648" s="4">
        <v>6</v>
      </c>
      <c r="E648" s="4" t="s">
        <v>1720</v>
      </c>
      <c r="F648" s="6">
        <v>41943</v>
      </c>
      <c r="G648" s="7">
        <v>6000000</v>
      </c>
      <c r="H648" s="6">
        <v>42279</v>
      </c>
      <c r="I648" s="4" t="s">
        <v>4038</v>
      </c>
      <c r="J648" s="4" t="s">
        <v>387</v>
      </c>
      <c r="K648" s="4" t="s">
        <v>388</v>
      </c>
      <c r="L648" s="4"/>
      <c r="M648" s="4"/>
      <c r="N648" s="4"/>
      <c r="O648" s="7">
        <v>6000000</v>
      </c>
      <c r="P648" s="11">
        <f>_xlfn.XLOOKUP(E648,[1]SIDEOF_donativos!U$4:U$1619,[1]SIDEOF_donativos!W$4:W$1619,FALSE)</f>
        <v>609</v>
      </c>
      <c r="S648" s="3">
        <v>2014</v>
      </c>
      <c r="T648" s="4" t="s">
        <v>16</v>
      </c>
      <c r="U648" s="4" t="s">
        <v>2689</v>
      </c>
      <c r="V648" s="6">
        <v>41934</v>
      </c>
      <c r="W648" s="7">
        <v>184000</v>
      </c>
      <c r="X648" s="6">
        <v>42277</v>
      </c>
      <c r="Y648" s="4" t="s">
        <v>2690</v>
      </c>
      <c r="Z648" s="4" t="s">
        <v>19</v>
      </c>
      <c r="AA648" s="4" t="s">
        <v>20</v>
      </c>
      <c r="AB648" s="4"/>
      <c r="AC648" s="4"/>
      <c r="AD648" s="4"/>
      <c r="AE648" s="7">
        <v>184000</v>
      </c>
      <c r="AF648" s="11">
        <v>441</v>
      </c>
    </row>
    <row r="649" spans="1:32" x14ac:dyDescent="0.25">
      <c r="A649" s="3">
        <v>2014</v>
      </c>
      <c r="B649" s="4" t="s">
        <v>1761</v>
      </c>
      <c r="C649" s="5">
        <v>48101</v>
      </c>
      <c r="D649" s="4" t="s">
        <v>2770</v>
      </c>
      <c r="E649" s="4" t="s">
        <v>1762</v>
      </c>
      <c r="F649" s="6">
        <v>41759</v>
      </c>
      <c r="G649" s="7">
        <v>5600000</v>
      </c>
      <c r="H649" s="6">
        <v>42004</v>
      </c>
      <c r="I649" s="4" t="s">
        <v>4039</v>
      </c>
      <c r="J649" s="4" t="s">
        <v>285</v>
      </c>
      <c r="K649" s="4" t="s">
        <v>286</v>
      </c>
      <c r="L649" s="4"/>
      <c r="M649" s="4"/>
      <c r="N649" s="4"/>
      <c r="O649" s="7">
        <v>5600000</v>
      </c>
      <c r="P649" s="11">
        <f>_xlfn.XLOOKUP(E649,[1]SIDEOF_donativos!U$4:U$1619,[1]SIDEOF_donativos!W$4:W$1619,FALSE)</f>
        <v>843</v>
      </c>
      <c r="S649" s="3">
        <v>2014</v>
      </c>
      <c r="T649" s="4" t="s">
        <v>16</v>
      </c>
      <c r="U649" s="4" t="s">
        <v>2691</v>
      </c>
      <c r="V649" s="6">
        <v>41934</v>
      </c>
      <c r="W649" s="7">
        <v>241000</v>
      </c>
      <c r="X649" s="6">
        <v>42094</v>
      </c>
      <c r="Y649" s="4" t="s">
        <v>2692</v>
      </c>
      <c r="Z649" s="4" t="s">
        <v>19</v>
      </c>
      <c r="AA649" s="4" t="s">
        <v>20</v>
      </c>
      <c r="AB649" s="4"/>
      <c r="AC649" s="4"/>
      <c r="AD649" s="4"/>
      <c r="AE649" s="7">
        <v>241000</v>
      </c>
      <c r="AF649" s="11">
        <v>456</v>
      </c>
    </row>
    <row r="650" spans="1:32" x14ac:dyDescent="0.25">
      <c r="S650" s="3">
        <v>2014</v>
      </c>
      <c r="T650" s="4" t="s">
        <v>16</v>
      </c>
      <c r="U650" s="4" t="s">
        <v>2693</v>
      </c>
      <c r="V650" s="6">
        <v>41934</v>
      </c>
      <c r="W650" s="7">
        <v>154861</v>
      </c>
      <c r="X650" s="6">
        <v>42185</v>
      </c>
      <c r="Y650" s="4" t="s">
        <v>2694</v>
      </c>
      <c r="Z650" s="4" t="s">
        <v>19</v>
      </c>
      <c r="AA650" s="4" t="s">
        <v>20</v>
      </c>
      <c r="AB650" s="4"/>
      <c r="AC650" s="4"/>
      <c r="AD650" s="4"/>
      <c r="AE650" s="7">
        <v>154861</v>
      </c>
      <c r="AF650" s="11">
        <v>458</v>
      </c>
    </row>
    <row r="651" spans="1:32" x14ac:dyDescent="0.25">
      <c r="S651" s="3">
        <v>2014</v>
      </c>
      <c r="T651" s="4" t="s">
        <v>16</v>
      </c>
      <c r="U651" s="4" t="s">
        <v>146</v>
      </c>
      <c r="V651" s="6">
        <v>41934</v>
      </c>
      <c r="W651" s="7">
        <v>82000</v>
      </c>
      <c r="X651" s="6">
        <v>42277</v>
      </c>
      <c r="Y651" s="4" t="s">
        <v>2695</v>
      </c>
      <c r="Z651" s="4" t="s">
        <v>19</v>
      </c>
      <c r="AA651" s="4" t="s">
        <v>20</v>
      </c>
      <c r="AB651" s="4"/>
      <c r="AC651" s="4"/>
      <c r="AD651" s="4"/>
      <c r="AE651" s="7">
        <v>82000</v>
      </c>
      <c r="AF651" s="11">
        <v>490</v>
      </c>
    </row>
    <row r="652" spans="1:32" x14ac:dyDescent="0.25">
      <c r="S652" s="3">
        <v>2014</v>
      </c>
      <c r="T652" s="4" t="s">
        <v>16</v>
      </c>
      <c r="U652" s="4" t="s">
        <v>2696</v>
      </c>
      <c r="V652" s="6">
        <v>41934</v>
      </c>
      <c r="W652" s="7">
        <v>223000</v>
      </c>
      <c r="X652" s="6">
        <v>42216</v>
      </c>
      <c r="Y652" s="4" t="s">
        <v>2697</v>
      </c>
      <c r="Z652" s="4" t="s">
        <v>19</v>
      </c>
      <c r="AA652" s="4" t="s">
        <v>20</v>
      </c>
      <c r="AB652" s="4"/>
      <c r="AC652" s="4"/>
      <c r="AD652" s="4"/>
      <c r="AE652" s="7">
        <v>223000</v>
      </c>
      <c r="AF652" s="11">
        <v>539</v>
      </c>
    </row>
    <row r="653" spans="1:32" x14ac:dyDescent="0.25">
      <c r="S653" s="3">
        <v>2014</v>
      </c>
      <c r="T653" s="4" t="s">
        <v>16</v>
      </c>
      <c r="U653" s="4" t="s">
        <v>2698</v>
      </c>
      <c r="V653" s="6">
        <v>41934</v>
      </c>
      <c r="W653" s="7">
        <v>129000</v>
      </c>
      <c r="X653" s="6">
        <v>42277</v>
      </c>
      <c r="Y653" s="4" t="s">
        <v>2699</v>
      </c>
      <c r="Z653" s="4" t="s">
        <v>19</v>
      </c>
      <c r="AA653" s="4" t="s">
        <v>20</v>
      </c>
      <c r="AB653" s="4"/>
      <c r="AC653" s="4"/>
      <c r="AD653" s="4"/>
      <c r="AE653" s="7">
        <v>129000</v>
      </c>
      <c r="AF653" s="11">
        <v>575</v>
      </c>
    </row>
    <row r="654" spans="1:32" x14ac:dyDescent="0.25">
      <c r="S654" s="3">
        <v>2014</v>
      </c>
      <c r="T654" s="4" t="s">
        <v>16</v>
      </c>
      <c r="U654" s="4" t="s">
        <v>2700</v>
      </c>
      <c r="V654" s="6">
        <v>41934</v>
      </c>
      <c r="W654" s="7">
        <v>59724</v>
      </c>
      <c r="X654" s="6">
        <v>42094</v>
      </c>
      <c r="Y654" s="4" t="s">
        <v>2701</v>
      </c>
      <c r="Z654" s="4" t="s">
        <v>19</v>
      </c>
      <c r="AA654" s="4" t="s">
        <v>20</v>
      </c>
      <c r="AB654" s="4"/>
      <c r="AC654" s="4"/>
      <c r="AD654" s="4"/>
      <c r="AE654" s="7">
        <v>59724</v>
      </c>
      <c r="AF654" s="11">
        <v>578</v>
      </c>
    </row>
    <row r="655" spans="1:32" x14ac:dyDescent="0.25">
      <c r="S655" s="3">
        <v>2014</v>
      </c>
      <c r="T655" s="4" t="s">
        <v>16</v>
      </c>
      <c r="U655" s="4" t="s">
        <v>550</v>
      </c>
      <c r="V655" s="6">
        <v>41934</v>
      </c>
      <c r="W655" s="7">
        <v>143500</v>
      </c>
      <c r="X655" s="6">
        <v>42267</v>
      </c>
      <c r="Y655" s="4" t="s">
        <v>2702</v>
      </c>
      <c r="Z655" s="4" t="s">
        <v>19</v>
      </c>
      <c r="AA655" s="4" t="s">
        <v>20</v>
      </c>
      <c r="AB655" s="4"/>
      <c r="AC655" s="4"/>
      <c r="AD655" s="4"/>
      <c r="AE655" s="7">
        <v>143500</v>
      </c>
      <c r="AF655" s="11">
        <v>635</v>
      </c>
    </row>
    <row r="656" spans="1:32" x14ac:dyDescent="0.25">
      <c r="S656" s="3">
        <v>2014</v>
      </c>
      <c r="T656" s="4" t="s">
        <v>16</v>
      </c>
      <c r="U656" s="4" t="s">
        <v>166</v>
      </c>
      <c r="V656" s="6">
        <v>41934</v>
      </c>
      <c r="W656" s="7">
        <v>249000</v>
      </c>
      <c r="X656" s="6">
        <v>42248</v>
      </c>
      <c r="Y656" s="4" t="s">
        <v>2703</v>
      </c>
      <c r="Z656" s="4" t="s">
        <v>19</v>
      </c>
      <c r="AA656" s="4" t="s">
        <v>20</v>
      </c>
      <c r="AB656" s="4"/>
      <c r="AC656" s="4"/>
      <c r="AD656" s="4"/>
      <c r="AE656" s="7">
        <v>249000</v>
      </c>
      <c r="AF656" s="11">
        <v>673</v>
      </c>
    </row>
    <row r="657" spans="19:32" x14ac:dyDescent="0.25">
      <c r="S657" s="3">
        <v>2014</v>
      </c>
      <c r="T657" s="4" t="s">
        <v>16</v>
      </c>
      <c r="U657" s="4" t="s">
        <v>170</v>
      </c>
      <c r="V657" s="6">
        <v>41934</v>
      </c>
      <c r="W657" s="7">
        <v>250000</v>
      </c>
      <c r="X657" s="6">
        <v>42124</v>
      </c>
      <c r="Y657" s="4" t="s">
        <v>2704</v>
      </c>
      <c r="Z657" s="4" t="s">
        <v>19</v>
      </c>
      <c r="AA657" s="4" t="s">
        <v>20</v>
      </c>
      <c r="AB657" s="4"/>
      <c r="AC657" s="4"/>
      <c r="AD657" s="4"/>
      <c r="AE657" s="7">
        <v>250000</v>
      </c>
      <c r="AF657" s="11">
        <v>686</v>
      </c>
    </row>
    <row r="658" spans="19:32" x14ac:dyDescent="0.25">
      <c r="S658" s="3">
        <v>2014</v>
      </c>
      <c r="T658" s="4" t="s">
        <v>16</v>
      </c>
      <c r="U658" s="4" t="s">
        <v>2705</v>
      </c>
      <c r="V658" s="6">
        <v>41934</v>
      </c>
      <c r="W658" s="7">
        <v>206000</v>
      </c>
      <c r="X658" s="6">
        <v>42277</v>
      </c>
      <c r="Y658" s="4" t="s">
        <v>2706</v>
      </c>
      <c r="Z658" s="4" t="s">
        <v>19</v>
      </c>
      <c r="AA658" s="4" t="s">
        <v>20</v>
      </c>
      <c r="AB658" s="4"/>
      <c r="AC658" s="4"/>
      <c r="AD658" s="4"/>
      <c r="AE658" s="7">
        <v>206000</v>
      </c>
      <c r="AF658" s="11">
        <v>696</v>
      </c>
    </row>
    <row r="659" spans="19:32" x14ac:dyDescent="0.25">
      <c r="S659" s="3">
        <v>2014</v>
      </c>
      <c r="T659" s="4" t="s">
        <v>16</v>
      </c>
      <c r="U659" s="4" t="s">
        <v>180</v>
      </c>
      <c r="V659" s="6">
        <v>41934</v>
      </c>
      <c r="W659" s="7">
        <v>250000</v>
      </c>
      <c r="X659" s="6">
        <v>42216</v>
      </c>
      <c r="Y659" s="4" t="s">
        <v>2707</v>
      </c>
      <c r="Z659" s="4" t="s">
        <v>19</v>
      </c>
      <c r="AA659" s="4" t="s">
        <v>20</v>
      </c>
      <c r="AB659" s="4"/>
      <c r="AC659" s="4"/>
      <c r="AD659" s="4"/>
      <c r="AE659" s="7">
        <v>250000</v>
      </c>
      <c r="AF659" s="11">
        <v>710</v>
      </c>
    </row>
    <row r="660" spans="19:32" x14ac:dyDescent="0.25">
      <c r="S660" s="3">
        <v>2014</v>
      </c>
      <c r="T660" s="4" t="s">
        <v>16</v>
      </c>
      <c r="U660" s="4" t="s">
        <v>2708</v>
      </c>
      <c r="V660" s="6">
        <v>41934</v>
      </c>
      <c r="W660" s="7">
        <v>229000</v>
      </c>
      <c r="X660" s="6">
        <v>42277</v>
      </c>
      <c r="Y660" s="4" t="s">
        <v>2709</v>
      </c>
      <c r="Z660" s="4" t="s">
        <v>19</v>
      </c>
      <c r="AA660" s="4" t="s">
        <v>20</v>
      </c>
      <c r="AB660" s="4"/>
      <c r="AC660" s="4"/>
      <c r="AD660" s="4"/>
      <c r="AE660" s="7">
        <v>229000</v>
      </c>
      <c r="AF660" s="11">
        <v>738</v>
      </c>
    </row>
    <row r="661" spans="19:32" x14ac:dyDescent="0.25">
      <c r="S661" s="3">
        <v>2014</v>
      </c>
      <c r="T661" s="4" t="s">
        <v>16</v>
      </c>
      <c r="U661" s="4" t="s">
        <v>2710</v>
      </c>
      <c r="V661" s="6">
        <v>41934</v>
      </c>
      <c r="W661" s="7">
        <v>250000</v>
      </c>
      <c r="X661" s="6">
        <v>42090</v>
      </c>
      <c r="Y661" s="4" t="s">
        <v>2711</v>
      </c>
      <c r="Z661" s="4" t="s">
        <v>19</v>
      </c>
      <c r="AA661" s="4" t="s">
        <v>20</v>
      </c>
      <c r="AB661" s="4"/>
      <c r="AC661" s="4"/>
      <c r="AD661" s="4"/>
      <c r="AE661" s="7">
        <v>250000</v>
      </c>
      <c r="AF661" s="11">
        <v>741</v>
      </c>
    </row>
    <row r="662" spans="19:32" x14ac:dyDescent="0.25">
      <c r="S662" s="3">
        <v>2014</v>
      </c>
      <c r="T662" s="4" t="s">
        <v>16</v>
      </c>
      <c r="U662" s="4" t="s">
        <v>198</v>
      </c>
      <c r="V662" s="6">
        <v>41934</v>
      </c>
      <c r="W662" s="7">
        <v>185000</v>
      </c>
      <c r="X662" s="6">
        <v>42185</v>
      </c>
      <c r="Y662" s="4" t="s">
        <v>2712</v>
      </c>
      <c r="Z662" s="4" t="s">
        <v>19</v>
      </c>
      <c r="AA662" s="4" t="s">
        <v>20</v>
      </c>
      <c r="AB662" s="4"/>
      <c r="AC662" s="4"/>
      <c r="AD662" s="4"/>
      <c r="AE662" s="7">
        <v>185000</v>
      </c>
      <c r="AF662" s="11">
        <v>743</v>
      </c>
    </row>
    <row r="663" spans="19:32" x14ac:dyDescent="0.25">
      <c r="S663" s="3">
        <v>2014</v>
      </c>
      <c r="T663" s="4" t="s">
        <v>16</v>
      </c>
      <c r="U663" s="4" t="s">
        <v>206</v>
      </c>
      <c r="V663" s="6">
        <v>41934</v>
      </c>
      <c r="W663" s="7">
        <v>230000</v>
      </c>
      <c r="X663" s="6">
        <v>42246</v>
      </c>
      <c r="Y663" s="4" t="s">
        <v>2713</v>
      </c>
      <c r="Z663" s="4" t="s">
        <v>19</v>
      </c>
      <c r="AA663" s="4" t="s">
        <v>20</v>
      </c>
      <c r="AB663" s="4"/>
      <c r="AC663" s="4"/>
      <c r="AD663" s="4"/>
      <c r="AE663" s="7">
        <v>230000</v>
      </c>
      <c r="AF663" s="11">
        <v>770</v>
      </c>
    </row>
    <row r="664" spans="19:32" x14ac:dyDescent="0.25">
      <c r="S664" s="3">
        <v>2014</v>
      </c>
      <c r="T664" s="4" t="s">
        <v>16</v>
      </c>
      <c r="U664" s="4" t="s">
        <v>2714</v>
      </c>
      <c r="V664" s="6">
        <v>41934</v>
      </c>
      <c r="W664" s="7">
        <v>238500</v>
      </c>
      <c r="X664" s="6">
        <v>42124</v>
      </c>
      <c r="Y664" s="4" t="s">
        <v>2715</v>
      </c>
      <c r="Z664" s="4" t="s">
        <v>19</v>
      </c>
      <c r="AA664" s="4" t="s">
        <v>20</v>
      </c>
      <c r="AB664" s="4"/>
      <c r="AC664" s="4"/>
      <c r="AD664" s="4"/>
      <c r="AE664" s="7">
        <v>238500</v>
      </c>
      <c r="AF664" s="11">
        <v>782</v>
      </c>
    </row>
    <row r="665" spans="19:32" x14ac:dyDescent="0.25">
      <c r="S665" s="3">
        <v>2014</v>
      </c>
      <c r="T665" s="4" t="s">
        <v>16</v>
      </c>
      <c r="U665" s="4" t="s">
        <v>2716</v>
      </c>
      <c r="V665" s="6">
        <v>41934</v>
      </c>
      <c r="W665" s="7">
        <v>250000</v>
      </c>
      <c r="X665" s="6">
        <v>42062</v>
      </c>
      <c r="Y665" s="4" t="s">
        <v>2717</v>
      </c>
      <c r="Z665" s="4" t="s">
        <v>19</v>
      </c>
      <c r="AA665" s="4" t="s">
        <v>20</v>
      </c>
      <c r="AB665" s="4"/>
      <c r="AC665" s="4"/>
      <c r="AD665" s="4"/>
      <c r="AE665" s="7">
        <v>250000</v>
      </c>
      <c r="AF665" s="11">
        <v>783</v>
      </c>
    </row>
    <row r="666" spans="19:32" x14ac:dyDescent="0.25">
      <c r="S666" s="3">
        <v>2014</v>
      </c>
      <c r="T666" s="4" t="s">
        <v>16</v>
      </c>
      <c r="U666" s="4" t="s">
        <v>560</v>
      </c>
      <c r="V666" s="6">
        <v>41934</v>
      </c>
      <c r="W666" s="7">
        <v>110500</v>
      </c>
      <c r="X666" s="6">
        <v>42247</v>
      </c>
      <c r="Y666" s="4" t="s">
        <v>2718</v>
      </c>
      <c r="Z666" s="4" t="s">
        <v>19</v>
      </c>
      <c r="AA666" s="4" t="s">
        <v>20</v>
      </c>
      <c r="AB666" s="4"/>
      <c r="AC666" s="4"/>
      <c r="AD666" s="4"/>
      <c r="AE666" s="7">
        <v>110500</v>
      </c>
      <c r="AF666" s="11">
        <v>793</v>
      </c>
    </row>
    <row r="667" spans="19:32" x14ac:dyDescent="0.25">
      <c r="S667" s="3">
        <v>2014</v>
      </c>
      <c r="T667" s="4" t="s">
        <v>16</v>
      </c>
      <c r="U667" s="4" t="s">
        <v>2719</v>
      </c>
      <c r="V667" s="6">
        <v>41934</v>
      </c>
      <c r="W667" s="7">
        <v>213000</v>
      </c>
      <c r="X667" s="6">
        <v>42135</v>
      </c>
      <c r="Y667" s="4" t="s">
        <v>2720</v>
      </c>
      <c r="Z667" s="4" t="s">
        <v>19</v>
      </c>
      <c r="AA667" s="4" t="s">
        <v>20</v>
      </c>
      <c r="AB667" s="4"/>
      <c r="AC667" s="4"/>
      <c r="AD667" s="4"/>
      <c r="AE667" s="7">
        <v>213000</v>
      </c>
      <c r="AF667" s="11">
        <v>794</v>
      </c>
    </row>
    <row r="668" spans="19:32" x14ac:dyDescent="0.25">
      <c r="S668" s="3">
        <v>2014</v>
      </c>
      <c r="T668" s="4" t="s">
        <v>16</v>
      </c>
      <c r="U668" s="4" t="s">
        <v>220</v>
      </c>
      <c r="V668" s="6">
        <v>41934</v>
      </c>
      <c r="W668" s="7">
        <v>242200</v>
      </c>
      <c r="X668" s="6">
        <v>42274</v>
      </c>
      <c r="Y668" s="4" t="s">
        <v>2721</v>
      </c>
      <c r="Z668" s="4" t="s">
        <v>19</v>
      </c>
      <c r="AA668" s="4" t="s">
        <v>20</v>
      </c>
      <c r="AB668" s="4"/>
      <c r="AC668" s="4"/>
      <c r="AD668" s="4"/>
      <c r="AE668" s="7">
        <v>242200</v>
      </c>
      <c r="AF668" s="11">
        <v>804</v>
      </c>
    </row>
    <row r="669" spans="19:32" x14ac:dyDescent="0.25">
      <c r="S669" s="3">
        <v>2014</v>
      </c>
      <c r="T669" s="4" t="s">
        <v>16</v>
      </c>
      <c r="U669" s="4" t="s">
        <v>2722</v>
      </c>
      <c r="V669" s="6">
        <v>41934</v>
      </c>
      <c r="W669" s="7">
        <v>250000</v>
      </c>
      <c r="X669" s="6">
        <v>42063</v>
      </c>
      <c r="Y669" s="4" t="s">
        <v>2723</v>
      </c>
      <c r="Z669" s="4" t="s">
        <v>19</v>
      </c>
      <c r="AA669" s="4" t="s">
        <v>20</v>
      </c>
      <c r="AB669" s="4"/>
      <c r="AC669" s="4"/>
      <c r="AD669" s="4"/>
      <c r="AE669" s="7">
        <v>250000</v>
      </c>
      <c r="AF669" s="11">
        <v>819</v>
      </c>
    </row>
    <row r="670" spans="19:32" x14ac:dyDescent="0.25">
      <c r="S670" s="3">
        <v>2014</v>
      </c>
      <c r="T670" s="4" t="s">
        <v>16</v>
      </c>
      <c r="U670" s="4" t="s">
        <v>2724</v>
      </c>
      <c r="V670" s="6">
        <v>41934</v>
      </c>
      <c r="W670" s="7">
        <v>250000</v>
      </c>
      <c r="X670" s="6">
        <v>42124</v>
      </c>
      <c r="Y670" s="4" t="s">
        <v>2725</v>
      </c>
      <c r="Z670" s="4" t="s">
        <v>19</v>
      </c>
      <c r="AA670" s="4" t="s">
        <v>20</v>
      </c>
      <c r="AB670" s="4"/>
      <c r="AC670" s="4"/>
      <c r="AD670" s="4"/>
      <c r="AE670" s="7">
        <v>250000</v>
      </c>
      <c r="AF670" s="11">
        <v>828</v>
      </c>
    </row>
    <row r="671" spans="19:32" x14ac:dyDescent="0.25">
      <c r="S671" s="3">
        <v>2014</v>
      </c>
      <c r="T671" s="4" t="s">
        <v>16</v>
      </c>
      <c r="U671" s="4" t="s">
        <v>234</v>
      </c>
      <c r="V671" s="6">
        <v>41934</v>
      </c>
      <c r="W671" s="7">
        <v>130000</v>
      </c>
      <c r="X671" s="6">
        <v>42004</v>
      </c>
      <c r="Y671" s="4" t="s">
        <v>2726</v>
      </c>
      <c r="Z671" s="4" t="s">
        <v>19</v>
      </c>
      <c r="AA671" s="4" t="s">
        <v>20</v>
      </c>
      <c r="AB671" s="4"/>
      <c r="AC671" s="4"/>
      <c r="AD671" s="4"/>
      <c r="AE671" s="7">
        <v>130000</v>
      </c>
      <c r="AF671" s="11">
        <v>829</v>
      </c>
    </row>
    <row r="672" spans="19:32" x14ac:dyDescent="0.25">
      <c r="S672" s="3">
        <v>2014</v>
      </c>
      <c r="T672" s="4" t="s">
        <v>16</v>
      </c>
      <c r="U672" s="4" t="s">
        <v>634</v>
      </c>
      <c r="V672" s="6">
        <v>41934</v>
      </c>
      <c r="W672" s="7">
        <v>250000</v>
      </c>
      <c r="X672" s="6">
        <v>42298</v>
      </c>
      <c r="Y672" s="4" t="s">
        <v>2727</v>
      </c>
      <c r="Z672" s="4" t="s">
        <v>19</v>
      </c>
      <c r="AA672" s="4" t="s">
        <v>20</v>
      </c>
      <c r="AB672" s="4"/>
      <c r="AC672" s="4"/>
      <c r="AD672" s="4"/>
      <c r="AE672" s="7">
        <v>250000</v>
      </c>
      <c r="AF672" s="11">
        <v>846</v>
      </c>
    </row>
    <row r="673" spans="19:32" x14ac:dyDescent="0.25">
      <c r="S673" s="3">
        <v>2014</v>
      </c>
      <c r="T673" s="4" t="s">
        <v>16</v>
      </c>
      <c r="U673" s="4" t="s">
        <v>2728</v>
      </c>
      <c r="V673" s="6">
        <v>41934</v>
      </c>
      <c r="W673" s="7">
        <v>156727</v>
      </c>
      <c r="X673" s="6">
        <v>42124</v>
      </c>
      <c r="Y673" s="4" t="s">
        <v>2729</v>
      </c>
      <c r="Z673" s="4" t="s">
        <v>19</v>
      </c>
      <c r="AA673" s="4" t="s">
        <v>20</v>
      </c>
      <c r="AB673" s="4"/>
      <c r="AC673" s="4"/>
      <c r="AD673" s="4"/>
      <c r="AE673" s="7">
        <v>156727</v>
      </c>
      <c r="AF673" s="11">
        <v>860</v>
      </c>
    </row>
    <row r="674" spans="19:32" x14ac:dyDescent="0.25">
      <c r="S674" s="3">
        <v>2014</v>
      </c>
      <c r="T674" s="4" t="s">
        <v>16</v>
      </c>
      <c r="U674" s="4" t="s">
        <v>250</v>
      </c>
      <c r="V674" s="6">
        <v>41934</v>
      </c>
      <c r="W674" s="7">
        <v>195000</v>
      </c>
      <c r="X674" s="6">
        <v>42216</v>
      </c>
      <c r="Y674" s="4" t="s">
        <v>2730</v>
      </c>
      <c r="Z674" s="4" t="s">
        <v>19</v>
      </c>
      <c r="AA674" s="4" t="s">
        <v>20</v>
      </c>
      <c r="AB674" s="4"/>
      <c r="AC674" s="4"/>
      <c r="AD674" s="4"/>
      <c r="AE674" s="7">
        <v>195000</v>
      </c>
      <c r="AF674" s="11">
        <v>930</v>
      </c>
    </row>
    <row r="675" spans="19:32" x14ac:dyDescent="0.25">
      <c r="S675" s="3">
        <v>2014</v>
      </c>
      <c r="T675" s="4" t="s">
        <v>16</v>
      </c>
      <c r="U675" s="4" t="s">
        <v>254</v>
      </c>
      <c r="V675" s="6">
        <v>41934</v>
      </c>
      <c r="W675" s="7">
        <v>250000</v>
      </c>
      <c r="X675" s="6">
        <v>42035</v>
      </c>
      <c r="Y675" s="4" t="s">
        <v>2731</v>
      </c>
      <c r="Z675" s="4" t="s">
        <v>19</v>
      </c>
      <c r="AA675" s="4" t="s">
        <v>20</v>
      </c>
      <c r="AB675" s="4"/>
      <c r="AC675" s="4"/>
      <c r="AD675" s="4"/>
      <c r="AE675" s="7">
        <v>250000</v>
      </c>
      <c r="AF675" s="11">
        <v>932</v>
      </c>
    </row>
    <row r="676" spans="19:32" x14ac:dyDescent="0.25">
      <c r="S676" s="3">
        <v>2014</v>
      </c>
      <c r="T676" s="4" t="s">
        <v>16</v>
      </c>
      <c r="U676" s="4" t="s">
        <v>256</v>
      </c>
      <c r="V676" s="6">
        <v>41934</v>
      </c>
      <c r="W676" s="7">
        <v>215000</v>
      </c>
      <c r="X676" s="6">
        <v>42094</v>
      </c>
      <c r="Y676" s="4" t="s">
        <v>2732</v>
      </c>
      <c r="Z676" s="4" t="s">
        <v>19</v>
      </c>
      <c r="AA676" s="4" t="s">
        <v>20</v>
      </c>
      <c r="AB676" s="4"/>
      <c r="AC676" s="4"/>
      <c r="AD676" s="4"/>
      <c r="AE676" s="7">
        <v>215000</v>
      </c>
      <c r="AF676" s="11">
        <v>948</v>
      </c>
    </row>
    <row r="677" spans="19:32" x14ac:dyDescent="0.25">
      <c r="S677" s="3">
        <v>2014</v>
      </c>
      <c r="T677" s="4" t="s">
        <v>16</v>
      </c>
      <c r="U677" s="4" t="s">
        <v>1777</v>
      </c>
      <c r="V677" s="6">
        <v>41934</v>
      </c>
      <c r="W677" s="7">
        <v>137500</v>
      </c>
      <c r="X677" s="6">
        <v>42275</v>
      </c>
      <c r="Y677" s="4" t="s">
        <v>2733</v>
      </c>
      <c r="Z677" s="4" t="s">
        <v>19</v>
      </c>
      <c r="AA677" s="4" t="s">
        <v>20</v>
      </c>
      <c r="AB677" s="4"/>
      <c r="AC677" s="4"/>
      <c r="AD677" s="4"/>
      <c r="AE677" s="7">
        <v>137500</v>
      </c>
      <c r="AF677" s="11">
        <v>961</v>
      </c>
    </row>
    <row r="678" spans="19:32" x14ac:dyDescent="0.25">
      <c r="S678" s="3">
        <v>2014</v>
      </c>
      <c r="T678" s="4" t="s">
        <v>16</v>
      </c>
      <c r="U678" s="4" t="s">
        <v>2734</v>
      </c>
      <c r="V678" s="6">
        <v>41934</v>
      </c>
      <c r="W678" s="7">
        <v>225000</v>
      </c>
      <c r="X678" s="6">
        <v>42153</v>
      </c>
      <c r="Y678" s="4" t="s">
        <v>2735</v>
      </c>
      <c r="Z678" s="4" t="s">
        <v>19</v>
      </c>
      <c r="AA678" s="4" t="s">
        <v>20</v>
      </c>
      <c r="AB678" s="4"/>
      <c r="AC678" s="4"/>
      <c r="AD678" s="4"/>
      <c r="AE678" s="7">
        <v>225000</v>
      </c>
      <c r="AF678" s="11">
        <v>962</v>
      </c>
    </row>
    <row r="679" spans="19:32" x14ac:dyDescent="0.25">
      <c r="S679" s="3">
        <v>2014</v>
      </c>
      <c r="T679" s="4" t="s">
        <v>16</v>
      </c>
      <c r="U679" s="4" t="s">
        <v>2736</v>
      </c>
      <c r="V679" s="6">
        <v>41934</v>
      </c>
      <c r="W679" s="7">
        <v>52000</v>
      </c>
      <c r="X679" s="6">
        <v>42185</v>
      </c>
      <c r="Y679" s="4" t="s">
        <v>2737</v>
      </c>
      <c r="Z679" s="4" t="s">
        <v>19</v>
      </c>
      <c r="AA679" s="4" t="s">
        <v>20</v>
      </c>
      <c r="AB679" s="4"/>
      <c r="AC679" s="4"/>
      <c r="AD679" s="4"/>
      <c r="AE679" s="7">
        <v>52000</v>
      </c>
      <c r="AF679" s="11">
        <v>1006</v>
      </c>
    </row>
    <row r="680" spans="19:32" x14ac:dyDescent="0.25">
      <c r="S680" s="3">
        <v>2014</v>
      </c>
      <c r="T680" s="4" t="s">
        <v>16</v>
      </c>
      <c r="U680" s="4" t="s">
        <v>2738</v>
      </c>
      <c r="V680" s="6">
        <v>41934</v>
      </c>
      <c r="W680" s="7">
        <v>118000</v>
      </c>
      <c r="X680" s="6">
        <v>42109</v>
      </c>
      <c r="Y680" s="4" t="s">
        <v>2739</v>
      </c>
      <c r="Z680" s="4" t="s">
        <v>19</v>
      </c>
      <c r="AA680" s="4" t="s">
        <v>20</v>
      </c>
      <c r="AB680" s="4"/>
      <c r="AC680" s="4"/>
      <c r="AD680" s="4"/>
      <c r="AE680" s="7">
        <v>118000</v>
      </c>
      <c r="AF680" s="11">
        <v>1015</v>
      </c>
    </row>
    <row r="681" spans="19:32" x14ac:dyDescent="0.25">
      <c r="S681" s="3">
        <v>2014</v>
      </c>
      <c r="T681" s="4" t="s">
        <v>16</v>
      </c>
      <c r="U681" s="4" t="s">
        <v>31</v>
      </c>
      <c r="V681" s="6">
        <v>41934</v>
      </c>
      <c r="W681" s="7">
        <v>165000</v>
      </c>
      <c r="X681" s="6">
        <v>42149</v>
      </c>
      <c r="Y681" s="4" t="s">
        <v>2740</v>
      </c>
      <c r="Z681" s="4" t="s">
        <v>19</v>
      </c>
      <c r="AA681" s="4" t="s">
        <v>20</v>
      </c>
      <c r="AB681" s="4"/>
      <c r="AC681" s="4"/>
      <c r="AD681" s="4"/>
      <c r="AE681" s="7">
        <v>165000</v>
      </c>
      <c r="AF681" s="11">
        <v>1083</v>
      </c>
    </row>
    <row r="682" spans="19:32" x14ac:dyDescent="0.25">
      <c r="S682" s="3">
        <v>2014</v>
      </c>
      <c r="T682" s="4" t="s">
        <v>16</v>
      </c>
      <c r="U682" s="4" t="s">
        <v>2741</v>
      </c>
      <c r="V682" s="6">
        <v>41934</v>
      </c>
      <c r="W682" s="7">
        <v>74750</v>
      </c>
      <c r="X682" s="6">
        <v>42055</v>
      </c>
      <c r="Y682" s="4" t="s">
        <v>2742</v>
      </c>
      <c r="Z682" s="4" t="s">
        <v>19</v>
      </c>
      <c r="AA682" s="4" t="s">
        <v>20</v>
      </c>
      <c r="AB682" s="4"/>
      <c r="AC682" s="4"/>
      <c r="AD682" s="4"/>
      <c r="AE682" s="7">
        <v>74750</v>
      </c>
      <c r="AF682" s="11">
        <v>1298</v>
      </c>
    </row>
    <row r="683" spans="19:32" x14ac:dyDescent="0.25">
      <c r="S683" s="3">
        <v>2014</v>
      </c>
      <c r="T683" s="4" t="s">
        <v>16</v>
      </c>
      <c r="U683" s="4" t="s">
        <v>2743</v>
      </c>
      <c r="V683" s="6">
        <v>41934</v>
      </c>
      <c r="W683" s="7">
        <v>125000</v>
      </c>
      <c r="X683" s="6">
        <v>42090</v>
      </c>
      <c r="Y683" s="4" t="s">
        <v>2744</v>
      </c>
      <c r="Z683" s="4" t="s">
        <v>19</v>
      </c>
      <c r="AA683" s="4" t="s">
        <v>20</v>
      </c>
      <c r="AB683" s="4"/>
      <c r="AC683" s="4"/>
      <c r="AD683" s="4"/>
      <c r="AE683" s="7">
        <v>125000</v>
      </c>
      <c r="AF683" s="11">
        <v>1316</v>
      </c>
    </row>
    <row r="684" spans="19:32" x14ac:dyDescent="0.25">
      <c r="S684" s="3">
        <v>2014</v>
      </c>
      <c r="T684" s="4" t="s">
        <v>16</v>
      </c>
      <c r="U684" s="4" t="s">
        <v>2745</v>
      </c>
      <c r="V684" s="6">
        <v>41934</v>
      </c>
      <c r="W684" s="7">
        <v>150000</v>
      </c>
      <c r="X684" s="6">
        <v>42093</v>
      </c>
      <c r="Y684" s="4" t="s">
        <v>2746</v>
      </c>
      <c r="Z684" s="4" t="s">
        <v>19</v>
      </c>
      <c r="AA684" s="4" t="s">
        <v>20</v>
      </c>
      <c r="AB684" s="4"/>
      <c r="AC684" s="4"/>
      <c r="AD684" s="4"/>
      <c r="AE684" s="7">
        <v>150000</v>
      </c>
      <c r="AF684" s="11">
        <v>1319</v>
      </c>
    </row>
    <row r="685" spans="19:32" x14ac:dyDescent="0.25">
      <c r="S685" s="3">
        <v>2014</v>
      </c>
      <c r="T685" s="4" t="s">
        <v>16</v>
      </c>
      <c r="U685" s="4" t="s">
        <v>2747</v>
      </c>
      <c r="V685" s="6">
        <v>41934</v>
      </c>
      <c r="W685" s="7">
        <v>135140</v>
      </c>
      <c r="X685" s="6">
        <v>42124</v>
      </c>
      <c r="Y685" s="4" t="s">
        <v>2748</v>
      </c>
      <c r="Z685" s="4" t="s">
        <v>19</v>
      </c>
      <c r="AA685" s="4" t="s">
        <v>20</v>
      </c>
      <c r="AB685" s="4"/>
      <c r="AC685" s="4"/>
      <c r="AD685" s="4"/>
      <c r="AE685" s="7">
        <v>135140</v>
      </c>
      <c r="AF685" s="11">
        <v>1346</v>
      </c>
    </row>
    <row r="686" spans="19:32" x14ac:dyDescent="0.25">
      <c r="S686" s="3">
        <v>2014</v>
      </c>
      <c r="T686" s="4" t="s">
        <v>16</v>
      </c>
      <c r="U686" s="4" t="s">
        <v>2749</v>
      </c>
      <c r="V686" s="6">
        <v>41934</v>
      </c>
      <c r="W686" s="7">
        <v>250000</v>
      </c>
      <c r="X686" s="6">
        <v>42277</v>
      </c>
      <c r="Y686" s="4" t="s">
        <v>2750</v>
      </c>
      <c r="Z686" s="4" t="s">
        <v>19</v>
      </c>
      <c r="AA686" s="4" t="s">
        <v>20</v>
      </c>
      <c r="AB686" s="4"/>
      <c r="AC686" s="4"/>
      <c r="AD686" s="4"/>
      <c r="AE686" s="7">
        <v>250000</v>
      </c>
      <c r="AF686" s="11">
        <v>1349</v>
      </c>
    </row>
    <row r="687" spans="19:32" x14ac:dyDescent="0.25">
      <c r="S687" s="3">
        <v>2014</v>
      </c>
      <c r="T687" s="4" t="s">
        <v>16</v>
      </c>
      <c r="U687" s="4" t="s">
        <v>2751</v>
      </c>
      <c r="V687" s="6">
        <v>41934</v>
      </c>
      <c r="W687" s="7">
        <v>168000</v>
      </c>
      <c r="X687" s="6">
        <v>42277</v>
      </c>
      <c r="Y687" s="4" t="s">
        <v>2752</v>
      </c>
      <c r="Z687" s="4" t="s">
        <v>19</v>
      </c>
      <c r="AA687" s="4" t="s">
        <v>20</v>
      </c>
      <c r="AB687" s="4"/>
      <c r="AC687" s="4"/>
      <c r="AD687" s="4"/>
      <c r="AE687" s="7">
        <v>168000</v>
      </c>
      <c r="AF687" s="11">
        <v>1386</v>
      </c>
    </row>
    <row r="688" spans="19:32" x14ac:dyDescent="0.25">
      <c r="S688" s="3">
        <v>2014</v>
      </c>
      <c r="T688" s="4" t="s">
        <v>16</v>
      </c>
      <c r="U688" s="4" t="s">
        <v>55</v>
      </c>
      <c r="V688" s="6">
        <v>41934</v>
      </c>
      <c r="W688" s="7">
        <v>176128</v>
      </c>
      <c r="X688" s="6">
        <v>42154</v>
      </c>
      <c r="Y688" s="4" t="s">
        <v>2753</v>
      </c>
      <c r="Z688" s="4" t="s">
        <v>19</v>
      </c>
      <c r="AA688" s="4" t="s">
        <v>20</v>
      </c>
      <c r="AB688" s="4"/>
      <c r="AC688" s="4"/>
      <c r="AD688" s="4"/>
      <c r="AE688" s="7">
        <v>176128</v>
      </c>
      <c r="AF688" s="11">
        <v>1444</v>
      </c>
    </row>
    <row r="689" spans="19:32" x14ac:dyDescent="0.25">
      <c r="S689" s="3">
        <v>2014</v>
      </c>
      <c r="T689" s="4" t="s">
        <v>16</v>
      </c>
      <c r="U689" s="4" t="s">
        <v>1783</v>
      </c>
      <c r="V689" s="6">
        <v>41934</v>
      </c>
      <c r="W689" s="7">
        <v>250000</v>
      </c>
      <c r="X689" s="6">
        <v>42093</v>
      </c>
      <c r="Y689" s="4" t="s">
        <v>2754</v>
      </c>
      <c r="Z689" s="4" t="s">
        <v>19</v>
      </c>
      <c r="AA689" s="4" t="s">
        <v>20</v>
      </c>
      <c r="AB689" s="4"/>
      <c r="AC689" s="4"/>
      <c r="AD689" s="4"/>
      <c r="AE689" s="7">
        <v>250000</v>
      </c>
      <c r="AF689" s="11">
        <v>1451</v>
      </c>
    </row>
    <row r="690" spans="19:32" x14ac:dyDescent="0.25">
      <c r="S690" s="3">
        <v>2014</v>
      </c>
      <c r="T690" s="4" t="s">
        <v>16</v>
      </c>
      <c r="U690" s="4" t="s">
        <v>1787</v>
      </c>
      <c r="V690" s="6">
        <v>41934</v>
      </c>
      <c r="W690" s="7">
        <v>165000</v>
      </c>
      <c r="X690" s="6">
        <v>42034</v>
      </c>
      <c r="Y690" s="4" t="s">
        <v>2755</v>
      </c>
      <c r="Z690" s="4" t="s">
        <v>19</v>
      </c>
      <c r="AA690" s="4" t="s">
        <v>20</v>
      </c>
      <c r="AB690" s="4"/>
      <c r="AC690" s="4"/>
      <c r="AD690" s="4"/>
      <c r="AE690" s="7">
        <v>165000</v>
      </c>
      <c r="AF690" s="11">
        <v>1458</v>
      </c>
    </row>
    <row r="691" spans="19:32" x14ac:dyDescent="0.25">
      <c r="S691" s="3">
        <v>2014</v>
      </c>
      <c r="T691" s="4" t="s">
        <v>16</v>
      </c>
      <c r="U691" s="4" t="s">
        <v>2756</v>
      </c>
      <c r="V691" s="6">
        <v>41934</v>
      </c>
      <c r="W691" s="7">
        <v>145000</v>
      </c>
      <c r="X691" s="6">
        <v>42124</v>
      </c>
      <c r="Y691" s="4" t="s">
        <v>2757</v>
      </c>
      <c r="Z691" s="4" t="s">
        <v>19</v>
      </c>
      <c r="AA691" s="4" t="s">
        <v>20</v>
      </c>
      <c r="AB691" s="4"/>
      <c r="AC691" s="4"/>
      <c r="AD691" s="4"/>
      <c r="AE691" s="7">
        <v>145000</v>
      </c>
      <c r="AF691" s="11">
        <v>1540</v>
      </c>
    </row>
    <row r="692" spans="19:32" x14ac:dyDescent="0.25">
      <c r="S692" s="3">
        <v>2014</v>
      </c>
      <c r="T692" s="4" t="s">
        <v>16</v>
      </c>
      <c r="U692" s="4" t="s">
        <v>71</v>
      </c>
      <c r="V692" s="6">
        <v>41934</v>
      </c>
      <c r="W692" s="7">
        <v>240000</v>
      </c>
      <c r="X692" s="6">
        <v>42108</v>
      </c>
      <c r="Y692" s="4" t="s">
        <v>2758</v>
      </c>
      <c r="Z692" s="4" t="s">
        <v>19</v>
      </c>
      <c r="AA692" s="4" t="s">
        <v>20</v>
      </c>
      <c r="AB692" s="4"/>
      <c r="AC692" s="4"/>
      <c r="AD692" s="4"/>
      <c r="AE692" s="7">
        <v>240000</v>
      </c>
      <c r="AF692" s="11">
        <v>801</v>
      </c>
    </row>
    <row r="693" spans="19:32" x14ac:dyDescent="0.25">
      <c r="S693" s="3">
        <v>2014</v>
      </c>
      <c r="T693" s="4" t="s">
        <v>16</v>
      </c>
      <c r="U693" s="4" t="s">
        <v>2759</v>
      </c>
      <c r="V693" s="6">
        <v>41934</v>
      </c>
      <c r="W693" s="7">
        <v>174000</v>
      </c>
      <c r="X693" s="6">
        <v>42216</v>
      </c>
      <c r="Y693" s="4" t="s">
        <v>2760</v>
      </c>
      <c r="Z693" s="4" t="s">
        <v>19</v>
      </c>
      <c r="AA693" s="4" t="s">
        <v>20</v>
      </c>
      <c r="AB693" s="4"/>
      <c r="AC693" s="4"/>
      <c r="AD693" s="4"/>
      <c r="AE693" s="7">
        <v>174000</v>
      </c>
      <c r="AF693" s="11">
        <v>1561</v>
      </c>
    </row>
    <row r="694" spans="19:32" x14ac:dyDescent="0.25">
      <c r="S694" s="3">
        <v>2014</v>
      </c>
      <c r="T694" s="4" t="s">
        <v>16</v>
      </c>
      <c r="U694" s="4" t="s">
        <v>2761</v>
      </c>
      <c r="V694" s="6">
        <v>41934</v>
      </c>
      <c r="W694" s="7">
        <v>250000</v>
      </c>
      <c r="X694" s="6">
        <v>42093</v>
      </c>
      <c r="Y694" s="4" t="s">
        <v>2762</v>
      </c>
      <c r="Z694" s="4" t="s">
        <v>19</v>
      </c>
      <c r="AA694" s="4" t="s">
        <v>20</v>
      </c>
      <c r="AB694" s="4"/>
      <c r="AC694" s="4"/>
      <c r="AD694" s="4"/>
      <c r="AE694" s="7">
        <v>250000</v>
      </c>
      <c r="AF694" s="11">
        <v>1566</v>
      </c>
    </row>
    <row r="695" spans="19:32" x14ac:dyDescent="0.25">
      <c r="S695" s="3">
        <v>2014</v>
      </c>
      <c r="T695" s="4" t="s">
        <v>16</v>
      </c>
      <c r="U695" s="4" t="s">
        <v>2763</v>
      </c>
      <c r="V695" s="6">
        <v>41934</v>
      </c>
      <c r="W695" s="7">
        <v>145000</v>
      </c>
      <c r="X695" s="6">
        <v>42124</v>
      </c>
      <c r="Y695" s="4" t="s">
        <v>2764</v>
      </c>
      <c r="Z695" s="4" t="s">
        <v>19</v>
      </c>
      <c r="AA695" s="4" t="s">
        <v>20</v>
      </c>
      <c r="AB695" s="4"/>
      <c r="AC695" s="4"/>
      <c r="AD695" s="4"/>
      <c r="AE695" s="7">
        <v>145000</v>
      </c>
      <c r="AF695" s="11">
        <v>1594</v>
      </c>
    </row>
    <row r="696" spans="19:32" x14ac:dyDescent="0.25">
      <c r="S696" s="3">
        <v>2014</v>
      </c>
      <c r="T696" s="4" t="s">
        <v>16</v>
      </c>
      <c r="U696" s="4" t="s">
        <v>77</v>
      </c>
      <c r="V696" s="6">
        <v>41934</v>
      </c>
      <c r="W696" s="7">
        <v>167042</v>
      </c>
      <c r="X696" s="6">
        <v>42155</v>
      </c>
      <c r="Y696" s="4" t="s">
        <v>2765</v>
      </c>
      <c r="Z696" s="4" t="s">
        <v>19</v>
      </c>
      <c r="AA696" s="4" t="s">
        <v>20</v>
      </c>
      <c r="AB696" s="4"/>
      <c r="AC696" s="4"/>
      <c r="AD696" s="4"/>
      <c r="AE696" s="7">
        <v>167042</v>
      </c>
      <c r="AF696" s="11">
        <v>1595</v>
      </c>
    </row>
    <row r="697" spans="19:32" x14ac:dyDescent="0.25">
      <c r="S697" s="3">
        <v>2014</v>
      </c>
      <c r="T697" s="4" t="s">
        <v>16</v>
      </c>
      <c r="U697" s="4" t="s">
        <v>2766</v>
      </c>
      <c r="V697" s="6">
        <v>41934</v>
      </c>
      <c r="W697" s="7">
        <v>165000</v>
      </c>
      <c r="X697" s="6">
        <v>42277</v>
      </c>
      <c r="Y697" s="4" t="s">
        <v>2767</v>
      </c>
      <c r="Z697" s="4" t="s">
        <v>19</v>
      </c>
      <c r="AA697" s="4" t="s">
        <v>20</v>
      </c>
      <c r="AB697" s="4"/>
      <c r="AC697" s="4"/>
      <c r="AD697" s="4"/>
      <c r="AE697" s="7">
        <v>165000</v>
      </c>
      <c r="AF697" s="11">
        <v>1597</v>
      </c>
    </row>
    <row r="698" spans="19:32" x14ac:dyDescent="0.25">
      <c r="S698" s="3">
        <v>2014</v>
      </c>
      <c r="T698" s="4" t="s">
        <v>16</v>
      </c>
      <c r="U698" s="4" t="s">
        <v>2768</v>
      </c>
      <c r="V698" s="6">
        <v>41934</v>
      </c>
      <c r="W698" s="7">
        <v>124098</v>
      </c>
      <c r="X698" s="6">
        <v>42265</v>
      </c>
      <c r="Y698" s="4" t="s">
        <v>2769</v>
      </c>
      <c r="Z698" s="4" t="s">
        <v>19</v>
      </c>
      <c r="AA698" s="4" t="s">
        <v>20</v>
      </c>
      <c r="AB698" s="4"/>
      <c r="AC698" s="4"/>
      <c r="AD698" s="4"/>
      <c r="AE698" s="7">
        <v>124098</v>
      </c>
      <c r="AF698" s="11">
        <v>1604</v>
      </c>
    </row>
    <row r="699" spans="19:32" x14ac:dyDescent="0.25">
      <c r="S699" s="19">
        <v>2014</v>
      </c>
      <c r="T699" s="20" t="s">
        <v>278</v>
      </c>
      <c r="U699" s="20" t="s">
        <v>2820</v>
      </c>
      <c r="V699" s="21">
        <v>41963</v>
      </c>
      <c r="W699" s="22">
        <v>670000</v>
      </c>
      <c r="X699" s="21">
        <v>42023</v>
      </c>
      <c r="Y699" s="20" t="s">
        <v>2821</v>
      </c>
      <c r="Z699" s="20" t="s">
        <v>2822</v>
      </c>
      <c r="AA699" s="20" t="s">
        <v>297</v>
      </c>
      <c r="AB699" s="20" t="s">
        <v>20</v>
      </c>
      <c r="AC699" s="20"/>
      <c r="AD699" s="20"/>
      <c r="AE699" s="22">
        <v>670000</v>
      </c>
      <c r="AF699" s="38">
        <v>1263</v>
      </c>
    </row>
    <row r="700" spans="19:32" x14ac:dyDescent="0.25">
      <c r="S700" s="19">
        <v>2014</v>
      </c>
      <c r="T700" s="20" t="s">
        <v>278</v>
      </c>
      <c r="U700" s="20" t="s">
        <v>2883</v>
      </c>
      <c r="V700" s="21">
        <v>41907</v>
      </c>
      <c r="W700" s="22">
        <v>670000</v>
      </c>
      <c r="X700" s="21">
        <v>41998</v>
      </c>
      <c r="Y700" s="20" t="s">
        <v>2884</v>
      </c>
      <c r="Z700" s="20" t="s">
        <v>2822</v>
      </c>
      <c r="AA700" s="20" t="s">
        <v>297</v>
      </c>
      <c r="AB700" s="20" t="s">
        <v>20</v>
      </c>
      <c r="AC700" s="20"/>
      <c r="AD700" s="20"/>
      <c r="AE700" s="22">
        <v>670000</v>
      </c>
      <c r="AF700" s="38">
        <v>1108</v>
      </c>
    </row>
    <row r="701" spans="19:32" x14ac:dyDescent="0.25">
      <c r="S701" s="19">
        <v>2014</v>
      </c>
      <c r="T701" s="20" t="s">
        <v>278</v>
      </c>
      <c r="U701" s="20" t="s">
        <v>2886</v>
      </c>
      <c r="V701" s="21">
        <v>41907</v>
      </c>
      <c r="W701" s="22">
        <v>670000</v>
      </c>
      <c r="X701" s="21">
        <v>42082</v>
      </c>
      <c r="Y701" s="20" t="s">
        <v>2887</v>
      </c>
      <c r="Z701" s="20" t="s">
        <v>1829</v>
      </c>
      <c r="AA701" s="20" t="s">
        <v>301</v>
      </c>
      <c r="AB701" s="20" t="s">
        <v>20</v>
      </c>
      <c r="AC701" s="20"/>
      <c r="AD701" s="20"/>
      <c r="AE701" s="22">
        <v>670000</v>
      </c>
      <c r="AF701" s="38">
        <v>1273</v>
      </c>
    </row>
    <row r="702" spans="19:32" x14ac:dyDescent="0.25">
      <c r="S702" s="19">
        <v>2014</v>
      </c>
      <c r="T702" s="20" t="s">
        <v>278</v>
      </c>
      <c r="U702" s="20" t="s">
        <v>2891</v>
      </c>
      <c r="V702" s="21">
        <v>41907</v>
      </c>
      <c r="W702" s="22">
        <v>670000</v>
      </c>
      <c r="X702" s="21">
        <v>41998</v>
      </c>
      <c r="Y702" s="20" t="s">
        <v>2892</v>
      </c>
      <c r="Z702" s="20" t="s">
        <v>2822</v>
      </c>
      <c r="AA702" s="20" t="s">
        <v>297</v>
      </c>
      <c r="AB702" s="20" t="s">
        <v>20</v>
      </c>
      <c r="AC702" s="20"/>
      <c r="AD702" s="20"/>
      <c r="AE702" s="22">
        <v>670000</v>
      </c>
      <c r="AF702" s="38">
        <v>1260</v>
      </c>
    </row>
    <row r="703" spans="19:32" x14ac:dyDescent="0.25">
      <c r="S703" s="19">
        <v>2014</v>
      </c>
      <c r="T703" s="20" t="s">
        <v>278</v>
      </c>
      <c r="U703" s="20" t="s">
        <v>2894</v>
      </c>
      <c r="V703" s="21">
        <v>41907</v>
      </c>
      <c r="W703" s="22">
        <v>1340000</v>
      </c>
      <c r="X703" s="21">
        <v>41998</v>
      </c>
      <c r="Y703" s="20" t="s">
        <v>2799</v>
      </c>
      <c r="Z703" s="20" t="s">
        <v>2822</v>
      </c>
      <c r="AA703" s="20" t="s">
        <v>297</v>
      </c>
      <c r="AB703" s="20" t="s">
        <v>20</v>
      </c>
      <c r="AC703" s="20"/>
      <c r="AD703" s="20"/>
      <c r="AE703" s="22">
        <v>1340000</v>
      </c>
      <c r="AF703" s="38">
        <v>1209</v>
      </c>
    </row>
    <row r="704" spans="19:32" x14ac:dyDescent="0.25">
      <c r="S704" s="3">
        <v>2014</v>
      </c>
      <c r="T704" s="4" t="s">
        <v>278</v>
      </c>
      <c r="U704" s="4" t="s">
        <v>2907</v>
      </c>
      <c r="V704" s="6">
        <v>41950</v>
      </c>
      <c r="W704" s="7">
        <v>150000</v>
      </c>
      <c r="X704" s="6">
        <v>42040</v>
      </c>
      <c r="Y704" s="4" t="s">
        <v>2908</v>
      </c>
      <c r="Z704" s="4" t="s">
        <v>19</v>
      </c>
      <c r="AA704" s="4" t="s">
        <v>20</v>
      </c>
      <c r="AB704" s="4"/>
      <c r="AC704" s="4"/>
      <c r="AD704" s="4"/>
      <c r="AE704" s="7">
        <v>150000</v>
      </c>
      <c r="AF704" s="11">
        <v>1235</v>
      </c>
    </row>
    <row r="705" spans="19:32" x14ac:dyDescent="0.25">
      <c r="S705" s="3">
        <v>2014</v>
      </c>
      <c r="T705" s="4" t="s">
        <v>1927</v>
      </c>
      <c r="U705" s="4" t="s">
        <v>3023</v>
      </c>
      <c r="V705" s="6">
        <v>41848</v>
      </c>
      <c r="W705" s="7">
        <v>6000000</v>
      </c>
      <c r="X705" s="6">
        <v>42004</v>
      </c>
      <c r="Y705" s="4" t="s">
        <v>3024</v>
      </c>
      <c r="Z705" s="4" t="s">
        <v>19</v>
      </c>
      <c r="AA705" s="4" t="s">
        <v>20</v>
      </c>
      <c r="AB705" s="4"/>
      <c r="AC705" s="4"/>
      <c r="AD705" s="4"/>
      <c r="AE705" s="7">
        <v>6000000</v>
      </c>
      <c r="AF705" s="11">
        <v>654</v>
      </c>
    </row>
    <row r="706" spans="19:32" x14ac:dyDescent="0.25">
      <c r="S706" s="19">
        <v>2014</v>
      </c>
      <c r="T706" s="20" t="s">
        <v>1927</v>
      </c>
      <c r="U706" s="20" t="s">
        <v>451</v>
      </c>
      <c r="V706" s="21">
        <v>41892</v>
      </c>
      <c r="W706" s="22">
        <v>1000000</v>
      </c>
      <c r="X706" s="21">
        <v>42004</v>
      </c>
      <c r="Y706" s="20" t="s">
        <v>3026</v>
      </c>
      <c r="Z706" s="20" t="s">
        <v>1933</v>
      </c>
      <c r="AA706" s="20" t="s">
        <v>459</v>
      </c>
      <c r="AB706" s="20" t="s">
        <v>20</v>
      </c>
      <c r="AC706" s="20"/>
      <c r="AD706" s="20"/>
      <c r="AE706" s="22">
        <v>1000000</v>
      </c>
      <c r="AF706" s="38">
        <v>15</v>
      </c>
    </row>
    <row r="707" spans="19:32" x14ac:dyDescent="0.25">
      <c r="S707" s="19">
        <v>2014</v>
      </c>
      <c r="T707" s="20" t="s">
        <v>1927</v>
      </c>
      <c r="U707" s="20" t="s">
        <v>449</v>
      </c>
      <c r="V707" s="21">
        <v>41866</v>
      </c>
      <c r="W707" s="22">
        <v>250000</v>
      </c>
      <c r="X707" s="21">
        <v>41988</v>
      </c>
      <c r="Y707" s="20" t="s">
        <v>3028</v>
      </c>
      <c r="Z707" s="20" t="s">
        <v>1933</v>
      </c>
      <c r="AA707" s="20" t="s">
        <v>459</v>
      </c>
      <c r="AB707" s="20" t="s">
        <v>20</v>
      </c>
      <c r="AC707" s="20"/>
      <c r="AD707" s="20"/>
      <c r="AE707" s="22">
        <v>250000</v>
      </c>
      <c r="AF707" s="38">
        <v>14</v>
      </c>
    </row>
    <row r="708" spans="19:32" x14ac:dyDescent="0.25">
      <c r="S708" s="19">
        <v>2014</v>
      </c>
      <c r="T708" s="20" t="s">
        <v>1927</v>
      </c>
      <c r="U708" s="20" t="s">
        <v>67</v>
      </c>
      <c r="V708" s="21">
        <v>41880</v>
      </c>
      <c r="W708" s="22">
        <v>250000</v>
      </c>
      <c r="X708" s="21">
        <v>41973</v>
      </c>
      <c r="Y708" s="20" t="s">
        <v>3032</v>
      </c>
      <c r="Z708" s="20" t="s">
        <v>1933</v>
      </c>
      <c r="AA708" s="20" t="s">
        <v>459</v>
      </c>
      <c r="AB708" s="20" t="s">
        <v>20</v>
      </c>
      <c r="AC708" s="20"/>
      <c r="AD708" s="20"/>
      <c r="AE708" s="22">
        <v>250000</v>
      </c>
      <c r="AF708" s="38">
        <v>1515</v>
      </c>
    </row>
    <row r="709" spans="19:32" x14ac:dyDescent="0.25">
      <c r="S709" s="19">
        <v>2014</v>
      </c>
      <c r="T709" s="20" t="s">
        <v>1927</v>
      </c>
      <c r="U709" s="20" t="s">
        <v>446</v>
      </c>
      <c r="V709" s="21">
        <v>41870</v>
      </c>
      <c r="W709" s="22">
        <v>550000</v>
      </c>
      <c r="X709" s="21">
        <v>41988</v>
      </c>
      <c r="Y709" s="20" t="s">
        <v>3037</v>
      </c>
      <c r="Z709" s="20" t="s">
        <v>1933</v>
      </c>
      <c r="AA709" s="20" t="s">
        <v>459</v>
      </c>
      <c r="AB709" s="20" t="s">
        <v>20</v>
      </c>
      <c r="AC709" s="20"/>
      <c r="AD709" s="20"/>
      <c r="AE709" s="22">
        <v>550000</v>
      </c>
      <c r="AF709" s="38">
        <v>9</v>
      </c>
    </row>
    <row r="710" spans="19:32" x14ac:dyDescent="0.25">
      <c r="S710" s="19">
        <v>2014</v>
      </c>
      <c r="T710" s="20" t="s">
        <v>445</v>
      </c>
      <c r="U710" s="20" t="s">
        <v>456</v>
      </c>
      <c r="V710" s="21">
        <v>41834</v>
      </c>
      <c r="W710" s="22">
        <v>11000000</v>
      </c>
      <c r="X710" s="21">
        <v>42094</v>
      </c>
      <c r="Y710" s="20" t="s">
        <v>3100</v>
      </c>
      <c r="Z710" s="20" t="s">
        <v>1933</v>
      </c>
      <c r="AA710" s="20" t="s">
        <v>459</v>
      </c>
      <c r="AB710" s="20" t="s">
        <v>20</v>
      </c>
      <c r="AC710" s="20"/>
      <c r="AD710" s="20"/>
      <c r="AE710" s="22">
        <v>11000000</v>
      </c>
      <c r="AF710" s="38">
        <v>747</v>
      </c>
    </row>
    <row r="711" spans="19:32" x14ac:dyDescent="0.25">
      <c r="S711" s="19">
        <v>2014</v>
      </c>
      <c r="T711" s="20" t="s">
        <v>445</v>
      </c>
      <c r="U711" s="20" t="s">
        <v>446</v>
      </c>
      <c r="V711" s="21">
        <v>41834</v>
      </c>
      <c r="W711" s="22">
        <v>300000</v>
      </c>
      <c r="X711" s="21">
        <v>42094</v>
      </c>
      <c r="Y711" s="20" t="s">
        <v>3102</v>
      </c>
      <c r="Z711" s="20" t="s">
        <v>3103</v>
      </c>
      <c r="AA711" s="20" t="s">
        <v>2832</v>
      </c>
      <c r="AB711" s="20" t="s">
        <v>291</v>
      </c>
      <c r="AC711" s="20" t="s">
        <v>459</v>
      </c>
      <c r="AD711" s="20" t="s">
        <v>20</v>
      </c>
      <c r="AE711" s="22">
        <v>300000</v>
      </c>
      <c r="AF711" s="38">
        <v>9</v>
      </c>
    </row>
    <row r="712" spans="19:32" x14ac:dyDescent="0.25">
      <c r="W712" s="17">
        <f>SUM(W624:W711)</f>
        <v>37337890</v>
      </c>
      <c r="AE712" s="17">
        <f>SUM(AE624:AE711)</f>
        <v>37337890</v>
      </c>
    </row>
    <row r="713" spans="19:32" x14ac:dyDescent="0.25">
      <c r="AE713" s="50" cm="1">
        <f t="array" ref="AE713">SumarSinColor(AE624:AE711)</f>
        <v>19967890</v>
      </c>
    </row>
    <row r="714" spans="19:32" x14ac:dyDescent="0.25">
      <c r="S714" s="103" t="s">
        <v>7656</v>
      </c>
      <c r="T714" s="103"/>
      <c r="U714" s="103"/>
      <c r="V714" s="103"/>
      <c r="W714" s="103"/>
      <c r="X714" s="103"/>
      <c r="Y714" s="103"/>
      <c r="Z714" s="103"/>
      <c r="AA714" s="103"/>
      <c r="AB714" s="103"/>
      <c r="AC714" s="103"/>
      <c r="AD714" s="103"/>
      <c r="AE714" s="103"/>
      <c r="AF714" s="103"/>
    </row>
    <row r="715" spans="19:32" ht="45" x14ac:dyDescent="0.25">
      <c r="S715" s="1" t="s">
        <v>0</v>
      </c>
      <c r="T715" s="1" t="s">
        <v>1</v>
      </c>
      <c r="U715" s="1" t="s">
        <v>4</v>
      </c>
      <c r="V715" s="1" t="s">
        <v>5</v>
      </c>
      <c r="W715" s="8" t="s">
        <v>6</v>
      </c>
      <c r="X715" s="1" t="s">
        <v>7</v>
      </c>
      <c r="Y715" s="1" t="s">
        <v>8</v>
      </c>
      <c r="Z715" s="1" t="s">
        <v>9</v>
      </c>
      <c r="AA715" s="1" t="s">
        <v>1767</v>
      </c>
      <c r="AB715" s="1" t="s">
        <v>1767</v>
      </c>
      <c r="AC715" s="1" t="s">
        <v>1767</v>
      </c>
      <c r="AD715" s="1" t="s">
        <v>1767</v>
      </c>
      <c r="AE715" s="8" t="s">
        <v>14</v>
      </c>
      <c r="AF715" s="10" t="s">
        <v>2649</v>
      </c>
    </row>
    <row r="716" spans="19:32" x14ac:dyDescent="0.25">
      <c r="S716" s="19">
        <v>2014</v>
      </c>
      <c r="T716" s="20" t="s">
        <v>278</v>
      </c>
      <c r="U716" s="20" t="s">
        <v>910</v>
      </c>
      <c r="V716" s="21">
        <v>41934</v>
      </c>
      <c r="W716" s="22">
        <v>2421500</v>
      </c>
      <c r="X716" s="21">
        <v>42174</v>
      </c>
      <c r="Y716" s="20" t="s">
        <v>2777</v>
      </c>
      <c r="Z716" s="20" t="s">
        <v>2778</v>
      </c>
      <c r="AA716" s="20" t="s">
        <v>291</v>
      </c>
      <c r="AB716" s="20" t="s">
        <v>1839</v>
      </c>
      <c r="AC716" s="20"/>
      <c r="AD716" s="20"/>
      <c r="AE716" s="22">
        <v>2421500</v>
      </c>
      <c r="AF716" s="38">
        <v>1490</v>
      </c>
    </row>
    <row r="717" spans="19:32" x14ac:dyDescent="0.25">
      <c r="S717" s="3">
        <v>2014</v>
      </c>
      <c r="T717" s="4" t="s">
        <v>278</v>
      </c>
      <c r="U717" s="4" t="s">
        <v>2780</v>
      </c>
      <c r="V717" s="6">
        <v>41969</v>
      </c>
      <c r="W717" s="7">
        <v>250000</v>
      </c>
      <c r="X717" s="6">
        <v>42185</v>
      </c>
      <c r="Y717" s="4" t="s">
        <v>2781</v>
      </c>
      <c r="Z717" s="4" t="s">
        <v>1838</v>
      </c>
      <c r="AA717" s="4" t="s">
        <v>1839</v>
      </c>
      <c r="AB717" s="4"/>
      <c r="AC717" s="4"/>
      <c r="AD717" s="4"/>
      <c r="AE717" s="7">
        <v>250000</v>
      </c>
      <c r="AF717" s="11">
        <v>854</v>
      </c>
    </row>
    <row r="718" spans="19:32" x14ac:dyDescent="0.25">
      <c r="S718" s="19">
        <v>2014</v>
      </c>
      <c r="T718" s="20" t="s">
        <v>278</v>
      </c>
      <c r="U718" s="20" t="s">
        <v>2783</v>
      </c>
      <c r="V718" s="21">
        <v>41969</v>
      </c>
      <c r="W718" s="22">
        <v>1000000</v>
      </c>
      <c r="X718" s="21">
        <v>42334</v>
      </c>
      <c r="Y718" s="20" t="s">
        <v>2784</v>
      </c>
      <c r="Z718" s="20" t="s">
        <v>1848</v>
      </c>
      <c r="AA718" s="20" t="s">
        <v>297</v>
      </c>
      <c r="AB718" s="20" t="s">
        <v>1839</v>
      </c>
      <c r="AC718" s="20"/>
      <c r="AD718" s="20"/>
      <c r="AE718" s="22">
        <v>1000000</v>
      </c>
      <c r="AF718" s="38">
        <v>382</v>
      </c>
    </row>
    <row r="719" spans="19:32" x14ac:dyDescent="0.25">
      <c r="S719" s="3">
        <v>2014</v>
      </c>
      <c r="T719" s="4" t="s">
        <v>278</v>
      </c>
      <c r="U719" s="4" t="s">
        <v>2788</v>
      </c>
      <c r="V719" s="6">
        <v>41925</v>
      </c>
      <c r="W719" s="7">
        <v>600000</v>
      </c>
      <c r="X719" s="6">
        <v>42015</v>
      </c>
      <c r="Y719" s="4" t="s">
        <v>2789</v>
      </c>
      <c r="Z719" s="4" t="s">
        <v>1838</v>
      </c>
      <c r="AA719" s="4" t="s">
        <v>1839</v>
      </c>
      <c r="AB719" s="4"/>
      <c r="AC719" s="4"/>
      <c r="AD719" s="4"/>
      <c r="AE719" s="7">
        <v>600000</v>
      </c>
      <c r="AF719" s="11">
        <v>823</v>
      </c>
    </row>
    <row r="720" spans="19:32" x14ac:dyDescent="0.25">
      <c r="S720" s="19">
        <v>2014</v>
      </c>
      <c r="T720" s="20" t="s">
        <v>278</v>
      </c>
      <c r="U720" s="20" t="s">
        <v>2795</v>
      </c>
      <c r="V720" s="21">
        <v>41921</v>
      </c>
      <c r="W720" s="22">
        <v>1200000</v>
      </c>
      <c r="X720" s="21">
        <v>42285</v>
      </c>
      <c r="Y720" s="20" t="s">
        <v>2796</v>
      </c>
      <c r="Z720" s="20" t="s">
        <v>1848</v>
      </c>
      <c r="AA720" s="20" t="s">
        <v>297</v>
      </c>
      <c r="AB720" s="20" t="s">
        <v>1839</v>
      </c>
      <c r="AC720" s="20"/>
      <c r="AD720" s="20"/>
      <c r="AE720" s="22">
        <v>1200000</v>
      </c>
      <c r="AF720" s="38">
        <v>1249</v>
      </c>
    </row>
    <row r="721" spans="19:32" x14ac:dyDescent="0.25">
      <c r="S721" s="19">
        <v>2014</v>
      </c>
      <c r="T721" s="20" t="s">
        <v>278</v>
      </c>
      <c r="U721" s="20" t="s">
        <v>2798</v>
      </c>
      <c r="V721" s="21">
        <v>41948</v>
      </c>
      <c r="W721" s="22">
        <v>670000</v>
      </c>
      <c r="X721" s="21">
        <v>42037</v>
      </c>
      <c r="Y721" s="20" t="s">
        <v>2799</v>
      </c>
      <c r="Z721" s="20" t="s">
        <v>1848</v>
      </c>
      <c r="AA721" s="20" t="s">
        <v>297</v>
      </c>
      <c r="AB721" s="20" t="s">
        <v>1839</v>
      </c>
      <c r="AC721" s="20"/>
      <c r="AD721" s="20"/>
      <c r="AE721" s="22">
        <v>670000</v>
      </c>
      <c r="AF721" s="38">
        <v>1264</v>
      </c>
    </row>
    <row r="722" spans="19:32" x14ac:dyDescent="0.25">
      <c r="S722" s="19">
        <v>2014</v>
      </c>
      <c r="T722" s="20" t="s">
        <v>278</v>
      </c>
      <c r="U722" s="20" t="s">
        <v>2801</v>
      </c>
      <c r="V722" s="21">
        <v>41943</v>
      </c>
      <c r="W722" s="22">
        <v>850000</v>
      </c>
      <c r="X722" s="21">
        <v>42033</v>
      </c>
      <c r="Y722" s="20" t="s">
        <v>2805</v>
      </c>
      <c r="Z722" s="20" t="s">
        <v>1848</v>
      </c>
      <c r="AA722" s="20" t="s">
        <v>297</v>
      </c>
      <c r="AB722" s="20" t="s">
        <v>1839</v>
      </c>
      <c r="AC722" s="20"/>
      <c r="AD722" s="20"/>
      <c r="AE722" s="22">
        <v>850000</v>
      </c>
      <c r="AF722" s="38">
        <v>928</v>
      </c>
    </row>
    <row r="723" spans="19:32" x14ac:dyDescent="0.25">
      <c r="S723" s="19">
        <v>2014</v>
      </c>
      <c r="T723" s="20" t="s">
        <v>278</v>
      </c>
      <c r="U723" s="20" t="s">
        <v>2807</v>
      </c>
      <c r="V723" s="21">
        <v>41943</v>
      </c>
      <c r="W723" s="22">
        <v>2500000</v>
      </c>
      <c r="X723" s="21">
        <v>42154</v>
      </c>
      <c r="Y723" s="20" t="s">
        <v>2808</v>
      </c>
      <c r="Z723" s="20" t="s">
        <v>2809</v>
      </c>
      <c r="AA723" s="20" t="s">
        <v>388</v>
      </c>
      <c r="AB723" s="20" t="s">
        <v>1839</v>
      </c>
      <c r="AC723" s="20"/>
      <c r="AD723" s="20"/>
      <c r="AE723" s="22">
        <v>2500000</v>
      </c>
      <c r="AF723" s="38">
        <v>1272</v>
      </c>
    </row>
    <row r="724" spans="19:32" x14ac:dyDescent="0.25">
      <c r="S724" s="19">
        <v>2014</v>
      </c>
      <c r="T724" s="20" t="s">
        <v>278</v>
      </c>
      <c r="U724" s="20" t="s">
        <v>2807</v>
      </c>
      <c r="V724" s="21">
        <v>41943</v>
      </c>
      <c r="W724" s="22">
        <v>2000000</v>
      </c>
      <c r="X724" s="21">
        <v>42154</v>
      </c>
      <c r="Y724" s="20" t="s">
        <v>2811</v>
      </c>
      <c r="Z724" s="20" t="s">
        <v>1848</v>
      </c>
      <c r="AA724" s="20" t="s">
        <v>297</v>
      </c>
      <c r="AB724" s="20" t="s">
        <v>1839</v>
      </c>
      <c r="AC724" s="20"/>
      <c r="AD724" s="20"/>
      <c r="AE724" s="22">
        <v>2000000</v>
      </c>
      <c r="AF724" s="38">
        <v>1272</v>
      </c>
    </row>
    <row r="725" spans="19:32" x14ac:dyDescent="0.25">
      <c r="S725" s="19">
        <v>2014</v>
      </c>
      <c r="T725" s="20" t="s">
        <v>278</v>
      </c>
      <c r="U725" s="20" t="s">
        <v>2813</v>
      </c>
      <c r="V725" s="21">
        <v>41962</v>
      </c>
      <c r="W725" s="22">
        <v>1200000</v>
      </c>
      <c r="X725" s="21">
        <v>42172</v>
      </c>
      <c r="Y725" s="20" t="s">
        <v>2814</v>
      </c>
      <c r="Z725" s="20" t="s">
        <v>2809</v>
      </c>
      <c r="AA725" s="20" t="s">
        <v>388</v>
      </c>
      <c r="AB725" s="20" t="s">
        <v>1839</v>
      </c>
      <c r="AC725" s="20"/>
      <c r="AD725" s="20"/>
      <c r="AE725" s="22">
        <v>1200000</v>
      </c>
      <c r="AF725" s="38">
        <v>1122</v>
      </c>
    </row>
    <row r="726" spans="19:32" x14ac:dyDescent="0.25">
      <c r="S726" s="19">
        <v>2014</v>
      </c>
      <c r="T726" s="20" t="s">
        <v>278</v>
      </c>
      <c r="U726" s="20" t="s">
        <v>2827</v>
      </c>
      <c r="V726" s="21">
        <v>41964</v>
      </c>
      <c r="W726" s="22">
        <v>550000</v>
      </c>
      <c r="X726" s="21">
        <v>42153</v>
      </c>
      <c r="Y726" s="20" t="s">
        <v>2828</v>
      </c>
      <c r="Z726" s="20" t="s">
        <v>1848</v>
      </c>
      <c r="AA726" s="20" t="s">
        <v>297</v>
      </c>
      <c r="AB726" s="20" t="s">
        <v>1839</v>
      </c>
      <c r="AC726" s="20"/>
      <c r="AD726" s="20"/>
      <c r="AE726" s="22">
        <v>550000</v>
      </c>
      <c r="AF726" s="38">
        <v>1258</v>
      </c>
    </row>
    <row r="727" spans="19:32" x14ac:dyDescent="0.25">
      <c r="S727" s="19">
        <v>2014</v>
      </c>
      <c r="T727" s="20" t="s">
        <v>278</v>
      </c>
      <c r="U727" s="20" t="s">
        <v>2836</v>
      </c>
      <c r="V727" s="21">
        <v>41969</v>
      </c>
      <c r="W727" s="22">
        <v>1000000</v>
      </c>
      <c r="X727" s="21">
        <v>42153</v>
      </c>
      <c r="Y727" s="20" t="s">
        <v>2837</v>
      </c>
      <c r="Z727" s="20" t="s">
        <v>1848</v>
      </c>
      <c r="AA727" s="20" t="s">
        <v>297</v>
      </c>
      <c r="AB727" s="20" t="s">
        <v>1839</v>
      </c>
      <c r="AC727" s="20"/>
      <c r="AD727" s="20"/>
      <c r="AE727" s="22">
        <v>1000000</v>
      </c>
      <c r="AF727" s="38">
        <v>1252</v>
      </c>
    </row>
    <row r="728" spans="19:32" x14ac:dyDescent="0.25">
      <c r="S728" s="19">
        <v>2014</v>
      </c>
      <c r="T728" s="20" t="s">
        <v>278</v>
      </c>
      <c r="U728" s="20" t="s">
        <v>2836</v>
      </c>
      <c r="V728" s="21">
        <v>41969</v>
      </c>
      <c r="W728" s="22">
        <v>1800000</v>
      </c>
      <c r="X728" s="21">
        <v>42334</v>
      </c>
      <c r="Y728" s="20" t="s">
        <v>2842</v>
      </c>
      <c r="Z728" s="20" t="s">
        <v>1848</v>
      </c>
      <c r="AA728" s="20" t="s">
        <v>297</v>
      </c>
      <c r="AB728" s="20" t="s">
        <v>1839</v>
      </c>
      <c r="AC728" s="20"/>
      <c r="AD728" s="20"/>
      <c r="AE728" s="22">
        <v>1800000</v>
      </c>
      <c r="AF728" s="38">
        <v>1252</v>
      </c>
    </row>
    <row r="729" spans="19:32" x14ac:dyDescent="0.25">
      <c r="S729" s="19">
        <v>2014</v>
      </c>
      <c r="T729" s="20" t="s">
        <v>278</v>
      </c>
      <c r="U729" s="20" t="s">
        <v>2844</v>
      </c>
      <c r="V729" s="21">
        <v>41969</v>
      </c>
      <c r="W729" s="22">
        <v>2700000</v>
      </c>
      <c r="X729" s="21">
        <v>42334</v>
      </c>
      <c r="Y729" s="20" t="s">
        <v>2845</v>
      </c>
      <c r="Z729" s="20" t="s">
        <v>2166</v>
      </c>
      <c r="AA729" s="20" t="s">
        <v>314</v>
      </c>
      <c r="AB729" s="20" t="s">
        <v>1839</v>
      </c>
      <c r="AC729" s="20"/>
      <c r="AD729" s="20"/>
      <c r="AE729" s="22">
        <v>2700000</v>
      </c>
      <c r="AF729" s="38">
        <v>1251</v>
      </c>
    </row>
    <row r="730" spans="19:32" x14ac:dyDescent="0.25">
      <c r="S730" s="19">
        <v>2014</v>
      </c>
      <c r="T730" s="20" t="s">
        <v>278</v>
      </c>
      <c r="U730" s="20" t="s">
        <v>2847</v>
      </c>
      <c r="V730" s="21">
        <v>41969</v>
      </c>
      <c r="W730" s="22">
        <v>2500000</v>
      </c>
      <c r="X730" s="21">
        <v>42334</v>
      </c>
      <c r="Y730" s="20" t="s">
        <v>2848</v>
      </c>
      <c r="Z730" s="20" t="s">
        <v>1848</v>
      </c>
      <c r="AA730" s="20" t="s">
        <v>297</v>
      </c>
      <c r="AB730" s="20" t="s">
        <v>1839</v>
      </c>
      <c r="AC730" s="20"/>
      <c r="AD730" s="20"/>
      <c r="AE730" s="22">
        <v>2500000</v>
      </c>
      <c r="AF730" s="38">
        <v>1234</v>
      </c>
    </row>
    <row r="731" spans="19:32" x14ac:dyDescent="0.25">
      <c r="S731" s="19">
        <v>2014</v>
      </c>
      <c r="T731" s="20" t="s">
        <v>278</v>
      </c>
      <c r="U731" s="20" t="s">
        <v>2856</v>
      </c>
      <c r="V731" s="21">
        <v>41969</v>
      </c>
      <c r="W731" s="22">
        <v>1160000</v>
      </c>
      <c r="X731" s="21">
        <v>42088</v>
      </c>
      <c r="Y731" s="20" t="s">
        <v>2857</v>
      </c>
      <c r="Z731" s="20" t="s">
        <v>1848</v>
      </c>
      <c r="AA731" s="20" t="s">
        <v>297</v>
      </c>
      <c r="AB731" s="20" t="s">
        <v>1839</v>
      </c>
      <c r="AC731" s="20"/>
      <c r="AD731" s="20"/>
      <c r="AE731" s="22">
        <v>1160000</v>
      </c>
      <c r="AF731" s="38">
        <v>1124</v>
      </c>
    </row>
    <row r="732" spans="19:32" x14ac:dyDescent="0.25">
      <c r="S732" s="19">
        <v>2014</v>
      </c>
      <c r="T732" s="20" t="s">
        <v>278</v>
      </c>
      <c r="U732" s="20" t="s">
        <v>2863</v>
      </c>
      <c r="V732" s="21">
        <v>41969</v>
      </c>
      <c r="W732" s="22">
        <v>500000</v>
      </c>
      <c r="X732" s="21">
        <v>42104</v>
      </c>
      <c r="Y732" s="20" t="s">
        <v>2864</v>
      </c>
      <c r="Z732" s="20" t="s">
        <v>1848</v>
      </c>
      <c r="AA732" s="20" t="s">
        <v>297</v>
      </c>
      <c r="AB732" s="20" t="s">
        <v>1839</v>
      </c>
      <c r="AC732" s="20"/>
      <c r="AD732" s="20"/>
      <c r="AE732" s="22">
        <v>500000</v>
      </c>
      <c r="AF732" s="38">
        <v>525</v>
      </c>
    </row>
    <row r="733" spans="19:32" x14ac:dyDescent="0.25">
      <c r="S733" s="19">
        <v>2014</v>
      </c>
      <c r="T733" s="20" t="s">
        <v>278</v>
      </c>
      <c r="U733" s="20" t="s">
        <v>2870</v>
      </c>
      <c r="V733" s="21">
        <v>41969</v>
      </c>
      <c r="W733" s="22">
        <v>840000</v>
      </c>
      <c r="X733" s="21">
        <v>42185</v>
      </c>
      <c r="Y733" s="20" t="s">
        <v>2871</v>
      </c>
      <c r="Z733" s="20" t="s">
        <v>2872</v>
      </c>
      <c r="AA733" s="20" t="s">
        <v>297</v>
      </c>
      <c r="AB733" s="20" t="s">
        <v>291</v>
      </c>
      <c r="AC733" s="20" t="s">
        <v>1839</v>
      </c>
      <c r="AD733" s="20"/>
      <c r="AE733" s="22">
        <v>840000</v>
      </c>
      <c r="AF733" s="38">
        <v>1227</v>
      </c>
    </row>
    <row r="734" spans="19:32" x14ac:dyDescent="0.25">
      <c r="S734" s="3">
        <v>2014</v>
      </c>
      <c r="T734" s="4" t="s">
        <v>278</v>
      </c>
      <c r="U734" s="4" t="s">
        <v>2874</v>
      </c>
      <c r="V734" s="6">
        <v>41969</v>
      </c>
      <c r="W734" s="7">
        <v>2800000</v>
      </c>
      <c r="X734" s="6">
        <v>42185</v>
      </c>
      <c r="Y734" s="4" t="s">
        <v>2875</v>
      </c>
      <c r="Z734" s="4" t="s">
        <v>1838</v>
      </c>
      <c r="AA734" s="4" t="s">
        <v>1839</v>
      </c>
      <c r="AB734" s="4"/>
      <c r="AC734" s="4"/>
      <c r="AD734" s="4"/>
      <c r="AE734" s="7">
        <v>2800000</v>
      </c>
      <c r="AF734" s="11">
        <v>134</v>
      </c>
    </row>
    <row r="735" spans="19:32" x14ac:dyDescent="0.25">
      <c r="S735" s="19">
        <v>2014</v>
      </c>
      <c r="T735" s="20" t="s">
        <v>278</v>
      </c>
      <c r="U735" s="20" t="s">
        <v>2874</v>
      </c>
      <c r="V735" s="21">
        <v>41969</v>
      </c>
      <c r="W735" s="22">
        <v>3200000</v>
      </c>
      <c r="X735" s="21">
        <v>42334</v>
      </c>
      <c r="Y735" s="20" t="s">
        <v>2877</v>
      </c>
      <c r="Z735" s="20" t="s">
        <v>2878</v>
      </c>
      <c r="AA735" s="20" t="s">
        <v>2832</v>
      </c>
      <c r="AB735" s="20" t="s">
        <v>1839</v>
      </c>
      <c r="AC735" s="20"/>
      <c r="AD735" s="20"/>
      <c r="AE735" s="22">
        <v>3200000</v>
      </c>
      <c r="AF735" s="38">
        <v>134</v>
      </c>
    </row>
    <row r="736" spans="19:32" x14ac:dyDescent="0.25">
      <c r="S736" s="19">
        <v>2014</v>
      </c>
      <c r="T736" s="20" t="s">
        <v>278</v>
      </c>
      <c r="U736" s="20" t="s">
        <v>2880</v>
      </c>
      <c r="V736" s="21">
        <v>41879</v>
      </c>
      <c r="W736" s="22">
        <v>650000</v>
      </c>
      <c r="X736" s="21">
        <v>42063</v>
      </c>
      <c r="Y736" s="20" t="s">
        <v>2881</v>
      </c>
      <c r="Z736" s="20" t="s">
        <v>1848</v>
      </c>
      <c r="AA736" s="20" t="s">
        <v>297</v>
      </c>
      <c r="AB736" s="20" t="s">
        <v>1839</v>
      </c>
      <c r="AC736" s="20"/>
      <c r="AD736" s="20"/>
      <c r="AE736" s="22">
        <v>650000</v>
      </c>
      <c r="AF736" s="38">
        <v>1217</v>
      </c>
    </row>
    <row r="737" spans="19:32" x14ac:dyDescent="0.25">
      <c r="S737" s="3">
        <v>2014</v>
      </c>
      <c r="T737" s="4" t="s">
        <v>278</v>
      </c>
      <c r="U737" s="4" t="s">
        <v>2813</v>
      </c>
      <c r="V737" s="6">
        <v>41907</v>
      </c>
      <c r="W737" s="7">
        <v>175000</v>
      </c>
      <c r="X737" s="6">
        <v>42088</v>
      </c>
      <c r="Y737" s="4" t="s">
        <v>2889</v>
      </c>
      <c r="Z737" s="4" t="s">
        <v>1838</v>
      </c>
      <c r="AA737" s="4" t="s">
        <v>1839</v>
      </c>
      <c r="AB737" s="4"/>
      <c r="AC737" s="4"/>
      <c r="AD737" s="4"/>
      <c r="AE737" s="7">
        <v>175000</v>
      </c>
      <c r="AF737" s="11">
        <v>1122</v>
      </c>
    </row>
    <row r="738" spans="19:32" x14ac:dyDescent="0.25">
      <c r="S738" s="19">
        <v>2014</v>
      </c>
      <c r="T738" s="20" t="s">
        <v>278</v>
      </c>
      <c r="U738" s="20" t="s">
        <v>2895</v>
      </c>
      <c r="V738" s="21">
        <v>41946</v>
      </c>
      <c r="W738" s="22">
        <v>2000000</v>
      </c>
      <c r="X738" s="21">
        <v>42369</v>
      </c>
      <c r="Y738" s="20" t="s">
        <v>2896</v>
      </c>
      <c r="Z738" s="20" t="s">
        <v>1848</v>
      </c>
      <c r="AA738" s="20" t="s">
        <v>297</v>
      </c>
      <c r="AB738" s="20" t="s">
        <v>1839</v>
      </c>
      <c r="AC738" s="20"/>
      <c r="AD738" s="20"/>
      <c r="AE738" s="22">
        <v>2000000</v>
      </c>
      <c r="AF738" s="38">
        <v>913</v>
      </c>
    </row>
    <row r="739" spans="19:32" x14ac:dyDescent="0.25">
      <c r="S739" s="19">
        <v>2014</v>
      </c>
      <c r="T739" s="20" t="s">
        <v>278</v>
      </c>
      <c r="U739" s="20" t="s">
        <v>2904</v>
      </c>
      <c r="V739" s="21">
        <v>41972</v>
      </c>
      <c r="W739" s="22">
        <v>1000000</v>
      </c>
      <c r="X739" s="21">
        <v>42153</v>
      </c>
      <c r="Y739" s="20" t="s">
        <v>2905</v>
      </c>
      <c r="Z739" s="20" t="s">
        <v>1848</v>
      </c>
      <c r="AA739" s="20" t="s">
        <v>297</v>
      </c>
      <c r="AB739" s="20" t="s">
        <v>1839</v>
      </c>
      <c r="AC739" s="20"/>
      <c r="AD739" s="20"/>
      <c r="AE739" s="22">
        <v>1000000</v>
      </c>
      <c r="AF739" s="38">
        <v>16</v>
      </c>
    </row>
    <row r="740" spans="19:32" x14ac:dyDescent="0.25">
      <c r="S740" s="19">
        <v>2014</v>
      </c>
      <c r="T740" s="20" t="s">
        <v>278</v>
      </c>
      <c r="U740" s="20" t="s">
        <v>2928</v>
      </c>
      <c r="V740" s="21">
        <v>41946</v>
      </c>
      <c r="W740" s="22">
        <v>923000</v>
      </c>
      <c r="X740" s="21">
        <v>42113</v>
      </c>
      <c r="Y740" s="20" t="s">
        <v>2929</v>
      </c>
      <c r="Z740" s="20" t="s">
        <v>2930</v>
      </c>
      <c r="AA740" s="20" t="s">
        <v>297</v>
      </c>
      <c r="AB740" s="20" t="s">
        <v>314</v>
      </c>
      <c r="AC740" s="20" t="s">
        <v>1839</v>
      </c>
      <c r="AD740" s="20"/>
      <c r="AE740" s="22">
        <v>923000</v>
      </c>
      <c r="AF740" s="38">
        <v>914</v>
      </c>
    </row>
    <row r="741" spans="19:32" x14ac:dyDescent="0.25">
      <c r="S741" s="19">
        <v>2014</v>
      </c>
      <c r="T741" s="20" t="s">
        <v>278</v>
      </c>
      <c r="U741" s="20" t="s">
        <v>2932</v>
      </c>
      <c r="V741" s="21">
        <v>41969</v>
      </c>
      <c r="W741" s="22">
        <v>2000000</v>
      </c>
      <c r="X741" s="21">
        <v>42334</v>
      </c>
      <c r="Y741" s="20" t="s">
        <v>2933</v>
      </c>
      <c r="Z741" s="20" t="s">
        <v>1848</v>
      </c>
      <c r="AA741" s="20" t="s">
        <v>297</v>
      </c>
      <c r="AB741" s="20" t="s">
        <v>1839</v>
      </c>
      <c r="AC741" s="20"/>
      <c r="AD741" s="20"/>
      <c r="AE741" s="22">
        <v>2000000</v>
      </c>
      <c r="AF741" s="38">
        <v>1477</v>
      </c>
    </row>
    <row r="742" spans="19:32" x14ac:dyDescent="0.25">
      <c r="S742" s="3">
        <v>2014</v>
      </c>
      <c r="T742" s="4" t="s">
        <v>278</v>
      </c>
      <c r="U742" s="4" t="s">
        <v>2951</v>
      </c>
      <c r="V742" s="6">
        <v>41964</v>
      </c>
      <c r="W742" s="7">
        <v>15000000</v>
      </c>
      <c r="X742" s="6">
        <v>42113</v>
      </c>
      <c r="Y742" s="4" t="s">
        <v>2952</v>
      </c>
      <c r="Z742" s="4" t="s">
        <v>1838</v>
      </c>
      <c r="AA742" s="4" t="s">
        <v>1839</v>
      </c>
      <c r="AB742" s="4"/>
      <c r="AC742" s="4"/>
      <c r="AD742" s="4"/>
      <c r="AE742" s="7">
        <v>15000000</v>
      </c>
      <c r="AF742" s="11">
        <v>37</v>
      </c>
    </row>
    <row r="743" spans="19:32" x14ac:dyDescent="0.25">
      <c r="S743" s="19">
        <v>2014</v>
      </c>
      <c r="T743" s="20" t="s">
        <v>278</v>
      </c>
      <c r="U743" s="20" t="s">
        <v>2959</v>
      </c>
      <c r="V743" s="21">
        <v>41964</v>
      </c>
      <c r="W743" s="22">
        <v>5000000</v>
      </c>
      <c r="X743" s="21">
        <v>42244</v>
      </c>
      <c r="Y743" s="20" t="s">
        <v>2960</v>
      </c>
      <c r="Z743" s="20" t="s">
        <v>2166</v>
      </c>
      <c r="AA743" s="20" t="s">
        <v>314</v>
      </c>
      <c r="AB743" s="20" t="s">
        <v>1839</v>
      </c>
      <c r="AC743" s="20"/>
      <c r="AD743" s="20"/>
      <c r="AE743" s="22">
        <v>5000000</v>
      </c>
      <c r="AF743" s="38">
        <v>519</v>
      </c>
    </row>
    <row r="744" spans="19:32" x14ac:dyDescent="0.25">
      <c r="S744" s="3">
        <v>2014</v>
      </c>
      <c r="T744" s="4" t="s">
        <v>278</v>
      </c>
      <c r="U744" s="4" t="s">
        <v>2968</v>
      </c>
      <c r="V744" s="6">
        <v>41985</v>
      </c>
      <c r="W744" s="7">
        <v>600000</v>
      </c>
      <c r="X744" s="6">
        <v>42016</v>
      </c>
      <c r="Y744" s="4" t="s">
        <v>2969</v>
      </c>
      <c r="Z744" s="4" t="s">
        <v>1838</v>
      </c>
      <c r="AA744" s="4" t="s">
        <v>1839</v>
      </c>
      <c r="AB744" s="4"/>
      <c r="AC744" s="4"/>
      <c r="AD744" s="4"/>
      <c r="AE744" s="7">
        <v>600000</v>
      </c>
      <c r="AF744" s="11">
        <v>1232</v>
      </c>
    </row>
    <row r="745" spans="19:32" x14ac:dyDescent="0.25">
      <c r="S745" s="19">
        <v>2014</v>
      </c>
      <c r="T745" s="20" t="s">
        <v>278</v>
      </c>
      <c r="U745" s="20" t="s">
        <v>2971</v>
      </c>
      <c r="V745" s="21">
        <v>41932</v>
      </c>
      <c r="W745" s="22">
        <v>500000</v>
      </c>
      <c r="X745" s="21">
        <v>42045</v>
      </c>
      <c r="Y745" s="20" t="s">
        <v>2972</v>
      </c>
      <c r="Z745" s="20" t="s">
        <v>1848</v>
      </c>
      <c r="AA745" s="20" t="s">
        <v>297</v>
      </c>
      <c r="AB745" s="20" t="s">
        <v>1839</v>
      </c>
      <c r="AC745" s="20"/>
      <c r="AD745" s="20"/>
      <c r="AE745" s="22">
        <v>500000</v>
      </c>
      <c r="AF745" s="38">
        <v>516</v>
      </c>
    </row>
    <row r="746" spans="19:32" x14ac:dyDescent="0.25">
      <c r="S746" s="19">
        <v>2014</v>
      </c>
      <c r="T746" s="20" t="s">
        <v>278</v>
      </c>
      <c r="U746" s="20" t="s">
        <v>2971</v>
      </c>
      <c r="V746" s="21">
        <v>41932</v>
      </c>
      <c r="W746" s="22">
        <v>500000</v>
      </c>
      <c r="X746" s="21">
        <v>42045</v>
      </c>
      <c r="Y746" s="20" t="s">
        <v>2974</v>
      </c>
      <c r="Z746" s="20" t="s">
        <v>1848</v>
      </c>
      <c r="AA746" s="20" t="s">
        <v>297</v>
      </c>
      <c r="AB746" s="20" t="s">
        <v>1839</v>
      </c>
      <c r="AC746" s="20"/>
      <c r="AD746" s="20"/>
      <c r="AE746" s="22">
        <v>500000</v>
      </c>
      <c r="AF746" s="38">
        <v>516</v>
      </c>
    </row>
    <row r="747" spans="19:32" x14ac:dyDescent="0.25">
      <c r="S747" s="19">
        <v>2014</v>
      </c>
      <c r="T747" s="20" t="s">
        <v>278</v>
      </c>
      <c r="U747" s="20" t="s">
        <v>2971</v>
      </c>
      <c r="V747" s="21">
        <v>41932</v>
      </c>
      <c r="W747" s="22">
        <v>1500000</v>
      </c>
      <c r="X747" s="21">
        <v>42045</v>
      </c>
      <c r="Y747" s="20" t="s">
        <v>2976</v>
      </c>
      <c r="Z747" s="20" t="s">
        <v>1848</v>
      </c>
      <c r="AA747" s="20" t="s">
        <v>297</v>
      </c>
      <c r="AB747" s="20" t="s">
        <v>1839</v>
      </c>
      <c r="AC747" s="20"/>
      <c r="AD747" s="20"/>
      <c r="AE747" s="22">
        <v>1500000</v>
      </c>
      <c r="AF747" s="38">
        <v>516</v>
      </c>
    </row>
    <row r="748" spans="19:32" x14ac:dyDescent="0.25">
      <c r="S748" s="3">
        <v>2014</v>
      </c>
      <c r="T748" s="4" t="s">
        <v>445</v>
      </c>
      <c r="U748" s="4" t="s">
        <v>453</v>
      </c>
      <c r="V748" s="6">
        <v>41795</v>
      </c>
      <c r="W748" s="7">
        <v>5250000</v>
      </c>
      <c r="X748" s="6">
        <v>42004</v>
      </c>
      <c r="Y748" s="4" t="s">
        <v>3107</v>
      </c>
      <c r="Z748" s="4" t="s">
        <v>1838</v>
      </c>
      <c r="AA748" s="4" t="s">
        <v>1839</v>
      </c>
      <c r="AB748" s="4"/>
      <c r="AC748" s="4"/>
      <c r="AD748" s="4"/>
      <c r="AE748" s="7">
        <v>5250000</v>
      </c>
      <c r="AF748" s="11">
        <v>76</v>
      </c>
    </row>
    <row r="749" spans="19:32" x14ac:dyDescent="0.25">
      <c r="W749" s="17">
        <f>SUM(W716:W748)</f>
        <v>64839500</v>
      </c>
      <c r="AE749" s="17">
        <f>SUM(AE716:AE748)</f>
        <v>64839500</v>
      </c>
    </row>
    <row r="750" spans="19:32" x14ac:dyDescent="0.25">
      <c r="AE750" s="50" cm="1">
        <f t="array" ref="AE750">SumarSinColor(AE716:AE748)</f>
        <v>24675000</v>
      </c>
    </row>
  </sheetData>
  <autoFilter ref="A2:P649" xr:uid="{8AE41300-DFE3-4F75-AFF2-7D7EB527E839}"/>
  <mergeCells count="8">
    <mergeCell ref="S1:AF1"/>
    <mergeCell ref="AJ2:AM2"/>
    <mergeCell ref="S714:AF714"/>
    <mergeCell ref="S8:AF8"/>
    <mergeCell ref="S23:AF23"/>
    <mergeCell ref="S31:AF31"/>
    <mergeCell ref="S179:AF179"/>
    <mergeCell ref="S496:AF496"/>
  </mergeCells>
  <conditionalFormatting pivot="1" sqref="AP4 AP3 AP5 AP6 AP7 AP8 AP9 AP10 AP11 AP12 AP13 AP14 AP15 AP16 AP17">
    <cfRule type="dataBar" priority="5">
      <dataBar>
        <cfvo type="min"/>
        <cfvo type="max"/>
        <color rgb="FF638EC6"/>
      </dataBar>
      <extLst>
        <ext xmlns:x14="http://schemas.microsoft.com/office/spreadsheetml/2009/9/main" uri="{B025F937-C7B1-47D3-B67F-A62EFF666E3E}">
          <x14:id>{DB8C77AE-03D7-493C-A4A5-988A9B9E3D04}</x14:id>
        </ext>
      </extLst>
    </cfRule>
  </conditionalFormatting>
  <conditionalFormatting pivot="1">
    <cfRule type="dataBar" priority="4">
      <dataBar>
        <cfvo type="min"/>
        <cfvo type="max"/>
        <color rgb="FFD6007B"/>
      </dataBar>
      <extLst>
        <ext xmlns:x14="http://schemas.microsoft.com/office/spreadsheetml/2009/9/main" uri="{B025F937-C7B1-47D3-B67F-A62EFF666E3E}">
          <x14:id>{C5BC2390-978E-43EA-B3D2-0BD0CD1FF4EC}</x14:id>
        </ext>
      </extLst>
    </cfRule>
  </conditionalFormatting>
  <conditionalFormatting pivot="1">
    <cfRule type="dataBar" priority="3">
      <dataBar>
        <cfvo type="min"/>
        <cfvo type="max"/>
        <color rgb="FFD6007B"/>
      </dataBar>
      <extLst>
        <ext xmlns:x14="http://schemas.microsoft.com/office/spreadsheetml/2009/9/main" uri="{B025F937-C7B1-47D3-B67F-A62EFF666E3E}">
          <x14:id>{6CBF5F09-FC59-4446-B866-20391C53D3EB}</x14:id>
        </ext>
      </extLst>
    </cfRule>
  </conditionalFormatting>
  <conditionalFormatting pivot="1">
    <cfRule type="dataBar" priority="2">
      <dataBar>
        <cfvo type="min"/>
        <cfvo type="max"/>
        <color rgb="FFD6007B"/>
      </dataBar>
      <extLst>
        <ext xmlns:x14="http://schemas.microsoft.com/office/spreadsheetml/2009/9/main" uri="{B025F937-C7B1-47D3-B67F-A62EFF666E3E}">
          <x14:id>{1755813D-DE64-47C2-B273-52457F906B9E}</x14:id>
        </ext>
      </extLst>
    </cfRule>
  </conditionalFormatting>
  <conditionalFormatting pivot="1">
    <cfRule type="dataBar" priority="1">
      <dataBar>
        <cfvo type="min"/>
        <cfvo type="max"/>
        <color rgb="FFD6007B"/>
      </dataBar>
      <extLst>
        <ext xmlns:x14="http://schemas.microsoft.com/office/spreadsheetml/2009/9/main" uri="{B025F937-C7B1-47D3-B67F-A62EFF666E3E}">
          <x14:id>{FB1D765A-4F4B-4F11-A05E-36FBA0EE0A7F}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B8C77AE-03D7-493C-A4A5-988A9B9E3D04}">
            <x14:dataBar minLength="0" maxLength="100" gradient="0">
              <x14:cfvo type="autoMin"/>
              <x14:cfvo type="autoMax"/>
              <x14:negativeFillColor rgb="FFFF0000"/>
              <x14:axisColor rgb="FF000000"/>
            </x14:dataBar>
          </x14:cfRule>
          <xm:sqref>AP4 AP3 AP5 AP6 AP7 AP8 AP9 AP10 AP11 AP12 AP13 AP14 AP15 AP16 AP17</xm:sqref>
        </x14:conditionalFormatting>
        <x14:conditionalFormatting xmlns:xm="http://schemas.microsoft.com/office/excel/2006/main" pivot="1">
          <x14:cfRule type="dataBar" id="{C5BC2390-978E-43EA-B3D2-0BD0CD1FF4EC}">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6CBF5F09-FC59-4446-B866-20391C53D3EB}">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1755813D-DE64-47C2-B273-52457F906B9E}">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FB1D765A-4F4B-4F11-A05E-36FBA0EE0A7F}">
            <x14:dataBar minLength="0" maxLength="100" gradient="0">
              <x14:cfvo type="autoMin"/>
              <x14:cfvo type="autoMax"/>
              <x14:negativeFillColor rgb="FFFF0000"/>
              <x14:axisColor rgb="FF000000"/>
            </x14:dataBar>
          </x14:cfRule>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B4043-6CA9-4FF3-912A-E6CD94D7BF5D}">
  <sheetPr codeName="Hoja4"/>
  <dimension ref="A2:AN776"/>
  <sheetViews>
    <sheetView topLeftCell="AI7" workbookViewId="0">
      <selection activeCell="AN20" sqref="AN20"/>
    </sheetView>
  </sheetViews>
  <sheetFormatPr baseColWidth="10" defaultRowHeight="15" x14ac:dyDescent="0.25"/>
  <cols>
    <col min="3" max="4" width="0" hidden="1" customWidth="1"/>
    <col min="22" max="22" width="17.7109375" customWidth="1"/>
    <col min="30" max="30" width="20.28515625" customWidth="1"/>
    <col min="34" max="37" width="20" customWidth="1"/>
    <col min="39" max="39" width="83.28515625" bestFit="1" customWidth="1"/>
    <col min="40" max="40" width="27.85546875" style="28" bestFit="1" customWidth="1"/>
  </cols>
  <sheetData>
    <row r="2" spans="1:40" x14ac:dyDescent="0.25">
      <c r="R2" s="103" t="s">
        <v>7658</v>
      </c>
      <c r="S2" s="103"/>
      <c r="T2" s="103"/>
      <c r="U2" s="103"/>
      <c r="V2" s="103"/>
      <c r="W2" s="103"/>
      <c r="X2" s="103"/>
      <c r="Y2" s="103"/>
      <c r="Z2" s="103"/>
      <c r="AA2" s="103"/>
      <c r="AB2" s="103"/>
      <c r="AC2" s="103"/>
      <c r="AD2" s="103"/>
      <c r="AE2" s="103"/>
    </row>
    <row r="3" spans="1:40" ht="45" x14ac:dyDescent="0.25">
      <c r="A3" s="12" t="s">
        <v>0</v>
      </c>
      <c r="B3" s="13" t="s">
        <v>1</v>
      </c>
      <c r="C3" s="1" t="s">
        <v>2</v>
      </c>
      <c r="D3" s="13" t="s">
        <v>3</v>
      </c>
      <c r="E3" s="13" t="s">
        <v>4</v>
      </c>
      <c r="F3" s="13" t="s">
        <v>5</v>
      </c>
      <c r="G3" s="14" t="s">
        <v>6</v>
      </c>
      <c r="H3" s="13" t="s">
        <v>7</v>
      </c>
      <c r="I3" s="13" t="s">
        <v>8</v>
      </c>
      <c r="J3" s="13" t="s">
        <v>9</v>
      </c>
      <c r="K3" s="13" t="s">
        <v>1767</v>
      </c>
      <c r="L3" s="13" t="s">
        <v>1767</v>
      </c>
      <c r="M3" s="13" t="s">
        <v>1767</v>
      </c>
      <c r="N3" s="13" t="s">
        <v>1767</v>
      </c>
      <c r="O3" s="14" t="s">
        <v>14</v>
      </c>
      <c r="P3" s="15" t="s">
        <v>2649</v>
      </c>
      <c r="R3" s="12" t="s">
        <v>0</v>
      </c>
      <c r="S3" s="13" t="s">
        <v>1</v>
      </c>
      <c r="T3" s="13" t="s">
        <v>4</v>
      </c>
      <c r="U3" s="13" t="s">
        <v>5</v>
      </c>
      <c r="V3" s="14" t="s">
        <v>6</v>
      </c>
      <c r="W3" s="13" t="s">
        <v>7</v>
      </c>
      <c r="X3" s="13" t="s">
        <v>8</v>
      </c>
      <c r="Y3" s="13" t="s">
        <v>9</v>
      </c>
      <c r="Z3" s="13" t="s">
        <v>1767</v>
      </c>
      <c r="AA3" s="13" t="s">
        <v>1767</v>
      </c>
      <c r="AB3" s="13" t="s">
        <v>1767</v>
      </c>
      <c r="AC3" s="13" t="s">
        <v>1767</v>
      </c>
      <c r="AD3" s="14" t="s">
        <v>14</v>
      </c>
      <c r="AE3" s="15" t="s">
        <v>2649</v>
      </c>
      <c r="AG3" s="44" t="s">
        <v>7643</v>
      </c>
      <c r="AH3" s="107">
        <v>2015</v>
      </c>
      <c r="AI3" s="107"/>
      <c r="AJ3" s="107"/>
      <c r="AK3" s="107"/>
      <c r="AM3" s="99" t="s">
        <v>7684</v>
      </c>
      <c r="AN3" t="s">
        <v>7686</v>
      </c>
    </row>
    <row r="4" spans="1:40" x14ac:dyDescent="0.25">
      <c r="A4" s="3">
        <v>2015</v>
      </c>
      <c r="B4" s="4" t="s">
        <v>16</v>
      </c>
      <c r="C4" s="5">
        <v>48101</v>
      </c>
      <c r="D4" s="16">
        <v>42064</v>
      </c>
      <c r="E4" s="4" t="s">
        <v>4040</v>
      </c>
      <c r="F4" s="6">
        <v>42303</v>
      </c>
      <c r="G4" s="7">
        <v>88200</v>
      </c>
      <c r="H4" s="6">
        <v>42429</v>
      </c>
      <c r="I4" s="4" t="s">
        <v>4041</v>
      </c>
      <c r="J4" s="4" t="s">
        <v>19</v>
      </c>
      <c r="K4" s="4" t="s">
        <v>20</v>
      </c>
      <c r="L4" s="4"/>
      <c r="M4" s="4"/>
      <c r="N4" s="4"/>
      <c r="O4" s="7">
        <v>88200</v>
      </c>
      <c r="P4" s="11">
        <f>_xlfn.XLOOKUP(E4,[1]SIDEOF_donativos!U$4:U$1619,[1]SIDEOF_donativos!W$4:W$1619,FALSE)</f>
        <v>258</v>
      </c>
      <c r="R4" s="3">
        <v>2015</v>
      </c>
      <c r="S4" s="4" t="s">
        <v>270</v>
      </c>
      <c r="T4" s="4" t="s">
        <v>271</v>
      </c>
      <c r="U4" s="6">
        <v>42074</v>
      </c>
      <c r="V4" s="7">
        <v>1990076</v>
      </c>
      <c r="W4" s="6">
        <v>42369</v>
      </c>
      <c r="X4" s="4" t="s">
        <v>272</v>
      </c>
      <c r="Y4" s="4" t="s">
        <v>1814</v>
      </c>
      <c r="Z4" s="4" t="s">
        <v>1815</v>
      </c>
      <c r="AA4" s="4"/>
      <c r="AB4" s="4"/>
      <c r="AC4" s="4"/>
      <c r="AD4" s="7">
        <v>1990076</v>
      </c>
      <c r="AE4" s="11">
        <v>605</v>
      </c>
      <c r="AG4" s="34" t="s">
        <v>7645</v>
      </c>
      <c r="AH4" s="53" t="s">
        <v>7682</v>
      </c>
      <c r="AI4" s="34" t="s">
        <v>7644</v>
      </c>
      <c r="AJ4" s="34" t="s">
        <v>7681</v>
      </c>
      <c r="AK4" s="34" t="s">
        <v>7674</v>
      </c>
      <c r="AM4" s="100" t="s">
        <v>16</v>
      </c>
      <c r="AN4" s="57">
        <v>7523824</v>
      </c>
    </row>
    <row r="5" spans="1:40" x14ac:dyDescent="0.25">
      <c r="A5" s="3">
        <v>2015</v>
      </c>
      <c r="B5" s="4" t="s">
        <v>16</v>
      </c>
      <c r="C5" s="5">
        <v>48101</v>
      </c>
      <c r="D5" s="16">
        <v>42248</v>
      </c>
      <c r="E5" s="4" t="s">
        <v>4042</v>
      </c>
      <c r="F5" s="6">
        <v>42303</v>
      </c>
      <c r="G5" s="7">
        <v>172500</v>
      </c>
      <c r="H5" s="6">
        <v>42551</v>
      </c>
      <c r="I5" s="4" t="s">
        <v>4043</v>
      </c>
      <c r="J5" s="4" t="s">
        <v>19</v>
      </c>
      <c r="K5" s="4" t="s">
        <v>20</v>
      </c>
      <c r="L5" s="4"/>
      <c r="M5" s="4"/>
      <c r="N5" s="4"/>
      <c r="O5" s="7">
        <v>172500</v>
      </c>
      <c r="P5" s="11">
        <f>_xlfn.XLOOKUP(E5,[1]SIDEOF_donativos!U$4:U$1619,[1]SIDEOF_donativos!W$4:W$1619,FALSE)</f>
        <v>166</v>
      </c>
      <c r="R5" s="3">
        <v>2015</v>
      </c>
      <c r="S5" s="4" t="s">
        <v>509</v>
      </c>
      <c r="T5" s="4" t="s">
        <v>3346</v>
      </c>
      <c r="U5" s="6">
        <v>42041</v>
      </c>
      <c r="V5" s="7">
        <v>450000</v>
      </c>
      <c r="W5" s="6">
        <v>42369</v>
      </c>
      <c r="X5" s="4" t="s">
        <v>4525</v>
      </c>
      <c r="Y5" s="4" t="s">
        <v>1814</v>
      </c>
      <c r="Z5" s="4" t="s">
        <v>1815</v>
      </c>
      <c r="AA5" s="4"/>
      <c r="AB5" s="4"/>
      <c r="AC5" s="4"/>
      <c r="AD5" s="7">
        <v>449438</v>
      </c>
      <c r="AE5" s="11">
        <v>364</v>
      </c>
      <c r="AG5" s="54" t="s">
        <v>1815</v>
      </c>
      <c r="AH5" s="55">
        <v>3340076</v>
      </c>
      <c r="AI5" s="55">
        <v>3338390</v>
      </c>
      <c r="AJ5" s="55">
        <f>AH5 - AI5</f>
        <v>1686</v>
      </c>
      <c r="AK5" s="55">
        <v>3338390</v>
      </c>
      <c r="AM5" s="100" t="s">
        <v>270</v>
      </c>
      <c r="AN5" s="57">
        <v>1990076</v>
      </c>
    </row>
    <row r="6" spans="1:40" x14ac:dyDescent="0.25">
      <c r="A6" s="3">
        <v>2015</v>
      </c>
      <c r="B6" s="4" t="s">
        <v>16</v>
      </c>
      <c r="C6" s="5">
        <v>48101</v>
      </c>
      <c r="D6" s="16">
        <v>42278</v>
      </c>
      <c r="E6" s="4" t="s">
        <v>4044</v>
      </c>
      <c r="F6" s="6">
        <v>42303</v>
      </c>
      <c r="G6" s="7">
        <v>125000</v>
      </c>
      <c r="H6" s="6">
        <v>42581</v>
      </c>
      <c r="I6" s="4" t="s">
        <v>4045</v>
      </c>
      <c r="J6" s="4" t="s">
        <v>19</v>
      </c>
      <c r="K6" s="4" t="s">
        <v>20</v>
      </c>
      <c r="L6" s="4"/>
      <c r="M6" s="4"/>
      <c r="N6" s="4"/>
      <c r="O6" s="7">
        <v>125000</v>
      </c>
      <c r="P6" s="11">
        <f>_xlfn.XLOOKUP(E6,[1]SIDEOF_donativos!U$4:U$1619,[1]SIDEOF_donativos!W$4:W$1619,FALSE)</f>
        <v>427</v>
      </c>
      <c r="R6" s="3">
        <v>2015</v>
      </c>
      <c r="S6" s="4" t="s">
        <v>509</v>
      </c>
      <c r="T6" s="4" t="s">
        <v>3346</v>
      </c>
      <c r="U6" s="6">
        <v>42041</v>
      </c>
      <c r="V6" s="7">
        <v>450000</v>
      </c>
      <c r="W6" s="6">
        <v>42369</v>
      </c>
      <c r="X6" s="4" t="s">
        <v>4527</v>
      </c>
      <c r="Y6" s="4" t="s">
        <v>1814</v>
      </c>
      <c r="Z6" s="4" t="s">
        <v>1815</v>
      </c>
      <c r="AA6" s="4"/>
      <c r="AB6" s="4"/>
      <c r="AC6" s="4"/>
      <c r="AD6" s="7">
        <v>449438</v>
      </c>
      <c r="AE6" s="11">
        <v>364</v>
      </c>
      <c r="AG6" s="54" t="s">
        <v>286</v>
      </c>
      <c r="AH6" s="55">
        <v>54085000</v>
      </c>
      <c r="AI6" s="55">
        <v>54085000</v>
      </c>
      <c r="AJ6" s="55">
        <f t="shared" ref="AJ6:AJ17" si="0">AH6 - AI6</f>
        <v>0</v>
      </c>
      <c r="AK6" s="60">
        <v>54085000</v>
      </c>
      <c r="AM6" s="100" t="s">
        <v>278</v>
      </c>
      <c r="AN6" s="57">
        <v>174646623</v>
      </c>
    </row>
    <row r="7" spans="1:40" x14ac:dyDescent="0.25">
      <c r="A7" s="3">
        <v>2015</v>
      </c>
      <c r="B7" s="4" t="s">
        <v>16</v>
      </c>
      <c r="C7" s="5">
        <v>48101</v>
      </c>
      <c r="D7" s="16">
        <v>42309</v>
      </c>
      <c r="E7" s="4" t="s">
        <v>4046</v>
      </c>
      <c r="F7" s="6">
        <v>42303</v>
      </c>
      <c r="G7" s="7">
        <v>84000</v>
      </c>
      <c r="H7" s="6">
        <v>42490</v>
      </c>
      <c r="I7" s="4" t="s">
        <v>4047</v>
      </c>
      <c r="J7" s="4" t="s">
        <v>19</v>
      </c>
      <c r="K7" s="4" t="s">
        <v>20</v>
      </c>
      <c r="L7" s="4"/>
      <c r="M7" s="4"/>
      <c r="N7" s="4"/>
      <c r="O7" s="7">
        <v>84000</v>
      </c>
      <c r="P7" s="11">
        <f>_xlfn.XLOOKUP(E7,[1]SIDEOF_donativos!U$4:U$1619,[1]SIDEOF_donativos!W$4:W$1619,FALSE)</f>
        <v>184</v>
      </c>
      <c r="R7" s="3">
        <v>2015</v>
      </c>
      <c r="S7" s="4" t="s">
        <v>509</v>
      </c>
      <c r="T7" s="4" t="s">
        <v>609</v>
      </c>
      <c r="U7" s="6">
        <v>42041</v>
      </c>
      <c r="V7" s="7">
        <v>450000</v>
      </c>
      <c r="W7" s="6">
        <v>42369</v>
      </c>
      <c r="X7" s="4" t="s">
        <v>4529</v>
      </c>
      <c r="Y7" s="4" t="s">
        <v>1814</v>
      </c>
      <c r="Z7" s="4" t="s">
        <v>1815</v>
      </c>
      <c r="AA7" s="4"/>
      <c r="AB7" s="4"/>
      <c r="AC7" s="4"/>
      <c r="AD7" s="7">
        <v>449438</v>
      </c>
      <c r="AE7" s="11">
        <v>537</v>
      </c>
      <c r="AG7" s="54" t="s">
        <v>2832</v>
      </c>
      <c r="AH7" s="55">
        <v>70800000</v>
      </c>
      <c r="AI7" s="55">
        <v>70800000</v>
      </c>
      <c r="AJ7" s="55">
        <f t="shared" si="0"/>
        <v>0</v>
      </c>
      <c r="AK7" s="55">
        <v>66800000</v>
      </c>
      <c r="AM7" s="100" t="s">
        <v>1909</v>
      </c>
      <c r="AN7" s="57">
        <v>650000</v>
      </c>
    </row>
    <row r="8" spans="1:40" x14ac:dyDescent="0.25">
      <c r="A8" s="3">
        <v>2015</v>
      </c>
      <c r="B8" s="4" t="s">
        <v>16</v>
      </c>
      <c r="C8" s="5">
        <v>48101</v>
      </c>
      <c r="D8" s="16">
        <v>42005</v>
      </c>
      <c r="E8" s="4" t="s">
        <v>4048</v>
      </c>
      <c r="F8" s="6">
        <v>42303</v>
      </c>
      <c r="G8" s="7">
        <v>100000</v>
      </c>
      <c r="H8" s="6">
        <v>42643</v>
      </c>
      <c r="I8" s="4" t="s">
        <v>4049</v>
      </c>
      <c r="J8" s="4" t="s">
        <v>19</v>
      </c>
      <c r="K8" s="4" t="s">
        <v>20</v>
      </c>
      <c r="L8" s="4"/>
      <c r="M8" s="4"/>
      <c r="N8" s="4"/>
      <c r="O8" s="7">
        <v>100000</v>
      </c>
      <c r="P8" s="11">
        <f>_xlfn.XLOOKUP(E8,[1]SIDEOF_donativos!U$4:U$1619,[1]SIDEOF_donativos!W$4:W$1619,FALSE)</f>
        <v>24</v>
      </c>
      <c r="V8" s="18">
        <f>SUM(V4:V7)</f>
        <v>3340076</v>
      </c>
      <c r="AD8" s="17">
        <f>SUM(AD4:AD7)</f>
        <v>3338390</v>
      </c>
      <c r="AG8" s="54" t="s">
        <v>301</v>
      </c>
      <c r="AH8" s="55">
        <v>62685000</v>
      </c>
      <c r="AI8" s="55">
        <v>62685000</v>
      </c>
      <c r="AJ8" s="55">
        <f t="shared" si="0"/>
        <v>0</v>
      </c>
      <c r="AK8" s="55">
        <v>62685000</v>
      </c>
      <c r="AM8" s="100" t="s">
        <v>1927</v>
      </c>
      <c r="AN8" s="57">
        <v>17500000</v>
      </c>
    </row>
    <row r="9" spans="1:40" x14ac:dyDescent="0.25">
      <c r="A9" s="3">
        <v>2015</v>
      </c>
      <c r="B9" s="4" t="s">
        <v>16</v>
      </c>
      <c r="C9" s="5">
        <v>48101</v>
      </c>
      <c r="D9" s="16">
        <v>42339</v>
      </c>
      <c r="E9" s="4" t="s">
        <v>4050</v>
      </c>
      <c r="F9" s="6">
        <v>42303</v>
      </c>
      <c r="G9" s="7">
        <v>200000</v>
      </c>
      <c r="H9" s="6">
        <v>42674</v>
      </c>
      <c r="I9" s="4" t="s">
        <v>4051</v>
      </c>
      <c r="J9" s="4" t="s">
        <v>19</v>
      </c>
      <c r="K9" s="4" t="s">
        <v>20</v>
      </c>
      <c r="L9" s="4"/>
      <c r="M9" s="4"/>
      <c r="N9" s="4"/>
      <c r="O9" s="7">
        <v>200000</v>
      </c>
      <c r="P9" s="11">
        <f>_xlfn.XLOOKUP(E9,[1]SIDEOF_donativos!U$4:U$1619,[1]SIDEOF_donativos!W$4:W$1619,FALSE)</f>
        <v>193</v>
      </c>
      <c r="AD9" s="59">
        <f>SUM(AD4:AD7)</f>
        <v>3338390</v>
      </c>
      <c r="AG9" s="54" t="s">
        <v>388</v>
      </c>
      <c r="AH9" s="55">
        <v>1503795478</v>
      </c>
      <c r="AI9" s="55">
        <v>1502795478</v>
      </c>
      <c r="AJ9" s="55">
        <f t="shared" si="0"/>
        <v>1000000</v>
      </c>
      <c r="AK9" s="55">
        <v>1447685478</v>
      </c>
      <c r="AM9" s="100" t="s">
        <v>389</v>
      </c>
      <c r="AN9" s="57">
        <v>9450000</v>
      </c>
    </row>
    <row r="10" spans="1:40" x14ac:dyDescent="0.25">
      <c r="A10" s="3">
        <v>2015</v>
      </c>
      <c r="B10" s="4" t="s">
        <v>16</v>
      </c>
      <c r="C10" s="5">
        <v>48101</v>
      </c>
      <c r="D10" s="4" t="s">
        <v>4052</v>
      </c>
      <c r="E10" s="4" t="s">
        <v>104</v>
      </c>
      <c r="F10" s="6">
        <v>42303</v>
      </c>
      <c r="G10" s="7">
        <v>135000</v>
      </c>
      <c r="H10" s="6">
        <v>42460</v>
      </c>
      <c r="I10" s="4" t="s">
        <v>4053</v>
      </c>
      <c r="J10" s="4" t="s">
        <v>19</v>
      </c>
      <c r="K10" s="4" t="s">
        <v>20</v>
      </c>
      <c r="L10" s="4"/>
      <c r="M10" s="4"/>
      <c r="N10" s="4"/>
      <c r="O10" s="7">
        <v>135000</v>
      </c>
      <c r="P10" s="11">
        <f>_xlfn.XLOOKUP(E10,[1]SIDEOF_donativos!U$4:U$1619,[1]SIDEOF_donativos!W$4:W$1619,FALSE)</f>
        <v>212</v>
      </c>
      <c r="R10" t="s">
        <v>7659</v>
      </c>
      <c r="AG10" s="54" t="s">
        <v>297</v>
      </c>
      <c r="AH10" s="55">
        <v>96133583</v>
      </c>
      <c r="AI10" s="55">
        <v>96133583</v>
      </c>
      <c r="AJ10" s="55">
        <f t="shared" si="0"/>
        <v>0</v>
      </c>
      <c r="AK10" s="55">
        <v>74903583</v>
      </c>
      <c r="AM10" s="100" t="s">
        <v>445</v>
      </c>
      <c r="AN10" s="57">
        <v>16800000</v>
      </c>
    </row>
    <row r="11" spans="1:40" ht="45" x14ac:dyDescent="0.25">
      <c r="A11" s="3">
        <v>2015</v>
      </c>
      <c r="B11" s="4" t="s">
        <v>16</v>
      </c>
      <c r="C11" s="5">
        <v>48101</v>
      </c>
      <c r="D11" s="4" t="s">
        <v>4054</v>
      </c>
      <c r="E11" s="4" t="s">
        <v>4055</v>
      </c>
      <c r="F11" s="6">
        <v>42303</v>
      </c>
      <c r="G11" s="7">
        <v>157000</v>
      </c>
      <c r="H11" s="6">
        <v>42435</v>
      </c>
      <c r="I11" s="4" t="s">
        <v>4056</v>
      </c>
      <c r="J11" s="4" t="s">
        <v>19</v>
      </c>
      <c r="K11" s="4" t="s">
        <v>20</v>
      </c>
      <c r="L11" s="4"/>
      <c r="M11" s="4"/>
      <c r="N11" s="4"/>
      <c r="O11" s="7">
        <v>157000</v>
      </c>
      <c r="P11" s="11">
        <f>_xlfn.XLOOKUP(E11,[1]SIDEOF_donativos!U$4:U$1619,[1]SIDEOF_donativos!W$4:W$1619,FALSE)</f>
        <v>234</v>
      </c>
      <c r="R11" s="12" t="s">
        <v>0</v>
      </c>
      <c r="S11" s="13" t="s">
        <v>1</v>
      </c>
      <c r="T11" s="13" t="s">
        <v>4</v>
      </c>
      <c r="U11" s="13" t="s">
        <v>5</v>
      </c>
      <c r="V11" s="14" t="s">
        <v>6</v>
      </c>
      <c r="W11" s="13" t="s">
        <v>7</v>
      </c>
      <c r="X11" s="13" t="s">
        <v>8</v>
      </c>
      <c r="Y11" s="13" t="s">
        <v>9</v>
      </c>
      <c r="Z11" s="13" t="s">
        <v>1767</v>
      </c>
      <c r="AA11" s="13" t="s">
        <v>1767</v>
      </c>
      <c r="AB11" s="13" t="s">
        <v>1767</v>
      </c>
      <c r="AC11" s="13" t="s">
        <v>1767</v>
      </c>
      <c r="AD11" s="14" t="s">
        <v>14</v>
      </c>
      <c r="AE11" s="15" t="s">
        <v>2649</v>
      </c>
      <c r="AG11" s="54" t="s">
        <v>291</v>
      </c>
      <c r="AH11" s="57">
        <v>173562260</v>
      </c>
      <c r="AI11" s="57">
        <v>173502260</v>
      </c>
      <c r="AJ11" s="55">
        <f t="shared" si="0"/>
        <v>60000</v>
      </c>
      <c r="AK11" s="55">
        <v>119647260</v>
      </c>
      <c r="AM11" s="100" t="s">
        <v>460</v>
      </c>
      <c r="AN11" s="57">
        <v>2403148</v>
      </c>
    </row>
    <row r="12" spans="1:40" x14ac:dyDescent="0.25">
      <c r="A12" s="3">
        <v>2015</v>
      </c>
      <c r="B12" s="4" t="s">
        <v>16</v>
      </c>
      <c r="C12" s="5">
        <v>48101</v>
      </c>
      <c r="D12" s="4" t="s">
        <v>4057</v>
      </c>
      <c r="E12" s="4" t="s">
        <v>108</v>
      </c>
      <c r="F12" s="6">
        <v>42303</v>
      </c>
      <c r="G12" s="7">
        <v>156000</v>
      </c>
      <c r="H12" s="6">
        <v>42643</v>
      </c>
      <c r="I12" s="4" t="s">
        <v>4058</v>
      </c>
      <c r="J12" s="4" t="s">
        <v>19</v>
      </c>
      <c r="K12" s="4" t="s">
        <v>20</v>
      </c>
      <c r="L12" s="4"/>
      <c r="M12" s="4"/>
      <c r="N12" s="4"/>
      <c r="O12" s="7">
        <v>156000</v>
      </c>
      <c r="P12" s="11">
        <f>_xlfn.XLOOKUP(E12,[1]SIDEOF_donativos!U$4:U$1619,[1]SIDEOF_donativos!W$4:W$1619,FALSE)</f>
        <v>224</v>
      </c>
      <c r="R12" s="3">
        <v>2015</v>
      </c>
      <c r="S12" s="4" t="s">
        <v>278</v>
      </c>
      <c r="T12" s="4" t="s">
        <v>283</v>
      </c>
      <c r="U12" s="6">
        <v>42264</v>
      </c>
      <c r="V12" s="7">
        <v>2000000</v>
      </c>
      <c r="W12" s="6">
        <v>42338</v>
      </c>
      <c r="X12" s="4" t="s">
        <v>4200</v>
      </c>
      <c r="Y12" s="4" t="s">
        <v>285</v>
      </c>
      <c r="Z12" s="4" t="s">
        <v>286</v>
      </c>
      <c r="AA12" s="4"/>
      <c r="AB12" s="4"/>
      <c r="AC12" s="4"/>
      <c r="AD12" s="7">
        <v>2000000</v>
      </c>
      <c r="AE12" s="11">
        <v>622</v>
      </c>
      <c r="AG12" s="54" t="s">
        <v>314</v>
      </c>
      <c r="AH12" s="55">
        <v>128752040</v>
      </c>
      <c r="AI12" s="55">
        <v>124952040</v>
      </c>
      <c r="AJ12" s="55">
        <f t="shared" si="0"/>
        <v>3800000</v>
      </c>
      <c r="AK12" s="55">
        <v>105957040</v>
      </c>
      <c r="AM12" s="100" t="s">
        <v>509</v>
      </c>
      <c r="AN12" s="57">
        <v>61348314</v>
      </c>
    </row>
    <row r="13" spans="1:40" x14ac:dyDescent="0.25">
      <c r="A13" s="3">
        <v>2015</v>
      </c>
      <c r="B13" s="4" t="s">
        <v>16</v>
      </c>
      <c r="C13" s="5">
        <v>48101</v>
      </c>
      <c r="D13" s="4" t="s">
        <v>4059</v>
      </c>
      <c r="E13" s="4" t="s">
        <v>4060</v>
      </c>
      <c r="F13" s="6">
        <v>42303</v>
      </c>
      <c r="G13" s="7">
        <v>118700</v>
      </c>
      <c r="H13" s="6">
        <v>42461</v>
      </c>
      <c r="I13" s="4" t="s">
        <v>4061</v>
      </c>
      <c r="J13" s="4" t="s">
        <v>19</v>
      </c>
      <c r="K13" s="4" t="s">
        <v>20</v>
      </c>
      <c r="L13" s="4"/>
      <c r="M13" s="4"/>
      <c r="N13" s="4"/>
      <c r="O13" s="7">
        <v>118700</v>
      </c>
      <c r="P13" s="11">
        <f>_xlfn.XLOOKUP(E13,[1]SIDEOF_donativos!U$4:U$1619,[1]SIDEOF_donativos!W$4:W$1619,FALSE)</f>
        <v>257</v>
      </c>
      <c r="R13" s="3">
        <v>2015</v>
      </c>
      <c r="S13" s="4" t="s">
        <v>614</v>
      </c>
      <c r="T13" s="4" t="s">
        <v>1762</v>
      </c>
      <c r="U13" s="6">
        <v>42122</v>
      </c>
      <c r="V13" s="7">
        <v>6500000</v>
      </c>
      <c r="W13" s="6">
        <v>42487</v>
      </c>
      <c r="X13" s="4" t="s">
        <v>4540</v>
      </c>
      <c r="Y13" s="4" t="s">
        <v>285</v>
      </c>
      <c r="Z13" s="4" t="s">
        <v>286</v>
      </c>
      <c r="AA13" s="4"/>
      <c r="AB13" s="4"/>
      <c r="AC13" s="4"/>
      <c r="AD13" s="7">
        <v>6500000</v>
      </c>
      <c r="AE13" s="11">
        <v>843</v>
      </c>
      <c r="AG13" s="54" t="s">
        <v>459</v>
      </c>
      <c r="AH13" s="55">
        <v>38850000</v>
      </c>
      <c r="AI13" s="55">
        <v>38850000</v>
      </c>
      <c r="AJ13" s="55">
        <f t="shared" si="0"/>
        <v>0</v>
      </c>
      <c r="AK13" s="55">
        <v>36300000</v>
      </c>
      <c r="AM13" s="100" t="s">
        <v>4530</v>
      </c>
      <c r="AN13" s="57">
        <v>2200000</v>
      </c>
    </row>
    <row r="14" spans="1:40" x14ac:dyDescent="0.25">
      <c r="A14" s="3">
        <v>2015</v>
      </c>
      <c r="B14" s="4" t="s">
        <v>16</v>
      </c>
      <c r="C14" s="5">
        <v>48101</v>
      </c>
      <c r="D14" s="4" t="s">
        <v>4062</v>
      </c>
      <c r="E14" s="4" t="s">
        <v>4063</v>
      </c>
      <c r="F14" s="6">
        <v>42303</v>
      </c>
      <c r="G14" s="7">
        <v>126760</v>
      </c>
      <c r="H14" s="6">
        <v>42510</v>
      </c>
      <c r="I14" s="4" t="s">
        <v>4064</v>
      </c>
      <c r="J14" s="4" t="s">
        <v>19</v>
      </c>
      <c r="K14" s="4" t="s">
        <v>20</v>
      </c>
      <c r="L14" s="4"/>
      <c r="M14" s="4"/>
      <c r="N14" s="4"/>
      <c r="O14" s="7">
        <v>126760</v>
      </c>
      <c r="P14" s="11">
        <f>_xlfn.XLOOKUP(E14,[1]SIDEOF_donativos!U$4:U$1619,[1]SIDEOF_donativos!W$4:W$1619,FALSE)</f>
        <v>267</v>
      </c>
      <c r="R14" s="3">
        <v>2015</v>
      </c>
      <c r="S14" s="4" t="s">
        <v>614</v>
      </c>
      <c r="T14" s="4" t="s">
        <v>640</v>
      </c>
      <c r="U14" s="6">
        <v>42216</v>
      </c>
      <c r="V14" s="7">
        <v>5500000</v>
      </c>
      <c r="W14" s="6">
        <v>42581</v>
      </c>
      <c r="X14" s="4" t="s">
        <v>4542</v>
      </c>
      <c r="Y14" s="4" t="s">
        <v>285</v>
      </c>
      <c r="Z14" s="4" t="s">
        <v>286</v>
      </c>
      <c r="AA14" s="4"/>
      <c r="AB14" s="4"/>
      <c r="AC14" s="4"/>
      <c r="AD14" s="7">
        <v>5500000</v>
      </c>
      <c r="AE14" s="11">
        <v>568</v>
      </c>
      <c r="AG14" s="54" t="s">
        <v>274</v>
      </c>
      <c r="AH14" s="55">
        <v>16500000</v>
      </c>
      <c r="AI14" s="55">
        <v>16500000</v>
      </c>
      <c r="AJ14" s="55">
        <f t="shared" si="0"/>
        <v>0</v>
      </c>
      <c r="AK14" s="55">
        <v>16500000</v>
      </c>
      <c r="AM14" s="100" t="s">
        <v>614</v>
      </c>
      <c r="AN14" s="57">
        <v>351000000</v>
      </c>
    </row>
    <row r="15" spans="1:40" x14ac:dyDescent="0.25">
      <c r="A15" s="3">
        <v>2015</v>
      </c>
      <c r="B15" s="4" t="s">
        <v>16</v>
      </c>
      <c r="C15" s="5">
        <v>48101</v>
      </c>
      <c r="D15" s="4" t="s">
        <v>4065</v>
      </c>
      <c r="E15" s="4" t="s">
        <v>4066</v>
      </c>
      <c r="F15" s="6">
        <v>42303</v>
      </c>
      <c r="G15" s="7">
        <v>166800</v>
      </c>
      <c r="H15" s="6">
        <v>42673</v>
      </c>
      <c r="I15" s="4" t="s">
        <v>4067</v>
      </c>
      <c r="J15" s="4" t="s">
        <v>19</v>
      </c>
      <c r="K15" s="4" t="s">
        <v>20</v>
      </c>
      <c r="L15" s="4"/>
      <c r="M15" s="4"/>
      <c r="N15" s="4"/>
      <c r="O15" s="7">
        <v>166800</v>
      </c>
      <c r="P15" s="11">
        <f>_xlfn.XLOOKUP(E15,[1]SIDEOF_donativos!U$4:U$1619,[1]SIDEOF_donativos!W$4:W$1619,FALSE)</f>
        <v>292</v>
      </c>
      <c r="R15" s="3">
        <v>2015</v>
      </c>
      <c r="S15" s="4" t="s">
        <v>614</v>
      </c>
      <c r="T15" s="4" t="s">
        <v>1762</v>
      </c>
      <c r="U15" s="6">
        <v>42215</v>
      </c>
      <c r="V15" s="7">
        <v>7500000</v>
      </c>
      <c r="W15" s="6">
        <v>42580</v>
      </c>
      <c r="X15" s="4" t="s">
        <v>4544</v>
      </c>
      <c r="Y15" s="4" t="s">
        <v>285</v>
      </c>
      <c r="Z15" s="4" t="s">
        <v>286</v>
      </c>
      <c r="AA15" s="4"/>
      <c r="AB15" s="4"/>
      <c r="AC15" s="4"/>
      <c r="AD15" s="7">
        <v>7500000</v>
      </c>
      <c r="AE15" s="11">
        <v>843</v>
      </c>
      <c r="AG15" s="54" t="s">
        <v>282</v>
      </c>
      <c r="AH15" s="55">
        <v>0</v>
      </c>
      <c r="AI15" s="55">
        <v>0</v>
      </c>
      <c r="AJ15" s="55">
        <f t="shared" si="0"/>
        <v>0</v>
      </c>
      <c r="AK15" s="55">
        <v>0</v>
      </c>
      <c r="AM15" s="100" t="s">
        <v>719</v>
      </c>
      <c r="AN15" s="57">
        <v>1431332330</v>
      </c>
    </row>
    <row r="16" spans="1:40" x14ac:dyDescent="0.25">
      <c r="A16" s="3">
        <v>2015</v>
      </c>
      <c r="B16" s="4" t="s">
        <v>16</v>
      </c>
      <c r="C16" s="5">
        <v>48101</v>
      </c>
      <c r="D16" s="4" t="s">
        <v>4068</v>
      </c>
      <c r="E16" s="4" t="s">
        <v>2685</v>
      </c>
      <c r="F16" s="6">
        <v>42303</v>
      </c>
      <c r="G16" s="7">
        <v>104100</v>
      </c>
      <c r="H16" s="6">
        <v>42520</v>
      </c>
      <c r="I16" s="4" t="s">
        <v>4069</v>
      </c>
      <c r="J16" s="4" t="s">
        <v>19</v>
      </c>
      <c r="K16" s="4" t="s">
        <v>20</v>
      </c>
      <c r="L16" s="4"/>
      <c r="M16" s="4"/>
      <c r="N16" s="4"/>
      <c r="O16" s="7">
        <v>104100</v>
      </c>
      <c r="P16" s="11">
        <f>_xlfn.XLOOKUP(E16,[1]SIDEOF_donativos!U$4:U$1619,[1]SIDEOF_donativos!W$4:W$1619,FALSE)</f>
        <v>300</v>
      </c>
      <c r="R16" s="3">
        <v>2015</v>
      </c>
      <c r="S16" s="4" t="s">
        <v>614</v>
      </c>
      <c r="T16" s="4" t="s">
        <v>616</v>
      </c>
      <c r="U16" s="6">
        <v>42286</v>
      </c>
      <c r="V16" s="7">
        <v>7000000</v>
      </c>
      <c r="W16" s="6">
        <v>42651</v>
      </c>
      <c r="X16" s="4" t="s">
        <v>4560</v>
      </c>
      <c r="Y16" s="4" t="s">
        <v>285</v>
      </c>
      <c r="Z16" s="4" t="s">
        <v>286</v>
      </c>
      <c r="AA16" s="4"/>
      <c r="AB16" s="4"/>
      <c r="AC16" s="4"/>
      <c r="AD16" s="7">
        <v>7000000</v>
      </c>
      <c r="AE16" s="11">
        <v>1297</v>
      </c>
      <c r="AG16" s="54" t="s">
        <v>20</v>
      </c>
      <c r="AH16" s="55">
        <v>14633824</v>
      </c>
      <c r="AI16" s="55">
        <v>14633824</v>
      </c>
      <c r="AJ16" s="55">
        <f t="shared" si="0"/>
        <v>0</v>
      </c>
      <c r="AK16" s="28">
        <v>7823824</v>
      </c>
      <c r="AM16" s="100" t="s">
        <v>1741</v>
      </c>
      <c r="AN16" s="57">
        <v>26758460</v>
      </c>
    </row>
    <row r="17" spans="1:40" x14ac:dyDescent="0.25">
      <c r="A17" s="3">
        <v>2015</v>
      </c>
      <c r="B17" s="4" t="s">
        <v>16</v>
      </c>
      <c r="C17" s="5">
        <v>48101</v>
      </c>
      <c r="D17" s="4" t="s">
        <v>4070</v>
      </c>
      <c r="E17" s="4" t="s">
        <v>122</v>
      </c>
      <c r="F17" s="6">
        <v>42303</v>
      </c>
      <c r="G17" s="7">
        <v>127000</v>
      </c>
      <c r="H17" s="6">
        <v>42643</v>
      </c>
      <c r="I17" s="4" t="s">
        <v>4071</v>
      </c>
      <c r="J17" s="4" t="s">
        <v>19</v>
      </c>
      <c r="K17" s="4" t="s">
        <v>20</v>
      </c>
      <c r="L17" s="4"/>
      <c r="M17" s="4"/>
      <c r="N17" s="4"/>
      <c r="O17" s="7">
        <v>127000</v>
      </c>
      <c r="P17" s="11">
        <f>_xlfn.XLOOKUP(E17,[1]SIDEOF_donativos!U$4:U$1619,[1]SIDEOF_donativos!W$4:W$1619,FALSE)</f>
        <v>303</v>
      </c>
      <c r="R17" s="3">
        <v>2015</v>
      </c>
      <c r="S17" s="4" t="s">
        <v>614</v>
      </c>
      <c r="T17" s="4" t="s">
        <v>4580</v>
      </c>
      <c r="U17" s="6">
        <v>42332</v>
      </c>
      <c r="V17" s="7">
        <v>4500000</v>
      </c>
      <c r="W17" s="6">
        <v>42697</v>
      </c>
      <c r="X17" s="4" t="s">
        <v>4581</v>
      </c>
      <c r="Y17" s="4" t="s">
        <v>285</v>
      </c>
      <c r="Z17" s="4" t="s">
        <v>286</v>
      </c>
      <c r="AA17" s="4"/>
      <c r="AB17" s="4"/>
      <c r="AC17" s="4"/>
      <c r="AD17" s="7">
        <v>4500000</v>
      </c>
      <c r="AE17" s="11">
        <v>1019</v>
      </c>
      <c r="AG17" s="54" t="s">
        <v>1839</v>
      </c>
      <c r="AH17" s="55">
        <v>56997200</v>
      </c>
      <c r="AI17" s="55">
        <v>53197200</v>
      </c>
      <c r="AJ17" s="55">
        <f t="shared" si="0"/>
        <v>3800000</v>
      </c>
      <c r="AK17" s="55">
        <v>29802200</v>
      </c>
      <c r="AM17" s="100" t="s">
        <v>1761</v>
      </c>
      <c r="AN17" s="57">
        <v>6500000</v>
      </c>
    </row>
    <row r="18" spans="1:40" x14ac:dyDescent="0.25">
      <c r="A18" s="3">
        <v>2015</v>
      </c>
      <c r="B18" s="4" t="s">
        <v>16</v>
      </c>
      <c r="C18" s="5">
        <v>48101</v>
      </c>
      <c r="D18" s="4" t="s">
        <v>4072</v>
      </c>
      <c r="E18" s="4" t="s">
        <v>4073</v>
      </c>
      <c r="F18" s="6">
        <v>42303</v>
      </c>
      <c r="G18" s="7">
        <v>175500</v>
      </c>
      <c r="H18" s="6">
        <v>42643</v>
      </c>
      <c r="I18" s="4" t="s">
        <v>4074</v>
      </c>
      <c r="J18" s="4" t="s">
        <v>19</v>
      </c>
      <c r="K18" s="4" t="s">
        <v>20</v>
      </c>
      <c r="L18" s="4"/>
      <c r="M18" s="4"/>
      <c r="N18" s="4"/>
      <c r="O18" s="7">
        <v>175500</v>
      </c>
      <c r="P18" s="11">
        <f>_xlfn.XLOOKUP(E18,[1]SIDEOF_donativos!U$4:U$1619,[1]SIDEOF_donativos!W$4:W$1619,FALSE)</f>
        <v>331</v>
      </c>
      <c r="R18" s="3">
        <v>2015</v>
      </c>
      <c r="S18" s="4" t="s">
        <v>614</v>
      </c>
      <c r="T18" s="4" t="s">
        <v>4583</v>
      </c>
      <c r="U18" s="6">
        <v>42360</v>
      </c>
      <c r="V18" s="7">
        <v>1585000</v>
      </c>
      <c r="W18" s="6">
        <v>42725</v>
      </c>
      <c r="X18" s="4" t="s">
        <v>4584</v>
      </c>
      <c r="Y18" s="4" t="s">
        <v>285</v>
      </c>
      <c r="Z18" s="4" t="s">
        <v>286</v>
      </c>
      <c r="AA18" s="4"/>
      <c r="AB18" s="4"/>
      <c r="AC18" s="4"/>
      <c r="AD18" s="7">
        <v>1585000</v>
      </c>
      <c r="AE18" s="11">
        <v>1399</v>
      </c>
      <c r="AM18" s="100" t="s">
        <v>7685</v>
      </c>
      <c r="AN18">
        <v>2110102775</v>
      </c>
    </row>
    <row r="19" spans="1:40" x14ac:dyDescent="0.25">
      <c r="A19" s="3">
        <v>2015</v>
      </c>
      <c r="B19" s="4" t="s">
        <v>16</v>
      </c>
      <c r="C19" s="5">
        <v>48101</v>
      </c>
      <c r="D19" s="16">
        <v>42036</v>
      </c>
      <c r="E19" s="4" t="s">
        <v>4075</v>
      </c>
      <c r="F19" s="6">
        <v>42303</v>
      </c>
      <c r="G19" s="7">
        <v>129000</v>
      </c>
      <c r="H19" s="6">
        <v>42475</v>
      </c>
      <c r="I19" s="4" t="s">
        <v>4076</v>
      </c>
      <c r="J19" s="4" t="s">
        <v>19</v>
      </c>
      <c r="K19" s="4" t="s">
        <v>20</v>
      </c>
      <c r="L19" s="4"/>
      <c r="M19" s="4"/>
      <c r="N19" s="4"/>
      <c r="O19" s="7">
        <v>129000</v>
      </c>
      <c r="P19" s="11">
        <f>_xlfn.XLOOKUP(E19,[1]SIDEOF_donativos!U$4:U$1619,[1]SIDEOF_donativos!W$4:W$1619,FALSE)</f>
        <v>31</v>
      </c>
      <c r="R19" s="3">
        <v>2015</v>
      </c>
      <c r="S19" s="4" t="s">
        <v>614</v>
      </c>
      <c r="T19" s="4" t="s">
        <v>4586</v>
      </c>
      <c r="U19" s="6">
        <v>42360</v>
      </c>
      <c r="V19" s="7">
        <v>3000000</v>
      </c>
      <c r="W19" s="6">
        <v>42725</v>
      </c>
      <c r="X19" s="4" t="s">
        <v>4587</v>
      </c>
      <c r="Y19" s="4" t="s">
        <v>285</v>
      </c>
      <c r="Z19" s="4" t="s">
        <v>286</v>
      </c>
      <c r="AA19" s="4"/>
      <c r="AB19" s="4"/>
      <c r="AC19" s="4"/>
      <c r="AD19" s="7">
        <v>3000000</v>
      </c>
      <c r="AE19" s="11">
        <v>1323</v>
      </c>
      <c r="AN19"/>
    </row>
    <row r="20" spans="1:40" x14ac:dyDescent="0.25">
      <c r="A20" s="3">
        <v>2015</v>
      </c>
      <c r="B20" s="4" t="s">
        <v>16</v>
      </c>
      <c r="C20" s="5">
        <v>48101</v>
      </c>
      <c r="D20" s="4" t="s">
        <v>4077</v>
      </c>
      <c r="E20" s="4" t="s">
        <v>130</v>
      </c>
      <c r="F20" s="6">
        <v>42303</v>
      </c>
      <c r="G20" s="7">
        <v>138500</v>
      </c>
      <c r="H20" s="6">
        <v>42490</v>
      </c>
      <c r="I20" s="4" t="s">
        <v>4078</v>
      </c>
      <c r="J20" s="4" t="s">
        <v>19</v>
      </c>
      <c r="K20" s="4" t="s">
        <v>20</v>
      </c>
      <c r="L20" s="4"/>
      <c r="M20" s="4"/>
      <c r="N20" s="4"/>
      <c r="O20" s="7">
        <v>138500</v>
      </c>
      <c r="P20" s="11">
        <f>_xlfn.XLOOKUP(E20,[1]SIDEOF_donativos!U$4:U$1619,[1]SIDEOF_donativos!W$4:W$1619,FALSE)</f>
        <v>367</v>
      </c>
      <c r="R20" s="3">
        <v>2015</v>
      </c>
      <c r="S20" s="4" t="s">
        <v>614</v>
      </c>
      <c r="T20" s="4" t="s">
        <v>690</v>
      </c>
      <c r="U20" s="6">
        <v>42184</v>
      </c>
      <c r="V20" s="7">
        <v>10000000</v>
      </c>
      <c r="W20" s="6">
        <v>42549</v>
      </c>
      <c r="X20" s="4" t="s">
        <v>4598</v>
      </c>
      <c r="Y20" s="4" t="s">
        <v>285</v>
      </c>
      <c r="Z20" s="4" t="s">
        <v>286</v>
      </c>
      <c r="AA20" s="4"/>
      <c r="AB20" s="4"/>
      <c r="AC20" s="4"/>
      <c r="AD20" s="7">
        <v>10000000</v>
      </c>
      <c r="AE20" s="11">
        <v>1205</v>
      </c>
      <c r="AM20">
        <f>SUM(GETPIVOTDATA("MONTO_OTORGADO",$AM$3,"NOMBRE_INSTITUCION","SECRETARÍA DE CULTURA"),GETPIVOTDATA("MONTO_OTORGADO",$AM$3,"NOMBRE_INSTITUCION","PETROLEOS MEXICANOS."),GETPIVOTDATA("MONTO_OTORGADO",$AM$3,"NOMBRE_INSTITUCION","COMISION FEDERAL DE ELECTRICIDAD."))</f>
        <v>1956978953</v>
      </c>
      <c r="AN20" s="102">
        <f>AM20/GETPIVOTDATA("MONTO_OTORGADO",$AM$3)</f>
        <v>0.92743300287826025</v>
      </c>
    </row>
    <row r="21" spans="1:40" x14ac:dyDescent="0.25">
      <c r="A21" s="3">
        <v>2015</v>
      </c>
      <c r="B21" s="4" t="s">
        <v>16</v>
      </c>
      <c r="C21" s="5">
        <v>48101</v>
      </c>
      <c r="D21" s="4" t="s">
        <v>4079</v>
      </c>
      <c r="E21" s="4" t="s">
        <v>4080</v>
      </c>
      <c r="F21" s="6">
        <v>42303</v>
      </c>
      <c r="G21" s="7">
        <v>182000</v>
      </c>
      <c r="H21" s="6">
        <v>42643</v>
      </c>
      <c r="I21" s="4" t="s">
        <v>4081</v>
      </c>
      <c r="J21" s="4" t="s">
        <v>19</v>
      </c>
      <c r="K21" s="4" t="s">
        <v>20</v>
      </c>
      <c r="L21" s="4"/>
      <c r="M21" s="4"/>
      <c r="N21" s="4"/>
      <c r="O21" s="7">
        <v>182000</v>
      </c>
      <c r="P21" s="11">
        <f>_xlfn.XLOOKUP(E21,[1]SIDEOF_donativos!U$4:U$1619,[1]SIDEOF_donativos!W$4:W$1619,FALSE)</f>
        <v>386</v>
      </c>
      <c r="R21" s="3">
        <v>2015</v>
      </c>
      <c r="S21" s="4" t="s">
        <v>1761</v>
      </c>
      <c r="T21" s="4" t="s">
        <v>1762</v>
      </c>
      <c r="U21" s="6">
        <v>42237</v>
      </c>
      <c r="V21" s="7">
        <v>2800000</v>
      </c>
      <c r="W21" s="6">
        <v>42369</v>
      </c>
      <c r="X21" s="4" t="s">
        <v>5409</v>
      </c>
      <c r="Y21" s="4" t="s">
        <v>285</v>
      </c>
      <c r="Z21" s="4" t="s">
        <v>286</v>
      </c>
      <c r="AA21" s="4"/>
      <c r="AB21" s="4"/>
      <c r="AC21" s="4"/>
      <c r="AD21" s="7">
        <v>2800000</v>
      </c>
      <c r="AE21" s="11">
        <v>843</v>
      </c>
      <c r="AN21"/>
    </row>
    <row r="22" spans="1:40" x14ac:dyDescent="0.25">
      <c r="A22" s="3">
        <v>2015</v>
      </c>
      <c r="B22" s="4" t="s">
        <v>16</v>
      </c>
      <c r="C22" s="5">
        <v>48101</v>
      </c>
      <c r="D22" s="4" t="s">
        <v>4082</v>
      </c>
      <c r="E22" s="4" t="s">
        <v>4083</v>
      </c>
      <c r="F22" s="6">
        <v>42303</v>
      </c>
      <c r="G22" s="7">
        <v>104500</v>
      </c>
      <c r="H22" s="6">
        <v>42551</v>
      </c>
      <c r="I22" s="4" t="s">
        <v>4084</v>
      </c>
      <c r="J22" s="4" t="s">
        <v>19</v>
      </c>
      <c r="K22" s="4" t="s">
        <v>20</v>
      </c>
      <c r="L22" s="4"/>
      <c r="M22" s="4"/>
      <c r="N22" s="4"/>
      <c r="O22" s="7">
        <v>104500</v>
      </c>
      <c r="P22" s="11">
        <f>_xlfn.XLOOKUP(E22,[1]SIDEOF_donativos!U$4:U$1619,[1]SIDEOF_donativos!W$4:W$1619,FALSE)</f>
        <v>414</v>
      </c>
      <c r="R22" s="3">
        <v>2015</v>
      </c>
      <c r="S22" s="4" t="s">
        <v>1761</v>
      </c>
      <c r="T22" s="4" t="s">
        <v>4755</v>
      </c>
      <c r="U22" s="6">
        <v>42244</v>
      </c>
      <c r="V22" s="7">
        <v>2200000</v>
      </c>
      <c r="W22" s="6">
        <v>42369</v>
      </c>
      <c r="X22" s="4" t="s">
        <v>5411</v>
      </c>
      <c r="Y22" s="4" t="s">
        <v>285</v>
      </c>
      <c r="Z22" s="4" t="s">
        <v>286</v>
      </c>
      <c r="AA22" s="4"/>
      <c r="AB22" s="4"/>
      <c r="AC22" s="4"/>
      <c r="AD22" s="7">
        <v>2200000</v>
      </c>
      <c r="AE22" s="11">
        <v>564</v>
      </c>
      <c r="AN22"/>
    </row>
    <row r="23" spans="1:40" x14ac:dyDescent="0.25">
      <c r="A23" s="3">
        <v>2015</v>
      </c>
      <c r="B23" s="4" t="s">
        <v>16</v>
      </c>
      <c r="C23" s="5">
        <v>48101</v>
      </c>
      <c r="D23" s="4" t="s">
        <v>4085</v>
      </c>
      <c r="E23" s="4" t="s">
        <v>276</v>
      </c>
      <c r="F23" s="6">
        <v>42303</v>
      </c>
      <c r="G23" s="7">
        <v>90000</v>
      </c>
      <c r="H23" s="6">
        <v>42513</v>
      </c>
      <c r="I23" s="4" t="s">
        <v>4086</v>
      </c>
      <c r="J23" s="4" t="s">
        <v>19</v>
      </c>
      <c r="K23" s="4" t="s">
        <v>20</v>
      </c>
      <c r="L23" s="4"/>
      <c r="M23" s="4"/>
      <c r="N23" s="4"/>
      <c r="O23" s="7">
        <v>90000</v>
      </c>
      <c r="P23" s="11">
        <f>_xlfn.XLOOKUP(E23,[1]SIDEOF_donativos!U$4:U$1619,[1]SIDEOF_donativos!W$4:W$1619,FALSE)</f>
        <v>439</v>
      </c>
      <c r="R23" s="3">
        <v>2015</v>
      </c>
      <c r="S23" s="4" t="s">
        <v>1761</v>
      </c>
      <c r="T23" s="4" t="s">
        <v>1146</v>
      </c>
      <c r="U23" s="6">
        <v>42240</v>
      </c>
      <c r="V23" s="7">
        <v>1500000</v>
      </c>
      <c r="W23" s="6">
        <v>42369</v>
      </c>
      <c r="X23" s="4" t="s">
        <v>5412</v>
      </c>
      <c r="Y23" s="4" t="s">
        <v>285</v>
      </c>
      <c r="Z23" s="4" t="s">
        <v>286</v>
      </c>
      <c r="AA23" s="4"/>
      <c r="AB23" s="4"/>
      <c r="AC23" s="4"/>
      <c r="AD23" s="7">
        <v>1500000</v>
      </c>
      <c r="AE23" s="11">
        <v>927</v>
      </c>
      <c r="AN23"/>
    </row>
    <row r="24" spans="1:40" x14ac:dyDescent="0.25">
      <c r="A24" s="3">
        <v>2015</v>
      </c>
      <c r="B24" s="4" t="s">
        <v>16</v>
      </c>
      <c r="C24" s="5">
        <v>48101</v>
      </c>
      <c r="D24" s="4" t="s">
        <v>4087</v>
      </c>
      <c r="E24" s="4" t="s">
        <v>1808</v>
      </c>
      <c r="F24" s="6">
        <v>42303</v>
      </c>
      <c r="G24" s="7">
        <v>245402</v>
      </c>
      <c r="H24" s="6">
        <v>42475</v>
      </c>
      <c r="I24" s="4" t="s">
        <v>4088</v>
      </c>
      <c r="J24" s="4" t="s">
        <v>19</v>
      </c>
      <c r="K24" s="4" t="s">
        <v>20</v>
      </c>
      <c r="L24" s="4"/>
      <c r="M24" s="4"/>
      <c r="N24" s="4"/>
      <c r="O24" s="7">
        <v>245402</v>
      </c>
      <c r="P24" s="11">
        <f>_xlfn.XLOOKUP(E24,[1]SIDEOF_donativos!U$4:U$1619,[1]SIDEOF_donativos!W$4:W$1619,FALSE)</f>
        <v>440</v>
      </c>
      <c r="V24" s="17">
        <f>SUM(V12:V23)</f>
        <v>54085000</v>
      </c>
      <c r="AD24" s="17">
        <f>SUM(AD12:AD23)</f>
        <v>54085000</v>
      </c>
      <c r="AN24"/>
    </row>
    <row r="25" spans="1:40" x14ac:dyDescent="0.25">
      <c r="A25" s="3">
        <v>2015</v>
      </c>
      <c r="B25" s="4" t="s">
        <v>16</v>
      </c>
      <c r="C25" s="5">
        <v>48101</v>
      </c>
      <c r="D25" s="4" t="s">
        <v>4089</v>
      </c>
      <c r="E25" s="4" t="s">
        <v>4090</v>
      </c>
      <c r="F25" s="6">
        <v>42303</v>
      </c>
      <c r="G25" s="7">
        <v>93135</v>
      </c>
      <c r="H25" s="6">
        <v>42536</v>
      </c>
      <c r="I25" s="4" t="s">
        <v>4091</v>
      </c>
      <c r="J25" s="4" t="s">
        <v>19</v>
      </c>
      <c r="K25" s="4" t="s">
        <v>20</v>
      </c>
      <c r="L25" s="4"/>
      <c r="M25" s="4"/>
      <c r="N25" s="4"/>
      <c r="O25" s="7">
        <v>93135</v>
      </c>
      <c r="P25" s="11">
        <f>_xlfn.XLOOKUP(E25,[1]SIDEOF_donativos!U$4:U$1619,[1]SIDEOF_donativos!W$4:W$1619,FALSE)</f>
        <v>442</v>
      </c>
      <c r="AD25" s="50" cm="1">
        <f t="array" ref="AD25">SumarSinColor(AD12:AD23)</f>
        <v>54085000</v>
      </c>
      <c r="AN25"/>
    </row>
    <row r="26" spans="1:40" x14ac:dyDescent="0.25">
      <c r="A26" s="3">
        <v>2015</v>
      </c>
      <c r="B26" s="4" t="s">
        <v>16</v>
      </c>
      <c r="C26" s="5">
        <v>48101</v>
      </c>
      <c r="D26" s="4" t="s">
        <v>4092</v>
      </c>
      <c r="E26" s="4" t="s">
        <v>4093</v>
      </c>
      <c r="F26" s="6">
        <v>42303</v>
      </c>
      <c r="G26" s="7">
        <v>160000</v>
      </c>
      <c r="H26" s="6">
        <v>42552</v>
      </c>
      <c r="I26" s="4" t="s">
        <v>4094</v>
      </c>
      <c r="J26" s="4" t="s">
        <v>19</v>
      </c>
      <c r="K26" s="4" t="s">
        <v>20</v>
      </c>
      <c r="L26" s="4"/>
      <c r="M26" s="4"/>
      <c r="N26" s="4"/>
      <c r="O26" s="7">
        <v>160000</v>
      </c>
      <c r="P26" s="11">
        <f>_xlfn.XLOOKUP(E26,[1]SIDEOF_donativos!U$4:U$1619,[1]SIDEOF_donativos!W$4:W$1619,FALSE)</f>
        <v>527</v>
      </c>
      <c r="R26" t="s">
        <v>7660</v>
      </c>
      <c r="AN26"/>
    </row>
    <row r="27" spans="1:40" ht="45" x14ac:dyDescent="0.25">
      <c r="A27" s="3">
        <v>2015</v>
      </c>
      <c r="B27" s="4" t="s">
        <v>16</v>
      </c>
      <c r="C27" s="5">
        <v>48101</v>
      </c>
      <c r="D27" s="4" t="s">
        <v>4095</v>
      </c>
      <c r="E27" s="4" t="s">
        <v>4096</v>
      </c>
      <c r="F27" s="6">
        <v>42303</v>
      </c>
      <c r="G27" s="7">
        <v>70108</v>
      </c>
      <c r="H27" s="6">
        <v>42551</v>
      </c>
      <c r="I27" s="4" t="s">
        <v>4097</v>
      </c>
      <c r="J27" s="4" t="s">
        <v>19</v>
      </c>
      <c r="K27" s="4" t="s">
        <v>20</v>
      </c>
      <c r="L27" s="4"/>
      <c r="M27" s="4"/>
      <c r="N27" s="4"/>
      <c r="O27" s="7">
        <v>70108</v>
      </c>
      <c r="P27" s="11">
        <f>_xlfn.XLOOKUP(E27,[1]SIDEOF_donativos!U$4:U$1619,[1]SIDEOF_donativos!W$4:W$1619,FALSE)</f>
        <v>541</v>
      </c>
      <c r="R27" s="12" t="s">
        <v>0</v>
      </c>
      <c r="S27" s="13" t="s">
        <v>1</v>
      </c>
      <c r="T27" s="13" t="s">
        <v>4</v>
      </c>
      <c r="U27" s="13" t="s">
        <v>5</v>
      </c>
      <c r="V27" s="14" t="s">
        <v>6</v>
      </c>
      <c r="W27" s="13" t="s">
        <v>7</v>
      </c>
      <c r="X27" s="13" t="s">
        <v>8</v>
      </c>
      <c r="Y27" s="13" t="s">
        <v>9</v>
      </c>
      <c r="Z27" s="13" t="s">
        <v>1767</v>
      </c>
      <c r="AA27" s="13" t="s">
        <v>1767</v>
      </c>
      <c r="AB27" s="13" t="s">
        <v>1767</v>
      </c>
      <c r="AC27" s="13" t="s">
        <v>1767</v>
      </c>
      <c r="AD27" s="14" t="s">
        <v>14</v>
      </c>
      <c r="AE27" s="15" t="s">
        <v>2649</v>
      </c>
      <c r="AN27"/>
    </row>
    <row r="28" spans="1:40" x14ac:dyDescent="0.25">
      <c r="A28" s="3">
        <v>2015</v>
      </c>
      <c r="B28" s="4" t="s">
        <v>16</v>
      </c>
      <c r="C28" s="5">
        <v>48101</v>
      </c>
      <c r="D28" s="4" t="s">
        <v>4098</v>
      </c>
      <c r="E28" s="4" t="s">
        <v>4099</v>
      </c>
      <c r="F28" s="6">
        <v>42303</v>
      </c>
      <c r="G28" s="7">
        <v>145000</v>
      </c>
      <c r="H28" s="6">
        <v>42643</v>
      </c>
      <c r="I28" s="4" t="s">
        <v>4100</v>
      </c>
      <c r="J28" s="4" t="s">
        <v>19</v>
      </c>
      <c r="K28" s="4" t="s">
        <v>20</v>
      </c>
      <c r="L28" s="4"/>
      <c r="M28" s="4"/>
      <c r="N28" s="4"/>
      <c r="O28" s="7">
        <v>145000</v>
      </c>
      <c r="P28" s="11">
        <f>_xlfn.XLOOKUP(E28,[1]SIDEOF_donativos!U$4:U$1619,[1]SIDEOF_donativos!W$4:W$1619,FALSE)</f>
        <v>545</v>
      </c>
      <c r="R28" s="19">
        <v>2015</v>
      </c>
      <c r="S28" s="20" t="s">
        <v>278</v>
      </c>
      <c r="T28" s="20" t="s">
        <v>4216</v>
      </c>
      <c r="U28" s="21">
        <v>42095</v>
      </c>
      <c r="V28" s="22">
        <v>4000000</v>
      </c>
      <c r="W28" s="21">
        <v>42461</v>
      </c>
      <c r="X28" s="20" t="s">
        <v>4217</v>
      </c>
      <c r="Y28" s="20" t="s">
        <v>4218</v>
      </c>
      <c r="Z28" s="20" t="s">
        <v>2832</v>
      </c>
      <c r="AA28" s="20" t="s">
        <v>388</v>
      </c>
      <c r="AB28" s="20"/>
      <c r="AC28" s="20"/>
      <c r="AD28" s="22">
        <v>4000000</v>
      </c>
      <c r="AE28" s="38">
        <v>1545</v>
      </c>
      <c r="AN28"/>
    </row>
    <row r="29" spans="1:40" x14ac:dyDescent="0.25">
      <c r="A29" s="3">
        <v>2015</v>
      </c>
      <c r="B29" s="4" t="s">
        <v>16</v>
      </c>
      <c r="C29" s="5">
        <v>48101</v>
      </c>
      <c r="D29" s="4" t="s">
        <v>4101</v>
      </c>
      <c r="E29" s="4" t="s">
        <v>4102</v>
      </c>
      <c r="F29" s="6">
        <v>42303</v>
      </c>
      <c r="G29" s="7">
        <v>64000</v>
      </c>
      <c r="H29" s="6">
        <v>42459</v>
      </c>
      <c r="I29" s="4" t="s">
        <v>4103</v>
      </c>
      <c r="J29" s="4" t="s">
        <v>19</v>
      </c>
      <c r="K29" s="4" t="s">
        <v>20</v>
      </c>
      <c r="L29" s="4"/>
      <c r="M29" s="4"/>
      <c r="N29" s="4"/>
      <c r="O29" s="7">
        <v>64000</v>
      </c>
      <c r="P29" s="11">
        <f>_xlfn.XLOOKUP(E29,[1]SIDEOF_donativos!U$4:U$1619,[1]SIDEOF_donativos!W$4:W$1619,FALSE)</f>
        <v>570</v>
      </c>
      <c r="R29" s="3">
        <v>2015</v>
      </c>
      <c r="S29" s="4" t="s">
        <v>614</v>
      </c>
      <c r="T29" s="4" t="s">
        <v>4552</v>
      </c>
      <c r="U29" s="6">
        <v>42305</v>
      </c>
      <c r="V29" s="7">
        <v>1800000</v>
      </c>
      <c r="W29" s="6">
        <v>42670</v>
      </c>
      <c r="X29" s="4" t="s">
        <v>4553</v>
      </c>
      <c r="Y29" s="4" t="s">
        <v>4554</v>
      </c>
      <c r="Z29" s="4" t="s">
        <v>2832</v>
      </c>
      <c r="AA29" s="4"/>
      <c r="AB29" s="4"/>
      <c r="AC29" s="4"/>
      <c r="AD29" s="7">
        <v>1800000</v>
      </c>
      <c r="AE29" s="11">
        <v>306</v>
      </c>
      <c r="AN29"/>
    </row>
    <row r="30" spans="1:40" x14ac:dyDescent="0.25">
      <c r="A30" s="3">
        <v>2015</v>
      </c>
      <c r="B30" s="4" t="s">
        <v>16</v>
      </c>
      <c r="C30" s="5">
        <v>48101</v>
      </c>
      <c r="D30" s="4" t="s">
        <v>4104</v>
      </c>
      <c r="E30" s="4" t="s">
        <v>2700</v>
      </c>
      <c r="F30" s="6">
        <v>42303</v>
      </c>
      <c r="G30" s="7">
        <v>52000</v>
      </c>
      <c r="H30" s="6">
        <v>42460</v>
      </c>
      <c r="I30" s="4" t="s">
        <v>4105</v>
      </c>
      <c r="J30" s="4" t="s">
        <v>19</v>
      </c>
      <c r="K30" s="4" t="s">
        <v>20</v>
      </c>
      <c r="L30" s="4"/>
      <c r="M30" s="4"/>
      <c r="N30" s="4"/>
      <c r="O30" s="7">
        <v>52000</v>
      </c>
      <c r="P30" s="11">
        <f>_xlfn.XLOOKUP(E30,[1]SIDEOF_donativos!U$4:U$1619,[1]SIDEOF_donativos!W$4:W$1619,FALSE)</f>
        <v>578</v>
      </c>
      <c r="R30" s="3">
        <v>2015</v>
      </c>
      <c r="S30" s="4" t="s">
        <v>614</v>
      </c>
      <c r="T30" s="4" t="s">
        <v>4567</v>
      </c>
      <c r="U30" s="6">
        <v>42317</v>
      </c>
      <c r="V30" s="7">
        <v>20000000</v>
      </c>
      <c r="W30" s="6">
        <v>42682</v>
      </c>
      <c r="X30" s="4" t="s">
        <v>4568</v>
      </c>
      <c r="Y30" s="4" t="s">
        <v>4554</v>
      </c>
      <c r="Z30" s="4" t="s">
        <v>2832</v>
      </c>
      <c r="AA30" s="4"/>
      <c r="AB30" s="4"/>
      <c r="AC30" s="4"/>
      <c r="AD30" s="7">
        <v>20000000</v>
      </c>
      <c r="AE30" s="11">
        <v>722</v>
      </c>
      <c r="AN30"/>
    </row>
    <row r="31" spans="1:40" x14ac:dyDescent="0.25">
      <c r="A31" s="3">
        <v>2015</v>
      </c>
      <c r="B31" s="4" t="s">
        <v>16</v>
      </c>
      <c r="C31" s="5">
        <v>48101</v>
      </c>
      <c r="D31" s="4" t="s">
        <v>4106</v>
      </c>
      <c r="E31" s="4" t="s">
        <v>4107</v>
      </c>
      <c r="F31" s="6">
        <v>42303</v>
      </c>
      <c r="G31" s="7">
        <v>109500</v>
      </c>
      <c r="H31" s="6">
        <v>42506</v>
      </c>
      <c r="I31" s="4" t="s">
        <v>4108</v>
      </c>
      <c r="J31" s="4" t="s">
        <v>19</v>
      </c>
      <c r="K31" s="4" t="s">
        <v>20</v>
      </c>
      <c r="L31" s="4"/>
      <c r="M31" s="4"/>
      <c r="N31" s="4"/>
      <c r="O31" s="7">
        <v>109500</v>
      </c>
      <c r="P31" s="11">
        <f>_xlfn.XLOOKUP(E31,[1]SIDEOF_donativos!U$4:U$1619,[1]SIDEOF_donativos!W$4:W$1619,FALSE)</f>
        <v>666</v>
      </c>
      <c r="R31" s="3">
        <v>2015</v>
      </c>
      <c r="S31" s="4" t="s">
        <v>614</v>
      </c>
      <c r="T31" s="4" t="s">
        <v>640</v>
      </c>
      <c r="U31" s="6">
        <v>42332</v>
      </c>
      <c r="V31" s="7">
        <v>10000000</v>
      </c>
      <c r="W31" s="6">
        <v>42697</v>
      </c>
      <c r="X31" s="4" t="s">
        <v>4572</v>
      </c>
      <c r="Y31" s="4" t="s">
        <v>4554</v>
      </c>
      <c r="Z31" s="4" t="s">
        <v>2832</v>
      </c>
      <c r="AA31" s="4"/>
      <c r="AB31" s="4"/>
      <c r="AC31" s="4"/>
      <c r="AD31" s="7">
        <v>10000000</v>
      </c>
      <c r="AE31" s="11">
        <v>568</v>
      </c>
      <c r="AN31"/>
    </row>
    <row r="32" spans="1:40" x14ac:dyDescent="0.25">
      <c r="A32" s="3">
        <v>2015</v>
      </c>
      <c r="B32" s="4" t="s">
        <v>16</v>
      </c>
      <c r="C32" s="5">
        <v>48101</v>
      </c>
      <c r="D32" s="4" t="s">
        <v>4109</v>
      </c>
      <c r="E32" s="4" t="s">
        <v>164</v>
      </c>
      <c r="F32" s="6">
        <v>42303</v>
      </c>
      <c r="G32" s="7">
        <v>160000</v>
      </c>
      <c r="H32" s="6">
        <v>42628</v>
      </c>
      <c r="I32" s="4" t="s">
        <v>4110</v>
      </c>
      <c r="J32" s="4" t="s">
        <v>19</v>
      </c>
      <c r="K32" s="4" t="s">
        <v>20</v>
      </c>
      <c r="L32" s="4"/>
      <c r="M32" s="4"/>
      <c r="N32" s="4"/>
      <c r="O32" s="7">
        <v>160000</v>
      </c>
      <c r="P32" s="11">
        <f>_xlfn.XLOOKUP(E32,[1]SIDEOF_donativos!U$4:U$1619,[1]SIDEOF_donativos!W$4:W$1619,FALSE)</f>
        <v>670</v>
      </c>
      <c r="R32" s="3">
        <v>2015</v>
      </c>
      <c r="S32" s="4" t="s">
        <v>614</v>
      </c>
      <c r="T32" s="4" t="s">
        <v>3297</v>
      </c>
      <c r="U32" s="6">
        <v>42332</v>
      </c>
      <c r="V32" s="7">
        <v>35000000</v>
      </c>
      <c r="W32" s="6">
        <v>42697</v>
      </c>
      <c r="X32" s="4" t="s">
        <v>4574</v>
      </c>
      <c r="Y32" s="4" t="s">
        <v>4554</v>
      </c>
      <c r="Z32" s="4" t="s">
        <v>2832</v>
      </c>
      <c r="AA32" s="4"/>
      <c r="AB32" s="4"/>
      <c r="AC32" s="4"/>
      <c r="AD32" s="7">
        <v>35000000</v>
      </c>
      <c r="AE32" s="11">
        <v>563</v>
      </c>
      <c r="AN32"/>
    </row>
    <row r="33" spans="1:40" x14ac:dyDescent="0.25">
      <c r="A33" s="3">
        <v>2015</v>
      </c>
      <c r="B33" s="4" t="s">
        <v>16</v>
      </c>
      <c r="C33" s="5">
        <v>48101</v>
      </c>
      <c r="D33" s="4" t="s">
        <v>4111</v>
      </c>
      <c r="E33" s="4" t="s">
        <v>4112</v>
      </c>
      <c r="F33" s="6">
        <v>42303</v>
      </c>
      <c r="G33" s="7">
        <v>200000</v>
      </c>
      <c r="H33" s="6">
        <v>42460</v>
      </c>
      <c r="I33" s="4" t="s">
        <v>4113</v>
      </c>
      <c r="J33" s="4" t="s">
        <v>19</v>
      </c>
      <c r="K33" s="4" t="s">
        <v>20</v>
      </c>
      <c r="L33" s="4"/>
      <c r="M33" s="4"/>
      <c r="N33" s="4"/>
      <c r="O33" s="7">
        <v>200000</v>
      </c>
      <c r="P33" s="11">
        <f>_xlfn.XLOOKUP(E33,[1]SIDEOF_donativos!U$4:U$1619,[1]SIDEOF_donativos!W$4:W$1619,FALSE)</f>
        <v>672</v>
      </c>
      <c r="V33" s="17">
        <f>SUM(V28:V32)</f>
        <v>70800000</v>
      </c>
      <c r="AD33" s="17">
        <f>SUM(AD28:AD32)</f>
        <v>70800000</v>
      </c>
      <c r="AN33"/>
    </row>
    <row r="34" spans="1:40" x14ac:dyDescent="0.25">
      <c r="A34" s="3">
        <v>2015</v>
      </c>
      <c r="B34" s="4" t="s">
        <v>16</v>
      </c>
      <c r="C34" s="5">
        <v>48101</v>
      </c>
      <c r="D34" s="4" t="s">
        <v>4114</v>
      </c>
      <c r="E34" s="4" t="s">
        <v>4115</v>
      </c>
      <c r="F34" s="6">
        <v>42303</v>
      </c>
      <c r="G34" s="7">
        <v>100000</v>
      </c>
      <c r="H34" s="6">
        <v>42643</v>
      </c>
      <c r="I34" s="4" t="s">
        <v>4116</v>
      </c>
      <c r="J34" s="4" t="s">
        <v>19</v>
      </c>
      <c r="K34" s="4" t="s">
        <v>20</v>
      </c>
      <c r="L34" s="4"/>
      <c r="M34" s="4"/>
      <c r="N34" s="4"/>
      <c r="O34" s="7">
        <v>100000</v>
      </c>
      <c r="P34" s="11">
        <f>_xlfn.XLOOKUP(E34,[1]SIDEOF_donativos!U$4:U$1619,[1]SIDEOF_donativos!W$4:W$1619,FALSE)</f>
        <v>690</v>
      </c>
      <c r="AD34" s="28" cm="1">
        <f t="array" ref="AD34">SumarSinColor(AD28:AD32)</f>
        <v>66800000</v>
      </c>
      <c r="AN34"/>
    </row>
    <row r="35" spans="1:40" x14ac:dyDescent="0.25">
      <c r="A35" s="3">
        <v>2015</v>
      </c>
      <c r="B35" s="4" t="s">
        <v>16</v>
      </c>
      <c r="C35" s="5">
        <v>48101</v>
      </c>
      <c r="D35" s="4" t="s">
        <v>4117</v>
      </c>
      <c r="E35" s="4" t="s">
        <v>4118</v>
      </c>
      <c r="F35" s="6">
        <v>42303</v>
      </c>
      <c r="G35" s="7">
        <v>131999</v>
      </c>
      <c r="H35" s="6">
        <v>42734</v>
      </c>
      <c r="I35" s="4" t="s">
        <v>4119</v>
      </c>
      <c r="J35" s="4" t="s">
        <v>19</v>
      </c>
      <c r="K35" s="4" t="s">
        <v>20</v>
      </c>
      <c r="L35" s="4"/>
      <c r="M35" s="4"/>
      <c r="N35" s="4"/>
      <c r="O35" s="7">
        <v>131999</v>
      </c>
      <c r="P35" s="11">
        <f>_xlfn.XLOOKUP(E35,[1]SIDEOF_donativos!U$4:U$1619,[1]SIDEOF_donativos!W$4:W$1619,FALSE)</f>
        <v>758</v>
      </c>
      <c r="R35" t="s">
        <v>7661</v>
      </c>
      <c r="AN35"/>
    </row>
    <row r="36" spans="1:40" ht="45" x14ac:dyDescent="0.25">
      <c r="A36" s="3">
        <v>2015</v>
      </c>
      <c r="B36" s="4" t="s">
        <v>16</v>
      </c>
      <c r="C36" s="5">
        <v>48101</v>
      </c>
      <c r="D36" s="4" t="s">
        <v>4120</v>
      </c>
      <c r="E36" s="4" t="s">
        <v>4121</v>
      </c>
      <c r="F36" s="6">
        <v>42303</v>
      </c>
      <c r="G36" s="7">
        <v>150000</v>
      </c>
      <c r="H36" s="6">
        <v>42460</v>
      </c>
      <c r="I36" s="4" t="s">
        <v>4122</v>
      </c>
      <c r="J36" s="4" t="s">
        <v>19</v>
      </c>
      <c r="K36" s="4" t="s">
        <v>20</v>
      </c>
      <c r="L36" s="4"/>
      <c r="M36" s="4"/>
      <c r="N36" s="4"/>
      <c r="O36" s="7">
        <v>150000</v>
      </c>
      <c r="P36" s="11">
        <f>_xlfn.XLOOKUP(E36,[1]SIDEOF_donativos!U$4:U$1619,[1]SIDEOF_donativos!W$4:W$1619,FALSE)</f>
        <v>760</v>
      </c>
      <c r="R36" s="12" t="s">
        <v>0</v>
      </c>
      <c r="S36" s="13" t="s">
        <v>1</v>
      </c>
      <c r="T36" s="13" t="s">
        <v>4</v>
      </c>
      <c r="U36" s="13" t="s">
        <v>5</v>
      </c>
      <c r="V36" s="14" t="s">
        <v>6</v>
      </c>
      <c r="W36" s="13" t="s">
        <v>7</v>
      </c>
      <c r="X36" s="13" t="s">
        <v>8</v>
      </c>
      <c r="Y36" s="13" t="s">
        <v>9</v>
      </c>
      <c r="Z36" s="13" t="s">
        <v>1767</v>
      </c>
      <c r="AA36" s="13" t="s">
        <v>1767</v>
      </c>
      <c r="AB36" s="13" t="s">
        <v>1767</v>
      </c>
      <c r="AC36" s="13" t="s">
        <v>1767</v>
      </c>
      <c r="AD36" s="14" t="s">
        <v>14</v>
      </c>
      <c r="AE36" s="15" t="s">
        <v>2649</v>
      </c>
      <c r="AN36"/>
    </row>
    <row r="37" spans="1:40" x14ac:dyDescent="0.25">
      <c r="A37" s="3">
        <v>2015</v>
      </c>
      <c r="B37" s="4" t="s">
        <v>16</v>
      </c>
      <c r="C37" s="5">
        <v>48101</v>
      </c>
      <c r="D37" s="4" t="s">
        <v>4123</v>
      </c>
      <c r="E37" s="4" t="s">
        <v>208</v>
      </c>
      <c r="F37" s="6">
        <v>42303</v>
      </c>
      <c r="G37" s="7">
        <v>122000</v>
      </c>
      <c r="H37" s="6">
        <v>42644</v>
      </c>
      <c r="I37" s="4" t="s">
        <v>4124</v>
      </c>
      <c r="J37" s="4" t="s">
        <v>19</v>
      </c>
      <c r="K37" s="4" t="s">
        <v>20</v>
      </c>
      <c r="L37" s="4"/>
      <c r="M37" s="4"/>
      <c r="N37" s="4"/>
      <c r="O37" s="7">
        <v>122000</v>
      </c>
      <c r="P37" s="11">
        <f>_xlfn.XLOOKUP(E37,[1]SIDEOF_donativos!U$4:U$1619,[1]SIDEOF_donativos!W$4:W$1619,FALSE)</f>
        <v>774</v>
      </c>
      <c r="R37" s="3">
        <v>2015</v>
      </c>
      <c r="S37" s="4" t="s">
        <v>278</v>
      </c>
      <c r="T37" s="4" t="s">
        <v>4060</v>
      </c>
      <c r="U37" s="6">
        <v>42248</v>
      </c>
      <c r="V37" s="7">
        <v>335000</v>
      </c>
      <c r="W37" s="6">
        <v>42369</v>
      </c>
      <c r="X37" s="4" t="s">
        <v>4202</v>
      </c>
      <c r="Y37" s="4" t="s">
        <v>300</v>
      </c>
      <c r="Z37" s="4" t="s">
        <v>301</v>
      </c>
      <c r="AA37" s="4"/>
      <c r="AB37" s="4"/>
      <c r="AC37" s="4"/>
      <c r="AD37" s="7">
        <v>335000</v>
      </c>
      <c r="AE37" s="11">
        <v>257</v>
      </c>
      <c r="AN37"/>
    </row>
    <row r="38" spans="1:40" x14ac:dyDescent="0.25">
      <c r="A38" s="3">
        <v>2015</v>
      </c>
      <c r="B38" s="4" t="s">
        <v>16</v>
      </c>
      <c r="C38" s="5">
        <v>48101</v>
      </c>
      <c r="D38" s="4" t="s">
        <v>4125</v>
      </c>
      <c r="E38" s="4" t="s">
        <v>4126</v>
      </c>
      <c r="F38" s="6">
        <v>42303</v>
      </c>
      <c r="G38" s="7">
        <v>100750</v>
      </c>
      <c r="H38" s="6">
        <v>42643</v>
      </c>
      <c r="I38" s="4" t="s">
        <v>4127</v>
      </c>
      <c r="J38" s="4" t="s">
        <v>19</v>
      </c>
      <c r="K38" s="4" t="s">
        <v>20</v>
      </c>
      <c r="L38" s="4"/>
      <c r="M38" s="4"/>
      <c r="N38" s="4"/>
      <c r="O38" s="7">
        <v>100750</v>
      </c>
      <c r="P38" s="11">
        <f>_xlfn.XLOOKUP(E38,[1]SIDEOF_donativos!U$4:U$1619,[1]SIDEOF_donativos!W$4:W$1619,FALSE)</f>
        <v>778</v>
      </c>
      <c r="R38" s="3">
        <v>2015</v>
      </c>
      <c r="S38" s="4" t="s">
        <v>1909</v>
      </c>
      <c r="T38" s="4" t="s">
        <v>1922</v>
      </c>
      <c r="U38" s="6">
        <v>42248</v>
      </c>
      <c r="V38" s="7">
        <v>150000</v>
      </c>
      <c r="W38" s="6">
        <v>42369</v>
      </c>
      <c r="X38" s="4" t="s">
        <v>3019</v>
      </c>
      <c r="Y38" s="4" t="s">
        <v>300</v>
      </c>
      <c r="Z38" s="4" t="s">
        <v>301</v>
      </c>
      <c r="AA38" s="4"/>
      <c r="AB38" s="4"/>
      <c r="AC38" s="4"/>
      <c r="AD38" s="7">
        <v>150000</v>
      </c>
      <c r="AE38" s="11">
        <v>924</v>
      </c>
      <c r="AN38"/>
    </row>
    <row r="39" spans="1:40" x14ac:dyDescent="0.25">
      <c r="A39" s="3">
        <v>2015</v>
      </c>
      <c r="B39" s="4" t="s">
        <v>16</v>
      </c>
      <c r="C39" s="5">
        <v>48101</v>
      </c>
      <c r="D39" s="4" t="s">
        <v>4128</v>
      </c>
      <c r="E39" s="4" t="s">
        <v>218</v>
      </c>
      <c r="F39" s="6">
        <v>42303</v>
      </c>
      <c r="G39" s="7">
        <v>71300</v>
      </c>
      <c r="H39" s="6">
        <v>42506</v>
      </c>
      <c r="I39" s="4" t="s">
        <v>4129</v>
      </c>
      <c r="J39" s="4" t="s">
        <v>19</v>
      </c>
      <c r="K39" s="4" t="s">
        <v>20</v>
      </c>
      <c r="L39" s="4"/>
      <c r="M39" s="4"/>
      <c r="N39" s="4"/>
      <c r="O39" s="7">
        <v>71300</v>
      </c>
      <c r="P39" s="11">
        <f>_xlfn.XLOOKUP(E39,[1]SIDEOF_donativos!U$4:U$1619,[1]SIDEOF_donativos!W$4:W$1619,FALSE)</f>
        <v>797</v>
      </c>
      <c r="R39" s="3">
        <v>2015</v>
      </c>
      <c r="S39" s="4" t="s">
        <v>509</v>
      </c>
      <c r="T39" s="4" t="s">
        <v>4467</v>
      </c>
      <c r="U39" s="6">
        <v>42121</v>
      </c>
      <c r="V39" s="7">
        <v>491600</v>
      </c>
      <c r="W39" s="6">
        <v>42369</v>
      </c>
      <c r="X39" s="4" t="s">
        <v>4468</v>
      </c>
      <c r="Y39" s="4" t="s">
        <v>300</v>
      </c>
      <c r="Z39" s="4" t="s">
        <v>301</v>
      </c>
      <c r="AA39" s="4"/>
      <c r="AB39" s="4"/>
      <c r="AC39" s="4"/>
      <c r="AD39" s="7">
        <v>491600</v>
      </c>
      <c r="AE39" s="11">
        <v>803</v>
      </c>
      <c r="AN39"/>
    </row>
    <row r="40" spans="1:40" x14ac:dyDescent="0.25">
      <c r="A40" s="3">
        <v>2015</v>
      </c>
      <c r="B40" s="4" t="s">
        <v>16</v>
      </c>
      <c r="C40" s="5">
        <v>48101</v>
      </c>
      <c r="D40" s="16">
        <v>42095</v>
      </c>
      <c r="E40" s="4" t="s">
        <v>2656</v>
      </c>
      <c r="F40" s="6">
        <v>42303</v>
      </c>
      <c r="G40" s="7">
        <v>75000</v>
      </c>
      <c r="H40" s="6">
        <v>42460</v>
      </c>
      <c r="I40" s="4" t="s">
        <v>4130</v>
      </c>
      <c r="J40" s="4" t="s">
        <v>19</v>
      </c>
      <c r="K40" s="4" t="s">
        <v>20</v>
      </c>
      <c r="L40" s="4"/>
      <c r="M40" s="4"/>
      <c r="N40" s="4"/>
      <c r="O40" s="7">
        <v>75000</v>
      </c>
      <c r="P40" s="11">
        <f>_xlfn.XLOOKUP(E40,[1]SIDEOF_donativos!U$4:U$1619,[1]SIDEOF_donativos!W$4:W$1619,FALSE)</f>
        <v>72</v>
      </c>
      <c r="R40" s="3">
        <v>2015</v>
      </c>
      <c r="S40" s="4" t="s">
        <v>509</v>
      </c>
      <c r="T40" s="4" t="s">
        <v>3333</v>
      </c>
      <c r="U40" s="6">
        <v>42122</v>
      </c>
      <c r="V40" s="7">
        <v>650000</v>
      </c>
      <c r="W40" s="6">
        <v>42369</v>
      </c>
      <c r="X40" s="4" t="s">
        <v>4469</v>
      </c>
      <c r="Y40" s="4" t="s">
        <v>300</v>
      </c>
      <c r="Z40" s="4" t="s">
        <v>301</v>
      </c>
      <c r="AA40" s="4"/>
      <c r="AB40" s="4"/>
      <c r="AC40" s="4"/>
      <c r="AD40" s="7">
        <v>650000</v>
      </c>
      <c r="AE40" s="11">
        <v>857</v>
      </c>
      <c r="AN40"/>
    </row>
    <row r="41" spans="1:40" x14ac:dyDescent="0.25">
      <c r="A41" s="3">
        <v>2015</v>
      </c>
      <c r="B41" s="4" t="s">
        <v>16</v>
      </c>
      <c r="C41" s="5">
        <v>48101</v>
      </c>
      <c r="D41" s="4" t="s">
        <v>4131</v>
      </c>
      <c r="E41" s="4" t="s">
        <v>4132</v>
      </c>
      <c r="F41" s="6">
        <v>42303</v>
      </c>
      <c r="G41" s="7">
        <v>175100</v>
      </c>
      <c r="H41" s="6">
        <v>42643</v>
      </c>
      <c r="I41" s="4" t="s">
        <v>4133</v>
      </c>
      <c r="J41" s="4" t="s">
        <v>19</v>
      </c>
      <c r="K41" s="4" t="s">
        <v>20</v>
      </c>
      <c r="L41" s="4"/>
      <c r="M41" s="4"/>
      <c r="N41" s="4"/>
      <c r="O41" s="7">
        <v>175100</v>
      </c>
      <c r="P41" s="11">
        <f>_xlfn.XLOOKUP(E41,[1]SIDEOF_donativos!U$4:U$1619,[1]SIDEOF_donativos!W$4:W$1619,FALSE)</f>
        <v>806</v>
      </c>
      <c r="R41" s="3">
        <v>2015</v>
      </c>
      <c r="S41" s="4" t="s">
        <v>509</v>
      </c>
      <c r="T41" s="4" t="s">
        <v>4470</v>
      </c>
      <c r="U41" s="6">
        <v>42131</v>
      </c>
      <c r="V41" s="7">
        <v>250000</v>
      </c>
      <c r="W41" s="6">
        <v>42369</v>
      </c>
      <c r="X41" s="4" t="s">
        <v>4468</v>
      </c>
      <c r="Y41" s="4" t="s">
        <v>300</v>
      </c>
      <c r="Z41" s="4" t="s">
        <v>301</v>
      </c>
      <c r="AA41" s="4"/>
      <c r="AB41" s="4"/>
      <c r="AC41" s="4"/>
      <c r="AD41" s="7">
        <v>250000</v>
      </c>
      <c r="AE41" s="11">
        <v>319</v>
      </c>
      <c r="AN41"/>
    </row>
    <row r="42" spans="1:40" x14ac:dyDescent="0.25">
      <c r="A42" s="3">
        <v>2015</v>
      </c>
      <c r="B42" s="4" t="s">
        <v>16</v>
      </c>
      <c r="C42" s="5">
        <v>48101</v>
      </c>
      <c r="D42" s="4" t="s">
        <v>4134</v>
      </c>
      <c r="E42" s="4" t="s">
        <v>4135</v>
      </c>
      <c r="F42" s="6">
        <v>42303</v>
      </c>
      <c r="G42" s="7">
        <v>134500</v>
      </c>
      <c r="H42" s="6">
        <v>42643</v>
      </c>
      <c r="I42" s="4" t="s">
        <v>4136</v>
      </c>
      <c r="J42" s="4" t="s">
        <v>19</v>
      </c>
      <c r="K42" s="4" t="s">
        <v>20</v>
      </c>
      <c r="L42" s="4"/>
      <c r="M42" s="4"/>
      <c r="N42" s="4"/>
      <c r="O42" s="7">
        <v>134500</v>
      </c>
      <c r="P42" s="11">
        <f>_xlfn.XLOOKUP(E42,[1]SIDEOF_donativos!U$4:U$1619,[1]SIDEOF_donativos!W$4:W$1619,FALSE)</f>
        <v>925</v>
      </c>
      <c r="R42" s="3">
        <v>2015</v>
      </c>
      <c r="S42" s="4" t="s">
        <v>509</v>
      </c>
      <c r="T42" s="4" t="s">
        <v>4471</v>
      </c>
      <c r="U42" s="6">
        <v>42131</v>
      </c>
      <c r="V42" s="7">
        <v>353800</v>
      </c>
      <c r="W42" s="6">
        <v>42369</v>
      </c>
      <c r="X42" s="4" t="s">
        <v>4468</v>
      </c>
      <c r="Y42" s="4" t="s">
        <v>300</v>
      </c>
      <c r="Z42" s="4" t="s">
        <v>301</v>
      </c>
      <c r="AA42" s="4"/>
      <c r="AB42" s="4"/>
      <c r="AC42" s="4"/>
      <c r="AD42" s="7">
        <v>353800</v>
      </c>
      <c r="AE42" s="11">
        <v>356</v>
      </c>
      <c r="AN42"/>
    </row>
    <row r="43" spans="1:40" x14ac:dyDescent="0.25">
      <c r="A43" s="3">
        <v>2015</v>
      </c>
      <c r="B43" s="4" t="s">
        <v>16</v>
      </c>
      <c r="C43" s="5">
        <v>48101</v>
      </c>
      <c r="D43" s="4" t="s">
        <v>4137</v>
      </c>
      <c r="E43" s="4" t="s">
        <v>4138</v>
      </c>
      <c r="F43" s="6">
        <v>42303</v>
      </c>
      <c r="G43" s="7">
        <v>136600</v>
      </c>
      <c r="H43" s="6">
        <v>42460</v>
      </c>
      <c r="I43" s="4" t="s">
        <v>4139</v>
      </c>
      <c r="J43" s="4" t="s">
        <v>19</v>
      </c>
      <c r="K43" s="4" t="s">
        <v>20</v>
      </c>
      <c r="L43" s="4"/>
      <c r="M43" s="4"/>
      <c r="N43" s="4"/>
      <c r="O43" s="7">
        <v>136600</v>
      </c>
      <c r="P43" s="11">
        <f>_xlfn.XLOOKUP(E43,[1]SIDEOF_donativos!U$4:U$1619,[1]SIDEOF_donativos!W$4:W$1619,FALSE)</f>
        <v>825</v>
      </c>
      <c r="R43" s="3">
        <v>2015</v>
      </c>
      <c r="S43" s="4" t="s">
        <v>509</v>
      </c>
      <c r="T43" s="4" t="s">
        <v>3267</v>
      </c>
      <c r="U43" s="6">
        <v>42132</v>
      </c>
      <c r="V43" s="7">
        <v>649977</v>
      </c>
      <c r="W43" s="6">
        <v>42369</v>
      </c>
      <c r="X43" s="4" t="s">
        <v>4469</v>
      </c>
      <c r="Y43" s="4" t="s">
        <v>300</v>
      </c>
      <c r="Z43" s="4" t="s">
        <v>301</v>
      </c>
      <c r="AA43" s="4"/>
      <c r="AB43" s="4"/>
      <c r="AC43" s="4"/>
      <c r="AD43" s="7">
        <v>649977</v>
      </c>
      <c r="AE43" s="11">
        <v>1606</v>
      </c>
      <c r="AN43"/>
    </row>
    <row r="44" spans="1:40" x14ac:dyDescent="0.25">
      <c r="A44" s="3">
        <v>2015</v>
      </c>
      <c r="B44" s="4" t="s">
        <v>16</v>
      </c>
      <c r="C44" s="5">
        <v>48101</v>
      </c>
      <c r="D44" s="4" t="s">
        <v>4140</v>
      </c>
      <c r="E44" s="4" t="s">
        <v>4141</v>
      </c>
      <c r="F44" s="6">
        <v>42303</v>
      </c>
      <c r="G44" s="7">
        <v>150000</v>
      </c>
      <c r="H44" s="6">
        <v>42419</v>
      </c>
      <c r="I44" s="4" t="s">
        <v>4142</v>
      </c>
      <c r="J44" s="4" t="s">
        <v>19</v>
      </c>
      <c r="K44" s="4" t="s">
        <v>20</v>
      </c>
      <c r="L44" s="4"/>
      <c r="M44" s="4"/>
      <c r="N44" s="4"/>
      <c r="O44" s="7">
        <v>150000</v>
      </c>
      <c r="P44" s="11">
        <f>_xlfn.XLOOKUP(E44,[1]SIDEOF_donativos!U$4:U$1619,[1]SIDEOF_donativos!W$4:W$1619,FALSE)</f>
        <v>830</v>
      </c>
      <c r="R44" s="3">
        <v>2015</v>
      </c>
      <c r="S44" s="4" t="s">
        <v>509</v>
      </c>
      <c r="T44" s="4" t="s">
        <v>548</v>
      </c>
      <c r="U44" s="6">
        <v>42132</v>
      </c>
      <c r="V44" s="7">
        <v>395992</v>
      </c>
      <c r="W44" s="6">
        <v>42369</v>
      </c>
      <c r="X44" s="4" t="s">
        <v>4468</v>
      </c>
      <c r="Y44" s="4" t="s">
        <v>300</v>
      </c>
      <c r="Z44" s="4" t="s">
        <v>301</v>
      </c>
      <c r="AA44" s="4"/>
      <c r="AB44" s="4"/>
      <c r="AC44" s="4"/>
      <c r="AD44" s="7">
        <v>395992</v>
      </c>
      <c r="AE44" s="11">
        <v>627</v>
      </c>
      <c r="AN44"/>
    </row>
    <row r="45" spans="1:40" x14ac:dyDescent="0.25">
      <c r="A45" s="3">
        <v>2015</v>
      </c>
      <c r="B45" s="4" t="s">
        <v>16</v>
      </c>
      <c r="C45" s="5">
        <v>48101</v>
      </c>
      <c r="D45" s="4" t="s">
        <v>4143</v>
      </c>
      <c r="E45" s="4" t="s">
        <v>240</v>
      </c>
      <c r="F45" s="6">
        <v>42303</v>
      </c>
      <c r="G45" s="7">
        <v>60470</v>
      </c>
      <c r="H45" s="6">
        <v>42429</v>
      </c>
      <c r="I45" s="4" t="s">
        <v>4144</v>
      </c>
      <c r="J45" s="4" t="s">
        <v>19</v>
      </c>
      <c r="K45" s="4" t="s">
        <v>20</v>
      </c>
      <c r="L45" s="4"/>
      <c r="M45" s="4"/>
      <c r="N45" s="4"/>
      <c r="O45" s="7">
        <v>60470</v>
      </c>
      <c r="P45" s="11">
        <f>_xlfn.XLOOKUP(E45,[1]SIDEOF_donativos!U$4:U$1619,[1]SIDEOF_donativos!W$4:W$1619,FALSE)</f>
        <v>850</v>
      </c>
      <c r="R45" s="3">
        <v>2015</v>
      </c>
      <c r="S45" s="4" t="s">
        <v>509</v>
      </c>
      <c r="T45" s="4" t="s">
        <v>4472</v>
      </c>
      <c r="U45" s="6">
        <v>42132</v>
      </c>
      <c r="V45" s="7">
        <v>250000</v>
      </c>
      <c r="W45" s="6">
        <v>42369</v>
      </c>
      <c r="X45" s="4" t="s">
        <v>4468</v>
      </c>
      <c r="Y45" s="4" t="s">
        <v>300</v>
      </c>
      <c r="Z45" s="4" t="s">
        <v>301</v>
      </c>
      <c r="AA45" s="4"/>
      <c r="AB45" s="4"/>
      <c r="AC45" s="4"/>
      <c r="AD45" s="7">
        <v>250000</v>
      </c>
      <c r="AE45" s="11">
        <v>571</v>
      </c>
      <c r="AN45"/>
    </row>
    <row r="46" spans="1:40" x14ac:dyDescent="0.25">
      <c r="A46" s="3">
        <v>2015</v>
      </c>
      <c r="B46" s="4" t="s">
        <v>16</v>
      </c>
      <c r="C46" s="5">
        <v>48101</v>
      </c>
      <c r="D46" s="4" t="s">
        <v>4145</v>
      </c>
      <c r="E46" s="4" t="s">
        <v>4146</v>
      </c>
      <c r="F46" s="6">
        <v>42303</v>
      </c>
      <c r="G46" s="7">
        <v>150000</v>
      </c>
      <c r="H46" s="6">
        <v>42459</v>
      </c>
      <c r="I46" s="4" t="s">
        <v>4147</v>
      </c>
      <c r="J46" s="4" t="s">
        <v>19</v>
      </c>
      <c r="K46" s="4" t="s">
        <v>20</v>
      </c>
      <c r="L46" s="4"/>
      <c r="M46" s="4"/>
      <c r="N46" s="4"/>
      <c r="O46" s="7">
        <v>150000</v>
      </c>
      <c r="P46" s="11">
        <f>_xlfn.XLOOKUP(E46,[1]SIDEOF_donativos!U$4:U$1619,[1]SIDEOF_donativos!W$4:W$1619,FALSE)</f>
        <v>958</v>
      </c>
      <c r="R46" s="3">
        <v>2015</v>
      </c>
      <c r="S46" s="4" t="s">
        <v>509</v>
      </c>
      <c r="T46" s="4" t="s">
        <v>4473</v>
      </c>
      <c r="U46" s="6">
        <v>42132</v>
      </c>
      <c r="V46" s="7">
        <v>300000</v>
      </c>
      <c r="W46" s="6">
        <v>42369</v>
      </c>
      <c r="X46" s="4" t="s">
        <v>4468</v>
      </c>
      <c r="Y46" s="4" t="s">
        <v>300</v>
      </c>
      <c r="Z46" s="4" t="s">
        <v>301</v>
      </c>
      <c r="AA46" s="4"/>
      <c r="AB46" s="4"/>
      <c r="AC46" s="4"/>
      <c r="AD46" s="7">
        <v>300000</v>
      </c>
      <c r="AE46" s="11">
        <v>264</v>
      </c>
      <c r="AN46"/>
    </row>
    <row r="47" spans="1:40" x14ac:dyDescent="0.25">
      <c r="A47" s="3">
        <v>2015</v>
      </c>
      <c r="B47" s="4" t="s">
        <v>16</v>
      </c>
      <c r="C47" s="5">
        <v>48101</v>
      </c>
      <c r="D47" s="4" t="s">
        <v>4148</v>
      </c>
      <c r="E47" s="4" t="s">
        <v>27</v>
      </c>
      <c r="F47" s="6">
        <v>42303</v>
      </c>
      <c r="G47" s="7">
        <v>85000</v>
      </c>
      <c r="H47" s="6">
        <v>42551</v>
      </c>
      <c r="I47" s="4" t="s">
        <v>4149</v>
      </c>
      <c r="J47" s="4" t="s">
        <v>19</v>
      </c>
      <c r="K47" s="4" t="s">
        <v>20</v>
      </c>
      <c r="L47" s="4"/>
      <c r="M47" s="4"/>
      <c r="N47" s="4"/>
      <c r="O47" s="7">
        <v>85000</v>
      </c>
      <c r="P47" s="11">
        <f>_xlfn.XLOOKUP(E47,[1]SIDEOF_donativos!U$4:U$1619,[1]SIDEOF_donativos!W$4:W$1619,FALSE)</f>
        <v>1064</v>
      </c>
      <c r="R47" s="3">
        <v>2015</v>
      </c>
      <c r="S47" s="4" t="s">
        <v>509</v>
      </c>
      <c r="T47" s="4" t="s">
        <v>3313</v>
      </c>
      <c r="U47" s="6">
        <v>42132</v>
      </c>
      <c r="V47" s="7">
        <v>650000</v>
      </c>
      <c r="W47" s="6">
        <v>42369</v>
      </c>
      <c r="X47" s="4" t="s">
        <v>4468</v>
      </c>
      <c r="Y47" s="4" t="s">
        <v>300</v>
      </c>
      <c r="Z47" s="4" t="s">
        <v>301</v>
      </c>
      <c r="AA47" s="4"/>
      <c r="AB47" s="4"/>
      <c r="AC47" s="4"/>
      <c r="AD47" s="7">
        <v>650000</v>
      </c>
      <c r="AE47" s="11">
        <v>157</v>
      </c>
      <c r="AN47"/>
    </row>
    <row r="48" spans="1:40" x14ac:dyDescent="0.25">
      <c r="A48" s="3">
        <v>2015</v>
      </c>
      <c r="B48" s="4" t="s">
        <v>16</v>
      </c>
      <c r="C48" s="5">
        <v>48101</v>
      </c>
      <c r="D48" s="4" t="s">
        <v>4150</v>
      </c>
      <c r="E48" s="4" t="s">
        <v>2741</v>
      </c>
      <c r="F48" s="6">
        <v>42303</v>
      </c>
      <c r="G48" s="7">
        <v>78000</v>
      </c>
      <c r="H48" s="6">
        <v>42420</v>
      </c>
      <c r="I48" s="4" t="s">
        <v>4151</v>
      </c>
      <c r="J48" s="4" t="s">
        <v>19</v>
      </c>
      <c r="K48" s="4" t="s">
        <v>20</v>
      </c>
      <c r="L48" s="4"/>
      <c r="M48" s="4"/>
      <c r="N48" s="4"/>
      <c r="O48" s="7">
        <v>78000</v>
      </c>
      <c r="P48" s="11">
        <f>_xlfn.XLOOKUP(E48,[1]SIDEOF_donativos!U$4:U$1619,[1]SIDEOF_donativos!W$4:W$1619,FALSE)</f>
        <v>1298</v>
      </c>
      <c r="R48" s="3">
        <v>2015</v>
      </c>
      <c r="S48" s="4" t="s">
        <v>509</v>
      </c>
      <c r="T48" s="4" t="s">
        <v>3154</v>
      </c>
      <c r="U48" s="6">
        <v>42132</v>
      </c>
      <c r="V48" s="7">
        <v>359500</v>
      </c>
      <c r="W48" s="6">
        <v>42369</v>
      </c>
      <c r="X48" s="4" t="s">
        <v>4469</v>
      </c>
      <c r="Y48" s="4" t="s">
        <v>300</v>
      </c>
      <c r="Z48" s="4" t="s">
        <v>301</v>
      </c>
      <c r="AA48" s="4"/>
      <c r="AB48" s="4"/>
      <c r="AC48" s="4"/>
      <c r="AD48" s="7">
        <v>359500</v>
      </c>
      <c r="AE48" s="11">
        <v>1555</v>
      </c>
      <c r="AN48"/>
    </row>
    <row r="49" spans="1:40" x14ac:dyDescent="0.25">
      <c r="A49" s="3">
        <v>2015</v>
      </c>
      <c r="B49" s="4" t="s">
        <v>16</v>
      </c>
      <c r="C49" s="5">
        <v>48101</v>
      </c>
      <c r="D49" s="4" t="s">
        <v>4152</v>
      </c>
      <c r="E49" s="4" t="s">
        <v>3144</v>
      </c>
      <c r="F49" s="6">
        <v>42302</v>
      </c>
      <c r="G49" s="7">
        <v>165400</v>
      </c>
      <c r="H49" s="6">
        <v>42430</v>
      </c>
      <c r="I49" s="4" t="s">
        <v>4153</v>
      </c>
      <c r="J49" s="4" t="s">
        <v>19</v>
      </c>
      <c r="K49" s="4" t="s">
        <v>20</v>
      </c>
      <c r="L49" s="4"/>
      <c r="M49" s="4"/>
      <c r="N49" s="4"/>
      <c r="O49" s="7">
        <v>165400</v>
      </c>
      <c r="P49" s="11">
        <f>_xlfn.XLOOKUP(E49,[1]SIDEOF_donativos!U$4:U$1619,[1]SIDEOF_donativos!W$4:W$1619,FALSE)</f>
        <v>1312</v>
      </c>
      <c r="R49" s="3">
        <v>2015</v>
      </c>
      <c r="S49" s="4" t="s">
        <v>509</v>
      </c>
      <c r="T49" s="4" t="s">
        <v>4474</v>
      </c>
      <c r="U49" s="6">
        <v>42132</v>
      </c>
      <c r="V49" s="7">
        <v>216500</v>
      </c>
      <c r="W49" s="6">
        <v>42369</v>
      </c>
      <c r="X49" s="4" t="s">
        <v>4468</v>
      </c>
      <c r="Y49" s="4" t="s">
        <v>300</v>
      </c>
      <c r="Z49" s="4" t="s">
        <v>301</v>
      </c>
      <c r="AA49" s="4"/>
      <c r="AB49" s="4"/>
      <c r="AC49" s="4"/>
      <c r="AD49" s="7">
        <v>216500</v>
      </c>
      <c r="AE49" s="11">
        <v>269</v>
      </c>
      <c r="AN49"/>
    </row>
    <row r="50" spans="1:40" x14ac:dyDescent="0.25">
      <c r="A50" s="3">
        <v>2015</v>
      </c>
      <c r="B50" s="4" t="s">
        <v>16</v>
      </c>
      <c r="C50" s="5">
        <v>48101</v>
      </c>
      <c r="D50" s="16">
        <v>42125</v>
      </c>
      <c r="E50" s="4" t="s">
        <v>4154</v>
      </c>
      <c r="F50" s="6">
        <v>42303</v>
      </c>
      <c r="G50" s="7">
        <v>128500</v>
      </c>
      <c r="H50" s="6">
        <v>42643</v>
      </c>
      <c r="I50" s="4" t="s">
        <v>4155</v>
      </c>
      <c r="J50" s="4" t="s">
        <v>19</v>
      </c>
      <c r="K50" s="4" t="s">
        <v>20</v>
      </c>
      <c r="L50" s="4"/>
      <c r="M50" s="4"/>
      <c r="N50" s="4"/>
      <c r="O50" s="7">
        <v>128500</v>
      </c>
      <c r="P50" s="11">
        <f>_xlfn.XLOOKUP(E50,[1]SIDEOF_donativos!U$4:U$1619,[1]SIDEOF_donativos!W$4:W$1619,FALSE)</f>
        <v>115</v>
      </c>
      <c r="R50" s="3">
        <v>2015</v>
      </c>
      <c r="S50" s="4" t="s">
        <v>509</v>
      </c>
      <c r="T50" s="4" t="s">
        <v>4475</v>
      </c>
      <c r="U50" s="6">
        <v>42132</v>
      </c>
      <c r="V50" s="7">
        <v>499940</v>
      </c>
      <c r="W50" s="6">
        <v>42369</v>
      </c>
      <c r="X50" s="4" t="s">
        <v>4469</v>
      </c>
      <c r="Y50" s="4" t="s">
        <v>300</v>
      </c>
      <c r="Z50" s="4" t="s">
        <v>301</v>
      </c>
      <c r="AA50" s="4"/>
      <c r="AB50" s="4"/>
      <c r="AC50" s="4"/>
      <c r="AD50" s="7">
        <v>499940</v>
      </c>
      <c r="AE50" s="11">
        <v>897</v>
      </c>
      <c r="AN50"/>
    </row>
    <row r="51" spans="1:40" x14ac:dyDescent="0.25">
      <c r="A51" s="3">
        <v>2015</v>
      </c>
      <c r="B51" s="4" t="s">
        <v>16</v>
      </c>
      <c r="C51" s="5">
        <v>48101</v>
      </c>
      <c r="D51" s="4" t="s">
        <v>4156</v>
      </c>
      <c r="E51" s="4" t="s">
        <v>4157</v>
      </c>
      <c r="F51" s="6">
        <v>42303</v>
      </c>
      <c r="G51" s="7">
        <v>100000</v>
      </c>
      <c r="H51" s="6">
        <v>42581</v>
      </c>
      <c r="I51" s="4" t="s">
        <v>4158</v>
      </c>
      <c r="J51" s="4" t="s">
        <v>19</v>
      </c>
      <c r="K51" s="4" t="s">
        <v>20</v>
      </c>
      <c r="L51" s="4"/>
      <c r="M51" s="4"/>
      <c r="N51" s="4"/>
      <c r="O51" s="7">
        <v>100000</v>
      </c>
      <c r="P51" s="11">
        <f>_xlfn.XLOOKUP(E51,[1]SIDEOF_donativos!U$4:U$1619,[1]SIDEOF_donativos!W$4:W$1619,FALSE)</f>
        <v>1381</v>
      </c>
      <c r="R51" s="3">
        <v>2015</v>
      </c>
      <c r="S51" s="4" t="s">
        <v>509</v>
      </c>
      <c r="T51" s="4" t="s">
        <v>4476</v>
      </c>
      <c r="U51" s="6">
        <v>42122</v>
      </c>
      <c r="V51" s="7">
        <v>348000</v>
      </c>
      <c r="W51" s="6">
        <v>42369</v>
      </c>
      <c r="X51" s="4" t="s">
        <v>4468</v>
      </c>
      <c r="Y51" s="4" t="s">
        <v>300</v>
      </c>
      <c r="Z51" s="4" t="s">
        <v>301</v>
      </c>
      <c r="AA51" s="4"/>
      <c r="AB51" s="4"/>
      <c r="AC51" s="4"/>
      <c r="AD51" s="7">
        <v>348000</v>
      </c>
      <c r="AE51" s="11">
        <v>786</v>
      </c>
      <c r="AN51"/>
    </row>
    <row r="52" spans="1:40" x14ac:dyDescent="0.25">
      <c r="A52" s="3">
        <v>2015</v>
      </c>
      <c r="B52" s="4" t="s">
        <v>16</v>
      </c>
      <c r="C52" s="5">
        <v>48101</v>
      </c>
      <c r="D52" s="4" t="s">
        <v>4159</v>
      </c>
      <c r="E52" s="4" t="s">
        <v>2743</v>
      </c>
      <c r="F52" s="6">
        <v>42303</v>
      </c>
      <c r="G52" s="7">
        <v>100000</v>
      </c>
      <c r="H52" s="6">
        <v>42521</v>
      </c>
      <c r="I52" s="4" t="s">
        <v>4160</v>
      </c>
      <c r="J52" s="4" t="s">
        <v>19</v>
      </c>
      <c r="K52" s="4" t="s">
        <v>20</v>
      </c>
      <c r="L52" s="4"/>
      <c r="M52" s="4"/>
      <c r="N52" s="4"/>
      <c r="O52" s="7">
        <v>100000</v>
      </c>
      <c r="P52" s="11">
        <f>_xlfn.XLOOKUP(E52,[1]SIDEOF_donativos!U$4:U$1619,[1]SIDEOF_donativos!W$4:W$1619,FALSE)</f>
        <v>1316</v>
      </c>
      <c r="R52" s="3">
        <v>2015</v>
      </c>
      <c r="S52" s="4" t="s">
        <v>509</v>
      </c>
      <c r="T52" s="4" t="s">
        <v>3302</v>
      </c>
      <c r="U52" s="6">
        <v>42135</v>
      </c>
      <c r="V52" s="7">
        <v>650000</v>
      </c>
      <c r="W52" s="6">
        <v>42369</v>
      </c>
      <c r="X52" s="4" t="s">
        <v>4468</v>
      </c>
      <c r="Y52" s="4" t="s">
        <v>300</v>
      </c>
      <c r="Z52" s="4" t="s">
        <v>301</v>
      </c>
      <c r="AA52" s="4"/>
      <c r="AB52" s="4"/>
      <c r="AC52" s="4"/>
      <c r="AD52" s="7">
        <v>650000</v>
      </c>
      <c r="AE52" s="11">
        <v>462</v>
      </c>
      <c r="AN52"/>
    </row>
    <row r="53" spans="1:40" x14ac:dyDescent="0.25">
      <c r="A53" s="3">
        <v>2015</v>
      </c>
      <c r="B53" s="4" t="s">
        <v>16</v>
      </c>
      <c r="C53" s="5">
        <v>48101</v>
      </c>
      <c r="D53" s="4" t="s">
        <v>4161</v>
      </c>
      <c r="E53" s="4" t="s">
        <v>4162</v>
      </c>
      <c r="F53" s="6">
        <v>42303</v>
      </c>
      <c r="G53" s="7">
        <v>100000</v>
      </c>
      <c r="H53" s="6">
        <v>42551</v>
      </c>
      <c r="I53" s="4" t="s">
        <v>4163</v>
      </c>
      <c r="J53" s="4" t="s">
        <v>19</v>
      </c>
      <c r="K53" s="4" t="s">
        <v>20</v>
      </c>
      <c r="L53" s="4"/>
      <c r="M53" s="4"/>
      <c r="N53" s="4"/>
      <c r="O53" s="7">
        <v>100000</v>
      </c>
      <c r="P53" s="11">
        <f>_xlfn.XLOOKUP(E53,[1]SIDEOF_donativos!U$4:U$1619,[1]SIDEOF_donativos!W$4:W$1619,FALSE)</f>
        <v>1384</v>
      </c>
      <c r="R53" s="3">
        <v>2015</v>
      </c>
      <c r="S53" s="4" t="s">
        <v>509</v>
      </c>
      <c r="T53" s="4" t="s">
        <v>2062</v>
      </c>
      <c r="U53" s="6">
        <v>42135</v>
      </c>
      <c r="V53" s="7">
        <v>262000</v>
      </c>
      <c r="W53" s="6">
        <v>42369</v>
      </c>
      <c r="X53" s="4" t="s">
        <v>4469</v>
      </c>
      <c r="Y53" s="4" t="s">
        <v>300</v>
      </c>
      <c r="Z53" s="4" t="s">
        <v>301</v>
      </c>
      <c r="AA53" s="4"/>
      <c r="AB53" s="4"/>
      <c r="AC53" s="4"/>
      <c r="AD53" s="7">
        <v>262000</v>
      </c>
      <c r="AE53" s="11">
        <v>1084</v>
      </c>
      <c r="AN53"/>
    </row>
    <row r="54" spans="1:40" x14ac:dyDescent="0.25">
      <c r="A54" s="3">
        <v>2015</v>
      </c>
      <c r="B54" s="4" t="s">
        <v>16</v>
      </c>
      <c r="C54" s="5">
        <v>48101</v>
      </c>
      <c r="D54" s="4" t="s">
        <v>4164</v>
      </c>
      <c r="E54" s="4" t="s">
        <v>57</v>
      </c>
      <c r="F54" s="6">
        <v>42303</v>
      </c>
      <c r="G54" s="7">
        <v>140000</v>
      </c>
      <c r="H54" s="6">
        <v>42426</v>
      </c>
      <c r="I54" s="4" t="s">
        <v>4165</v>
      </c>
      <c r="J54" s="4" t="s">
        <v>19</v>
      </c>
      <c r="K54" s="4" t="s">
        <v>20</v>
      </c>
      <c r="L54" s="4"/>
      <c r="M54" s="4"/>
      <c r="N54" s="4"/>
      <c r="O54" s="7">
        <v>140000</v>
      </c>
      <c r="P54" s="11">
        <f>_xlfn.XLOOKUP(E54,[1]SIDEOF_donativos!U$4:U$1619,[1]SIDEOF_donativos!W$4:W$1619,FALSE)</f>
        <v>1450</v>
      </c>
      <c r="R54" s="3">
        <v>2015</v>
      </c>
      <c r="S54" s="4" t="s">
        <v>509</v>
      </c>
      <c r="T54" s="4" t="s">
        <v>2116</v>
      </c>
      <c r="U54" s="6">
        <v>42135</v>
      </c>
      <c r="V54" s="7">
        <v>682000</v>
      </c>
      <c r="W54" s="6">
        <v>42369</v>
      </c>
      <c r="X54" s="4" t="s">
        <v>4469</v>
      </c>
      <c r="Y54" s="4" t="s">
        <v>300</v>
      </c>
      <c r="Z54" s="4" t="s">
        <v>301</v>
      </c>
      <c r="AA54" s="4"/>
      <c r="AB54" s="4"/>
      <c r="AC54" s="4"/>
      <c r="AD54" s="7">
        <v>682000</v>
      </c>
      <c r="AE54" s="11">
        <v>980</v>
      </c>
      <c r="AN54"/>
    </row>
    <row r="55" spans="1:40" x14ac:dyDescent="0.25">
      <c r="A55" s="3">
        <v>2015</v>
      </c>
      <c r="B55" s="4" t="s">
        <v>16</v>
      </c>
      <c r="C55" s="5">
        <v>48101</v>
      </c>
      <c r="D55" s="4" t="s">
        <v>4166</v>
      </c>
      <c r="E55" s="4" t="s">
        <v>1783</v>
      </c>
      <c r="F55" s="6">
        <v>42303</v>
      </c>
      <c r="G55" s="7">
        <v>170000</v>
      </c>
      <c r="H55" s="6">
        <v>42536</v>
      </c>
      <c r="I55" s="4" t="s">
        <v>4167</v>
      </c>
      <c r="J55" s="4" t="s">
        <v>19</v>
      </c>
      <c r="K55" s="4" t="s">
        <v>20</v>
      </c>
      <c r="L55" s="4"/>
      <c r="M55" s="4"/>
      <c r="N55" s="4"/>
      <c r="O55" s="7">
        <v>170000</v>
      </c>
      <c r="P55" s="11">
        <f>_xlfn.XLOOKUP(E55,[1]SIDEOF_donativos!U$4:U$1619,[1]SIDEOF_donativos!W$4:W$1619,FALSE)</f>
        <v>1451</v>
      </c>
      <c r="R55" s="3">
        <v>2015</v>
      </c>
      <c r="S55" s="4" t="s">
        <v>509</v>
      </c>
      <c r="T55" s="4" t="s">
        <v>4477</v>
      </c>
      <c r="U55" s="6">
        <v>42135</v>
      </c>
      <c r="V55" s="7">
        <v>250000</v>
      </c>
      <c r="W55" s="6">
        <v>42369</v>
      </c>
      <c r="X55" s="4" t="s">
        <v>4468</v>
      </c>
      <c r="Y55" s="4" t="s">
        <v>300</v>
      </c>
      <c r="Z55" s="4" t="s">
        <v>301</v>
      </c>
      <c r="AA55" s="4"/>
      <c r="AB55" s="4"/>
      <c r="AC55" s="4"/>
      <c r="AD55" s="7">
        <v>250000</v>
      </c>
      <c r="AE55" s="11">
        <v>644</v>
      </c>
      <c r="AN55"/>
    </row>
    <row r="56" spans="1:40" x14ac:dyDescent="0.25">
      <c r="A56" s="3">
        <v>2015</v>
      </c>
      <c r="B56" s="4" t="s">
        <v>16</v>
      </c>
      <c r="C56" s="5">
        <v>48101</v>
      </c>
      <c r="D56" s="4" t="s">
        <v>4168</v>
      </c>
      <c r="E56" s="4" t="s">
        <v>4169</v>
      </c>
      <c r="F56" s="6">
        <v>42303</v>
      </c>
      <c r="G56" s="7">
        <v>203000</v>
      </c>
      <c r="H56" s="6">
        <v>42561</v>
      </c>
      <c r="I56" s="4" t="s">
        <v>4170</v>
      </c>
      <c r="J56" s="4" t="s">
        <v>19</v>
      </c>
      <c r="K56" s="4" t="s">
        <v>20</v>
      </c>
      <c r="L56" s="4"/>
      <c r="M56" s="4"/>
      <c r="N56" s="4"/>
      <c r="O56" s="7">
        <v>203000</v>
      </c>
      <c r="P56" s="11">
        <f>_xlfn.XLOOKUP(E56,[1]SIDEOF_donativos!U$4:U$1619,[1]SIDEOF_donativos!W$4:W$1619,FALSE)</f>
        <v>1456</v>
      </c>
      <c r="R56" s="3">
        <v>2015</v>
      </c>
      <c r="S56" s="4" t="s">
        <v>509</v>
      </c>
      <c r="T56" s="4" t="s">
        <v>4478</v>
      </c>
      <c r="U56" s="6">
        <v>42135</v>
      </c>
      <c r="V56" s="7">
        <v>780600</v>
      </c>
      <c r="W56" s="6">
        <v>42369</v>
      </c>
      <c r="X56" s="4" t="s">
        <v>4468</v>
      </c>
      <c r="Y56" s="4" t="s">
        <v>300</v>
      </c>
      <c r="Z56" s="4" t="s">
        <v>301</v>
      </c>
      <c r="AA56" s="4"/>
      <c r="AB56" s="4"/>
      <c r="AC56" s="4"/>
      <c r="AD56" s="7">
        <v>780600</v>
      </c>
      <c r="AE56" s="11">
        <v>236</v>
      </c>
      <c r="AN56"/>
    </row>
    <row r="57" spans="1:40" x14ac:dyDescent="0.25">
      <c r="A57" s="3">
        <v>2015</v>
      </c>
      <c r="B57" s="4" t="s">
        <v>16</v>
      </c>
      <c r="C57" s="5">
        <v>48101</v>
      </c>
      <c r="D57" s="4" t="s">
        <v>4171</v>
      </c>
      <c r="E57" s="4" t="s">
        <v>4172</v>
      </c>
      <c r="F57" s="6">
        <v>42303</v>
      </c>
      <c r="G57" s="7">
        <v>150000</v>
      </c>
      <c r="H57" s="6">
        <v>42459</v>
      </c>
      <c r="I57" s="4" t="s">
        <v>4173</v>
      </c>
      <c r="J57" s="4" t="s">
        <v>19</v>
      </c>
      <c r="K57" s="4" t="s">
        <v>20</v>
      </c>
      <c r="L57" s="4"/>
      <c r="M57" s="4"/>
      <c r="N57" s="4"/>
      <c r="O57" s="7">
        <v>150000</v>
      </c>
      <c r="P57" s="11">
        <f>_xlfn.XLOOKUP(E57,[1]SIDEOF_donativos!U$4:U$1619,[1]SIDEOF_donativos!W$4:W$1619,FALSE)</f>
        <v>1557</v>
      </c>
      <c r="R57" s="3">
        <v>2015</v>
      </c>
      <c r="S57" s="4" t="s">
        <v>509</v>
      </c>
      <c r="T57" s="4" t="s">
        <v>4479</v>
      </c>
      <c r="U57" s="6">
        <v>42135</v>
      </c>
      <c r="V57" s="7">
        <v>250000</v>
      </c>
      <c r="W57" s="6">
        <v>42369</v>
      </c>
      <c r="X57" s="4" t="s">
        <v>4469</v>
      </c>
      <c r="Y57" s="4" t="s">
        <v>300</v>
      </c>
      <c r="Z57" s="4" t="s">
        <v>301</v>
      </c>
      <c r="AA57" s="4"/>
      <c r="AB57" s="4"/>
      <c r="AC57" s="4"/>
      <c r="AD57" s="7">
        <v>250000</v>
      </c>
      <c r="AE57" s="11">
        <v>1401</v>
      </c>
      <c r="AN57"/>
    </row>
    <row r="58" spans="1:40" x14ac:dyDescent="0.25">
      <c r="A58" s="3">
        <v>2015</v>
      </c>
      <c r="B58" s="4" t="s">
        <v>16</v>
      </c>
      <c r="C58" s="5">
        <v>48101</v>
      </c>
      <c r="D58" s="4" t="s">
        <v>4174</v>
      </c>
      <c r="E58" s="4" t="s">
        <v>1795</v>
      </c>
      <c r="F58" s="6">
        <v>42303</v>
      </c>
      <c r="G58" s="7">
        <v>41500</v>
      </c>
      <c r="H58" s="6">
        <v>42490</v>
      </c>
      <c r="I58" s="4" t="s">
        <v>4175</v>
      </c>
      <c r="J58" s="4" t="s">
        <v>19</v>
      </c>
      <c r="K58" s="4" t="s">
        <v>20</v>
      </c>
      <c r="L58" s="4"/>
      <c r="M58" s="4"/>
      <c r="N58" s="4"/>
      <c r="O58" s="7">
        <v>41500</v>
      </c>
      <c r="P58" s="11">
        <f>_xlfn.XLOOKUP(E58,[1]SIDEOF_donativos!U$4:U$1619,[1]SIDEOF_donativos!W$4:W$1619,FALSE)</f>
        <v>1569</v>
      </c>
      <c r="R58" s="3">
        <v>2015</v>
      </c>
      <c r="S58" s="4" t="s">
        <v>509</v>
      </c>
      <c r="T58" s="4" t="s">
        <v>4480</v>
      </c>
      <c r="U58" s="6">
        <v>42135</v>
      </c>
      <c r="V58" s="7">
        <v>499535</v>
      </c>
      <c r="W58" s="6">
        <v>42369</v>
      </c>
      <c r="X58" s="4" t="s">
        <v>4469</v>
      </c>
      <c r="Y58" s="4" t="s">
        <v>300</v>
      </c>
      <c r="Z58" s="4" t="s">
        <v>301</v>
      </c>
      <c r="AA58" s="4"/>
      <c r="AB58" s="4"/>
      <c r="AC58" s="4"/>
      <c r="AD58" s="7">
        <v>499535</v>
      </c>
      <c r="AE58" s="11">
        <v>934</v>
      </c>
      <c r="AN58"/>
    </row>
    <row r="59" spans="1:40" x14ac:dyDescent="0.25">
      <c r="A59" s="3">
        <v>2015</v>
      </c>
      <c r="B59" s="4" t="s">
        <v>16</v>
      </c>
      <c r="C59" s="5">
        <v>48101</v>
      </c>
      <c r="D59" s="4" t="s">
        <v>4176</v>
      </c>
      <c r="E59" s="4" t="s">
        <v>2763</v>
      </c>
      <c r="F59" s="6">
        <v>42303</v>
      </c>
      <c r="G59" s="7">
        <v>135000</v>
      </c>
      <c r="H59" s="6">
        <v>42490</v>
      </c>
      <c r="I59" s="4" t="s">
        <v>4177</v>
      </c>
      <c r="J59" s="4" t="s">
        <v>19</v>
      </c>
      <c r="K59" s="4" t="s">
        <v>20</v>
      </c>
      <c r="L59" s="4"/>
      <c r="M59" s="4"/>
      <c r="N59" s="4"/>
      <c r="O59" s="7">
        <v>135000</v>
      </c>
      <c r="P59" s="11">
        <f>_xlfn.XLOOKUP(E59,[1]SIDEOF_donativos!U$4:U$1619,[1]SIDEOF_donativos!W$4:W$1619,FALSE)</f>
        <v>1594</v>
      </c>
      <c r="R59" s="3">
        <v>2015</v>
      </c>
      <c r="S59" s="4" t="s">
        <v>509</v>
      </c>
      <c r="T59" s="4" t="s">
        <v>4481</v>
      </c>
      <c r="U59" s="6">
        <v>42136</v>
      </c>
      <c r="V59" s="7">
        <v>500000</v>
      </c>
      <c r="W59" s="6">
        <v>42369</v>
      </c>
      <c r="X59" s="4" t="s">
        <v>4469</v>
      </c>
      <c r="Y59" s="4" t="s">
        <v>300</v>
      </c>
      <c r="Z59" s="4" t="s">
        <v>301</v>
      </c>
      <c r="AA59" s="4"/>
      <c r="AB59" s="4"/>
      <c r="AC59" s="4"/>
      <c r="AD59" s="7">
        <v>500000</v>
      </c>
      <c r="AE59" s="11">
        <v>1111</v>
      </c>
      <c r="AN59"/>
    </row>
    <row r="60" spans="1:40" x14ac:dyDescent="0.25">
      <c r="A60" s="3">
        <v>2015</v>
      </c>
      <c r="B60" s="4" t="s">
        <v>16</v>
      </c>
      <c r="C60" s="5">
        <v>48101</v>
      </c>
      <c r="D60" s="16">
        <v>42156</v>
      </c>
      <c r="E60" s="4" t="s">
        <v>226</v>
      </c>
      <c r="F60" s="6">
        <v>42303</v>
      </c>
      <c r="G60" s="7">
        <v>170000</v>
      </c>
      <c r="H60" s="6">
        <v>42583</v>
      </c>
      <c r="I60" s="4" t="s">
        <v>4178</v>
      </c>
      <c r="J60" s="4" t="s">
        <v>19</v>
      </c>
      <c r="K60" s="4" t="s">
        <v>20</v>
      </c>
      <c r="L60" s="4"/>
      <c r="M60" s="4"/>
      <c r="N60" s="4"/>
      <c r="O60" s="7">
        <v>170000</v>
      </c>
      <c r="P60" s="11">
        <f>_xlfn.XLOOKUP(E60,[1]SIDEOF_donativos!U$4:U$1619,[1]SIDEOF_donativos!W$4:W$1619,FALSE)</f>
        <v>119</v>
      </c>
      <c r="R60" s="3">
        <v>2015</v>
      </c>
      <c r="S60" s="4" t="s">
        <v>509</v>
      </c>
      <c r="T60" s="4" t="s">
        <v>188</v>
      </c>
      <c r="U60" s="6">
        <v>42136</v>
      </c>
      <c r="V60" s="7">
        <v>158850</v>
      </c>
      <c r="W60" s="6">
        <v>42369</v>
      </c>
      <c r="X60" s="4" t="s">
        <v>4468</v>
      </c>
      <c r="Y60" s="4" t="s">
        <v>300</v>
      </c>
      <c r="Z60" s="4" t="s">
        <v>301</v>
      </c>
      <c r="AA60" s="4"/>
      <c r="AB60" s="4"/>
      <c r="AC60" s="4"/>
      <c r="AD60" s="7">
        <v>158850</v>
      </c>
      <c r="AE60" s="11">
        <v>723</v>
      </c>
      <c r="AN60"/>
    </row>
    <row r="61" spans="1:40" x14ac:dyDescent="0.25">
      <c r="A61" s="3">
        <v>2015</v>
      </c>
      <c r="B61" s="4" t="s">
        <v>16</v>
      </c>
      <c r="C61" s="5">
        <v>48101</v>
      </c>
      <c r="D61" s="16">
        <v>42186</v>
      </c>
      <c r="E61" s="4" t="s">
        <v>4179</v>
      </c>
      <c r="F61" s="6">
        <v>42303</v>
      </c>
      <c r="G61" s="7">
        <v>120000</v>
      </c>
      <c r="H61" s="6">
        <v>42429</v>
      </c>
      <c r="I61" s="4" t="s">
        <v>4180</v>
      </c>
      <c r="J61" s="4" t="s">
        <v>19</v>
      </c>
      <c r="K61" s="4" t="s">
        <v>20</v>
      </c>
      <c r="L61" s="4"/>
      <c r="M61" s="4"/>
      <c r="N61" s="4"/>
      <c r="O61" s="7">
        <v>120000</v>
      </c>
      <c r="P61" s="11">
        <f>_xlfn.XLOOKUP(E61,[1]SIDEOF_donativos!U$4:U$1619,[1]SIDEOF_donativos!W$4:W$1619,FALSE)</f>
        <v>126</v>
      </c>
      <c r="R61" s="3">
        <v>2015</v>
      </c>
      <c r="S61" s="4" t="s">
        <v>509</v>
      </c>
      <c r="T61" s="4" t="s">
        <v>4482</v>
      </c>
      <c r="U61" s="6">
        <v>42136</v>
      </c>
      <c r="V61" s="7">
        <v>498768</v>
      </c>
      <c r="W61" s="6">
        <v>42369</v>
      </c>
      <c r="X61" s="4" t="s">
        <v>4469</v>
      </c>
      <c r="Y61" s="4" t="s">
        <v>300</v>
      </c>
      <c r="Z61" s="4" t="s">
        <v>301</v>
      </c>
      <c r="AA61" s="4"/>
      <c r="AB61" s="4"/>
      <c r="AC61" s="4"/>
      <c r="AD61" s="7">
        <v>498768</v>
      </c>
      <c r="AE61" s="11">
        <v>936</v>
      </c>
      <c r="AN61"/>
    </row>
    <row r="62" spans="1:40" x14ac:dyDescent="0.25">
      <c r="A62" s="3">
        <v>2015</v>
      </c>
      <c r="B62" s="4" t="s">
        <v>16</v>
      </c>
      <c r="C62" s="5">
        <v>48101</v>
      </c>
      <c r="D62" s="16">
        <v>42217</v>
      </c>
      <c r="E62" s="4" t="s">
        <v>4181</v>
      </c>
      <c r="F62" s="6">
        <v>42303</v>
      </c>
      <c r="G62" s="7">
        <v>100000</v>
      </c>
      <c r="H62" s="6">
        <v>42459</v>
      </c>
      <c r="I62" s="4" t="s">
        <v>4182</v>
      </c>
      <c r="J62" s="4" t="s">
        <v>19</v>
      </c>
      <c r="K62" s="4" t="s">
        <v>20</v>
      </c>
      <c r="L62" s="4"/>
      <c r="M62" s="4"/>
      <c r="N62" s="4"/>
      <c r="O62" s="7">
        <v>100000</v>
      </c>
      <c r="P62" s="11">
        <f>_xlfn.XLOOKUP(E62,[1]SIDEOF_donativos!U$4:U$1619,[1]SIDEOF_donativos!W$4:W$1619,FALSE)</f>
        <v>143</v>
      </c>
      <c r="R62" s="3">
        <v>2015</v>
      </c>
      <c r="S62" s="4" t="s">
        <v>509</v>
      </c>
      <c r="T62" s="4" t="s">
        <v>4483</v>
      </c>
      <c r="U62" s="6">
        <v>42122</v>
      </c>
      <c r="V62" s="7">
        <v>243000</v>
      </c>
      <c r="W62" s="6">
        <v>42369</v>
      </c>
      <c r="X62" s="4" t="s">
        <v>4468</v>
      </c>
      <c r="Y62" s="4" t="s">
        <v>300</v>
      </c>
      <c r="Z62" s="4" t="s">
        <v>301</v>
      </c>
      <c r="AA62" s="4"/>
      <c r="AB62" s="4"/>
      <c r="AC62" s="4"/>
      <c r="AD62" s="7">
        <v>243000</v>
      </c>
      <c r="AE62" s="11">
        <v>260</v>
      </c>
      <c r="AN62"/>
    </row>
    <row r="63" spans="1:40" x14ac:dyDescent="0.25">
      <c r="A63" s="3">
        <v>2015</v>
      </c>
      <c r="B63" s="4" t="s">
        <v>270</v>
      </c>
      <c r="C63" s="5">
        <v>48301</v>
      </c>
      <c r="D63" s="4" t="s">
        <v>1812</v>
      </c>
      <c r="E63" s="4" t="s">
        <v>271</v>
      </c>
      <c r="F63" s="6">
        <v>42074</v>
      </c>
      <c r="G63" s="7">
        <v>1990076</v>
      </c>
      <c r="H63" s="6">
        <v>42369</v>
      </c>
      <c r="I63" s="4" t="s">
        <v>272</v>
      </c>
      <c r="J63" s="4" t="s">
        <v>1814</v>
      </c>
      <c r="K63" s="4" t="s">
        <v>1815</v>
      </c>
      <c r="L63" s="4"/>
      <c r="M63" s="4"/>
      <c r="N63" s="4"/>
      <c r="O63" s="7">
        <v>1990076</v>
      </c>
      <c r="P63" s="11">
        <f>_xlfn.XLOOKUP(E63,[1]SIDEOF_donativos!U$4:U$1619,[1]SIDEOF_donativos!W$4:W$1619,FALSE)</f>
        <v>605</v>
      </c>
      <c r="R63" s="3">
        <v>2015</v>
      </c>
      <c r="S63" s="4" t="s">
        <v>509</v>
      </c>
      <c r="T63" s="4" t="s">
        <v>3297</v>
      </c>
      <c r="U63" s="6">
        <v>42137</v>
      </c>
      <c r="V63" s="7">
        <v>215374</v>
      </c>
      <c r="W63" s="6">
        <v>42369</v>
      </c>
      <c r="X63" s="4" t="s">
        <v>4468</v>
      </c>
      <c r="Y63" s="4" t="s">
        <v>300</v>
      </c>
      <c r="Z63" s="4" t="s">
        <v>301</v>
      </c>
      <c r="AA63" s="4"/>
      <c r="AB63" s="4"/>
      <c r="AC63" s="4"/>
      <c r="AD63" s="7">
        <v>215374</v>
      </c>
      <c r="AE63" s="11">
        <v>563</v>
      </c>
      <c r="AN63"/>
    </row>
    <row r="64" spans="1:40" x14ac:dyDescent="0.25">
      <c r="A64" s="3">
        <v>2015</v>
      </c>
      <c r="B64" s="4" t="s">
        <v>278</v>
      </c>
      <c r="C64" s="5">
        <v>48101</v>
      </c>
      <c r="D64" s="4" t="s">
        <v>4183</v>
      </c>
      <c r="E64" s="4" t="s">
        <v>993</v>
      </c>
      <c r="F64" s="6">
        <v>42235</v>
      </c>
      <c r="G64" s="7">
        <v>6000000</v>
      </c>
      <c r="H64" s="6">
        <v>42570</v>
      </c>
      <c r="I64" s="4" t="s">
        <v>4184</v>
      </c>
      <c r="J64" s="4" t="s">
        <v>290</v>
      </c>
      <c r="K64" s="4" t="s">
        <v>291</v>
      </c>
      <c r="L64" s="4"/>
      <c r="M64" s="4"/>
      <c r="N64" s="4"/>
      <c r="O64" s="7">
        <v>6000000</v>
      </c>
      <c r="P64" s="11">
        <f>_xlfn.XLOOKUP(E64,[1]SIDEOF_donativos!U$4:U$1619,[1]SIDEOF_donativos!W$4:W$1619,FALSE)</f>
        <v>845</v>
      </c>
      <c r="R64" s="3">
        <v>2015</v>
      </c>
      <c r="S64" s="4" t="s">
        <v>509</v>
      </c>
      <c r="T64" s="4" t="s">
        <v>4484</v>
      </c>
      <c r="U64" s="6">
        <v>42122</v>
      </c>
      <c r="V64" s="7">
        <v>500000</v>
      </c>
      <c r="W64" s="6">
        <v>42369</v>
      </c>
      <c r="X64" s="4" t="s">
        <v>4469</v>
      </c>
      <c r="Y64" s="4" t="s">
        <v>300</v>
      </c>
      <c r="Z64" s="4" t="s">
        <v>301</v>
      </c>
      <c r="AA64" s="4"/>
      <c r="AB64" s="4"/>
      <c r="AC64" s="4"/>
      <c r="AD64" s="7">
        <v>500000</v>
      </c>
      <c r="AE64" s="11">
        <v>425</v>
      </c>
      <c r="AN64"/>
    </row>
    <row r="65" spans="1:40" x14ac:dyDescent="0.25">
      <c r="A65" s="3">
        <v>2015</v>
      </c>
      <c r="B65" s="4" t="s">
        <v>278</v>
      </c>
      <c r="C65" s="5">
        <v>48101</v>
      </c>
      <c r="D65" s="4" t="s">
        <v>4185</v>
      </c>
      <c r="E65" s="4" t="s">
        <v>1179</v>
      </c>
      <c r="F65" s="6">
        <v>42236</v>
      </c>
      <c r="G65" s="7">
        <v>3600000</v>
      </c>
      <c r="H65" s="6">
        <v>42602</v>
      </c>
      <c r="I65" s="4" t="s">
        <v>4186</v>
      </c>
      <c r="J65" s="4" t="s">
        <v>4187</v>
      </c>
      <c r="K65" s="4" t="s">
        <v>388</v>
      </c>
      <c r="L65" s="4" t="s">
        <v>291</v>
      </c>
      <c r="M65" s="4" t="s">
        <v>1839</v>
      </c>
      <c r="N65" s="4"/>
      <c r="O65" s="7">
        <v>3600000</v>
      </c>
      <c r="P65" s="11">
        <f>_xlfn.XLOOKUP(E65,[1]SIDEOF_donativos!U$4:U$1619,[1]SIDEOF_donativos!W$4:W$1619,FALSE)</f>
        <v>100</v>
      </c>
      <c r="R65" s="3">
        <v>2015</v>
      </c>
      <c r="S65" s="4" t="s">
        <v>509</v>
      </c>
      <c r="T65" s="4" t="s">
        <v>4485</v>
      </c>
      <c r="U65" s="6">
        <v>42122</v>
      </c>
      <c r="V65" s="7">
        <v>800000</v>
      </c>
      <c r="W65" s="6">
        <v>42369</v>
      </c>
      <c r="X65" s="4" t="s">
        <v>4469</v>
      </c>
      <c r="Y65" s="4" t="s">
        <v>300</v>
      </c>
      <c r="Z65" s="4" t="s">
        <v>301</v>
      </c>
      <c r="AA65" s="4"/>
      <c r="AB65" s="4"/>
      <c r="AC65" s="4"/>
      <c r="AD65" s="7">
        <v>800000</v>
      </c>
      <c r="AE65" s="11">
        <v>1407</v>
      </c>
      <c r="AN65"/>
    </row>
    <row r="66" spans="1:40" x14ac:dyDescent="0.25">
      <c r="A66" s="3">
        <v>2015</v>
      </c>
      <c r="B66" s="4" t="s">
        <v>278</v>
      </c>
      <c r="C66" s="5">
        <v>48101</v>
      </c>
      <c r="D66" s="4" t="s">
        <v>4188</v>
      </c>
      <c r="E66" s="4" t="s">
        <v>283</v>
      </c>
      <c r="F66" s="6">
        <v>42087</v>
      </c>
      <c r="G66" s="7">
        <v>1700000</v>
      </c>
      <c r="H66" s="6">
        <v>42453</v>
      </c>
      <c r="I66" s="4" t="s">
        <v>4189</v>
      </c>
      <c r="J66" s="4" t="s">
        <v>1838</v>
      </c>
      <c r="K66" s="4" t="s">
        <v>1839</v>
      </c>
      <c r="L66" s="4"/>
      <c r="M66" s="4"/>
      <c r="N66" s="4"/>
      <c r="O66" s="7">
        <v>1700000</v>
      </c>
      <c r="P66" s="11">
        <f>_xlfn.XLOOKUP(E66,[1]SIDEOF_donativos!U$4:U$1619,[1]SIDEOF_donativos!W$4:W$1619,FALSE)</f>
        <v>622</v>
      </c>
      <c r="R66" s="3">
        <v>2015</v>
      </c>
      <c r="S66" s="4" t="s">
        <v>509</v>
      </c>
      <c r="T66" s="4" t="s">
        <v>4486</v>
      </c>
      <c r="U66" s="6">
        <v>42122</v>
      </c>
      <c r="V66" s="7">
        <v>248350</v>
      </c>
      <c r="W66" s="6">
        <v>42369</v>
      </c>
      <c r="X66" s="4" t="s">
        <v>4469</v>
      </c>
      <c r="Y66" s="4" t="s">
        <v>300</v>
      </c>
      <c r="Z66" s="4" t="s">
        <v>301</v>
      </c>
      <c r="AA66" s="4"/>
      <c r="AB66" s="4"/>
      <c r="AC66" s="4"/>
      <c r="AD66" s="7">
        <v>248350</v>
      </c>
      <c r="AE66" s="11">
        <v>1426</v>
      </c>
      <c r="AN66"/>
    </row>
    <row r="67" spans="1:40" x14ac:dyDescent="0.25">
      <c r="A67" s="3">
        <v>2015</v>
      </c>
      <c r="B67" s="4" t="s">
        <v>278</v>
      </c>
      <c r="C67" s="5">
        <v>48101</v>
      </c>
      <c r="D67" s="4" t="s">
        <v>4190</v>
      </c>
      <c r="E67" s="4" t="s">
        <v>4191</v>
      </c>
      <c r="F67" s="6">
        <v>42181</v>
      </c>
      <c r="G67" s="7">
        <v>3000000</v>
      </c>
      <c r="H67" s="6">
        <v>42390</v>
      </c>
      <c r="I67" s="4" t="s">
        <v>4192</v>
      </c>
      <c r="J67" s="4" t="s">
        <v>296</v>
      </c>
      <c r="K67" s="4" t="s">
        <v>297</v>
      </c>
      <c r="L67" s="4"/>
      <c r="M67" s="4"/>
      <c r="N67" s="4"/>
      <c r="O67" s="7">
        <v>3000000</v>
      </c>
      <c r="P67" s="11">
        <f>_xlfn.XLOOKUP(E67,[1]SIDEOF_donativos!U$4:U$1619,[1]SIDEOF_donativos!W$4:W$1619,FALSE)</f>
        <v>127</v>
      </c>
      <c r="R67" s="3">
        <v>2015</v>
      </c>
      <c r="S67" s="4" t="s">
        <v>509</v>
      </c>
      <c r="T67" s="4" t="s">
        <v>2122</v>
      </c>
      <c r="U67" s="6">
        <v>42122</v>
      </c>
      <c r="V67" s="7">
        <v>500000</v>
      </c>
      <c r="W67" s="6">
        <v>42369</v>
      </c>
      <c r="X67" s="4" t="s">
        <v>4469</v>
      </c>
      <c r="Y67" s="4" t="s">
        <v>300</v>
      </c>
      <c r="Z67" s="4" t="s">
        <v>301</v>
      </c>
      <c r="AA67" s="4"/>
      <c r="AB67" s="4"/>
      <c r="AC67" s="4"/>
      <c r="AD67" s="7">
        <v>500000</v>
      </c>
      <c r="AE67" s="11">
        <v>895</v>
      </c>
      <c r="AN67"/>
    </row>
    <row r="68" spans="1:40" x14ac:dyDescent="0.25">
      <c r="A68" s="3">
        <v>2015</v>
      </c>
      <c r="B68" s="4" t="s">
        <v>278</v>
      </c>
      <c r="C68" s="5">
        <v>48101</v>
      </c>
      <c r="D68" s="4" t="s">
        <v>4193</v>
      </c>
      <c r="E68" s="4" t="s">
        <v>993</v>
      </c>
      <c r="F68" s="6">
        <v>42277</v>
      </c>
      <c r="G68" s="7">
        <v>2000000</v>
      </c>
      <c r="H68" s="6">
        <v>42573</v>
      </c>
      <c r="I68" s="4" t="s">
        <v>4194</v>
      </c>
      <c r="J68" s="4" t="s">
        <v>1835</v>
      </c>
      <c r="K68" s="4" t="s">
        <v>388</v>
      </c>
      <c r="L68" s="4" t="s">
        <v>291</v>
      </c>
      <c r="M68" s="4"/>
      <c r="N68" s="4"/>
      <c r="O68" s="7">
        <v>2000000</v>
      </c>
      <c r="P68" s="11">
        <f>_xlfn.XLOOKUP(E68,[1]SIDEOF_donativos!U$4:U$1619,[1]SIDEOF_donativos!W$4:W$1619,FALSE)</f>
        <v>845</v>
      </c>
      <c r="R68" s="3">
        <v>2015</v>
      </c>
      <c r="S68" s="4" t="s">
        <v>509</v>
      </c>
      <c r="T68" s="4" t="s">
        <v>3271</v>
      </c>
      <c r="U68" s="6">
        <v>42122</v>
      </c>
      <c r="V68" s="7">
        <v>800000</v>
      </c>
      <c r="W68" s="6">
        <v>42369</v>
      </c>
      <c r="X68" s="4" t="s">
        <v>4468</v>
      </c>
      <c r="Y68" s="4" t="s">
        <v>300</v>
      </c>
      <c r="Z68" s="4" t="s">
        <v>301</v>
      </c>
      <c r="AA68" s="4"/>
      <c r="AB68" s="4"/>
      <c r="AC68" s="4"/>
      <c r="AD68" s="7">
        <v>800000</v>
      </c>
      <c r="AE68" s="11">
        <v>94</v>
      </c>
      <c r="AN68"/>
    </row>
    <row r="69" spans="1:40" x14ac:dyDescent="0.25">
      <c r="A69" s="3">
        <v>2015</v>
      </c>
      <c r="B69" s="4" t="s">
        <v>278</v>
      </c>
      <c r="C69" s="5">
        <v>48101</v>
      </c>
      <c r="D69" s="4" t="s">
        <v>4195</v>
      </c>
      <c r="E69" s="4" t="s">
        <v>1762</v>
      </c>
      <c r="F69" s="6">
        <v>42353</v>
      </c>
      <c r="G69" s="7">
        <v>620000</v>
      </c>
      <c r="H69" s="6">
        <v>42475</v>
      </c>
      <c r="I69" s="4" t="s">
        <v>4196</v>
      </c>
      <c r="J69" s="4" t="s">
        <v>2822</v>
      </c>
      <c r="K69" s="4" t="s">
        <v>297</v>
      </c>
      <c r="L69" s="4" t="s">
        <v>20</v>
      </c>
      <c r="M69" s="4"/>
      <c r="N69" s="4"/>
      <c r="O69" s="7">
        <v>620000</v>
      </c>
      <c r="P69" s="11">
        <f>_xlfn.XLOOKUP(E69,[1]SIDEOF_donativos!U$4:U$1619,[1]SIDEOF_donativos!W$4:W$1619,FALSE)</f>
        <v>843</v>
      </c>
      <c r="R69" s="3">
        <v>2015</v>
      </c>
      <c r="S69" s="4" t="s">
        <v>509</v>
      </c>
      <c r="T69" s="4" t="s">
        <v>2130</v>
      </c>
      <c r="U69" s="6">
        <v>42122</v>
      </c>
      <c r="V69" s="7">
        <v>494500</v>
      </c>
      <c r="W69" s="6">
        <v>42369</v>
      </c>
      <c r="X69" s="4" t="s">
        <v>4468</v>
      </c>
      <c r="Y69" s="4" t="s">
        <v>300</v>
      </c>
      <c r="Z69" s="4" t="s">
        <v>301</v>
      </c>
      <c r="AA69" s="4"/>
      <c r="AB69" s="4"/>
      <c r="AC69" s="4"/>
      <c r="AD69" s="7">
        <v>494500</v>
      </c>
      <c r="AE69" s="11">
        <v>180</v>
      </c>
      <c r="AN69"/>
    </row>
    <row r="70" spans="1:40" x14ac:dyDescent="0.25">
      <c r="A70" s="3">
        <v>2015</v>
      </c>
      <c r="B70" s="4" t="s">
        <v>278</v>
      </c>
      <c r="C70" s="5">
        <v>48101</v>
      </c>
      <c r="D70" s="4" t="s">
        <v>4197</v>
      </c>
      <c r="E70" s="4" t="s">
        <v>288</v>
      </c>
      <c r="F70" s="6">
        <v>42108</v>
      </c>
      <c r="G70" s="7">
        <v>40000000</v>
      </c>
      <c r="H70" s="6">
        <v>42515</v>
      </c>
      <c r="I70" s="4" t="s">
        <v>4198</v>
      </c>
      <c r="J70" s="4" t="s">
        <v>1835</v>
      </c>
      <c r="K70" s="4" t="s">
        <v>388</v>
      </c>
      <c r="L70" s="4" t="s">
        <v>291</v>
      </c>
      <c r="M70" s="4"/>
      <c r="N70" s="4"/>
      <c r="O70" s="7">
        <v>40000000</v>
      </c>
      <c r="P70" s="11">
        <f>_xlfn.XLOOKUP(E70,[1]SIDEOF_donativos!U$4:U$1619,[1]SIDEOF_donativos!W$4:W$1619,FALSE)</f>
        <v>668</v>
      </c>
      <c r="R70" s="3">
        <v>2015</v>
      </c>
      <c r="S70" s="4" t="s">
        <v>509</v>
      </c>
      <c r="T70" s="4" t="s">
        <v>4487</v>
      </c>
      <c r="U70" s="6">
        <v>42122</v>
      </c>
      <c r="V70" s="7">
        <v>240000</v>
      </c>
      <c r="W70" s="6">
        <v>42369</v>
      </c>
      <c r="X70" s="4" t="s">
        <v>4468</v>
      </c>
      <c r="Y70" s="4" t="s">
        <v>300</v>
      </c>
      <c r="Z70" s="4" t="s">
        <v>301</v>
      </c>
      <c r="AA70" s="4"/>
      <c r="AB70" s="4"/>
      <c r="AC70" s="4"/>
      <c r="AD70" s="7">
        <v>240000</v>
      </c>
      <c r="AE70" s="11">
        <v>118</v>
      </c>
      <c r="AN70"/>
    </row>
    <row r="71" spans="1:40" x14ac:dyDescent="0.25">
      <c r="A71" s="3">
        <v>2015</v>
      </c>
      <c r="B71" s="4" t="s">
        <v>278</v>
      </c>
      <c r="C71" s="5">
        <v>48101</v>
      </c>
      <c r="D71" s="4" t="s">
        <v>4199</v>
      </c>
      <c r="E71" s="4" t="s">
        <v>283</v>
      </c>
      <c r="F71" s="6">
        <v>42264</v>
      </c>
      <c r="G71" s="7">
        <v>2000000</v>
      </c>
      <c r="H71" s="6">
        <v>42338</v>
      </c>
      <c r="I71" s="4" t="s">
        <v>4200</v>
      </c>
      <c r="J71" s="4" t="s">
        <v>285</v>
      </c>
      <c r="K71" s="4" t="s">
        <v>286</v>
      </c>
      <c r="L71" s="4"/>
      <c r="M71" s="4"/>
      <c r="N71" s="4"/>
      <c r="O71" s="7">
        <v>2000000</v>
      </c>
      <c r="P71" s="11">
        <f>_xlfn.XLOOKUP(E71,[1]SIDEOF_donativos!U$4:U$1619,[1]SIDEOF_donativos!W$4:W$1619,FALSE)</f>
        <v>622</v>
      </c>
      <c r="R71" s="3">
        <v>2015</v>
      </c>
      <c r="S71" s="4" t="s">
        <v>509</v>
      </c>
      <c r="T71" s="4" t="s">
        <v>2094</v>
      </c>
      <c r="U71" s="6">
        <v>42121</v>
      </c>
      <c r="V71" s="7">
        <v>650000</v>
      </c>
      <c r="W71" s="6">
        <v>42369</v>
      </c>
      <c r="X71" s="4" t="s">
        <v>4468</v>
      </c>
      <c r="Y71" s="4" t="s">
        <v>300</v>
      </c>
      <c r="Z71" s="4" t="s">
        <v>301</v>
      </c>
      <c r="AA71" s="4"/>
      <c r="AB71" s="4"/>
      <c r="AC71" s="4"/>
      <c r="AD71" s="7">
        <v>650000</v>
      </c>
      <c r="AE71" s="11">
        <v>245</v>
      </c>
      <c r="AN71"/>
    </row>
    <row r="72" spans="1:40" x14ac:dyDescent="0.25">
      <c r="A72" s="3">
        <v>2015</v>
      </c>
      <c r="B72" s="4" t="s">
        <v>278</v>
      </c>
      <c r="C72" s="5">
        <v>48101</v>
      </c>
      <c r="D72" s="4" t="s">
        <v>4201</v>
      </c>
      <c r="E72" s="4" t="s">
        <v>4060</v>
      </c>
      <c r="F72" s="6">
        <v>42248</v>
      </c>
      <c r="G72" s="7">
        <v>335000</v>
      </c>
      <c r="H72" s="6">
        <v>42369</v>
      </c>
      <c r="I72" s="4" t="s">
        <v>4202</v>
      </c>
      <c r="J72" s="4" t="s">
        <v>300</v>
      </c>
      <c r="K72" s="4" t="s">
        <v>301</v>
      </c>
      <c r="L72" s="4"/>
      <c r="M72" s="4"/>
      <c r="N72" s="4"/>
      <c r="O72" s="7">
        <v>335000</v>
      </c>
      <c r="P72" s="11">
        <f>_xlfn.XLOOKUP(E72,[1]SIDEOF_donativos!U$4:U$1619,[1]SIDEOF_donativos!W$4:W$1619,FALSE)</f>
        <v>257</v>
      </c>
      <c r="R72" s="3">
        <v>2015</v>
      </c>
      <c r="S72" s="4" t="s">
        <v>509</v>
      </c>
      <c r="T72" s="4" t="s">
        <v>2120</v>
      </c>
      <c r="U72" s="6">
        <v>42122</v>
      </c>
      <c r="V72" s="7">
        <v>608547</v>
      </c>
      <c r="W72" s="6">
        <v>42369</v>
      </c>
      <c r="X72" s="4" t="s">
        <v>4469</v>
      </c>
      <c r="Y72" s="4" t="s">
        <v>300</v>
      </c>
      <c r="Z72" s="4" t="s">
        <v>301</v>
      </c>
      <c r="AA72" s="4"/>
      <c r="AB72" s="4"/>
      <c r="AC72" s="4"/>
      <c r="AD72" s="7">
        <v>608547</v>
      </c>
      <c r="AE72" s="11">
        <v>1310</v>
      </c>
      <c r="AN72"/>
    </row>
    <row r="73" spans="1:40" x14ac:dyDescent="0.25">
      <c r="A73" s="3">
        <v>2015</v>
      </c>
      <c r="B73" s="4" t="s">
        <v>278</v>
      </c>
      <c r="C73" s="5">
        <v>48201</v>
      </c>
      <c r="D73" s="4" t="s">
        <v>4203</v>
      </c>
      <c r="E73" s="4" t="s">
        <v>4204</v>
      </c>
      <c r="F73" s="6">
        <v>42095</v>
      </c>
      <c r="G73" s="7">
        <v>2500000</v>
      </c>
      <c r="H73" s="6">
        <v>42461</v>
      </c>
      <c r="I73" s="4" t="s">
        <v>4205</v>
      </c>
      <c r="J73" s="4" t="s">
        <v>296</v>
      </c>
      <c r="K73" s="4" t="s">
        <v>297</v>
      </c>
      <c r="L73" s="4"/>
      <c r="M73" s="4"/>
      <c r="N73" s="4"/>
      <c r="O73" s="7">
        <v>2500000</v>
      </c>
      <c r="P73" s="11">
        <f>_xlfn.XLOOKUP(E73,[1]SIDEOF_donativos!U$4:U$1619,[1]SIDEOF_donativos!W$4:W$1619,FALSE)</f>
        <v>1033</v>
      </c>
      <c r="R73" s="3">
        <v>2015</v>
      </c>
      <c r="S73" s="4" t="s">
        <v>509</v>
      </c>
      <c r="T73" s="4" t="s">
        <v>556</v>
      </c>
      <c r="U73" s="6">
        <v>42122</v>
      </c>
      <c r="V73" s="7">
        <v>650000</v>
      </c>
      <c r="W73" s="6">
        <v>42369</v>
      </c>
      <c r="X73" s="4" t="s">
        <v>4468</v>
      </c>
      <c r="Y73" s="4" t="s">
        <v>300</v>
      </c>
      <c r="Z73" s="4" t="s">
        <v>301</v>
      </c>
      <c r="AA73" s="4"/>
      <c r="AB73" s="4"/>
      <c r="AC73" s="4"/>
      <c r="AD73" s="7">
        <v>650000</v>
      </c>
      <c r="AE73" s="11">
        <v>691</v>
      </c>
      <c r="AN73"/>
    </row>
    <row r="74" spans="1:40" x14ac:dyDescent="0.25">
      <c r="A74" s="3">
        <v>2015</v>
      </c>
      <c r="B74" s="4" t="s">
        <v>278</v>
      </c>
      <c r="C74" s="5">
        <v>48201</v>
      </c>
      <c r="D74" s="4" t="s">
        <v>4206</v>
      </c>
      <c r="E74" s="4" t="s">
        <v>4207</v>
      </c>
      <c r="F74" s="6">
        <v>42095</v>
      </c>
      <c r="G74" s="7">
        <v>3000000</v>
      </c>
      <c r="H74" s="6">
        <v>42461</v>
      </c>
      <c r="I74" s="4" t="s">
        <v>4208</v>
      </c>
      <c r="J74" s="4" t="s">
        <v>387</v>
      </c>
      <c r="K74" s="4" t="s">
        <v>388</v>
      </c>
      <c r="L74" s="4"/>
      <c r="M74" s="4"/>
      <c r="N74" s="4"/>
      <c r="O74" s="7">
        <v>3000000</v>
      </c>
      <c r="P74" s="11">
        <f>_xlfn.XLOOKUP(E74,[1]SIDEOF_donativos!U$4:U$1619,[1]SIDEOF_donativos!W$4:W$1619,FALSE)</f>
        <v>1356</v>
      </c>
      <c r="R74" s="3">
        <v>2015</v>
      </c>
      <c r="S74" s="4" t="s">
        <v>509</v>
      </c>
      <c r="T74" s="4" t="s">
        <v>4488</v>
      </c>
      <c r="U74" s="6">
        <v>42122</v>
      </c>
      <c r="V74" s="7">
        <v>250000</v>
      </c>
      <c r="W74" s="6">
        <v>42369</v>
      </c>
      <c r="X74" s="4" t="s">
        <v>4468</v>
      </c>
      <c r="Y74" s="4" t="s">
        <v>300</v>
      </c>
      <c r="Z74" s="4" t="s">
        <v>301</v>
      </c>
      <c r="AA74" s="4"/>
      <c r="AB74" s="4"/>
      <c r="AC74" s="4"/>
      <c r="AD74" s="7">
        <v>250000</v>
      </c>
      <c r="AE74" s="11">
        <v>328</v>
      </c>
      <c r="AN74"/>
    </row>
    <row r="75" spans="1:40" x14ac:dyDescent="0.25">
      <c r="A75" s="3">
        <v>2015</v>
      </c>
      <c r="B75" s="4" t="s">
        <v>278</v>
      </c>
      <c r="C75" s="5">
        <v>48201</v>
      </c>
      <c r="D75" s="4" t="s">
        <v>4209</v>
      </c>
      <c r="E75" s="4" t="s">
        <v>4210</v>
      </c>
      <c r="F75" s="6">
        <v>42095</v>
      </c>
      <c r="G75" s="7">
        <v>450000</v>
      </c>
      <c r="H75" s="6">
        <v>42461</v>
      </c>
      <c r="I75" s="4" t="s">
        <v>4211</v>
      </c>
      <c r="J75" s="4" t="s">
        <v>313</v>
      </c>
      <c r="K75" s="4" t="s">
        <v>314</v>
      </c>
      <c r="L75" s="4"/>
      <c r="M75" s="4"/>
      <c r="N75" s="4"/>
      <c r="O75" s="7">
        <v>450000</v>
      </c>
      <c r="P75" s="11">
        <f>_xlfn.XLOOKUP(E75,[1]SIDEOF_donativos!U$4:U$1619,[1]SIDEOF_donativos!W$4:W$1619,FALSE)</f>
        <v>1616</v>
      </c>
      <c r="R75" s="3">
        <v>2015</v>
      </c>
      <c r="S75" s="4" t="s">
        <v>509</v>
      </c>
      <c r="T75" s="4" t="s">
        <v>4489</v>
      </c>
      <c r="U75" s="6">
        <v>42122</v>
      </c>
      <c r="V75" s="7">
        <v>377120</v>
      </c>
      <c r="W75" s="6">
        <v>42369</v>
      </c>
      <c r="X75" s="4" t="s">
        <v>4469</v>
      </c>
      <c r="Y75" s="4" t="s">
        <v>300</v>
      </c>
      <c r="Z75" s="4" t="s">
        <v>301</v>
      </c>
      <c r="AA75" s="4"/>
      <c r="AB75" s="4"/>
      <c r="AC75" s="4"/>
      <c r="AD75" s="7">
        <v>377120</v>
      </c>
      <c r="AE75" s="11">
        <v>272</v>
      </c>
      <c r="AN75"/>
    </row>
    <row r="76" spans="1:40" x14ac:dyDescent="0.25">
      <c r="A76" s="3">
        <v>2015</v>
      </c>
      <c r="B76" s="4" t="s">
        <v>278</v>
      </c>
      <c r="C76" s="5">
        <v>48201</v>
      </c>
      <c r="D76" s="4" t="s">
        <v>4212</v>
      </c>
      <c r="E76" s="4" t="s">
        <v>4213</v>
      </c>
      <c r="F76" s="6">
        <v>42095</v>
      </c>
      <c r="G76" s="7">
        <v>2500000</v>
      </c>
      <c r="H76" s="6">
        <v>42461</v>
      </c>
      <c r="I76" s="4" t="s">
        <v>4214</v>
      </c>
      <c r="J76" s="4" t="s">
        <v>387</v>
      </c>
      <c r="K76" s="4" t="s">
        <v>388</v>
      </c>
      <c r="L76" s="4"/>
      <c r="M76" s="4"/>
      <c r="N76" s="4"/>
      <c r="O76" s="7">
        <v>2500000</v>
      </c>
      <c r="P76" s="11">
        <f>_xlfn.XLOOKUP(E76,[1]SIDEOF_donativos!U$4:U$1619,[1]SIDEOF_donativos!W$4:W$1619,FALSE)</f>
        <v>417</v>
      </c>
      <c r="R76" s="3">
        <v>2015</v>
      </c>
      <c r="S76" s="4" t="s">
        <v>509</v>
      </c>
      <c r="T76" s="4" t="s">
        <v>3231</v>
      </c>
      <c r="U76" s="6">
        <v>42123</v>
      </c>
      <c r="V76" s="7">
        <v>800000</v>
      </c>
      <c r="W76" s="6">
        <v>42369</v>
      </c>
      <c r="X76" s="4" t="s">
        <v>4469</v>
      </c>
      <c r="Y76" s="4" t="s">
        <v>300</v>
      </c>
      <c r="Z76" s="4" t="s">
        <v>301</v>
      </c>
      <c r="AA76" s="4"/>
      <c r="AB76" s="4"/>
      <c r="AC76" s="4"/>
      <c r="AD76" s="7">
        <v>800000</v>
      </c>
      <c r="AE76" s="11">
        <v>859</v>
      </c>
    </row>
    <row r="77" spans="1:40" x14ac:dyDescent="0.25">
      <c r="A77" s="3">
        <v>2015</v>
      </c>
      <c r="B77" s="4" t="s">
        <v>278</v>
      </c>
      <c r="C77" s="5">
        <v>48201</v>
      </c>
      <c r="D77" s="4" t="s">
        <v>4215</v>
      </c>
      <c r="E77" s="4" t="s">
        <v>4216</v>
      </c>
      <c r="F77" s="6">
        <v>42095</v>
      </c>
      <c r="G77" s="7">
        <v>4000000</v>
      </c>
      <c r="H77" s="6">
        <v>42461</v>
      </c>
      <c r="I77" s="4" t="s">
        <v>4217</v>
      </c>
      <c r="J77" s="4" t="s">
        <v>4218</v>
      </c>
      <c r="K77" s="4" t="s">
        <v>2832</v>
      </c>
      <c r="L77" s="4" t="s">
        <v>388</v>
      </c>
      <c r="M77" s="4"/>
      <c r="N77" s="4"/>
      <c r="O77" s="7">
        <v>4000000</v>
      </c>
      <c r="P77" s="11">
        <f>_xlfn.XLOOKUP(E77,[1]SIDEOF_donativos!U$4:U$1619,[1]SIDEOF_donativos!W$4:W$1619,FALSE)</f>
        <v>1545</v>
      </c>
      <c r="R77" s="3">
        <v>2015</v>
      </c>
      <c r="S77" s="4" t="s">
        <v>509</v>
      </c>
      <c r="T77" s="4" t="s">
        <v>4490</v>
      </c>
      <c r="U77" s="6">
        <v>42123</v>
      </c>
      <c r="V77" s="7">
        <v>250000</v>
      </c>
      <c r="W77" s="6">
        <v>42369</v>
      </c>
      <c r="X77" s="4" t="s">
        <v>4469</v>
      </c>
      <c r="Y77" s="4" t="s">
        <v>300</v>
      </c>
      <c r="Z77" s="4" t="s">
        <v>301</v>
      </c>
      <c r="AA77" s="4"/>
      <c r="AB77" s="4"/>
      <c r="AC77" s="4"/>
      <c r="AD77" s="7">
        <v>250000</v>
      </c>
      <c r="AE77" s="11">
        <v>957</v>
      </c>
    </row>
    <row r="78" spans="1:40" x14ac:dyDescent="0.25">
      <c r="A78" s="3">
        <v>2015</v>
      </c>
      <c r="B78" s="4" t="s">
        <v>278</v>
      </c>
      <c r="C78" s="5">
        <v>48201</v>
      </c>
      <c r="D78" s="4" t="s">
        <v>4219</v>
      </c>
      <c r="E78" s="4" t="s">
        <v>4220</v>
      </c>
      <c r="F78" s="6">
        <v>42087</v>
      </c>
      <c r="G78" s="7">
        <v>2500000</v>
      </c>
      <c r="H78" s="6">
        <v>42297</v>
      </c>
      <c r="I78" s="4" t="s">
        <v>4221</v>
      </c>
      <c r="J78" s="4" t="s">
        <v>1838</v>
      </c>
      <c r="K78" s="4" t="s">
        <v>1839</v>
      </c>
      <c r="L78" s="4"/>
      <c r="M78" s="4"/>
      <c r="N78" s="4"/>
      <c r="O78" s="7">
        <v>2500000</v>
      </c>
      <c r="P78" s="11">
        <f>_xlfn.XLOOKUP(E78,[1]SIDEOF_donativos!U$4:U$1619,[1]SIDEOF_donativos!W$4:W$1619,FALSE)</f>
        <v>1215</v>
      </c>
      <c r="R78" s="3">
        <v>2015</v>
      </c>
      <c r="S78" s="4" t="s">
        <v>509</v>
      </c>
      <c r="T78" s="4" t="s">
        <v>4491</v>
      </c>
      <c r="U78" s="6">
        <v>42123</v>
      </c>
      <c r="V78" s="7">
        <v>240240</v>
      </c>
      <c r="W78" s="6">
        <v>42369</v>
      </c>
      <c r="X78" s="4" t="s">
        <v>4468</v>
      </c>
      <c r="Y78" s="4" t="s">
        <v>300</v>
      </c>
      <c r="Z78" s="4" t="s">
        <v>301</v>
      </c>
      <c r="AA78" s="4"/>
      <c r="AB78" s="4"/>
      <c r="AC78" s="4"/>
      <c r="AD78" s="7">
        <v>240240</v>
      </c>
      <c r="AE78" s="11">
        <v>616</v>
      </c>
    </row>
    <row r="79" spans="1:40" x14ac:dyDescent="0.25">
      <c r="A79" s="3">
        <v>2015</v>
      </c>
      <c r="B79" s="4" t="s">
        <v>278</v>
      </c>
      <c r="C79" s="5">
        <v>48201</v>
      </c>
      <c r="D79" s="4" t="s">
        <v>4222</v>
      </c>
      <c r="E79" s="4" t="s">
        <v>4223</v>
      </c>
      <c r="F79" s="6">
        <v>42249</v>
      </c>
      <c r="G79" s="7">
        <v>5000000</v>
      </c>
      <c r="H79" s="6">
        <v>42673</v>
      </c>
      <c r="I79" s="4" t="s">
        <v>4224</v>
      </c>
      <c r="J79" s="4" t="s">
        <v>2803</v>
      </c>
      <c r="K79" s="4" t="s">
        <v>297</v>
      </c>
      <c r="L79" s="4" t="s">
        <v>314</v>
      </c>
      <c r="M79" s="4"/>
      <c r="N79" s="4"/>
      <c r="O79" s="7">
        <v>5000000</v>
      </c>
      <c r="P79" s="11">
        <f>_xlfn.XLOOKUP(E79,[1]SIDEOF_donativos!U$4:U$1619,[1]SIDEOF_donativos!W$4:W$1619,FALSE)</f>
        <v>910</v>
      </c>
      <c r="R79" s="3">
        <v>2015</v>
      </c>
      <c r="S79" s="4" t="s">
        <v>509</v>
      </c>
      <c r="T79" s="4" t="s">
        <v>3290</v>
      </c>
      <c r="U79" s="6">
        <v>42123</v>
      </c>
      <c r="V79" s="7">
        <v>494000</v>
      </c>
      <c r="W79" s="6">
        <v>42369</v>
      </c>
      <c r="X79" s="4" t="s">
        <v>4468</v>
      </c>
      <c r="Y79" s="4" t="s">
        <v>300</v>
      </c>
      <c r="Z79" s="4" t="s">
        <v>301</v>
      </c>
      <c r="AA79" s="4"/>
      <c r="AB79" s="4"/>
      <c r="AC79" s="4"/>
      <c r="AD79" s="7">
        <v>494000</v>
      </c>
      <c r="AE79" s="11">
        <v>312</v>
      </c>
    </row>
    <row r="80" spans="1:40" x14ac:dyDescent="0.25">
      <c r="A80" s="3">
        <v>2015</v>
      </c>
      <c r="B80" s="4" t="s">
        <v>278</v>
      </c>
      <c r="C80" s="5">
        <v>48201</v>
      </c>
      <c r="D80" s="4" t="s">
        <v>4225</v>
      </c>
      <c r="E80" s="4" t="s">
        <v>4226</v>
      </c>
      <c r="F80" s="6">
        <v>42090</v>
      </c>
      <c r="G80" s="7">
        <v>1160000</v>
      </c>
      <c r="H80" s="6">
        <v>42216</v>
      </c>
      <c r="I80" s="4" t="s">
        <v>4227</v>
      </c>
      <c r="J80" s="4" t="s">
        <v>1838</v>
      </c>
      <c r="K80" s="4" t="s">
        <v>1839</v>
      </c>
      <c r="L80" s="4"/>
      <c r="M80" s="4"/>
      <c r="N80" s="4"/>
      <c r="O80" s="7">
        <v>1160000</v>
      </c>
      <c r="P80" s="11">
        <f>_xlfn.XLOOKUP(E80,[1]SIDEOF_donativos!U$4:U$1619,[1]SIDEOF_donativos!W$4:W$1619,FALSE)</f>
        <v>1265</v>
      </c>
      <c r="R80" s="3">
        <v>2015</v>
      </c>
      <c r="S80" s="4" t="s">
        <v>509</v>
      </c>
      <c r="T80" s="4" t="s">
        <v>562</v>
      </c>
      <c r="U80" s="6">
        <v>42123</v>
      </c>
      <c r="V80" s="7">
        <v>600000</v>
      </c>
      <c r="W80" s="6">
        <v>42369</v>
      </c>
      <c r="X80" s="4" t="s">
        <v>4468</v>
      </c>
      <c r="Y80" s="4" t="s">
        <v>300</v>
      </c>
      <c r="Z80" s="4" t="s">
        <v>301</v>
      </c>
      <c r="AA80" s="4"/>
      <c r="AB80" s="4"/>
      <c r="AC80" s="4"/>
      <c r="AD80" s="7">
        <v>600000</v>
      </c>
      <c r="AE80" s="11">
        <v>842</v>
      </c>
    </row>
    <row r="81" spans="1:31" x14ac:dyDescent="0.25">
      <c r="A81" s="3">
        <v>2015</v>
      </c>
      <c r="B81" s="4" t="s">
        <v>278</v>
      </c>
      <c r="C81" s="5">
        <v>48201</v>
      </c>
      <c r="D81" s="4" t="s">
        <v>2885</v>
      </c>
      <c r="E81" s="4" t="s">
        <v>4228</v>
      </c>
      <c r="F81" s="6">
        <v>42251</v>
      </c>
      <c r="G81" s="7">
        <v>3000000</v>
      </c>
      <c r="H81" s="6">
        <v>42616</v>
      </c>
      <c r="I81" s="4" t="s">
        <v>4229</v>
      </c>
      <c r="J81" s="4" t="s">
        <v>296</v>
      </c>
      <c r="K81" s="4" t="s">
        <v>297</v>
      </c>
      <c r="L81" s="4"/>
      <c r="M81" s="4"/>
      <c r="N81" s="4"/>
      <c r="O81" s="7">
        <v>3000000</v>
      </c>
      <c r="P81" s="11">
        <f>_xlfn.XLOOKUP(E81,[1]SIDEOF_donativos!U$4:U$1619,[1]SIDEOF_donativos!W$4:W$1619,FALSE)</f>
        <v>912</v>
      </c>
      <c r="R81" s="3">
        <v>2015</v>
      </c>
      <c r="S81" s="4" t="s">
        <v>509</v>
      </c>
      <c r="T81" s="4" t="s">
        <v>4492</v>
      </c>
      <c r="U81" s="6">
        <v>42123</v>
      </c>
      <c r="V81" s="7">
        <v>450695</v>
      </c>
      <c r="W81" s="6">
        <v>42369</v>
      </c>
      <c r="X81" s="4" t="s">
        <v>4469</v>
      </c>
      <c r="Y81" s="4" t="s">
        <v>300</v>
      </c>
      <c r="Z81" s="4" t="s">
        <v>301</v>
      </c>
      <c r="AA81" s="4"/>
      <c r="AB81" s="4"/>
      <c r="AC81" s="4"/>
      <c r="AD81" s="7">
        <v>450695</v>
      </c>
      <c r="AE81" s="11">
        <v>1037</v>
      </c>
    </row>
    <row r="82" spans="1:31" x14ac:dyDescent="0.25">
      <c r="A82" s="3">
        <v>2015</v>
      </c>
      <c r="B82" s="4" t="s">
        <v>278</v>
      </c>
      <c r="C82" s="5">
        <v>48201</v>
      </c>
      <c r="D82" s="4" t="s">
        <v>4230</v>
      </c>
      <c r="E82" s="4" t="s">
        <v>4231</v>
      </c>
      <c r="F82" s="6">
        <v>42083</v>
      </c>
      <c r="G82" s="7">
        <v>436000</v>
      </c>
      <c r="H82" s="6">
        <v>42173</v>
      </c>
      <c r="I82" s="4" t="s">
        <v>4232</v>
      </c>
      <c r="J82" s="4" t="s">
        <v>1838</v>
      </c>
      <c r="K82" s="4" t="s">
        <v>1839</v>
      </c>
      <c r="L82" s="4"/>
      <c r="M82" s="4"/>
      <c r="N82" s="4"/>
      <c r="O82" s="7">
        <v>436000</v>
      </c>
      <c r="P82" s="11">
        <f>_xlfn.XLOOKUP(E82,[1]SIDEOF_donativos!U$4:U$1619,[1]SIDEOF_donativos!W$4:W$1619,FALSE)</f>
        <v>1208</v>
      </c>
      <c r="R82" s="3">
        <v>2015</v>
      </c>
      <c r="S82" s="4" t="s">
        <v>509</v>
      </c>
      <c r="T82" s="4" t="s">
        <v>4493</v>
      </c>
      <c r="U82" s="6">
        <v>42121</v>
      </c>
      <c r="V82" s="7">
        <v>250000</v>
      </c>
      <c r="W82" s="6">
        <v>42369</v>
      </c>
      <c r="X82" s="4" t="s">
        <v>4468</v>
      </c>
      <c r="Y82" s="4" t="s">
        <v>300</v>
      </c>
      <c r="Z82" s="4" t="s">
        <v>301</v>
      </c>
      <c r="AA82" s="4"/>
      <c r="AB82" s="4"/>
      <c r="AC82" s="4"/>
      <c r="AD82" s="7">
        <v>250000</v>
      </c>
      <c r="AE82" s="11">
        <v>762</v>
      </c>
    </row>
    <row r="83" spans="1:31" x14ac:dyDescent="0.25">
      <c r="A83" s="3">
        <v>2015</v>
      </c>
      <c r="B83" s="4" t="s">
        <v>278</v>
      </c>
      <c r="C83" s="5">
        <v>48201</v>
      </c>
      <c r="D83" s="4" t="s">
        <v>4233</v>
      </c>
      <c r="E83" s="4" t="s">
        <v>4234</v>
      </c>
      <c r="F83" s="6">
        <v>42090</v>
      </c>
      <c r="G83" s="7">
        <v>2500000</v>
      </c>
      <c r="H83" s="6">
        <v>42338</v>
      </c>
      <c r="I83" s="4" t="s">
        <v>4235</v>
      </c>
      <c r="J83" s="4" t="s">
        <v>1838</v>
      </c>
      <c r="K83" s="4" t="s">
        <v>1839</v>
      </c>
      <c r="L83" s="4"/>
      <c r="M83" s="4"/>
      <c r="N83" s="4"/>
      <c r="O83" s="7">
        <v>2500000</v>
      </c>
      <c r="P83" s="11">
        <f>_xlfn.XLOOKUP(E83,[1]SIDEOF_donativos!U$4:U$1619,[1]SIDEOF_donativos!W$4:W$1619,FALSE)</f>
        <v>1228</v>
      </c>
      <c r="R83" s="3">
        <v>2015</v>
      </c>
      <c r="S83" s="4" t="s">
        <v>509</v>
      </c>
      <c r="T83" s="4" t="s">
        <v>4494</v>
      </c>
      <c r="U83" s="6">
        <v>42123</v>
      </c>
      <c r="V83" s="7">
        <v>201750</v>
      </c>
      <c r="W83" s="6">
        <v>42369</v>
      </c>
      <c r="X83" s="4" t="s">
        <v>4468</v>
      </c>
      <c r="Y83" s="4" t="s">
        <v>300</v>
      </c>
      <c r="Z83" s="4" t="s">
        <v>301</v>
      </c>
      <c r="AA83" s="4"/>
      <c r="AB83" s="4"/>
      <c r="AC83" s="4"/>
      <c r="AD83" s="7">
        <v>201750</v>
      </c>
      <c r="AE83" s="11">
        <v>633</v>
      </c>
    </row>
    <row r="84" spans="1:31" x14ac:dyDescent="0.25">
      <c r="A84" s="3">
        <v>2015</v>
      </c>
      <c r="B84" s="4" t="s">
        <v>278</v>
      </c>
      <c r="C84" s="5">
        <v>48201</v>
      </c>
      <c r="D84" s="4" t="s">
        <v>4236</v>
      </c>
      <c r="E84" s="4" t="s">
        <v>4237</v>
      </c>
      <c r="F84" s="6">
        <v>42102</v>
      </c>
      <c r="G84" s="7">
        <v>1160000</v>
      </c>
      <c r="H84" s="6">
        <v>42221</v>
      </c>
      <c r="I84" s="4" t="s">
        <v>4238</v>
      </c>
      <c r="J84" s="4" t="s">
        <v>1838</v>
      </c>
      <c r="K84" s="4" t="s">
        <v>1839</v>
      </c>
      <c r="L84" s="4"/>
      <c r="M84" s="4"/>
      <c r="N84" s="4"/>
      <c r="O84" s="7">
        <v>1160000</v>
      </c>
      <c r="P84" s="11">
        <f>_xlfn.XLOOKUP(E84,[1]SIDEOF_donativos!U$4:U$1619,[1]SIDEOF_donativos!W$4:W$1619,FALSE)</f>
        <v>1267</v>
      </c>
      <c r="R84" s="3">
        <v>2015</v>
      </c>
      <c r="S84" s="4" t="s">
        <v>509</v>
      </c>
      <c r="T84" s="4" t="s">
        <v>3191</v>
      </c>
      <c r="U84" s="6">
        <v>42123</v>
      </c>
      <c r="V84" s="7">
        <v>740000</v>
      </c>
      <c r="W84" s="6">
        <v>42369</v>
      </c>
      <c r="X84" s="4" t="s">
        <v>4468</v>
      </c>
      <c r="Y84" s="4" t="s">
        <v>300</v>
      </c>
      <c r="Z84" s="4" t="s">
        <v>301</v>
      </c>
      <c r="AA84" s="4"/>
      <c r="AB84" s="4"/>
      <c r="AC84" s="4"/>
      <c r="AD84" s="7">
        <v>740000</v>
      </c>
      <c r="AE84" s="11">
        <v>159</v>
      </c>
    </row>
    <row r="85" spans="1:31" x14ac:dyDescent="0.25">
      <c r="A85" s="3">
        <v>2015</v>
      </c>
      <c r="B85" s="4" t="s">
        <v>278</v>
      </c>
      <c r="C85" s="5">
        <v>48201</v>
      </c>
      <c r="D85" s="4" t="s">
        <v>4239</v>
      </c>
      <c r="E85" s="4" t="s">
        <v>4240</v>
      </c>
      <c r="F85" s="6">
        <v>42102</v>
      </c>
      <c r="G85" s="7">
        <v>1160000</v>
      </c>
      <c r="H85" s="6">
        <v>42221</v>
      </c>
      <c r="I85" s="4" t="s">
        <v>4241</v>
      </c>
      <c r="J85" s="4" t="s">
        <v>1838</v>
      </c>
      <c r="K85" s="4" t="s">
        <v>1839</v>
      </c>
      <c r="L85" s="4"/>
      <c r="M85" s="4"/>
      <c r="N85" s="4"/>
      <c r="O85" s="7">
        <v>1160000</v>
      </c>
      <c r="P85" s="11">
        <f>_xlfn.XLOOKUP(E85,[1]SIDEOF_donativos!U$4:U$1619,[1]SIDEOF_donativos!W$4:W$1619,FALSE)</f>
        <v>1237</v>
      </c>
      <c r="R85" s="3">
        <v>2015</v>
      </c>
      <c r="S85" s="4" t="s">
        <v>509</v>
      </c>
      <c r="T85" s="4" t="s">
        <v>524</v>
      </c>
      <c r="U85" s="6">
        <v>42123</v>
      </c>
      <c r="V85" s="7">
        <v>800000</v>
      </c>
      <c r="W85" s="6">
        <v>42369</v>
      </c>
      <c r="X85" s="4" t="s">
        <v>4468</v>
      </c>
      <c r="Y85" s="4" t="s">
        <v>300</v>
      </c>
      <c r="Z85" s="4" t="s">
        <v>301</v>
      </c>
      <c r="AA85" s="4"/>
      <c r="AB85" s="4"/>
      <c r="AC85" s="4"/>
      <c r="AD85" s="7">
        <v>800000</v>
      </c>
      <c r="AE85" s="11">
        <v>412</v>
      </c>
    </row>
    <row r="86" spans="1:31" x14ac:dyDescent="0.25">
      <c r="A86" s="3">
        <v>2015</v>
      </c>
      <c r="B86" s="4" t="s">
        <v>278</v>
      </c>
      <c r="C86" s="5">
        <v>48201</v>
      </c>
      <c r="D86" s="4" t="s">
        <v>4242</v>
      </c>
      <c r="E86" s="4" t="s">
        <v>4243</v>
      </c>
      <c r="F86" s="6">
        <v>42179</v>
      </c>
      <c r="G86" s="7">
        <v>1500000</v>
      </c>
      <c r="H86" s="6">
        <v>42389</v>
      </c>
      <c r="I86" s="4" t="s">
        <v>4244</v>
      </c>
      <c r="J86" s="4" t="s">
        <v>4245</v>
      </c>
      <c r="K86" s="4" t="s">
        <v>297</v>
      </c>
      <c r="L86" s="4" t="s">
        <v>291</v>
      </c>
      <c r="M86" s="4"/>
      <c r="N86" s="4"/>
      <c r="O86" s="7">
        <v>1500000</v>
      </c>
      <c r="P86" s="11">
        <f>_xlfn.XLOOKUP(E86,[1]SIDEOF_donativos!U$4:U$1619,[1]SIDEOF_donativos!W$4:W$1619,FALSE)</f>
        <v>1148</v>
      </c>
      <c r="R86" s="3">
        <v>2015</v>
      </c>
      <c r="S86" s="4" t="s">
        <v>509</v>
      </c>
      <c r="T86" s="4" t="s">
        <v>591</v>
      </c>
      <c r="U86" s="6">
        <v>42123</v>
      </c>
      <c r="V86" s="7">
        <v>370025</v>
      </c>
      <c r="W86" s="6">
        <v>42369</v>
      </c>
      <c r="X86" s="4" t="s">
        <v>4469</v>
      </c>
      <c r="Y86" s="4" t="s">
        <v>300</v>
      </c>
      <c r="Z86" s="4" t="s">
        <v>301</v>
      </c>
      <c r="AA86" s="4"/>
      <c r="AB86" s="4"/>
      <c r="AC86" s="4"/>
      <c r="AD86" s="7">
        <v>370025</v>
      </c>
      <c r="AE86" s="11">
        <v>1571</v>
      </c>
    </row>
    <row r="87" spans="1:31" x14ac:dyDescent="0.25">
      <c r="A87" s="3">
        <v>2015</v>
      </c>
      <c r="B87" s="4" t="s">
        <v>278</v>
      </c>
      <c r="C87" s="5">
        <v>48201</v>
      </c>
      <c r="D87" s="4" t="s">
        <v>4246</v>
      </c>
      <c r="E87" s="4" t="s">
        <v>4247</v>
      </c>
      <c r="F87" s="6">
        <v>42272</v>
      </c>
      <c r="G87" s="7">
        <v>4510000</v>
      </c>
      <c r="H87" s="6">
        <v>42359</v>
      </c>
      <c r="I87" s="4" t="s">
        <v>4248</v>
      </c>
      <c r="J87" s="4" t="s">
        <v>1822</v>
      </c>
      <c r="K87" s="4" t="s">
        <v>388</v>
      </c>
      <c r="L87" s="4" t="s">
        <v>297</v>
      </c>
      <c r="M87" s="4"/>
      <c r="N87" s="4"/>
      <c r="O87" s="7">
        <v>4510000</v>
      </c>
      <c r="P87" s="11">
        <f>_xlfn.XLOOKUP(E87,[1]SIDEOF_donativos!U$4:U$1619,[1]SIDEOF_donativos!W$4:W$1619,FALSE)</f>
        <v>498</v>
      </c>
      <c r="R87" s="3">
        <v>2015</v>
      </c>
      <c r="S87" s="4" t="s">
        <v>509</v>
      </c>
      <c r="T87" s="4" t="s">
        <v>3150</v>
      </c>
      <c r="U87" s="6">
        <v>42123</v>
      </c>
      <c r="V87" s="7">
        <v>645000</v>
      </c>
      <c r="W87" s="6">
        <v>42369</v>
      </c>
      <c r="X87" s="4" t="s">
        <v>4468</v>
      </c>
      <c r="Y87" s="4" t="s">
        <v>300</v>
      </c>
      <c r="Z87" s="4" t="s">
        <v>301</v>
      </c>
      <c r="AA87" s="4"/>
      <c r="AB87" s="4"/>
      <c r="AC87" s="4"/>
      <c r="AD87" s="7">
        <v>645000</v>
      </c>
      <c r="AE87" s="11">
        <v>709</v>
      </c>
    </row>
    <row r="88" spans="1:31" x14ac:dyDescent="0.25">
      <c r="A88" s="3">
        <v>2015</v>
      </c>
      <c r="B88" s="4" t="s">
        <v>278</v>
      </c>
      <c r="C88" s="5">
        <v>48201</v>
      </c>
      <c r="D88" s="4" t="s">
        <v>4249</v>
      </c>
      <c r="E88" s="4" t="s">
        <v>4243</v>
      </c>
      <c r="F88" s="6">
        <v>42195</v>
      </c>
      <c r="G88" s="7">
        <v>670000</v>
      </c>
      <c r="H88" s="6">
        <v>42285</v>
      </c>
      <c r="I88" s="4" t="s">
        <v>4250</v>
      </c>
      <c r="J88" s="4" t="s">
        <v>296</v>
      </c>
      <c r="K88" s="4" t="s">
        <v>297</v>
      </c>
      <c r="L88" s="4"/>
      <c r="M88" s="4"/>
      <c r="N88" s="4"/>
      <c r="O88" s="7">
        <v>670000</v>
      </c>
      <c r="P88" s="11">
        <f>_xlfn.XLOOKUP(E88,[1]SIDEOF_donativos!U$4:U$1619,[1]SIDEOF_donativos!W$4:W$1619,FALSE)</f>
        <v>1148</v>
      </c>
      <c r="R88" s="3">
        <v>2015</v>
      </c>
      <c r="S88" s="4" t="s">
        <v>509</v>
      </c>
      <c r="T88" s="4" t="s">
        <v>3275</v>
      </c>
      <c r="U88" s="6">
        <v>42123</v>
      </c>
      <c r="V88" s="7">
        <v>650000</v>
      </c>
      <c r="W88" s="6">
        <v>42369</v>
      </c>
      <c r="X88" s="4" t="s">
        <v>4469</v>
      </c>
      <c r="Y88" s="4" t="s">
        <v>300</v>
      </c>
      <c r="Z88" s="4" t="s">
        <v>301</v>
      </c>
      <c r="AA88" s="4"/>
      <c r="AB88" s="4"/>
      <c r="AC88" s="4"/>
      <c r="AD88" s="7">
        <v>650000</v>
      </c>
      <c r="AE88" s="11">
        <v>953</v>
      </c>
    </row>
    <row r="89" spans="1:31" x14ac:dyDescent="0.25">
      <c r="A89" s="3">
        <v>2015</v>
      </c>
      <c r="B89" s="4" t="s">
        <v>278</v>
      </c>
      <c r="C89" s="5">
        <v>48201</v>
      </c>
      <c r="D89" s="4" t="s">
        <v>4251</v>
      </c>
      <c r="E89" s="4" t="s">
        <v>4252</v>
      </c>
      <c r="F89" s="6">
        <v>42199</v>
      </c>
      <c r="G89" s="7">
        <v>2100000</v>
      </c>
      <c r="H89" s="6">
        <v>42378</v>
      </c>
      <c r="I89" s="4" t="s">
        <v>4253</v>
      </c>
      <c r="J89" s="4" t="s">
        <v>296</v>
      </c>
      <c r="K89" s="4" t="s">
        <v>297</v>
      </c>
      <c r="L89" s="4"/>
      <c r="M89" s="4"/>
      <c r="N89" s="4"/>
      <c r="O89" s="7">
        <v>2100000</v>
      </c>
      <c r="P89" s="11">
        <f>_xlfn.XLOOKUP(E89,[1]SIDEOF_donativos!U$4:U$1619,[1]SIDEOF_donativos!W$4:W$1619,FALSE)</f>
        <v>362</v>
      </c>
      <c r="R89" s="3">
        <v>2015</v>
      </c>
      <c r="S89" s="4" t="s">
        <v>509</v>
      </c>
      <c r="T89" s="4" t="s">
        <v>29</v>
      </c>
      <c r="U89" s="6">
        <v>42123</v>
      </c>
      <c r="V89" s="7">
        <v>497500</v>
      </c>
      <c r="W89" s="6">
        <v>42369</v>
      </c>
      <c r="X89" s="4" t="s">
        <v>4469</v>
      </c>
      <c r="Y89" s="4" t="s">
        <v>300</v>
      </c>
      <c r="Z89" s="4" t="s">
        <v>301</v>
      </c>
      <c r="AA89" s="4"/>
      <c r="AB89" s="4"/>
      <c r="AC89" s="4"/>
      <c r="AD89" s="7">
        <v>497500</v>
      </c>
      <c r="AE89" s="11">
        <v>1071</v>
      </c>
    </row>
    <row r="90" spans="1:31" x14ac:dyDescent="0.25">
      <c r="A90" s="3">
        <v>2015</v>
      </c>
      <c r="B90" s="4" t="s">
        <v>278</v>
      </c>
      <c r="C90" s="5">
        <v>48201</v>
      </c>
      <c r="D90" s="4" t="s">
        <v>4254</v>
      </c>
      <c r="E90" s="4" t="s">
        <v>4231</v>
      </c>
      <c r="F90" s="6">
        <v>42198</v>
      </c>
      <c r="G90" s="7">
        <v>1200000</v>
      </c>
      <c r="H90" s="6">
        <v>42287</v>
      </c>
      <c r="I90" s="4" t="s">
        <v>4255</v>
      </c>
      <c r="J90" s="4" t="s">
        <v>296</v>
      </c>
      <c r="K90" s="4" t="s">
        <v>297</v>
      </c>
      <c r="L90" s="4"/>
      <c r="M90" s="4"/>
      <c r="N90" s="4"/>
      <c r="O90" s="7">
        <v>1200000</v>
      </c>
      <c r="P90" s="11">
        <f>_xlfn.XLOOKUP(E90,[1]SIDEOF_donativos!U$4:U$1619,[1]SIDEOF_donativos!W$4:W$1619,FALSE)</f>
        <v>1208</v>
      </c>
      <c r="R90" s="3">
        <v>2015</v>
      </c>
      <c r="S90" s="4" t="s">
        <v>509</v>
      </c>
      <c r="T90" s="4" t="s">
        <v>546</v>
      </c>
      <c r="U90" s="6">
        <v>42123</v>
      </c>
      <c r="V90" s="7">
        <v>645350</v>
      </c>
      <c r="W90" s="6">
        <v>42369</v>
      </c>
      <c r="X90" s="4" t="s">
        <v>4468</v>
      </c>
      <c r="Y90" s="4" t="s">
        <v>300</v>
      </c>
      <c r="Z90" s="4" t="s">
        <v>301</v>
      </c>
      <c r="AA90" s="4"/>
      <c r="AB90" s="4"/>
      <c r="AC90" s="4"/>
      <c r="AD90" s="7">
        <v>645350</v>
      </c>
      <c r="AE90" s="11">
        <v>565</v>
      </c>
    </row>
    <row r="91" spans="1:31" x14ac:dyDescent="0.25">
      <c r="A91" s="3">
        <v>2015</v>
      </c>
      <c r="B91" s="4" t="s">
        <v>278</v>
      </c>
      <c r="C91" s="5">
        <v>48201</v>
      </c>
      <c r="D91" s="4" t="s">
        <v>4256</v>
      </c>
      <c r="E91" s="4" t="s">
        <v>4257</v>
      </c>
      <c r="F91" s="6">
        <v>42223</v>
      </c>
      <c r="G91" s="7">
        <v>15500000</v>
      </c>
      <c r="H91" s="6">
        <v>42589</v>
      </c>
      <c r="I91" s="4" t="s">
        <v>4258</v>
      </c>
      <c r="J91" s="4" t="s">
        <v>296</v>
      </c>
      <c r="K91" s="4" t="s">
        <v>297</v>
      </c>
      <c r="L91" s="4"/>
      <c r="M91" s="4"/>
      <c r="N91" s="4"/>
      <c r="O91" s="7">
        <v>15500000</v>
      </c>
      <c r="P91" s="11">
        <f>_xlfn.XLOOKUP(E91,[1]SIDEOF_donativos!U$4:U$1619,[1]SIDEOF_donativos!W$4:W$1619,FALSE)</f>
        <v>886</v>
      </c>
      <c r="R91" s="3">
        <v>2015</v>
      </c>
      <c r="S91" s="4" t="s">
        <v>509</v>
      </c>
      <c r="T91" s="4" t="s">
        <v>4495</v>
      </c>
      <c r="U91" s="6">
        <v>42123</v>
      </c>
      <c r="V91" s="7">
        <v>431900</v>
      </c>
      <c r="W91" s="6">
        <v>42369</v>
      </c>
      <c r="X91" s="4" t="s">
        <v>4469</v>
      </c>
      <c r="Y91" s="4" t="s">
        <v>300</v>
      </c>
      <c r="Z91" s="4" t="s">
        <v>301</v>
      </c>
      <c r="AA91" s="4"/>
      <c r="AB91" s="4"/>
      <c r="AC91" s="4"/>
      <c r="AD91" s="7">
        <v>431900</v>
      </c>
      <c r="AE91" s="11">
        <v>899</v>
      </c>
    </row>
    <row r="92" spans="1:31" x14ac:dyDescent="0.25">
      <c r="A92" s="3">
        <v>2015</v>
      </c>
      <c r="B92" s="4" t="s">
        <v>278</v>
      </c>
      <c r="C92" s="5">
        <v>48201</v>
      </c>
      <c r="D92" s="4" t="s">
        <v>4259</v>
      </c>
      <c r="E92" s="4" t="s">
        <v>4260</v>
      </c>
      <c r="F92" s="6">
        <v>42251</v>
      </c>
      <c r="G92" s="7">
        <v>857971</v>
      </c>
      <c r="H92" s="6">
        <v>42369</v>
      </c>
      <c r="I92" s="4" t="s">
        <v>4261</v>
      </c>
      <c r="J92" s="4" t="s">
        <v>296</v>
      </c>
      <c r="K92" s="4" t="s">
        <v>297</v>
      </c>
      <c r="L92" s="4"/>
      <c r="M92" s="4"/>
      <c r="N92" s="4"/>
      <c r="O92" s="7">
        <v>857971</v>
      </c>
      <c r="P92" s="11">
        <f>_xlfn.XLOOKUP(E92,[1]SIDEOF_donativos!U$4:U$1619,[1]SIDEOF_donativos!W$4:W$1619,FALSE)</f>
        <v>1280</v>
      </c>
      <c r="R92" s="3">
        <v>2015</v>
      </c>
      <c r="S92" s="4" t="s">
        <v>509</v>
      </c>
      <c r="T92" s="4" t="s">
        <v>4496</v>
      </c>
      <c r="U92" s="6">
        <v>42124</v>
      </c>
      <c r="V92" s="7">
        <v>236300</v>
      </c>
      <c r="W92" s="6">
        <v>42369</v>
      </c>
      <c r="X92" s="4" t="s">
        <v>4468</v>
      </c>
      <c r="Y92" s="4" t="s">
        <v>300</v>
      </c>
      <c r="Z92" s="4" t="s">
        <v>301</v>
      </c>
      <c r="AA92" s="4"/>
      <c r="AB92" s="4"/>
      <c r="AC92" s="4"/>
      <c r="AD92" s="7">
        <v>236300</v>
      </c>
      <c r="AE92" s="11">
        <v>91</v>
      </c>
    </row>
    <row r="93" spans="1:31" x14ac:dyDescent="0.25">
      <c r="A93" s="3">
        <v>2015</v>
      </c>
      <c r="B93" s="4" t="s">
        <v>278</v>
      </c>
      <c r="C93" s="5">
        <v>48201</v>
      </c>
      <c r="D93" s="4" t="s">
        <v>4262</v>
      </c>
      <c r="E93" s="4" t="s">
        <v>4260</v>
      </c>
      <c r="F93" s="6">
        <v>42251</v>
      </c>
      <c r="G93" s="7">
        <v>755269</v>
      </c>
      <c r="H93" s="6">
        <v>42369</v>
      </c>
      <c r="I93" s="4" t="s">
        <v>4263</v>
      </c>
      <c r="J93" s="4" t="s">
        <v>296</v>
      </c>
      <c r="K93" s="4" t="s">
        <v>297</v>
      </c>
      <c r="L93" s="4"/>
      <c r="M93" s="4"/>
      <c r="N93" s="4"/>
      <c r="O93" s="7">
        <v>755269</v>
      </c>
      <c r="P93" s="11">
        <f>_xlfn.XLOOKUP(E93,[1]SIDEOF_donativos!U$4:U$1619,[1]SIDEOF_donativos!W$4:W$1619,FALSE)</f>
        <v>1280</v>
      </c>
      <c r="R93" s="3">
        <v>2015</v>
      </c>
      <c r="S93" s="4" t="s">
        <v>509</v>
      </c>
      <c r="T93" s="4" t="s">
        <v>2124</v>
      </c>
      <c r="U93" s="6">
        <v>42121</v>
      </c>
      <c r="V93" s="7">
        <v>649500</v>
      </c>
      <c r="W93" s="6">
        <v>42369</v>
      </c>
      <c r="X93" s="4" t="s">
        <v>4469</v>
      </c>
      <c r="Y93" s="4" t="s">
        <v>300</v>
      </c>
      <c r="Z93" s="4" t="s">
        <v>301</v>
      </c>
      <c r="AA93" s="4"/>
      <c r="AB93" s="4"/>
      <c r="AC93" s="4"/>
      <c r="AD93" s="7">
        <v>649500</v>
      </c>
      <c r="AE93" s="11">
        <v>1517</v>
      </c>
    </row>
    <row r="94" spans="1:31" x14ac:dyDescent="0.25">
      <c r="A94" s="3">
        <v>2015</v>
      </c>
      <c r="B94" s="4" t="s">
        <v>278</v>
      </c>
      <c r="C94" s="5">
        <v>48201</v>
      </c>
      <c r="D94" s="4" t="s">
        <v>4264</v>
      </c>
      <c r="E94" s="4" t="s">
        <v>4265</v>
      </c>
      <c r="F94" s="6">
        <v>42310</v>
      </c>
      <c r="G94" s="7">
        <v>2000000</v>
      </c>
      <c r="H94" s="6">
        <v>42490</v>
      </c>
      <c r="I94" s="4" t="s">
        <v>4266</v>
      </c>
      <c r="J94" s="4" t="s">
        <v>296</v>
      </c>
      <c r="K94" s="4" t="s">
        <v>297</v>
      </c>
      <c r="L94" s="4"/>
      <c r="M94" s="4"/>
      <c r="N94" s="4"/>
      <c r="O94" s="7">
        <v>2000000</v>
      </c>
      <c r="P94" s="11">
        <f>_xlfn.XLOOKUP(E94,[1]SIDEOF_donativos!U$4:U$1619,[1]SIDEOF_donativos!W$4:W$1619,FALSE)</f>
        <v>1225</v>
      </c>
      <c r="R94" s="3">
        <v>2015</v>
      </c>
      <c r="S94" s="4" t="s">
        <v>509</v>
      </c>
      <c r="T94" s="4" t="s">
        <v>544</v>
      </c>
      <c r="U94" s="6">
        <v>42124</v>
      </c>
      <c r="V94" s="7">
        <v>800000</v>
      </c>
      <c r="W94" s="6">
        <v>42369</v>
      </c>
      <c r="X94" s="4" t="s">
        <v>4468</v>
      </c>
      <c r="Y94" s="4" t="s">
        <v>300</v>
      </c>
      <c r="Z94" s="4" t="s">
        <v>301</v>
      </c>
      <c r="AA94" s="4"/>
      <c r="AB94" s="4"/>
      <c r="AC94" s="4"/>
      <c r="AD94" s="7">
        <v>800000</v>
      </c>
      <c r="AE94" s="11">
        <v>542</v>
      </c>
    </row>
    <row r="95" spans="1:31" x14ac:dyDescent="0.25">
      <c r="A95" s="3">
        <v>2015</v>
      </c>
      <c r="B95" s="4" t="s">
        <v>278</v>
      </c>
      <c r="C95" s="5">
        <v>48201</v>
      </c>
      <c r="D95" s="4" t="s">
        <v>4267</v>
      </c>
      <c r="E95" s="4" t="s">
        <v>4268</v>
      </c>
      <c r="F95" s="6">
        <v>42321</v>
      </c>
      <c r="G95" s="7">
        <v>1000000</v>
      </c>
      <c r="H95" s="6">
        <v>42501</v>
      </c>
      <c r="I95" s="4" t="s">
        <v>4269</v>
      </c>
      <c r="J95" s="4" t="s">
        <v>296</v>
      </c>
      <c r="K95" s="4" t="s">
        <v>297</v>
      </c>
      <c r="L95" s="4"/>
      <c r="M95" s="4"/>
      <c r="N95" s="4"/>
      <c r="O95" s="7">
        <v>1000000</v>
      </c>
      <c r="P95" s="11">
        <f>_xlfn.XLOOKUP(E95,[1]SIDEOF_donativos!U$4:U$1619,[1]SIDEOF_donativos!W$4:W$1619,FALSE)</f>
        <v>1507</v>
      </c>
      <c r="R95" s="3">
        <v>2015</v>
      </c>
      <c r="S95" s="4" t="s">
        <v>509</v>
      </c>
      <c r="T95" s="4" t="s">
        <v>4497</v>
      </c>
      <c r="U95" s="6">
        <v>42124</v>
      </c>
      <c r="V95" s="7">
        <v>500000</v>
      </c>
      <c r="W95" s="6">
        <v>42369</v>
      </c>
      <c r="X95" s="4" t="s">
        <v>4469</v>
      </c>
      <c r="Y95" s="4" t="s">
        <v>300</v>
      </c>
      <c r="Z95" s="4" t="s">
        <v>301</v>
      </c>
      <c r="AA95" s="4"/>
      <c r="AB95" s="4"/>
      <c r="AC95" s="4"/>
      <c r="AD95" s="7">
        <v>500000</v>
      </c>
      <c r="AE95" s="11">
        <v>1114</v>
      </c>
    </row>
    <row r="96" spans="1:31" x14ac:dyDescent="0.25">
      <c r="A96" s="3">
        <v>2015</v>
      </c>
      <c r="B96" s="4" t="s">
        <v>278</v>
      </c>
      <c r="C96" s="5">
        <v>48201</v>
      </c>
      <c r="D96" s="4" t="s">
        <v>4270</v>
      </c>
      <c r="E96" s="4" t="s">
        <v>4271</v>
      </c>
      <c r="F96" s="6">
        <v>42334</v>
      </c>
      <c r="G96" s="7">
        <v>2000000</v>
      </c>
      <c r="H96" s="6">
        <v>42514</v>
      </c>
      <c r="I96" s="4" t="s">
        <v>4272</v>
      </c>
      <c r="J96" s="4" t="s">
        <v>296</v>
      </c>
      <c r="K96" s="4" t="s">
        <v>297</v>
      </c>
      <c r="L96" s="4"/>
      <c r="M96" s="4"/>
      <c r="N96" s="4"/>
      <c r="O96" s="7">
        <v>2000000</v>
      </c>
      <c r="P96" s="11">
        <f>_xlfn.XLOOKUP(E96,[1]SIDEOF_donativos!U$4:U$1619,[1]SIDEOF_donativos!W$4:W$1619,FALSE)</f>
        <v>1460</v>
      </c>
      <c r="R96" s="3">
        <v>2015</v>
      </c>
      <c r="S96" s="4" t="s">
        <v>509</v>
      </c>
      <c r="T96" s="4" t="s">
        <v>3273</v>
      </c>
      <c r="U96" s="6">
        <v>42124</v>
      </c>
      <c r="V96" s="7">
        <v>643900</v>
      </c>
      <c r="W96" s="6">
        <v>42369</v>
      </c>
      <c r="X96" s="4" t="s">
        <v>4468</v>
      </c>
      <c r="Y96" s="4" t="s">
        <v>300</v>
      </c>
      <c r="Z96" s="4" t="s">
        <v>301</v>
      </c>
      <c r="AA96" s="4"/>
      <c r="AB96" s="4"/>
      <c r="AC96" s="4"/>
      <c r="AD96" s="7">
        <v>643900</v>
      </c>
      <c r="AE96" s="11">
        <v>853</v>
      </c>
    </row>
    <row r="97" spans="1:31" x14ac:dyDescent="0.25">
      <c r="A97" s="3">
        <v>2015</v>
      </c>
      <c r="B97" s="4" t="s">
        <v>278</v>
      </c>
      <c r="C97" s="5">
        <v>48201</v>
      </c>
      <c r="D97" s="4" t="s">
        <v>4273</v>
      </c>
      <c r="E97" s="4" t="s">
        <v>4274</v>
      </c>
      <c r="F97" s="6">
        <v>42348</v>
      </c>
      <c r="G97" s="7">
        <v>8000000</v>
      </c>
      <c r="H97" s="6">
        <v>42773</v>
      </c>
      <c r="I97" s="4" t="s">
        <v>4275</v>
      </c>
      <c r="J97" s="4" t="s">
        <v>296</v>
      </c>
      <c r="K97" s="4" t="s">
        <v>297</v>
      </c>
      <c r="L97" s="4"/>
      <c r="M97" s="4"/>
      <c r="N97" s="4"/>
      <c r="O97" s="7">
        <v>8000000</v>
      </c>
      <c r="P97" s="11">
        <f>_xlfn.XLOOKUP(E97,[1]SIDEOF_donativos!U$4:U$1619,[1]SIDEOF_donativos!W$4:W$1619,FALSE)</f>
        <v>1465</v>
      </c>
      <c r="R97" s="3">
        <v>2015</v>
      </c>
      <c r="S97" s="4" t="s">
        <v>509</v>
      </c>
      <c r="T97" s="4" t="s">
        <v>4498</v>
      </c>
      <c r="U97" s="6">
        <v>42124</v>
      </c>
      <c r="V97" s="7">
        <v>448800</v>
      </c>
      <c r="W97" s="6">
        <v>42369</v>
      </c>
      <c r="X97" s="4" t="s">
        <v>4468</v>
      </c>
      <c r="Y97" s="4" t="s">
        <v>300</v>
      </c>
      <c r="Z97" s="4" t="s">
        <v>301</v>
      </c>
      <c r="AA97" s="4"/>
      <c r="AB97" s="4"/>
      <c r="AC97" s="4"/>
      <c r="AD97" s="7">
        <v>448800</v>
      </c>
      <c r="AE97" s="11">
        <v>26</v>
      </c>
    </row>
    <row r="98" spans="1:31" x14ac:dyDescent="0.25">
      <c r="A98" s="3">
        <v>2015</v>
      </c>
      <c r="B98" s="4" t="s">
        <v>278</v>
      </c>
      <c r="C98" s="5">
        <v>48201</v>
      </c>
      <c r="D98" s="4" t="s">
        <v>4276</v>
      </c>
      <c r="E98" s="4" t="s">
        <v>2904</v>
      </c>
      <c r="F98" s="6">
        <v>42355</v>
      </c>
      <c r="G98" s="7">
        <v>670000</v>
      </c>
      <c r="H98" s="6">
        <v>42444</v>
      </c>
      <c r="I98" s="4" t="s">
        <v>4277</v>
      </c>
      <c r="J98" s="4" t="s">
        <v>296</v>
      </c>
      <c r="K98" s="4" t="s">
        <v>297</v>
      </c>
      <c r="L98" s="4"/>
      <c r="M98" s="4"/>
      <c r="N98" s="4"/>
      <c r="O98" s="7">
        <v>670000</v>
      </c>
      <c r="P98" s="11">
        <f>_xlfn.XLOOKUP(E98,[1]SIDEOF_donativos!U$4:U$1619,[1]SIDEOF_donativos!W$4:W$1619,FALSE)</f>
        <v>16</v>
      </c>
      <c r="R98" s="3">
        <v>2015</v>
      </c>
      <c r="S98" s="4" t="s">
        <v>509</v>
      </c>
      <c r="T98" s="4" t="s">
        <v>3264</v>
      </c>
      <c r="U98" s="6">
        <v>42124</v>
      </c>
      <c r="V98" s="7">
        <v>650000</v>
      </c>
      <c r="W98" s="6">
        <v>42369</v>
      </c>
      <c r="X98" s="4" t="s">
        <v>4469</v>
      </c>
      <c r="Y98" s="4" t="s">
        <v>300</v>
      </c>
      <c r="Z98" s="4" t="s">
        <v>301</v>
      </c>
      <c r="AA98" s="4"/>
      <c r="AB98" s="4"/>
      <c r="AC98" s="4"/>
      <c r="AD98" s="7">
        <v>650000</v>
      </c>
      <c r="AE98" s="11">
        <v>1369</v>
      </c>
    </row>
    <row r="99" spans="1:31" x14ac:dyDescent="0.25">
      <c r="A99" s="3">
        <v>2015</v>
      </c>
      <c r="B99" s="4" t="s">
        <v>278</v>
      </c>
      <c r="C99" s="5">
        <v>48201</v>
      </c>
      <c r="D99" s="4" t="s">
        <v>4278</v>
      </c>
      <c r="E99" s="4" t="s">
        <v>2907</v>
      </c>
      <c r="F99" s="6">
        <v>42355</v>
      </c>
      <c r="G99" s="7">
        <v>2900000</v>
      </c>
      <c r="H99" s="6">
        <v>42721</v>
      </c>
      <c r="I99" s="4" t="s">
        <v>4279</v>
      </c>
      <c r="J99" s="4" t="s">
        <v>296</v>
      </c>
      <c r="K99" s="4" t="s">
        <v>297</v>
      </c>
      <c r="L99" s="4"/>
      <c r="M99" s="4"/>
      <c r="N99" s="4"/>
      <c r="O99" s="7">
        <v>2900000</v>
      </c>
      <c r="P99" s="11">
        <f>_xlfn.XLOOKUP(E99,[1]SIDEOF_donativos!U$4:U$1619,[1]SIDEOF_donativos!W$4:W$1619,FALSE)</f>
        <v>1235</v>
      </c>
      <c r="R99" s="3">
        <v>2015</v>
      </c>
      <c r="S99" s="4" t="s">
        <v>509</v>
      </c>
      <c r="T99" s="4" t="s">
        <v>4499</v>
      </c>
      <c r="U99" s="6">
        <v>42124</v>
      </c>
      <c r="V99" s="7">
        <v>249000</v>
      </c>
      <c r="W99" s="6">
        <v>42369</v>
      </c>
      <c r="X99" s="4" t="s">
        <v>4468</v>
      </c>
      <c r="Y99" s="4" t="s">
        <v>300</v>
      </c>
      <c r="Z99" s="4" t="s">
        <v>301</v>
      </c>
      <c r="AA99" s="4"/>
      <c r="AB99" s="4"/>
      <c r="AC99" s="4"/>
      <c r="AD99" s="7">
        <v>249000</v>
      </c>
      <c r="AE99" s="11">
        <v>391</v>
      </c>
    </row>
    <row r="100" spans="1:31" x14ac:dyDescent="0.25">
      <c r="A100" s="3">
        <v>2015</v>
      </c>
      <c r="B100" s="4" t="s">
        <v>278</v>
      </c>
      <c r="C100" s="5">
        <v>48201</v>
      </c>
      <c r="D100" s="4" t="s">
        <v>4280</v>
      </c>
      <c r="E100" s="4" t="s">
        <v>2907</v>
      </c>
      <c r="F100" s="6">
        <v>42355</v>
      </c>
      <c r="G100" s="7">
        <v>2800000</v>
      </c>
      <c r="H100" s="6">
        <v>42721</v>
      </c>
      <c r="I100" s="4" t="s">
        <v>4281</v>
      </c>
      <c r="J100" s="4" t="s">
        <v>296</v>
      </c>
      <c r="K100" s="4" t="s">
        <v>297</v>
      </c>
      <c r="L100" s="4"/>
      <c r="M100" s="4"/>
      <c r="N100" s="4"/>
      <c r="O100" s="7">
        <v>2800000</v>
      </c>
      <c r="P100" s="11">
        <f>_xlfn.XLOOKUP(E100,[1]SIDEOF_donativos!U$4:U$1619,[1]SIDEOF_donativos!W$4:W$1619,FALSE)</f>
        <v>1235</v>
      </c>
      <c r="R100" s="3">
        <v>2015</v>
      </c>
      <c r="S100" s="4" t="s">
        <v>509</v>
      </c>
      <c r="T100" s="4" t="s">
        <v>3249</v>
      </c>
      <c r="U100" s="6">
        <v>42124</v>
      </c>
      <c r="V100" s="7">
        <v>648054</v>
      </c>
      <c r="W100" s="6">
        <v>42369</v>
      </c>
      <c r="X100" s="4" t="s">
        <v>4469</v>
      </c>
      <c r="Y100" s="4" t="s">
        <v>300</v>
      </c>
      <c r="Z100" s="4" t="s">
        <v>301</v>
      </c>
      <c r="AA100" s="4"/>
      <c r="AB100" s="4"/>
      <c r="AC100" s="4"/>
      <c r="AD100" s="7">
        <v>648054</v>
      </c>
      <c r="AE100" s="11">
        <v>1494</v>
      </c>
    </row>
    <row r="101" spans="1:31" x14ac:dyDescent="0.25">
      <c r="A101" s="3">
        <v>2015</v>
      </c>
      <c r="B101" s="4" t="s">
        <v>278</v>
      </c>
      <c r="C101" s="5">
        <v>48201</v>
      </c>
      <c r="D101" s="4" t="s">
        <v>4282</v>
      </c>
      <c r="E101" s="4" t="s">
        <v>2907</v>
      </c>
      <c r="F101" s="6">
        <v>42355</v>
      </c>
      <c r="G101" s="7">
        <v>2300000</v>
      </c>
      <c r="H101" s="6">
        <v>42721</v>
      </c>
      <c r="I101" s="4" t="s">
        <v>4283</v>
      </c>
      <c r="J101" s="4" t="s">
        <v>296</v>
      </c>
      <c r="K101" s="4" t="s">
        <v>297</v>
      </c>
      <c r="L101" s="4"/>
      <c r="M101" s="4"/>
      <c r="N101" s="4"/>
      <c r="O101" s="7">
        <v>2300000</v>
      </c>
      <c r="P101" s="11">
        <f>_xlfn.XLOOKUP(E101,[1]SIDEOF_donativos!U$4:U$1619,[1]SIDEOF_donativos!W$4:W$1619,FALSE)</f>
        <v>1235</v>
      </c>
      <c r="R101" s="3">
        <v>2015</v>
      </c>
      <c r="S101" s="4" t="s">
        <v>509</v>
      </c>
      <c r="T101" s="4" t="s">
        <v>3304</v>
      </c>
      <c r="U101" s="6">
        <v>42124</v>
      </c>
      <c r="V101" s="7">
        <v>650000</v>
      </c>
      <c r="W101" s="6">
        <v>42369</v>
      </c>
      <c r="X101" s="4" t="s">
        <v>4469</v>
      </c>
      <c r="Y101" s="4" t="s">
        <v>300</v>
      </c>
      <c r="Z101" s="4" t="s">
        <v>301</v>
      </c>
      <c r="AA101" s="4"/>
      <c r="AB101" s="4"/>
      <c r="AC101" s="4"/>
      <c r="AD101" s="7">
        <v>650000</v>
      </c>
      <c r="AE101" s="11">
        <v>994</v>
      </c>
    </row>
    <row r="102" spans="1:31" x14ac:dyDescent="0.25">
      <c r="A102" s="3">
        <v>2015</v>
      </c>
      <c r="B102" s="4" t="s">
        <v>278</v>
      </c>
      <c r="C102" s="5">
        <v>48201</v>
      </c>
      <c r="D102" s="4" t="s">
        <v>4284</v>
      </c>
      <c r="E102" s="4" t="s">
        <v>4285</v>
      </c>
      <c r="F102" s="6">
        <v>42346</v>
      </c>
      <c r="G102" s="7">
        <v>2000000</v>
      </c>
      <c r="H102" s="6">
        <v>42526</v>
      </c>
      <c r="I102" s="4" t="s">
        <v>4286</v>
      </c>
      <c r="J102" s="4" t="s">
        <v>296</v>
      </c>
      <c r="K102" s="4" t="s">
        <v>297</v>
      </c>
      <c r="L102" s="4"/>
      <c r="M102" s="4"/>
      <c r="N102" s="4"/>
      <c r="O102" s="7">
        <v>2000000</v>
      </c>
      <c r="P102" s="11">
        <f>_xlfn.XLOOKUP(E102,[1]SIDEOF_donativos!U$4:U$1619,[1]SIDEOF_donativos!W$4:W$1619,FALSE)</f>
        <v>1462</v>
      </c>
      <c r="R102" s="3">
        <v>2015</v>
      </c>
      <c r="S102" s="4" t="s">
        <v>509</v>
      </c>
      <c r="T102" s="4" t="s">
        <v>4500</v>
      </c>
      <c r="U102" s="6">
        <v>42124</v>
      </c>
      <c r="V102" s="7">
        <v>499986</v>
      </c>
      <c r="W102" s="6">
        <v>42369</v>
      </c>
      <c r="X102" s="4" t="s">
        <v>4468</v>
      </c>
      <c r="Y102" s="4" t="s">
        <v>300</v>
      </c>
      <c r="Z102" s="4" t="s">
        <v>301</v>
      </c>
      <c r="AA102" s="4"/>
      <c r="AB102" s="4"/>
      <c r="AC102" s="4"/>
      <c r="AD102" s="7">
        <v>499986</v>
      </c>
      <c r="AE102" s="11">
        <v>353</v>
      </c>
    </row>
    <row r="103" spans="1:31" x14ac:dyDescent="0.25">
      <c r="A103" s="3">
        <v>2015</v>
      </c>
      <c r="B103" s="4" t="s">
        <v>278</v>
      </c>
      <c r="C103" s="5">
        <v>48201</v>
      </c>
      <c r="D103" s="4" t="s">
        <v>4287</v>
      </c>
      <c r="E103" s="4" t="s">
        <v>4288</v>
      </c>
      <c r="F103" s="6">
        <v>42347</v>
      </c>
      <c r="G103" s="7">
        <v>3500000</v>
      </c>
      <c r="H103" s="6">
        <v>42437</v>
      </c>
      <c r="I103" s="4" t="s">
        <v>4289</v>
      </c>
      <c r="J103" s="4" t="s">
        <v>296</v>
      </c>
      <c r="K103" s="4" t="s">
        <v>297</v>
      </c>
      <c r="L103" s="4"/>
      <c r="M103" s="4"/>
      <c r="N103" s="4"/>
      <c r="O103" s="7">
        <v>3500000</v>
      </c>
      <c r="P103" s="11">
        <f>_xlfn.XLOOKUP(E103,[1]SIDEOF_donativos!U$4:U$1619,[1]SIDEOF_donativos!W$4:W$1619,FALSE)</f>
        <v>420</v>
      </c>
      <c r="R103" s="3">
        <v>2015</v>
      </c>
      <c r="S103" s="4" t="s">
        <v>509</v>
      </c>
      <c r="T103" s="4" t="s">
        <v>568</v>
      </c>
      <c r="U103" s="6">
        <v>42124</v>
      </c>
      <c r="V103" s="7">
        <v>472400</v>
      </c>
      <c r="W103" s="6">
        <v>42369</v>
      </c>
      <c r="X103" s="4" t="s">
        <v>4469</v>
      </c>
      <c r="Y103" s="4" t="s">
        <v>300</v>
      </c>
      <c r="Z103" s="4" t="s">
        <v>301</v>
      </c>
      <c r="AA103" s="4"/>
      <c r="AB103" s="4"/>
      <c r="AC103" s="4"/>
      <c r="AD103" s="7">
        <v>472400</v>
      </c>
      <c r="AE103" s="11">
        <v>1109</v>
      </c>
    </row>
    <row r="104" spans="1:31" x14ac:dyDescent="0.25">
      <c r="A104" s="3">
        <v>2015</v>
      </c>
      <c r="B104" s="4" t="s">
        <v>278</v>
      </c>
      <c r="C104" s="5">
        <v>48201</v>
      </c>
      <c r="D104" s="4" t="s">
        <v>4290</v>
      </c>
      <c r="E104" s="4" t="s">
        <v>4291</v>
      </c>
      <c r="F104" s="6">
        <v>42349</v>
      </c>
      <c r="G104" s="7">
        <v>500000</v>
      </c>
      <c r="H104" s="6">
        <v>42469</v>
      </c>
      <c r="I104" s="4" t="s">
        <v>4292</v>
      </c>
      <c r="J104" s="4" t="s">
        <v>290</v>
      </c>
      <c r="K104" s="4" t="s">
        <v>291</v>
      </c>
      <c r="L104" s="4"/>
      <c r="M104" s="4"/>
      <c r="N104" s="4"/>
      <c r="O104" s="7">
        <v>500000</v>
      </c>
      <c r="P104" s="11">
        <f>_xlfn.XLOOKUP(E104,[1]SIDEOF_donativos!U$4:U$1619,[1]SIDEOF_donativos!W$4:W$1619,FALSE)</f>
        <v>1586</v>
      </c>
      <c r="R104" s="3">
        <v>2015</v>
      </c>
      <c r="S104" s="4" t="s">
        <v>509</v>
      </c>
      <c r="T104" s="4" t="s">
        <v>4501</v>
      </c>
      <c r="U104" s="6">
        <v>42121</v>
      </c>
      <c r="V104" s="7">
        <v>800000</v>
      </c>
      <c r="W104" s="6">
        <v>42369</v>
      </c>
      <c r="X104" s="4" t="s">
        <v>4469</v>
      </c>
      <c r="Y104" s="4" t="s">
        <v>300</v>
      </c>
      <c r="Z104" s="4" t="s">
        <v>301</v>
      </c>
      <c r="AA104" s="4"/>
      <c r="AB104" s="4"/>
      <c r="AC104" s="4"/>
      <c r="AD104" s="7">
        <v>800000</v>
      </c>
      <c r="AE104" s="11">
        <v>1055</v>
      </c>
    </row>
    <row r="105" spans="1:31" x14ac:dyDescent="0.25">
      <c r="A105" s="3">
        <v>2015</v>
      </c>
      <c r="B105" s="4" t="s">
        <v>278</v>
      </c>
      <c r="C105" s="5">
        <v>48201</v>
      </c>
      <c r="D105" s="4" t="s">
        <v>4293</v>
      </c>
      <c r="E105" s="4" t="s">
        <v>4294</v>
      </c>
      <c r="F105" s="6">
        <v>42356</v>
      </c>
      <c r="G105" s="7">
        <v>850000</v>
      </c>
      <c r="H105" s="6">
        <v>42446</v>
      </c>
      <c r="I105" s="4" t="s">
        <v>4295</v>
      </c>
      <c r="J105" s="4" t="s">
        <v>296</v>
      </c>
      <c r="K105" s="4" t="s">
        <v>297</v>
      </c>
      <c r="L105" s="4"/>
      <c r="M105" s="4"/>
      <c r="N105" s="4"/>
      <c r="O105" s="7">
        <v>850000</v>
      </c>
      <c r="P105" s="11">
        <f>_xlfn.XLOOKUP(E105,[1]SIDEOF_donativos!U$4:U$1619,[1]SIDEOF_donativos!W$4:W$1619,FALSE)</f>
        <v>1253</v>
      </c>
      <c r="R105" s="3">
        <v>2015</v>
      </c>
      <c r="S105" s="4" t="s">
        <v>509</v>
      </c>
      <c r="T105" s="4" t="s">
        <v>3269</v>
      </c>
      <c r="U105" s="6">
        <v>42124</v>
      </c>
      <c r="V105" s="7">
        <v>800000</v>
      </c>
      <c r="W105" s="6">
        <v>42369</v>
      </c>
      <c r="X105" s="4" t="s">
        <v>4468</v>
      </c>
      <c r="Y105" s="4" t="s">
        <v>300</v>
      </c>
      <c r="Z105" s="4" t="s">
        <v>301</v>
      </c>
      <c r="AA105" s="4"/>
      <c r="AB105" s="4"/>
      <c r="AC105" s="4"/>
      <c r="AD105" s="7">
        <v>800000</v>
      </c>
      <c r="AE105" s="11">
        <v>538</v>
      </c>
    </row>
    <row r="106" spans="1:31" x14ac:dyDescent="0.25">
      <c r="A106" s="3">
        <v>2015</v>
      </c>
      <c r="B106" s="4" t="s">
        <v>278</v>
      </c>
      <c r="C106" s="5">
        <v>48201</v>
      </c>
      <c r="D106" s="4" t="s">
        <v>4296</v>
      </c>
      <c r="E106" s="4" t="s">
        <v>4297</v>
      </c>
      <c r="F106" s="6">
        <v>42093</v>
      </c>
      <c r="G106" s="7">
        <v>2500000</v>
      </c>
      <c r="H106" s="6">
        <v>42308</v>
      </c>
      <c r="I106" s="4" t="s">
        <v>4298</v>
      </c>
      <c r="J106" s="4" t="s">
        <v>296</v>
      </c>
      <c r="K106" s="4" t="s">
        <v>297</v>
      </c>
      <c r="L106" s="4"/>
      <c r="M106" s="4"/>
      <c r="N106" s="4"/>
      <c r="O106" s="7">
        <v>2500000</v>
      </c>
      <c r="P106" s="11">
        <f>_xlfn.XLOOKUP(E106,[1]SIDEOF_donativos!U$4:U$1619,[1]SIDEOF_donativos!W$4:W$1619,FALSE)</f>
        <v>1278</v>
      </c>
      <c r="R106" s="3">
        <v>2015</v>
      </c>
      <c r="S106" s="4" t="s">
        <v>509</v>
      </c>
      <c r="T106" s="4" t="s">
        <v>3277</v>
      </c>
      <c r="U106" s="6">
        <v>42124</v>
      </c>
      <c r="V106" s="7">
        <v>650000</v>
      </c>
      <c r="W106" s="6">
        <v>42369</v>
      </c>
      <c r="X106" s="4" t="s">
        <v>4468</v>
      </c>
      <c r="Y106" s="4" t="s">
        <v>300</v>
      </c>
      <c r="Z106" s="4" t="s">
        <v>301</v>
      </c>
      <c r="AA106" s="4"/>
      <c r="AB106" s="4"/>
      <c r="AC106" s="4"/>
      <c r="AD106" s="7">
        <v>650000</v>
      </c>
      <c r="AE106" s="11">
        <v>357</v>
      </c>
    </row>
    <row r="107" spans="1:31" x14ac:dyDescent="0.25">
      <c r="A107" s="3">
        <v>2015</v>
      </c>
      <c r="B107" s="4" t="s">
        <v>278</v>
      </c>
      <c r="C107" s="5">
        <v>48201</v>
      </c>
      <c r="D107" s="4" t="s">
        <v>4299</v>
      </c>
      <c r="E107" s="4" t="s">
        <v>4300</v>
      </c>
      <c r="F107" s="6">
        <v>42093</v>
      </c>
      <c r="G107" s="7">
        <v>1527040</v>
      </c>
      <c r="H107" s="6">
        <v>42524</v>
      </c>
      <c r="I107" s="4" t="s">
        <v>4301</v>
      </c>
      <c r="J107" s="4" t="s">
        <v>313</v>
      </c>
      <c r="K107" s="4" t="s">
        <v>314</v>
      </c>
      <c r="L107" s="4"/>
      <c r="M107" s="4"/>
      <c r="N107" s="4"/>
      <c r="O107" s="7">
        <v>1527040</v>
      </c>
      <c r="P107" s="11">
        <f>_xlfn.XLOOKUP(E107,[1]SIDEOF_donativos!U$4:U$1619,[1]SIDEOF_donativos!W$4:W$1619,FALSE)</f>
        <v>1461</v>
      </c>
      <c r="R107" s="3">
        <v>2015</v>
      </c>
      <c r="S107" s="4" t="s">
        <v>509</v>
      </c>
      <c r="T107" s="4" t="s">
        <v>601</v>
      </c>
      <c r="U107" s="6">
        <v>42124</v>
      </c>
      <c r="V107" s="7">
        <v>610100</v>
      </c>
      <c r="W107" s="6">
        <v>42369</v>
      </c>
      <c r="X107" s="4" t="s">
        <v>4468</v>
      </c>
      <c r="Y107" s="4" t="s">
        <v>300</v>
      </c>
      <c r="Z107" s="4" t="s">
        <v>301</v>
      </c>
      <c r="AA107" s="4"/>
      <c r="AB107" s="4"/>
      <c r="AC107" s="4"/>
      <c r="AD107" s="7">
        <v>610100</v>
      </c>
      <c r="AE107" s="11">
        <v>88</v>
      </c>
    </row>
    <row r="108" spans="1:31" x14ac:dyDescent="0.25">
      <c r="A108" s="3">
        <v>2015</v>
      </c>
      <c r="B108" s="4" t="s">
        <v>278</v>
      </c>
      <c r="C108" s="5">
        <v>48201</v>
      </c>
      <c r="D108" s="4" t="s">
        <v>4302</v>
      </c>
      <c r="E108" s="4" t="s">
        <v>4303</v>
      </c>
      <c r="F108" s="6">
        <v>42160</v>
      </c>
      <c r="G108" s="7">
        <v>980000</v>
      </c>
      <c r="H108" s="6">
        <v>42260</v>
      </c>
      <c r="I108" s="4" t="s">
        <v>4304</v>
      </c>
      <c r="J108" s="4" t="s">
        <v>313</v>
      </c>
      <c r="K108" s="4" t="s">
        <v>314</v>
      </c>
      <c r="L108" s="4"/>
      <c r="M108" s="4"/>
      <c r="N108" s="4"/>
      <c r="O108" s="7">
        <v>980000</v>
      </c>
      <c r="P108" s="11">
        <f>_xlfn.XLOOKUP(E108,[1]SIDEOF_donativos!U$4:U$1619,[1]SIDEOF_donativos!W$4:W$1619,FALSE)</f>
        <v>1261</v>
      </c>
      <c r="R108" s="3">
        <v>2015</v>
      </c>
      <c r="S108" s="4" t="s">
        <v>509</v>
      </c>
      <c r="T108" s="4" t="s">
        <v>4502</v>
      </c>
      <c r="U108" s="6">
        <v>42124</v>
      </c>
      <c r="V108" s="7">
        <v>500000</v>
      </c>
      <c r="W108" s="6">
        <v>42369</v>
      </c>
      <c r="X108" s="4" t="s">
        <v>4469</v>
      </c>
      <c r="Y108" s="4" t="s">
        <v>300</v>
      </c>
      <c r="Z108" s="4" t="s">
        <v>301</v>
      </c>
      <c r="AA108" s="4"/>
      <c r="AB108" s="4"/>
      <c r="AC108" s="4"/>
      <c r="AD108" s="7">
        <v>500000</v>
      </c>
      <c r="AE108" s="11">
        <v>1411</v>
      </c>
    </row>
    <row r="109" spans="1:31" x14ac:dyDescent="0.25">
      <c r="A109" s="3">
        <v>2015</v>
      </c>
      <c r="B109" s="4" t="s">
        <v>278</v>
      </c>
      <c r="C109" s="5">
        <v>48201</v>
      </c>
      <c r="D109" s="4" t="s">
        <v>4305</v>
      </c>
      <c r="E109" s="4" t="s">
        <v>4306</v>
      </c>
      <c r="F109" s="6">
        <v>42160</v>
      </c>
      <c r="G109" s="7">
        <v>1000000</v>
      </c>
      <c r="H109" s="6">
        <v>42260</v>
      </c>
      <c r="I109" s="4" t="s">
        <v>4307</v>
      </c>
      <c r="J109" s="4" t="s">
        <v>1822</v>
      </c>
      <c r="K109" s="4" t="s">
        <v>388</v>
      </c>
      <c r="L109" s="4" t="s">
        <v>297</v>
      </c>
      <c r="M109" s="4"/>
      <c r="N109" s="4"/>
      <c r="O109" s="7">
        <v>1000000</v>
      </c>
      <c r="P109" s="11">
        <f>_xlfn.XLOOKUP(E109,[1]SIDEOF_donativos!U$4:U$1619,[1]SIDEOF_donativos!W$4:W$1619,FALSE)</f>
        <v>1284</v>
      </c>
      <c r="R109" s="3">
        <v>2015</v>
      </c>
      <c r="S109" s="4" t="s">
        <v>509</v>
      </c>
      <c r="T109" s="4" t="s">
        <v>4503</v>
      </c>
      <c r="U109" s="6">
        <v>42124</v>
      </c>
      <c r="V109" s="7">
        <v>244000</v>
      </c>
      <c r="W109" s="6">
        <v>42369</v>
      </c>
      <c r="X109" s="4" t="s">
        <v>4468</v>
      </c>
      <c r="Y109" s="4" t="s">
        <v>300</v>
      </c>
      <c r="Z109" s="4" t="s">
        <v>301</v>
      </c>
      <c r="AA109" s="4"/>
      <c r="AB109" s="4"/>
      <c r="AC109" s="4"/>
      <c r="AD109" s="7">
        <v>244000</v>
      </c>
      <c r="AE109" s="11">
        <v>692</v>
      </c>
    </row>
    <row r="110" spans="1:31" x14ac:dyDescent="0.25">
      <c r="A110" s="3">
        <v>2015</v>
      </c>
      <c r="B110" s="4" t="s">
        <v>278</v>
      </c>
      <c r="C110" s="5">
        <v>48201</v>
      </c>
      <c r="D110" s="4" t="s">
        <v>4308</v>
      </c>
      <c r="E110" s="4" t="s">
        <v>4309</v>
      </c>
      <c r="F110" s="6">
        <v>42202</v>
      </c>
      <c r="G110" s="7">
        <v>1000000</v>
      </c>
      <c r="H110" s="6">
        <v>42568</v>
      </c>
      <c r="I110" s="4" t="s">
        <v>4310</v>
      </c>
      <c r="J110" s="4" t="s">
        <v>273</v>
      </c>
      <c r="K110" s="4" t="s">
        <v>274</v>
      </c>
      <c r="L110" s="4"/>
      <c r="M110" s="4"/>
      <c r="N110" s="4"/>
      <c r="O110" s="7">
        <v>1000000</v>
      </c>
      <c r="P110" s="11">
        <f>_xlfn.XLOOKUP(E110,[1]SIDEOF_donativos!U$4:U$1619,[1]SIDEOF_donativos!W$4:W$1619,FALSE)</f>
        <v>451</v>
      </c>
      <c r="R110" s="3">
        <v>2015</v>
      </c>
      <c r="S110" s="4" t="s">
        <v>509</v>
      </c>
      <c r="T110" s="4" t="s">
        <v>4504</v>
      </c>
      <c r="U110" s="6">
        <v>42128</v>
      </c>
      <c r="V110" s="7">
        <v>182000</v>
      </c>
      <c r="W110" s="6">
        <v>42369</v>
      </c>
      <c r="X110" s="4" t="s">
        <v>4468</v>
      </c>
      <c r="Y110" s="4" t="s">
        <v>300</v>
      </c>
      <c r="Z110" s="4" t="s">
        <v>301</v>
      </c>
      <c r="AA110" s="4"/>
      <c r="AB110" s="4"/>
      <c r="AC110" s="4"/>
      <c r="AD110" s="7">
        <v>182000</v>
      </c>
      <c r="AE110" s="11">
        <v>294</v>
      </c>
    </row>
    <row r="111" spans="1:31" x14ac:dyDescent="0.25">
      <c r="A111" s="3">
        <v>2015</v>
      </c>
      <c r="B111" s="4" t="s">
        <v>278</v>
      </c>
      <c r="C111" s="5">
        <v>48201</v>
      </c>
      <c r="D111" s="4" t="s">
        <v>4311</v>
      </c>
      <c r="E111" s="4" t="s">
        <v>1853</v>
      </c>
      <c r="F111" s="6">
        <v>42360</v>
      </c>
      <c r="G111" s="7">
        <v>2300343</v>
      </c>
      <c r="H111" s="6">
        <v>42720</v>
      </c>
      <c r="I111" s="4" t="s">
        <v>4312</v>
      </c>
      <c r="J111" s="4" t="s">
        <v>296</v>
      </c>
      <c r="K111" s="4" t="s">
        <v>297</v>
      </c>
      <c r="L111" s="4"/>
      <c r="M111" s="4"/>
      <c r="N111" s="4"/>
      <c r="O111" s="7">
        <v>2300343</v>
      </c>
      <c r="P111" s="11">
        <f>_xlfn.XLOOKUP(E111,[1]SIDEOF_donativos!U$4:U$1619,[1]SIDEOF_donativos!W$4:W$1619,FALSE)</f>
        <v>501</v>
      </c>
      <c r="R111" s="3">
        <v>2015</v>
      </c>
      <c r="S111" s="4" t="s">
        <v>509</v>
      </c>
      <c r="T111" s="4" t="s">
        <v>4505</v>
      </c>
      <c r="U111" s="6">
        <v>42128</v>
      </c>
      <c r="V111" s="7">
        <v>497600</v>
      </c>
      <c r="W111" s="6">
        <v>42369</v>
      </c>
      <c r="X111" s="4" t="s">
        <v>4468</v>
      </c>
      <c r="Y111" s="4" t="s">
        <v>300</v>
      </c>
      <c r="Z111" s="4" t="s">
        <v>301</v>
      </c>
      <c r="AA111" s="4"/>
      <c r="AB111" s="4"/>
      <c r="AC111" s="4"/>
      <c r="AD111" s="7">
        <v>497600</v>
      </c>
      <c r="AE111" s="11">
        <v>74</v>
      </c>
    </row>
    <row r="112" spans="1:31" x14ac:dyDescent="0.25">
      <c r="A112" s="3">
        <v>2015</v>
      </c>
      <c r="B112" s="4" t="s">
        <v>278</v>
      </c>
      <c r="C112" s="5">
        <v>48201</v>
      </c>
      <c r="D112" s="4" t="s">
        <v>4313</v>
      </c>
      <c r="E112" s="4" t="s">
        <v>4314</v>
      </c>
      <c r="F112" s="6">
        <v>42089</v>
      </c>
      <c r="G112" s="7">
        <v>5100000</v>
      </c>
      <c r="H112" s="6">
        <v>42269</v>
      </c>
      <c r="I112" s="4" t="s">
        <v>4315</v>
      </c>
      <c r="J112" s="4" t="s">
        <v>1848</v>
      </c>
      <c r="K112" s="4" t="s">
        <v>297</v>
      </c>
      <c r="L112" s="4" t="s">
        <v>1839</v>
      </c>
      <c r="M112" s="4"/>
      <c r="N112" s="4"/>
      <c r="O112" s="7">
        <v>5100000</v>
      </c>
      <c r="P112" s="11">
        <f>_xlfn.XLOOKUP(E112,[1]SIDEOF_donativos!U$4:U$1619,[1]SIDEOF_donativos!W$4:W$1619,FALSE)</f>
        <v>507</v>
      </c>
      <c r="R112" s="3">
        <v>2015</v>
      </c>
      <c r="S112" s="4" t="s">
        <v>509</v>
      </c>
      <c r="T112" s="4" t="s">
        <v>3243</v>
      </c>
      <c r="U112" s="6">
        <v>42128</v>
      </c>
      <c r="V112" s="7">
        <v>649500</v>
      </c>
      <c r="W112" s="6">
        <v>42369</v>
      </c>
      <c r="X112" s="4" t="s">
        <v>4468</v>
      </c>
      <c r="Y112" s="4" t="s">
        <v>300</v>
      </c>
      <c r="Z112" s="4" t="s">
        <v>301</v>
      </c>
      <c r="AA112" s="4"/>
      <c r="AB112" s="4"/>
      <c r="AC112" s="4"/>
      <c r="AD112" s="7">
        <v>649500</v>
      </c>
      <c r="AE112" s="11">
        <v>421</v>
      </c>
    </row>
    <row r="113" spans="1:31" x14ac:dyDescent="0.25">
      <c r="A113" s="3">
        <v>2015</v>
      </c>
      <c r="B113" s="4" t="s">
        <v>278</v>
      </c>
      <c r="C113" s="5">
        <v>48201</v>
      </c>
      <c r="D113" s="4" t="s">
        <v>4316</v>
      </c>
      <c r="E113" s="4" t="s">
        <v>4317</v>
      </c>
      <c r="F113" s="6">
        <v>42251</v>
      </c>
      <c r="G113" s="7">
        <v>500000</v>
      </c>
      <c r="H113" s="6">
        <v>42369</v>
      </c>
      <c r="I113" s="4" t="s">
        <v>4318</v>
      </c>
      <c r="J113" s="4" t="s">
        <v>4319</v>
      </c>
      <c r="K113" s="4" t="s">
        <v>297</v>
      </c>
      <c r="L113" s="4" t="s">
        <v>291</v>
      </c>
      <c r="M113" s="4" t="s">
        <v>314</v>
      </c>
      <c r="N113" s="4" t="s">
        <v>1839</v>
      </c>
      <c r="O113" s="7">
        <v>500000</v>
      </c>
      <c r="P113" s="11">
        <f>_xlfn.XLOOKUP(E113,[1]SIDEOF_donativos!U$4:U$1619,[1]SIDEOF_donativos!W$4:W$1619,FALSE)</f>
        <v>1413</v>
      </c>
      <c r="R113" s="3">
        <v>2015</v>
      </c>
      <c r="S113" s="4" t="s">
        <v>509</v>
      </c>
      <c r="T113" s="4" t="s">
        <v>560</v>
      </c>
      <c r="U113" s="6">
        <v>42128</v>
      </c>
      <c r="V113" s="7">
        <v>646000</v>
      </c>
      <c r="W113" s="6">
        <v>42369</v>
      </c>
      <c r="X113" s="4" t="s">
        <v>4468</v>
      </c>
      <c r="Y113" s="4" t="s">
        <v>300</v>
      </c>
      <c r="Z113" s="4" t="s">
        <v>301</v>
      </c>
      <c r="AA113" s="4"/>
      <c r="AB113" s="4"/>
      <c r="AC113" s="4"/>
      <c r="AD113" s="7">
        <v>646000</v>
      </c>
      <c r="AE113" s="11">
        <v>793</v>
      </c>
    </row>
    <row r="114" spans="1:31" x14ac:dyDescent="0.25">
      <c r="A114" s="3">
        <v>2015</v>
      </c>
      <c r="B114" s="4" t="s">
        <v>278</v>
      </c>
      <c r="C114" s="5">
        <v>48201</v>
      </c>
      <c r="D114" s="4" t="s">
        <v>4320</v>
      </c>
      <c r="E114" s="4" t="s">
        <v>4321</v>
      </c>
      <c r="F114" s="6">
        <v>42265</v>
      </c>
      <c r="G114" s="7">
        <v>2600000</v>
      </c>
      <c r="H114" s="6">
        <v>42369</v>
      </c>
      <c r="I114" s="4" t="s">
        <v>4322</v>
      </c>
      <c r="J114" s="4" t="s">
        <v>2166</v>
      </c>
      <c r="K114" s="4" t="s">
        <v>314</v>
      </c>
      <c r="L114" s="4" t="s">
        <v>1839</v>
      </c>
      <c r="M114" s="4"/>
      <c r="N114" s="4"/>
      <c r="O114" s="7">
        <v>1300000</v>
      </c>
      <c r="P114" s="11">
        <f>_xlfn.XLOOKUP(E114,[1]SIDEOF_donativos!U$4:U$1619,[1]SIDEOF_donativos!W$4:W$1619,FALSE)</f>
        <v>1204</v>
      </c>
      <c r="R114" s="3">
        <v>2015</v>
      </c>
      <c r="S114" s="4" t="s">
        <v>509</v>
      </c>
      <c r="T114" s="4" t="s">
        <v>2100</v>
      </c>
      <c r="U114" s="6">
        <v>42128</v>
      </c>
      <c r="V114" s="7">
        <v>650000</v>
      </c>
      <c r="W114" s="6">
        <v>42369</v>
      </c>
      <c r="X114" s="4" t="s">
        <v>4469</v>
      </c>
      <c r="Y114" s="4" t="s">
        <v>300</v>
      </c>
      <c r="Z114" s="4" t="s">
        <v>301</v>
      </c>
      <c r="AA114" s="4"/>
      <c r="AB114" s="4"/>
      <c r="AC114" s="4"/>
      <c r="AD114" s="7">
        <v>650000</v>
      </c>
      <c r="AE114" s="11">
        <v>526</v>
      </c>
    </row>
    <row r="115" spans="1:31" x14ac:dyDescent="0.25">
      <c r="A115" s="3">
        <v>2015</v>
      </c>
      <c r="B115" s="4" t="s">
        <v>278</v>
      </c>
      <c r="C115" s="5">
        <v>48201</v>
      </c>
      <c r="D115" s="4" t="s">
        <v>4323</v>
      </c>
      <c r="E115" s="4" t="s">
        <v>4324</v>
      </c>
      <c r="F115" s="6">
        <v>42283</v>
      </c>
      <c r="G115" s="7">
        <v>5000000</v>
      </c>
      <c r="H115" s="6">
        <v>42490</v>
      </c>
      <c r="I115" s="4" t="s">
        <v>4325</v>
      </c>
      <c r="J115" s="4" t="s">
        <v>2166</v>
      </c>
      <c r="K115" s="4" t="s">
        <v>314</v>
      </c>
      <c r="L115" s="4" t="s">
        <v>1839</v>
      </c>
      <c r="M115" s="4"/>
      <c r="N115" s="4"/>
      <c r="O115" s="7">
        <v>2500000</v>
      </c>
      <c r="P115" s="11">
        <f>_xlfn.XLOOKUP(E115,[1]SIDEOF_donativos!U$4:U$1619,[1]SIDEOF_donativos!W$4:W$1619,FALSE)</f>
        <v>1202</v>
      </c>
      <c r="R115" s="3">
        <v>2015</v>
      </c>
      <c r="S115" s="4" t="s">
        <v>509</v>
      </c>
      <c r="T115" s="4" t="s">
        <v>4506</v>
      </c>
      <c r="U115" s="6">
        <v>42121</v>
      </c>
      <c r="V115" s="7">
        <v>800000</v>
      </c>
      <c r="W115" s="6">
        <v>42369</v>
      </c>
      <c r="X115" s="4" t="s">
        <v>4468</v>
      </c>
      <c r="Y115" s="4" t="s">
        <v>300</v>
      </c>
      <c r="Z115" s="4" t="s">
        <v>301</v>
      </c>
      <c r="AA115" s="4"/>
      <c r="AB115" s="4"/>
      <c r="AC115" s="4"/>
      <c r="AD115" s="7">
        <v>800000</v>
      </c>
      <c r="AE115" s="11">
        <v>374</v>
      </c>
    </row>
    <row r="116" spans="1:31" x14ac:dyDescent="0.25">
      <c r="A116" s="3">
        <v>2015</v>
      </c>
      <c r="B116" s="4" t="s">
        <v>278</v>
      </c>
      <c r="C116" s="5">
        <v>48201</v>
      </c>
      <c r="D116" s="4" t="s">
        <v>4326</v>
      </c>
      <c r="E116" s="4" t="s">
        <v>4327</v>
      </c>
      <c r="F116" s="6">
        <v>42342</v>
      </c>
      <c r="G116" s="7">
        <v>1070000</v>
      </c>
      <c r="H116" s="6">
        <v>42371</v>
      </c>
      <c r="I116" s="4" t="s">
        <v>4328</v>
      </c>
      <c r="J116" s="4" t="s">
        <v>290</v>
      </c>
      <c r="K116" s="4" t="s">
        <v>291</v>
      </c>
      <c r="L116" s="4"/>
      <c r="M116" s="4"/>
      <c r="N116" s="4"/>
      <c r="O116" s="7">
        <v>1010000</v>
      </c>
      <c r="P116" s="11">
        <f>_xlfn.XLOOKUP(E116,[1]SIDEOF_donativos!U$4:U$1619,[1]SIDEOF_donativos!W$4:W$1619,FALSE)</f>
        <v>902</v>
      </c>
      <c r="R116" s="3">
        <v>2015</v>
      </c>
      <c r="S116" s="4" t="s">
        <v>509</v>
      </c>
      <c r="T116" s="4" t="s">
        <v>4507</v>
      </c>
      <c r="U116" s="6">
        <v>42128</v>
      </c>
      <c r="V116" s="7">
        <v>497000</v>
      </c>
      <c r="W116" s="6">
        <v>42369</v>
      </c>
      <c r="X116" s="4" t="s">
        <v>4469</v>
      </c>
      <c r="Y116" s="4" t="s">
        <v>300</v>
      </c>
      <c r="Z116" s="4" t="s">
        <v>301</v>
      </c>
      <c r="AA116" s="4"/>
      <c r="AB116" s="4"/>
      <c r="AC116" s="4"/>
      <c r="AD116" s="7">
        <v>497000</v>
      </c>
      <c r="AE116" s="11">
        <v>1486</v>
      </c>
    </row>
    <row r="117" spans="1:31" x14ac:dyDescent="0.25">
      <c r="A117" s="3">
        <v>2015</v>
      </c>
      <c r="B117" s="4" t="s">
        <v>278</v>
      </c>
      <c r="C117" s="5">
        <v>48201</v>
      </c>
      <c r="D117" s="4" t="s">
        <v>4329</v>
      </c>
      <c r="E117" s="4" t="s">
        <v>4327</v>
      </c>
      <c r="F117" s="6">
        <v>42342</v>
      </c>
      <c r="G117" s="7">
        <v>300000</v>
      </c>
      <c r="H117" s="6">
        <v>42371</v>
      </c>
      <c r="I117" s="4" t="s">
        <v>4330</v>
      </c>
      <c r="J117" s="4" t="s">
        <v>19</v>
      </c>
      <c r="K117" s="4" t="s">
        <v>20</v>
      </c>
      <c r="L117" s="4"/>
      <c r="M117" s="4"/>
      <c r="N117" s="4"/>
      <c r="O117" s="7">
        <v>300000</v>
      </c>
      <c r="P117" s="11">
        <f>_xlfn.XLOOKUP(E117,[1]SIDEOF_donativos!U$4:U$1619,[1]SIDEOF_donativos!W$4:W$1619,FALSE)</f>
        <v>902</v>
      </c>
      <c r="R117" s="3">
        <v>2015</v>
      </c>
      <c r="S117" s="4" t="s">
        <v>509</v>
      </c>
      <c r="T117" s="4" t="s">
        <v>4508</v>
      </c>
      <c r="U117" s="6">
        <v>42128</v>
      </c>
      <c r="V117" s="7">
        <v>500000</v>
      </c>
      <c r="W117" s="6">
        <v>42369</v>
      </c>
      <c r="X117" s="4" t="s">
        <v>4468</v>
      </c>
      <c r="Y117" s="4" t="s">
        <v>300</v>
      </c>
      <c r="Z117" s="4" t="s">
        <v>301</v>
      </c>
      <c r="AA117" s="4"/>
      <c r="AB117" s="4"/>
      <c r="AC117" s="4"/>
      <c r="AD117" s="7">
        <v>500000</v>
      </c>
      <c r="AE117" s="11">
        <v>851</v>
      </c>
    </row>
    <row r="118" spans="1:31" x14ac:dyDescent="0.25">
      <c r="A118" s="3">
        <v>2015</v>
      </c>
      <c r="B118" s="4" t="s">
        <v>278</v>
      </c>
      <c r="C118" s="5">
        <v>48201</v>
      </c>
      <c r="D118" s="4" t="s">
        <v>4331</v>
      </c>
      <c r="E118" s="4" t="s">
        <v>4332</v>
      </c>
      <c r="F118" s="6">
        <v>42254</v>
      </c>
      <c r="G118" s="7">
        <v>3000000</v>
      </c>
      <c r="H118" s="6">
        <v>42434</v>
      </c>
      <c r="I118" s="4" t="s">
        <v>4333</v>
      </c>
      <c r="J118" s="4" t="s">
        <v>2930</v>
      </c>
      <c r="K118" s="4" t="s">
        <v>297</v>
      </c>
      <c r="L118" s="4" t="s">
        <v>314</v>
      </c>
      <c r="M118" s="4" t="s">
        <v>1839</v>
      </c>
      <c r="N118" s="4"/>
      <c r="O118" s="7">
        <v>3000000</v>
      </c>
      <c r="P118" s="11">
        <f>_xlfn.XLOOKUP(E118,[1]SIDEOF_donativos!U$4:U$1619,[1]SIDEOF_donativos!W$4:W$1619,FALSE)</f>
        <v>1538</v>
      </c>
      <c r="R118" s="3">
        <v>2015</v>
      </c>
      <c r="S118" s="4" t="s">
        <v>509</v>
      </c>
      <c r="T118" s="4" t="s">
        <v>4509</v>
      </c>
      <c r="U118" s="6">
        <v>42128</v>
      </c>
      <c r="V118" s="7">
        <v>161000</v>
      </c>
      <c r="W118" s="6">
        <v>42369</v>
      </c>
      <c r="X118" s="4" t="s">
        <v>4469</v>
      </c>
      <c r="Y118" s="4" t="s">
        <v>300</v>
      </c>
      <c r="Z118" s="4" t="s">
        <v>301</v>
      </c>
      <c r="AA118" s="4"/>
      <c r="AB118" s="4"/>
      <c r="AC118" s="4"/>
      <c r="AD118" s="7">
        <v>161000</v>
      </c>
      <c r="AE118" s="11">
        <v>1570</v>
      </c>
    </row>
    <row r="119" spans="1:31" x14ac:dyDescent="0.25">
      <c r="A119" s="3">
        <v>2015</v>
      </c>
      <c r="B119" s="4" t="s">
        <v>278</v>
      </c>
      <c r="C119" s="5">
        <v>48201</v>
      </c>
      <c r="D119" s="4" t="s">
        <v>4334</v>
      </c>
      <c r="E119" s="4" t="s">
        <v>4335</v>
      </c>
      <c r="F119" s="6">
        <v>42304</v>
      </c>
      <c r="G119" s="7">
        <v>3640000</v>
      </c>
      <c r="H119" s="6">
        <v>42613</v>
      </c>
      <c r="I119" s="4" t="s">
        <v>4336</v>
      </c>
      <c r="J119" s="4" t="s">
        <v>4337</v>
      </c>
      <c r="K119" s="4" t="s">
        <v>314</v>
      </c>
      <c r="L119" s="4" t="s">
        <v>20</v>
      </c>
      <c r="M119" s="4" t="s">
        <v>1839</v>
      </c>
      <c r="N119" s="4"/>
      <c r="O119" s="7">
        <v>3640000</v>
      </c>
      <c r="P119" s="11">
        <f>_xlfn.XLOOKUP(E119,[1]SIDEOF_donativos!U$4:U$1619,[1]SIDEOF_donativos!W$4:W$1619,FALSE)</f>
        <v>514</v>
      </c>
      <c r="R119" s="3">
        <v>2015</v>
      </c>
      <c r="S119" s="4" t="s">
        <v>509</v>
      </c>
      <c r="T119" s="4" t="s">
        <v>2058</v>
      </c>
      <c r="U119" s="6">
        <v>42128</v>
      </c>
      <c r="V119" s="7">
        <v>796977</v>
      </c>
      <c r="W119" s="6">
        <v>42369</v>
      </c>
      <c r="X119" s="4" t="s">
        <v>4469</v>
      </c>
      <c r="Y119" s="4" t="s">
        <v>300</v>
      </c>
      <c r="Z119" s="4" t="s">
        <v>301</v>
      </c>
      <c r="AA119" s="4"/>
      <c r="AB119" s="4"/>
      <c r="AC119" s="4"/>
      <c r="AD119" s="7">
        <v>796977</v>
      </c>
      <c r="AE119" s="11">
        <v>1491</v>
      </c>
    </row>
    <row r="120" spans="1:31" x14ac:dyDescent="0.25">
      <c r="A120" s="3">
        <v>2015</v>
      </c>
      <c r="B120" s="4" t="s">
        <v>278</v>
      </c>
      <c r="C120" s="5">
        <v>48201</v>
      </c>
      <c r="D120" s="4" t="s">
        <v>4338</v>
      </c>
      <c r="E120" s="4" t="s">
        <v>4339</v>
      </c>
      <c r="F120" s="6">
        <v>42248</v>
      </c>
      <c r="G120" s="7">
        <v>700000</v>
      </c>
      <c r="H120" s="6">
        <v>42429</v>
      </c>
      <c r="I120" s="4" t="s">
        <v>4340</v>
      </c>
      <c r="J120" s="4" t="s">
        <v>2778</v>
      </c>
      <c r="K120" s="4" t="s">
        <v>291</v>
      </c>
      <c r="L120" s="4" t="s">
        <v>1839</v>
      </c>
      <c r="M120" s="4"/>
      <c r="N120" s="4"/>
      <c r="O120" s="7">
        <v>700000</v>
      </c>
      <c r="P120" s="11">
        <f>_xlfn.XLOOKUP(E120,[1]SIDEOF_donativos!U$4:U$1619,[1]SIDEOF_donativos!W$4:W$1619,FALSE)</f>
        <v>573</v>
      </c>
      <c r="R120" s="3">
        <v>2015</v>
      </c>
      <c r="S120" s="4" t="s">
        <v>509</v>
      </c>
      <c r="T120" s="4" t="s">
        <v>520</v>
      </c>
      <c r="U120" s="6">
        <v>42128</v>
      </c>
      <c r="V120" s="7">
        <v>650000</v>
      </c>
      <c r="W120" s="6">
        <v>42369</v>
      </c>
      <c r="X120" s="4" t="s">
        <v>4468</v>
      </c>
      <c r="Y120" s="4" t="s">
        <v>300</v>
      </c>
      <c r="Z120" s="4" t="s">
        <v>301</v>
      </c>
      <c r="AA120" s="4"/>
      <c r="AB120" s="4"/>
      <c r="AC120" s="4"/>
      <c r="AD120" s="7">
        <v>650000</v>
      </c>
      <c r="AE120" s="11">
        <v>313</v>
      </c>
    </row>
    <row r="121" spans="1:31" x14ac:dyDescent="0.25">
      <c r="A121" s="3">
        <v>2015</v>
      </c>
      <c r="B121" s="4" t="s">
        <v>278</v>
      </c>
      <c r="C121" s="5">
        <v>48201</v>
      </c>
      <c r="D121" s="4" t="s">
        <v>4341</v>
      </c>
      <c r="E121" s="4" t="s">
        <v>4342</v>
      </c>
      <c r="F121" s="6">
        <v>42248</v>
      </c>
      <c r="G121" s="7">
        <v>600000</v>
      </c>
      <c r="H121" s="6">
        <v>42400</v>
      </c>
      <c r="I121" s="4" t="s">
        <v>4343</v>
      </c>
      <c r="J121" s="4" t="s">
        <v>4344</v>
      </c>
      <c r="K121" s="4" t="s">
        <v>291</v>
      </c>
      <c r="L121" s="4" t="s">
        <v>314</v>
      </c>
      <c r="M121" s="4" t="s">
        <v>1839</v>
      </c>
      <c r="N121" s="4"/>
      <c r="O121" s="7">
        <v>600000</v>
      </c>
      <c r="P121" s="11">
        <f>_xlfn.XLOOKUP(E121,[1]SIDEOF_donativos!U$4:U$1619,[1]SIDEOF_donativos!W$4:W$1619,FALSE)</f>
        <v>560</v>
      </c>
      <c r="R121" s="3">
        <v>2015</v>
      </c>
      <c r="S121" s="4" t="s">
        <v>509</v>
      </c>
      <c r="T121" s="4" t="s">
        <v>4510</v>
      </c>
      <c r="U121" s="6">
        <v>42128</v>
      </c>
      <c r="V121" s="7">
        <v>423600</v>
      </c>
      <c r="W121" s="6">
        <v>42369</v>
      </c>
      <c r="X121" s="4" t="s">
        <v>4469</v>
      </c>
      <c r="Y121" s="4" t="s">
        <v>300</v>
      </c>
      <c r="Z121" s="4" t="s">
        <v>301</v>
      </c>
      <c r="AA121" s="4"/>
      <c r="AB121" s="4"/>
      <c r="AC121" s="4"/>
      <c r="AD121" s="7">
        <v>423600</v>
      </c>
      <c r="AE121" s="11">
        <v>1495</v>
      </c>
    </row>
    <row r="122" spans="1:31" x14ac:dyDescent="0.25">
      <c r="A122" s="3">
        <v>2015</v>
      </c>
      <c r="B122" s="4" t="s">
        <v>278</v>
      </c>
      <c r="C122" s="5">
        <v>48201</v>
      </c>
      <c r="D122" s="4" t="s">
        <v>4345</v>
      </c>
      <c r="E122" s="4" t="s">
        <v>4346</v>
      </c>
      <c r="F122" s="6">
        <v>42248</v>
      </c>
      <c r="G122" s="7">
        <v>600000</v>
      </c>
      <c r="H122" s="6">
        <v>42400</v>
      </c>
      <c r="I122" s="4" t="s">
        <v>4347</v>
      </c>
      <c r="J122" s="4" t="s">
        <v>4344</v>
      </c>
      <c r="K122" s="4" t="s">
        <v>291</v>
      </c>
      <c r="L122" s="4" t="s">
        <v>314</v>
      </c>
      <c r="M122" s="4" t="s">
        <v>1839</v>
      </c>
      <c r="N122" s="4"/>
      <c r="O122" s="7">
        <v>600000</v>
      </c>
      <c r="P122" s="11">
        <f>_xlfn.XLOOKUP(E122,[1]SIDEOF_donativos!U$4:U$1619,[1]SIDEOF_donativos!W$4:W$1619,FALSE)</f>
        <v>553</v>
      </c>
      <c r="R122" s="3">
        <v>2015</v>
      </c>
      <c r="S122" s="4" t="s">
        <v>509</v>
      </c>
      <c r="T122" s="4" t="s">
        <v>2068</v>
      </c>
      <c r="U122" s="6">
        <v>42128</v>
      </c>
      <c r="V122" s="7">
        <v>649900</v>
      </c>
      <c r="W122" s="6">
        <v>42369</v>
      </c>
      <c r="X122" s="4" t="s">
        <v>4468</v>
      </c>
      <c r="Y122" s="4" t="s">
        <v>300</v>
      </c>
      <c r="Z122" s="4" t="s">
        <v>301</v>
      </c>
      <c r="AA122" s="4"/>
      <c r="AB122" s="4"/>
      <c r="AC122" s="4"/>
      <c r="AD122" s="7">
        <v>649900</v>
      </c>
      <c r="AE122" s="11">
        <v>268</v>
      </c>
    </row>
    <row r="123" spans="1:31" x14ac:dyDescent="0.25">
      <c r="A123" s="3">
        <v>2015</v>
      </c>
      <c r="B123" s="4" t="s">
        <v>278</v>
      </c>
      <c r="C123" s="5">
        <v>48201</v>
      </c>
      <c r="D123" s="4" t="s">
        <v>4348</v>
      </c>
      <c r="E123" s="4" t="s">
        <v>4349</v>
      </c>
      <c r="F123" s="6">
        <v>42248</v>
      </c>
      <c r="G123" s="7">
        <v>250000</v>
      </c>
      <c r="H123" s="6">
        <v>42400</v>
      </c>
      <c r="I123" s="4" t="s">
        <v>4350</v>
      </c>
      <c r="J123" s="4" t="s">
        <v>4344</v>
      </c>
      <c r="K123" s="4" t="s">
        <v>291</v>
      </c>
      <c r="L123" s="4" t="s">
        <v>314</v>
      </c>
      <c r="M123" s="4" t="s">
        <v>1839</v>
      </c>
      <c r="N123" s="4"/>
      <c r="O123" s="7">
        <v>250000</v>
      </c>
      <c r="P123" s="11">
        <f>_xlfn.XLOOKUP(E123,[1]SIDEOF_donativos!U$4:U$1619,[1]SIDEOF_donativos!W$4:W$1619,FALSE)</f>
        <v>1024</v>
      </c>
      <c r="R123" s="3">
        <v>2015</v>
      </c>
      <c r="S123" s="4" t="s">
        <v>509</v>
      </c>
      <c r="T123" s="4" t="s">
        <v>4511</v>
      </c>
      <c r="U123" s="6">
        <v>42129</v>
      </c>
      <c r="V123" s="7">
        <v>500000</v>
      </c>
      <c r="W123" s="6">
        <v>42369</v>
      </c>
      <c r="X123" s="4" t="s">
        <v>4468</v>
      </c>
      <c r="Y123" s="4" t="s">
        <v>300</v>
      </c>
      <c r="Z123" s="4" t="s">
        <v>301</v>
      </c>
      <c r="AA123" s="4"/>
      <c r="AB123" s="4"/>
      <c r="AC123" s="4"/>
      <c r="AD123" s="7">
        <v>500000</v>
      </c>
      <c r="AE123" s="11">
        <v>659</v>
      </c>
    </row>
    <row r="124" spans="1:31" x14ac:dyDescent="0.25">
      <c r="A124" s="3">
        <v>2015</v>
      </c>
      <c r="B124" s="4" t="s">
        <v>278</v>
      </c>
      <c r="C124" s="5">
        <v>48201</v>
      </c>
      <c r="D124" s="4" t="s">
        <v>4351</v>
      </c>
      <c r="E124" s="4" t="s">
        <v>4352</v>
      </c>
      <c r="F124" s="6">
        <v>42248</v>
      </c>
      <c r="G124" s="7">
        <v>255000</v>
      </c>
      <c r="H124" s="6">
        <v>42400</v>
      </c>
      <c r="I124" s="4" t="s">
        <v>4353</v>
      </c>
      <c r="J124" s="4" t="s">
        <v>4344</v>
      </c>
      <c r="K124" s="4" t="s">
        <v>291</v>
      </c>
      <c r="L124" s="4" t="s">
        <v>314</v>
      </c>
      <c r="M124" s="4" t="s">
        <v>1839</v>
      </c>
      <c r="N124" s="4"/>
      <c r="O124" s="7">
        <v>255000</v>
      </c>
      <c r="P124" s="11">
        <f>_xlfn.XLOOKUP(E124,[1]SIDEOF_donativos!U$4:U$1619,[1]SIDEOF_donativos!W$4:W$1619,FALSE)</f>
        <v>1023</v>
      </c>
      <c r="R124" s="3">
        <v>2015</v>
      </c>
      <c r="S124" s="4" t="s">
        <v>509</v>
      </c>
      <c r="T124" s="4" t="s">
        <v>3184</v>
      </c>
      <c r="U124" s="6">
        <v>42129</v>
      </c>
      <c r="V124" s="7">
        <v>650000</v>
      </c>
      <c r="W124" s="6">
        <v>42369</v>
      </c>
      <c r="X124" s="4" t="s">
        <v>4469</v>
      </c>
      <c r="Y124" s="4" t="s">
        <v>300</v>
      </c>
      <c r="Z124" s="4" t="s">
        <v>301</v>
      </c>
      <c r="AA124" s="4"/>
      <c r="AB124" s="4"/>
      <c r="AC124" s="4"/>
      <c r="AD124" s="7">
        <v>650000</v>
      </c>
      <c r="AE124" s="11">
        <v>1403</v>
      </c>
    </row>
    <row r="125" spans="1:31" x14ac:dyDescent="0.25">
      <c r="A125" s="3">
        <v>2015</v>
      </c>
      <c r="B125" s="4" t="s">
        <v>278</v>
      </c>
      <c r="C125" s="5">
        <v>48201</v>
      </c>
      <c r="D125" s="4" t="s">
        <v>4354</v>
      </c>
      <c r="E125" s="4" t="s">
        <v>4355</v>
      </c>
      <c r="F125" s="6">
        <v>42248</v>
      </c>
      <c r="G125" s="7">
        <v>250000</v>
      </c>
      <c r="H125" s="6">
        <v>42400</v>
      </c>
      <c r="I125" s="4" t="s">
        <v>4356</v>
      </c>
      <c r="J125" s="4" t="s">
        <v>4344</v>
      </c>
      <c r="K125" s="4" t="s">
        <v>291</v>
      </c>
      <c r="L125" s="4" t="s">
        <v>314</v>
      </c>
      <c r="M125" s="4" t="s">
        <v>1839</v>
      </c>
      <c r="N125" s="4"/>
      <c r="O125" s="7">
        <v>250000</v>
      </c>
      <c r="P125" s="11">
        <f>_xlfn.XLOOKUP(E125,[1]SIDEOF_donativos!U$4:U$1619,[1]SIDEOF_donativos!W$4:W$1619,FALSE)</f>
        <v>555</v>
      </c>
      <c r="R125" s="3">
        <v>2015</v>
      </c>
      <c r="S125" s="4" t="s">
        <v>509</v>
      </c>
      <c r="T125" s="4" t="s">
        <v>518</v>
      </c>
      <c r="U125" s="6">
        <v>42129</v>
      </c>
      <c r="V125" s="7">
        <v>650000</v>
      </c>
      <c r="W125" s="6">
        <v>42369</v>
      </c>
      <c r="X125" s="4" t="s">
        <v>4468</v>
      </c>
      <c r="Y125" s="4" t="s">
        <v>300</v>
      </c>
      <c r="Z125" s="4" t="s">
        <v>301</v>
      </c>
      <c r="AA125" s="4"/>
      <c r="AB125" s="4"/>
      <c r="AC125" s="4"/>
      <c r="AD125" s="7">
        <v>650000</v>
      </c>
      <c r="AE125" s="11">
        <v>304</v>
      </c>
    </row>
    <row r="126" spans="1:31" x14ac:dyDescent="0.25">
      <c r="A126" s="3">
        <v>2015</v>
      </c>
      <c r="B126" s="4" t="s">
        <v>278</v>
      </c>
      <c r="C126" s="5">
        <v>48201</v>
      </c>
      <c r="D126" s="4" t="s">
        <v>4357</v>
      </c>
      <c r="E126" s="4" t="s">
        <v>4358</v>
      </c>
      <c r="F126" s="6">
        <v>42248</v>
      </c>
      <c r="G126" s="7">
        <v>250000</v>
      </c>
      <c r="H126" s="6">
        <v>42400</v>
      </c>
      <c r="I126" s="4" t="s">
        <v>4359</v>
      </c>
      <c r="J126" s="4" t="s">
        <v>4344</v>
      </c>
      <c r="K126" s="4" t="s">
        <v>291</v>
      </c>
      <c r="L126" s="4" t="s">
        <v>314</v>
      </c>
      <c r="M126" s="4" t="s">
        <v>1839</v>
      </c>
      <c r="N126" s="4"/>
      <c r="O126" s="7">
        <v>250000</v>
      </c>
      <c r="P126" s="11">
        <f>_xlfn.XLOOKUP(E126,[1]SIDEOF_donativos!U$4:U$1619,[1]SIDEOF_donativos!W$4:W$1619,FALSE)</f>
        <v>548</v>
      </c>
      <c r="R126" s="3">
        <v>2015</v>
      </c>
      <c r="S126" s="4" t="s">
        <v>509</v>
      </c>
      <c r="T126" s="4" t="s">
        <v>2078</v>
      </c>
      <c r="U126" s="6">
        <v>42121</v>
      </c>
      <c r="V126" s="7">
        <v>499999</v>
      </c>
      <c r="W126" s="6">
        <v>42369</v>
      </c>
      <c r="X126" s="4" t="s">
        <v>4468</v>
      </c>
      <c r="Y126" s="4" t="s">
        <v>300</v>
      </c>
      <c r="Z126" s="4" t="s">
        <v>301</v>
      </c>
      <c r="AA126" s="4"/>
      <c r="AB126" s="4"/>
      <c r="AC126" s="4"/>
      <c r="AD126" s="7">
        <v>499999</v>
      </c>
      <c r="AE126" s="11">
        <v>470</v>
      </c>
    </row>
    <row r="127" spans="1:31" x14ac:dyDescent="0.25">
      <c r="A127" s="3">
        <v>2015</v>
      </c>
      <c r="B127" s="4" t="s">
        <v>278</v>
      </c>
      <c r="C127" s="5">
        <v>48201</v>
      </c>
      <c r="D127" s="4" t="s">
        <v>4360</v>
      </c>
      <c r="E127" s="4" t="s">
        <v>4361</v>
      </c>
      <c r="F127" s="6">
        <v>42248</v>
      </c>
      <c r="G127" s="7">
        <v>600000</v>
      </c>
      <c r="H127" s="6">
        <v>42400</v>
      </c>
      <c r="I127" s="4" t="s">
        <v>4362</v>
      </c>
      <c r="J127" s="4" t="s">
        <v>4344</v>
      </c>
      <c r="K127" s="4" t="s">
        <v>291</v>
      </c>
      <c r="L127" s="4" t="s">
        <v>314</v>
      </c>
      <c r="M127" s="4" t="s">
        <v>1839</v>
      </c>
      <c r="N127" s="4"/>
      <c r="O127" s="7">
        <v>600000</v>
      </c>
      <c r="P127" s="11">
        <f>_xlfn.XLOOKUP(E127,[1]SIDEOF_donativos!U$4:U$1619,[1]SIDEOF_donativos!W$4:W$1619,FALSE)</f>
        <v>551</v>
      </c>
      <c r="R127" s="3">
        <v>2015</v>
      </c>
      <c r="S127" s="4" t="s">
        <v>509</v>
      </c>
      <c r="T127" s="4" t="s">
        <v>4512</v>
      </c>
      <c r="U127" s="6">
        <v>42129</v>
      </c>
      <c r="V127" s="7">
        <v>241000</v>
      </c>
      <c r="W127" s="6">
        <v>42369</v>
      </c>
      <c r="X127" s="4" t="s">
        <v>4469</v>
      </c>
      <c r="Y127" s="4" t="s">
        <v>300</v>
      </c>
      <c r="Z127" s="4" t="s">
        <v>301</v>
      </c>
      <c r="AA127" s="4"/>
      <c r="AB127" s="4"/>
      <c r="AC127" s="4"/>
      <c r="AD127" s="7">
        <v>241000</v>
      </c>
      <c r="AE127" s="11">
        <v>917</v>
      </c>
    </row>
    <row r="128" spans="1:31" x14ac:dyDescent="0.25">
      <c r="A128" s="3">
        <v>2015</v>
      </c>
      <c r="B128" s="4" t="s">
        <v>278</v>
      </c>
      <c r="C128" s="5">
        <v>48201</v>
      </c>
      <c r="D128" s="4" t="s">
        <v>4363</v>
      </c>
      <c r="E128" s="4" t="s">
        <v>4364</v>
      </c>
      <c r="F128" s="6">
        <v>42248</v>
      </c>
      <c r="G128" s="7">
        <v>250000</v>
      </c>
      <c r="H128" s="6">
        <v>42400</v>
      </c>
      <c r="I128" s="4" t="s">
        <v>4365</v>
      </c>
      <c r="J128" s="4" t="s">
        <v>4344</v>
      </c>
      <c r="K128" s="4" t="s">
        <v>291</v>
      </c>
      <c r="L128" s="4" t="s">
        <v>314</v>
      </c>
      <c r="M128" s="4" t="s">
        <v>1839</v>
      </c>
      <c r="N128" s="4"/>
      <c r="O128" s="7">
        <v>250000</v>
      </c>
      <c r="P128" s="11">
        <f>_xlfn.XLOOKUP(E128,[1]SIDEOF_donativos!U$4:U$1619,[1]SIDEOF_donativos!W$4:W$1619,FALSE)</f>
        <v>559</v>
      </c>
      <c r="R128" s="3">
        <v>2015</v>
      </c>
      <c r="S128" s="4" t="s">
        <v>509</v>
      </c>
      <c r="T128" s="4" t="s">
        <v>512</v>
      </c>
      <c r="U128" s="6">
        <v>42129</v>
      </c>
      <c r="V128" s="7">
        <v>650000</v>
      </c>
      <c r="W128" s="6">
        <v>42369</v>
      </c>
      <c r="X128" s="4" t="s">
        <v>4468</v>
      </c>
      <c r="Y128" s="4" t="s">
        <v>300</v>
      </c>
      <c r="Z128" s="4" t="s">
        <v>301</v>
      </c>
      <c r="AA128" s="4"/>
      <c r="AB128" s="4"/>
      <c r="AC128" s="4"/>
      <c r="AD128" s="7">
        <v>650000</v>
      </c>
      <c r="AE128" s="11">
        <v>237</v>
      </c>
    </row>
    <row r="129" spans="1:31" x14ac:dyDescent="0.25">
      <c r="A129" s="3">
        <v>2015</v>
      </c>
      <c r="B129" s="4" t="s">
        <v>1909</v>
      </c>
      <c r="C129" s="5">
        <v>48101</v>
      </c>
      <c r="D129" s="4" t="s">
        <v>4366</v>
      </c>
      <c r="E129" s="4" t="s">
        <v>1911</v>
      </c>
      <c r="F129" s="6">
        <v>42157</v>
      </c>
      <c r="G129" s="7">
        <v>300000</v>
      </c>
      <c r="H129" s="6">
        <v>42369</v>
      </c>
      <c r="I129" s="4" t="s">
        <v>4367</v>
      </c>
      <c r="J129" s="4" t="s">
        <v>290</v>
      </c>
      <c r="K129" s="4" t="s">
        <v>291</v>
      </c>
      <c r="L129" s="4"/>
      <c r="M129" s="4"/>
      <c r="N129" s="4"/>
      <c r="O129" s="7">
        <v>300000</v>
      </c>
      <c r="P129" s="11">
        <f>_xlfn.XLOOKUP(E129,[1]SIDEOF_donativos!U$4:U$1619,[1]SIDEOF_donativos!W$4:W$1619,FALSE)</f>
        <v>1578</v>
      </c>
      <c r="R129" s="3">
        <v>2015</v>
      </c>
      <c r="S129" s="4" t="s">
        <v>509</v>
      </c>
      <c r="T129" s="4" t="s">
        <v>4513</v>
      </c>
      <c r="U129" s="6">
        <v>42129</v>
      </c>
      <c r="V129" s="7">
        <v>774000</v>
      </c>
      <c r="W129" s="6">
        <v>42369</v>
      </c>
      <c r="X129" s="4" t="s">
        <v>4468</v>
      </c>
      <c r="Y129" s="4" t="s">
        <v>300</v>
      </c>
      <c r="Z129" s="4" t="s">
        <v>301</v>
      </c>
      <c r="AA129" s="4"/>
      <c r="AB129" s="4"/>
      <c r="AC129" s="4"/>
      <c r="AD129" s="7">
        <v>774000</v>
      </c>
      <c r="AE129" s="11">
        <v>388</v>
      </c>
    </row>
    <row r="130" spans="1:31" x14ac:dyDescent="0.25">
      <c r="A130" s="3">
        <v>2015</v>
      </c>
      <c r="B130" s="4" t="s">
        <v>1909</v>
      </c>
      <c r="C130" s="5">
        <v>48101</v>
      </c>
      <c r="D130" s="4" t="s">
        <v>4368</v>
      </c>
      <c r="E130" s="4" t="s">
        <v>1922</v>
      </c>
      <c r="F130" s="6">
        <v>42248</v>
      </c>
      <c r="G130" s="7">
        <v>150000</v>
      </c>
      <c r="H130" s="6">
        <v>42369</v>
      </c>
      <c r="I130" s="4" t="s">
        <v>3019</v>
      </c>
      <c r="J130" s="4" t="s">
        <v>300</v>
      </c>
      <c r="K130" s="4" t="s">
        <v>301</v>
      </c>
      <c r="L130" s="4"/>
      <c r="M130" s="4"/>
      <c r="N130" s="4"/>
      <c r="O130" s="7">
        <v>150000</v>
      </c>
      <c r="P130" s="11">
        <f>_xlfn.XLOOKUP(E130,[1]SIDEOF_donativos!U$4:U$1619,[1]SIDEOF_donativos!W$4:W$1619,FALSE)</f>
        <v>924</v>
      </c>
      <c r="R130" s="3">
        <v>2015</v>
      </c>
      <c r="S130" s="4" t="s">
        <v>509</v>
      </c>
      <c r="T130" s="4" t="s">
        <v>550</v>
      </c>
      <c r="U130" s="6">
        <v>42128</v>
      </c>
      <c r="V130" s="7">
        <v>413400</v>
      </c>
      <c r="W130" s="6">
        <v>42369</v>
      </c>
      <c r="X130" s="4" t="s">
        <v>4468</v>
      </c>
      <c r="Y130" s="4" t="s">
        <v>300</v>
      </c>
      <c r="Z130" s="4" t="s">
        <v>301</v>
      </c>
      <c r="AA130" s="4"/>
      <c r="AB130" s="4"/>
      <c r="AC130" s="4"/>
      <c r="AD130" s="7">
        <v>413400</v>
      </c>
      <c r="AE130" s="11">
        <v>635</v>
      </c>
    </row>
    <row r="131" spans="1:31" x14ac:dyDescent="0.25">
      <c r="A131" s="3">
        <v>2015</v>
      </c>
      <c r="B131" s="4" t="s">
        <v>1909</v>
      </c>
      <c r="C131" s="5">
        <v>48101</v>
      </c>
      <c r="D131" s="4" t="s">
        <v>4369</v>
      </c>
      <c r="E131" s="4" t="s">
        <v>1916</v>
      </c>
      <c r="F131" s="6">
        <v>42258</v>
      </c>
      <c r="G131" s="7">
        <v>200000</v>
      </c>
      <c r="H131" s="6">
        <v>42369</v>
      </c>
      <c r="I131" s="4" t="s">
        <v>4370</v>
      </c>
      <c r="J131" s="4" t="s">
        <v>290</v>
      </c>
      <c r="K131" s="4" t="s">
        <v>291</v>
      </c>
      <c r="L131" s="4"/>
      <c r="M131" s="4"/>
      <c r="N131" s="4"/>
      <c r="O131" s="7">
        <v>200000</v>
      </c>
      <c r="P131" s="11">
        <f>_xlfn.XLOOKUP(E131,[1]SIDEOF_donativos!U$4:U$1619,[1]SIDEOF_donativos!W$4:W$1619,FALSE)</f>
        <v>1601</v>
      </c>
      <c r="R131" s="3">
        <v>2015</v>
      </c>
      <c r="S131" s="4" t="s">
        <v>509</v>
      </c>
      <c r="T131" s="4" t="s">
        <v>4514</v>
      </c>
      <c r="U131" s="6">
        <v>42129</v>
      </c>
      <c r="V131" s="7">
        <v>418600</v>
      </c>
      <c r="W131" s="6">
        <v>42369</v>
      </c>
      <c r="X131" s="4" t="s">
        <v>4468</v>
      </c>
      <c r="Y131" s="4" t="s">
        <v>300</v>
      </c>
      <c r="Z131" s="4" t="s">
        <v>301</v>
      </c>
      <c r="AA131" s="4"/>
      <c r="AB131" s="4"/>
      <c r="AC131" s="4"/>
      <c r="AD131" s="7">
        <v>418600</v>
      </c>
      <c r="AE131" s="11">
        <v>347</v>
      </c>
    </row>
    <row r="132" spans="1:31" x14ac:dyDescent="0.25">
      <c r="A132" s="3">
        <v>2015</v>
      </c>
      <c r="B132" s="4" t="s">
        <v>1927</v>
      </c>
      <c r="C132" s="5">
        <v>48101</v>
      </c>
      <c r="D132" s="4" t="s">
        <v>4371</v>
      </c>
      <c r="E132" s="4" t="s">
        <v>451</v>
      </c>
      <c r="F132" s="6">
        <v>42348</v>
      </c>
      <c r="G132" s="7">
        <v>1000000</v>
      </c>
      <c r="H132" s="6">
        <v>42369</v>
      </c>
      <c r="I132" s="4" t="s">
        <v>4372</v>
      </c>
      <c r="J132" s="4" t="s">
        <v>1933</v>
      </c>
      <c r="K132" s="4" t="s">
        <v>459</v>
      </c>
      <c r="L132" s="4" t="s">
        <v>20</v>
      </c>
      <c r="M132" s="4"/>
      <c r="N132" s="4"/>
      <c r="O132" s="7">
        <v>1000000</v>
      </c>
      <c r="P132" s="11">
        <f>_xlfn.XLOOKUP(E132,[1]SIDEOF_donativos!U$4:U$1619,[1]SIDEOF_donativos!W$4:W$1619,FALSE)</f>
        <v>15</v>
      </c>
      <c r="R132" s="3">
        <v>2015</v>
      </c>
      <c r="S132" s="4" t="s">
        <v>509</v>
      </c>
      <c r="T132" s="4" t="s">
        <v>3300</v>
      </c>
      <c r="U132" s="6">
        <v>42129</v>
      </c>
      <c r="V132" s="7">
        <v>248572</v>
      </c>
      <c r="W132" s="6">
        <v>42369</v>
      </c>
      <c r="X132" s="4" t="s">
        <v>4468</v>
      </c>
      <c r="Y132" s="4" t="s">
        <v>300</v>
      </c>
      <c r="Z132" s="4" t="s">
        <v>301</v>
      </c>
      <c r="AA132" s="4"/>
      <c r="AB132" s="4"/>
      <c r="AC132" s="4"/>
      <c r="AD132" s="7">
        <v>248572</v>
      </c>
      <c r="AE132" s="11">
        <v>48</v>
      </c>
    </row>
    <row r="133" spans="1:31" x14ac:dyDescent="0.25">
      <c r="A133" s="3">
        <v>2015</v>
      </c>
      <c r="B133" s="4" t="s">
        <v>1927</v>
      </c>
      <c r="C133" s="5">
        <v>48101</v>
      </c>
      <c r="D133" s="4" t="s">
        <v>4373</v>
      </c>
      <c r="E133" s="4" t="s">
        <v>449</v>
      </c>
      <c r="F133" s="6">
        <v>42352</v>
      </c>
      <c r="G133" s="7">
        <v>250000</v>
      </c>
      <c r="H133" s="6">
        <v>42369</v>
      </c>
      <c r="I133" s="4" t="s">
        <v>4374</v>
      </c>
      <c r="J133" s="4" t="s">
        <v>1933</v>
      </c>
      <c r="K133" s="4" t="s">
        <v>459</v>
      </c>
      <c r="L133" s="4" t="s">
        <v>20</v>
      </c>
      <c r="M133" s="4"/>
      <c r="N133" s="4"/>
      <c r="O133" s="7">
        <v>250000</v>
      </c>
      <c r="P133" s="11">
        <f>_xlfn.XLOOKUP(E133,[1]SIDEOF_donativos!U$4:U$1619,[1]SIDEOF_donativos!W$4:W$1619,FALSE)</f>
        <v>14</v>
      </c>
      <c r="R133" s="3">
        <v>2015</v>
      </c>
      <c r="S133" s="4" t="s">
        <v>509</v>
      </c>
      <c r="T133" s="4" t="s">
        <v>3137</v>
      </c>
      <c r="U133" s="6">
        <v>42129</v>
      </c>
      <c r="V133" s="7">
        <v>650000</v>
      </c>
      <c r="W133" s="6">
        <v>42369</v>
      </c>
      <c r="X133" s="4" t="s">
        <v>4468</v>
      </c>
      <c r="Y133" s="4" t="s">
        <v>300</v>
      </c>
      <c r="Z133" s="4" t="s">
        <v>301</v>
      </c>
      <c r="AA133" s="4"/>
      <c r="AB133" s="4"/>
      <c r="AC133" s="4"/>
      <c r="AD133" s="7">
        <v>650000</v>
      </c>
      <c r="AE133" s="11">
        <v>705</v>
      </c>
    </row>
    <row r="134" spans="1:31" x14ac:dyDescent="0.25">
      <c r="A134" s="3">
        <v>2015</v>
      </c>
      <c r="B134" s="4" t="s">
        <v>1927</v>
      </c>
      <c r="C134" s="5">
        <v>48101</v>
      </c>
      <c r="D134" s="4" t="s">
        <v>4375</v>
      </c>
      <c r="E134" s="4" t="s">
        <v>446</v>
      </c>
      <c r="F134" s="6">
        <v>42348</v>
      </c>
      <c r="G134" s="7">
        <v>550000</v>
      </c>
      <c r="H134" s="6">
        <v>42369</v>
      </c>
      <c r="I134" s="4" t="s">
        <v>4376</v>
      </c>
      <c r="J134" s="4" t="s">
        <v>1933</v>
      </c>
      <c r="K134" s="4" t="s">
        <v>459</v>
      </c>
      <c r="L134" s="4" t="s">
        <v>20</v>
      </c>
      <c r="M134" s="4"/>
      <c r="N134" s="4"/>
      <c r="O134" s="7">
        <v>550000</v>
      </c>
      <c r="P134" s="11">
        <f>_xlfn.XLOOKUP(E134,[1]SIDEOF_donativos!U$4:U$1619,[1]SIDEOF_donativos!W$4:W$1619,FALSE)</f>
        <v>9</v>
      </c>
      <c r="R134" s="3">
        <v>2015</v>
      </c>
      <c r="S134" s="4" t="s">
        <v>509</v>
      </c>
      <c r="T134" s="4" t="s">
        <v>3257</v>
      </c>
      <c r="U134" s="6">
        <v>42129</v>
      </c>
      <c r="V134" s="7">
        <v>393378</v>
      </c>
      <c r="W134" s="6">
        <v>42369</v>
      </c>
      <c r="X134" s="4" t="s">
        <v>4468</v>
      </c>
      <c r="Y134" s="4" t="s">
        <v>300</v>
      </c>
      <c r="Z134" s="4" t="s">
        <v>301</v>
      </c>
      <c r="AA134" s="4"/>
      <c r="AB134" s="4"/>
      <c r="AC134" s="4"/>
      <c r="AD134" s="7">
        <v>393378</v>
      </c>
      <c r="AE134" s="11">
        <v>54</v>
      </c>
    </row>
    <row r="135" spans="1:31" x14ac:dyDescent="0.25">
      <c r="A135" s="3">
        <v>2015</v>
      </c>
      <c r="B135" s="4" t="s">
        <v>1927</v>
      </c>
      <c r="C135" s="5">
        <v>48101</v>
      </c>
      <c r="D135" s="4" t="s">
        <v>4377</v>
      </c>
      <c r="E135" s="4" t="s">
        <v>993</v>
      </c>
      <c r="F135" s="6">
        <v>42348</v>
      </c>
      <c r="G135" s="7">
        <v>950000</v>
      </c>
      <c r="H135" s="6">
        <v>42369</v>
      </c>
      <c r="I135" s="4" t="s">
        <v>4378</v>
      </c>
      <c r="J135" s="4" t="s">
        <v>290</v>
      </c>
      <c r="K135" s="4" t="s">
        <v>291</v>
      </c>
      <c r="L135" s="4"/>
      <c r="M135" s="4"/>
      <c r="N135" s="4"/>
      <c r="O135" s="7">
        <v>950000</v>
      </c>
      <c r="P135" s="11">
        <f>_xlfn.XLOOKUP(E135,[1]SIDEOF_donativos!U$4:U$1619,[1]SIDEOF_donativos!W$4:W$1619,FALSE)</f>
        <v>845</v>
      </c>
      <c r="R135" s="3">
        <v>2015</v>
      </c>
      <c r="S135" s="4" t="s">
        <v>509</v>
      </c>
      <c r="T135" s="4" t="s">
        <v>3209</v>
      </c>
      <c r="U135" s="6">
        <v>42129</v>
      </c>
      <c r="V135" s="7">
        <v>647750</v>
      </c>
      <c r="W135" s="6">
        <v>42369</v>
      </c>
      <c r="X135" s="4" t="s">
        <v>4469</v>
      </c>
      <c r="Y135" s="4" t="s">
        <v>300</v>
      </c>
      <c r="Z135" s="4" t="s">
        <v>301</v>
      </c>
      <c r="AA135" s="4"/>
      <c r="AB135" s="4"/>
      <c r="AC135" s="4"/>
      <c r="AD135" s="7">
        <v>647750</v>
      </c>
      <c r="AE135" s="11">
        <v>1550</v>
      </c>
    </row>
    <row r="136" spans="1:31" x14ac:dyDescent="0.25">
      <c r="A136" s="3">
        <v>2015</v>
      </c>
      <c r="B136" s="4" t="s">
        <v>1927</v>
      </c>
      <c r="C136" s="5">
        <v>48101</v>
      </c>
      <c r="D136" s="4" t="s">
        <v>4379</v>
      </c>
      <c r="E136" s="4" t="s">
        <v>67</v>
      </c>
      <c r="F136" s="6">
        <v>42348</v>
      </c>
      <c r="G136" s="7">
        <v>250000</v>
      </c>
      <c r="H136" s="6">
        <v>42369</v>
      </c>
      <c r="I136" s="4" t="s">
        <v>4380</v>
      </c>
      <c r="J136" s="4" t="s">
        <v>1933</v>
      </c>
      <c r="K136" s="4" t="s">
        <v>459</v>
      </c>
      <c r="L136" s="4" t="s">
        <v>20</v>
      </c>
      <c r="M136" s="4"/>
      <c r="N136" s="4"/>
      <c r="O136" s="7">
        <v>250000</v>
      </c>
      <c r="P136" s="11">
        <f>_xlfn.XLOOKUP(E136,[1]SIDEOF_donativos!U$4:U$1619,[1]SIDEOF_donativos!W$4:W$1619,FALSE)</f>
        <v>1515</v>
      </c>
      <c r="R136" s="3">
        <v>2015</v>
      </c>
      <c r="S136" s="4" t="s">
        <v>509</v>
      </c>
      <c r="T136" s="4" t="s">
        <v>4515</v>
      </c>
      <c r="U136" s="6">
        <v>42129</v>
      </c>
      <c r="V136" s="7">
        <v>383600</v>
      </c>
      <c r="W136" s="6">
        <v>42369</v>
      </c>
      <c r="X136" s="4" t="s">
        <v>4468</v>
      </c>
      <c r="Y136" s="4" t="s">
        <v>300</v>
      </c>
      <c r="Z136" s="4" t="s">
        <v>301</v>
      </c>
      <c r="AA136" s="4"/>
      <c r="AB136" s="4"/>
      <c r="AC136" s="4"/>
      <c r="AD136" s="7">
        <v>383600</v>
      </c>
      <c r="AE136" s="11">
        <v>459</v>
      </c>
    </row>
    <row r="137" spans="1:31" x14ac:dyDescent="0.25">
      <c r="A137" s="3">
        <v>2015</v>
      </c>
      <c r="B137" s="4" t="s">
        <v>1927</v>
      </c>
      <c r="C137" s="5">
        <v>48101</v>
      </c>
      <c r="D137" s="4" t="s">
        <v>4381</v>
      </c>
      <c r="E137" s="4" t="s">
        <v>3023</v>
      </c>
      <c r="F137" s="6">
        <v>42123</v>
      </c>
      <c r="G137" s="7">
        <v>6000000</v>
      </c>
      <c r="H137" s="6">
        <v>42369</v>
      </c>
      <c r="I137" s="4" t="s">
        <v>4382</v>
      </c>
      <c r="J137" s="4" t="s">
        <v>273</v>
      </c>
      <c r="K137" s="4" t="s">
        <v>274</v>
      </c>
      <c r="L137" s="4"/>
      <c r="M137" s="4"/>
      <c r="N137" s="4"/>
      <c r="O137" s="7">
        <v>6000000</v>
      </c>
      <c r="P137" s="11">
        <f>_xlfn.XLOOKUP(E137,[1]SIDEOF_donativos!U$4:U$1619,[1]SIDEOF_donativos!W$4:W$1619,FALSE)</f>
        <v>654</v>
      </c>
      <c r="R137" s="3">
        <v>2015</v>
      </c>
      <c r="S137" s="4" t="s">
        <v>509</v>
      </c>
      <c r="T137" s="4" t="s">
        <v>3259</v>
      </c>
      <c r="U137" s="6">
        <v>42121</v>
      </c>
      <c r="V137" s="7">
        <v>650000</v>
      </c>
      <c r="W137" s="6">
        <v>42369</v>
      </c>
      <c r="X137" s="4" t="s">
        <v>4468</v>
      </c>
      <c r="Y137" s="4" t="s">
        <v>300</v>
      </c>
      <c r="Z137" s="4" t="s">
        <v>301</v>
      </c>
      <c r="AA137" s="4"/>
      <c r="AB137" s="4"/>
      <c r="AC137" s="4"/>
      <c r="AD137" s="7">
        <v>650000</v>
      </c>
      <c r="AE137" s="11">
        <v>316</v>
      </c>
    </row>
    <row r="138" spans="1:31" x14ac:dyDescent="0.25">
      <c r="A138" s="3">
        <v>2015</v>
      </c>
      <c r="B138" s="4" t="s">
        <v>1927</v>
      </c>
      <c r="C138" s="5">
        <v>48101</v>
      </c>
      <c r="D138" s="4" t="s">
        <v>4383</v>
      </c>
      <c r="E138" s="4" t="s">
        <v>4384</v>
      </c>
      <c r="F138" s="6">
        <v>42191</v>
      </c>
      <c r="G138" s="7">
        <v>1000000</v>
      </c>
      <c r="H138" s="6">
        <v>42369</v>
      </c>
      <c r="I138" s="4" t="s">
        <v>4385</v>
      </c>
      <c r="J138" s="4" t="s">
        <v>273</v>
      </c>
      <c r="K138" s="4" t="s">
        <v>274</v>
      </c>
      <c r="L138" s="4"/>
      <c r="M138" s="4"/>
      <c r="N138" s="4"/>
      <c r="O138" s="7">
        <v>1000000</v>
      </c>
      <c r="P138" s="11">
        <f>_xlfn.XLOOKUP(E138,[1]SIDEOF_donativos!U$4:U$1619,[1]SIDEOF_donativos!W$4:W$1619,FALSE)</f>
        <v>1504</v>
      </c>
      <c r="R138" s="3">
        <v>2015</v>
      </c>
      <c r="S138" s="4" t="s">
        <v>509</v>
      </c>
      <c r="T138" s="4" t="s">
        <v>4516</v>
      </c>
      <c r="U138" s="6">
        <v>42129</v>
      </c>
      <c r="V138" s="7">
        <v>432500</v>
      </c>
      <c r="W138" s="6">
        <v>42369</v>
      </c>
      <c r="X138" s="4" t="s">
        <v>4469</v>
      </c>
      <c r="Y138" s="4" t="s">
        <v>300</v>
      </c>
      <c r="Z138" s="4" t="s">
        <v>301</v>
      </c>
      <c r="AA138" s="4"/>
      <c r="AB138" s="4"/>
      <c r="AC138" s="4"/>
      <c r="AD138" s="7">
        <v>432500</v>
      </c>
      <c r="AE138" s="11">
        <v>1309</v>
      </c>
    </row>
    <row r="139" spans="1:31" x14ac:dyDescent="0.25">
      <c r="A139" s="3">
        <v>2015</v>
      </c>
      <c r="B139" s="4" t="s">
        <v>1927</v>
      </c>
      <c r="C139" s="5">
        <v>48101</v>
      </c>
      <c r="D139" s="4" t="s">
        <v>4386</v>
      </c>
      <c r="E139" s="4" t="s">
        <v>3034</v>
      </c>
      <c r="F139" s="6">
        <v>42230</v>
      </c>
      <c r="G139" s="7">
        <v>7500000</v>
      </c>
      <c r="H139" s="6">
        <v>42369</v>
      </c>
      <c r="I139" s="4" t="s">
        <v>4387</v>
      </c>
      <c r="J139" s="4" t="s">
        <v>273</v>
      </c>
      <c r="K139" s="4" t="s">
        <v>274</v>
      </c>
      <c r="L139" s="4"/>
      <c r="M139" s="4"/>
      <c r="N139" s="4"/>
      <c r="O139" s="7">
        <v>7500000</v>
      </c>
      <c r="P139" s="11">
        <f>_xlfn.XLOOKUP(E139,[1]SIDEOF_donativos!U$4:U$1619,[1]SIDEOF_donativos!W$4:W$1619,FALSE)</f>
        <v>1505</v>
      </c>
      <c r="R139" s="3">
        <v>2015</v>
      </c>
      <c r="S139" s="4" t="s">
        <v>509</v>
      </c>
      <c r="T139" s="4" t="s">
        <v>4517</v>
      </c>
      <c r="U139" s="6">
        <v>42130</v>
      </c>
      <c r="V139" s="7">
        <v>155600</v>
      </c>
      <c r="W139" s="6">
        <v>42369</v>
      </c>
      <c r="X139" s="4" t="s">
        <v>4468</v>
      </c>
      <c r="Y139" s="4" t="s">
        <v>300</v>
      </c>
      <c r="Z139" s="4" t="s">
        <v>301</v>
      </c>
      <c r="AA139" s="4"/>
      <c r="AB139" s="4"/>
      <c r="AC139" s="4"/>
      <c r="AD139" s="7">
        <v>155600</v>
      </c>
      <c r="AE139" s="11">
        <v>763</v>
      </c>
    </row>
    <row r="140" spans="1:31" x14ac:dyDescent="0.25">
      <c r="A140" s="3">
        <v>2015</v>
      </c>
      <c r="B140" s="4" t="s">
        <v>389</v>
      </c>
      <c r="C140" s="5">
        <v>48101</v>
      </c>
      <c r="D140" s="4" t="s">
        <v>4388</v>
      </c>
      <c r="E140" s="4" t="s">
        <v>1943</v>
      </c>
      <c r="F140" s="6">
        <v>42171</v>
      </c>
      <c r="G140" s="7">
        <v>1500000</v>
      </c>
      <c r="H140" s="6">
        <v>42171</v>
      </c>
      <c r="I140" s="4" t="s">
        <v>4389</v>
      </c>
      <c r="J140" s="4" t="s">
        <v>387</v>
      </c>
      <c r="K140" s="4" t="s">
        <v>388</v>
      </c>
      <c r="L140" s="4"/>
      <c r="M140" s="4"/>
      <c r="N140" s="4"/>
      <c r="O140" s="7">
        <v>1500000</v>
      </c>
      <c r="P140" s="11">
        <f>_xlfn.XLOOKUP(E140,[1]SIDEOF_donativos!U$4:U$1619,[1]SIDEOF_donativos!W$4:W$1619,FALSE)</f>
        <v>8</v>
      </c>
      <c r="R140" s="3">
        <v>2015</v>
      </c>
      <c r="S140" s="4" t="s">
        <v>509</v>
      </c>
      <c r="T140" s="4" t="s">
        <v>4518</v>
      </c>
      <c r="U140" s="6">
        <v>42130</v>
      </c>
      <c r="V140" s="7">
        <v>800000</v>
      </c>
      <c r="W140" s="6">
        <v>42369</v>
      </c>
      <c r="X140" s="4" t="s">
        <v>4468</v>
      </c>
      <c r="Y140" s="4" t="s">
        <v>300</v>
      </c>
      <c r="Z140" s="4" t="s">
        <v>301</v>
      </c>
      <c r="AA140" s="4"/>
      <c r="AB140" s="4"/>
      <c r="AC140" s="4"/>
      <c r="AD140" s="7">
        <v>800000</v>
      </c>
      <c r="AE140" s="11">
        <v>703</v>
      </c>
    </row>
    <row r="141" spans="1:31" x14ac:dyDescent="0.25">
      <c r="A141" s="3">
        <v>2015</v>
      </c>
      <c r="B141" s="4" t="s">
        <v>389</v>
      </c>
      <c r="C141" s="5">
        <v>48101</v>
      </c>
      <c r="D141" s="4" t="s">
        <v>4390</v>
      </c>
      <c r="E141" s="4" t="s">
        <v>3043</v>
      </c>
      <c r="F141" s="6">
        <v>42135</v>
      </c>
      <c r="G141" s="7">
        <v>100000</v>
      </c>
      <c r="H141" s="6">
        <v>42141</v>
      </c>
      <c r="I141" s="4" t="s">
        <v>4391</v>
      </c>
      <c r="J141" s="4" t="s">
        <v>387</v>
      </c>
      <c r="K141" s="4" t="s">
        <v>388</v>
      </c>
      <c r="L141" s="4"/>
      <c r="M141" s="4"/>
      <c r="N141" s="4"/>
      <c r="O141" s="7">
        <v>100000</v>
      </c>
      <c r="P141" s="11">
        <f>_xlfn.XLOOKUP(E141,[1]SIDEOF_donativos!U$4:U$1619,[1]SIDEOF_donativos!W$4:W$1619,FALSE)</f>
        <v>329</v>
      </c>
      <c r="R141" s="3">
        <v>2015</v>
      </c>
      <c r="S141" s="4" t="s">
        <v>509</v>
      </c>
      <c r="T141" s="4" t="s">
        <v>3235</v>
      </c>
      <c r="U141" s="6">
        <v>42130</v>
      </c>
      <c r="V141" s="7">
        <v>650000</v>
      </c>
      <c r="W141" s="6">
        <v>42369</v>
      </c>
      <c r="X141" s="4" t="s">
        <v>4469</v>
      </c>
      <c r="Y141" s="4" t="s">
        <v>300</v>
      </c>
      <c r="Z141" s="4" t="s">
        <v>301</v>
      </c>
      <c r="AA141" s="4"/>
      <c r="AB141" s="4"/>
      <c r="AC141" s="4"/>
      <c r="AD141" s="7">
        <v>650000</v>
      </c>
      <c r="AE141" s="11">
        <v>981</v>
      </c>
    </row>
    <row r="142" spans="1:31" x14ac:dyDescent="0.25">
      <c r="A142" s="3">
        <v>2015</v>
      </c>
      <c r="B142" s="4" t="s">
        <v>389</v>
      </c>
      <c r="C142" s="5">
        <v>48101</v>
      </c>
      <c r="D142" s="4" t="s">
        <v>4392</v>
      </c>
      <c r="E142" s="4" t="s">
        <v>399</v>
      </c>
      <c r="F142" s="6">
        <v>42135</v>
      </c>
      <c r="G142" s="7">
        <v>100000</v>
      </c>
      <c r="H142" s="6">
        <v>42155</v>
      </c>
      <c r="I142" s="4" t="s">
        <v>4393</v>
      </c>
      <c r="J142" s="4" t="s">
        <v>387</v>
      </c>
      <c r="K142" s="4" t="s">
        <v>388</v>
      </c>
      <c r="L142" s="4"/>
      <c r="M142" s="4"/>
      <c r="N142" s="4"/>
      <c r="O142" s="7">
        <v>100000</v>
      </c>
      <c r="P142" s="11">
        <f>_xlfn.XLOOKUP(E142,[1]SIDEOF_donativos!U$4:U$1619,[1]SIDEOF_donativos!W$4:W$1619,FALSE)</f>
        <v>1032</v>
      </c>
      <c r="R142" s="3">
        <v>2015</v>
      </c>
      <c r="S142" s="4" t="s">
        <v>509</v>
      </c>
      <c r="T142" s="4" t="s">
        <v>2066</v>
      </c>
      <c r="U142" s="6">
        <v>42130</v>
      </c>
      <c r="V142" s="7">
        <v>650000</v>
      </c>
      <c r="W142" s="6">
        <v>42369</v>
      </c>
      <c r="X142" s="4" t="s">
        <v>4468</v>
      </c>
      <c r="Y142" s="4" t="s">
        <v>300</v>
      </c>
      <c r="Z142" s="4" t="s">
        <v>301</v>
      </c>
      <c r="AA142" s="4"/>
      <c r="AB142" s="4"/>
      <c r="AC142" s="4"/>
      <c r="AD142" s="7">
        <v>650000</v>
      </c>
      <c r="AE142" s="11">
        <v>663</v>
      </c>
    </row>
    <row r="143" spans="1:31" x14ac:dyDescent="0.25">
      <c r="A143" s="3">
        <v>2015</v>
      </c>
      <c r="B143" s="4" t="s">
        <v>389</v>
      </c>
      <c r="C143" s="5">
        <v>48101</v>
      </c>
      <c r="D143" s="4" t="s">
        <v>4394</v>
      </c>
      <c r="E143" s="4" t="s">
        <v>988</v>
      </c>
      <c r="F143" s="6">
        <v>42144</v>
      </c>
      <c r="G143" s="7">
        <v>100000</v>
      </c>
      <c r="H143" s="6">
        <v>42155</v>
      </c>
      <c r="I143" s="4" t="s">
        <v>4395</v>
      </c>
      <c r="J143" s="4" t="s">
        <v>387</v>
      </c>
      <c r="K143" s="4" t="s">
        <v>388</v>
      </c>
      <c r="L143" s="4"/>
      <c r="M143" s="4"/>
      <c r="N143" s="4"/>
      <c r="O143" s="7">
        <v>100000</v>
      </c>
      <c r="P143" s="11">
        <f>_xlfn.XLOOKUP(E143,[1]SIDEOF_donativos!U$4:U$1619,[1]SIDEOF_donativos!W$4:W$1619,FALSE)</f>
        <v>1301</v>
      </c>
      <c r="R143" s="3">
        <v>2015</v>
      </c>
      <c r="S143" s="4" t="s">
        <v>509</v>
      </c>
      <c r="T143" s="4" t="s">
        <v>4519</v>
      </c>
      <c r="U143" s="6">
        <v>42130</v>
      </c>
      <c r="V143" s="7">
        <v>247375</v>
      </c>
      <c r="W143" s="6">
        <v>42369</v>
      </c>
      <c r="X143" s="4" t="s">
        <v>4468</v>
      </c>
      <c r="Y143" s="4" t="s">
        <v>300</v>
      </c>
      <c r="Z143" s="4" t="s">
        <v>301</v>
      </c>
      <c r="AA143" s="4"/>
      <c r="AB143" s="4"/>
      <c r="AC143" s="4"/>
      <c r="AD143" s="7">
        <v>247375</v>
      </c>
      <c r="AE143" s="11">
        <v>677</v>
      </c>
    </row>
    <row r="144" spans="1:31" x14ac:dyDescent="0.25">
      <c r="A144" s="3">
        <v>2015</v>
      </c>
      <c r="B144" s="4" t="s">
        <v>389</v>
      </c>
      <c r="C144" s="5">
        <v>48101</v>
      </c>
      <c r="D144" s="4" t="s">
        <v>4396</v>
      </c>
      <c r="E144" s="4" t="s">
        <v>1981</v>
      </c>
      <c r="F144" s="6">
        <v>42145</v>
      </c>
      <c r="G144" s="7">
        <v>210000</v>
      </c>
      <c r="H144" s="6">
        <v>42369</v>
      </c>
      <c r="I144" s="4" t="s">
        <v>4397</v>
      </c>
      <c r="J144" s="4" t="s">
        <v>387</v>
      </c>
      <c r="K144" s="4" t="s">
        <v>388</v>
      </c>
      <c r="L144" s="4"/>
      <c r="M144" s="4"/>
      <c r="N144" s="4"/>
      <c r="O144" s="7">
        <v>210000</v>
      </c>
      <c r="P144" s="11">
        <f>_xlfn.XLOOKUP(E144,[1]SIDEOF_donativos!U$4:U$1619,[1]SIDEOF_donativos!W$4:W$1619,FALSE)</f>
        <v>1068</v>
      </c>
      <c r="R144" s="3">
        <v>2015</v>
      </c>
      <c r="S144" s="4" t="s">
        <v>509</v>
      </c>
      <c r="T144" s="4" t="s">
        <v>3247</v>
      </c>
      <c r="U144" s="6">
        <v>42130</v>
      </c>
      <c r="V144" s="7">
        <v>638200</v>
      </c>
      <c r="W144" s="6">
        <v>42369</v>
      </c>
      <c r="X144" s="4" t="s">
        <v>4469</v>
      </c>
      <c r="Y144" s="4" t="s">
        <v>300</v>
      </c>
      <c r="Z144" s="4" t="s">
        <v>301</v>
      </c>
      <c r="AA144" s="4"/>
      <c r="AB144" s="4"/>
      <c r="AC144" s="4"/>
      <c r="AD144" s="7">
        <v>638200</v>
      </c>
      <c r="AE144" s="11">
        <v>1575</v>
      </c>
    </row>
    <row r="145" spans="1:31" x14ac:dyDescent="0.25">
      <c r="A145" s="3">
        <v>2015</v>
      </c>
      <c r="B145" s="4" t="s">
        <v>389</v>
      </c>
      <c r="C145" s="5">
        <v>48101</v>
      </c>
      <c r="D145" s="4" t="s">
        <v>4398</v>
      </c>
      <c r="E145" s="4" t="s">
        <v>3079</v>
      </c>
      <c r="F145" s="6">
        <v>42145</v>
      </c>
      <c r="G145" s="7">
        <v>100000</v>
      </c>
      <c r="H145" s="6">
        <v>42369</v>
      </c>
      <c r="I145" s="4" t="s">
        <v>4399</v>
      </c>
      <c r="J145" s="4" t="s">
        <v>387</v>
      </c>
      <c r="K145" s="4" t="s">
        <v>388</v>
      </c>
      <c r="L145" s="4"/>
      <c r="M145" s="4"/>
      <c r="N145" s="4"/>
      <c r="O145" s="7">
        <v>100000</v>
      </c>
      <c r="P145" s="11">
        <f>_xlfn.XLOOKUP(E145,[1]SIDEOF_donativos!U$4:U$1619,[1]SIDEOF_donativos!W$4:W$1619,FALSE)</f>
        <v>117</v>
      </c>
      <c r="R145" s="3">
        <v>2015</v>
      </c>
      <c r="S145" s="4" t="s">
        <v>509</v>
      </c>
      <c r="T145" s="4" t="s">
        <v>2118</v>
      </c>
      <c r="U145" s="6">
        <v>42130</v>
      </c>
      <c r="V145" s="7">
        <v>247000</v>
      </c>
      <c r="W145" s="6">
        <v>42369</v>
      </c>
      <c r="X145" s="4" t="s">
        <v>4468</v>
      </c>
      <c r="Y145" s="4" t="s">
        <v>300</v>
      </c>
      <c r="Z145" s="4" t="s">
        <v>301</v>
      </c>
      <c r="AA145" s="4"/>
      <c r="AB145" s="4"/>
      <c r="AC145" s="4"/>
      <c r="AD145" s="7">
        <v>247000</v>
      </c>
      <c r="AE145" s="11">
        <v>273</v>
      </c>
    </row>
    <row r="146" spans="1:31" x14ac:dyDescent="0.25">
      <c r="A146" s="3">
        <v>2015</v>
      </c>
      <c r="B146" s="4" t="s">
        <v>389</v>
      </c>
      <c r="C146" s="5">
        <v>48101</v>
      </c>
      <c r="D146" s="4" t="s">
        <v>4400</v>
      </c>
      <c r="E146" s="4" t="s">
        <v>428</v>
      </c>
      <c r="F146" s="6">
        <v>42146</v>
      </c>
      <c r="G146" s="7">
        <v>600000</v>
      </c>
      <c r="H146" s="6">
        <v>42247</v>
      </c>
      <c r="I146" s="4" t="s">
        <v>4401</v>
      </c>
      <c r="J146" s="4" t="s">
        <v>387</v>
      </c>
      <c r="K146" s="4" t="s">
        <v>388</v>
      </c>
      <c r="L146" s="4"/>
      <c r="M146" s="4"/>
      <c r="N146" s="4"/>
      <c r="O146" s="7">
        <v>600000</v>
      </c>
      <c r="P146" s="11">
        <f>_xlfn.XLOOKUP(E146,[1]SIDEOF_donativos!U$4:U$1619,[1]SIDEOF_donativos!W$4:W$1619,FALSE)</f>
        <v>1051</v>
      </c>
      <c r="R146" s="3">
        <v>2015</v>
      </c>
      <c r="S146" s="4" t="s">
        <v>509</v>
      </c>
      <c r="T146" s="4" t="s">
        <v>4520</v>
      </c>
      <c r="U146" s="6">
        <v>42130</v>
      </c>
      <c r="V146" s="7">
        <v>500000</v>
      </c>
      <c r="W146" s="6">
        <v>42369</v>
      </c>
      <c r="X146" s="4" t="s">
        <v>4469</v>
      </c>
      <c r="Y146" s="4" t="s">
        <v>300</v>
      </c>
      <c r="Z146" s="4" t="s">
        <v>301</v>
      </c>
      <c r="AA146" s="4"/>
      <c r="AB146" s="4"/>
      <c r="AC146" s="4"/>
      <c r="AD146" s="7">
        <v>500000</v>
      </c>
      <c r="AE146" s="11">
        <v>1078</v>
      </c>
    </row>
    <row r="147" spans="1:31" x14ac:dyDescent="0.25">
      <c r="A147" s="3">
        <v>2015</v>
      </c>
      <c r="B147" s="4" t="s">
        <v>389</v>
      </c>
      <c r="C147" s="5">
        <v>48101</v>
      </c>
      <c r="D147" s="4" t="s">
        <v>4402</v>
      </c>
      <c r="E147" s="4" t="s">
        <v>3823</v>
      </c>
      <c r="F147" s="6">
        <v>42150</v>
      </c>
      <c r="G147" s="7">
        <v>50000</v>
      </c>
      <c r="H147" s="6">
        <v>42334</v>
      </c>
      <c r="I147" s="4" t="s">
        <v>4403</v>
      </c>
      <c r="J147" s="4" t="s">
        <v>387</v>
      </c>
      <c r="K147" s="4" t="s">
        <v>388</v>
      </c>
      <c r="L147" s="4"/>
      <c r="M147" s="4"/>
      <c r="N147" s="4"/>
      <c r="O147" s="7">
        <v>50000</v>
      </c>
      <c r="P147" s="11">
        <f>_xlfn.XLOOKUP(E147,[1]SIDEOF_donativos!U$4:U$1619,[1]SIDEOF_donativos!W$4:W$1619,FALSE)</f>
        <v>1048</v>
      </c>
      <c r="R147" s="3">
        <v>2015</v>
      </c>
      <c r="S147" s="4" t="s">
        <v>509</v>
      </c>
      <c r="T147" s="4" t="s">
        <v>59</v>
      </c>
      <c r="U147" s="6">
        <v>42130</v>
      </c>
      <c r="V147" s="7">
        <v>500000</v>
      </c>
      <c r="W147" s="6">
        <v>42369</v>
      </c>
      <c r="X147" s="4" t="s">
        <v>4469</v>
      </c>
      <c r="Y147" s="4" t="s">
        <v>300</v>
      </c>
      <c r="Z147" s="4" t="s">
        <v>301</v>
      </c>
      <c r="AA147" s="4"/>
      <c r="AB147" s="4"/>
      <c r="AC147" s="4"/>
      <c r="AD147" s="7">
        <v>500000</v>
      </c>
      <c r="AE147" s="11">
        <v>1454</v>
      </c>
    </row>
    <row r="148" spans="1:31" x14ac:dyDescent="0.25">
      <c r="A148" s="3">
        <v>2015</v>
      </c>
      <c r="B148" s="4" t="s">
        <v>389</v>
      </c>
      <c r="C148" s="5">
        <v>48101</v>
      </c>
      <c r="D148" s="4" t="s">
        <v>4404</v>
      </c>
      <c r="E148" s="4" t="s">
        <v>417</v>
      </c>
      <c r="F148" s="6">
        <v>42150</v>
      </c>
      <c r="G148" s="7">
        <v>400000</v>
      </c>
      <c r="H148" s="6">
        <v>42356</v>
      </c>
      <c r="I148" s="4" t="s">
        <v>4405</v>
      </c>
      <c r="J148" s="4" t="s">
        <v>387</v>
      </c>
      <c r="K148" s="4" t="s">
        <v>388</v>
      </c>
      <c r="L148" s="4"/>
      <c r="M148" s="4"/>
      <c r="N148" s="4"/>
      <c r="O148" s="7">
        <v>400000</v>
      </c>
      <c r="P148" s="11">
        <f>_xlfn.XLOOKUP(E148,[1]SIDEOF_donativos!U$4:U$1619,[1]SIDEOF_donativos!W$4:W$1619,FALSE)</f>
        <v>1603</v>
      </c>
      <c r="R148" s="3">
        <v>2015</v>
      </c>
      <c r="S148" s="4" t="s">
        <v>509</v>
      </c>
      <c r="T148" s="4" t="s">
        <v>4521</v>
      </c>
      <c r="U148" s="6">
        <v>42122</v>
      </c>
      <c r="V148" s="7">
        <v>418000</v>
      </c>
      <c r="W148" s="6">
        <v>42369</v>
      </c>
      <c r="X148" s="4" t="s">
        <v>4468</v>
      </c>
      <c r="Y148" s="4" t="s">
        <v>300</v>
      </c>
      <c r="Z148" s="4" t="s">
        <v>301</v>
      </c>
      <c r="AA148" s="4"/>
      <c r="AB148" s="4"/>
      <c r="AC148" s="4"/>
      <c r="AD148" s="7">
        <v>418000</v>
      </c>
      <c r="AE148" s="11">
        <v>225</v>
      </c>
    </row>
    <row r="149" spans="1:31" x14ac:dyDescent="0.25">
      <c r="A149" s="3">
        <v>2015</v>
      </c>
      <c r="B149" s="4" t="s">
        <v>389</v>
      </c>
      <c r="C149" s="5">
        <v>48101</v>
      </c>
      <c r="D149" s="4" t="s">
        <v>4406</v>
      </c>
      <c r="E149" s="4" t="s">
        <v>399</v>
      </c>
      <c r="F149" s="6">
        <v>42166</v>
      </c>
      <c r="G149" s="7">
        <v>640000</v>
      </c>
      <c r="H149" s="6">
        <v>42369</v>
      </c>
      <c r="I149" s="4" t="s">
        <v>4407</v>
      </c>
      <c r="J149" s="4" t="s">
        <v>387</v>
      </c>
      <c r="K149" s="4" t="s">
        <v>388</v>
      </c>
      <c r="L149" s="4"/>
      <c r="M149" s="4"/>
      <c r="N149" s="4"/>
      <c r="O149" s="7">
        <v>640000</v>
      </c>
      <c r="P149" s="11">
        <f>_xlfn.XLOOKUP(E149,[1]SIDEOF_donativos!U$4:U$1619,[1]SIDEOF_donativos!W$4:W$1619,FALSE)</f>
        <v>1032</v>
      </c>
      <c r="R149" s="3">
        <v>2015</v>
      </c>
      <c r="S149" s="4" t="s">
        <v>509</v>
      </c>
      <c r="T149" s="4" t="s">
        <v>3160</v>
      </c>
      <c r="U149" s="6">
        <v>42131</v>
      </c>
      <c r="V149" s="7">
        <v>404537</v>
      </c>
      <c r="W149" s="6">
        <v>42369</v>
      </c>
      <c r="X149" s="4" t="s">
        <v>4469</v>
      </c>
      <c r="Y149" s="4" t="s">
        <v>300</v>
      </c>
      <c r="Z149" s="4" t="s">
        <v>301</v>
      </c>
      <c r="AA149" s="4"/>
      <c r="AB149" s="4"/>
      <c r="AC149" s="4"/>
      <c r="AD149" s="7">
        <v>404537</v>
      </c>
      <c r="AE149" s="11">
        <v>1042</v>
      </c>
    </row>
    <row r="150" spans="1:31" x14ac:dyDescent="0.25">
      <c r="A150" s="3">
        <v>2015</v>
      </c>
      <c r="B150" s="4" t="s">
        <v>389</v>
      </c>
      <c r="C150" s="5">
        <v>48101</v>
      </c>
      <c r="D150" s="4" t="s">
        <v>4408</v>
      </c>
      <c r="E150" s="4" t="s">
        <v>391</v>
      </c>
      <c r="F150" s="6">
        <v>42166</v>
      </c>
      <c r="G150" s="7">
        <v>1332000</v>
      </c>
      <c r="H150" s="6">
        <v>42369</v>
      </c>
      <c r="I150" s="4" t="s">
        <v>4409</v>
      </c>
      <c r="J150" s="4" t="s">
        <v>387</v>
      </c>
      <c r="K150" s="4" t="s">
        <v>388</v>
      </c>
      <c r="L150" s="4"/>
      <c r="M150" s="4"/>
      <c r="N150" s="4"/>
      <c r="O150" s="7">
        <v>1332000</v>
      </c>
      <c r="P150" s="11">
        <f>_xlfn.XLOOKUP(E150,[1]SIDEOF_donativos!U$4:U$1619,[1]SIDEOF_donativos!W$4:W$1619,FALSE)</f>
        <v>1057</v>
      </c>
      <c r="R150" s="3">
        <v>2015</v>
      </c>
      <c r="S150" s="4" t="s">
        <v>509</v>
      </c>
      <c r="T150" s="4" t="s">
        <v>3148</v>
      </c>
      <c r="U150" s="6">
        <v>42131</v>
      </c>
      <c r="V150" s="7">
        <v>650000</v>
      </c>
      <c r="W150" s="6">
        <v>42369</v>
      </c>
      <c r="X150" s="4" t="s">
        <v>4469</v>
      </c>
      <c r="Y150" s="4" t="s">
        <v>300</v>
      </c>
      <c r="Z150" s="4" t="s">
        <v>301</v>
      </c>
      <c r="AA150" s="4"/>
      <c r="AB150" s="4"/>
      <c r="AC150" s="4"/>
      <c r="AD150" s="7">
        <v>650000</v>
      </c>
      <c r="AE150" s="11">
        <v>1110</v>
      </c>
    </row>
    <row r="151" spans="1:31" x14ac:dyDescent="0.25">
      <c r="A151" s="3">
        <v>2015</v>
      </c>
      <c r="B151" s="4" t="s">
        <v>389</v>
      </c>
      <c r="C151" s="5">
        <v>48101</v>
      </c>
      <c r="D151" s="4" t="s">
        <v>4410</v>
      </c>
      <c r="E151" s="4" t="s">
        <v>4411</v>
      </c>
      <c r="F151" s="6">
        <v>42184</v>
      </c>
      <c r="G151" s="7">
        <v>100000</v>
      </c>
      <c r="H151" s="6">
        <v>42231</v>
      </c>
      <c r="I151" s="4" t="s">
        <v>4412</v>
      </c>
      <c r="J151" s="4" t="s">
        <v>387</v>
      </c>
      <c r="K151" s="4" t="s">
        <v>388</v>
      </c>
      <c r="L151" s="4"/>
      <c r="M151" s="4"/>
      <c r="N151" s="4"/>
      <c r="O151" s="7">
        <v>100000</v>
      </c>
      <c r="P151" s="11">
        <f>_xlfn.XLOOKUP(E151,[1]SIDEOF_donativos!U$4:U$1619,[1]SIDEOF_donativos!W$4:W$1619,FALSE)</f>
        <v>1449</v>
      </c>
      <c r="R151" s="3">
        <v>2015</v>
      </c>
      <c r="S151" s="4" t="s">
        <v>509</v>
      </c>
      <c r="T151" s="4" t="s">
        <v>3164</v>
      </c>
      <c r="U151" s="6">
        <v>42131</v>
      </c>
      <c r="V151" s="7">
        <v>608000</v>
      </c>
      <c r="W151" s="6">
        <v>42369</v>
      </c>
      <c r="X151" s="4" t="s">
        <v>4469</v>
      </c>
      <c r="Y151" s="4" t="s">
        <v>300</v>
      </c>
      <c r="Z151" s="4" t="s">
        <v>301</v>
      </c>
      <c r="AA151" s="4"/>
      <c r="AB151" s="4"/>
      <c r="AC151" s="4"/>
      <c r="AD151" s="7">
        <v>608000</v>
      </c>
      <c r="AE151" s="11">
        <v>935</v>
      </c>
    </row>
    <row r="152" spans="1:31" x14ac:dyDescent="0.25">
      <c r="A152" s="3">
        <v>2015</v>
      </c>
      <c r="B152" s="4" t="s">
        <v>389</v>
      </c>
      <c r="C152" s="5">
        <v>48101</v>
      </c>
      <c r="D152" s="4" t="s">
        <v>4413</v>
      </c>
      <c r="E152" s="4" t="s">
        <v>3076</v>
      </c>
      <c r="F152" s="6">
        <v>42187</v>
      </c>
      <c r="G152" s="7">
        <v>100000</v>
      </c>
      <c r="H152" s="6">
        <v>42238</v>
      </c>
      <c r="I152" s="4" t="s">
        <v>4414</v>
      </c>
      <c r="J152" s="4" t="s">
        <v>387</v>
      </c>
      <c r="K152" s="4" t="s">
        <v>388</v>
      </c>
      <c r="L152" s="4"/>
      <c r="M152" s="4"/>
      <c r="N152" s="4"/>
      <c r="O152" s="7">
        <v>100000</v>
      </c>
      <c r="P152" s="11">
        <f>_xlfn.XLOOKUP(E152,[1]SIDEOF_donativos!U$4:U$1619,[1]SIDEOF_donativos!W$4:W$1619,FALSE)</f>
        <v>546</v>
      </c>
      <c r="R152" s="3">
        <v>2015</v>
      </c>
      <c r="S152" s="4" t="s">
        <v>509</v>
      </c>
      <c r="T152" s="4" t="s">
        <v>585</v>
      </c>
      <c r="U152" s="6">
        <v>42131</v>
      </c>
      <c r="V152" s="7">
        <v>799880</v>
      </c>
      <c r="W152" s="6">
        <v>42369</v>
      </c>
      <c r="X152" s="4" t="s">
        <v>4469</v>
      </c>
      <c r="Y152" s="4" t="s">
        <v>300</v>
      </c>
      <c r="Z152" s="4" t="s">
        <v>301</v>
      </c>
      <c r="AA152" s="4"/>
      <c r="AB152" s="4"/>
      <c r="AC152" s="4"/>
      <c r="AD152" s="7">
        <v>799880</v>
      </c>
      <c r="AE152" s="11">
        <v>1436</v>
      </c>
    </row>
    <row r="153" spans="1:31" x14ac:dyDescent="0.25">
      <c r="A153" s="3">
        <v>2015</v>
      </c>
      <c r="B153" s="4" t="s">
        <v>389</v>
      </c>
      <c r="C153" s="5">
        <v>48101</v>
      </c>
      <c r="D153" s="4" t="s">
        <v>4415</v>
      </c>
      <c r="E153" s="4" t="s">
        <v>1950</v>
      </c>
      <c r="F153" s="6">
        <v>42194</v>
      </c>
      <c r="G153" s="7">
        <v>94000</v>
      </c>
      <c r="H153" s="6">
        <v>42316</v>
      </c>
      <c r="I153" s="4" t="s">
        <v>4416</v>
      </c>
      <c r="J153" s="4" t="s">
        <v>387</v>
      </c>
      <c r="K153" s="4" t="s">
        <v>388</v>
      </c>
      <c r="L153" s="4"/>
      <c r="M153" s="4"/>
      <c r="N153" s="4"/>
      <c r="O153" s="7">
        <v>94000</v>
      </c>
      <c r="P153" s="11">
        <f>_xlfn.XLOOKUP(E153,[1]SIDEOF_donativos!U$4:U$1619,[1]SIDEOF_donativos!W$4:W$1619,FALSE)</f>
        <v>141</v>
      </c>
      <c r="R153" s="3">
        <v>2015</v>
      </c>
      <c r="S153" s="4" t="s">
        <v>509</v>
      </c>
      <c r="T153" s="4" t="s">
        <v>4522</v>
      </c>
      <c r="U153" s="6">
        <v>42131</v>
      </c>
      <c r="V153" s="7">
        <v>388072</v>
      </c>
      <c r="W153" s="6">
        <v>42369</v>
      </c>
      <c r="X153" s="4" t="s">
        <v>4469</v>
      </c>
      <c r="Y153" s="4" t="s">
        <v>300</v>
      </c>
      <c r="Z153" s="4" t="s">
        <v>301</v>
      </c>
      <c r="AA153" s="4"/>
      <c r="AB153" s="4"/>
      <c r="AC153" s="4"/>
      <c r="AD153" s="7">
        <v>388072</v>
      </c>
      <c r="AE153" s="11">
        <v>1564</v>
      </c>
    </row>
    <row r="154" spans="1:31" x14ac:dyDescent="0.25">
      <c r="A154" s="3">
        <v>2015</v>
      </c>
      <c r="B154" s="4" t="s">
        <v>389</v>
      </c>
      <c r="C154" s="5">
        <v>48101</v>
      </c>
      <c r="D154" s="4" t="s">
        <v>4417</v>
      </c>
      <c r="E154" s="4" t="s">
        <v>425</v>
      </c>
      <c r="F154" s="6">
        <v>42199</v>
      </c>
      <c r="G154" s="7">
        <v>200000</v>
      </c>
      <c r="H154" s="6">
        <v>42338</v>
      </c>
      <c r="I154" s="4" t="s">
        <v>4418</v>
      </c>
      <c r="J154" s="4" t="s">
        <v>387</v>
      </c>
      <c r="K154" s="4" t="s">
        <v>388</v>
      </c>
      <c r="L154" s="4"/>
      <c r="M154" s="4"/>
      <c r="N154" s="4"/>
      <c r="O154" s="7">
        <v>200000</v>
      </c>
      <c r="P154" s="11">
        <f>_xlfn.XLOOKUP(E154,[1]SIDEOF_donativos!U$4:U$1619,[1]SIDEOF_donativos!W$4:W$1619,FALSE)</f>
        <v>841</v>
      </c>
      <c r="R154" s="3">
        <v>2015</v>
      </c>
      <c r="S154" s="4" t="s">
        <v>509</v>
      </c>
      <c r="T154" s="4" t="s">
        <v>3281</v>
      </c>
      <c r="U154" s="6">
        <v>42131</v>
      </c>
      <c r="V154" s="7">
        <v>636700</v>
      </c>
      <c r="W154" s="6">
        <v>42369</v>
      </c>
      <c r="X154" s="4" t="s">
        <v>4468</v>
      </c>
      <c r="Y154" s="4" t="s">
        <v>300</v>
      </c>
      <c r="Z154" s="4" t="s">
        <v>301</v>
      </c>
      <c r="AA154" s="4"/>
      <c r="AB154" s="4"/>
      <c r="AC154" s="4"/>
      <c r="AD154" s="7">
        <v>636700</v>
      </c>
      <c r="AE154" s="11">
        <v>454</v>
      </c>
    </row>
    <row r="155" spans="1:31" x14ac:dyDescent="0.25">
      <c r="A155" s="3">
        <v>2015</v>
      </c>
      <c r="B155" s="4" t="s">
        <v>389</v>
      </c>
      <c r="C155" s="5">
        <v>48101</v>
      </c>
      <c r="D155" s="4" t="s">
        <v>4419</v>
      </c>
      <c r="E155" s="4" t="s">
        <v>396</v>
      </c>
      <c r="F155" s="6">
        <v>42202</v>
      </c>
      <c r="G155" s="7">
        <v>510000</v>
      </c>
      <c r="H155" s="6">
        <v>42398</v>
      </c>
      <c r="I155" s="4" t="s">
        <v>4420</v>
      </c>
      <c r="J155" s="4" t="s">
        <v>387</v>
      </c>
      <c r="K155" s="4" t="s">
        <v>388</v>
      </c>
      <c r="L155" s="4"/>
      <c r="M155" s="4"/>
      <c r="N155" s="4"/>
      <c r="O155" s="7">
        <v>510000</v>
      </c>
      <c r="P155" s="11">
        <f>_xlfn.XLOOKUP(E155,[1]SIDEOF_donativos!U$4:U$1619,[1]SIDEOF_donativos!W$4:W$1619,FALSE)</f>
        <v>327</v>
      </c>
      <c r="R155" s="3">
        <v>2015</v>
      </c>
      <c r="S155" s="4" t="s">
        <v>509</v>
      </c>
      <c r="T155" s="4" t="s">
        <v>2071</v>
      </c>
      <c r="U155" s="6">
        <v>42131</v>
      </c>
      <c r="V155" s="7">
        <v>431800</v>
      </c>
      <c r="W155" s="6">
        <v>42369</v>
      </c>
      <c r="X155" s="4" t="s">
        <v>4468</v>
      </c>
      <c r="Y155" s="4" t="s">
        <v>300</v>
      </c>
      <c r="Z155" s="4" t="s">
        <v>301</v>
      </c>
      <c r="AA155" s="4"/>
      <c r="AB155" s="4"/>
      <c r="AC155" s="4"/>
      <c r="AD155" s="7">
        <v>431800</v>
      </c>
      <c r="AE155" s="11">
        <v>4</v>
      </c>
    </row>
    <row r="156" spans="1:31" x14ac:dyDescent="0.25">
      <c r="A156" s="3">
        <v>2015</v>
      </c>
      <c r="B156" s="4" t="s">
        <v>389</v>
      </c>
      <c r="C156" s="5">
        <v>48101</v>
      </c>
      <c r="D156" s="4" t="s">
        <v>4421</v>
      </c>
      <c r="E156" s="4" t="s">
        <v>1981</v>
      </c>
      <c r="F156" s="6">
        <v>42209</v>
      </c>
      <c r="G156" s="7">
        <v>107000</v>
      </c>
      <c r="H156" s="6">
        <v>42490</v>
      </c>
      <c r="I156" s="4" t="s">
        <v>4422</v>
      </c>
      <c r="J156" s="4" t="s">
        <v>387</v>
      </c>
      <c r="K156" s="4" t="s">
        <v>388</v>
      </c>
      <c r="L156" s="4"/>
      <c r="M156" s="4"/>
      <c r="N156" s="4"/>
      <c r="O156" s="7">
        <v>107000</v>
      </c>
      <c r="P156" s="11">
        <f>_xlfn.XLOOKUP(E156,[1]SIDEOF_donativos!U$4:U$1619,[1]SIDEOF_donativos!W$4:W$1619,FALSE)</f>
        <v>1068</v>
      </c>
      <c r="R156" s="3">
        <v>2015</v>
      </c>
      <c r="S156" s="4" t="s">
        <v>509</v>
      </c>
      <c r="T156" s="4" t="s">
        <v>3255</v>
      </c>
      <c r="U156" s="6">
        <v>42131</v>
      </c>
      <c r="V156" s="7">
        <v>250000</v>
      </c>
      <c r="W156" s="6">
        <v>42369</v>
      </c>
      <c r="X156" s="4" t="s">
        <v>4468</v>
      </c>
      <c r="Y156" s="4" t="s">
        <v>300</v>
      </c>
      <c r="Z156" s="4" t="s">
        <v>301</v>
      </c>
      <c r="AA156" s="4"/>
      <c r="AB156" s="4"/>
      <c r="AC156" s="4"/>
      <c r="AD156" s="7">
        <v>250000</v>
      </c>
      <c r="AE156" s="11">
        <v>413</v>
      </c>
    </row>
    <row r="157" spans="1:31" x14ac:dyDescent="0.25">
      <c r="A157" s="3">
        <v>2015</v>
      </c>
      <c r="B157" s="4" t="s">
        <v>389</v>
      </c>
      <c r="C157" s="5">
        <v>48101</v>
      </c>
      <c r="D157" s="4" t="s">
        <v>4423</v>
      </c>
      <c r="E157" s="4" t="s">
        <v>3051</v>
      </c>
      <c r="F157" s="6">
        <v>42215</v>
      </c>
      <c r="G157" s="7">
        <v>240000</v>
      </c>
      <c r="H157" s="6">
        <v>42338</v>
      </c>
      <c r="I157" s="4" t="s">
        <v>4424</v>
      </c>
      <c r="J157" s="4" t="s">
        <v>387</v>
      </c>
      <c r="K157" s="4" t="s">
        <v>388</v>
      </c>
      <c r="L157" s="4"/>
      <c r="M157" s="4"/>
      <c r="N157" s="4"/>
      <c r="O157" s="7">
        <v>240000</v>
      </c>
      <c r="P157" s="11">
        <f>_xlfn.XLOOKUP(E157,[1]SIDEOF_donativos!U$4:U$1619,[1]SIDEOF_donativos!W$4:W$1619,FALSE)</f>
        <v>529</v>
      </c>
      <c r="R157" s="3">
        <v>2015</v>
      </c>
      <c r="S157" s="4" t="s">
        <v>509</v>
      </c>
      <c r="T157" s="4" t="s">
        <v>3233</v>
      </c>
      <c r="U157" s="6">
        <v>42131</v>
      </c>
      <c r="V157" s="7">
        <v>650000</v>
      </c>
      <c r="W157" s="6">
        <v>42369</v>
      </c>
      <c r="X157" s="4" t="s">
        <v>4468</v>
      </c>
      <c r="Y157" s="4" t="s">
        <v>300</v>
      </c>
      <c r="Z157" s="4" t="s">
        <v>301</v>
      </c>
      <c r="AA157" s="4"/>
      <c r="AB157" s="4"/>
      <c r="AC157" s="4"/>
      <c r="AD157" s="7">
        <v>650000</v>
      </c>
      <c r="AE157" s="11">
        <v>466</v>
      </c>
    </row>
    <row r="158" spans="1:31" x14ac:dyDescent="0.25">
      <c r="A158" s="3">
        <v>2015</v>
      </c>
      <c r="B158" s="4" t="s">
        <v>389</v>
      </c>
      <c r="C158" s="5">
        <v>48101</v>
      </c>
      <c r="D158" s="4" t="s">
        <v>4425</v>
      </c>
      <c r="E158" s="4" t="s">
        <v>1950</v>
      </c>
      <c r="F158" s="6">
        <v>42223</v>
      </c>
      <c r="G158" s="7">
        <v>350000</v>
      </c>
      <c r="H158" s="6">
        <v>42307</v>
      </c>
      <c r="I158" s="4" t="s">
        <v>4426</v>
      </c>
      <c r="J158" s="4" t="s">
        <v>387</v>
      </c>
      <c r="K158" s="4" t="s">
        <v>388</v>
      </c>
      <c r="L158" s="4"/>
      <c r="M158" s="4"/>
      <c r="N158" s="4"/>
      <c r="O158" s="7">
        <v>350000</v>
      </c>
      <c r="P158" s="11">
        <f>_xlfn.XLOOKUP(E158,[1]SIDEOF_donativos!U$4:U$1619,[1]SIDEOF_donativos!W$4:W$1619,FALSE)</f>
        <v>141</v>
      </c>
      <c r="R158" s="3">
        <v>2015</v>
      </c>
      <c r="S158" s="4" t="s">
        <v>509</v>
      </c>
      <c r="T158" s="4" t="s">
        <v>4523</v>
      </c>
      <c r="U158" s="6">
        <v>42131</v>
      </c>
      <c r="V158" s="7">
        <v>426007</v>
      </c>
      <c r="W158" s="6">
        <v>42369</v>
      </c>
      <c r="X158" s="4" t="s">
        <v>4469</v>
      </c>
      <c r="Y158" s="4" t="s">
        <v>300</v>
      </c>
      <c r="Z158" s="4" t="s">
        <v>301</v>
      </c>
      <c r="AA158" s="4"/>
      <c r="AB158" s="4"/>
      <c r="AC158" s="4"/>
      <c r="AD158" s="7">
        <v>426007</v>
      </c>
      <c r="AE158" s="11">
        <v>862</v>
      </c>
    </row>
    <row r="159" spans="1:31" x14ac:dyDescent="0.25">
      <c r="A159" s="3">
        <v>2015</v>
      </c>
      <c r="B159" s="4" t="s">
        <v>389</v>
      </c>
      <c r="C159" s="5">
        <v>48101</v>
      </c>
      <c r="D159" s="4" t="s">
        <v>4427</v>
      </c>
      <c r="E159" s="4" t="s">
        <v>405</v>
      </c>
      <c r="F159" s="6">
        <v>42234</v>
      </c>
      <c r="G159" s="7">
        <v>400000</v>
      </c>
      <c r="H159" s="6">
        <v>42309</v>
      </c>
      <c r="I159" s="4" t="s">
        <v>4428</v>
      </c>
      <c r="J159" s="4" t="s">
        <v>387</v>
      </c>
      <c r="K159" s="4" t="s">
        <v>388</v>
      </c>
      <c r="L159" s="4"/>
      <c r="M159" s="4"/>
      <c r="N159" s="4"/>
      <c r="O159" s="7">
        <v>400000</v>
      </c>
      <c r="P159" s="11">
        <f>_xlfn.XLOOKUP(E159,[1]SIDEOF_donativos!U$4:U$1619,[1]SIDEOF_donativos!W$4:W$1619,FALSE)</f>
        <v>1102</v>
      </c>
      <c r="R159" s="3">
        <v>2015</v>
      </c>
      <c r="S159" s="4" t="s">
        <v>4530</v>
      </c>
      <c r="T159" s="4" t="s">
        <v>4531</v>
      </c>
      <c r="U159" s="6">
        <v>42346</v>
      </c>
      <c r="V159" s="7">
        <v>2200000</v>
      </c>
      <c r="W159" s="6">
        <v>42468</v>
      </c>
      <c r="X159" s="4" t="s">
        <v>4532</v>
      </c>
      <c r="Y159" s="4" t="s">
        <v>4533</v>
      </c>
      <c r="Z159" s="4" t="s">
        <v>301</v>
      </c>
      <c r="AA159" s="4"/>
      <c r="AB159" s="4"/>
      <c r="AC159" s="4"/>
      <c r="AD159" s="7">
        <v>2200000</v>
      </c>
      <c r="AE159" s="11">
        <v>1045</v>
      </c>
    </row>
    <row r="160" spans="1:31" x14ac:dyDescent="0.25">
      <c r="A160" s="3">
        <v>2015</v>
      </c>
      <c r="B160" s="4" t="s">
        <v>389</v>
      </c>
      <c r="C160" s="5">
        <v>48101</v>
      </c>
      <c r="D160" s="4" t="s">
        <v>4429</v>
      </c>
      <c r="E160" s="4" t="s">
        <v>3056</v>
      </c>
      <c r="F160" s="6">
        <v>42234</v>
      </c>
      <c r="G160" s="7">
        <v>345000</v>
      </c>
      <c r="H160" s="6">
        <v>42369</v>
      </c>
      <c r="I160" s="4" t="s">
        <v>4430</v>
      </c>
      <c r="J160" s="4" t="s">
        <v>387</v>
      </c>
      <c r="K160" s="4" t="s">
        <v>388</v>
      </c>
      <c r="L160" s="4"/>
      <c r="M160" s="4"/>
      <c r="N160" s="4"/>
      <c r="O160" s="7">
        <v>345000</v>
      </c>
      <c r="P160" s="11">
        <f>_xlfn.XLOOKUP(E160,[1]SIDEOF_donativos!U$4:U$1619,[1]SIDEOF_donativos!W$4:W$1619,FALSE)</f>
        <v>634</v>
      </c>
      <c r="V160" s="17">
        <f>SUM(V37:V159)</f>
        <v>62685000</v>
      </c>
      <c r="AD160" s="17">
        <f>SUM(AD37:AD159)</f>
        <v>62685000</v>
      </c>
    </row>
    <row r="161" spans="1:31" x14ac:dyDescent="0.25">
      <c r="A161" s="3">
        <v>2015</v>
      </c>
      <c r="B161" s="4" t="s">
        <v>389</v>
      </c>
      <c r="C161" s="5">
        <v>48101</v>
      </c>
      <c r="D161" s="4" t="s">
        <v>4431</v>
      </c>
      <c r="E161" s="4" t="s">
        <v>3089</v>
      </c>
      <c r="F161" s="6">
        <v>42237</v>
      </c>
      <c r="G161" s="7">
        <v>100000</v>
      </c>
      <c r="H161" s="6">
        <v>42337</v>
      </c>
      <c r="I161" s="4" t="s">
        <v>4432</v>
      </c>
      <c r="J161" s="4" t="s">
        <v>387</v>
      </c>
      <c r="K161" s="4" t="s">
        <v>388</v>
      </c>
      <c r="L161" s="4"/>
      <c r="M161" s="4"/>
      <c r="N161" s="4"/>
      <c r="O161" s="7">
        <v>100000</v>
      </c>
      <c r="P161" s="11">
        <f>_xlfn.XLOOKUP(E161,[1]SIDEOF_donativos!U$4:U$1619,[1]SIDEOF_donativos!W$4:W$1619,FALSE)</f>
        <v>727</v>
      </c>
      <c r="AD161" s="28" cm="1">
        <f t="array" ref="AD161">SumarSinColor(AD37:AD159)</f>
        <v>62685000</v>
      </c>
    </row>
    <row r="162" spans="1:31" x14ac:dyDescent="0.25">
      <c r="A162" s="3">
        <v>2015</v>
      </c>
      <c r="B162" s="4" t="s">
        <v>389</v>
      </c>
      <c r="C162" s="5">
        <v>48101</v>
      </c>
      <c r="D162" s="4" t="s">
        <v>4433</v>
      </c>
      <c r="E162" s="4" t="s">
        <v>1961</v>
      </c>
      <c r="F162" s="6">
        <v>42237</v>
      </c>
      <c r="G162" s="7">
        <v>100000</v>
      </c>
      <c r="H162" s="6">
        <v>42257</v>
      </c>
      <c r="I162" s="4" t="s">
        <v>4434</v>
      </c>
      <c r="J162" s="4" t="s">
        <v>387</v>
      </c>
      <c r="K162" s="4" t="s">
        <v>388</v>
      </c>
      <c r="L162" s="4"/>
      <c r="M162" s="4"/>
      <c r="N162" s="4"/>
      <c r="O162" s="7">
        <v>100000</v>
      </c>
      <c r="P162" s="11">
        <f>_xlfn.XLOOKUP(E162,[1]SIDEOF_donativos!U$4:U$1619,[1]SIDEOF_donativos!W$4:W$1619,FALSE)</f>
        <v>776</v>
      </c>
      <c r="R162" t="s">
        <v>7662</v>
      </c>
    </row>
    <row r="163" spans="1:31" ht="45" x14ac:dyDescent="0.25">
      <c r="A163" s="3">
        <v>2015</v>
      </c>
      <c r="B163" s="4" t="s">
        <v>389</v>
      </c>
      <c r="C163" s="5">
        <v>48101</v>
      </c>
      <c r="D163" s="4" t="s">
        <v>4435</v>
      </c>
      <c r="E163" s="4" t="s">
        <v>3086</v>
      </c>
      <c r="F163" s="6">
        <v>42242</v>
      </c>
      <c r="G163" s="7">
        <v>171000</v>
      </c>
      <c r="H163" s="6">
        <v>42369</v>
      </c>
      <c r="I163" s="4" t="s">
        <v>4436</v>
      </c>
      <c r="J163" s="4" t="s">
        <v>387</v>
      </c>
      <c r="K163" s="4" t="s">
        <v>388</v>
      </c>
      <c r="L163" s="4"/>
      <c r="M163" s="4"/>
      <c r="N163" s="4"/>
      <c r="O163" s="7">
        <v>171000</v>
      </c>
      <c r="P163" s="11">
        <f>_xlfn.XLOOKUP(E163,[1]SIDEOF_donativos!U$4:U$1619,[1]SIDEOF_donativos!W$4:W$1619,FALSE)</f>
        <v>576</v>
      </c>
      <c r="R163" s="12" t="s">
        <v>0</v>
      </c>
      <c r="S163" s="13" t="s">
        <v>1</v>
      </c>
      <c r="T163" s="13" t="s">
        <v>4</v>
      </c>
      <c r="U163" s="13" t="s">
        <v>5</v>
      </c>
      <c r="V163" s="14" t="s">
        <v>6</v>
      </c>
      <c r="W163" s="13" t="s">
        <v>7</v>
      </c>
      <c r="X163" s="13" t="s">
        <v>8</v>
      </c>
      <c r="Y163" s="13" t="s">
        <v>9</v>
      </c>
      <c r="Z163" s="13" t="s">
        <v>1767</v>
      </c>
      <c r="AA163" s="13" t="s">
        <v>1767</v>
      </c>
      <c r="AB163" s="13" t="s">
        <v>1767</v>
      </c>
      <c r="AC163" s="13" t="s">
        <v>1767</v>
      </c>
      <c r="AD163" s="14" t="s">
        <v>14</v>
      </c>
      <c r="AE163" s="15" t="s">
        <v>2649</v>
      </c>
    </row>
    <row r="164" spans="1:31" x14ac:dyDescent="0.25">
      <c r="A164" s="3">
        <v>2015</v>
      </c>
      <c r="B164" s="4" t="s">
        <v>389</v>
      </c>
      <c r="C164" s="5">
        <v>48101</v>
      </c>
      <c r="D164" s="4" t="s">
        <v>4437</v>
      </c>
      <c r="E164" s="4" t="s">
        <v>411</v>
      </c>
      <c r="F164" s="6">
        <v>42243</v>
      </c>
      <c r="G164" s="7">
        <v>300000</v>
      </c>
      <c r="H164" s="6">
        <v>42369</v>
      </c>
      <c r="I164" s="4" t="s">
        <v>4438</v>
      </c>
      <c r="J164" s="4" t="s">
        <v>387</v>
      </c>
      <c r="K164" s="4" t="s">
        <v>388</v>
      </c>
      <c r="L164" s="4"/>
      <c r="M164" s="4"/>
      <c r="N164" s="4"/>
      <c r="O164" s="7">
        <v>300000</v>
      </c>
      <c r="P164" s="11">
        <f>_xlfn.XLOOKUP(E164,[1]SIDEOF_donativos!U$4:U$1619,[1]SIDEOF_donativos!W$4:W$1619,FALSE)</f>
        <v>1113</v>
      </c>
      <c r="R164" s="19">
        <v>2015</v>
      </c>
      <c r="S164" s="20" t="s">
        <v>278</v>
      </c>
      <c r="T164" s="20" t="s">
        <v>1179</v>
      </c>
      <c r="U164" s="21">
        <v>42236</v>
      </c>
      <c r="V164" s="22">
        <v>3600000</v>
      </c>
      <c r="W164" s="21">
        <v>42602</v>
      </c>
      <c r="X164" s="20" t="s">
        <v>4186</v>
      </c>
      <c r="Y164" s="20" t="s">
        <v>4187</v>
      </c>
      <c r="Z164" s="20" t="s">
        <v>388</v>
      </c>
      <c r="AA164" s="20" t="s">
        <v>291</v>
      </c>
      <c r="AB164" s="20" t="s">
        <v>1839</v>
      </c>
      <c r="AC164" s="20"/>
      <c r="AD164" s="22">
        <v>3600000</v>
      </c>
      <c r="AE164" s="38">
        <v>100</v>
      </c>
    </row>
    <row r="165" spans="1:31" x14ac:dyDescent="0.25">
      <c r="A165" s="3">
        <v>2015</v>
      </c>
      <c r="B165" s="4" t="s">
        <v>389</v>
      </c>
      <c r="C165" s="5">
        <v>48101</v>
      </c>
      <c r="D165" s="4" t="s">
        <v>4439</v>
      </c>
      <c r="E165" s="4" t="s">
        <v>1146</v>
      </c>
      <c r="F165" s="6">
        <v>42247</v>
      </c>
      <c r="G165" s="7">
        <v>100000</v>
      </c>
      <c r="H165" s="6">
        <v>42433</v>
      </c>
      <c r="I165" s="4" t="s">
        <v>4440</v>
      </c>
      <c r="J165" s="4" t="s">
        <v>387</v>
      </c>
      <c r="K165" s="4" t="s">
        <v>388</v>
      </c>
      <c r="L165" s="4"/>
      <c r="M165" s="4"/>
      <c r="N165" s="4"/>
      <c r="O165" s="7">
        <v>100000</v>
      </c>
      <c r="P165" s="11">
        <f>_xlfn.XLOOKUP(E165,[1]SIDEOF_donativos!U$4:U$1619,[1]SIDEOF_donativos!W$4:W$1619,FALSE)</f>
        <v>927</v>
      </c>
      <c r="R165" s="19">
        <v>2015</v>
      </c>
      <c r="S165" s="20" t="s">
        <v>278</v>
      </c>
      <c r="T165" s="20" t="s">
        <v>993</v>
      </c>
      <c r="U165" s="21">
        <v>42277</v>
      </c>
      <c r="V165" s="22">
        <v>2000000</v>
      </c>
      <c r="W165" s="21">
        <v>42573</v>
      </c>
      <c r="X165" s="20" t="s">
        <v>4194</v>
      </c>
      <c r="Y165" s="20" t="s">
        <v>1835</v>
      </c>
      <c r="Z165" s="20" t="s">
        <v>388</v>
      </c>
      <c r="AA165" s="20" t="s">
        <v>291</v>
      </c>
      <c r="AB165" s="20"/>
      <c r="AC165" s="20"/>
      <c r="AD165" s="22">
        <v>2000000</v>
      </c>
      <c r="AE165" s="38">
        <v>845</v>
      </c>
    </row>
    <row r="166" spans="1:31" x14ac:dyDescent="0.25">
      <c r="A166" s="3">
        <v>2015</v>
      </c>
      <c r="B166" s="4" t="s">
        <v>389</v>
      </c>
      <c r="C166" s="5">
        <v>48101</v>
      </c>
      <c r="D166" s="4" t="s">
        <v>4441</v>
      </c>
      <c r="E166" s="4" t="s">
        <v>4442</v>
      </c>
      <c r="F166" s="6">
        <v>42255</v>
      </c>
      <c r="G166" s="7">
        <v>200000</v>
      </c>
      <c r="H166" s="6">
        <v>42351</v>
      </c>
      <c r="I166" s="4" t="s">
        <v>4443</v>
      </c>
      <c r="J166" s="4" t="s">
        <v>387</v>
      </c>
      <c r="K166" s="4" t="s">
        <v>388</v>
      </c>
      <c r="L166" s="4"/>
      <c r="M166" s="4"/>
      <c r="N166" s="4"/>
      <c r="O166" s="7">
        <v>200000</v>
      </c>
      <c r="P166" s="11">
        <f>_xlfn.XLOOKUP(E166,[1]SIDEOF_donativos!U$4:U$1619,[1]SIDEOF_donativos!W$4:W$1619,FALSE)</f>
        <v>790</v>
      </c>
      <c r="R166" s="19">
        <v>2015</v>
      </c>
      <c r="S166" s="20" t="s">
        <v>278</v>
      </c>
      <c r="T166" s="20" t="s">
        <v>288</v>
      </c>
      <c r="U166" s="21">
        <v>42108</v>
      </c>
      <c r="V166" s="22">
        <v>40000000</v>
      </c>
      <c r="W166" s="21">
        <v>42515</v>
      </c>
      <c r="X166" s="20" t="s">
        <v>4198</v>
      </c>
      <c r="Y166" s="20" t="s">
        <v>1835</v>
      </c>
      <c r="Z166" s="20" t="s">
        <v>388</v>
      </c>
      <c r="AA166" s="20" t="s">
        <v>291</v>
      </c>
      <c r="AB166" s="20"/>
      <c r="AC166" s="20"/>
      <c r="AD166" s="22">
        <v>40000000</v>
      </c>
      <c r="AE166" s="38">
        <v>668</v>
      </c>
    </row>
    <row r="167" spans="1:31" x14ac:dyDescent="0.25">
      <c r="A167" s="3">
        <v>2015</v>
      </c>
      <c r="B167" s="4" t="s">
        <v>389</v>
      </c>
      <c r="C167" s="5">
        <v>48101</v>
      </c>
      <c r="D167" s="4" t="s">
        <v>4444</v>
      </c>
      <c r="E167" s="4" t="s">
        <v>2362</v>
      </c>
      <c r="F167" s="6">
        <v>42270</v>
      </c>
      <c r="G167" s="7">
        <v>100000</v>
      </c>
      <c r="H167" s="6">
        <v>42323</v>
      </c>
      <c r="I167" s="4" t="s">
        <v>4445</v>
      </c>
      <c r="J167" s="4" t="s">
        <v>387</v>
      </c>
      <c r="K167" s="4" t="s">
        <v>388</v>
      </c>
      <c r="L167" s="4"/>
      <c r="M167" s="4"/>
      <c r="N167" s="4"/>
      <c r="O167" s="7">
        <v>100000</v>
      </c>
      <c r="P167" s="11">
        <f>_xlfn.XLOOKUP(E167,[1]SIDEOF_donativos!U$4:U$1619,[1]SIDEOF_donativos!W$4:W$1619,FALSE)</f>
        <v>167</v>
      </c>
      <c r="R167" s="3">
        <v>2015</v>
      </c>
      <c r="S167" s="4" t="s">
        <v>278</v>
      </c>
      <c r="T167" s="4" t="s">
        <v>4207</v>
      </c>
      <c r="U167" s="6">
        <v>42095</v>
      </c>
      <c r="V167" s="7">
        <v>3000000</v>
      </c>
      <c r="W167" s="6">
        <v>42461</v>
      </c>
      <c r="X167" s="4" t="s">
        <v>4208</v>
      </c>
      <c r="Y167" s="4" t="s">
        <v>387</v>
      </c>
      <c r="Z167" s="4" t="s">
        <v>388</v>
      </c>
      <c r="AA167" s="4"/>
      <c r="AB167" s="4"/>
      <c r="AC167" s="4"/>
      <c r="AD167" s="7">
        <v>3000000</v>
      </c>
      <c r="AE167" s="11">
        <v>1356</v>
      </c>
    </row>
    <row r="168" spans="1:31" x14ac:dyDescent="0.25">
      <c r="A168" s="3">
        <v>2015</v>
      </c>
      <c r="B168" s="4" t="s">
        <v>389</v>
      </c>
      <c r="C168" s="5">
        <v>48101</v>
      </c>
      <c r="D168" s="4" t="s">
        <v>4446</v>
      </c>
      <c r="E168" s="4" t="s">
        <v>3764</v>
      </c>
      <c r="F168" s="6">
        <v>42321</v>
      </c>
      <c r="G168" s="7">
        <v>411000</v>
      </c>
      <c r="H168" s="6">
        <v>42400</v>
      </c>
      <c r="I168" s="4" t="s">
        <v>4447</v>
      </c>
      <c r="J168" s="4" t="s">
        <v>387</v>
      </c>
      <c r="K168" s="4" t="s">
        <v>388</v>
      </c>
      <c r="L168" s="4"/>
      <c r="M168" s="4"/>
      <c r="N168" s="4"/>
      <c r="O168" s="7">
        <v>411000</v>
      </c>
      <c r="P168" s="11">
        <f>_xlfn.XLOOKUP(E168,[1]SIDEOF_donativos!U$4:U$1619,[1]SIDEOF_donativos!W$4:W$1619,FALSE)</f>
        <v>615</v>
      </c>
      <c r="R168" s="3">
        <v>2015</v>
      </c>
      <c r="S168" s="4" t="s">
        <v>278</v>
      </c>
      <c r="T168" s="4" t="s">
        <v>4213</v>
      </c>
      <c r="U168" s="6">
        <v>42095</v>
      </c>
      <c r="V168" s="7">
        <v>2500000</v>
      </c>
      <c r="W168" s="6">
        <v>42461</v>
      </c>
      <c r="X168" s="4" t="s">
        <v>4214</v>
      </c>
      <c r="Y168" s="4" t="s">
        <v>387</v>
      </c>
      <c r="Z168" s="4" t="s">
        <v>388</v>
      </c>
      <c r="AA168" s="4"/>
      <c r="AB168" s="4"/>
      <c r="AC168" s="4"/>
      <c r="AD168" s="7">
        <v>2500000</v>
      </c>
      <c r="AE168" s="11">
        <v>417</v>
      </c>
    </row>
    <row r="169" spans="1:31" x14ac:dyDescent="0.25">
      <c r="A169" s="3">
        <v>2015</v>
      </c>
      <c r="B169" s="4" t="s">
        <v>389</v>
      </c>
      <c r="C169" s="5">
        <v>48101</v>
      </c>
      <c r="D169" s="4" t="s">
        <v>4448</v>
      </c>
      <c r="E169" s="4" t="s">
        <v>3184</v>
      </c>
      <c r="F169" s="6">
        <v>42321</v>
      </c>
      <c r="G169" s="7">
        <v>290000</v>
      </c>
      <c r="H169" s="6">
        <v>42520</v>
      </c>
      <c r="I169" s="4" t="s">
        <v>4449</v>
      </c>
      <c r="J169" s="4" t="s">
        <v>387</v>
      </c>
      <c r="K169" s="4" t="s">
        <v>388</v>
      </c>
      <c r="L169" s="4"/>
      <c r="M169" s="4"/>
      <c r="N169" s="4"/>
      <c r="O169" s="7">
        <v>290000</v>
      </c>
      <c r="P169" s="11">
        <f>_xlfn.XLOOKUP(E169,[1]SIDEOF_donativos!U$4:U$1619,[1]SIDEOF_donativos!W$4:W$1619,FALSE)</f>
        <v>1403</v>
      </c>
      <c r="R169" s="19">
        <v>2015</v>
      </c>
      <c r="S169" s="20" t="s">
        <v>278</v>
      </c>
      <c r="T169" s="20" t="s">
        <v>4216</v>
      </c>
      <c r="U169" s="21">
        <v>42095</v>
      </c>
      <c r="V169" s="22">
        <v>4000000</v>
      </c>
      <c r="W169" s="21">
        <v>42461</v>
      </c>
      <c r="X169" s="20" t="s">
        <v>4217</v>
      </c>
      <c r="Y169" s="20" t="s">
        <v>4218</v>
      </c>
      <c r="Z169" s="20" t="s">
        <v>2832</v>
      </c>
      <c r="AA169" s="20" t="s">
        <v>388</v>
      </c>
      <c r="AB169" s="20"/>
      <c r="AC169" s="20"/>
      <c r="AD169" s="22">
        <v>4000000</v>
      </c>
      <c r="AE169" s="38">
        <v>1545</v>
      </c>
    </row>
    <row r="170" spans="1:31" x14ac:dyDescent="0.25">
      <c r="A170" s="3">
        <v>2015</v>
      </c>
      <c r="B170" s="4" t="s">
        <v>389</v>
      </c>
      <c r="C170" s="5">
        <v>48201</v>
      </c>
      <c r="D170" s="4" t="s">
        <v>4450</v>
      </c>
      <c r="E170" s="4" t="s">
        <v>4451</v>
      </c>
      <c r="F170" s="6">
        <v>42135</v>
      </c>
      <c r="G170" s="7">
        <v>100000</v>
      </c>
      <c r="H170" s="6">
        <v>42154</v>
      </c>
      <c r="I170" s="4" t="s">
        <v>4452</v>
      </c>
      <c r="J170" s="4" t="s">
        <v>387</v>
      </c>
      <c r="K170" s="4" t="s">
        <v>388</v>
      </c>
      <c r="L170" s="4"/>
      <c r="M170" s="4"/>
      <c r="N170" s="4"/>
      <c r="O170" s="7">
        <v>100000</v>
      </c>
      <c r="P170" s="11">
        <f>_xlfn.XLOOKUP(E170,[1]SIDEOF_donativos!U$4:U$1619,[1]SIDEOF_donativos!W$4:W$1619,FALSE)</f>
        <v>1000</v>
      </c>
      <c r="R170" s="19">
        <v>2015</v>
      </c>
      <c r="S170" s="20" t="s">
        <v>278</v>
      </c>
      <c r="T170" s="20" t="s">
        <v>4247</v>
      </c>
      <c r="U170" s="21">
        <v>42272</v>
      </c>
      <c r="V170" s="22">
        <v>4510000</v>
      </c>
      <c r="W170" s="21">
        <v>42359</v>
      </c>
      <c r="X170" s="20" t="s">
        <v>4248</v>
      </c>
      <c r="Y170" s="20" t="s">
        <v>1822</v>
      </c>
      <c r="Z170" s="20" t="s">
        <v>388</v>
      </c>
      <c r="AA170" s="20" t="s">
        <v>297</v>
      </c>
      <c r="AB170" s="20"/>
      <c r="AC170" s="20"/>
      <c r="AD170" s="22">
        <v>4510000</v>
      </c>
      <c r="AE170" s="38">
        <v>498</v>
      </c>
    </row>
    <row r="171" spans="1:31" x14ac:dyDescent="0.25">
      <c r="A171" s="3">
        <v>2015</v>
      </c>
      <c r="B171" s="4" t="s">
        <v>445</v>
      </c>
      <c r="C171" s="5">
        <v>48101</v>
      </c>
      <c r="D171" s="4" t="s">
        <v>4453</v>
      </c>
      <c r="E171" s="4" t="s">
        <v>456</v>
      </c>
      <c r="F171" s="6">
        <v>42088</v>
      </c>
      <c r="G171" s="7">
        <v>11000000</v>
      </c>
      <c r="H171" s="6">
        <v>42369</v>
      </c>
      <c r="I171" s="4" t="s">
        <v>4454</v>
      </c>
      <c r="J171" s="4" t="s">
        <v>458</v>
      </c>
      <c r="K171" s="4" t="s">
        <v>459</v>
      </c>
      <c r="L171" s="4"/>
      <c r="M171" s="4"/>
      <c r="N171" s="4"/>
      <c r="O171" s="7">
        <v>11000000</v>
      </c>
      <c r="P171" s="11">
        <f>_xlfn.XLOOKUP(E171,[1]SIDEOF_donativos!U$4:U$1619,[1]SIDEOF_donativos!W$4:W$1619,FALSE)</f>
        <v>747</v>
      </c>
      <c r="R171" s="19">
        <v>2015</v>
      </c>
      <c r="S171" s="20" t="s">
        <v>278</v>
      </c>
      <c r="T171" s="20" t="s">
        <v>4306</v>
      </c>
      <c r="U171" s="21">
        <v>42160</v>
      </c>
      <c r="V171" s="22">
        <v>1000000</v>
      </c>
      <c r="W171" s="21">
        <v>42260</v>
      </c>
      <c r="X171" s="20" t="s">
        <v>4307</v>
      </c>
      <c r="Y171" s="20" t="s">
        <v>1822</v>
      </c>
      <c r="Z171" s="20" t="s">
        <v>388</v>
      </c>
      <c r="AA171" s="20" t="s">
        <v>297</v>
      </c>
      <c r="AB171" s="20"/>
      <c r="AC171" s="20"/>
      <c r="AD171" s="22">
        <v>1000000</v>
      </c>
      <c r="AE171" s="38">
        <v>1284</v>
      </c>
    </row>
    <row r="172" spans="1:31" x14ac:dyDescent="0.25">
      <c r="A172" s="3">
        <v>2015</v>
      </c>
      <c r="B172" s="4" t="s">
        <v>445</v>
      </c>
      <c r="C172" s="5">
        <v>48101</v>
      </c>
      <c r="D172" s="4" t="s">
        <v>4455</v>
      </c>
      <c r="E172" s="4" t="s">
        <v>446</v>
      </c>
      <c r="F172" s="6">
        <v>42101</v>
      </c>
      <c r="G172" s="7">
        <v>300000</v>
      </c>
      <c r="H172" s="6">
        <v>42369</v>
      </c>
      <c r="I172" s="4" t="s">
        <v>4456</v>
      </c>
      <c r="J172" s="4" t="s">
        <v>4457</v>
      </c>
      <c r="K172" s="4" t="s">
        <v>291</v>
      </c>
      <c r="L172" s="4" t="s">
        <v>459</v>
      </c>
      <c r="M172" s="4" t="s">
        <v>20</v>
      </c>
      <c r="N172" s="4"/>
      <c r="O172" s="7">
        <v>300000</v>
      </c>
      <c r="P172" s="11">
        <f>_xlfn.XLOOKUP(E172,[1]SIDEOF_donativos!U$4:U$1619,[1]SIDEOF_donativos!W$4:W$1619,FALSE)</f>
        <v>9</v>
      </c>
      <c r="R172" s="3">
        <v>2015</v>
      </c>
      <c r="S172" s="4" t="s">
        <v>389</v>
      </c>
      <c r="T172" s="4" t="s">
        <v>1943</v>
      </c>
      <c r="U172" s="6">
        <v>42171</v>
      </c>
      <c r="V172" s="7">
        <v>1500000</v>
      </c>
      <c r="W172" s="6">
        <v>42171</v>
      </c>
      <c r="X172" s="4" t="s">
        <v>4389</v>
      </c>
      <c r="Y172" s="4" t="s">
        <v>387</v>
      </c>
      <c r="Z172" s="4" t="s">
        <v>388</v>
      </c>
      <c r="AA172" s="4"/>
      <c r="AB172" s="4"/>
      <c r="AC172" s="4"/>
      <c r="AD172" s="7">
        <v>1500000</v>
      </c>
      <c r="AE172" s="11">
        <v>8</v>
      </c>
    </row>
    <row r="173" spans="1:31" x14ac:dyDescent="0.25">
      <c r="A173" s="3">
        <v>2015</v>
      </c>
      <c r="B173" s="4" t="s">
        <v>445</v>
      </c>
      <c r="C173" s="5">
        <v>48101</v>
      </c>
      <c r="D173" s="4" t="s">
        <v>4458</v>
      </c>
      <c r="E173" s="4" t="s">
        <v>451</v>
      </c>
      <c r="F173" s="6">
        <v>42156</v>
      </c>
      <c r="G173" s="7">
        <v>300000</v>
      </c>
      <c r="H173" s="6">
        <v>42369</v>
      </c>
      <c r="I173" s="4" t="s">
        <v>4459</v>
      </c>
      <c r="J173" s="4" t="s">
        <v>458</v>
      </c>
      <c r="K173" s="4" t="s">
        <v>459</v>
      </c>
      <c r="L173" s="4"/>
      <c r="M173" s="4"/>
      <c r="N173" s="4"/>
      <c r="O173" s="7">
        <v>300000</v>
      </c>
      <c r="P173" s="11">
        <f>_xlfn.XLOOKUP(E173,[1]SIDEOF_donativos!U$4:U$1619,[1]SIDEOF_donativos!W$4:W$1619,FALSE)</f>
        <v>15</v>
      </c>
      <c r="R173" s="3">
        <v>2015</v>
      </c>
      <c r="S173" s="4" t="s">
        <v>389</v>
      </c>
      <c r="T173" s="4" t="s">
        <v>3043</v>
      </c>
      <c r="U173" s="6">
        <v>42135</v>
      </c>
      <c r="V173" s="7">
        <v>100000</v>
      </c>
      <c r="W173" s="6">
        <v>42141</v>
      </c>
      <c r="X173" s="4" t="s">
        <v>4391</v>
      </c>
      <c r="Y173" s="4" t="s">
        <v>387</v>
      </c>
      <c r="Z173" s="4" t="s">
        <v>388</v>
      </c>
      <c r="AA173" s="4"/>
      <c r="AB173" s="4"/>
      <c r="AC173" s="4"/>
      <c r="AD173" s="7">
        <v>100000</v>
      </c>
      <c r="AE173" s="11">
        <v>329</v>
      </c>
    </row>
    <row r="174" spans="1:31" x14ac:dyDescent="0.25">
      <c r="A174" s="3">
        <v>2015</v>
      </c>
      <c r="B174" s="4" t="s">
        <v>445</v>
      </c>
      <c r="C174" s="5">
        <v>48101</v>
      </c>
      <c r="D174" s="4" t="s">
        <v>4460</v>
      </c>
      <c r="E174" s="4" t="s">
        <v>449</v>
      </c>
      <c r="F174" s="6">
        <v>42088</v>
      </c>
      <c r="G174" s="7">
        <v>200000</v>
      </c>
      <c r="H174" s="6">
        <v>42369</v>
      </c>
      <c r="I174" s="4" t="s">
        <v>4461</v>
      </c>
      <c r="J174" s="4" t="s">
        <v>1933</v>
      </c>
      <c r="K174" s="4" t="s">
        <v>459</v>
      </c>
      <c r="L174" s="4" t="s">
        <v>20</v>
      </c>
      <c r="M174" s="4"/>
      <c r="N174" s="4"/>
      <c r="O174" s="7">
        <v>200000</v>
      </c>
      <c r="P174" s="11">
        <f>_xlfn.XLOOKUP(E174,[1]SIDEOF_donativos!U$4:U$1619,[1]SIDEOF_donativos!W$4:W$1619,FALSE)</f>
        <v>14</v>
      </c>
      <c r="R174" s="3">
        <v>2015</v>
      </c>
      <c r="S174" s="4" t="s">
        <v>389</v>
      </c>
      <c r="T174" s="4" t="s">
        <v>399</v>
      </c>
      <c r="U174" s="6">
        <v>42135</v>
      </c>
      <c r="V174" s="7">
        <v>100000</v>
      </c>
      <c r="W174" s="6">
        <v>42155</v>
      </c>
      <c r="X174" s="4" t="s">
        <v>4393</v>
      </c>
      <c r="Y174" s="4" t="s">
        <v>387</v>
      </c>
      <c r="Z174" s="4" t="s">
        <v>388</v>
      </c>
      <c r="AA174" s="4"/>
      <c r="AB174" s="4"/>
      <c r="AC174" s="4"/>
      <c r="AD174" s="7">
        <v>100000</v>
      </c>
      <c r="AE174" s="11">
        <v>1032</v>
      </c>
    </row>
    <row r="175" spans="1:31" x14ac:dyDescent="0.25">
      <c r="A175" s="3">
        <v>2015</v>
      </c>
      <c r="B175" s="4" t="s">
        <v>445</v>
      </c>
      <c r="C175" s="5">
        <v>48101</v>
      </c>
      <c r="D175" s="4" t="s">
        <v>4311</v>
      </c>
      <c r="E175" s="4" t="s">
        <v>993</v>
      </c>
      <c r="F175" s="6">
        <v>42264</v>
      </c>
      <c r="G175" s="7">
        <v>1500000</v>
      </c>
      <c r="H175" s="6">
        <v>42630</v>
      </c>
      <c r="I175" s="4" t="s">
        <v>4462</v>
      </c>
      <c r="J175" s="4" t="s">
        <v>290</v>
      </c>
      <c r="K175" s="4" t="s">
        <v>291</v>
      </c>
      <c r="L175" s="4"/>
      <c r="M175" s="4"/>
      <c r="N175" s="4"/>
      <c r="O175" s="7">
        <v>1500000</v>
      </c>
      <c r="P175" s="11">
        <f>_xlfn.XLOOKUP(E175,[1]SIDEOF_donativos!U$4:U$1619,[1]SIDEOF_donativos!W$4:W$1619,FALSE)</f>
        <v>845</v>
      </c>
      <c r="R175" s="3">
        <v>2015</v>
      </c>
      <c r="S175" s="4" t="s">
        <v>389</v>
      </c>
      <c r="T175" s="4" t="s">
        <v>988</v>
      </c>
      <c r="U175" s="6">
        <v>42144</v>
      </c>
      <c r="V175" s="7">
        <v>100000</v>
      </c>
      <c r="W175" s="6">
        <v>42155</v>
      </c>
      <c r="X175" s="4" t="s">
        <v>4395</v>
      </c>
      <c r="Y175" s="4" t="s">
        <v>387</v>
      </c>
      <c r="Z175" s="4" t="s">
        <v>388</v>
      </c>
      <c r="AA175" s="4"/>
      <c r="AB175" s="4"/>
      <c r="AC175" s="4"/>
      <c r="AD175" s="7">
        <v>100000</v>
      </c>
      <c r="AE175" s="11">
        <v>1301</v>
      </c>
    </row>
    <row r="176" spans="1:31" x14ac:dyDescent="0.25">
      <c r="A176" s="3">
        <v>2015</v>
      </c>
      <c r="B176" s="4" t="s">
        <v>445</v>
      </c>
      <c r="C176" s="5">
        <v>48101</v>
      </c>
      <c r="D176" s="4">
        <v>1</v>
      </c>
      <c r="E176" s="4" t="s">
        <v>453</v>
      </c>
      <c r="F176" s="6">
        <v>42170</v>
      </c>
      <c r="G176" s="7">
        <v>3500000</v>
      </c>
      <c r="H176" s="6">
        <v>42369</v>
      </c>
      <c r="I176" s="4" t="s">
        <v>4463</v>
      </c>
      <c r="J176" s="4" t="s">
        <v>1838</v>
      </c>
      <c r="K176" s="4" t="s">
        <v>1839</v>
      </c>
      <c r="L176" s="4"/>
      <c r="M176" s="4"/>
      <c r="N176" s="4"/>
      <c r="O176" s="7">
        <v>3500000</v>
      </c>
      <c r="P176" s="11">
        <f>_xlfn.XLOOKUP(E176,[1]SIDEOF_donativos!U$4:U$1619,[1]SIDEOF_donativos!W$4:W$1619,FALSE)</f>
        <v>76</v>
      </c>
      <c r="R176" s="3">
        <v>2015</v>
      </c>
      <c r="S176" s="4" t="s">
        <v>389</v>
      </c>
      <c r="T176" s="4" t="s">
        <v>1981</v>
      </c>
      <c r="U176" s="6">
        <v>42145</v>
      </c>
      <c r="V176" s="7">
        <v>210000</v>
      </c>
      <c r="W176" s="6">
        <v>42369</v>
      </c>
      <c r="X176" s="4" t="s">
        <v>4397</v>
      </c>
      <c r="Y176" s="4" t="s">
        <v>387</v>
      </c>
      <c r="Z176" s="4" t="s">
        <v>388</v>
      </c>
      <c r="AA176" s="4"/>
      <c r="AB176" s="4"/>
      <c r="AC176" s="4"/>
      <c r="AD176" s="7">
        <v>210000</v>
      </c>
      <c r="AE176" s="11">
        <v>1068</v>
      </c>
    </row>
    <row r="177" spans="1:31" x14ac:dyDescent="0.25">
      <c r="A177" s="3">
        <v>2015</v>
      </c>
      <c r="B177" s="4" t="s">
        <v>460</v>
      </c>
      <c r="C177" s="5">
        <v>48101</v>
      </c>
      <c r="D177" s="4">
        <v>1</v>
      </c>
      <c r="E177" s="4" t="s">
        <v>2010</v>
      </c>
      <c r="F177" s="6">
        <v>42270</v>
      </c>
      <c r="G177" s="7">
        <v>1030000</v>
      </c>
      <c r="H177" s="6">
        <v>42369</v>
      </c>
      <c r="I177" s="4" t="s">
        <v>4464</v>
      </c>
      <c r="J177" s="4" t="s">
        <v>387</v>
      </c>
      <c r="K177" s="4" t="s">
        <v>388</v>
      </c>
      <c r="L177" s="4"/>
      <c r="M177" s="4"/>
      <c r="N177" s="4"/>
      <c r="O177" s="7">
        <v>1030000</v>
      </c>
      <c r="P177" s="11">
        <f>_xlfn.XLOOKUP(E177,[1]SIDEOF_donativos!U$4:U$1619,[1]SIDEOF_donativos!W$4:W$1619,FALSE)</f>
        <v>1341</v>
      </c>
      <c r="R177" s="3">
        <v>2015</v>
      </c>
      <c r="S177" s="4" t="s">
        <v>389</v>
      </c>
      <c r="T177" s="4" t="s">
        <v>3079</v>
      </c>
      <c r="U177" s="6">
        <v>42145</v>
      </c>
      <c r="V177" s="7">
        <v>100000</v>
      </c>
      <c r="W177" s="6">
        <v>42369</v>
      </c>
      <c r="X177" s="4" t="s">
        <v>4399</v>
      </c>
      <c r="Y177" s="4" t="s">
        <v>387</v>
      </c>
      <c r="Z177" s="4" t="s">
        <v>388</v>
      </c>
      <c r="AA177" s="4"/>
      <c r="AB177" s="4"/>
      <c r="AC177" s="4"/>
      <c r="AD177" s="7">
        <v>100000</v>
      </c>
      <c r="AE177" s="11">
        <v>117</v>
      </c>
    </row>
    <row r="178" spans="1:31" x14ac:dyDescent="0.25">
      <c r="A178" s="3">
        <v>2015</v>
      </c>
      <c r="B178" s="4" t="s">
        <v>460</v>
      </c>
      <c r="C178" s="5">
        <v>48101</v>
      </c>
      <c r="D178" s="4" t="s">
        <v>4465</v>
      </c>
      <c r="E178" s="4" t="s">
        <v>2002</v>
      </c>
      <c r="F178" s="6">
        <v>42311</v>
      </c>
      <c r="G178" s="7">
        <v>1373148</v>
      </c>
      <c r="H178" s="6">
        <v>42338</v>
      </c>
      <c r="I178" s="4" t="s">
        <v>4466</v>
      </c>
      <c r="J178" s="4" t="s">
        <v>387</v>
      </c>
      <c r="K178" s="4" t="s">
        <v>388</v>
      </c>
      <c r="L178" s="4"/>
      <c r="M178" s="4"/>
      <c r="N178" s="4"/>
      <c r="O178" s="7">
        <v>1373148</v>
      </c>
      <c r="P178" s="11">
        <f>_xlfn.XLOOKUP(E178,[1]SIDEOF_donativos!U$4:U$1619,[1]SIDEOF_donativos!W$4:W$1619,FALSE)</f>
        <v>772</v>
      </c>
      <c r="R178" s="3">
        <v>2015</v>
      </c>
      <c r="S178" s="4" t="s">
        <v>389</v>
      </c>
      <c r="T178" s="4" t="s">
        <v>428</v>
      </c>
      <c r="U178" s="6">
        <v>42146</v>
      </c>
      <c r="V178" s="7">
        <v>600000</v>
      </c>
      <c r="W178" s="6">
        <v>42247</v>
      </c>
      <c r="X178" s="4" t="s">
        <v>4401</v>
      </c>
      <c r="Y178" s="4" t="s">
        <v>387</v>
      </c>
      <c r="Z178" s="4" t="s">
        <v>388</v>
      </c>
      <c r="AA178" s="4"/>
      <c r="AB178" s="4"/>
      <c r="AC178" s="4"/>
      <c r="AD178" s="7">
        <v>600000</v>
      </c>
      <c r="AE178" s="11">
        <v>1051</v>
      </c>
    </row>
    <row r="179" spans="1:31" x14ac:dyDescent="0.25">
      <c r="A179" s="3">
        <v>2015</v>
      </c>
      <c r="B179" s="4" t="s">
        <v>509</v>
      </c>
      <c r="C179" s="5">
        <v>48101</v>
      </c>
      <c r="D179" s="4">
        <v>1</v>
      </c>
      <c r="E179" s="4" t="s">
        <v>4467</v>
      </c>
      <c r="F179" s="6">
        <v>42121</v>
      </c>
      <c r="G179" s="7">
        <v>491600</v>
      </c>
      <c r="H179" s="6">
        <v>42369</v>
      </c>
      <c r="I179" s="4" t="s">
        <v>4468</v>
      </c>
      <c r="J179" s="4" t="s">
        <v>300</v>
      </c>
      <c r="K179" s="4" t="s">
        <v>301</v>
      </c>
      <c r="L179" s="4"/>
      <c r="M179" s="4"/>
      <c r="N179" s="4"/>
      <c r="O179" s="7">
        <v>491600</v>
      </c>
      <c r="P179" s="11">
        <f>_xlfn.XLOOKUP(E179,[1]SIDEOF_donativos!U$4:U$1619,[1]SIDEOF_donativos!W$4:W$1619,FALSE)</f>
        <v>803</v>
      </c>
      <c r="R179" s="3">
        <v>2015</v>
      </c>
      <c r="S179" s="4" t="s">
        <v>389</v>
      </c>
      <c r="T179" s="4" t="s">
        <v>3823</v>
      </c>
      <c r="U179" s="6">
        <v>42150</v>
      </c>
      <c r="V179" s="7">
        <v>50000</v>
      </c>
      <c r="W179" s="6">
        <v>42334</v>
      </c>
      <c r="X179" s="4" t="s">
        <v>4403</v>
      </c>
      <c r="Y179" s="4" t="s">
        <v>387</v>
      </c>
      <c r="Z179" s="4" t="s">
        <v>388</v>
      </c>
      <c r="AA179" s="4"/>
      <c r="AB179" s="4"/>
      <c r="AC179" s="4"/>
      <c r="AD179" s="7">
        <v>50000</v>
      </c>
      <c r="AE179" s="11">
        <v>1048</v>
      </c>
    </row>
    <row r="180" spans="1:31" x14ac:dyDescent="0.25">
      <c r="A180" s="3">
        <v>2015</v>
      </c>
      <c r="B180" s="4" t="s">
        <v>509</v>
      </c>
      <c r="C180" s="5">
        <v>48101</v>
      </c>
      <c r="D180" s="4">
        <v>10</v>
      </c>
      <c r="E180" s="4" t="s">
        <v>3333</v>
      </c>
      <c r="F180" s="6">
        <v>42122</v>
      </c>
      <c r="G180" s="7">
        <v>650000</v>
      </c>
      <c r="H180" s="6">
        <v>42369</v>
      </c>
      <c r="I180" s="4" t="s">
        <v>4469</v>
      </c>
      <c r="J180" s="4" t="s">
        <v>300</v>
      </c>
      <c r="K180" s="4" t="s">
        <v>301</v>
      </c>
      <c r="L180" s="4"/>
      <c r="M180" s="4"/>
      <c r="N180" s="4"/>
      <c r="O180" s="7">
        <v>650000</v>
      </c>
      <c r="P180" s="11">
        <f>_xlfn.XLOOKUP(E180,[1]SIDEOF_donativos!U$4:U$1619,[1]SIDEOF_donativos!W$4:W$1619,FALSE)</f>
        <v>857</v>
      </c>
      <c r="R180" s="3">
        <v>2015</v>
      </c>
      <c r="S180" s="4" t="s">
        <v>389</v>
      </c>
      <c r="T180" s="4" t="s">
        <v>417</v>
      </c>
      <c r="U180" s="6">
        <v>42150</v>
      </c>
      <c r="V180" s="7">
        <v>400000</v>
      </c>
      <c r="W180" s="6">
        <v>42356</v>
      </c>
      <c r="X180" s="4" t="s">
        <v>4405</v>
      </c>
      <c r="Y180" s="4" t="s">
        <v>387</v>
      </c>
      <c r="Z180" s="4" t="s">
        <v>388</v>
      </c>
      <c r="AA180" s="4"/>
      <c r="AB180" s="4"/>
      <c r="AC180" s="4"/>
      <c r="AD180" s="7">
        <v>400000</v>
      </c>
      <c r="AE180" s="11">
        <v>1603</v>
      </c>
    </row>
    <row r="181" spans="1:31" x14ac:dyDescent="0.25">
      <c r="A181" s="3">
        <v>2015</v>
      </c>
      <c r="B181" s="4" t="s">
        <v>509</v>
      </c>
      <c r="C181" s="5">
        <v>48101</v>
      </c>
      <c r="D181" s="4">
        <v>100</v>
      </c>
      <c r="E181" s="4" t="s">
        <v>4470</v>
      </c>
      <c r="F181" s="6">
        <v>42131</v>
      </c>
      <c r="G181" s="7">
        <v>250000</v>
      </c>
      <c r="H181" s="6">
        <v>42369</v>
      </c>
      <c r="I181" s="4" t="s">
        <v>4468</v>
      </c>
      <c r="J181" s="4" t="s">
        <v>300</v>
      </c>
      <c r="K181" s="4" t="s">
        <v>301</v>
      </c>
      <c r="L181" s="4"/>
      <c r="M181" s="4"/>
      <c r="N181" s="4"/>
      <c r="O181" s="7">
        <v>250000</v>
      </c>
      <c r="P181" s="11">
        <f>_xlfn.XLOOKUP(E181,[1]SIDEOF_donativos!U$4:U$1619,[1]SIDEOF_donativos!W$4:W$1619,FALSE)</f>
        <v>319</v>
      </c>
      <c r="R181" s="3">
        <v>2015</v>
      </c>
      <c r="S181" s="4" t="s">
        <v>389</v>
      </c>
      <c r="T181" s="4" t="s">
        <v>399</v>
      </c>
      <c r="U181" s="6">
        <v>42166</v>
      </c>
      <c r="V181" s="7">
        <v>640000</v>
      </c>
      <c r="W181" s="6">
        <v>42369</v>
      </c>
      <c r="X181" s="4" t="s">
        <v>4407</v>
      </c>
      <c r="Y181" s="4" t="s">
        <v>387</v>
      </c>
      <c r="Z181" s="4" t="s">
        <v>388</v>
      </c>
      <c r="AA181" s="4"/>
      <c r="AB181" s="4"/>
      <c r="AC181" s="4"/>
      <c r="AD181" s="7">
        <v>640000</v>
      </c>
      <c r="AE181" s="11">
        <v>1032</v>
      </c>
    </row>
    <row r="182" spans="1:31" x14ac:dyDescent="0.25">
      <c r="A182" s="3">
        <v>2015</v>
      </c>
      <c r="B182" s="4" t="s">
        <v>509</v>
      </c>
      <c r="C182" s="5">
        <v>48101</v>
      </c>
      <c r="D182" s="4">
        <v>101</v>
      </c>
      <c r="E182" s="4" t="s">
        <v>4471</v>
      </c>
      <c r="F182" s="6">
        <v>42131</v>
      </c>
      <c r="G182" s="7">
        <v>353800</v>
      </c>
      <c r="H182" s="6">
        <v>42369</v>
      </c>
      <c r="I182" s="4" t="s">
        <v>4468</v>
      </c>
      <c r="J182" s="4" t="s">
        <v>300</v>
      </c>
      <c r="K182" s="4" t="s">
        <v>301</v>
      </c>
      <c r="L182" s="4"/>
      <c r="M182" s="4"/>
      <c r="N182" s="4"/>
      <c r="O182" s="7">
        <v>353800</v>
      </c>
      <c r="P182" s="11">
        <f>_xlfn.XLOOKUP(E182,[1]SIDEOF_donativos!U$4:U$1619,[1]SIDEOF_donativos!W$4:W$1619,FALSE)</f>
        <v>356</v>
      </c>
      <c r="R182" s="3">
        <v>2015</v>
      </c>
      <c r="S182" s="4" t="s">
        <v>389</v>
      </c>
      <c r="T182" s="4" t="s">
        <v>391</v>
      </c>
      <c r="U182" s="6">
        <v>42166</v>
      </c>
      <c r="V182" s="7">
        <v>1332000</v>
      </c>
      <c r="W182" s="6">
        <v>42369</v>
      </c>
      <c r="X182" s="4" t="s">
        <v>4409</v>
      </c>
      <c r="Y182" s="4" t="s">
        <v>387</v>
      </c>
      <c r="Z182" s="4" t="s">
        <v>388</v>
      </c>
      <c r="AA182" s="4"/>
      <c r="AB182" s="4"/>
      <c r="AC182" s="4"/>
      <c r="AD182" s="7">
        <v>1332000</v>
      </c>
      <c r="AE182" s="11">
        <v>1057</v>
      </c>
    </row>
    <row r="183" spans="1:31" x14ac:dyDescent="0.25">
      <c r="A183" s="3">
        <v>2015</v>
      </c>
      <c r="B183" s="4" t="s">
        <v>509</v>
      </c>
      <c r="C183" s="5">
        <v>48101</v>
      </c>
      <c r="D183" s="4">
        <v>102</v>
      </c>
      <c r="E183" s="4" t="s">
        <v>3267</v>
      </c>
      <c r="F183" s="6">
        <v>42132</v>
      </c>
      <c r="G183" s="7">
        <v>649977</v>
      </c>
      <c r="H183" s="6">
        <v>42369</v>
      </c>
      <c r="I183" s="4" t="s">
        <v>4469</v>
      </c>
      <c r="J183" s="4" t="s">
        <v>300</v>
      </c>
      <c r="K183" s="4" t="s">
        <v>301</v>
      </c>
      <c r="L183" s="4"/>
      <c r="M183" s="4"/>
      <c r="N183" s="4"/>
      <c r="O183" s="7">
        <v>649977</v>
      </c>
      <c r="P183" s="11">
        <f>_xlfn.XLOOKUP(E183,[1]SIDEOF_donativos!U$4:U$1619,[1]SIDEOF_donativos!W$4:W$1619,FALSE)</f>
        <v>1606</v>
      </c>
      <c r="R183" s="3">
        <v>2015</v>
      </c>
      <c r="S183" s="4" t="s">
        <v>389</v>
      </c>
      <c r="T183" s="4" t="s">
        <v>4411</v>
      </c>
      <c r="U183" s="6">
        <v>42184</v>
      </c>
      <c r="V183" s="7">
        <v>100000</v>
      </c>
      <c r="W183" s="6">
        <v>42231</v>
      </c>
      <c r="X183" s="4" t="s">
        <v>4412</v>
      </c>
      <c r="Y183" s="4" t="s">
        <v>387</v>
      </c>
      <c r="Z183" s="4" t="s">
        <v>388</v>
      </c>
      <c r="AA183" s="4"/>
      <c r="AB183" s="4"/>
      <c r="AC183" s="4"/>
      <c r="AD183" s="7">
        <v>100000</v>
      </c>
      <c r="AE183" s="11">
        <v>1449</v>
      </c>
    </row>
    <row r="184" spans="1:31" x14ac:dyDescent="0.25">
      <c r="A184" s="3">
        <v>2015</v>
      </c>
      <c r="B184" s="4" t="s">
        <v>509</v>
      </c>
      <c r="C184" s="5">
        <v>48101</v>
      </c>
      <c r="D184" s="4">
        <v>103</v>
      </c>
      <c r="E184" s="4" t="s">
        <v>548</v>
      </c>
      <c r="F184" s="6">
        <v>42132</v>
      </c>
      <c r="G184" s="7">
        <v>395992</v>
      </c>
      <c r="H184" s="6">
        <v>42369</v>
      </c>
      <c r="I184" s="4" t="s">
        <v>4468</v>
      </c>
      <c r="J184" s="4" t="s">
        <v>300</v>
      </c>
      <c r="K184" s="4" t="s">
        <v>301</v>
      </c>
      <c r="L184" s="4"/>
      <c r="M184" s="4"/>
      <c r="N184" s="4"/>
      <c r="O184" s="7">
        <v>395992</v>
      </c>
      <c r="P184" s="11">
        <f>_xlfn.XLOOKUP(E184,[1]SIDEOF_donativos!U$4:U$1619,[1]SIDEOF_donativos!W$4:W$1619,FALSE)</f>
        <v>627</v>
      </c>
      <c r="R184" s="3">
        <v>2015</v>
      </c>
      <c r="S184" s="4" t="s">
        <v>389</v>
      </c>
      <c r="T184" s="4" t="s">
        <v>3076</v>
      </c>
      <c r="U184" s="6">
        <v>42187</v>
      </c>
      <c r="V184" s="7">
        <v>100000</v>
      </c>
      <c r="W184" s="6">
        <v>42238</v>
      </c>
      <c r="X184" s="4" t="s">
        <v>4414</v>
      </c>
      <c r="Y184" s="4" t="s">
        <v>387</v>
      </c>
      <c r="Z184" s="4" t="s">
        <v>388</v>
      </c>
      <c r="AA184" s="4"/>
      <c r="AB184" s="4"/>
      <c r="AC184" s="4"/>
      <c r="AD184" s="7">
        <v>100000</v>
      </c>
      <c r="AE184" s="11">
        <v>546</v>
      </c>
    </row>
    <row r="185" spans="1:31" x14ac:dyDescent="0.25">
      <c r="A185" s="3">
        <v>2015</v>
      </c>
      <c r="B185" s="4" t="s">
        <v>509</v>
      </c>
      <c r="C185" s="5">
        <v>48101</v>
      </c>
      <c r="D185" s="4">
        <v>104</v>
      </c>
      <c r="E185" s="4" t="s">
        <v>4472</v>
      </c>
      <c r="F185" s="6">
        <v>42132</v>
      </c>
      <c r="G185" s="7">
        <v>250000</v>
      </c>
      <c r="H185" s="6">
        <v>42369</v>
      </c>
      <c r="I185" s="4" t="s">
        <v>4468</v>
      </c>
      <c r="J185" s="4" t="s">
        <v>300</v>
      </c>
      <c r="K185" s="4" t="s">
        <v>301</v>
      </c>
      <c r="L185" s="4"/>
      <c r="M185" s="4"/>
      <c r="N185" s="4"/>
      <c r="O185" s="7">
        <v>250000</v>
      </c>
      <c r="P185" s="11">
        <f>_xlfn.XLOOKUP(E185,[1]SIDEOF_donativos!U$4:U$1619,[1]SIDEOF_donativos!W$4:W$1619,FALSE)</f>
        <v>571</v>
      </c>
      <c r="R185" s="3">
        <v>2015</v>
      </c>
      <c r="S185" s="4" t="s">
        <v>389</v>
      </c>
      <c r="T185" s="4" t="s">
        <v>1950</v>
      </c>
      <c r="U185" s="6">
        <v>42194</v>
      </c>
      <c r="V185" s="7">
        <v>94000</v>
      </c>
      <c r="W185" s="6">
        <v>42316</v>
      </c>
      <c r="X185" s="4" t="s">
        <v>4416</v>
      </c>
      <c r="Y185" s="4" t="s">
        <v>387</v>
      </c>
      <c r="Z185" s="4" t="s">
        <v>388</v>
      </c>
      <c r="AA185" s="4"/>
      <c r="AB185" s="4"/>
      <c r="AC185" s="4"/>
      <c r="AD185" s="7">
        <v>94000</v>
      </c>
      <c r="AE185" s="11">
        <v>141</v>
      </c>
    </row>
    <row r="186" spans="1:31" x14ac:dyDescent="0.25">
      <c r="A186" s="3">
        <v>2015</v>
      </c>
      <c r="B186" s="4" t="s">
        <v>509</v>
      </c>
      <c r="C186" s="5">
        <v>48101</v>
      </c>
      <c r="D186" s="4">
        <v>105</v>
      </c>
      <c r="E186" s="4" t="s">
        <v>4473</v>
      </c>
      <c r="F186" s="6">
        <v>42132</v>
      </c>
      <c r="G186" s="7">
        <v>300000</v>
      </c>
      <c r="H186" s="6">
        <v>42369</v>
      </c>
      <c r="I186" s="4" t="s">
        <v>4468</v>
      </c>
      <c r="J186" s="4" t="s">
        <v>300</v>
      </c>
      <c r="K186" s="4" t="s">
        <v>301</v>
      </c>
      <c r="L186" s="4"/>
      <c r="M186" s="4"/>
      <c r="N186" s="4"/>
      <c r="O186" s="7">
        <v>300000</v>
      </c>
      <c r="P186" s="11">
        <f>_xlfn.XLOOKUP(E186,[1]SIDEOF_donativos!U$4:U$1619,[1]SIDEOF_donativos!W$4:W$1619,FALSE)</f>
        <v>264</v>
      </c>
      <c r="R186" s="3">
        <v>2015</v>
      </c>
      <c r="S186" s="4" t="s">
        <v>389</v>
      </c>
      <c r="T186" s="4" t="s">
        <v>425</v>
      </c>
      <c r="U186" s="6">
        <v>42199</v>
      </c>
      <c r="V186" s="7">
        <v>200000</v>
      </c>
      <c r="W186" s="6">
        <v>42338</v>
      </c>
      <c r="X186" s="4" t="s">
        <v>4418</v>
      </c>
      <c r="Y186" s="4" t="s">
        <v>387</v>
      </c>
      <c r="Z186" s="4" t="s">
        <v>388</v>
      </c>
      <c r="AA186" s="4"/>
      <c r="AB186" s="4"/>
      <c r="AC186" s="4"/>
      <c r="AD186" s="7">
        <v>200000</v>
      </c>
      <c r="AE186" s="11">
        <v>841</v>
      </c>
    </row>
    <row r="187" spans="1:31" x14ac:dyDescent="0.25">
      <c r="A187" s="3">
        <v>2015</v>
      </c>
      <c r="B187" s="4" t="s">
        <v>509</v>
      </c>
      <c r="C187" s="5">
        <v>48101</v>
      </c>
      <c r="D187" s="4">
        <v>106</v>
      </c>
      <c r="E187" s="4" t="s">
        <v>3313</v>
      </c>
      <c r="F187" s="6">
        <v>42132</v>
      </c>
      <c r="G187" s="7">
        <v>650000</v>
      </c>
      <c r="H187" s="6">
        <v>42369</v>
      </c>
      <c r="I187" s="4" t="s">
        <v>4468</v>
      </c>
      <c r="J187" s="4" t="s">
        <v>300</v>
      </c>
      <c r="K187" s="4" t="s">
        <v>301</v>
      </c>
      <c r="L187" s="4"/>
      <c r="M187" s="4"/>
      <c r="N187" s="4"/>
      <c r="O187" s="7">
        <v>650000</v>
      </c>
      <c r="P187" s="11">
        <f>_xlfn.XLOOKUP(E187,[1]SIDEOF_donativos!U$4:U$1619,[1]SIDEOF_donativos!W$4:W$1619,FALSE)</f>
        <v>157</v>
      </c>
      <c r="R187" s="3">
        <v>2015</v>
      </c>
      <c r="S187" s="4" t="s">
        <v>389</v>
      </c>
      <c r="T187" s="4" t="s">
        <v>396</v>
      </c>
      <c r="U187" s="6">
        <v>42202</v>
      </c>
      <c r="V187" s="7">
        <v>510000</v>
      </c>
      <c r="W187" s="6">
        <v>42398</v>
      </c>
      <c r="X187" s="4" t="s">
        <v>4420</v>
      </c>
      <c r="Y187" s="4" t="s">
        <v>387</v>
      </c>
      <c r="Z187" s="4" t="s">
        <v>388</v>
      </c>
      <c r="AA187" s="4"/>
      <c r="AB187" s="4"/>
      <c r="AC187" s="4"/>
      <c r="AD187" s="7">
        <v>510000</v>
      </c>
      <c r="AE187" s="11">
        <v>327</v>
      </c>
    </row>
    <row r="188" spans="1:31" x14ac:dyDescent="0.25">
      <c r="A188" s="3">
        <v>2015</v>
      </c>
      <c r="B188" s="4" t="s">
        <v>509</v>
      </c>
      <c r="C188" s="5">
        <v>48101</v>
      </c>
      <c r="D188" s="4">
        <v>107</v>
      </c>
      <c r="E188" s="4" t="s">
        <v>3154</v>
      </c>
      <c r="F188" s="6">
        <v>42132</v>
      </c>
      <c r="G188" s="7">
        <v>359500</v>
      </c>
      <c r="H188" s="6">
        <v>42369</v>
      </c>
      <c r="I188" s="4" t="s">
        <v>4469</v>
      </c>
      <c r="J188" s="4" t="s">
        <v>300</v>
      </c>
      <c r="K188" s="4" t="s">
        <v>301</v>
      </c>
      <c r="L188" s="4"/>
      <c r="M188" s="4"/>
      <c r="N188" s="4"/>
      <c r="O188" s="7">
        <v>359500</v>
      </c>
      <c r="P188" s="11">
        <f>_xlfn.XLOOKUP(E188,[1]SIDEOF_donativos!U$4:U$1619,[1]SIDEOF_donativos!W$4:W$1619,FALSE)</f>
        <v>1555</v>
      </c>
      <c r="R188" s="3">
        <v>2015</v>
      </c>
      <c r="S188" s="4" t="s">
        <v>389</v>
      </c>
      <c r="T188" s="4" t="s">
        <v>1981</v>
      </c>
      <c r="U188" s="6">
        <v>42209</v>
      </c>
      <c r="V188" s="7">
        <v>107000</v>
      </c>
      <c r="W188" s="6">
        <v>42490</v>
      </c>
      <c r="X188" s="4" t="s">
        <v>4422</v>
      </c>
      <c r="Y188" s="4" t="s">
        <v>387</v>
      </c>
      <c r="Z188" s="4" t="s">
        <v>388</v>
      </c>
      <c r="AA188" s="4"/>
      <c r="AB188" s="4"/>
      <c r="AC188" s="4"/>
      <c r="AD188" s="7">
        <v>107000</v>
      </c>
      <c r="AE188" s="11">
        <v>1068</v>
      </c>
    </row>
    <row r="189" spans="1:31" x14ac:dyDescent="0.25">
      <c r="A189" s="3">
        <v>2015</v>
      </c>
      <c r="B189" s="4" t="s">
        <v>509</v>
      </c>
      <c r="C189" s="5">
        <v>48101</v>
      </c>
      <c r="D189" s="4">
        <v>108</v>
      </c>
      <c r="E189" s="4" t="s">
        <v>4474</v>
      </c>
      <c r="F189" s="6">
        <v>42132</v>
      </c>
      <c r="G189" s="7">
        <v>216500</v>
      </c>
      <c r="H189" s="6">
        <v>42369</v>
      </c>
      <c r="I189" s="4" t="s">
        <v>4468</v>
      </c>
      <c r="J189" s="4" t="s">
        <v>300</v>
      </c>
      <c r="K189" s="4" t="s">
        <v>301</v>
      </c>
      <c r="L189" s="4"/>
      <c r="M189" s="4"/>
      <c r="N189" s="4"/>
      <c r="O189" s="7">
        <v>216500</v>
      </c>
      <c r="P189" s="11">
        <f>_xlfn.XLOOKUP(E189,[1]SIDEOF_donativos!U$4:U$1619,[1]SIDEOF_donativos!W$4:W$1619,FALSE)</f>
        <v>269</v>
      </c>
      <c r="R189" s="3">
        <v>2015</v>
      </c>
      <c r="S189" s="4" t="s">
        <v>389</v>
      </c>
      <c r="T189" s="4" t="s">
        <v>3051</v>
      </c>
      <c r="U189" s="6">
        <v>42215</v>
      </c>
      <c r="V189" s="7">
        <v>240000</v>
      </c>
      <c r="W189" s="6">
        <v>42338</v>
      </c>
      <c r="X189" s="4" t="s">
        <v>4424</v>
      </c>
      <c r="Y189" s="4" t="s">
        <v>387</v>
      </c>
      <c r="Z189" s="4" t="s">
        <v>388</v>
      </c>
      <c r="AA189" s="4"/>
      <c r="AB189" s="4"/>
      <c r="AC189" s="4"/>
      <c r="AD189" s="7">
        <v>240000</v>
      </c>
      <c r="AE189" s="11">
        <v>529</v>
      </c>
    </row>
    <row r="190" spans="1:31" x14ac:dyDescent="0.25">
      <c r="A190" s="3">
        <v>2015</v>
      </c>
      <c r="B190" s="4" t="s">
        <v>509</v>
      </c>
      <c r="C190" s="5">
        <v>48101</v>
      </c>
      <c r="D190" s="4">
        <v>109</v>
      </c>
      <c r="E190" s="4" t="s">
        <v>4475</v>
      </c>
      <c r="F190" s="6">
        <v>42132</v>
      </c>
      <c r="G190" s="7">
        <v>499940</v>
      </c>
      <c r="H190" s="6">
        <v>42369</v>
      </c>
      <c r="I190" s="4" t="s">
        <v>4469</v>
      </c>
      <c r="J190" s="4" t="s">
        <v>300</v>
      </c>
      <c r="K190" s="4" t="s">
        <v>301</v>
      </c>
      <c r="L190" s="4"/>
      <c r="M190" s="4"/>
      <c r="N190" s="4"/>
      <c r="O190" s="7">
        <v>499940</v>
      </c>
      <c r="P190" s="11">
        <f>_xlfn.XLOOKUP(E190,[1]SIDEOF_donativos!U$4:U$1619,[1]SIDEOF_donativos!W$4:W$1619,FALSE)</f>
        <v>897</v>
      </c>
      <c r="R190" s="3">
        <v>2015</v>
      </c>
      <c r="S190" s="4" t="s">
        <v>389</v>
      </c>
      <c r="T190" s="4" t="s">
        <v>1950</v>
      </c>
      <c r="U190" s="6">
        <v>42223</v>
      </c>
      <c r="V190" s="7">
        <v>350000</v>
      </c>
      <c r="W190" s="6">
        <v>42307</v>
      </c>
      <c r="X190" s="4" t="s">
        <v>4426</v>
      </c>
      <c r="Y190" s="4" t="s">
        <v>387</v>
      </c>
      <c r="Z190" s="4" t="s">
        <v>388</v>
      </c>
      <c r="AA190" s="4"/>
      <c r="AB190" s="4"/>
      <c r="AC190" s="4"/>
      <c r="AD190" s="7">
        <v>350000</v>
      </c>
      <c r="AE190" s="11">
        <v>141</v>
      </c>
    </row>
    <row r="191" spans="1:31" x14ac:dyDescent="0.25">
      <c r="A191" s="3">
        <v>2015</v>
      </c>
      <c r="B191" s="4" t="s">
        <v>509</v>
      </c>
      <c r="C191" s="5">
        <v>48101</v>
      </c>
      <c r="D191" s="4">
        <v>11</v>
      </c>
      <c r="E191" s="4" t="s">
        <v>4476</v>
      </c>
      <c r="F191" s="6">
        <v>42122</v>
      </c>
      <c r="G191" s="7">
        <v>348000</v>
      </c>
      <c r="H191" s="6">
        <v>42369</v>
      </c>
      <c r="I191" s="4" t="s">
        <v>4468</v>
      </c>
      <c r="J191" s="4" t="s">
        <v>300</v>
      </c>
      <c r="K191" s="4" t="s">
        <v>301</v>
      </c>
      <c r="L191" s="4"/>
      <c r="M191" s="4"/>
      <c r="N191" s="4"/>
      <c r="O191" s="7">
        <v>348000</v>
      </c>
      <c r="P191" s="11">
        <f>_xlfn.XLOOKUP(E191,[1]SIDEOF_donativos!U$4:U$1619,[1]SIDEOF_donativos!W$4:W$1619,FALSE)</f>
        <v>786</v>
      </c>
      <c r="R191" s="3">
        <v>2015</v>
      </c>
      <c r="S191" s="4" t="s">
        <v>389</v>
      </c>
      <c r="T191" s="4" t="s">
        <v>405</v>
      </c>
      <c r="U191" s="6">
        <v>42234</v>
      </c>
      <c r="V191" s="7">
        <v>400000</v>
      </c>
      <c r="W191" s="6">
        <v>42309</v>
      </c>
      <c r="X191" s="4" t="s">
        <v>4428</v>
      </c>
      <c r="Y191" s="4" t="s">
        <v>387</v>
      </c>
      <c r="Z191" s="4" t="s">
        <v>388</v>
      </c>
      <c r="AA191" s="4"/>
      <c r="AB191" s="4"/>
      <c r="AC191" s="4"/>
      <c r="AD191" s="7">
        <v>400000</v>
      </c>
      <c r="AE191" s="11">
        <v>1102</v>
      </c>
    </row>
    <row r="192" spans="1:31" x14ac:dyDescent="0.25">
      <c r="A192" s="3">
        <v>2015</v>
      </c>
      <c r="B192" s="4" t="s">
        <v>509</v>
      </c>
      <c r="C192" s="5">
        <v>48101</v>
      </c>
      <c r="D192" s="4">
        <v>110</v>
      </c>
      <c r="E192" s="4" t="s">
        <v>3302</v>
      </c>
      <c r="F192" s="6">
        <v>42135</v>
      </c>
      <c r="G192" s="7">
        <v>650000</v>
      </c>
      <c r="H192" s="6">
        <v>42369</v>
      </c>
      <c r="I192" s="4" t="s">
        <v>4468</v>
      </c>
      <c r="J192" s="4" t="s">
        <v>300</v>
      </c>
      <c r="K192" s="4" t="s">
        <v>301</v>
      </c>
      <c r="L192" s="4"/>
      <c r="M192" s="4"/>
      <c r="N192" s="4"/>
      <c r="O192" s="7">
        <v>650000</v>
      </c>
      <c r="P192" s="11">
        <f>_xlfn.XLOOKUP(E192,[1]SIDEOF_donativos!U$4:U$1619,[1]SIDEOF_donativos!W$4:W$1619,FALSE)</f>
        <v>462</v>
      </c>
      <c r="R192" s="3">
        <v>2015</v>
      </c>
      <c r="S192" s="4" t="s">
        <v>389</v>
      </c>
      <c r="T192" s="4" t="s">
        <v>3056</v>
      </c>
      <c r="U192" s="6">
        <v>42234</v>
      </c>
      <c r="V192" s="7">
        <v>345000</v>
      </c>
      <c r="W192" s="6">
        <v>42369</v>
      </c>
      <c r="X192" s="4" t="s">
        <v>4430</v>
      </c>
      <c r="Y192" s="4" t="s">
        <v>387</v>
      </c>
      <c r="Z192" s="4" t="s">
        <v>388</v>
      </c>
      <c r="AA192" s="4"/>
      <c r="AB192" s="4"/>
      <c r="AC192" s="4"/>
      <c r="AD192" s="7">
        <v>345000</v>
      </c>
      <c r="AE192" s="11">
        <v>634</v>
      </c>
    </row>
    <row r="193" spans="1:31" x14ac:dyDescent="0.25">
      <c r="A193" s="3">
        <v>2015</v>
      </c>
      <c r="B193" s="4" t="s">
        <v>509</v>
      </c>
      <c r="C193" s="5">
        <v>48101</v>
      </c>
      <c r="D193" s="4">
        <v>111</v>
      </c>
      <c r="E193" s="4" t="s">
        <v>2062</v>
      </c>
      <c r="F193" s="6">
        <v>42135</v>
      </c>
      <c r="G193" s="7">
        <v>262000</v>
      </c>
      <c r="H193" s="6">
        <v>42369</v>
      </c>
      <c r="I193" s="4" t="s">
        <v>4469</v>
      </c>
      <c r="J193" s="4" t="s">
        <v>300</v>
      </c>
      <c r="K193" s="4" t="s">
        <v>301</v>
      </c>
      <c r="L193" s="4"/>
      <c r="M193" s="4"/>
      <c r="N193" s="4"/>
      <c r="O193" s="7">
        <v>262000</v>
      </c>
      <c r="P193" s="11">
        <f>_xlfn.XLOOKUP(E193,[1]SIDEOF_donativos!U$4:U$1619,[1]SIDEOF_donativos!W$4:W$1619,FALSE)</f>
        <v>1084</v>
      </c>
      <c r="R193" s="3">
        <v>2015</v>
      </c>
      <c r="S193" s="4" t="s">
        <v>389</v>
      </c>
      <c r="T193" s="4" t="s">
        <v>3089</v>
      </c>
      <c r="U193" s="6">
        <v>42237</v>
      </c>
      <c r="V193" s="7">
        <v>100000</v>
      </c>
      <c r="W193" s="6">
        <v>42337</v>
      </c>
      <c r="X193" s="4" t="s">
        <v>4432</v>
      </c>
      <c r="Y193" s="4" t="s">
        <v>387</v>
      </c>
      <c r="Z193" s="4" t="s">
        <v>388</v>
      </c>
      <c r="AA193" s="4"/>
      <c r="AB193" s="4"/>
      <c r="AC193" s="4"/>
      <c r="AD193" s="7">
        <v>100000</v>
      </c>
      <c r="AE193" s="11">
        <v>727</v>
      </c>
    </row>
    <row r="194" spans="1:31" x14ac:dyDescent="0.25">
      <c r="A194" s="3">
        <v>2015</v>
      </c>
      <c r="B194" s="4" t="s">
        <v>509</v>
      </c>
      <c r="C194" s="5">
        <v>48101</v>
      </c>
      <c r="D194" s="4">
        <v>112</v>
      </c>
      <c r="E194" s="4" t="s">
        <v>2116</v>
      </c>
      <c r="F194" s="6">
        <v>42135</v>
      </c>
      <c r="G194" s="7">
        <v>682000</v>
      </c>
      <c r="H194" s="6">
        <v>42369</v>
      </c>
      <c r="I194" s="4" t="s">
        <v>4469</v>
      </c>
      <c r="J194" s="4" t="s">
        <v>300</v>
      </c>
      <c r="K194" s="4" t="s">
        <v>301</v>
      </c>
      <c r="L194" s="4"/>
      <c r="M194" s="4"/>
      <c r="N194" s="4"/>
      <c r="O194" s="7">
        <v>682000</v>
      </c>
      <c r="P194" s="11">
        <f>_xlfn.XLOOKUP(E194,[1]SIDEOF_donativos!U$4:U$1619,[1]SIDEOF_donativos!W$4:W$1619,FALSE)</f>
        <v>980</v>
      </c>
      <c r="R194" s="3">
        <v>2015</v>
      </c>
      <c r="S194" s="4" t="s">
        <v>389</v>
      </c>
      <c r="T194" s="4" t="s">
        <v>1961</v>
      </c>
      <c r="U194" s="6">
        <v>42237</v>
      </c>
      <c r="V194" s="7">
        <v>100000</v>
      </c>
      <c r="W194" s="6">
        <v>42257</v>
      </c>
      <c r="X194" s="4" t="s">
        <v>4434</v>
      </c>
      <c r="Y194" s="4" t="s">
        <v>387</v>
      </c>
      <c r="Z194" s="4" t="s">
        <v>388</v>
      </c>
      <c r="AA194" s="4"/>
      <c r="AB194" s="4"/>
      <c r="AC194" s="4"/>
      <c r="AD194" s="7">
        <v>100000</v>
      </c>
      <c r="AE194" s="11">
        <v>776</v>
      </c>
    </row>
    <row r="195" spans="1:31" x14ac:dyDescent="0.25">
      <c r="A195" s="3">
        <v>2015</v>
      </c>
      <c r="B195" s="4" t="s">
        <v>509</v>
      </c>
      <c r="C195" s="5">
        <v>48101</v>
      </c>
      <c r="D195" s="4">
        <v>113</v>
      </c>
      <c r="E195" s="4" t="s">
        <v>4477</v>
      </c>
      <c r="F195" s="6">
        <v>42135</v>
      </c>
      <c r="G195" s="7">
        <v>250000</v>
      </c>
      <c r="H195" s="6">
        <v>42369</v>
      </c>
      <c r="I195" s="4" t="s">
        <v>4468</v>
      </c>
      <c r="J195" s="4" t="s">
        <v>300</v>
      </c>
      <c r="K195" s="4" t="s">
        <v>301</v>
      </c>
      <c r="L195" s="4"/>
      <c r="M195" s="4"/>
      <c r="N195" s="4"/>
      <c r="O195" s="7">
        <v>250000</v>
      </c>
      <c r="P195" s="11">
        <f>_xlfn.XLOOKUP(E195,[1]SIDEOF_donativos!U$4:U$1619,[1]SIDEOF_donativos!W$4:W$1619,FALSE)</f>
        <v>644</v>
      </c>
      <c r="R195" s="3">
        <v>2015</v>
      </c>
      <c r="S195" s="4" t="s">
        <v>389</v>
      </c>
      <c r="T195" s="4" t="s">
        <v>3086</v>
      </c>
      <c r="U195" s="6">
        <v>42242</v>
      </c>
      <c r="V195" s="7">
        <v>171000</v>
      </c>
      <c r="W195" s="6">
        <v>42369</v>
      </c>
      <c r="X195" s="4" t="s">
        <v>4436</v>
      </c>
      <c r="Y195" s="4" t="s">
        <v>387</v>
      </c>
      <c r="Z195" s="4" t="s">
        <v>388</v>
      </c>
      <c r="AA195" s="4"/>
      <c r="AB195" s="4"/>
      <c r="AC195" s="4"/>
      <c r="AD195" s="7">
        <v>171000</v>
      </c>
      <c r="AE195" s="11">
        <v>576</v>
      </c>
    </row>
    <row r="196" spans="1:31" x14ac:dyDescent="0.25">
      <c r="A196" s="3">
        <v>2015</v>
      </c>
      <c r="B196" s="4" t="s">
        <v>509</v>
      </c>
      <c r="C196" s="5">
        <v>48101</v>
      </c>
      <c r="D196" s="4">
        <v>114</v>
      </c>
      <c r="E196" s="4" t="s">
        <v>4478</v>
      </c>
      <c r="F196" s="6">
        <v>42135</v>
      </c>
      <c r="G196" s="7">
        <v>780600</v>
      </c>
      <c r="H196" s="6">
        <v>42369</v>
      </c>
      <c r="I196" s="4" t="s">
        <v>4468</v>
      </c>
      <c r="J196" s="4" t="s">
        <v>300</v>
      </c>
      <c r="K196" s="4" t="s">
        <v>301</v>
      </c>
      <c r="L196" s="4"/>
      <c r="M196" s="4"/>
      <c r="N196" s="4"/>
      <c r="O196" s="7">
        <v>780600</v>
      </c>
      <c r="P196" s="11">
        <f>_xlfn.XLOOKUP(E196,[1]SIDEOF_donativos!U$4:U$1619,[1]SIDEOF_donativos!W$4:W$1619,FALSE)</f>
        <v>236</v>
      </c>
      <c r="R196" s="3">
        <v>2015</v>
      </c>
      <c r="S196" s="4" t="s">
        <v>389</v>
      </c>
      <c r="T196" s="4" t="s">
        <v>411</v>
      </c>
      <c r="U196" s="6">
        <v>42243</v>
      </c>
      <c r="V196" s="7">
        <v>300000</v>
      </c>
      <c r="W196" s="6">
        <v>42369</v>
      </c>
      <c r="X196" s="4" t="s">
        <v>4438</v>
      </c>
      <c r="Y196" s="4" t="s">
        <v>387</v>
      </c>
      <c r="Z196" s="4" t="s">
        <v>388</v>
      </c>
      <c r="AA196" s="4"/>
      <c r="AB196" s="4"/>
      <c r="AC196" s="4"/>
      <c r="AD196" s="7">
        <v>300000</v>
      </c>
      <c r="AE196" s="11">
        <v>1113</v>
      </c>
    </row>
    <row r="197" spans="1:31" x14ac:dyDescent="0.25">
      <c r="A197" s="3">
        <v>2015</v>
      </c>
      <c r="B197" s="4" t="s">
        <v>509</v>
      </c>
      <c r="C197" s="5">
        <v>48101</v>
      </c>
      <c r="D197" s="4">
        <v>115</v>
      </c>
      <c r="E197" s="4" t="s">
        <v>4479</v>
      </c>
      <c r="F197" s="6">
        <v>42135</v>
      </c>
      <c r="G197" s="7">
        <v>250000</v>
      </c>
      <c r="H197" s="6">
        <v>42369</v>
      </c>
      <c r="I197" s="4" t="s">
        <v>4469</v>
      </c>
      <c r="J197" s="4" t="s">
        <v>300</v>
      </c>
      <c r="K197" s="4" t="s">
        <v>301</v>
      </c>
      <c r="L197" s="4"/>
      <c r="M197" s="4"/>
      <c r="N197" s="4"/>
      <c r="O197" s="7">
        <v>250000</v>
      </c>
      <c r="P197" s="11">
        <f>_xlfn.XLOOKUP(E197,[1]SIDEOF_donativos!U$4:U$1619,[1]SIDEOF_donativos!W$4:W$1619,FALSE)</f>
        <v>1401</v>
      </c>
      <c r="R197" s="3">
        <v>2015</v>
      </c>
      <c r="S197" s="4" t="s">
        <v>389</v>
      </c>
      <c r="T197" s="4" t="s">
        <v>1146</v>
      </c>
      <c r="U197" s="6">
        <v>42247</v>
      </c>
      <c r="V197" s="7">
        <v>100000</v>
      </c>
      <c r="W197" s="6">
        <v>42433</v>
      </c>
      <c r="X197" s="4" t="s">
        <v>4440</v>
      </c>
      <c r="Y197" s="4" t="s">
        <v>387</v>
      </c>
      <c r="Z197" s="4" t="s">
        <v>388</v>
      </c>
      <c r="AA197" s="4"/>
      <c r="AB197" s="4"/>
      <c r="AC197" s="4"/>
      <c r="AD197" s="7">
        <v>100000</v>
      </c>
      <c r="AE197" s="11">
        <v>927</v>
      </c>
    </row>
    <row r="198" spans="1:31" x14ac:dyDescent="0.25">
      <c r="A198" s="3">
        <v>2015</v>
      </c>
      <c r="B198" s="4" t="s">
        <v>509</v>
      </c>
      <c r="C198" s="5">
        <v>48101</v>
      </c>
      <c r="D198" s="4">
        <v>116</v>
      </c>
      <c r="E198" s="4" t="s">
        <v>4480</v>
      </c>
      <c r="F198" s="6">
        <v>42135</v>
      </c>
      <c r="G198" s="7">
        <v>499535</v>
      </c>
      <c r="H198" s="6">
        <v>42369</v>
      </c>
      <c r="I198" s="4" t="s">
        <v>4469</v>
      </c>
      <c r="J198" s="4" t="s">
        <v>300</v>
      </c>
      <c r="K198" s="4" t="s">
        <v>301</v>
      </c>
      <c r="L198" s="4"/>
      <c r="M198" s="4"/>
      <c r="N198" s="4"/>
      <c r="O198" s="7">
        <v>499535</v>
      </c>
      <c r="P198" s="11">
        <f>_xlfn.XLOOKUP(E198,[1]SIDEOF_donativos!U$4:U$1619,[1]SIDEOF_donativos!W$4:W$1619,FALSE)</f>
        <v>934</v>
      </c>
      <c r="R198" s="3">
        <v>2015</v>
      </c>
      <c r="S198" s="4" t="s">
        <v>389</v>
      </c>
      <c r="T198" s="4" t="s">
        <v>4442</v>
      </c>
      <c r="U198" s="6">
        <v>42255</v>
      </c>
      <c r="V198" s="7">
        <v>200000</v>
      </c>
      <c r="W198" s="6">
        <v>42351</v>
      </c>
      <c r="X198" s="4" t="s">
        <v>4443</v>
      </c>
      <c r="Y198" s="4" t="s">
        <v>387</v>
      </c>
      <c r="Z198" s="4" t="s">
        <v>388</v>
      </c>
      <c r="AA198" s="4"/>
      <c r="AB198" s="4"/>
      <c r="AC198" s="4"/>
      <c r="AD198" s="7">
        <v>200000</v>
      </c>
      <c r="AE198" s="11">
        <v>790</v>
      </c>
    </row>
    <row r="199" spans="1:31" x14ac:dyDescent="0.25">
      <c r="A199" s="3">
        <v>2015</v>
      </c>
      <c r="B199" s="4" t="s">
        <v>509</v>
      </c>
      <c r="C199" s="5">
        <v>48101</v>
      </c>
      <c r="D199" s="4">
        <v>117</v>
      </c>
      <c r="E199" s="4" t="s">
        <v>4481</v>
      </c>
      <c r="F199" s="6">
        <v>42136</v>
      </c>
      <c r="G199" s="7">
        <v>500000</v>
      </c>
      <c r="H199" s="6">
        <v>42369</v>
      </c>
      <c r="I199" s="4" t="s">
        <v>4469</v>
      </c>
      <c r="J199" s="4" t="s">
        <v>300</v>
      </c>
      <c r="K199" s="4" t="s">
        <v>301</v>
      </c>
      <c r="L199" s="4"/>
      <c r="M199" s="4"/>
      <c r="N199" s="4"/>
      <c r="O199" s="7">
        <v>500000</v>
      </c>
      <c r="P199" s="11">
        <f>_xlfn.XLOOKUP(E199,[1]SIDEOF_donativos!U$4:U$1619,[1]SIDEOF_donativos!W$4:W$1619,FALSE)</f>
        <v>1111</v>
      </c>
      <c r="R199" s="3">
        <v>2015</v>
      </c>
      <c r="S199" s="4" t="s">
        <v>389</v>
      </c>
      <c r="T199" s="4" t="s">
        <v>2362</v>
      </c>
      <c r="U199" s="6">
        <v>42270</v>
      </c>
      <c r="V199" s="7">
        <v>100000</v>
      </c>
      <c r="W199" s="6">
        <v>42323</v>
      </c>
      <c r="X199" s="4" t="s">
        <v>4445</v>
      </c>
      <c r="Y199" s="4" t="s">
        <v>387</v>
      </c>
      <c r="Z199" s="4" t="s">
        <v>388</v>
      </c>
      <c r="AA199" s="4"/>
      <c r="AB199" s="4"/>
      <c r="AC199" s="4"/>
      <c r="AD199" s="7">
        <v>100000</v>
      </c>
      <c r="AE199" s="11">
        <v>167</v>
      </c>
    </row>
    <row r="200" spans="1:31" x14ac:dyDescent="0.25">
      <c r="A200" s="3">
        <v>2015</v>
      </c>
      <c r="B200" s="4" t="s">
        <v>509</v>
      </c>
      <c r="C200" s="5">
        <v>48101</v>
      </c>
      <c r="D200" s="4">
        <v>118</v>
      </c>
      <c r="E200" s="4" t="s">
        <v>188</v>
      </c>
      <c r="F200" s="6">
        <v>42136</v>
      </c>
      <c r="G200" s="7">
        <v>158850</v>
      </c>
      <c r="H200" s="6">
        <v>42369</v>
      </c>
      <c r="I200" s="4" t="s">
        <v>4468</v>
      </c>
      <c r="J200" s="4" t="s">
        <v>300</v>
      </c>
      <c r="K200" s="4" t="s">
        <v>301</v>
      </c>
      <c r="L200" s="4"/>
      <c r="M200" s="4"/>
      <c r="N200" s="4"/>
      <c r="O200" s="7">
        <v>158850</v>
      </c>
      <c r="P200" s="11">
        <f>_xlfn.XLOOKUP(E200,[1]SIDEOF_donativos!U$4:U$1619,[1]SIDEOF_donativos!W$4:W$1619,FALSE)</f>
        <v>723</v>
      </c>
      <c r="R200" s="3">
        <v>2015</v>
      </c>
      <c r="S200" s="4" t="s">
        <v>389</v>
      </c>
      <c r="T200" s="4" t="s">
        <v>3764</v>
      </c>
      <c r="U200" s="6">
        <v>42321</v>
      </c>
      <c r="V200" s="7">
        <v>411000</v>
      </c>
      <c r="W200" s="6">
        <v>42400</v>
      </c>
      <c r="X200" s="4" t="s">
        <v>4447</v>
      </c>
      <c r="Y200" s="4" t="s">
        <v>387</v>
      </c>
      <c r="Z200" s="4" t="s">
        <v>388</v>
      </c>
      <c r="AA200" s="4"/>
      <c r="AB200" s="4"/>
      <c r="AC200" s="4"/>
      <c r="AD200" s="7">
        <v>411000</v>
      </c>
      <c r="AE200" s="11">
        <v>615</v>
      </c>
    </row>
    <row r="201" spans="1:31" x14ac:dyDescent="0.25">
      <c r="A201" s="3">
        <v>2015</v>
      </c>
      <c r="B201" s="4" t="s">
        <v>509</v>
      </c>
      <c r="C201" s="5">
        <v>48101</v>
      </c>
      <c r="D201" s="4">
        <v>119</v>
      </c>
      <c r="E201" s="4" t="s">
        <v>4482</v>
      </c>
      <c r="F201" s="6">
        <v>42136</v>
      </c>
      <c r="G201" s="7">
        <v>498768</v>
      </c>
      <c r="H201" s="6">
        <v>42369</v>
      </c>
      <c r="I201" s="4" t="s">
        <v>4469</v>
      </c>
      <c r="J201" s="4" t="s">
        <v>300</v>
      </c>
      <c r="K201" s="4" t="s">
        <v>301</v>
      </c>
      <c r="L201" s="4"/>
      <c r="M201" s="4"/>
      <c r="N201" s="4"/>
      <c r="O201" s="7">
        <v>498768</v>
      </c>
      <c r="P201" s="11">
        <f>_xlfn.XLOOKUP(E201,[1]SIDEOF_donativos!U$4:U$1619,[1]SIDEOF_donativos!W$4:W$1619,FALSE)</f>
        <v>936</v>
      </c>
      <c r="R201" s="3">
        <v>2015</v>
      </c>
      <c r="S201" s="4" t="s">
        <v>389</v>
      </c>
      <c r="T201" s="4" t="s">
        <v>3184</v>
      </c>
      <c r="U201" s="6">
        <v>42321</v>
      </c>
      <c r="V201" s="7">
        <v>290000</v>
      </c>
      <c r="W201" s="6">
        <v>42520</v>
      </c>
      <c r="X201" s="4" t="s">
        <v>4449</v>
      </c>
      <c r="Y201" s="4" t="s">
        <v>387</v>
      </c>
      <c r="Z201" s="4" t="s">
        <v>388</v>
      </c>
      <c r="AA201" s="4"/>
      <c r="AB201" s="4"/>
      <c r="AC201" s="4"/>
      <c r="AD201" s="7">
        <v>290000</v>
      </c>
      <c r="AE201" s="11">
        <v>1403</v>
      </c>
    </row>
    <row r="202" spans="1:31" x14ac:dyDescent="0.25">
      <c r="A202" s="3">
        <v>2015</v>
      </c>
      <c r="B202" s="4" t="s">
        <v>509</v>
      </c>
      <c r="C202" s="5">
        <v>48101</v>
      </c>
      <c r="D202" s="4">
        <v>12</v>
      </c>
      <c r="E202" s="4" t="s">
        <v>4483</v>
      </c>
      <c r="F202" s="6">
        <v>42122</v>
      </c>
      <c r="G202" s="7">
        <v>243000</v>
      </c>
      <c r="H202" s="6">
        <v>42369</v>
      </c>
      <c r="I202" s="4" t="s">
        <v>4468</v>
      </c>
      <c r="J202" s="4" t="s">
        <v>300</v>
      </c>
      <c r="K202" s="4" t="s">
        <v>301</v>
      </c>
      <c r="L202" s="4"/>
      <c r="M202" s="4"/>
      <c r="N202" s="4"/>
      <c r="O202" s="7">
        <v>243000</v>
      </c>
      <c r="P202" s="11">
        <f>_xlfn.XLOOKUP(E202,[1]SIDEOF_donativos!U$4:U$1619,[1]SIDEOF_donativos!W$4:W$1619,FALSE)</f>
        <v>260</v>
      </c>
      <c r="R202" s="3">
        <v>2015</v>
      </c>
      <c r="S202" s="4" t="s">
        <v>389</v>
      </c>
      <c r="T202" s="4" t="s">
        <v>4451</v>
      </c>
      <c r="U202" s="6">
        <v>42135</v>
      </c>
      <c r="V202" s="7">
        <v>100000</v>
      </c>
      <c r="W202" s="6">
        <v>42154</v>
      </c>
      <c r="X202" s="4" t="s">
        <v>4452</v>
      </c>
      <c r="Y202" s="4" t="s">
        <v>387</v>
      </c>
      <c r="Z202" s="4" t="s">
        <v>388</v>
      </c>
      <c r="AA202" s="4"/>
      <c r="AB202" s="4"/>
      <c r="AC202" s="4"/>
      <c r="AD202" s="7">
        <v>100000</v>
      </c>
      <c r="AE202" s="11">
        <v>1000</v>
      </c>
    </row>
    <row r="203" spans="1:31" x14ac:dyDescent="0.25">
      <c r="A203" s="3">
        <v>2015</v>
      </c>
      <c r="B203" s="4" t="s">
        <v>509</v>
      </c>
      <c r="C203" s="5">
        <v>48101</v>
      </c>
      <c r="D203" s="4">
        <v>120</v>
      </c>
      <c r="E203" s="4" t="s">
        <v>3297</v>
      </c>
      <c r="F203" s="6">
        <v>42137</v>
      </c>
      <c r="G203" s="7">
        <v>215374</v>
      </c>
      <c r="H203" s="6">
        <v>42369</v>
      </c>
      <c r="I203" s="4" t="s">
        <v>4468</v>
      </c>
      <c r="J203" s="4" t="s">
        <v>300</v>
      </c>
      <c r="K203" s="4" t="s">
        <v>301</v>
      </c>
      <c r="L203" s="4"/>
      <c r="M203" s="4"/>
      <c r="N203" s="4"/>
      <c r="O203" s="7">
        <v>215374</v>
      </c>
      <c r="P203" s="11">
        <f>_xlfn.XLOOKUP(E203,[1]SIDEOF_donativos!U$4:U$1619,[1]SIDEOF_donativos!W$4:W$1619,FALSE)</f>
        <v>563</v>
      </c>
      <c r="R203" s="3">
        <v>2015</v>
      </c>
      <c r="S203" s="4" t="s">
        <v>460</v>
      </c>
      <c r="T203" s="4" t="s">
        <v>2010</v>
      </c>
      <c r="U203" s="6">
        <v>42270</v>
      </c>
      <c r="V203" s="7">
        <v>1030000</v>
      </c>
      <c r="W203" s="6">
        <v>42369</v>
      </c>
      <c r="X203" s="4" t="s">
        <v>4464</v>
      </c>
      <c r="Y203" s="4" t="s">
        <v>387</v>
      </c>
      <c r="Z203" s="4" t="s">
        <v>388</v>
      </c>
      <c r="AA203" s="4"/>
      <c r="AB203" s="4"/>
      <c r="AC203" s="4"/>
      <c r="AD203" s="7">
        <v>1030000</v>
      </c>
      <c r="AE203" s="11">
        <v>1341</v>
      </c>
    </row>
    <row r="204" spans="1:31" x14ac:dyDescent="0.25">
      <c r="A204" s="3">
        <v>2015</v>
      </c>
      <c r="B204" s="4" t="s">
        <v>509</v>
      </c>
      <c r="C204" s="5">
        <v>48101</v>
      </c>
      <c r="D204" s="4">
        <v>13</v>
      </c>
      <c r="E204" s="4" t="s">
        <v>4484</v>
      </c>
      <c r="F204" s="6">
        <v>42122</v>
      </c>
      <c r="G204" s="7">
        <v>500000</v>
      </c>
      <c r="H204" s="6">
        <v>42369</v>
      </c>
      <c r="I204" s="4" t="s">
        <v>4469</v>
      </c>
      <c r="J204" s="4" t="s">
        <v>300</v>
      </c>
      <c r="K204" s="4" t="s">
        <v>301</v>
      </c>
      <c r="L204" s="4"/>
      <c r="M204" s="4"/>
      <c r="N204" s="4"/>
      <c r="O204" s="7">
        <v>500000</v>
      </c>
      <c r="P204" s="11">
        <f>_xlfn.XLOOKUP(E204,[1]SIDEOF_donativos!U$4:U$1619,[1]SIDEOF_donativos!W$4:W$1619,FALSE)</f>
        <v>425</v>
      </c>
      <c r="R204" s="3">
        <v>2015</v>
      </c>
      <c r="S204" s="4" t="s">
        <v>460</v>
      </c>
      <c r="T204" s="4" t="s">
        <v>2002</v>
      </c>
      <c r="U204" s="6">
        <v>42311</v>
      </c>
      <c r="V204" s="7">
        <v>1373148</v>
      </c>
      <c r="W204" s="6">
        <v>42338</v>
      </c>
      <c r="X204" s="4" t="s">
        <v>4466</v>
      </c>
      <c r="Y204" s="4" t="s">
        <v>387</v>
      </c>
      <c r="Z204" s="4" t="s">
        <v>388</v>
      </c>
      <c r="AA204" s="4"/>
      <c r="AB204" s="4"/>
      <c r="AC204" s="4"/>
      <c r="AD204" s="7">
        <v>1373148</v>
      </c>
      <c r="AE204" s="11">
        <v>772</v>
      </c>
    </row>
    <row r="205" spans="1:31" x14ac:dyDescent="0.25">
      <c r="A205" s="3">
        <v>2015</v>
      </c>
      <c r="B205" s="4" t="s">
        <v>509</v>
      </c>
      <c r="C205" s="5">
        <v>48101</v>
      </c>
      <c r="D205" s="4">
        <v>14</v>
      </c>
      <c r="E205" s="4" t="s">
        <v>4485</v>
      </c>
      <c r="F205" s="6">
        <v>42122</v>
      </c>
      <c r="G205" s="7">
        <v>800000</v>
      </c>
      <c r="H205" s="6">
        <v>42369</v>
      </c>
      <c r="I205" s="4" t="s">
        <v>4469</v>
      </c>
      <c r="J205" s="4" t="s">
        <v>300</v>
      </c>
      <c r="K205" s="4" t="s">
        <v>301</v>
      </c>
      <c r="L205" s="4"/>
      <c r="M205" s="4"/>
      <c r="N205" s="4"/>
      <c r="O205" s="7">
        <v>800000</v>
      </c>
      <c r="P205" s="11">
        <f>_xlfn.XLOOKUP(E205,[1]SIDEOF_donativos!U$4:U$1619,[1]SIDEOF_donativos!W$4:W$1619,FALSE)</f>
        <v>1407</v>
      </c>
      <c r="R205" s="3">
        <v>2015</v>
      </c>
      <c r="S205" s="4" t="s">
        <v>719</v>
      </c>
      <c r="T205" s="4" t="s">
        <v>504</v>
      </c>
      <c r="U205" s="6">
        <v>42051</v>
      </c>
      <c r="V205" s="7">
        <v>7500000</v>
      </c>
      <c r="W205" s="6">
        <v>42292</v>
      </c>
      <c r="X205" s="4" t="s">
        <v>4637</v>
      </c>
      <c r="Y205" s="4" t="s">
        <v>387</v>
      </c>
      <c r="Z205" s="4" t="s">
        <v>388</v>
      </c>
      <c r="AA205" s="4"/>
      <c r="AB205" s="4"/>
      <c r="AC205" s="4"/>
      <c r="AD205" s="7">
        <v>7500000</v>
      </c>
      <c r="AE205" s="11">
        <v>1285</v>
      </c>
    </row>
    <row r="206" spans="1:31" x14ac:dyDescent="0.25">
      <c r="A206" s="3">
        <v>2015</v>
      </c>
      <c r="B206" s="4" t="s">
        <v>509</v>
      </c>
      <c r="C206" s="5">
        <v>48101</v>
      </c>
      <c r="D206" s="4">
        <v>15</v>
      </c>
      <c r="E206" s="4" t="s">
        <v>4486</v>
      </c>
      <c r="F206" s="6">
        <v>42122</v>
      </c>
      <c r="G206" s="7">
        <v>248350</v>
      </c>
      <c r="H206" s="6">
        <v>42369</v>
      </c>
      <c r="I206" s="4" t="s">
        <v>4469</v>
      </c>
      <c r="J206" s="4" t="s">
        <v>300</v>
      </c>
      <c r="K206" s="4" t="s">
        <v>301</v>
      </c>
      <c r="L206" s="4"/>
      <c r="M206" s="4"/>
      <c r="N206" s="4"/>
      <c r="O206" s="7">
        <v>248350</v>
      </c>
      <c r="P206" s="11">
        <f>_xlfn.XLOOKUP(E206,[1]SIDEOF_donativos!U$4:U$1619,[1]SIDEOF_donativos!W$4:W$1619,FALSE)</f>
        <v>1426</v>
      </c>
      <c r="R206" s="3">
        <v>2015</v>
      </c>
      <c r="S206" s="4" t="s">
        <v>719</v>
      </c>
      <c r="T206" s="4" t="s">
        <v>4639</v>
      </c>
      <c r="U206" s="6">
        <v>42051</v>
      </c>
      <c r="V206" s="7">
        <v>2000000</v>
      </c>
      <c r="W206" s="6">
        <v>42170</v>
      </c>
      <c r="X206" s="4" t="s">
        <v>4640</v>
      </c>
      <c r="Y206" s="4" t="s">
        <v>387</v>
      </c>
      <c r="Z206" s="4" t="s">
        <v>388</v>
      </c>
      <c r="AA206" s="4"/>
      <c r="AB206" s="4"/>
      <c r="AC206" s="4"/>
      <c r="AD206" s="7">
        <v>2000000</v>
      </c>
      <c r="AE206" s="11">
        <v>586</v>
      </c>
    </row>
    <row r="207" spans="1:31" x14ac:dyDescent="0.25">
      <c r="A207" s="3">
        <v>2015</v>
      </c>
      <c r="B207" s="4" t="s">
        <v>509</v>
      </c>
      <c r="C207" s="5">
        <v>48101</v>
      </c>
      <c r="D207" s="4">
        <v>16</v>
      </c>
      <c r="E207" s="4" t="s">
        <v>2122</v>
      </c>
      <c r="F207" s="6">
        <v>42122</v>
      </c>
      <c r="G207" s="7">
        <v>500000</v>
      </c>
      <c r="H207" s="6">
        <v>42369</v>
      </c>
      <c r="I207" s="4" t="s">
        <v>4469</v>
      </c>
      <c r="J207" s="4" t="s">
        <v>300</v>
      </c>
      <c r="K207" s="4" t="s">
        <v>301</v>
      </c>
      <c r="L207" s="4"/>
      <c r="M207" s="4"/>
      <c r="N207" s="4"/>
      <c r="O207" s="7">
        <v>500000</v>
      </c>
      <c r="P207" s="11">
        <f>_xlfn.XLOOKUP(E207,[1]SIDEOF_donativos!U$4:U$1619,[1]SIDEOF_donativos!W$4:W$1619,FALSE)</f>
        <v>895</v>
      </c>
      <c r="R207" s="3">
        <v>2015</v>
      </c>
      <c r="S207" s="4" t="s">
        <v>719</v>
      </c>
      <c r="T207" s="4" t="s">
        <v>402</v>
      </c>
      <c r="U207" s="6">
        <v>42055</v>
      </c>
      <c r="V207" s="7">
        <v>15000000</v>
      </c>
      <c r="W207" s="6">
        <v>42175</v>
      </c>
      <c r="X207" s="4" t="s">
        <v>4642</v>
      </c>
      <c r="Y207" s="4" t="s">
        <v>387</v>
      </c>
      <c r="Z207" s="4" t="s">
        <v>388</v>
      </c>
      <c r="AA207" s="4"/>
      <c r="AB207" s="4"/>
      <c r="AC207" s="4"/>
      <c r="AD207" s="7">
        <v>15000000</v>
      </c>
      <c r="AE207" s="11">
        <v>1337</v>
      </c>
    </row>
    <row r="208" spans="1:31" x14ac:dyDescent="0.25">
      <c r="A208" s="3">
        <v>2015</v>
      </c>
      <c r="B208" s="4" t="s">
        <v>509</v>
      </c>
      <c r="C208" s="5">
        <v>48101</v>
      </c>
      <c r="D208" s="4">
        <v>17</v>
      </c>
      <c r="E208" s="4" t="s">
        <v>3271</v>
      </c>
      <c r="F208" s="6">
        <v>42122</v>
      </c>
      <c r="G208" s="7">
        <v>800000</v>
      </c>
      <c r="H208" s="6">
        <v>42369</v>
      </c>
      <c r="I208" s="4" t="s">
        <v>4468</v>
      </c>
      <c r="J208" s="4" t="s">
        <v>300</v>
      </c>
      <c r="K208" s="4" t="s">
        <v>301</v>
      </c>
      <c r="L208" s="4"/>
      <c r="M208" s="4"/>
      <c r="N208" s="4"/>
      <c r="O208" s="7">
        <v>800000</v>
      </c>
      <c r="P208" s="11">
        <f>_xlfn.XLOOKUP(E208,[1]SIDEOF_donativos!U$4:U$1619,[1]SIDEOF_donativos!W$4:W$1619,FALSE)</f>
        <v>94</v>
      </c>
      <c r="R208" s="3">
        <v>2015</v>
      </c>
      <c r="S208" s="4" t="s">
        <v>719</v>
      </c>
      <c r="T208" s="4" t="s">
        <v>839</v>
      </c>
      <c r="U208" s="6">
        <v>42053</v>
      </c>
      <c r="V208" s="7">
        <v>11231200</v>
      </c>
      <c r="W208" s="6">
        <v>42400</v>
      </c>
      <c r="X208" s="4" t="s">
        <v>4644</v>
      </c>
      <c r="Y208" s="4" t="s">
        <v>387</v>
      </c>
      <c r="Z208" s="4" t="s">
        <v>388</v>
      </c>
      <c r="AA208" s="4"/>
      <c r="AB208" s="4"/>
      <c r="AC208" s="4"/>
      <c r="AD208" s="7">
        <v>11231200</v>
      </c>
      <c r="AE208" s="11">
        <v>592</v>
      </c>
    </row>
    <row r="209" spans="1:31" x14ac:dyDescent="0.25">
      <c r="A209" s="3">
        <v>2015</v>
      </c>
      <c r="B209" s="4" t="s">
        <v>509</v>
      </c>
      <c r="C209" s="5">
        <v>48101</v>
      </c>
      <c r="D209" s="4">
        <v>18</v>
      </c>
      <c r="E209" s="4" t="s">
        <v>2130</v>
      </c>
      <c r="F209" s="6">
        <v>42122</v>
      </c>
      <c r="G209" s="7">
        <v>494500</v>
      </c>
      <c r="H209" s="6">
        <v>42369</v>
      </c>
      <c r="I209" s="4" t="s">
        <v>4468</v>
      </c>
      <c r="J209" s="4" t="s">
        <v>300</v>
      </c>
      <c r="K209" s="4" t="s">
        <v>301</v>
      </c>
      <c r="L209" s="4"/>
      <c r="M209" s="4"/>
      <c r="N209" s="4"/>
      <c r="O209" s="7">
        <v>494500</v>
      </c>
      <c r="P209" s="11">
        <f>_xlfn.XLOOKUP(E209,[1]SIDEOF_donativos!U$4:U$1619,[1]SIDEOF_donativos!W$4:W$1619,FALSE)</f>
        <v>180</v>
      </c>
      <c r="R209" s="3">
        <v>2015</v>
      </c>
      <c r="S209" s="4" t="s">
        <v>719</v>
      </c>
      <c r="T209" s="4" t="s">
        <v>1943</v>
      </c>
      <c r="U209" s="6">
        <v>42054</v>
      </c>
      <c r="V209" s="7">
        <v>7820800</v>
      </c>
      <c r="W209" s="6">
        <v>42417</v>
      </c>
      <c r="X209" s="4" t="s">
        <v>4646</v>
      </c>
      <c r="Y209" s="4" t="s">
        <v>387</v>
      </c>
      <c r="Z209" s="4" t="s">
        <v>388</v>
      </c>
      <c r="AA209" s="4"/>
      <c r="AB209" s="4"/>
      <c r="AC209" s="4"/>
      <c r="AD209" s="7">
        <v>7820800</v>
      </c>
      <c r="AE209" s="11">
        <v>8</v>
      </c>
    </row>
    <row r="210" spans="1:31" x14ac:dyDescent="0.25">
      <c r="A210" s="3">
        <v>2015</v>
      </c>
      <c r="B210" s="4" t="s">
        <v>509</v>
      </c>
      <c r="C210" s="5">
        <v>48101</v>
      </c>
      <c r="D210" s="4">
        <v>19</v>
      </c>
      <c r="E210" s="4" t="s">
        <v>4487</v>
      </c>
      <c r="F210" s="6">
        <v>42122</v>
      </c>
      <c r="G210" s="7">
        <v>240000</v>
      </c>
      <c r="H210" s="6">
        <v>42369</v>
      </c>
      <c r="I210" s="4" t="s">
        <v>4468</v>
      </c>
      <c r="J210" s="4" t="s">
        <v>300</v>
      </c>
      <c r="K210" s="4" t="s">
        <v>301</v>
      </c>
      <c r="L210" s="4"/>
      <c r="M210" s="4"/>
      <c r="N210" s="4"/>
      <c r="O210" s="7">
        <v>240000</v>
      </c>
      <c r="P210" s="11">
        <f>_xlfn.XLOOKUP(E210,[1]SIDEOF_donativos!U$4:U$1619,[1]SIDEOF_donativos!W$4:W$1619,FALSE)</f>
        <v>118</v>
      </c>
      <c r="R210" s="3">
        <v>2015</v>
      </c>
      <c r="S210" s="4" t="s">
        <v>719</v>
      </c>
      <c r="T210" s="4" t="s">
        <v>2527</v>
      </c>
      <c r="U210" s="6">
        <v>42055</v>
      </c>
      <c r="V210" s="7">
        <v>2000000</v>
      </c>
      <c r="W210" s="6">
        <v>42358</v>
      </c>
      <c r="X210" s="4" t="s">
        <v>4648</v>
      </c>
      <c r="Y210" s="4" t="s">
        <v>387</v>
      </c>
      <c r="Z210" s="4" t="s">
        <v>388</v>
      </c>
      <c r="AA210" s="4"/>
      <c r="AB210" s="4"/>
      <c r="AC210" s="4"/>
      <c r="AD210" s="7">
        <v>2000000</v>
      </c>
      <c r="AE210" s="11">
        <v>808</v>
      </c>
    </row>
    <row r="211" spans="1:31" x14ac:dyDescent="0.25">
      <c r="A211" s="3">
        <v>2015</v>
      </c>
      <c r="B211" s="4" t="s">
        <v>509</v>
      </c>
      <c r="C211" s="5">
        <v>48101</v>
      </c>
      <c r="D211" s="4">
        <v>2</v>
      </c>
      <c r="E211" s="4" t="s">
        <v>2094</v>
      </c>
      <c r="F211" s="6">
        <v>42121</v>
      </c>
      <c r="G211" s="7">
        <v>650000</v>
      </c>
      <c r="H211" s="6">
        <v>42369</v>
      </c>
      <c r="I211" s="4" t="s">
        <v>4468</v>
      </c>
      <c r="J211" s="4" t="s">
        <v>300</v>
      </c>
      <c r="K211" s="4" t="s">
        <v>301</v>
      </c>
      <c r="L211" s="4"/>
      <c r="M211" s="4"/>
      <c r="N211" s="4"/>
      <c r="O211" s="7">
        <v>650000</v>
      </c>
      <c r="P211" s="11">
        <f>_xlfn.XLOOKUP(E211,[1]SIDEOF_donativos!U$4:U$1619,[1]SIDEOF_donativos!W$4:W$1619,FALSE)</f>
        <v>245</v>
      </c>
      <c r="R211" s="3">
        <v>2015</v>
      </c>
      <c r="S211" s="4" t="s">
        <v>719</v>
      </c>
      <c r="T211" s="4" t="s">
        <v>4650</v>
      </c>
      <c r="U211" s="6">
        <v>42066</v>
      </c>
      <c r="V211" s="7">
        <v>1000000</v>
      </c>
      <c r="W211" s="6">
        <v>42371</v>
      </c>
      <c r="X211" s="4" t="s">
        <v>4651</v>
      </c>
      <c r="Y211" s="4" t="s">
        <v>387</v>
      </c>
      <c r="Z211" s="4" t="s">
        <v>388</v>
      </c>
      <c r="AA211" s="4"/>
      <c r="AB211" s="4"/>
      <c r="AC211" s="4"/>
      <c r="AD211" s="7">
        <v>1000000</v>
      </c>
      <c r="AE211" s="11">
        <v>812</v>
      </c>
    </row>
    <row r="212" spans="1:31" x14ac:dyDescent="0.25">
      <c r="A212" s="3">
        <v>2015</v>
      </c>
      <c r="B212" s="4" t="s">
        <v>509</v>
      </c>
      <c r="C212" s="5">
        <v>48101</v>
      </c>
      <c r="D212" s="4">
        <v>20</v>
      </c>
      <c r="E212" s="4" t="s">
        <v>2120</v>
      </c>
      <c r="F212" s="6">
        <v>42122</v>
      </c>
      <c r="G212" s="7">
        <v>608547</v>
      </c>
      <c r="H212" s="6">
        <v>42369</v>
      </c>
      <c r="I212" s="4" t="s">
        <v>4469</v>
      </c>
      <c r="J212" s="4" t="s">
        <v>300</v>
      </c>
      <c r="K212" s="4" t="s">
        <v>301</v>
      </c>
      <c r="L212" s="4"/>
      <c r="M212" s="4"/>
      <c r="N212" s="4"/>
      <c r="O212" s="7">
        <v>608547</v>
      </c>
      <c r="P212" s="11">
        <f>_xlfn.XLOOKUP(E212,[1]SIDEOF_donativos!U$4:U$1619,[1]SIDEOF_donativos!W$4:W$1619,FALSE)</f>
        <v>1310</v>
      </c>
      <c r="R212" s="3">
        <v>2015</v>
      </c>
      <c r="S212" s="4" t="s">
        <v>719</v>
      </c>
      <c r="T212" s="4" t="s">
        <v>819</v>
      </c>
      <c r="U212" s="6">
        <v>42069</v>
      </c>
      <c r="V212" s="7">
        <v>4888000</v>
      </c>
      <c r="W212" s="6">
        <v>42282</v>
      </c>
      <c r="X212" s="4" t="s">
        <v>4653</v>
      </c>
      <c r="Y212" s="4" t="s">
        <v>387</v>
      </c>
      <c r="Z212" s="4" t="s">
        <v>388</v>
      </c>
      <c r="AA212" s="4"/>
      <c r="AB212" s="4"/>
      <c r="AC212" s="4"/>
      <c r="AD212" s="7">
        <v>4888000</v>
      </c>
      <c r="AE212" s="11">
        <v>410</v>
      </c>
    </row>
    <row r="213" spans="1:31" x14ac:dyDescent="0.25">
      <c r="A213" s="3">
        <v>2015</v>
      </c>
      <c r="B213" s="4" t="s">
        <v>509</v>
      </c>
      <c r="C213" s="5">
        <v>48101</v>
      </c>
      <c r="D213" s="4">
        <v>21</v>
      </c>
      <c r="E213" s="4" t="s">
        <v>556</v>
      </c>
      <c r="F213" s="6">
        <v>42122</v>
      </c>
      <c r="G213" s="7">
        <v>650000</v>
      </c>
      <c r="H213" s="6">
        <v>42369</v>
      </c>
      <c r="I213" s="4" t="s">
        <v>4468</v>
      </c>
      <c r="J213" s="4" t="s">
        <v>300</v>
      </c>
      <c r="K213" s="4" t="s">
        <v>301</v>
      </c>
      <c r="L213" s="4"/>
      <c r="M213" s="4"/>
      <c r="N213" s="4"/>
      <c r="O213" s="7">
        <v>650000</v>
      </c>
      <c r="P213" s="11">
        <f>_xlfn.XLOOKUP(E213,[1]SIDEOF_donativos!U$4:U$1619,[1]SIDEOF_donativos!W$4:W$1619,FALSE)</f>
        <v>691</v>
      </c>
      <c r="R213" s="3">
        <v>2015</v>
      </c>
      <c r="S213" s="4" t="s">
        <v>719</v>
      </c>
      <c r="T213" s="4" t="s">
        <v>1943</v>
      </c>
      <c r="U213" s="6">
        <v>42066</v>
      </c>
      <c r="V213" s="7">
        <v>555000</v>
      </c>
      <c r="W213" s="6">
        <v>42431</v>
      </c>
      <c r="X213" s="4" t="s">
        <v>4655</v>
      </c>
      <c r="Y213" s="4" t="s">
        <v>387</v>
      </c>
      <c r="Z213" s="4" t="s">
        <v>388</v>
      </c>
      <c r="AA213" s="4"/>
      <c r="AB213" s="4"/>
      <c r="AC213" s="4"/>
      <c r="AD213" s="7">
        <v>555000</v>
      </c>
      <c r="AE213" s="11">
        <v>8</v>
      </c>
    </row>
    <row r="214" spans="1:31" x14ac:dyDescent="0.25">
      <c r="A214" s="3">
        <v>2015</v>
      </c>
      <c r="B214" s="4" t="s">
        <v>509</v>
      </c>
      <c r="C214" s="5">
        <v>48101</v>
      </c>
      <c r="D214" s="4">
        <v>22</v>
      </c>
      <c r="E214" s="4" t="s">
        <v>4488</v>
      </c>
      <c r="F214" s="6">
        <v>42122</v>
      </c>
      <c r="G214" s="7">
        <v>250000</v>
      </c>
      <c r="H214" s="6">
        <v>42369</v>
      </c>
      <c r="I214" s="4" t="s">
        <v>4468</v>
      </c>
      <c r="J214" s="4" t="s">
        <v>300</v>
      </c>
      <c r="K214" s="4" t="s">
        <v>301</v>
      </c>
      <c r="L214" s="4"/>
      <c r="M214" s="4"/>
      <c r="N214" s="4"/>
      <c r="O214" s="7">
        <v>250000</v>
      </c>
      <c r="P214" s="11">
        <f>_xlfn.XLOOKUP(E214,[1]SIDEOF_donativos!U$4:U$1619,[1]SIDEOF_donativos!W$4:W$1619,FALSE)</f>
        <v>328</v>
      </c>
      <c r="R214" s="3">
        <v>2015</v>
      </c>
      <c r="S214" s="4" t="s">
        <v>719</v>
      </c>
      <c r="T214" s="4" t="s">
        <v>3602</v>
      </c>
      <c r="U214" s="6">
        <v>42066</v>
      </c>
      <c r="V214" s="7">
        <v>1072800</v>
      </c>
      <c r="W214" s="6">
        <v>42338</v>
      </c>
      <c r="X214" s="4" t="s">
        <v>4656</v>
      </c>
      <c r="Y214" s="4" t="s">
        <v>387</v>
      </c>
      <c r="Z214" s="4" t="s">
        <v>388</v>
      </c>
      <c r="AA214" s="4"/>
      <c r="AB214" s="4"/>
      <c r="AC214" s="4"/>
      <c r="AD214" s="7">
        <v>1072800</v>
      </c>
      <c r="AE214" s="11">
        <v>1321</v>
      </c>
    </row>
    <row r="215" spans="1:31" x14ac:dyDescent="0.25">
      <c r="A215" s="3">
        <v>2015</v>
      </c>
      <c r="B215" s="4" t="s">
        <v>509</v>
      </c>
      <c r="C215" s="5">
        <v>48101</v>
      </c>
      <c r="D215" s="4">
        <v>23</v>
      </c>
      <c r="E215" s="4" t="s">
        <v>4489</v>
      </c>
      <c r="F215" s="6">
        <v>42122</v>
      </c>
      <c r="G215" s="7">
        <v>377120</v>
      </c>
      <c r="H215" s="6">
        <v>42369</v>
      </c>
      <c r="I215" s="4" t="s">
        <v>4469</v>
      </c>
      <c r="J215" s="4" t="s">
        <v>300</v>
      </c>
      <c r="K215" s="4" t="s">
        <v>301</v>
      </c>
      <c r="L215" s="4"/>
      <c r="M215" s="4"/>
      <c r="N215" s="4"/>
      <c r="O215" s="7">
        <v>377120</v>
      </c>
      <c r="P215" s="11">
        <f>_xlfn.XLOOKUP(E215,[1]SIDEOF_donativos!U$4:U$1619,[1]SIDEOF_donativos!W$4:W$1619,FALSE)</f>
        <v>272</v>
      </c>
      <c r="R215" s="3">
        <v>2015</v>
      </c>
      <c r="S215" s="4" t="s">
        <v>719</v>
      </c>
      <c r="T215" s="4" t="s">
        <v>3602</v>
      </c>
      <c r="U215" s="6">
        <v>42066</v>
      </c>
      <c r="V215" s="7">
        <v>3000000</v>
      </c>
      <c r="W215" s="6">
        <v>42208</v>
      </c>
      <c r="X215" s="4" t="s">
        <v>4658</v>
      </c>
      <c r="Y215" s="4" t="s">
        <v>387</v>
      </c>
      <c r="Z215" s="4" t="s">
        <v>388</v>
      </c>
      <c r="AA215" s="4"/>
      <c r="AB215" s="4"/>
      <c r="AC215" s="4"/>
      <c r="AD215" s="7">
        <v>3000000</v>
      </c>
      <c r="AE215" s="11">
        <v>1321</v>
      </c>
    </row>
    <row r="216" spans="1:31" x14ac:dyDescent="0.25">
      <c r="A216" s="3">
        <v>2015</v>
      </c>
      <c r="B216" s="4" t="s">
        <v>509</v>
      </c>
      <c r="C216" s="5">
        <v>48101</v>
      </c>
      <c r="D216" s="4">
        <v>24</v>
      </c>
      <c r="E216" s="4" t="s">
        <v>3231</v>
      </c>
      <c r="F216" s="6">
        <v>42123</v>
      </c>
      <c r="G216" s="7">
        <v>800000</v>
      </c>
      <c r="H216" s="6">
        <v>42369</v>
      </c>
      <c r="I216" s="4" t="s">
        <v>4469</v>
      </c>
      <c r="J216" s="4" t="s">
        <v>300</v>
      </c>
      <c r="K216" s="4" t="s">
        <v>301</v>
      </c>
      <c r="L216" s="4"/>
      <c r="M216" s="4"/>
      <c r="N216" s="4"/>
      <c r="O216" s="7">
        <v>800000</v>
      </c>
      <c r="P216" s="11">
        <f>_xlfn.XLOOKUP(E216,[1]SIDEOF_donativos!U$4:U$1619,[1]SIDEOF_donativos!W$4:W$1619,FALSE)</f>
        <v>859</v>
      </c>
      <c r="R216" s="3">
        <v>2015</v>
      </c>
      <c r="S216" s="4" t="s">
        <v>719</v>
      </c>
      <c r="T216" s="4" t="s">
        <v>1198</v>
      </c>
      <c r="U216" s="6">
        <v>42066</v>
      </c>
      <c r="V216" s="7">
        <v>4000000</v>
      </c>
      <c r="W216" s="6">
        <v>42476</v>
      </c>
      <c r="X216" s="4" t="s">
        <v>4660</v>
      </c>
      <c r="Y216" s="4" t="s">
        <v>387</v>
      </c>
      <c r="Z216" s="4" t="s">
        <v>388</v>
      </c>
      <c r="AA216" s="4"/>
      <c r="AB216" s="4"/>
      <c r="AC216" s="4"/>
      <c r="AD216" s="7">
        <v>4000000</v>
      </c>
      <c r="AE216" s="11">
        <v>1423</v>
      </c>
    </row>
    <row r="217" spans="1:31" x14ac:dyDescent="0.25">
      <c r="A217" s="3">
        <v>2015</v>
      </c>
      <c r="B217" s="4" t="s">
        <v>509</v>
      </c>
      <c r="C217" s="5">
        <v>48101</v>
      </c>
      <c r="D217" s="4">
        <v>25</v>
      </c>
      <c r="E217" s="4" t="s">
        <v>4490</v>
      </c>
      <c r="F217" s="6">
        <v>42123</v>
      </c>
      <c r="G217" s="7">
        <v>250000</v>
      </c>
      <c r="H217" s="6">
        <v>42369</v>
      </c>
      <c r="I217" s="4" t="s">
        <v>4469</v>
      </c>
      <c r="J217" s="4" t="s">
        <v>300</v>
      </c>
      <c r="K217" s="4" t="s">
        <v>301</v>
      </c>
      <c r="L217" s="4"/>
      <c r="M217" s="4"/>
      <c r="N217" s="4"/>
      <c r="O217" s="7">
        <v>250000</v>
      </c>
      <c r="P217" s="11">
        <f>_xlfn.XLOOKUP(E217,[1]SIDEOF_donativos!U$4:U$1619,[1]SIDEOF_donativos!W$4:W$1619,FALSE)</f>
        <v>957</v>
      </c>
      <c r="R217" s="3">
        <v>2015</v>
      </c>
      <c r="S217" s="4" t="s">
        <v>719</v>
      </c>
      <c r="T217" s="4" t="s">
        <v>982</v>
      </c>
      <c r="U217" s="6">
        <v>42065</v>
      </c>
      <c r="V217" s="7">
        <v>1000013</v>
      </c>
      <c r="W217" s="6">
        <v>42369</v>
      </c>
      <c r="X217" s="4" t="s">
        <v>4662</v>
      </c>
      <c r="Y217" s="4" t="s">
        <v>387</v>
      </c>
      <c r="Z217" s="4" t="s">
        <v>388</v>
      </c>
      <c r="AA217" s="4"/>
      <c r="AB217" s="4"/>
      <c r="AC217" s="4"/>
      <c r="AD217" s="7">
        <v>1000013</v>
      </c>
      <c r="AE217" s="11">
        <v>588</v>
      </c>
    </row>
    <row r="218" spans="1:31" x14ac:dyDescent="0.25">
      <c r="A218" s="3">
        <v>2015</v>
      </c>
      <c r="B218" s="4" t="s">
        <v>509</v>
      </c>
      <c r="C218" s="5">
        <v>48101</v>
      </c>
      <c r="D218" s="4">
        <v>26</v>
      </c>
      <c r="E218" s="4" t="s">
        <v>4491</v>
      </c>
      <c r="F218" s="6">
        <v>42123</v>
      </c>
      <c r="G218" s="7">
        <v>240240</v>
      </c>
      <c r="H218" s="6">
        <v>42369</v>
      </c>
      <c r="I218" s="4" t="s">
        <v>4468</v>
      </c>
      <c r="J218" s="4" t="s">
        <v>300</v>
      </c>
      <c r="K218" s="4" t="s">
        <v>301</v>
      </c>
      <c r="L218" s="4"/>
      <c r="M218" s="4"/>
      <c r="N218" s="4"/>
      <c r="O218" s="7">
        <v>240240</v>
      </c>
      <c r="P218" s="11">
        <f>_xlfn.XLOOKUP(E218,[1]SIDEOF_donativos!U$4:U$1619,[1]SIDEOF_donativos!W$4:W$1619,FALSE)</f>
        <v>616</v>
      </c>
      <c r="R218" s="3">
        <v>2015</v>
      </c>
      <c r="S218" s="4" t="s">
        <v>719</v>
      </c>
      <c r="T218" s="4" t="s">
        <v>3889</v>
      </c>
      <c r="U218" s="6">
        <v>42066</v>
      </c>
      <c r="V218" s="7">
        <v>2000000</v>
      </c>
      <c r="W218" s="6">
        <v>42249</v>
      </c>
      <c r="X218" s="4" t="s">
        <v>4664</v>
      </c>
      <c r="Y218" s="4" t="s">
        <v>387</v>
      </c>
      <c r="Z218" s="4" t="s">
        <v>388</v>
      </c>
      <c r="AA218" s="4"/>
      <c r="AB218" s="4"/>
      <c r="AC218" s="4"/>
      <c r="AD218" s="7">
        <v>2000000</v>
      </c>
      <c r="AE218" s="11">
        <v>385</v>
      </c>
    </row>
    <row r="219" spans="1:31" x14ac:dyDescent="0.25">
      <c r="A219" s="3">
        <v>2015</v>
      </c>
      <c r="B219" s="4" t="s">
        <v>509</v>
      </c>
      <c r="C219" s="5">
        <v>48101</v>
      </c>
      <c r="D219" s="4">
        <v>27</v>
      </c>
      <c r="E219" s="4" t="s">
        <v>3290</v>
      </c>
      <c r="F219" s="6">
        <v>42123</v>
      </c>
      <c r="G219" s="7">
        <v>494000</v>
      </c>
      <c r="H219" s="6">
        <v>42369</v>
      </c>
      <c r="I219" s="4" t="s">
        <v>4468</v>
      </c>
      <c r="J219" s="4" t="s">
        <v>300</v>
      </c>
      <c r="K219" s="4" t="s">
        <v>301</v>
      </c>
      <c r="L219" s="4"/>
      <c r="M219" s="4"/>
      <c r="N219" s="4"/>
      <c r="O219" s="7">
        <v>494000</v>
      </c>
      <c r="P219" s="11">
        <f>_xlfn.XLOOKUP(E219,[1]SIDEOF_donativos!U$4:U$1619,[1]SIDEOF_donativos!W$4:W$1619,FALSE)</f>
        <v>312</v>
      </c>
      <c r="R219" s="3">
        <v>2015</v>
      </c>
      <c r="S219" s="4" t="s">
        <v>719</v>
      </c>
      <c r="T219" s="4" t="s">
        <v>1950</v>
      </c>
      <c r="U219" s="6">
        <v>42067</v>
      </c>
      <c r="V219" s="7">
        <v>471264</v>
      </c>
      <c r="W219" s="6">
        <v>42228</v>
      </c>
      <c r="X219" s="4" t="s">
        <v>4666</v>
      </c>
      <c r="Y219" s="4" t="s">
        <v>387</v>
      </c>
      <c r="Z219" s="4" t="s">
        <v>388</v>
      </c>
      <c r="AA219" s="4"/>
      <c r="AB219" s="4"/>
      <c r="AC219" s="4"/>
      <c r="AD219" s="7">
        <v>471264</v>
      </c>
      <c r="AE219" s="11">
        <v>141</v>
      </c>
    </row>
    <row r="220" spans="1:31" x14ac:dyDescent="0.25">
      <c r="A220" s="3">
        <v>2015</v>
      </c>
      <c r="B220" s="4" t="s">
        <v>509</v>
      </c>
      <c r="C220" s="5">
        <v>48101</v>
      </c>
      <c r="D220" s="4">
        <v>28</v>
      </c>
      <c r="E220" s="4" t="s">
        <v>562</v>
      </c>
      <c r="F220" s="6">
        <v>42123</v>
      </c>
      <c r="G220" s="7">
        <v>600000</v>
      </c>
      <c r="H220" s="6">
        <v>42369</v>
      </c>
      <c r="I220" s="4" t="s">
        <v>4468</v>
      </c>
      <c r="J220" s="4" t="s">
        <v>300</v>
      </c>
      <c r="K220" s="4" t="s">
        <v>301</v>
      </c>
      <c r="L220" s="4"/>
      <c r="M220" s="4"/>
      <c r="N220" s="4"/>
      <c r="O220" s="7">
        <v>600000</v>
      </c>
      <c r="P220" s="11">
        <f>_xlfn.XLOOKUP(E220,[1]SIDEOF_donativos!U$4:U$1619,[1]SIDEOF_donativos!W$4:W$1619,FALSE)</f>
        <v>842</v>
      </c>
      <c r="R220" s="3">
        <v>2015</v>
      </c>
      <c r="S220" s="4" t="s">
        <v>719</v>
      </c>
      <c r="T220" s="4" t="s">
        <v>4668</v>
      </c>
      <c r="U220" s="6">
        <v>42066</v>
      </c>
      <c r="V220" s="7">
        <v>3000000</v>
      </c>
      <c r="W220" s="6">
        <v>42632</v>
      </c>
      <c r="X220" s="4" t="s">
        <v>4669</v>
      </c>
      <c r="Y220" s="4" t="s">
        <v>387</v>
      </c>
      <c r="Z220" s="4" t="s">
        <v>388</v>
      </c>
      <c r="AA220" s="4"/>
      <c r="AB220" s="4"/>
      <c r="AC220" s="4"/>
      <c r="AD220" s="7">
        <v>3000000</v>
      </c>
      <c r="AE220" s="11">
        <v>1463</v>
      </c>
    </row>
    <row r="221" spans="1:31" x14ac:dyDescent="0.25">
      <c r="A221" s="3">
        <v>2015</v>
      </c>
      <c r="B221" s="4" t="s">
        <v>509</v>
      </c>
      <c r="C221" s="5">
        <v>48101</v>
      </c>
      <c r="D221" s="4">
        <v>29</v>
      </c>
      <c r="E221" s="4" t="s">
        <v>4492</v>
      </c>
      <c r="F221" s="6">
        <v>42123</v>
      </c>
      <c r="G221" s="7">
        <v>450695</v>
      </c>
      <c r="H221" s="6">
        <v>42369</v>
      </c>
      <c r="I221" s="4" t="s">
        <v>4469</v>
      </c>
      <c r="J221" s="4" t="s">
        <v>300</v>
      </c>
      <c r="K221" s="4" t="s">
        <v>301</v>
      </c>
      <c r="L221" s="4"/>
      <c r="M221" s="4"/>
      <c r="N221" s="4"/>
      <c r="O221" s="7">
        <v>450695</v>
      </c>
      <c r="P221" s="11">
        <f>_xlfn.XLOOKUP(E221,[1]SIDEOF_donativos!U$4:U$1619,[1]SIDEOF_donativos!W$4:W$1619,FALSE)</f>
        <v>1037</v>
      </c>
      <c r="R221" s="3">
        <v>2015</v>
      </c>
      <c r="S221" s="4" t="s">
        <v>719</v>
      </c>
      <c r="T221" s="4" t="s">
        <v>4671</v>
      </c>
      <c r="U221" s="6">
        <v>42080</v>
      </c>
      <c r="V221" s="7">
        <v>3000000</v>
      </c>
      <c r="W221" s="6">
        <v>42344</v>
      </c>
      <c r="X221" s="4" t="s">
        <v>4672</v>
      </c>
      <c r="Y221" s="4" t="s">
        <v>387</v>
      </c>
      <c r="Z221" s="4" t="s">
        <v>388</v>
      </c>
      <c r="AA221" s="4"/>
      <c r="AB221" s="4"/>
      <c r="AC221" s="4"/>
      <c r="AD221" s="7">
        <v>3000000</v>
      </c>
      <c r="AE221" s="11">
        <v>1591</v>
      </c>
    </row>
    <row r="222" spans="1:31" x14ac:dyDescent="0.25">
      <c r="A222" s="3">
        <v>2015</v>
      </c>
      <c r="B222" s="4" t="s">
        <v>509</v>
      </c>
      <c r="C222" s="5">
        <v>48101</v>
      </c>
      <c r="D222" s="4">
        <v>3</v>
      </c>
      <c r="E222" s="4" t="s">
        <v>4493</v>
      </c>
      <c r="F222" s="6">
        <v>42121</v>
      </c>
      <c r="G222" s="7">
        <v>250000</v>
      </c>
      <c r="H222" s="6">
        <v>42369</v>
      </c>
      <c r="I222" s="4" t="s">
        <v>4468</v>
      </c>
      <c r="J222" s="4" t="s">
        <v>300</v>
      </c>
      <c r="K222" s="4" t="s">
        <v>301</v>
      </c>
      <c r="L222" s="4"/>
      <c r="M222" s="4"/>
      <c r="N222" s="4"/>
      <c r="O222" s="7">
        <v>250000</v>
      </c>
      <c r="P222" s="11">
        <f>_xlfn.XLOOKUP(E222,[1]SIDEOF_donativos!U$4:U$1619,[1]SIDEOF_donativos!W$4:W$1619,FALSE)</f>
        <v>762</v>
      </c>
      <c r="R222" s="3">
        <v>2015</v>
      </c>
      <c r="S222" s="4" t="s">
        <v>719</v>
      </c>
      <c r="T222" s="4" t="s">
        <v>2493</v>
      </c>
      <c r="U222" s="6">
        <v>42076</v>
      </c>
      <c r="V222" s="7">
        <v>7000000</v>
      </c>
      <c r="W222" s="6">
        <v>42442</v>
      </c>
      <c r="X222" s="4" t="s">
        <v>4674</v>
      </c>
      <c r="Y222" s="4" t="s">
        <v>387</v>
      </c>
      <c r="Z222" s="4" t="s">
        <v>388</v>
      </c>
      <c r="AA222" s="4"/>
      <c r="AB222" s="4"/>
      <c r="AC222" s="4"/>
      <c r="AD222" s="7">
        <v>7000000</v>
      </c>
      <c r="AE222" s="11">
        <v>813</v>
      </c>
    </row>
    <row r="223" spans="1:31" x14ac:dyDescent="0.25">
      <c r="A223" s="3">
        <v>2015</v>
      </c>
      <c r="B223" s="4" t="s">
        <v>509</v>
      </c>
      <c r="C223" s="5">
        <v>48101</v>
      </c>
      <c r="D223" s="4">
        <v>30</v>
      </c>
      <c r="E223" s="4" t="s">
        <v>4494</v>
      </c>
      <c r="F223" s="6">
        <v>42123</v>
      </c>
      <c r="G223" s="7">
        <v>201750</v>
      </c>
      <c r="H223" s="6">
        <v>42369</v>
      </c>
      <c r="I223" s="4" t="s">
        <v>4468</v>
      </c>
      <c r="J223" s="4" t="s">
        <v>300</v>
      </c>
      <c r="K223" s="4" t="s">
        <v>301</v>
      </c>
      <c r="L223" s="4"/>
      <c r="M223" s="4"/>
      <c r="N223" s="4"/>
      <c r="O223" s="7">
        <v>201750</v>
      </c>
      <c r="P223" s="11">
        <f>_xlfn.XLOOKUP(E223,[1]SIDEOF_donativos!U$4:U$1619,[1]SIDEOF_donativos!W$4:W$1619,FALSE)</f>
        <v>633</v>
      </c>
      <c r="R223" s="3">
        <v>2015</v>
      </c>
      <c r="S223" s="4" t="s">
        <v>719</v>
      </c>
      <c r="T223" s="4" t="s">
        <v>3889</v>
      </c>
      <c r="U223" s="6">
        <v>42076</v>
      </c>
      <c r="V223" s="7">
        <v>4000000</v>
      </c>
      <c r="W223" s="6">
        <v>42243</v>
      </c>
      <c r="X223" s="4" t="s">
        <v>4676</v>
      </c>
      <c r="Y223" s="4" t="s">
        <v>387</v>
      </c>
      <c r="Z223" s="4" t="s">
        <v>388</v>
      </c>
      <c r="AA223" s="4"/>
      <c r="AB223" s="4"/>
      <c r="AC223" s="4"/>
      <c r="AD223" s="7">
        <v>4000000</v>
      </c>
      <c r="AE223" s="11">
        <v>385</v>
      </c>
    </row>
    <row r="224" spans="1:31" x14ac:dyDescent="0.25">
      <c r="A224" s="3">
        <v>2015</v>
      </c>
      <c r="B224" s="4" t="s">
        <v>509</v>
      </c>
      <c r="C224" s="5">
        <v>48101</v>
      </c>
      <c r="D224" s="4">
        <v>31</v>
      </c>
      <c r="E224" s="4" t="s">
        <v>3191</v>
      </c>
      <c r="F224" s="6">
        <v>42123</v>
      </c>
      <c r="G224" s="7">
        <v>740000</v>
      </c>
      <c r="H224" s="6">
        <v>42369</v>
      </c>
      <c r="I224" s="4" t="s">
        <v>4468</v>
      </c>
      <c r="J224" s="4" t="s">
        <v>300</v>
      </c>
      <c r="K224" s="4" t="s">
        <v>301</v>
      </c>
      <c r="L224" s="4"/>
      <c r="M224" s="4"/>
      <c r="N224" s="4"/>
      <c r="O224" s="7">
        <v>740000</v>
      </c>
      <c r="P224" s="11">
        <f>_xlfn.XLOOKUP(E224,[1]SIDEOF_donativos!U$4:U$1619,[1]SIDEOF_donativos!W$4:W$1619,FALSE)</f>
        <v>159</v>
      </c>
      <c r="R224" s="3">
        <v>2015</v>
      </c>
      <c r="S224" s="4" t="s">
        <v>719</v>
      </c>
      <c r="T224" s="4" t="s">
        <v>771</v>
      </c>
      <c r="U224" s="6">
        <v>42076</v>
      </c>
      <c r="V224" s="7">
        <v>7820800</v>
      </c>
      <c r="W224" s="6">
        <v>42472</v>
      </c>
      <c r="X224" s="4" t="s">
        <v>4678</v>
      </c>
      <c r="Y224" s="4" t="s">
        <v>387</v>
      </c>
      <c r="Z224" s="4" t="s">
        <v>388</v>
      </c>
      <c r="AA224" s="4"/>
      <c r="AB224" s="4"/>
      <c r="AC224" s="4"/>
      <c r="AD224" s="7">
        <v>7820800</v>
      </c>
      <c r="AE224" s="11">
        <v>484</v>
      </c>
    </row>
    <row r="225" spans="1:31" x14ac:dyDescent="0.25">
      <c r="A225" s="3">
        <v>2015</v>
      </c>
      <c r="B225" s="4" t="s">
        <v>509</v>
      </c>
      <c r="C225" s="5">
        <v>48101</v>
      </c>
      <c r="D225" s="4">
        <v>32</v>
      </c>
      <c r="E225" s="4" t="s">
        <v>524</v>
      </c>
      <c r="F225" s="6">
        <v>42123</v>
      </c>
      <c r="G225" s="7">
        <v>800000</v>
      </c>
      <c r="H225" s="6">
        <v>42369</v>
      </c>
      <c r="I225" s="4" t="s">
        <v>4468</v>
      </c>
      <c r="J225" s="4" t="s">
        <v>300</v>
      </c>
      <c r="K225" s="4" t="s">
        <v>301</v>
      </c>
      <c r="L225" s="4"/>
      <c r="M225" s="4"/>
      <c r="N225" s="4"/>
      <c r="O225" s="7">
        <v>800000</v>
      </c>
      <c r="P225" s="11">
        <f>_xlfn.XLOOKUP(E225,[1]SIDEOF_donativos!U$4:U$1619,[1]SIDEOF_donativos!W$4:W$1619,FALSE)</f>
        <v>412</v>
      </c>
      <c r="R225" s="3">
        <v>2015</v>
      </c>
      <c r="S225" s="4" t="s">
        <v>719</v>
      </c>
      <c r="T225" s="4" t="s">
        <v>408</v>
      </c>
      <c r="U225" s="6">
        <v>42076</v>
      </c>
      <c r="V225" s="7">
        <v>10000000</v>
      </c>
      <c r="W225" s="6">
        <v>42320</v>
      </c>
      <c r="X225" s="4" t="s">
        <v>4680</v>
      </c>
      <c r="Y225" s="4" t="s">
        <v>387</v>
      </c>
      <c r="Z225" s="4" t="s">
        <v>388</v>
      </c>
      <c r="AA225" s="4"/>
      <c r="AB225" s="4"/>
      <c r="AC225" s="4"/>
      <c r="AD225" s="7">
        <v>10000000</v>
      </c>
      <c r="AE225" s="11">
        <v>725</v>
      </c>
    </row>
    <row r="226" spans="1:31" x14ac:dyDescent="0.25">
      <c r="A226" s="3">
        <v>2015</v>
      </c>
      <c r="B226" s="4" t="s">
        <v>509</v>
      </c>
      <c r="C226" s="5">
        <v>48101</v>
      </c>
      <c r="D226" s="4">
        <v>33</v>
      </c>
      <c r="E226" s="4" t="s">
        <v>591</v>
      </c>
      <c r="F226" s="6">
        <v>42123</v>
      </c>
      <c r="G226" s="7">
        <v>370025</v>
      </c>
      <c r="H226" s="6">
        <v>42369</v>
      </c>
      <c r="I226" s="4" t="s">
        <v>4469</v>
      </c>
      <c r="J226" s="4" t="s">
        <v>300</v>
      </c>
      <c r="K226" s="4" t="s">
        <v>301</v>
      </c>
      <c r="L226" s="4"/>
      <c r="M226" s="4"/>
      <c r="N226" s="4"/>
      <c r="O226" s="7">
        <v>370025</v>
      </c>
      <c r="P226" s="11">
        <f>_xlfn.XLOOKUP(E226,[1]SIDEOF_donativos!U$4:U$1619,[1]SIDEOF_donativos!W$4:W$1619,FALSE)</f>
        <v>1571</v>
      </c>
      <c r="R226" s="3">
        <v>2015</v>
      </c>
      <c r="S226" s="4" t="s">
        <v>719</v>
      </c>
      <c r="T226" s="4" t="s">
        <v>727</v>
      </c>
      <c r="U226" s="6">
        <v>42076</v>
      </c>
      <c r="V226" s="7">
        <v>500000</v>
      </c>
      <c r="W226" s="6">
        <v>42441</v>
      </c>
      <c r="X226" s="4" t="s">
        <v>4682</v>
      </c>
      <c r="Y226" s="4" t="s">
        <v>387</v>
      </c>
      <c r="Z226" s="4" t="s">
        <v>388</v>
      </c>
      <c r="AA226" s="4"/>
      <c r="AB226" s="4"/>
      <c r="AC226" s="4"/>
      <c r="AD226" s="7">
        <v>500000</v>
      </c>
      <c r="AE226" s="11">
        <v>524</v>
      </c>
    </row>
    <row r="227" spans="1:31" x14ac:dyDescent="0.25">
      <c r="A227" s="3">
        <v>2015</v>
      </c>
      <c r="B227" s="4" t="s">
        <v>509</v>
      </c>
      <c r="C227" s="5">
        <v>48101</v>
      </c>
      <c r="D227" s="4">
        <v>34</v>
      </c>
      <c r="E227" s="4" t="s">
        <v>3150</v>
      </c>
      <c r="F227" s="6">
        <v>42123</v>
      </c>
      <c r="G227" s="7">
        <v>645000</v>
      </c>
      <c r="H227" s="6">
        <v>42369</v>
      </c>
      <c r="I227" s="4" t="s">
        <v>4468</v>
      </c>
      <c r="J227" s="4" t="s">
        <v>300</v>
      </c>
      <c r="K227" s="4" t="s">
        <v>301</v>
      </c>
      <c r="L227" s="4"/>
      <c r="M227" s="4"/>
      <c r="N227" s="4"/>
      <c r="O227" s="7">
        <v>645000</v>
      </c>
      <c r="P227" s="11">
        <f>_xlfn.XLOOKUP(E227,[1]SIDEOF_donativos!U$4:U$1619,[1]SIDEOF_donativos!W$4:W$1619,FALSE)</f>
        <v>709</v>
      </c>
      <c r="R227" s="3">
        <v>2015</v>
      </c>
      <c r="S227" s="4" t="s">
        <v>719</v>
      </c>
      <c r="T227" s="4" t="s">
        <v>2365</v>
      </c>
      <c r="U227" s="6">
        <v>42076</v>
      </c>
      <c r="V227" s="7">
        <v>10753600</v>
      </c>
      <c r="W227" s="6">
        <v>42289</v>
      </c>
      <c r="X227" s="4" t="s">
        <v>4684</v>
      </c>
      <c r="Y227" s="4" t="s">
        <v>387</v>
      </c>
      <c r="Z227" s="4" t="s">
        <v>388</v>
      </c>
      <c r="AA227" s="4"/>
      <c r="AB227" s="4"/>
      <c r="AC227" s="4"/>
      <c r="AD227" s="7">
        <v>10753600</v>
      </c>
      <c r="AE227" s="11">
        <v>744</v>
      </c>
    </row>
    <row r="228" spans="1:31" x14ac:dyDescent="0.25">
      <c r="A228" s="3">
        <v>2015</v>
      </c>
      <c r="B228" s="4" t="s">
        <v>509</v>
      </c>
      <c r="C228" s="5">
        <v>48101</v>
      </c>
      <c r="D228" s="4">
        <v>35</v>
      </c>
      <c r="E228" s="4" t="s">
        <v>3275</v>
      </c>
      <c r="F228" s="6">
        <v>42123</v>
      </c>
      <c r="G228" s="7">
        <v>650000</v>
      </c>
      <c r="H228" s="6">
        <v>42369</v>
      </c>
      <c r="I228" s="4" t="s">
        <v>4469</v>
      </c>
      <c r="J228" s="4" t="s">
        <v>300</v>
      </c>
      <c r="K228" s="4" t="s">
        <v>301</v>
      </c>
      <c r="L228" s="4"/>
      <c r="M228" s="4"/>
      <c r="N228" s="4"/>
      <c r="O228" s="7">
        <v>650000</v>
      </c>
      <c r="P228" s="11">
        <f>_xlfn.XLOOKUP(E228,[1]SIDEOF_donativos!U$4:U$1619,[1]SIDEOF_donativos!W$4:W$1619,FALSE)</f>
        <v>953</v>
      </c>
      <c r="R228" s="3">
        <v>2015</v>
      </c>
      <c r="S228" s="4" t="s">
        <v>719</v>
      </c>
      <c r="T228" s="4" t="s">
        <v>504</v>
      </c>
      <c r="U228" s="6">
        <v>42080</v>
      </c>
      <c r="V228" s="7">
        <v>2500000</v>
      </c>
      <c r="W228" s="6">
        <v>42476</v>
      </c>
      <c r="X228" s="4" t="s">
        <v>4686</v>
      </c>
      <c r="Y228" s="4" t="s">
        <v>387</v>
      </c>
      <c r="Z228" s="4" t="s">
        <v>388</v>
      </c>
      <c r="AA228" s="4"/>
      <c r="AB228" s="4"/>
      <c r="AC228" s="4"/>
      <c r="AD228" s="7">
        <v>2500000</v>
      </c>
      <c r="AE228" s="11">
        <v>1285</v>
      </c>
    </row>
    <row r="229" spans="1:31" x14ac:dyDescent="0.25">
      <c r="A229" s="3">
        <v>2015</v>
      </c>
      <c r="B229" s="4" t="s">
        <v>509</v>
      </c>
      <c r="C229" s="5">
        <v>48101</v>
      </c>
      <c r="D229" s="4">
        <v>36</v>
      </c>
      <c r="E229" s="4" t="s">
        <v>29</v>
      </c>
      <c r="F229" s="6">
        <v>42123</v>
      </c>
      <c r="G229" s="7">
        <v>497500</v>
      </c>
      <c r="H229" s="6">
        <v>42369</v>
      </c>
      <c r="I229" s="4" t="s">
        <v>4469</v>
      </c>
      <c r="J229" s="4" t="s">
        <v>300</v>
      </c>
      <c r="K229" s="4" t="s">
        <v>301</v>
      </c>
      <c r="L229" s="4"/>
      <c r="M229" s="4"/>
      <c r="N229" s="4"/>
      <c r="O229" s="7">
        <v>497500</v>
      </c>
      <c r="P229" s="11">
        <f>_xlfn.XLOOKUP(E229,[1]SIDEOF_donativos!U$4:U$1619,[1]SIDEOF_donativos!W$4:W$1619,FALSE)</f>
        <v>1071</v>
      </c>
      <c r="R229" s="3">
        <v>2015</v>
      </c>
      <c r="S229" s="4" t="s">
        <v>719</v>
      </c>
      <c r="T229" s="4" t="s">
        <v>3556</v>
      </c>
      <c r="U229" s="6">
        <v>42083</v>
      </c>
      <c r="V229" s="7">
        <v>2000000</v>
      </c>
      <c r="W229" s="6">
        <v>42720</v>
      </c>
      <c r="X229" s="4" t="s">
        <v>4688</v>
      </c>
      <c r="Y229" s="4" t="s">
        <v>387</v>
      </c>
      <c r="Z229" s="4" t="s">
        <v>388</v>
      </c>
      <c r="AA229" s="4"/>
      <c r="AB229" s="4"/>
      <c r="AC229" s="4"/>
      <c r="AD229" s="7">
        <v>2000000</v>
      </c>
      <c r="AE229" s="11">
        <v>521</v>
      </c>
    </row>
    <row r="230" spans="1:31" x14ac:dyDescent="0.25">
      <c r="A230" s="3">
        <v>2015</v>
      </c>
      <c r="B230" s="4" t="s">
        <v>509</v>
      </c>
      <c r="C230" s="5">
        <v>48101</v>
      </c>
      <c r="D230" s="4">
        <v>37</v>
      </c>
      <c r="E230" s="4" t="s">
        <v>546</v>
      </c>
      <c r="F230" s="6">
        <v>42123</v>
      </c>
      <c r="G230" s="7">
        <v>645350</v>
      </c>
      <c r="H230" s="6">
        <v>42369</v>
      </c>
      <c r="I230" s="4" t="s">
        <v>4468</v>
      </c>
      <c r="J230" s="4" t="s">
        <v>300</v>
      </c>
      <c r="K230" s="4" t="s">
        <v>301</v>
      </c>
      <c r="L230" s="4"/>
      <c r="M230" s="4"/>
      <c r="N230" s="4"/>
      <c r="O230" s="7">
        <v>645350</v>
      </c>
      <c r="P230" s="11">
        <f>_xlfn.XLOOKUP(E230,[1]SIDEOF_donativos!U$4:U$1619,[1]SIDEOF_donativos!W$4:W$1619,FALSE)</f>
        <v>565</v>
      </c>
      <c r="R230" s="3">
        <v>2015</v>
      </c>
      <c r="S230" s="4" t="s">
        <v>719</v>
      </c>
      <c r="T230" s="4" t="s">
        <v>3751</v>
      </c>
      <c r="U230" s="6">
        <v>42083</v>
      </c>
      <c r="V230" s="7">
        <v>550000</v>
      </c>
      <c r="W230" s="6">
        <v>42204</v>
      </c>
      <c r="X230" s="4" t="s">
        <v>4690</v>
      </c>
      <c r="Y230" s="4" t="s">
        <v>387</v>
      </c>
      <c r="Z230" s="4" t="s">
        <v>388</v>
      </c>
      <c r="AA230" s="4"/>
      <c r="AB230" s="4"/>
      <c r="AC230" s="4"/>
      <c r="AD230" s="7">
        <v>550000</v>
      </c>
      <c r="AE230" s="11">
        <v>724</v>
      </c>
    </row>
    <row r="231" spans="1:31" x14ac:dyDescent="0.25">
      <c r="A231" s="3">
        <v>2015</v>
      </c>
      <c r="B231" s="4" t="s">
        <v>509</v>
      </c>
      <c r="C231" s="5">
        <v>48101</v>
      </c>
      <c r="D231" s="4">
        <v>38</v>
      </c>
      <c r="E231" s="4" t="s">
        <v>4495</v>
      </c>
      <c r="F231" s="6">
        <v>42123</v>
      </c>
      <c r="G231" s="7">
        <v>431900</v>
      </c>
      <c r="H231" s="6">
        <v>42369</v>
      </c>
      <c r="I231" s="4" t="s">
        <v>4469</v>
      </c>
      <c r="J231" s="4" t="s">
        <v>300</v>
      </c>
      <c r="K231" s="4" t="s">
        <v>301</v>
      </c>
      <c r="L231" s="4"/>
      <c r="M231" s="4"/>
      <c r="N231" s="4"/>
      <c r="O231" s="7">
        <v>431900</v>
      </c>
      <c r="P231" s="11">
        <f>_xlfn.XLOOKUP(E231,[1]SIDEOF_donativos!U$4:U$1619,[1]SIDEOF_donativos!W$4:W$1619,FALSE)</f>
        <v>899</v>
      </c>
      <c r="R231" s="3">
        <v>2015</v>
      </c>
      <c r="S231" s="4" t="s">
        <v>719</v>
      </c>
      <c r="T231" s="4" t="s">
        <v>3998</v>
      </c>
      <c r="U231" s="6">
        <v>42083</v>
      </c>
      <c r="V231" s="7">
        <v>6000000</v>
      </c>
      <c r="W231" s="6">
        <v>42537</v>
      </c>
      <c r="X231" s="4" t="s">
        <v>4692</v>
      </c>
      <c r="Y231" s="4" t="s">
        <v>387</v>
      </c>
      <c r="Z231" s="4" t="s">
        <v>388</v>
      </c>
      <c r="AA231" s="4"/>
      <c r="AB231" s="4"/>
      <c r="AC231" s="4"/>
      <c r="AD231" s="7">
        <v>6000000</v>
      </c>
      <c r="AE231" s="11">
        <v>630</v>
      </c>
    </row>
    <row r="232" spans="1:31" x14ac:dyDescent="0.25">
      <c r="A232" s="3">
        <v>2015</v>
      </c>
      <c r="B232" s="4" t="s">
        <v>509</v>
      </c>
      <c r="C232" s="5">
        <v>48101</v>
      </c>
      <c r="D232" s="4">
        <v>39</v>
      </c>
      <c r="E232" s="4" t="s">
        <v>4496</v>
      </c>
      <c r="F232" s="6">
        <v>42124</v>
      </c>
      <c r="G232" s="7">
        <v>236300</v>
      </c>
      <c r="H232" s="6">
        <v>42369</v>
      </c>
      <c r="I232" s="4" t="s">
        <v>4468</v>
      </c>
      <c r="J232" s="4" t="s">
        <v>300</v>
      </c>
      <c r="K232" s="4" t="s">
        <v>301</v>
      </c>
      <c r="L232" s="4"/>
      <c r="M232" s="4"/>
      <c r="N232" s="4"/>
      <c r="O232" s="7">
        <v>236300</v>
      </c>
      <c r="P232" s="11">
        <f>_xlfn.XLOOKUP(E232,[1]SIDEOF_donativos!U$4:U$1619,[1]SIDEOF_donativos!W$4:W$1619,FALSE)</f>
        <v>91</v>
      </c>
      <c r="R232" s="3">
        <v>2015</v>
      </c>
      <c r="S232" s="4" t="s">
        <v>719</v>
      </c>
      <c r="T232" s="4" t="s">
        <v>2573</v>
      </c>
      <c r="U232" s="6">
        <v>42083</v>
      </c>
      <c r="V232" s="7">
        <v>600000</v>
      </c>
      <c r="W232" s="6">
        <v>42448</v>
      </c>
      <c r="X232" s="4" t="s">
        <v>4694</v>
      </c>
      <c r="Y232" s="4" t="s">
        <v>387</v>
      </c>
      <c r="Z232" s="4" t="s">
        <v>388</v>
      </c>
      <c r="AA232" s="4"/>
      <c r="AB232" s="4"/>
      <c r="AC232" s="4"/>
      <c r="AD232" s="7">
        <v>600000</v>
      </c>
      <c r="AE232" s="11">
        <v>532</v>
      </c>
    </row>
    <row r="233" spans="1:31" x14ac:dyDescent="0.25">
      <c r="A233" s="3">
        <v>2015</v>
      </c>
      <c r="B233" s="4" t="s">
        <v>509</v>
      </c>
      <c r="C233" s="5">
        <v>48101</v>
      </c>
      <c r="D233" s="4">
        <v>4</v>
      </c>
      <c r="E233" s="4" t="s">
        <v>2124</v>
      </c>
      <c r="F233" s="6">
        <v>42121</v>
      </c>
      <c r="G233" s="7">
        <v>649500</v>
      </c>
      <c r="H233" s="6">
        <v>42369</v>
      </c>
      <c r="I233" s="4" t="s">
        <v>4469</v>
      </c>
      <c r="J233" s="4" t="s">
        <v>300</v>
      </c>
      <c r="K233" s="4" t="s">
        <v>301</v>
      </c>
      <c r="L233" s="4"/>
      <c r="M233" s="4"/>
      <c r="N233" s="4"/>
      <c r="O233" s="7">
        <v>649500</v>
      </c>
      <c r="P233" s="11">
        <f>_xlfn.XLOOKUP(E233,[1]SIDEOF_donativos!U$4:U$1619,[1]SIDEOF_donativos!W$4:W$1619,FALSE)</f>
        <v>1517</v>
      </c>
      <c r="R233" s="3">
        <v>2015</v>
      </c>
      <c r="S233" s="4" t="s">
        <v>719</v>
      </c>
      <c r="T233" s="4" t="s">
        <v>4696</v>
      </c>
      <c r="U233" s="6">
        <v>42088</v>
      </c>
      <c r="V233" s="7">
        <v>4000000</v>
      </c>
      <c r="W233" s="6">
        <v>42369</v>
      </c>
      <c r="X233" s="4" t="s">
        <v>4697</v>
      </c>
      <c r="Y233" s="4" t="s">
        <v>387</v>
      </c>
      <c r="Z233" s="4" t="s">
        <v>388</v>
      </c>
      <c r="AA233" s="4"/>
      <c r="AB233" s="4"/>
      <c r="AC233" s="4"/>
      <c r="AD233" s="7">
        <v>4000000</v>
      </c>
      <c r="AE233" s="11">
        <v>433</v>
      </c>
    </row>
    <row r="234" spans="1:31" x14ac:dyDescent="0.25">
      <c r="A234" s="3">
        <v>2015</v>
      </c>
      <c r="B234" s="4" t="s">
        <v>509</v>
      </c>
      <c r="C234" s="5">
        <v>48101</v>
      </c>
      <c r="D234" s="4">
        <v>40</v>
      </c>
      <c r="E234" s="4" t="s">
        <v>544</v>
      </c>
      <c r="F234" s="6">
        <v>42124</v>
      </c>
      <c r="G234" s="7">
        <v>800000</v>
      </c>
      <c r="H234" s="6">
        <v>42369</v>
      </c>
      <c r="I234" s="4" t="s">
        <v>4468</v>
      </c>
      <c r="J234" s="4" t="s">
        <v>300</v>
      </c>
      <c r="K234" s="4" t="s">
        <v>301</v>
      </c>
      <c r="L234" s="4"/>
      <c r="M234" s="4"/>
      <c r="N234" s="4"/>
      <c r="O234" s="7">
        <v>800000</v>
      </c>
      <c r="P234" s="11">
        <f>_xlfn.XLOOKUP(E234,[1]SIDEOF_donativos!U$4:U$1619,[1]SIDEOF_donativos!W$4:W$1619,FALSE)</f>
        <v>542</v>
      </c>
      <c r="R234" s="3">
        <v>2015</v>
      </c>
      <c r="S234" s="4" t="s">
        <v>719</v>
      </c>
      <c r="T234" s="4" t="s">
        <v>4696</v>
      </c>
      <c r="U234" s="6">
        <v>42088</v>
      </c>
      <c r="V234" s="7">
        <v>4000000</v>
      </c>
      <c r="W234" s="6">
        <v>42369</v>
      </c>
      <c r="X234" s="4" t="s">
        <v>4699</v>
      </c>
      <c r="Y234" s="4" t="s">
        <v>387</v>
      </c>
      <c r="Z234" s="4" t="s">
        <v>388</v>
      </c>
      <c r="AA234" s="4"/>
      <c r="AB234" s="4"/>
      <c r="AC234" s="4"/>
      <c r="AD234" s="7">
        <v>4000000</v>
      </c>
      <c r="AE234" s="11">
        <v>433</v>
      </c>
    </row>
    <row r="235" spans="1:31" x14ac:dyDescent="0.25">
      <c r="A235" s="3">
        <v>2015</v>
      </c>
      <c r="B235" s="4" t="s">
        <v>509</v>
      </c>
      <c r="C235" s="5">
        <v>48101</v>
      </c>
      <c r="D235" s="4">
        <v>41</v>
      </c>
      <c r="E235" s="4" t="s">
        <v>4497</v>
      </c>
      <c r="F235" s="6">
        <v>42124</v>
      </c>
      <c r="G235" s="7">
        <v>500000</v>
      </c>
      <c r="H235" s="6">
        <v>42369</v>
      </c>
      <c r="I235" s="4" t="s">
        <v>4469</v>
      </c>
      <c r="J235" s="4" t="s">
        <v>300</v>
      </c>
      <c r="K235" s="4" t="s">
        <v>301</v>
      </c>
      <c r="L235" s="4"/>
      <c r="M235" s="4"/>
      <c r="N235" s="4"/>
      <c r="O235" s="7">
        <v>500000</v>
      </c>
      <c r="P235" s="11">
        <f>_xlfn.XLOOKUP(E235,[1]SIDEOF_donativos!U$4:U$1619,[1]SIDEOF_donativos!W$4:W$1619,FALSE)</f>
        <v>1114</v>
      </c>
      <c r="R235" s="3">
        <v>2015</v>
      </c>
      <c r="S235" s="4" t="s">
        <v>719</v>
      </c>
      <c r="T235" s="4" t="s">
        <v>4701</v>
      </c>
      <c r="U235" s="6">
        <v>42088</v>
      </c>
      <c r="V235" s="7">
        <v>117052</v>
      </c>
      <c r="W235" s="6">
        <v>42393</v>
      </c>
      <c r="X235" s="4" t="s">
        <v>4702</v>
      </c>
      <c r="Y235" s="4" t="s">
        <v>387</v>
      </c>
      <c r="Z235" s="4" t="s">
        <v>388</v>
      </c>
      <c r="AA235" s="4"/>
      <c r="AB235" s="4"/>
      <c r="AC235" s="4"/>
      <c r="AD235" s="7">
        <v>117052</v>
      </c>
      <c r="AE235" s="11">
        <v>81</v>
      </c>
    </row>
    <row r="236" spans="1:31" x14ac:dyDescent="0.25">
      <c r="A236" s="3">
        <v>2015</v>
      </c>
      <c r="B236" s="4" t="s">
        <v>509</v>
      </c>
      <c r="C236" s="5">
        <v>48101</v>
      </c>
      <c r="D236" s="4">
        <v>42</v>
      </c>
      <c r="E236" s="4" t="s">
        <v>3273</v>
      </c>
      <c r="F236" s="6">
        <v>42124</v>
      </c>
      <c r="G236" s="7">
        <v>643900</v>
      </c>
      <c r="H236" s="6">
        <v>42369</v>
      </c>
      <c r="I236" s="4" t="s">
        <v>4468</v>
      </c>
      <c r="J236" s="4" t="s">
        <v>300</v>
      </c>
      <c r="K236" s="4" t="s">
        <v>301</v>
      </c>
      <c r="L236" s="4"/>
      <c r="M236" s="4"/>
      <c r="N236" s="4"/>
      <c r="O236" s="7">
        <v>643900</v>
      </c>
      <c r="P236" s="11">
        <f>_xlfn.XLOOKUP(E236,[1]SIDEOF_donativos!U$4:U$1619,[1]SIDEOF_donativos!W$4:W$1619,FALSE)</f>
        <v>853</v>
      </c>
      <c r="R236" s="3">
        <v>2015</v>
      </c>
      <c r="S236" s="4" t="s">
        <v>719</v>
      </c>
      <c r="T236" s="4" t="s">
        <v>763</v>
      </c>
      <c r="U236" s="6">
        <v>42088</v>
      </c>
      <c r="V236" s="7">
        <v>2000000</v>
      </c>
      <c r="W236" s="6">
        <v>42453</v>
      </c>
      <c r="X236" s="4" t="s">
        <v>4704</v>
      </c>
      <c r="Y236" s="4" t="s">
        <v>387</v>
      </c>
      <c r="Z236" s="4" t="s">
        <v>388</v>
      </c>
      <c r="AA236" s="4"/>
      <c r="AB236" s="4"/>
      <c r="AC236" s="4"/>
      <c r="AD236" s="7">
        <v>2000000</v>
      </c>
      <c r="AE236" s="11">
        <v>7</v>
      </c>
    </row>
    <row r="237" spans="1:31" x14ac:dyDescent="0.25">
      <c r="A237" s="3">
        <v>2015</v>
      </c>
      <c r="B237" s="4" t="s">
        <v>509</v>
      </c>
      <c r="C237" s="5">
        <v>48101</v>
      </c>
      <c r="D237" s="4">
        <v>43</v>
      </c>
      <c r="E237" s="4" t="s">
        <v>4498</v>
      </c>
      <c r="F237" s="6">
        <v>42124</v>
      </c>
      <c r="G237" s="7">
        <v>448800</v>
      </c>
      <c r="H237" s="6">
        <v>42369</v>
      </c>
      <c r="I237" s="4" t="s">
        <v>4468</v>
      </c>
      <c r="J237" s="4" t="s">
        <v>300</v>
      </c>
      <c r="K237" s="4" t="s">
        <v>301</v>
      </c>
      <c r="L237" s="4"/>
      <c r="M237" s="4"/>
      <c r="N237" s="4"/>
      <c r="O237" s="7">
        <v>448800</v>
      </c>
      <c r="P237" s="11">
        <f>_xlfn.XLOOKUP(E237,[1]SIDEOF_donativos!U$4:U$1619,[1]SIDEOF_donativos!W$4:W$1619,FALSE)</f>
        <v>26</v>
      </c>
      <c r="R237" s="3">
        <v>2015</v>
      </c>
      <c r="S237" s="4" t="s">
        <v>719</v>
      </c>
      <c r="T237" s="4" t="s">
        <v>4706</v>
      </c>
      <c r="U237" s="6">
        <v>42090</v>
      </c>
      <c r="V237" s="7">
        <v>15000000</v>
      </c>
      <c r="W237" s="6">
        <v>42473</v>
      </c>
      <c r="X237" s="4" t="s">
        <v>4707</v>
      </c>
      <c r="Y237" s="4" t="s">
        <v>387</v>
      </c>
      <c r="Z237" s="4" t="s">
        <v>388</v>
      </c>
      <c r="AA237" s="4"/>
      <c r="AB237" s="4"/>
      <c r="AC237" s="4"/>
      <c r="AD237" s="7">
        <v>15000000</v>
      </c>
      <c r="AE237" s="11">
        <v>1527</v>
      </c>
    </row>
    <row r="238" spans="1:31" x14ac:dyDescent="0.25">
      <c r="A238" s="3">
        <v>2015</v>
      </c>
      <c r="B238" s="4" t="s">
        <v>509</v>
      </c>
      <c r="C238" s="5">
        <v>48101</v>
      </c>
      <c r="D238" s="4">
        <v>44</v>
      </c>
      <c r="E238" s="4" t="s">
        <v>3264</v>
      </c>
      <c r="F238" s="6">
        <v>42124</v>
      </c>
      <c r="G238" s="7">
        <v>650000</v>
      </c>
      <c r="H238" s="6">
        <v>42369</v>
      </c>
      <c r="I238" s="4" t="s">
        <v>4469</v>
      </c>
      <c r="J238" s="4" t="s">
        <v>300</v>
      </c>
      <c r="K238" s="4" t="s">
        <v>301</v>
      </c>
      <c r="L238" s="4"/>
      <c r="M238" s="4"/>
      <c r="N238" s="4"/>
      <c r="O238" s="7">
        <v>650000</v>
      </c>
      <c r="P238" s="11">
        <f>_xlfn.XLOOKUP(E238,[1]SIDEOF_donativos!U$4:U$1619,[1]SIDEOF_donativos!W$4:W$1619,FALSE)</f>
        <v>1369</v>
      </c>
      <c r="R238" s="3">
        <v>2015</v>
      </c>
      <c r="S238" s="4" t="s">
        <v>719</v>
      </c>
      <c r="T238" s="4" t="s">
        <v>4709</v>
      </c>
      <c r="U238" s="6">
        <v>42090</v>
      </c>
      <c r="V238" s="7">
        <v>20000000</v>
      </c>
      <c r="W238" s="6">
        <v>42455</v>
      </c>
      <c r="X238" s="4" t="s">
        <v>4710</v>
      </c>
      <c r="Y238" s="4" t="s">
        <v>387</v>
      </c>
      <c r="Z238" s="4" t="s">
        <v>388</v>
      </c>
      <c r="AA238" s="4"/>
      <c r="AB238" s="4"/>
      <c r="AC238" s="4"/>
      <c r="AD238" s="7">
        <v>20000000</v>
      </c>
      <c r="AE238" s="11">
        <v>302</v>
      </c>
    </row>
    <row r="239" spans="1:31" x14ac:dyDescent="0.25">
      <c r="A239" s="3">
        <v>2015</v>
      </c>
      <c r="B239" s="4" t="s">
        <v>509</v>
      </c>
      <c r="C239" s="5">
        <v>48101</v>
      </c>
      <c r="D239" s="4">
        <v>45</v>
      </c>
      <c r="E239" s="4" t="s">
        <v>4499</v>
      </c>
      <c r="F239" s="6">
        <v>42124</v>
      </c>
      <c r="G239" s="7">
        <v>249000</v>
      </c>
      <c r="H239" s="6">
        <v>42369</v>
      </c>
      <c r="I239" s="4" t="s">
        <v>4468</v>
      </c>
      <c r="J239" s="4" t="s">
        <v>300</v>
      </c>
      <c r="K239" s="4" t="s">
        <v>301</v>
      </c>
      <c r="L239" s="4"/>
      <c r="M239" s="4"/>
      <c r="N239" s="4"/>
      <c r="O239" s="7">
        <v>249000</v>
      </c>
      <c r="P239" s="11">
        <f>_xlfn.XLOOKUP(E239,[1]SIDEOF_donativos!U$4:U$1619,[1]SIDEOF_donativos!W$4:W$1619,FALSE)</f>
        <v>391</v>
      </c>
      <c r="R239" s="3">
        <v>2015</v>
      </c>
      <c r="S239" s="4" t="s">
        <v>719</v>
      </c>
      <c r="T239" s="4" t="s">
        <v>4712</v>
      </c>
      <c r="U239" s="6">
        <v>42090</v>
      </c>
      <c r="V239" s="7">
        <v>1000000</v>
      </c>
      <c r="W239" s="6">
        <v>42303</v>
      </c>
      <c r="X239" s="4" t="s">
        <v>4713</v>
      </c>
      <c r="Y239" s="4" t="s">
        <v>387</v>
      </c>
      <c r="Z239" s="4" t="s">
        <v>388</v>
      </c>
      <c r="AA239" s="4"/>
      <c r="AB239" s="4"/>
      <c r="AC239" s="4"/>
      <c r="AD239" s="7">
        <v>1000000</v>
      </c>
      <c r="AE239" s="11">
        <v>956</v>
      </c>
    </row>
    <row r="240" spans="1:31" x14ac:dyDescent="0.25">
      <c r="A240" s="3">
        <v>2015</v>
      </c>
      <c r="B240" s="4" t="s">
        <v>509</v>
      </c>
      <c r="C240" s="5">
        <v>48101</v>
      </c>
      <c r="D240" s="4">
        <v>46</v>
      </c>
      <c r="E240" s="4" t="s">
        <v>3249</v>
      </c>
      <c r="F240" s="6">
        <v>42124</v>
      </c>
      <c r="G240" s="7">
        <v>648054</v>
      </c>
      <c r="H240" s="6">
        <v>42369</v>
      </c>
      <c r="I240" s="4" t="s">
        <v>4469</v>
      </c>
      <c r="J240" s="4" t="s">
        <v>300</v>
      </c>
      <c r="K240" s="4" t="s">
        <v>301</v>
      </c>
      <c r="L240" s="4"/>
      <c r="M240" s="4"/>
      <c r="N240" s="4"/>
      <c r="O240" s="7">
        <v>648054</v>
      </c>
      <c r="P240" s="11">
        <f>_xlfn.XLOOKUP(E240,[1]SIDEOF_donativos!U$4:U$1619,[1]SIDEOF_donativos!W$4:W$1619,FALSE)</f>
        <v>1494</v>
      </c>
      <c r="R240" s="3">
        <v>2015</v>
      </c>
      <c r="S240" s="4" t="s">
        <v>719</v>
      </c>
      <c r="T240" s="4" t="s">
        <v>434</v>
      </c>
      <c r="U240" s="6">
        <v>42090</v>
      </c>
      <c r="V240" s="7">
        <v>2000000</v>
      </c>
      <c r="W240" s="6">
        <v>42273</v>
      </c>
      <c r="X240" s="4" t="s">
        <v>4715</v>
      </c>
      <c r="Y240" s="4" t="s">
        <v>387</v>
      </c>
      <c r="Z240" s="4" t="s">
        <v>388</v>
      </c>
      <c r="AA240" s="4"/>
      <c r="AB240" s="4"/>
      <c r="AC240" s="4"/>
      <c r="AD240" s="7">
        <v>2000000</v>
      </c>
      <c r="AE240" s="11">
        <v>590</v>
      </c>
    </row>
    <row r="241" spans="1:31" x14ac:dyDescent="0.25">
      <c r="A241" s="3">
        <v>2015</v>
      </c>
      <c r="B241" s="4" t="s">
        <v>509</v>
      </c>
      <c r="C241" s="5">
        <v>48101</v>
      </c>
      <c r="D241" s="4">
        <v>47</v>
      </c>
      <c r="E241" s="4" t="s">
        <v>3304</v>
      </c>
      <c r="F241" s="6">
        <v>42124</v>
      </c>
      <c r="G241" s="7">
        <v>650000</v>
      </c>
      <c r="H241" s="6">
        <v>42369</v>
      </c>
      <c r="I241" s="4" t="s">
        <v>4469</v>
      </c>
      <c r="J241" s="4" t="s">
        <v>300</v>
      </c>
      <c r="K241" s="4" t="s">
        <v>301</v>
      </c>
      <c r="L241" s="4"/>
      <c r="M241" s="4"/>
      <c r="N241" s="4"/>
      <c r="O241" s="7">
        <v>650000</v>
      </c>
      <c r="P241" s="11">
        <f>_xlfn.XLOOKUP(E241,[1]SIDEOF_donativos!U$4:U$1619,[1]SIDEOF_donativos!W$4:W$1619,FALSE)</f>
        <v>994</v>
      </c>
      <c r="R241" s="3">
        <v>2015</v>
      </c>
      <c r="S241" s="4" t="s">
        <v>719</v>
      </c>
      <c r="T241" s="4" t="s">
        <v>2551</v>
      </c>
      <c r="U241" s="6">
        <v>42090</v>
      </c>
      <c r="V241" s="7">
        <v>3100000</v>
      </c>
      <c r="W241" s="6">
        <v>42269</v>
      </c>
      <c r="X241" s="4" t="s">
        <v>4717</v>
      </c>
      <c r="Y241" s="4" t="s">
        <v>387</v>
      </c>
      <c r="Z241" s="4" t="s">
        <v>388</v>
      </c>
      <c r="AA241" s="4"/>
      <c r="AB241" s="4"/>
      <c r="AC241" s="4"/>
      <c r="AD241" s="7">
        <v>3100000</v>
      </c>
      <c r="AE241" s="11">
        <v>1067</v>
      </c>
    </row>
    <row r="242" spans="1:31" x14ac:dyDescent="0.25">
      <c r="A242" s="3">
        <v>2015</v>
      </c>
      <c r="B242" s="4" t="s">
        <v>509</v>
      </c>
      <c r="C242" s="5">
        <v>48101</v>
      </c>
      <c r="D242" s="4">
        <v>48</v>
      </c>
      <c r="E242" s="4" t="s">
        <v>4500</v>
      </c>
      <c r="F242" s="6">
        <v>42124</v>
      </c>
      <c r="G242" s="7">
        <v>499986</v>
      </c>
      <c r="H242" s="6">
        <v>42369</v>
      </c>
      <c r="I242" s="4" t="s">
        <v>4468</v>
      </c>
      <c r="J242" s="4" t="s">
        <v>300</v>
      </c>
      <c r="K242" s="4" t="s">
        <v>301</v>
      </c>
      <c r="L242" s="4"/>
      <c r="M242" s="4"/>
      <c r="N242" s="4"/>
      <c r="O242" s="7">
        <v>499986</v>
      </c>
      <c r="P242" s="11">
        <f>_xlfn.XLOOKUP(E242,[1]SIDEOF_donativos!U$4:U$1619,[1]SIDEOF_donativos!W$4:W$1619,FALSE)</f>
        <v>353</v>
      </c>
      <c r="R242" s="3">
        <v>2015</v>
      </c>
      <c r="S242" s="4" t="s">
        <v>719</v>
      </c>
      <c r="T242" s="4" t="s">
        <v>3645</v>
      </c>
      <c r="U242" s="6">
        <v>42088</v>
      </c>
      <c r="V242" s="7">
        <v>6799778</v>
      </c>
      <c r="W242" s="6">
        <v>42424</v>
      </c>
      <c r="X242" s="4" t="s">
        <v>4719</v>
      </c>
      <c r="Y242" s="4" t="s">
        <v>387</v>
      </c>
      <c r="Z242" s="4" t="s">
        <v>388</v>
      </c>
      <c r="AA242" s="4"/>
      <c r="AB242" s="4"/>
      <c r="AC242" s="4"/>
      <c r="AD242" s="7">
        <v>6799778</v>
      </c>
      <c r="AE242" s="11">
        <v>740</v>
      </c>
    </row>
    <row r="243" spans="1:31" x14ac:dyDescent="0.25">
      <c r="A243" s="3">
        <v>2015</v>
      </c>
      <c r="B243" s="4" t="s">
        <v>509</v>
      </c>
      <c r="C243" s="5">
        <v>48101</v>
      </c>
      <c r="D243" s="4">
        <v>49</v>
      </c>
      <c r="E243" s="4" t="s">
        <v>568</v>
      </c>
      <c r="F243" s="6">
        <v>42124</v>
      </c>
      <c r="G243" s="7">
        <v>472400</v>
      </c>
      <c r="H243" s="6">
        <v>42369</v>
      </c>
      <c r="I243" s="4" t="s">
        <v>4469</v>
      </c>
      <c r="J243" s="4" t="s">
        <v>300</v>
      </c>
      <c r="K243" s="4" t="s">
        <v>301</v>
      </c>
      <c r="L243" s="4"/>
      <c r="M243" s="4"/>
      <c r="N243" s="4"/>
      <c r="O243" s="7">
        <v>472400</v>
      </c>
      <c r="P243" s="11">
        <f>_xlfn.XLOOKUP(E243,[1]SIDEOF_donativos!U$4:U$1619,[1]SIDEOF_donativos!W$4:W$1619,FALSE)</f>
        <v>1109</v>
      </c>
      <c r="R243" s="3">
        <v>2015</v>
      </c>
      <c r="S243" s="4" t="s">
        <v>719</v>
      </c>
      <c r="T243" s="4" t="s">
        <v>847</v>
      </c>
      <c r="U243" s="6">
        <v>42078</v>
      </c>
      <c r="V243" s="7">
        <v>3732104</v>
      </c>
      <c r="W243" s="6">
        <v>42428</v>
      </c>
      <c r="X243" s="4" t="s">
        <v>4721</v>
      </c>
      <c r="Y243" s="4" t="s">
        <v>387</v>
      </c>
      <c r="Z243" s="4" t="s">
        <v>388</v>
      </c>
      <c r="AA243" s="4"/>
      <c r="AB243" s="4"/>
      <c r="AC243" s="4"/>
      <c r="AD243" s="7">
        <v>3732104</v>
      </c>
      <c r="AE243" s="11">
        <v>800</v>
      </c>
    </row>
    <row r="244" spans="1:31" x14ac:dyDescent="0.25">
      <c r="A244" s="3">
        <v>2015</v>
      </c>
      <c r="B244" s="4" t="s">
        <v>509</v>
      </c>
      <c r="C244" s="5">
        <v>48101</v>
      </c>
      <c r="D244" s="4">
        <v>5</v>
      </c>
      <c r="E244" s="4" t="s">
        <v>4501</v>
      </c>
      <c r="F244" s="6">
        <v>42121</v>
      </c>
      <c r="G244" s="7">
        <v>800000</v>
      </c>
      <c r="H244" s="6">
        <v>42369</v>
      </c>
      <c r="I244" s="4" t="s">
        <v>4469</v>
      </c>
      <c r="J244" s="4" t="s">
        <v>300</v>
      </c>
      <c r="K244" s="4" t="s">
        <v>301</v>
      </c>
      <c r="L244" s="4"/>
      <c r="M244" s="4"/>
      <c r="N244" s="4"/>
      <c r="O244" s="7">
        <v>800000</v>
      </c>
      <c r="P244" s="11">
        <f>_xlfn.XLOOKUP(E244,[1]SIDEOF_donativos!U$4:U$1619,[1]SIDEOF_donativos!W$4:W$1619,FALSE)</f>
        <v>1055</v>
      </c>
      <c r="R244" s="3">
        <v>2015</v>
      </c>
      <c r="S244" s="4" t="s">
        <v>719</v>
      </c>
      <c r="T244" s="4" t="s">
        <v>790</v>
      </c>
      <c r="U244" s="6">
        <v>42088</v>
      </c>
      <c r="V244" s="7">
        <v>2000000</v>
      </c>
      <c r="W244" s="6">
        <v>42106</v>
      </c>
      <c r="X244" s="4" t="s">
        <v>4723</v>
      </c>
      <c r="Y244" s="4" t="s">
        <v>387</v>
      </c>
      <c r="Z244" s="4" t="s">
        <v>388</v>
      </c>
      <c r="AA244" s="4"/>
      <c r="AB244" s="4"/>
      <c r="AC244" s="4"/>
      <c r="AD244" s="7">
        <v>2000000</v>
      </c>
      <c r="AE244" s="11">
        <v>587</v>
      </c>
    </row>
    <row r="245" spans="1:31" x14ac:dyDescent="0.25">
      <c r="A245" s="3">
        <v>2015</v>
      </c>
      <c r="B245" s="4" t="s">
        <v>509</v>
      </c>
      <c r="C245" s="5">
        <v>48101</v>
      </c>
      <c r="D245" s="4">
        <v>50</v>
      </c>
      <c r="E245" s="4" t="s">
        <v>3269</v>
      </c>
      <c r="F245" s="6">
        <v>42124</v>
      </c>
      <c r="G245" s="7">
        <v>800000</v>
      </c>
      <c r="H245" s="6">
        <v>42369</v>
      </c>
      <c r="I245" s="4" t="s">
        <v>4468</v>
      </c>
      <c r="J245" s="4" t="s">
        <v>300</v>
      </c>
      <c r="K245" s="4" t="s">
        <v>301</v>
      </c>
      <c r="L245" s="4"/>
      <c r="M245" s="4"/>
      <c r="N245" s="4"/>
      <c r="O245" s="7">
        <v>800000</v>
      </c>
      <c r="P245" s="11">
        <f>_xlfn.XLOOKUP(E245,[1]SIDEOF_donativos!U$4:U$1619,[1]SIDEOF_donativos!W$4:W$1619,FALSE)</f>
        <v>538</v>
      </c>
      <c r="R245" s="3">
        <v>2015</v>
      </c>
      <c r="S245" s="4" t="s">
        <v>719</v>
      </c>
      <c r="T245" s="4" t="s">
        <v>932</v>
      </c>
      <c r="U245" s="6">
        <v>42088</v>
      </c>
      <c r="V245" s="7">
        <v>6000000</v>
      </c>
      <c r="W245" s="6">
        <v>42613</v>
      </c>
      <c r="X245" s="4" t="s">
        <v>4725</v>
      </c>
      <c r="Y245" s="4" t="s">
        <v>387</v>
      </c>
      <c r="Z245" s="4" t="s">
        <v>388</v>
      </c>
      <c r="AA245" s="4"/>
      <c r="AB245" s="4"/>
      <c r="AC245" s="4"/>
      <c r="AD245" s="7">
        <v>6000000</v>
      </c>
      <c r="AE245" s="11">
        <v>322</v>
      </c>
    </row>
    <row r="246" spans="1:31" x14ac:dyDescent="0.25">
      <c r="A246" s="3">
        <v>2015</v>
      </c>
      <c r="B246" s="4" t="s">
        <v>509</v>
      </c>
      <c r="C246" s="5">
        <v>48101</v>
      </c>
      <c r="D246" s="4">
        <v>51</v>
      </c>
      <c r="E246" s="4" t="s">
        <v>3277</v>
      </c>
      <c r="F246" s="6">
        <v>42124</v>
      </c>
      <c r="G246" s="7">
        <v>650000</v>
      </c>
      <c r="H246" s="6">
        <v>42369</v>
      </c>
      <c r="I246" s="4" t="s">
        <v>4468</v>
      </c>
      <c r="J246" s="4" t="s">
        <v>300</v>
      </c>
      <c r="K246" s="4" t="s">
        <v>301</v>
      </c>
      <c r="L246" s="4"/>
      <c r="M246" s="4"/>
      <c r="N246" s="4"/>
      <c r="O246" s="7">
        <v>650000</v>
      </c>
      <c r="P246" s="11">
        <f>_xlfn.XLOOKUP(E246,[1]SIDEOF_donativos!U$4:U$1619,[1]SIDEOF_donativos!W$4:W$1619,FALSE)</f>
        <v>357</v>
      </c>
      <c r="R246" s="3">
        <v>2015</v>
      </c>
      <c r="S246" s="4" t="s">
        <v>719</v>
      </c>
      <c r="T246" s="4" t="s">
        <v>959</v>
      </c>
      <c r="U246" s="6">
        <v>42090</v>
      </c>
      <c r="V246" s="7">
        <v>700000</v>
      </c>
      <c r="W246" s="6">
        <v>42455</v>
      </c>
      <c r="X246" s="4" t="s">
        <v>4727</v>
      </c>
      <c r="Y246" s="4" t="s">
        <v>387</v>
      </c>
      <c r="Z246" s="4" t="s">
        <v>388</v>
      </c>
      <c r="AA246" s="4"/>
      <c r="AB246" s="4"/>
      <c r="AC246" s="4"/>
      <c r="AD246" s="7">
        <v>700000</v>
      </c>
      <c r="AE246" s="11">
        <v>324</v>
      </c>
    </row>
    <row r="247" spans="1:31" x14ac:dyDescent="0.25">
      <c r="A247" s="3">
        <v>2015</v>
      </c>
      <c r="B247" s="4" t="s">
        <v>509</v>
      </c>
      <c r="C247" s="5">
        <v>48101</v>
      </c>
      <c r="D247" s="4">
        <v>52</v>
      </c>
      <c r="E247" s="4" t="s">
        <v>601</v>
      </c>
      <c r="F247" s="6">
        <v>42124</v>
      </c>
      <c r="G247" s="7">
        <v>610100</v>
      </c>
      <c r="H247" s="6">
        <v>42369</v>
      </c>
      <c r="I247" s="4" t="s">
        <v>4468</v>
      </c>
      <c r="J247" s="4" t="s">
        <v>300</v>
      </c>
      <c r="K247" s="4" t="s">
        <v>301</v>
      </c>
      <c r="L247" s="4"/>
      <c r="M247" s="4"/>
      <c r="N247" s="4"/>
      <c r="O247" s="7">
        <v>610100</v>
      </c>
      <c r="P247" s="11">
        <f>_xlfn.XLOOKUP(E247,[1]SIDEOF_donativos!U$4:U$1619,[1]SIDEOF_donativos!W$4:W$1619,FALSE)</f>
        <v>88</v>
      </c>
      <c r="R247" s="3">
        <v>2015</v>
      </c>
      <c r="S247" s="4" t="s">
        <v>719</v>
      </c>
      <c r="T247" s="4" t="s">
        <v>2365</v>
      </c>
      <c r="U247" s="6">
        <v>42102</v>
      </c>
      <c r="V247" s="7">
        <v>10753600</v>
      </c>
      <c r="W247" s="6">
        <v>42369</v>
      </c>
      <c r="X247" s="4" t="s">
        <v>4729</v>
      </c>
      <c r="Y247" s="4" t="s">
        <v>387</v>
      </c>
      <c r="Z247" s="4" t="s">
        <v>388</v>
      </c>
      <c r="AA247" s="4"/>
      <c r="AB247" s="4"/>
      <c r="AC247" s="4"/>
      <c r="AD247" s="7">
        <v>10753600</v>
      </c>
      <c r="AE247" s="11">
        <v>744</v>
      </c>
    </row>
    <row r="248" spans="1:31" x14ac:dyDescent="0.25">
      <c r="A248" s="3">
        <v>2015</v>
      </c>
      <c r="B248" s="4" t="s">
        <v>509</v>
      </c>
      <c r="C248" s="5">
        <v>48101</v>
      </c>
      <c r="D248" s="4">
        <v>53</v>
      </c>
      <c r="E248" s="4" t="s">
        <v>4502</v>
      </c>
      <c r="F248" s="6">
        <v>42124</v>
      </c>
      <c r="G248" s="7">
        <v>500000</v>
      </c>
      <c r="H248" s="6">
        <v>42369</v>
      </c>
      <c r="I248" s="4" t="s">
        <v>4469</v>
      </c>
      <c r="J248" s="4" t="s">
        <v>300</v>
      </c>
      <c r="K248" s="4" t="s">
        <v>301</v>
      </c>
      <c r="L248" s="4"/>
      <c r="M248" s="4"/>
      <c r="N248" s="4"/>
      <c r="O248" s="7">
        <v>500000</v>
      </c>
      <c r="P248" s="11">
        <f>_xlfn.XLOOKUP(E248,[1]SIDEOF_donativos!U$4:U$1619,[1]SIDEOF_donativos!W$4:W$1619,FALSE)</f>
        <v>1411</v>
      </c>
      <c r="R248" s="3">
        <v>2015</v>
      </c>
      <c r="S248" s="4" t="s">
        <v>719</v>
      </c>
      <c r="T248" s="4" t="s">
        <v>3583</v>
      </c>
      <c r="U248" s="6">
        <v>42097</v>
      </c>
      <c r="V248" s="7">
        <v>400000</v>
      </c>
      <c r="W248" s="6">
        <v>42402</v>
      </c>
      <c r="X248" s="4" t="s">
        <v>4731</v>
      </c>
      <c r="Y248" s="4" t="s">
        <v>387</v>
      </c>
      <c r="Z248" s="4" t="s">
        <v>388</v>
      </c>
      <c r="AA248" s="4"/>
      <c r="AB248" s="4"/>
      <c r="AC248" s="4"/>
      <c r="AD248" s="7">
        <v>400000</v>
      </c>
      <c r="AE248" s="11">
        <v>1299</v>
      </c>
    </row>
    <row r="249" spans="1:31" x14ac:dyDescent="0.25">
      <c r="A249" s="3">
        <v>2015</v>
      </c>
      <c r="B249" s="4" t="s">
        <v>509</v>
      </c>
      <c r="C249" s="5">
        <v>48101</v>
      </c>
      <c r="D249" s="4">
        <v>54</v>
      </c>
      <c r="E249" s="4" t="s">
        <v>4503</v>
      </c>
      <c r="F249" s="6">
        <v>42124</v>
      </c>
      <c r="G249" s="7">
        <v>244000</v>
      </c>
      <c r="H249" s="6">
        <v>42369</v>
      </c>
      <c r="I249" s="4" t="s">
        <v>4468</v>
      </c>
      <c r="J249" s="4" t="s">
        <v>300</v>
      </c>
      <c r="K249" s="4" t="s">
        <v>301</v>
      </c>
      <c r="L249" s="4"/>
      <c r="M249" s="4"/>
      <c r="N249" s="4"/>
      <c r="O249" s="7">
        <v>244000</v>
      </c>
      <c r="P249" s="11">
        <f>_xlfn.XLOOKUP(E249,[1]SIDEOF_donativos!U$4:U$1619,[1]SIDEOF_donativos!W$4:W$1619,FALSE)</f>
        <v>692</v>
      </c>
      <c r="R249" s="3">
        <v>2015</v>
      </c>
      <c r="S249" s="4" t="s">
        <v>719</v>
      </c>
      <c r="T249" s="4" t="s">
        <v>4696</v>
      </c>
      <c r="U249" s="6">
        <v>42095</v>
      </c>
      <c r="V249" s="7">
        <v>1000000</v>
      </c>
      <c r="W249" s="6">
        <v>42369</v>
      </c>
      <c r="X249" s="4" t="s">
        <v>4733</v>
      </c>
      <c r="Y249" s="4" t="s">
        <v>387</v>
      </c>
      <c r="Z249" s="4" t="s">
        <v>388</v>
      </c>
      <c r="AA249" s="4"/>
      <c r="AB249" s="4"/>
      <c r="AC249" s="4"/>
      <c r="AD249" s="7">
        <v>1000000</v>
      </c>
      <c r="AE249" s="11">
        <v>433</v>
      </c>
    </row>
    <row r="250" spans="1:31" x14ac:dyDescent="0.25">
      <c r="A250" s="3">
        <v>2015</v>
      </c>
      <c r="B250" s="4" t="s">
        <v>509</v>
      </c>
      <c r="C250" s="5">
        <v>48101</v>
      </c>
      <c r="D250" s="4">
        <v>55</v>
      </c>
      <c r="E250" s="4" t="s">
        <v>4504</v>
      </c>
      <c r="F250" s="6">
        <v>42128</v>
      </c>
      <c r="G250" s="7">
        <v>182000</v>
      </c>
      <c r="H250" s="6">
        <v>42369</v>
      </c>
      <c r="I250" s="4" t="s">
        <v>4468</v>
      </c>
      <c r="J250" s="4" t="s">
        <v>300</v>
      </c>
      <c r="K250" s="4" t="s">
        <v>301</v>
      </c>
      <c r="L250" s="4"/>
      <c r="M250" s="4"/>
      <c r="N250" s="4"/>
      <c r="O250" s="7">
        <v>182000</v>
      </c>
      <c r="P250" s="11">
        <f>_xlfn.XLOOKUP(E250,[1]SIDEOF_donativos!U$4:U$1619,[1]SIDEOF_donativos!W$4:W$1619,FALSE)</f>
        <v>294</v>
      </c>
      <c r="R250" s="3">
        <v>2015</v>
      </c>
      <c r="S250" s="4" t="s">
        <v>719</v>
      </c>
      <c r="T250" s="4" t="s">
        <v>4735</v>
      </c>
      <c r="U250" s="6">
        <v>42094</v>
      </c>
      <c r="V250" s="7">
        <v>2000000</v>
      </c>
      <c r="W250" s="6">
        <v>42322</v>
      </c>
      <c r="X250" s="4" t="s">
        <v>4736</v>
      </c>
      <c r="Y250" s="4" t="s">
        <v>387</v>
      </c>
      <c r="Z250" s="4" t="s">
        <v>388</v>
      </c>
      <c r="AA250" s="4"/>
      <c r="AB250" s="4"/>
      <c r="AC250" s="4"/>
      <c r="AD250" s="7">
        <v>2000000</v>
      </c>
      <c r="AE250" s="11">
        <v>730</v>
      </c>
    </row>
    <row r="251" spans="1:31" x14ac:dyDescent="0.25">
      <c r="A251" s="3">
        <v>2015</v>
      </c>
      <c r="B251" s="4" t="s">
        <v>509</v>
      </c>
      <c r="C251" s="5">
        <v>48101</v>
      </c>
      <c r="D251" s="4">
        <v>56</v>
      </c>
      <c r="E251" s="4" t="s">
        <v>4505</v>
      </c>
      <c r="F251" s="6">
        <v>42128</v>
      </c>
      <c r="G251" s="7">
        <v>497600</v>
      </c>
      <c r="H251" s="6">
        <v>42369</v>
      </c>
      <c r="I251" s="4" t="s">
        <v>4468</v>
      </c>
      <c r="J251" s="4" t="s">
        <v>300</v>
      </c>
      <c r="K251" s="4" t="s">
        <v>301</v>
      </c>
      <c r="L251" s="4"/>
      <c r="M251" s="4"/>
      <c r="N251" s="4"/>
      <c r="O251" s="7">
        <v>497600</v>
      </c>
      <c r="P251" s="11">
        <f>_xlfn.XLOOKUP(E251,[1]SIDEOF_donativos!U$4:U$1619,[1]SIDEOF_donativos!W$4:W$1619,FALSE)</f>
        <v>74</v>
      </c>
      <c r="R251" s="3">
        <v>2015</v>
      </c>
      <c r="S251" s="4" t="s">
        <v>719</v>
      </c>
      <c r="T251" s="4" t="s">
        <v>4738</v>
      </c>
      <c r="U251" s="6">
        <v>42102</v>
      </c>
      <c r="V251" s="7">
        <v>3100000</v>
      </c>
      <c r="W251" s="6">
        <v>42284</v>
      </c>
      <c r="X251" s="4" t="s">
        <v>4739</v>
      </c>
      <c r="Y251" s="4" t="s">
        <v>387</v>
      </c>
      <c r="Z251" s="4" t="s">
        <v>388</v>
      </c>
      <c r="AA251" s="4"/>
      <c r="AB251" s="4"/>
      <c r="AC251" s="4"/>
      <c r="AD251" s="7">
        <v>3100000</v>
      </c>
      <c r="AE251" s="11">
        <v>5</v>
      </c>
    </row>
    <row r="252" spans="1:31" x14ac:dyDescent="0.25">
      <c r="A252" s="3">
        <v>2015</v>
      </c>
      <c r="B252" s="4" t="s">
        <v>509</v>
      </c>
      <c r="C252" s="5">
        <v>48101</v>
      </c>
      <c r="D252" s="4">
        <v>57</v>
      </c>
      <c r="E252" s="4" t="s">
        <v>3243</v>
      </c>
      <c r="F252" s="6">
        <v>42128</v>
      </c>
      <c r="G252" s="7">
        <v>649500</v>
      </c>
      <c r="H252" s="6">
        <v>42369</v>
      </c>
      <c r="I252" s="4" t="s">
        <v>4468</v>
      </c>
      <c r="J252" s="4" t="s">
        <v>300</v>
      </c>
      <c r="K252" s="4" t="s">
        <v>301</v>
      </c>
      <c r="L252" s="4"/>
      <c r="M252" s="4"/>
      <c r="N252" s="4"/>
      <c r="O252" s="7">
        <v>649500</v>
      </c>
      <c r="P252" s="11">
        <f>_xlfn.XLOOKUP(E252,[1]SIDEOF_donativos!U$4:U$1619,[1]SIDEOF_donativos!W$4:W$1619,FALSE)</f>
        <v>421</v>
      </c>
      <c r="R252" s="3">
        <v>2015</v>
      </c>
      <c r="S252" s="4" t="s">
        <v>719</v>
      </c>
      <c r="T252" s="4" t="s">
        <v>1049</v>
      </c>
      <c r="U252" s="6">
        <v>42095</v>
      </c>
      <c r="V252" s="7">
        <v>2000000</v>
      </c>
      <c r="W252" s="6">
        <v>42460</v>
      </c>
      <c r="X252" s="4" t="s">
        <v>4741</v>
      </c>
      <c r="Y252" s="4" t="s">
        <v>387</v>
      </c>
      <c r="Z252" s="4" t="s">
        <v>388</v>
      </c>
      <c r="AA252" s="4"/>
      <c r="AB252" s="4"/>
      <c r="AC252" s="4"/>
      <c r="AD252" s="7">
        <v>2000000</v>
      </c>
      <c r="AE252" s="11">
        <v>228</v>
      </c>
    </row>
    <row r="253" spans="1:31" x14ac:dyDescent="0.25">
      <c r="A253" s="3">
        <v>2015</v>
      </c>
      <c r="B253" s="4" t="s">
        <v>509</v>
      </c>
      <c r="C253" s="5">
        <v>48101</v>
      </c>
      <c r="D253" s="4">
        <v>58</v>
      </c>
      <c r="E253" s="4" t="s">
        <v>560</v>
      </c>
      <c r="F253" s="6">
        <v>42128</v>
      </c>
      <c r="G253" s="7">
        <v>646000</v>
      </c>
      <c r="H253" s="6">
        <v>42369</v>
      </c>
      <c r="I253" s="4" t="s">
        <v>4468</v>
      </c>
      <c r="J253" s="4" t="s">
        <v>300</v>
      </c>
      <c r="K253" s="4" t="s">
        <v>301</v>
      </c>
      <c r="L253" s="4"/>
      <c r="M253" s="4"/>
      <c r="N253" s="4"/>
      <c r="O253" s="7">
        <v>646000</v>
      </c>
      <c r="P253" s="11">
        <f>_xlfn.XLOOKUP(E253,[1]SIDEOF_donativos!U$4:U$1619,[1]SIDEOF_donativos!W$4:W$1619,FALSE)</f>
        <v>793</v>
      </c>
      <c r="R253" s="3">
        <v>2015</v>
      </c>
      <c r="S253" s="4" t="s">
        <v>719</v>
      </c>
      <c r="T253" s="4" t="s">
        <v>1179</v>
      </c>
      <c r="U253" s="6">
        <v>42094</v>
      </c>
      <c r="V253" s="7">
        <v>31611600</v>
      </c>
      <c r="W253" s="6">
        <v>42704</v>
      </c>
      <c r="X253" s="4" t="s">
        <v>4743</v>
      </c>
      <c r="Y253" s="4" t="s">
        <v>387</v>
      </c>
      <c r="Z253" s="4" t="s">
        <v>388</v>
      </c>
      <c r="AA253" s="4"/>
      <c r="AB253" s="4"/>
      <c r="AC253" s="4"/>
      <c r="AD253" s="7">
        <v>31611600</v>
      </c>
      <c r="AE253" s="11">
        <v>100</v>
      </c>
    </row>
    <row r="254" spans="1:31" x14ac:dyDescent="0.25">
      <c r="A254" s="3">
        <v>2015</v>
      </c>
      <c r="B254" s="4" t="s">
        <v>509</v>
      </c>
      <c r="C254" s="5">
        <v>48101</v>
      </c>
      <c r="D254" s="4">
        <v>59</v>
      </c>
      <c r="E254" s="4" t="s">
        <v>2100</v>
      </c>
      <c r="F254" s="6">
        <v>42128</v>
      </c>
      <c r="G254" s="7">
        <v>650000</v>
      </c>
      <c r="H254" s="6">
        <v>42369</v>
      </c>
      <c r="I254" s="4" t="s">
        <v>4469</v>
      </c>
      <c r="J254" s="4" t="s">
        <v>300</v>
      </c>
      <c r="K254" s="4" t="s">
        <v>301</v>
      </c>
      <c r="L254" s="4"/>
      <c r="M254" s="4"/>
      <c r="N254" s="4"/>
      <c r="O254" s="7">
        <v>650000</v>
      </c>
      <c r="P254" s="11">
        <f>_xlfn.XLOOKUP(E254,[1]SIDEOF_donativos!U$4:U$1619,[1]SIDEOF_donativos!W$4:W$1619,FALSE)</f>
        <v>526</v>
      </c>
      <c r="R254" s="3">
        <v>2015</v>
      </c>
      <c r="S254" s="4" t="s">
        <v>719</v>
      </c>
      <c r="T254" s="4" t="s">
        <v>1179</v>
      </c>
      <c r="U254" s="6">
        <v>42094</v>
      </c>
      <c r="V254" s="7">
        <v>24043600</v>
      </c>
      <c r="W254" s="6">
        <v>42704</v>
      </c>
      <c r="X254" s="4" t="s">
        <v>4745</v>
      </c>
      <c r="Y254" s="4" t="s">
        <v>387</v>
      </c>
      <c r="Z254" s="4" t="s">
        <v>388</v>
      </c>
      <c r="AA254" s="4"/>
      <c r="AB254" s="4"/>
      <c r="AC254" s="4"/>
      <c r="AD254" s="7">
        <v>24043600</v>
      </c>
      <c r="AE254" s="11">
        <v>100</v>
      </c>
    </row>
    <row r="255" spans="1:31" x14ac:dyDescent="0.25">
      <c r="A255" s="3">
        <v>2015</v>
      </c>
      <c r="B255" s="4" t="s">
        <v>509</v>
      </c>
      <c r="C255" s="5">
        <v>48101</v>
      </c>
      <c r="D255" s="4">
        <v>6</v>
      </c>
      <c r="E255" s="4" t="s">
        <v>4506</v>
      </c>
      <c r="F255" s="6">
        <v>42121</v>
      </c>
      <c r="G255" s="7">
        <v>800000</v>
      </c>
      <c r="H255" s="6">
        <v>42369</v>
      </c>
      <c r="I255" s="4" t="s">
        <v>4468</v>
      </c>
      <c r="J255" s="4" t="s">
        <v>300</v>
      </c>
      <c r="K255" s="4" t="s">
        <v>301</v>
      </c>
      <c r="L255" s="4"/>
      <c r="M255" s="4"/>
      <c r="N255" s="4"/>
      <c r="O255" s="7">
        <v>800000</v>
      </c>
      <c r="P255" s="11">
        <f>_xlfn.XLOOKUP(E255,[1]SIDEOF_donativos!U$4:U$1619,[1]SIDEOF_donativos!W$4:W$1619,FALSE)</f>
        <v>374</v>
      </c>
      <c r="R255" s="3">
        <v>2015</v>
      </c>
      <c r="S255" s="4" t="s">
        <v>719</v>
      </c>
      <c r="T255" s="4" t="s">
        <v>1179</v>
      </c>
      <c r="U255" s="6">
        <v>42094</v>
      </c>
      <c r="V255" s="7">
        <v>24043600</v>
      </c>
      <c r="W255" s="6">
        <v>42704</v>
      </c>
      <c r="X255" s="4" t="s">
        <v>4747</v>
      </c>
      <c r="Y255" s="4" t="s">
        <v>387</v>
      </c>
      <c r="Z255" s="4" t="s">
        <v>388</v>
      </c>
      <c r="AA255" s="4"/>
      <c r="AB255" s="4"/>
      <c r="AC255" s="4"/>
      <c r="AD255" s="7">
        <v>24043600</v>
      </c>
      <c r="AE255" s="11">
        <v>100</v>
      </c>
    </row>
    <row r="256" spans="1:31" x14ac:dyDescent="0.25">
      <c r="A256" s="3">
        <v>2015</v>
      </c>
      <c r="B256" s="4" t="s">
        <v>509</v>
      </c>
      <c r="C256" s="5">
        <v>48101</v>
      </c>
      <c r="D256" s="4">
        <v>60</v>
      </c>
      <c r="E256" s="4" t="s">
        <v>4507</v>
      </c>
      <c r="F256" s="6">
        <v>42128</v>
      </c>
      <c r="G256" s="7">
        <v>497000</v>
      </c>
      <c r="H256" s="6">
        <v>42369</v>
      </c>
      <c r="I256" s="4" t="s">
        <v>4469</v>
      </c>
      <c r="J256" s="4" t="s">
        <v>300</v>
      </c>
      <c r="K256" s="4" t="s">
        <v>301</v>
      </c>
      <c r="L256" s="4"/>
      <c r="M256" s="4"/>
      <c r="N256" s="4"/>
      <c r="O256" s="7">
        <v>497000</v>
      </c>
      <c r="P256" s="11">
        <f>_xlfn.XLOOKUP(E256,[1]SIDEOF_donativos!U$4:U$1619,[1]SIDEOF_donativos!W$4:W$1619,FALSE)</f>
        <v>1486</v>
      </c>
      <c r="R256" s="3">
        <v>2015</v>
      </c>
      <c r="S256" s="4" t="s">
        <v>719</v>
      </c>
      <c r="T256" s="4" t="s">
        <v>1179</v>
      </c>
      <c r="U256" s="6">
        <v>42094</v>
      </c>
      <c r="V256" s="7">
        <v>24043600</v>
      </c>
      <c r="W256" s="6">
        <v>42704</v>
      </c>
      <c r="X256" s="4" t="s">
        <v>4749</v>
      </c>
      <c r="Y256" s="4" t="s">
        <v>387</v>
      </c>
      <c r="Z256" s="4" t="s">
        <v>388</v>
      </c>
      <c r="AA256" s="4"/>
      <c r="AB256" s="4"/>
      <c r="AC256" s="4"/>
      <c r="AD256" s="7">
        <v>24043600</v>
      </c>
      <c r="AE256" s="11">
        <v>100</v>
      </c>
    </row>
    <row r="257" spans="1:31" x14ac:dyDescent="0.25">
      <c r="A257" s="3">
        <v>2015</v>
      </c>
      <c r="B257" s="4" t="s">
        <v>509</v>
      </c>
      <c r="C257" s="5">
        <v>48101</v>
      </c>
      <c r="D257" s="4">
        <v>61</v>
      </c>
      <c r="E257" s="4" t="s">
        <v>4508</v>
      </c>
      <c r="F257" s="6">
        <v>42128</v>
      </c>
      <c r="G257" s="7">
        <v>500000</v>
      </c>
      <c r="H257" s="6">
        <v>42369</v>
      </c>
      <c r="I257" s="4" t="s">
        <v>4468</v>
      </c>
      <c r="J257" s="4" t="s">
        <v>300</v>
      </c>
      <c r="K257" s="4" t="s">
        <v>301</v>
      </c>
      <c r="L257" s="4"/>
      <c r="M257" s="4"/>
      <c r="N257" s="4"/>
      <c r="O257" s="7">
        <v>500000</v>
      </c>
      <c r="P257" s="11">
        <f>_xlfn.XLOOKUP(E257,[1]SIDEOF_donativos!U$4:U$1619,[1]SIDEOF_donativos!W$4:W$1619,FALSE)</f>
        <v>851</v>
      </c>
      <c r="R257" s="3">
        <v>2015</v>
      </c>
      <c r="S257" s="4" t="s">
        <v>719</v>
      </c>
      <c r="T257" s="4" t="s">
        <v>1179</v>
      </c>
      <c r="U257" s="6">
        <v>42094</v>
      </c>
      <c r="V257" s="7">
        <v>24043600</v>
      </c>
      <c r="W257" s="6">
        <v>42704</v>
      </c>
      <c r="X257" s="4" t="s">
        <v>4751</v>
      </c>
      <c r="Y257" s="4" t="s">
        <v>387</v>
      </c>
      <c r="Z257" s="4" t="s">
        <v>388</v>
      </c>
      <c r="AA257" s="4"/>
      <c r="AB257" s="4"/>
      <c r="AC257" s="4"/>
      <c r="AD257" s="7">
        <v>24043600</v>
      </c>
      <c r="AE257" s="11">
        <v>100</v>
      </c>
    </row>
    <row r="258" spans="1:31" x14ac:dyDescent="0.25">
      <c r="A258" s="3">
        <v>2015</v>
      </c>
      <c r="B258" s="4" t="s">
        <v>509</v>
      </c>
      <c r="C258" s="5">
        <v>48101</v>
      </c>
      <c r="D258" s="4">
        <v>62</v>
      </c>
      <c r="E258" s="4" t="s">
        <v>4509</v>
      </c>
      <c r="F258" s="6">
        <v>42128</v>
      </c>
      <c r="G258" s="7">
        <v>161000</v>
      </c>
      <c r="H258" s="6">
        <v>42369</v>
      </c>
      <c r="I258" s="4" t="s">
        <v>4469</v>
      </c>
      <c r="J258" s="4" t="s">
        <v>300</v>
      </c>
      <c r="K258" s="4" t="s">
        <v>301</v>
      </c>
      <c r="L258" s="4"/>
      <c r="M258" s="4"/>
      <c r="N258" s="4"/>
      <c r="O258" s="7">
        <v>161000</v>
      </c>
      <c r="P258" s="11">
        <f>_xlfn.XLOOKUP(E258,[1]SIDEOF_donativos!U$4:U$1619,[1]SIDEOF_donativos!W$4:W$1619,FALSE)</f>
        <v>1570</v>
      </c>
      <c r="R258" s="3">
        <v>2015</v>
      </c>
      <c r="S258" s="4" t="s">
        <v>719</v>
      </c>
      <c r="T258" s="4" t="s">
        <v>2522</v>
      </c>
      <c r="U258" s="6">
        <v>42088</v>
      </c>
      <c r="V258" s="7">
        <v>2000000</v>
      </c>
      <c r="W258" s="6">
        <v>42109</v>
      </c>
      <c r="X258" s="4" t="s">
        <v>4753</v>
      </c>
      <c r="Y258" s="4" t="s">
        <v>387</v>
      </c>
      <c r="Z258" s="4" t="s">
        <v>388</v>
      </c>
      <c r="AA258" s="4"/>
      <c r="AB258" s="4"/>
      <c r="AC258" s="4"/>
      <c r="AD258" s="7">
        <v>2000000</v>
      </c>
      <c r="AE258" s="11">
        <v>277</v>
      </c>
    </row>
    <row r="259" spans="1:31" x14ac:dyDescent="0.25">
      <c r="A259" s="3">
        <v>2015</v>
      </c>
      <c r="B259" s="4" t="s">
        <v>509</v>
      </c>
      <c r="C259" s="5">
        <v>48101</v>
      </c>
      <c r="D259" s="4">
        <v>63</v>
      </c>
      <c r="E259" s="4" t="s">
        <v>2058</v>
      </c>
      <c r="F259" s="6">
        <v>42128</v>
      </c>
      <c r="G259" s="7">
        <v>796977</v>
      </c>
      <c r="H259" s="6">
        <v>42369</v>
      </c>
      <c r="I259" s="4" t="s">
        <v>4469</v>
      </c>
      <c r="J259" s="4" t="s">
        <v>300</v>
      </c>
      <c r="K259" s="4" t="s">
        <v>301</v>
      </c>
      <c r="L259" s="4"/>
      <c r="M259" s="4"/>
      <c r="N259" s="4"/>
      <c r="O259" s="7">
        <v>796977</v>
      </c>
      <c r="P259" s="11">
        <f>_xlfn.XLOOKUP(E259,[1]SIDEOF_donativos!U$4:U$1619,[1]SIDEOF_donativos!W$4:W$1619,FALSE)</f>
        <v>1491</v>
      </c>
      <c r="R259" s="3">
        <v>2015</v>
      </c>
      <c r="S259" s="4" t="s">
        <v>719</v>
      </c>
      <c r="T259" s="4" t="s">
        <v>4755</v>
      </c>
      <c r="U259" s="6">
        <v>42262</v>
      </c>
      <c r="V259" s="7">
        <v>30000000</v>
      </c>
      <c r="W259" s="6">
        <v>42886</v>
      </c>
      <c r="X259" s="4" t="s">
        <v>4756</v>
      </c>
      <c r="Y259" s="4" t="s">
        <v>387</v>
      </c>
      <c r="Z259" s="4" t="s">
        <v>388</v>
      </c>
      <c r="AA259" s="4"/>
      <c r="AB259" s="4"/>
      <c r="AC259" s="4"/>
      <c r="AD259" s="7">
        <v>30000000</v>
      </c>
      <c r="AE259" s="11">
        <v>564</v>
      </c>
    </row>
    <row r="260" spans="1:31" x14ac:dyDescent="0.25">
      <c r="A260" s="3">
        <v>2015</v>
      </c>
      <c r="B260" s="4" t="s">
        <v>509</v>
      </c>
      <c r="C260" s="5">
        <v>48101</v>
      </c>
      <c r="D260" s="4">
        <v>64</v>
      </c>
      <c r="E260" s="4" t="s">
        <v>520</v>
      </c>
      <c r="F260" s="6">
        <v>42128</v>
      </c>
      <c r="G260" s="7">
        <v>650000</v>
      </c>
      <c r="H260" s="6">
        <v>42369</v>
      </c>
      <c r="I260" s="4" t="s">
        <v>4468</v>
      </c>
      <c r="J260" s="4" t="s">
        <v>300</v>
      </c>
      <c r="K260" s="4" t="s">
        <v>301</v>
      </c>
      <c r="L260" s="4"/>
      <c r="M260" s="4"/>
      <c r="N260" s="4"/>
      <c r="O260" s="7">
        <v>650000</v>
      </c>
      <c r="P260" s="11">
        <f>_xlfn.XLOOKUP(E260,[1]SIDEOF_donativos!U$4:U$1619,[1]SIDEOF_donativos!W$4:W$1619,FALSE)</f>
        <v>313</v>
      </c>
      <c r="R260" s="3">
        <v>2015</v>
      </c>
      <c r="S260" s="4" t="s">
        <v>719</v>
      </c>
      <c r="T260" s="4" t="s">
        <v>1097</v>
      </c>
      <c r="U260" s="6">
        <v>42094</v>
      </c>
      <c r="V260" s="7">
        <v>8000000</v>
      </c>
      <c r="W260" s="6">
        <v>42448</v>
      </c>
      <c r="X260" s="4" t="s">
        <v>4758</v>
      </c>
      <c r="Y260" s="4" t="s">
        <v>387</v>
      </c>
      <c r="Z260" s="4" t="s">
        <v>388</v>
      </c>
      <c r="AA260" s="4"/>
      <c r="AB260" s="4"/>
      <c r="AC260" s="4"/>
      <c r="AD260" s="7">
        <v>8000000</v>
      </c>
      <c r="AE260" s="11">
        <v>409</v>
      </c>
    </row>
    <row r="261" spans="1:31" x14ac:dyDescent="0.25">
      <c r="A261" s="3">
        <v>2015</v>
      </c>
      <c r="B261" s="4" t="s">
        <v>509</v>
      </c>
      <c r="C261" s="5">
        <v>48101</v>
      </c>
      <c r="D261" s="4">
        <v>65</v>
      </c>
      <c r="E261" s="4" t="s">
        <v>4510</v>
      </c>
      <c r="F261" s="6">
        <v>42128</v>
      </c>
      <c r="G261" s="7">
        <v>423600</v>
      </c>
      <c r="H261" s="6">
        <v>42369</v>
      </c>
      <c r="I261" s="4" t="s">
        <v>4469</v>
      </c>
      <c r="J261" s="4" t="s">
        <v>300</v>
      </c>
      <c r="K261" s="4" t="s">
        <v>301</v>
      </c>
      <c r="L261" s="4"/>
      <c r="M261" s="4"/>
      <c r="N261" s="4"/>
      <c r="O261" s="7">
        <v>423600</v>
      </c>
      <c r="P261" s="11">
        <f>_xlfn.XLOOKUP(E261,[1]SIDEOF_donativos!U$4:U$1619,[1]SIDEOF_donativos!W$4:W$1619,FALSE)</f>
        <v>1495</v>
      </c>
      <c r="R261" s="3">
        <v>2015</v>
      </c>
      <c r="S261" s="4" t="s">
        <v>719</v>
      </c>
      <c r="T261" s="4" t="s">
        <v>800</v>
      </c>
      <c r="U261" s="6">
        <v>42095</v>
      </c>
      <c r="V261" s="7">
        <v>5000000</v>
      </c>
      <c r="W261" s="6">
        <v>42509</v>
      </c>
      <c r="X261" s="4" t="s">
        <v>4760</v>
      </c>
      <c r="Y261" s="4" t="s">
        <v>387</v>
      </c>
      <c r="Z261" s="4" t="s">
        <v>388</v>
      </c>
      <c r="AA261" s="4"/>
      <c r="AB261" s="4"/>
      <c r="AC261" s="4"/>
      <c r="AD261" s="7">
        <v>5000000</v>
      </c>
      <c r="AE261" s="11">
        <v>1052</v>
      </c>
    </row>
    <row r="262" spans="1:31" x14ac:dyDescent="0.25">
      <c r="A262" s="3">
        <v>2015</v>
      </c>
      <c r="B262" s="4" t="s">
        <v>509</v>
      </c>
      <c r="C262" s="5">
        <v>48101</v>
      </c>
      <c r="D262" s="4">
        <v>66</v>
      </c>
      <c r="E262" s="4" t="s">
        <v>2068</v>
      </c>
      <c r="F262" s="6">
        <v>42128</v>
      </c>
      <c r="G262" s="7">
        <v>649900</v>
      </c>
      <c r="H262" s="6">
        <v>42369</v>
      </c>
      <c r="I262" s="4" t="s">
        <v>4468</v>
      </c>
      <c r="J262" s="4" t="s">
        <v>300</v>
      </c>
      <c r="K262" s="4" t="s">
        <v>301</v>
      </c>
      <c r="L262" s="4"/>
      <c r="M262" s="4"/>
      <c r="N262" s="4"/>
      <c r="O262" s="7">
        <v>649900</v>
      </c>
      <c r="P262" s="11">
        <f>_xlfn.XLOOKUP(E262,[1]SIDEOF_donativos!U$4:U$1619,[1]SIDEOF_donativos!W$4:W$1619,FALSE)</f>
        <v>268</v>
      </c>
      <c r="R262" s="3">
        <v>2015</v>
      </c>
      <c r="S262" s="4" t="s">
        <v>719</v>
      </c>
      <c r="T262" s="4" t="s">
        <v>3497</v>
      </c>
      <c r="U262" s="6">
        <v>42094</v>
      </c>
      <c r="V262" s="7">
        <v>2000000</v>
      </c>
      <c r="W262" s="6">
        <v>42484</v>
      </c>
      <c r="X262" s="4" t="s">
        <v>4762</v>
      </c>
      <c r="Y262" s="4" t="s">
        <v>387</v>
      </c>
      <c r="Z262" s="4" t="s">
        <v>388</v>
      </c>
      <c r="AA262" s="4"/>
      <c r="AB262" s="4"/>
      <c r="AC262" s="4"/>
      <c r="AD262" s="7">
        <v>2000000</v>
      </c>
      <c r="AE262" s="11">
        <v>1288</v>
      </c>
    </row>
    <row r="263" spans="1:31" x14ac:dyDescent="0.25">
      <c r="A263" s="3">
        <v>2015</v>
      </c>
      <c r="B263" s="4" t="s">
        <v>509</v>
      </c>
      <c r="C263" s="5">
        <v>48101</v>
      </c>
      <c r="D263" s="4">
        <v>67</v>
      </c>
      <c r="E263" s="4" t="s">
        <v>4511</v>
      </c>
      <c r="F263" s="6">
        <v>42129</v>
      </c>
      <c r="G263" s="7">
        <v>500000</v>
      </c>
      <c r="H263" s="6">
        <v>42369</v>
      </c>
      <c r="I263" s="4" t="s">
        <v>4468</v>
      </c>
      <c r="J263" s="4" t="s">
        <v>300</v>
      </c>
      <c r="K263" s="4" t="s">
        <v>301</v>
      </c>
      <c r="L263" s="4"/>
      <c r="M263" s="4"/>
      <c r="N263" s="4"/>
      <c r="O263" s="7">
        <v>500000</v>
      </c>
      <c r="P263" s="11">
        <f>_xlfn.XLOOKUP(E263,[1]SIDEOF_donativos!U$4:U$1619,[1]SIDEOF_donativos!W$4:W$1619,FALSE)</f>
        <v>659</v>
      </c>
      <c r="R263" s="3">
        <v>2015</v>
      </c>
      <c r="S263" s="4" t="s">
        <v>719</v>
      </c>
      <c r="T263" s="4" t="s">
        <v>4764</v>
      </c>
      <c r="U263" s="6">
        <v>42094</v>
      </c>
      <c r="V263" s="7">
        <v>1000000</v>
      </c>
      <c r="W263" s="6">
        <v>42307</v>
      </c>
      <c r="X263" s="4" t="s">
        <v>4765</v>
      </c>
      <c r="Y263" s="4" t="s">
        <v>387</v>
      </c>
      <c r="Z263" s="4" t="s">
        <v>388</v>
      </c>
      <c r="AA263" s="4"/>
      <c r="AB263" s="4"/>
      <c r="AC263" s="4"/>
      <c r="AD263" s="7">
        <v>1000000</v>
      </c>
      <c r="AE263" s="11">
        <v>1041</v>
      </c>
    </row>
    <row r="264" spans="1:31" x14ac:dyDescent="0.25">
      <c r="A264" s="3">
        <v>2015</v>
      </c>
      <c r="B264" s="4" t="s">
        <v>509</v>
      </c>
      <c r="C264" s="5">
        <v>48101</v>
      </c>
      <c r="D264" s="4">
        <v>68</v>
      </c>
      <c r="E264" s="4" t="s">
        <v>3184</v>
      </c>
      <c r="F264" s="6">
        <v>42129</v>
      </c>
      <c r="G264" s="7">
        <v>650000</v>
      </c>
      <c r="H264" s="6">
        <v>42369</v>
      </c>
      <c r="I264" s="4" t="s">
        <v>4469</v>
      </c>
      <c r="J264" s="4" t="s">
        <v>300</v>
      </c>
      <c r="K264" s="4" t="s">
        <v>301</v>
      </c>
      <c r="L264" s="4"/>
      <c r="M264" s="4"/>
      <c r="N264" s="4"/>
      <c r="O264" s="7">
        <v>650000</v>
      </c>
      <c r="P264" s="11">
        <f>_xlfn.XLOOKUP(E264,[1]SIDEOF_donativos!U$4:U$1619,[1]SIDEOF_donativos!W$4:W$1619,FALSE)</f>
        <v>1403</v>
      </c>
      <c r="R264" s="3">
        <v>2015</v>
      </c>
      <c r="S264" s="4" t="s">
        <v>719</v>
      </c>
      <c r="T264" s="4" t="s">
        <v>748</v>
      </c>
      <c r="U264" s="6">
        <v>42107</v>
      </c>
      <c r="V264" s="7">
        <v>1300000</v>
      </c>
      <c r="W264" s="6">
        <v>42472</v>
      </c>
      <c r="X264" s="4" t="s">
        <v>4767</v>
      </c>
      <c r="Y264" s="4" t="s">
        <v>387</v>
      </c>
      <c r="Z264" s="4" t="s">
        <v>388</v>
      </c>
      <c r="AA264" s="4"/>
      <c r="AB264" s="4"/>
      <c r="AC264" s="4"/>
      <c r="AD264" s="7">
        <v>1300000</v>
      </c>
      <c r="AE264" s="11">
        <v>544</v>
      </c>
    </row>
    <row r="265" spans="1:31" x14ac:dyDescent="0.25">
      <c r="A265" s="3">
        <v>2015</v>
      </c>
      <c r="B265" s="4" t="s">
        <v>509</v>
      </c>
      <c r="C265" s="5">
        <v>48101</v>
      </c>
      <c r="D265" s="4">
        <v>69</v>
      </c>
      <c r="E265" s="4" t="s">
        <v>518</v>
      </c>
      <c r="F265" s="6">
        <v>42129</v>
      </c>
      <c r="G265" s="7">
        <v>650000</v>
      </c>
      <c r="H265" s="6">
        <v>42369</v>
      </c>
      <c r="I265" s="4" t="s">
        <v>4468</v>
      </c>
      <c r="J265" s="4" t="s">
        <v>300</v>
      </c>
      <c r="K265" s="4" t="s">
        <v>301</v>
      </c>
      <c r="L265" s="4"/>
      <c r="M265" s="4"/>
      <c r="N265" s="4"/>
      <c r="O265" s="7">
        <v>650000</v>
      </c>
      <c r="P265" s="11">
        <f>_xlfn.XLOOKUP(E265,[1]SIDEOF_donativos!U$4:U$1619,[1]SIDEOF_donativos!W$4:W$1619,FALSE)</f>
        <v>304</v>
      </c>
      <c r="R265" s="3">
        <v>2015</v>
      </c>
      <c r="S265" s="4" t="s">
        <v>719</v>
      </c>
      <c r="T265" s="4" t="s">
        <v>4769</v>
      </c>
      <c r="U265" s="6">
        <v>42104</v>
      </c>
      <c r="V265" s="7">
        <v>4000000</v>
      </c>
      <c r="W265" s="6">
        <v>42256</v>
      </c>
      <c r="X265" s="4" t="s">
        <v>4770</v>
      </c>
      <c r="Y265" s="4" t="s">
        <v>387</v>
      </c>
      <c r="Z265" s="4" t="s">
        <v>388</v>
      </c>
      <c r="AA265" s="4"/>
      <c r="AB265" s="4"/>
      <c r="AC265" s="4"/>
      <c r="AD265" s="7">
        <v>4000000</v>
      </c>
      <c r="AE265" s="11">
        <v>450</v>
      </c>
    </row>
    <row r="266" spans="1:31" x14ac:dyDescent="0.25">
      <c r="A266" s="3">
        <v>2015</v>
      </c>
      <c r="B266" s="4" t="s">
        <v>509</v>
      </c>
      <c r="C266" s="5">
        <v>48101</v>
      </c>
      <c r="D266" s="4">
        <v>7</v>
      </c>
      <c r="E266" s="4" t="s">
        <v>2078</v>
      </c>
      <c r="F266" s="6">
        <v>42121</v>
      </c>
      <c r="G266" s="7">
        <v>499999</v>
      </c>
      <c r="H266" s="6">
        <v>42369</v>
      </c>
      <c r="I266" s="4" t="s">
        <v>4468</v>
      </c>
      <c r="J266" s="4" t="s">
        <v>300</v>
      </c>
      <c r="K266" s="4" t="s">
        <v>301</v>
      </c>
      <c r="L266" s="4"/>
      <c r="M266" s="4"/>
      <c r="N266" s="4"/>
      <c r="O266" s="7">
        <v>499999</v>
      </c>
      <c r="P266" s="11">
        <f>_xlfn.XLOOKUP(E266,[1]SIDEOF_donativos!U$4:U$1619,[1]SIDEOF_donativos!W$4:W$1619,FALSE)</f>
        <v>470</v>
      </c>
      <c r="R266" s="3">
        <v>2015</v>
      </c>
      <c r="S266" s="4" t="s">
        <v>719</v>
      </c>
      <c r="T266" s="4" t="s">
        <v>3652</v>
      </c>
      <c r="U266" s="6">
        <v>42103</v>
      </c>
      <c r="V266" s="7">
        <v>777000</v>
      </c>
      <c r="W266" s="6">
        <v>42508</v>
      </c>
      <c r="X266" s="4" t="s">
        <v>4772</v>
      </c>
      <c r="Y266" s="4" t="s">
        <v>387</v>
      </c>
      <c r="Z266" s="4" t="s">
        <v>388</v>
      </c>
      <c r="AA266" s="4"/>
      <c r="AB266" s="4"/>
      <c r="AC266" s="4"/>
      <c r="AD266" s="7">
        <v>777000</v>
      </c>
      <c r="AE266" s="11">
        <v>242</v>
      </c>
    </row>
    <row r="267" spans="1:31" x14ac:dyDescent="0.25">
      <c r="A267" s="3">
        <v>2015</v>
      </c>
      <c r="B267" s="4" t="s">
        <v>509</v>
      </c>
      <c r="C267" s="5">
        <v>48101</v>
      </c>
      <c r="D267" s="4">
        <v>70</v>
      </c>
      <c r="E267" s="4" t="s">
        <v>4512</v>
      </c>
      <c r="F267" s="6">
        <v>42129</v>
      </c>
      <c r="G267" s="7">
        <v>241000</v>
      </c>
      <c r="H267" s="6">
        <v>42369</v>
      </c>
      <c r="I267" s="4" t="s">
        <v>4469</v>
      </c>
      <c r="J267" s="4" t="s">
        <v>300</v>
      </c>
      <c r="K267" s="4" t="s">
        <v>301</v>
      </c>
      <c r="L267" s="4"/>
      <c r="M267" s="4"/>
      <c r="N267" s="4"/>
      <c r="O267" s="7">
        <v>241000</v>
      </c>
      <c r="P267" s="11">
        <f>_xlfn.XLOOKUP(E267,[1]SIDEOF_donativos!U$4:U$1619,[1]SIDEOF_donativos!W$4:W$1619,FALSE)</f>
        <v>917</v>
      </c>
      <c r="R267" s="3">
        <v>2015</v>
      </c>
      <c r="S267" s="4" t="s">
        <v>719</v>
      </c>
      <c r="T267" s="4" t="s">
        <v>4774</v>
      </c>
      <c r="U267" s="6">
        <v>42103</v>
      </c>
      <c r="V267" s="7">
        <v>1000000</v>
      </c>
      <c r="W267" s="6">
        <v>42408</v>
      </c>
      <c r="X267" s="4" t="s">
        <v>4775</v>
      </c>
      <c r="Y267" s="4" t="s">
        <v>387</v>
      </c>
      <c r="Z267" s="4" t="s">
        <v>388</v>
      </c>
      <c r="AA267" s="4"/>
      <c r="AB267" s="4"/>
      <c r="AC267" s="4"/>
      <c r="AD267" s="7">
        <v>1000000</v>
      </c>
      <c r="AE267" s="11">
        <v>837</v>
      </c>
    </row>
    <row r="268" spans="1:31" x14ac:dyDescent="0.25">
      <c r="A268" s="3">
        <v>2015</v>
      </c>
      <c r="B268" s="4" t="s">
        <v>509</v>
      </c>
      <c r="C268" s="5">
        <v>48101</v>
      </c>
      <c r="D268" s="4">
        <v>71</v>
      </c>
      <c r="E268" s="4" t="s">
        <v>512</v>
      </c>
      <c r="F268" s="6">
        <v>42129</v>
      </c>
      <c r="G268" s="7">
        <v>650000</v>
      </c>
      <c r="H268" s="6">
        <v>42369</v>
      </c>
      <c r="I268" s="4" t="s">
        <v>4468</v>
      </c>
      <c r="J268" s="4" t="s">
        <v>300</v>
      </c>
      <c r="K268" s="4" t="s">
        <v>301</v>
      </c>
      <c r="L268" s="4"/>
      <c r="M268" s="4"/>
      <c r="N268" s="4"/>
      <c r="O268" s="7">
        <v>650000</v>
      </c>
      <c r="P268" s="11">
        <f>_xlfn.XLOOKUP(E268,[1]SIDEOF_donativos!U$4:U$1619,[1]SIDEOF_donativos!W$4:W$1619,FALSE)</f>
        <v>237</v>
      </c>
      <c r="R268" s="3">
        <v>2015</v>
      </c>
      <c r="S268" s="4" t="s">
        <v>719</v>
      </c>
      <c r="T268" s="4" t="s">
        <v>4777</v>
      </c>
      <c r="U268" s="6">
        <v>42104</v>
      </c>
      <c r="V268" s="7">
        <v>300000</v>
      </c>
      <c r="W268" s="6">
        <v>42638</v>
      </c>
      <c r="X268" s="4" t="s">
        <v>4778</v>
      </c>
      <c r="Y268" s="4" t="s">
        <v>387</v>
      </c>
      <c r="Z268" s="4" t="s">
        <v>388</v>
      </c>
      <c r="AA268" s="4"/>
      <c r="AB268" s="4"/>
      <c r="AC268" s="4"/>
      <c r="AD268" s="7">
        <v>300000</v>
      </c>
      <c r="AE268" s="11">
        <v>1043</v>
      </c>
    </row>
    <row r="269" spans="1:31" x14ac:dyDescent="0.25">
      <c r="A269" s="3">
        <v>2015</v>
      </c>
      <c r="B269" s="4" t="s">
        <v>509</v>
      </c>
      <c r="C269" s="5">
        <v>48101</v>
      </c>
      <c r="D269" s="4">
        <v>72</v>
      </c>
      <c r="E269" s="4" t="s">
        <v>4513</v>
      </c>
      <c r="F269" s="6">
        <v>42129</v>
      </c>
      <c r="G269" s="7">
        <v>774000</v>
      </c>
      <c r="H269" s="6">
        <v>42369</v>
      </c>
      <c r="I269" s="4" t="s">
        <v>4468</v>
      </c>
      <c r="J269" s="4" t="s">
        <v>300</v>
      </c>
      <c r="K269" s="4" t="s">
        <v>301</v>
      </c>
      <c r="L269" s="4"/>
      <c r="M269" s="4"/>
      <c r="N269" s="4"/>
      <c r="O269" s="7">
        <v>774000</v>
      </c>
      <c r="P269" s="11">
        <f>_xlfn.XLOOKUP(E269,[1]SIDEOF_donativos!U$4:U$1619,[1]SIDEOF_donativos!W$4:W$1619,FALSE)</f>
        <v>388</v>
      </c>
      <c r="R269" s="3">
        <v>2015</v>
      </c>
      <c r="S269" s="4" t="s">
        <v>719</v>
      </c>
      <c r="T269" s="4" t="s">
        <v>803</v>
      </c>
      <c r="U269" s="6">
        <v>42103</v>
      </c>
      <c r="V269" s="7">
        <v>2000000</v>
      </c>
      <c r="W269" s="6">
        <v>42468</v>
      </c>
      <c r="X269" s="4" t="s">
        <v>4780</v>
      </c>
      <c r="Y269" s="4" t="s">
        <v>387</v>
      </c>
      <c r="Z269" s="4" t="s">
        <v>388</v>
      </c>
      <c r="AA269" s="4"/>
      <c r="AB269" s="4"/>
      <c r="AC269" s="4"/>
      <c r="AD269" s="7">
        <v>2000000</v>
      </c>
      <c r="AE269" s="11">
        <v>589</v>
      </c>
    </row>
    <row r="270" spans="1:31" x14ac:dyDescent="0.25">
      <c r="A270" s="3">
        <v>2015</v>
      </c>
      <c r="B270" s="4" t="s">
        <v>509</v>
      </c>
      <c r="C270" s="5">
        <v>48101</v>
      </c>
      <c r="D270" s="4">
        <v>73</v>
      </c>
      <c r="E270" s="4" t="s">
        <v>550</v>
      </c>
      <c r="F270" s="6">
        <v>42128</v>
      </c>
      <c r="G270" s="7">
        <v>413400</v>
      </c>
      <c r="H270" s="6">
        <v>42369</v>
      </c>
      <c r="I270" s="4" t="s">
        <v>4468</v>
      </c>
      <c r="J270" s="4" t="s">
        <v>300</v>
      </c>
      <c r="K270" s="4" t="s">
        <v>301</v>
      </c>
      <c r="L270" s="4"/>
      <c r="M270" s="4"/>
      <c r="N270" s="4"/>
      <c r="O270" s="7">
        <v>413400</v>
      </c>
      <c r="P270" s="11">
        <f>_xlfn.XLOOKUP(E270,[1]SIDEOF_donativos!U$4:U$1619,[1]SIDEOF_donativos!W$4:W$1619,FALSE)</f>
        <v>635</v>
      </c>
      <c r="R270" s="3">
        <v>2015</v>
      </c>
      <c r="S270" s="4" t="s">
        <v>719</v>
      </c>
      <c r="T270" s="4" t="s">
        <v>2279</v>
      </c>
      <c r="U270" s="6">
        <v>42103</v>
      </c>
      <c r="V270" s="7">
        <v>5000000</v>
      </c>
      <c r="W270" s="6">
        <v>42346</v>
      </c>
      <c r="X270" s="4" t="s">
        <v>4782</v>
      </c>
      <c r="Y270" s="4" t="s">
        <v>387</v>
      </c>
      <c r="Z270" s="4" t="s">
        <v>388</v>
      </c>
      <c r="AA270" s="4"/>
      <c r="AB270" s="4"/>
      <c r="AC270" s="4"/>
      <c r="AD270" s="7">
        <v>5000000</v>
      </c>
      <c r="AE270" s="11">
        <v>1069</v>
      </c>
    </row>
    <row r="271" spans="1:31" x14ac:dyDescent="0.25">
      <c r="A271" s="3">
        <v>2015</v>
      </c>
      <c r="B271" s="4" t="s">
        <v>509</v>
      </c>
      <c r="C271" s="5">
        <v>48101</v>
      </c>
      <c r="D271" s="4">
        <v>74</v>
      </c>
      <c r="E271" s="4" t="s">
        <v>4514</v>
      </c>
      <c r="F271" s="6">
        <v>42129</v>
      </c>
      <c r="G271" s="7">
        <v>418600</v>
      </c>
      <c r="H271" s="6">
        <v>42369</v>
      </c>
      <c r="I271" s="4" t="s">
        <v>4468</v>
      </c>
      <c r="J271" s="4" t="s">
        <v>300</v>
      </c>
      <c r="K271" s="4" t="s">
        <v>301</v>
      </c>
      <c r="L271" s="4"/>
      <c r="M271" s="4"/>
      <c r="N271" s="4"/>
      <c r="O271" s="7">
        <v>418600</v>
      </c>
      <c r="P271" s="11">
        <f>_xlfn.XLOOKUP(E271,[1]SIDEOF_donativos!U$4:U$1619,[1]SIDEOF_donativos!W$4:W$1619,FALSE)</f>
        <v>347</v>
      </c>
      <c r="R271" s="3">
        <v>2015</v>
      </c>
      <c r="S271" s="4" t="s">
        <v>719</v>
      </c>
      <c r="T271" s="4" t="s">
        <v>3662</v>
      </c>
      <c r="U271" s="6">
        <v>42103</v>
      </c>
      <c r="V271" s="7">
        <v>1500000</v>
      </c>
      <c r="W271" s="6">
        <v>42255</v>
      </c>
      <c r="X271" s="4" t="s">
        <v>4784</v>
      </c>
      <c r="Y271" s="4" t="s">
        <v>387</v>
      </c>
      <c r="Z271" s="4" t="s">
        <v>388</v>
      </c>
      <c r="AA271" s="4"/>
      <c r="AB271" s="4"/>
      <c r="AC271" s="4"/>
      <c r="AD271" s="7">
        <v>1500000</v>
      </c>
      <c r="AE271" s="11">
        <v>653</v>
      </c>
    </row>
    <row r="272" spans="1:31" x14ac:dyDescent="0.25">
      <c r="A272" s="3">
        <v>2015</v>
      </c>
      <c r="B272" s="4" t="s">
        <v>509</v>
      </c>
      <c r="C272" s="5">
        <v>48101</v>
      </c>
      <c r="D272" s="4">
        <v>75</v>
      </c>
      <c r="E272" s="4" t="s">
        <v>3300</v>
      </c>
      <c r="F272" s="6">
        <v>42129</v>
      </c>
      <c r="G272" s="7">
        <v>248572</v>
      </c>
      <c r="H272" s="6">
        <v>42369</v>
      </c>
      <c r="I272" s="4" t="s">
        <v>4468</v>
      </c>
      <c r="J272" s="4" t="s">
        <v>300</v>
      </c>
      <c r="K272" s="4" t="s">
        <v>301</v>
      </c>
      <c r="L272" s="4"/>
      <c r="M272" s="4"/>
      <c r="N272" s="4"/>
      <c r="O272" s="7">
        <v>248572</v>
      </c>
      <c r="P272" s="11">
        <f>_xlfn.XLOOKUP(E272,[1]SIDEOF_donativos!U$4:U$1619,[1]SIDEOF_donativos!W$4:W$1619,FALSE)</f>
        <v>48</v>
      </c>
      <c r="R272" s="3">
        <v>2015</v>
      </c>
      <c r="S272" s="4" t="s">
        <v>719</v>
      </c>
      <c r="T272" s="4" t="s">
        <v>953</v>
      </c>
      <c r="U272" s="6">
        <v>42104</v>
      </c>
      <c r="V272" s="7">
        <v>1500000</v>
      </c>
      <c r="W272" s="6">
        <v>42317</v>
      </c>
      <c r="X272" s="4" t="s">
        <v>4786</v>
      </c>
      <c r="Y272" s="4" t="s">
        <v>387</v>
      </c>
      <c r="Z272" s="4" t="s">
        <v>388</v>
      </c>
      <c r="AA272" s="4"/>
      <c r="AB272" s="4"/>
      <c r="AC272" s="4"/>
      <c r="AD272" s="7">
        <v>1500000</v>
      </c>
      <c r="AE272" s="11">
        <v>530</v>
      </c>
    </row>
    <row r="273" spans="1:31" x14ac:dyDescent="0.25">
      <c r="A273" s="3">
        <v>2015</v>
      </c>
      <c r="B273" s="4" t="s">
        <v>509</v>
      </c>
      <c r="C273" s="5">
        <v>48101</v>
      </c>
      <c r="D273" s="4">
        <v>76</v>
      </c>
      <c r="E273" s="4" t="s">
        <v>3137</v>
      </c>
      <c r="F273" s="6">
        <v>42129</v>
      </c>
      <c r="G273" s="7">
        <v>650000</v>
      </c>
      <c r="H273" s="6">
        <v>42369</v>
      </c>
      <c r="I273" s="4" t="s">
        <v>4468</v>
      </c>
      <c r="J273" s="4" t="s">
        <v>300</v>
      </c>
      <c r="K273" s="4" t="s">
        <v>301</v>
      </c>
      <c r="L273" s="4"/>
      <c r="M273" s="4"/>
      <c r="N273" s="4"/>
      <c r="O273" s="7">
        <v>650000</v>
      </c>
      <c r="P273" s="11">
        <f>_xlfn.XLOOKUP(E273,[1]SIDEOF_donativos!U$4:U$1619,[1]SIDEOF_donativos!W$4:W$1619,FALSE)</f>
        <v>705</v>
      </c>
      <c r="R273" s="3">
        <v>2015</v>
      </c>
      <c r="S273" s="4" t="s">
        <v>719</v>
      </c>
      <c r="T273" s="4" t="s">
        <v>777</v>
      </c>
      <c r="U273" s="6">
        <v>42105</v>
      </c>
      <c r="V273" s="7">
        <v>1000000</v>
      </c>
      <c r="W273" s="6">
        <v>42257</v>
      </c>
      <c r="X273" s="4" t="s">
        <v>4788</v>
      </c>
      <c r="Y273" s="4" t="s">
        <v>387</v>
      </c>
      <c r="Z273" s="4" t="s">
        <v>388</v>
      </c>
      <c r="AA273" s="4"/>
      <c r="AB273" s="4"/>
      <c r="AC273" s="4"/>
      <c r="AD273" s="7">
        <v>1000000</v>
      </c>
      <c r="AE273" s="11">
        <v>158</v>
      </c>
    </row>
    <row r="274" spans="1:31" x14ac:dyDescent="0.25">
      <c r="A274" s="3">
        <v>2015</v>
      </c>
      <c r="B274" s="4" t="s">
        <v>509</v>
      </c>
      <c r="C274" s="5">
        <v>48101</v>
      </c>
      <c r="D274" s="4">
        <v>77</v>
      </c>
      <c r="E274" s="4" t="s">
        <v>3257</v>
      </c>
      <c r="F274" s="6">
        <v>42129</v>
      </c>
      <c r="G274" s="7">
        <v>393378</v>
      </c>
      <c r="H274" s="6">
        <v>42369</v>
      </c>
      <c r="I274" s="4" t="s">
        <v>4468</v>
      </c>
      <c r="J274" s="4" t="s">
        <v>300</v>
      </c>
      <c r="K274" s="4" t="s">
        <v>301</v>
      </c>
      <c r="L274" s="4"/>
      <c r="M274" s="4"/>
      <c r="N274" s="4"/>
      <c r="O274" s="7">
        <v>393378</v>
      </c>
      <c r="P274" s="11">
        <f>_xlfn.XLOOKUP(E274,[1]SIDEOF_donativos!U$4:U$1619,[1]SIDEOF_donativos!W$4:W$1619,FALSE)</f>
        <v>54</v>
      </c>
      <c r="R274" s="3">
        <v>2015</v>
      </c>
      <c r="S274" s="4" t="s">
        <v>719</v>
      </c>
      <c r="T274" s="4" t="s">
        <v>2340</v>
      </c>
      <c r="U274" s="6">
        <v>42109</v>
      </c>
      <c r="V274" s="7">
        <v>1500000</v>
      </c>
      <c r="W274" s="6">
        <v>42323</v>
      </c>
      <c r="X274" s="4" t="s">
        <v>4790</v>
      </c>
      <c r="Y274" s="4" t="s">
        <v>387</v>
      </c>
      <c r="Z274" s="4" t="s">
        <v>388</v>
      </c>
      <c r="AA274" s="4"/>
      <c r="AB274" s="4"/>
      <c r="AC274" s="4"/>
      <c r="AD274" s="7">
        <v>1500000</v>
      </c>
      <c r="AE274" s="11">
        <v>960</v>
      </c>
    </row>
    <row r="275" spans="1:31" x14ac:dyDescent="0.25">
      <c r="A275" s="3">
        <v>2015</v>
      </c>
      <c r="B275" s="4" t="s">
        <v>509</v>
      </c>
      <c r="C275" s="5">
        <v>48101</v>
      </c>
      <c r="D275" s="4">
        <v>78</v>
      </c>
      <c r="E275" s="4" t="s">
        <v>3209</v>
      </c>
      <c r="F275" s="6">
        <v>42129</v>
      </c>
      <c r="G275" s="7">
        <v>647750</v>
      </c>
      <c r="H275" s="6">
        <v>42369</v>
      </c>
      <c r="I275" s="4" t="s">
        <v>4469</v>
      </c>
      <c r="J275" s="4" t="s">
        <v>300</v>
      </c>
      <c r="K275" s="4" t="s">
        <v>301</v>
      </c>
      <c r="L275" s="4"/>
      <c r="M275" s="4"/>
      <c r="N275" s="4"/>
      <c r="O275" s="7">
        <v>647750</v>
      </c>
      <c r="P275" s="11">
        <f>_xlfn.XLOOKUP(E275,[1]SIDEOF_donativos!U$4:U$1619,[1]SIDEOF_donativos!W$4:W$1619,FALSE)</f>
        <v>1550</v>
      </c>
      <c r="R275" s="3">
        <v>2015</v>
      </c>
      <c r="S275" s="4" t="s">
        <v>719</v>
      </c>
      <c r="T275" s="4" t="s">
        <v>4792</v>
      </c>
      <c r="U275" s="6">
        <v>42104</v>
      </c>
      <c r="V275" s="7">
        <v>1000000</v>
      </c>
      <c r="W275" s="6">
        <v>42469</v>
      </c>
      <c r="X275" s="4" t="s">
        <v>4793</v>
      </c>
      <c r="Y275" s="4" t="s">
        <v>387</v>
      </c>
      <c r="Z275" s="4" t="s">
        <v>388</v>
      </c>
      <c r="AA275" s="4"/>
      <c r="AB275" s="4"/>
      <c r="AC275" s="4"/>
      <c r="AD275" s="7">
        <v>1000000</v>
      </c>
      <c r="AE275" s="11">
        <v>890</v>
      </c>
    </row>
    <row r="276" spans="1:31" x14ac:dyDescent="0.25">
      <c r="A276" s="3">
        <v>2015</v>
      </c>
      <c r="B276" s="4" t="s">
        <v>509</v>
      </c>
      <c r="C276" s="5">
        <v>48101</v>
      </c>
      <c r="D276" s="4">
        <v>79</v>
      </c>
      <c r="E276" s="4" t="s">
        <v>4515</v>
      </c>
      <c r="F276" s="6">
        <v>42129</v>
      </c>
      <c r="G276" s="7">
        <v>383600</v>
      </c>
      <c r="H276" s="6">
        <v>42369</v>
      </c>
      <c r="I276" s="4" t="s">
        <v>4468</v>
      </c>
      <c r="J276" s="4" t="s">
        <v>300</v>
      </c>
      <c r="K276" s="4" t="s">
        <v>301</v>
      </c>
      <c r="L276" s="4"/>
      <c r="M276" s="4"/>
      <c r="N276" s="4"/>
      <c r="O276" s="7">
        <v>383600</v>
      </c>
      <c r="P276" s="11">
        <f>_xlfn.XLOOKUP(E276,[1]SIDEOF_donativos!U$4:U$1619,[1]SIDEOF_donativos!W$4:W$1619,FALSE)</f>
        <v>459</v>
      </c>
      <c r="R276" s="3">
        <v>2015</v>
      </c>
      <c r="S276" s="4" t="s">
        <v>719</v>
      </c>
      <c r="T276" s="4" t="s">
        <v>3599</v>
      </c>
      <c r="U276" s="6">
        <v>42108</v>
      </c>
      <c r="V276" s="7">
        <v>7000000</v>
      </c>
      <c r="W276" s="6">
        <v>42534</v>
      </c>
      <c r="X276" s="4" t="s">
        <v>4795</v>
      </c>
      <c r="Y276" s="4" t="s">
        <v>387</v>
      </c>
      <c r="Z276" s="4" t="s">
        <v>388</v>
      </c>
      <c r="AA276" s="4"/>
      <c r="AB276" s="4"/>
      <c r="AC276" s="4"/>
      <c r="AD276" s="7">
        <v>7000000</v>
      </c>
      <c r="AE276" s="11">
        <v>787</v>
      </c>
    </row>
    <row r="277" spans="1:31" x14ac:dyDescent="0.25">
      <c r="A277" s="3">
        <v>2015</v>
      </c>
      <c r="B277" s="4" t="s">
        <v>509</v>
      </c>
      <c r="C277" s="5">
        <v>48101</v>
      </c>
      <c r="D277" s="4">
        <v>8</v>
      </c>
      <c r="E277" s="4" t="s">
        <v>3259</v>
      </c>
      <c r="F277" s="6">
        <v>42121</v>
      </c>
      <c r="G277" s="7">
        <v>650000</v>
      </c>
      <c r="H277" s="6">
        <v>42369</v>
      </c>
      <c r="I277" s="4" t="s">
        <v>4468</v>
      </c>
      <c r="J277" s="4" t="s">
        <v>300</v>
      </c>
      <c r="K277" s="4" t="s">
        <v>301</v>
      </c>
      <c r="L277" s="4"/>
      <c r="M277" s="4"/>
      <c r="N277" s="4"/>
      <c r="O277" s="7">
        <v>650000</v>
      </c>
      <c r="P277" s="11">
        <f>_xlfn.XLOOKUP(E277,[1]SIDEOF_donativos!U$4:U$1619,[1]SIDEOF_donativos!W$4:W$1619,FALSE)</f>
        <v>316</v>
      </c>
      <c r="R277" s="3">
        <v>2015</v>
      </c>
      <c r="S277" s="4" t="s">
        <v>719</v>
      </c>
      <c r="T277" s="4" t="s">
        <v>3977</v>
      </c>
      <c r="U277" s="6">
        <v>42108</v>
      </c>
      <c r="V277" s="7">
        <v>1000000</v>
      </c>
      <c r="W277" s="6">
        <v>42382</v>
      </c>
      <c r="X277" s="4" t="s">
        <v>4797</v>
      </c>
      <c r="Y277" s="4" t="s">
        <v>387</v>
      </c>
      <c r="Z277" s="4" t="s">
        <v>388</v>
      </c>
      <c r="AA277" s="4"/>
      <c r="AB277" s="4"/>
      <c r="AC277" s="4"/>
      <c r="AD277" s="7">
        <v>1000000</v>
      </c>
      <c r="AE277" s="11">
        <v>707</v>
      </c>
    </row>
    <row r="278" spans="1:31" x14ac:dyDescent="0.25">
      <c r="A278" s="3">
        <v>2015</v>
      </c>
      <c r="B278" s="4" t="s">
        <v>509</v>
      </c>
      <c r="C278" s="5">
        <v>48101</v>
      </c>
      <c r="D278" s="4">
        <v>80</v>
      </c>
      <c r="E278" s="4" t="s">
        <v>4516</v>
      </c>
      <c r="F278" s="6">
        <v>42129</v>
      </c>
      <c r="G278" s="7">
        <v>432500</v>
      </c>
      <c r="H278" s="6">
        <v>42369</v>
      </c>
      <c r="I278" s="4" t="s">
        <v>4469</v>
      </c>
      <c r="J278" s="4" t="s">
        <v>300</v>
      </c>
      <c r="K278" s="4" t="s">
        <v>301</v>
      </c>
      <c r="L278" s="4"/>
      <c r="M278" s="4"/>
      <c r="N278" s="4"/>
      <c r="O278" s="7">
        <v>432500</v>
      </c>
      <c r="P278" s="11">
        <f>_xlfn.XLOOKUP(E278,[1]SIDEOF_donativos!U$4:U$1619,[1]SIDEOF_donativos!W$4:W$1619,FALSE)</f>
        <v>1309</v>
      </c>
      <c r="R278" s="3">
        <v>2015</v>
      </c>
      <c r="S278" s="4" t="s">
        <v>719</v>
      </c>
      <c r="T278" s="4" t="s">
        <v>2573</v>
      </c>
      <c r="U278" s="6">
        <v>42108</v>
      </c>
      <c r="V278" s="7">
        <v>2500000</v>
      </c>
      <c r="W278" s="6">
        <v>42290</v>
      </c>
      <c r="X278" s="4" t="s">
        <v>4799</v>
      </c>
      <c r="Y278" s="4" t="s">
        <v>387</v>
      </c>
      <c r="Z278" s="4" t="s">
        <v>388</v>
      </c>
      <c r="AA278" s="4"/>
      <c r="AB278" s="4"/>
      <c r="AC278" s="4"/>
      <c r="AD278" s="7">
        <v>2500000</v>
      </c>
      <c r="AE278" s="11">
        <v>532</v>
      </c>
    </row>
    <row r="279" spans="1:31" x14ac:dyDescent="0.25">
      <c r="A279" s="3">
        <v>2015</v>
      </c>
      <c r="B279" s="4" t="s">
        <v>509</v>
      </c>
      <c r="C279" s="5">
        <v>48101</v>
      </c>
      <c r="D279" s="4">
        <v>81</v>
      </c>
      <c r="E279" s="4" t="s">
        <v>4517</v>
      </c>
      <c r="F279" s="6">
        <v>42130</v>
      </c>
      <c r="G279" s="7">
        <v>155600</v>
      </c>
      <c r="H279" s="6">
        <v>42369</v>
      </c>
      <c r="I279" s="4" t="s">
        <v>4468</v>
      </c>
      <c r="J279" s="4" t="s">
        <v>300</v>
      </c>
      <c r="K279" s="4" t="s">
        <v>301</v>
      </c>
      <c r="L279" s="4"/>
      <c r="M279" s="4"/>
      <c r="N279" s="4"/>
      <c r="O279" s="7">
        <v>155600</v>
      </c>
      <c r="P279" s="11">
        <f>_xlfn.XLOOKUP(E279,[1]SIDEOF_donativos!U$4:U$1619,[1]SIDEOF_donativos!W$4:W$1619,FALSE)</f>
        <v>763</v>
      </c>
      <c r="R279" s="3">
        <v>2015</v>
      </c>
      <c r="S279" s="4" t="s">
        <v>719</v>
      </c>
      <c r="T279" s="4" t="s">
        <v>3645</v>
      </c>
      <c r="U279" s="6">
        <v>42108</v>
      </c>
      <c r="V279" s="7">
        <v>6000000</v>
      </c>
      <c r="W279" s="6">
        <v>42493</v>
      </c>
      <c r="X279" s="4" t="s">
        <v>4801</v>
      </c>
      <c r="Y279" s="4" t="s">
        <v>387</v>
      </c>
      <c r="Z279" s="4" t="s">
        <v>388</v>
      </c>
      <c r="AA279" s="4"/>
      <c r="AB279" s="4"/>
      <c r="AC279" s="4"/>
      <c r="AD279" s="7">
        <v>6000000</v>
      </c>
      <c r="AE279" s="11">
        <v>740</v>
      </c>
    </row>
    <row r="280" spans="1:31" x14ac:dyDescent="0.25">
      <c r="A280" s="3">
        <v>2015</v>
      </c>
      <c r="B280" s="4" t="s">
        <v>509</v>
      </c>
      <c r="C280" s="5">
        <v>48101</v>
      </c>
      <c r="D280" s="4">
        <v>82</v>
      </c>
      <c r="E280" s="4" t="s">
        <v>4518</v>
      </c>
      <c r="F280" s="6">
        <v>42130</v>
      </c>
      <c r="G280" s="7">
        <v>800000</v>
      </c>
      <c r="H280" s="6">
        <v>42369</v>
      </c>
      <c r="I280" s="4" t="s">
        <v>4468</v>
      </c>
      <c r="J280" s="4" t="s">
        <v>300</v>
      </c>
      <c r="K280" s="4" t="s">
        <v>301</v>
      </c>
      <c r="L280" s="4"/>
      <c r="M280" s="4"/>
      <c r="N280" s="4"/>
      <c r="O280" s="7">
        <v>800000</v>
      </c>
      <c r="P280" s="11">
        <f>_xlfn.XLOOKUP(E280,[1]SIDEOF_donativos!U$4:U$1619,[1]SIDEOF_donativos!W$4:W$1619,FALSE)</f>
        <v>703</v>
      </c>
      <c r="R280" s="3">
        <v>2015</v>
      </c>
      <c r="S280" s="4" t="s">
        <v>719</v>
      </c>
      <c r="T280" s="4" t="s">
        <v>3991</v>
      </c>
      <c r="U280" s="6">
        <v>42109</v>
      </c>
      <c r="V280" s="7">
        <v>3000000</v>
      </c>
      <c r="W280" s="6">
        <v>42214</v>
      </c>
      <c r="X280" s="4" t="s">
        <v>4803</v>
      </c>
      <c r="Y280" s="4" t="s">
        <v>387</v>
      </c>
      <c r="Z280" s="4" t="s">
        <v>388</v>
      </c>
      <c r="AA280" s="4"/>
      <c r="AB280" s="4"/>
      <c r="AC280" s="4"/>
      <c r="AD280" s="7">
        <v>3000000</v>
      </c>
      <c r="AE280" s="11">
        <v>640</v>
      </c>
    </row>
    <row r="281" spans="1:31" x14ac:dyDescent="0.25">
      <c r="A281" s="3">
        <v>2015</v>
      </c>
      <c r="B281" s="4" t="s">
        <v>509</v>
      </c>
      <c r="C281" s="5">
        <v>48101</v>
      </c>
      <c r="D281" s="4">
        <v>83</v>
      </c>
      <c r="E281" s="4" t="s">
        <v>3235</v>
      </c>
      <c r="F281" s="6">
        <v>42130</v>
      </c>
      <c r="G281" s="7">
        <v>650000</v>
      </c>
      <c r="H281" s="6">
        <v>42369</v>
      </c>
      <c r="I281" s="4" t="s">
        <v>4469</v>
      </c>
      <c r="J281" s="4" t="s">
        <v>300</v>
      </c>
      <c r="K281" s="4" t="s">
        <v>301</v>
      </c>
      <c r="L281" s="4"/>
      <c r="M281" s="4"/>
      <c r="N281" s="4"/>
      <c r="O281" s="7">
        <v>650000</v>
      </c>
      <c r="P281" s="11">
        <f>_xlfn.XLOOKUP(E281,[1]SIDEOF_donativos!U$4:U$1619,[1]SIDEOF_donativos!W$4:W$1619,FALSE)</f>
        <v>981</v>
      </c>
      <c r="R281" s="3">
        <v>2015</v>
      </c>
      <c r="S281" s="4" t="s">
        <v>719</v>
      </c>
      <c r="T281" s="4" t="s">
        <v>4805</v>
      </c>
      <c r="U281" s="6">
        <v>42109</v>
      </c>
      <c r="V281" s="7">
        <v>3000000</v>
      </c>
      <c r="W281" s="6">
        <v>42261</v>
      </c>
      <c r="X281" s="4" t="s">
        <v>4806</v>
      </c>
      <c r="Y281" s="4" t="s">
        <v>387</v>
      </c>
      <c r="Z281" s="4" t="s">
        <v>388</v>
      </c>
      <c r="AA281" s="4"/>
      <c r="AB281" s="4"/>
      <c r="AC281" s="4"/>
      <c r="AD281" s="7">
        <v>3000000</v>
      </c>
      <c r="AE281" s="11">
        <v>359</v>
      </c>
    </row>
    <row r="282" spans="1:31" x14ac:dyDescent="0.25">
      <c r="A282" s="3">
        <v>2015</v>
      </c>
      <c r="B282" s="4" t="s">
        <v>509</v>
      </c>
      <c r="C282" s="5">
        <v>48101</v>
      </c>
      <c r="D282" s="4">
        <v>84</v>
      </c>
      <c r="E282" s="4" t="s">
        <v>2066</v>
      </c>
      <c r="F282" s="6">
        <v>42130</v>
      </c>
      <c r="G282" s="7">
        <v>650000</v>
      </c>
      <c r="H282" s="6">
        <v>42369</v>
      </c>
      <c r="I282" s="4" t="s">
        <v>4468</v>
      </c>
      <c r="J282" s="4" t="s">
        <v>300</v>
      </c>
      <c r="K282" s="4" t="s">
        <v>301</v>
      </c>
      <c r="L282" s="4"/>
      <c r="M282" s="4"/>
      <c r="N282" s="4"/>
      <c r="O282" s="7">
        <v>650000</v>
      </c>
      <c r="P282" s="11">
        <f>_xlfn.XLOOKUP(E282,[1]SIDEOF_donativos!U$4:U$1619,[1]SIDEOF_donativos!W$4:W$1619,FALSE)</f>
        <v>663</v>
      </c>
      <c r="R282" s="3">
        <v>2015</v>
      </c>
      <c r="S282" s="4" t="s">
        <v>719</v>
      </c>
      <c r="T282" s="4" t="s">
        <v>2242</v>
      </c>
      <c r="U282" s="6">
        <v>42109</v>
      </c>
      <c r="V282" s="7">
        <v>3100000</v>
      </c>
      <c r="W282" s="6">
        <v>42261</v>
      </c>
      <c r="X282" s="4" t="s">
        <v>4808</v>
      </c>
      <c r="Y282" s="4" t="s">
        <v>387</v>
      </c>
      <c r="Z282" s="4" t="s">
        <v>388</v>
      </c>
      <c r="AA282" s="4"/>
      <c r="AB282" s="4"/>
      <c r="AC282" s="4"/>
      <c r="AD282" s="7">
        <v>3100000</v>
      </c>
      <c r="AE282" s="11">
        <v>721</v>
      </c>
    </row>
    <row r="283" spans="1:31" x14ac:dyDescent="0.25">
      <c r="A283" s="3">
        <v>2015</v>
      </c>
      <c r="B283" s="4" t="s">
        <v>509</v>
      </c>
      <c r="C283" s="5">
        <v>48101</v>
      </c>
      <c r="D283" s="4">
        <v>85</v>
      </c>
      <c r="E283" s="4" t="s">
        <v>4519</v>
      </c>
      <c r="F283" s="6">
        <v>42130</v>
      </c>
      <c r="G283" s="7">
        <v>247375</v>
      </c>
      <c r="H283" s="6">
        <v>42369</v>
      </c>
      <c r="I283" s="4" t="s">
        <v>4468</v>
      </c>
      <c r="J283" s="4" t="s">
        <v>300</v>
      </c>
      <c r="K283" s="4" t="s">
        <v>301</v>
      </c>
      <c r="L283" s="4"/>
      <c r="M283" s="4"/>
      <c r="N283" s="4"/>
      <c r="O283" s="7">
        <v>247375</v>
      </c>
      <c r="P283" s="11">
        <f>_xlfn.XLOOKUP(E283,[1]SIDEOF_donativos!U$4:U$1619,[1]SIDEOF_donativos!W$4:W$1619,FALSE)</f>
        <v>677</v>
      </c>
      <c r="R283" s="3">
        <v>2015</v>
      </c>
      <c r="S283" s="4" t="s">
        <v>719</v>
      </c>
      <c r="T283" s="4" t="s">
        <v>3645</v>
      </c>
      <c r="U283" s="6">
        <v>42103</v>
      </c>
      <c r="V283" s="7">
        <v>9000000</v>
      </c>
      <c r="W283" s="6">
        <v>42508</v>
      </c>
      <c r="X283" s="4" t="s">
        <v>4810</v>
      </c>
      <c r="Y283" s="4" t="s">
        <v>387</v>
      </c>
      <c r="Z283" s="4" t="s">
        <v>388</v>
      </c>
      <c r="AA283" s="4"/>
      <c r="AB283" s="4"/>
      <c r="AC283" s="4"/>
      <c r="AD283" s="7">
        <v>9000000</v>
      </c>
      <c r="AE283" s="11">
        <v>740</v>
      </c>
    </row>
    <row r="284" spans="1:31" x14ac:dyDescent="0.25">
      <c r="A284" s="3">
        <v>2015</v>
      </c>
      <c r="B284" s="4" t="s">
        <v>509</v>
      </c>
      <c r="C284" s="5">
        <v>48101</v>
      </c>
      <c r="D284" s="4">
        <v>86</v>
      </c>
      <c r="E284" s="4" t="s">
        <v>3247</v>
      </c>
      <c r="F284" s="6">
        <v>42130</v>
      </c>
      <c r="G284" s="7">
        <v>638200</v>
      </c>
      <c r="H284" s="6">
        <v>42369</v>
      </c>
      <c r="I284" s="4" t="s">
        <v>4469</v>
      </c>
      <c r="J284" s="4" t="s">
        <v>300</v>
      </c>
      <c r="K284" s="4" t="s">
        <v>301</v>
      </c>
      <c r="L284" s="4"/>
      <c r="M284" s="4"/>
      <c r="N284" s="4"/>
      <c r="O284" s="7">
        <v>638200</v>
      </c>
      <c r="P284" s="11">
        <f>_xlfn.XLOOKUP(E284,[1]SIDEOF_donativos!U$4:U$1619,[1]SIDEOF_donativos!W$4:W$1619,FALSE)</f>
        <v>1575</v>
      </c>
      <c r="R284" s="3">
        <v>2015</v>
      </c>
      <c r="S284" s="4" t="s">
        <v>719</v>
      </c>
      <c r="T284" s="4" t="s">
        <v>4812</v>
      </c>
      <c r="U284" s="6">
        <v>42103</v>
      </c>
      <c r="V284" s="7">
        <v>2500000</v>
      </c>
      <c r="W284" s="6">
        <v>42468</v>
      </c>
      <c r="X284" s="4" t="s">
        <v>4813</v>
      </c>
      <c r="Y284" s="4" t="s">
        <v>387</v>
      </c>
      <c r="Z284" s="4" t="s">
        <v>388</v>
      </c>
      <c r="AA284" s="4"/>
      <c r="AB284" s="4"/>
      <c r="AC284" s="4"/>
      <c r="AD284" s="7">
        <v>2500000</v>
      </c>
      <c r="AE284" s="11">
        <v>1054</v>
      </c>
    </row>
    <row r="285" spans="1:31" x14ac:dyDescent="0.25">
      <c r="A285" s="3">
        <v>2015</v>
      </c>
      <c r="B285" s="4" t="s">
        <v>509</v>
      </c>
      <c r="C285" s="5">
        <v>48101</v>
      </c>
      <c r="D285" s="4">
        <v>87</v>
      </c>
      <c r="E285" s="4" t="s">
        <v>2118</v>
      </c>
      <c r="F285" s="6">
        <v>42130</v>
      </c>
      <c r="G285" s="7">
        <v>247000</v>
      </c>
      <c r="H285" s="6">
        <v>42369</v>
      </c>
      <c r="I285" s="4" t="s">
        <v>4468</v>
      </c>
      <c r="J285" s="4" t="s">
        <v>300</v>
      </c>
      <c r="K285" s="4" t="s">
        <v>301</v>
      </c>
      <c r="L285" s="4"/>
      <c r="M285" s="4"/>
      <c r="N285" s="4"/>
      <c r="O285" s="7">
        <v>247000</v>
      </c>
      <c r="P285" s="11">
        <f>_xlfn.XLOOKUP(E285,[1]SIDEOF_donativos!U$4:U$1619,[1]SIDEOF_donativos!W$4:W$1619,FALSE)</f>
        <v>273</v>
      </c>
      <c r="R285" s="3">
        <v>2015</v>
      </c>
      <c r="S285" s="4" t="s">
        <v>719</v>
      </c>
      <c r="T285" s="4" t="s">
        <v>1188</v>
      </c>
      <c r="U285" s="6">
        <v>42103</v>
      </c>
      <c r="V285" s="7">
        <v>4500000</v>
      </c>
      <c r="W285" s="6">
        <v>42468</v>
      </c>
      <c r="X285" s="4" t="s">
        <v>4815</v>
      </c>
      <c r="Y285" s="4" t="s">
        <v>387</v>
      </c>
      <c r="Z285" s="4" t="s">
        <v>388</v>
      </c>
      <c r="AA285" s="4"/>
      <c r="AB285" s="4"/>
      <c r="AC285" s="4"/>
      <c r="AD285" s="7">
        <v>4500000</v>
      </c>
      <c r="AE285" s="11">
        <v>739</v>
      </c>
    </row>
    <row r="286" spans="1:31" x14ac:dyDescent="0.25">
      <c r="A286" s="3">
        <v>2015</v>
      </c>
      <c r="B286" s="4" t="s">
        <v>509</v>
      </c>
      <c r="C286" s="5">
        <v>48101</v>
      </c>
      <c r="D286" s="4">
        <v>88</v>
      </c>
      <c r="E286" s="4" t="s">
        <v>4520</v>
      </c>
      <c r="F286" s="6">
        <v>42130</v>
      </c>
      <c r="G286" s="7">
        <v>500000</v>
      </c>
      <c r="H286" s="6">
        <v>42369</v>
      </c>
      <c r="I286" s="4" t="s">
        <v>4469</v>
      </c>
      <c r="J286" s="4" t="s">
        <v>300</v>
      </c>
      <c r="K286" s="4" t="s">
        <v>301</v>
      </c>
      <c r="L286" s="4"/>
      <c r="M286" s="4"/>
      <c r="N286" s="4"/>
      <c r="O286" s="7">
        <v>500000</v>
      </c>
      <c r="P286" s="11">
        <f>_xlfn.XLOOKUP(E286,[1]SIDEOF_donativos!U$4:U$1619,[1]SIDEOF_donativos!W$4:W$1619,FALSE)</f>
        <v>1078</v>
      </c>
      <c r="R286" s="3">
        <v>2015</v>
      </c>
      <c r="S286" s="4" t="s">
        <v>719</v>
      </c>
      <c r="T286" s="4" t="s">
        <v>4817</v>
      </c>
      <c r="U286" s="6">
        <v>42095</v>
      </c>
      <c r="V286" s="7">
        <v>5660400</v>
      </c>
      <c r="W286" s="6">
        <v>42429</v>
      </c>
      <c r="X286" s="4" t="s">
        <v>4818</v>
      </c>
      <c r="Y286" s="4" t="s">
        <v>387</v>
      </c>
      <c r="Z286" s="4" t="s">
        <v>388</v>
      </c>
      <c r="AA286" s="4"/>
      <c r="AB286" s="4"/>
      <c r="AC286" s="4"/>
      <c r="AD286" s="7">
        <v>5660400</v>
      </c>
      <c r="AE286" s="11">
        <v>577</v>
      </c>
    </row>
    <row r="287" spans="1:31" x14ac:dyDescent="0.25">
      <c r="A287" s="3">
        <v>2015</v>
      </c>
      <c r="B287" s="4" t="s">
        <v>509</v>
      </c>
      <c r="C287" s="5">
        <v>48101</v>
      </c>
      <c r="D287" s="4">
        <v>89</v>
      </c>
      <c r="E287" s="4" t="s">
        <v>59</v>
      </c>
      <c r="F287" s="6">
        <v>42130</v>
      </c>
      <c r="G287" s="7">
        <v>500000</v>
      </c>
      <c r="H287" s="6">
        <v>42369</v>
      </c>
      <c r="I287" s="4" t="s">
        <v>4469</v>
      </c>
      <c r="J287" s="4" t="s">
        <v>300</v>
      </c>
      <c r="K287" s="4" t="s">
        <v>301</v>
      </c>
      <c r="L287" s="4"/>
      <c r="M287" s="4"/>
      <c r="N287" s="4"/>
      <c r="O287" s="7">
        <v>500000</v>
      </c>
      <c r="P287" s="11">
        <f>_xlfn.XLOOKUP(E287,[1]SIDEOF_donativos!U$4:U$1619,[1]SIDEOF_donativos!W$4:W$1619,FALSE)</f>
        <v>1454</v>
      </c>
      <c r="R287" s="3">
        <v>2015</v>
      </c>
      <c r="S287" s="4" t="s">
        <v>719</v>
      </c>
      <c r="T287" s="4" t="s">
        <v>1754</v>
      </c>
      <c r="U287" s="6">
        <v>42111</v>
      </c>
      <c r="V287" s="7">
        <v>1666578</v>
      </c>
      <c r="W287" s="6">
        <v>42293</v>
      </c>
      <c r="X287" s="4" t="s">
        <v>4820</v>
      </c>
      <c r="Y287" s="4" t="s">
        <v>387</v>
      </c>
      <c r="Z287" s="4" t="s">
        <v>388</v>
      </c>
      <c r="AA287" s="4"/>
      <c r="AB287" s="4"/>
      <c r="AC287" s="4"/>
      <c r="AD287" s="7">
        <v>1666578</v>
      </c>
      <c r="AE287" s="11">
        <v>165</v>
      </c>
    </row>
    <row r="288" spans="1:31" x14ac:dyDescent="0.25">
      <c r="A288" s="3">
        <v>2015</v>
      </c>
      <c r="B288" s="4" t="s">
        <v>509</v>
      </c>
      <c r="C288" s="5">
        <v>48101</v>
      </c>
      <c r="D288" s="4">
        <v>9</v>
      </c>
      <c r="E288" s="4" t="s">
        <v>4521</v>
      </c>
      <c r="F288" s="6">
        <v>42122</v>
      </c>
      <c r="G288" s="7">
        <v>418000</v>
      </c>
      <c r="H288" s="6">
        <v>42369</v>
      </c>
      <c r="I288" s="4" t="s">
        <v>4468</v>
      </c>
      <c r="J288" s="4" t="s">
        <v>300</v>
      </c>
      <c r="K288" s="4" t="s">
        <v>301</v>
      </c>
      <c r="L288" s="4"/>
      <c r="M288" s="4"/>
      <c r="N288" s="4"/>
      <c r="O288" s="7">
        <v>418000</v>
      </c>
      <c r="P288" s="11">
        <f>_xlfn.XLOOKUP(E288,[1]SIDEOF_donativos!U$4:U$1619,[1]SIDEOF_donativos!W$4:W$1619,FALSE)</f>
        <v>225</v>
      </c>
      <c r="R288" s="3">
        <v>2015</v>
      </c>
      <c r="S288" s="4" t="s">
        <v>719</v>
      </c>
      <c r="T288" s="4" t="s">
        <v>982</v>
      </c>
      <c r="U288" s="6">
        <v>42143</v>
      </c>
      <c r="V288" s="7">
        <v>8298400</v>
      </c>
      <c r="W288" s="6">
        <v>42508</v>
      </c>
      <c r="X288" s="4" t="s">
        <v>4822</v>
      </c>
      <c r="Y288" s="4" t="s">
        <v>387</v>
      </c>
      <c r="Z288" s="4" t="s">
        <v>388</v>
      </c>
      <c r="AA288" s="4"/>
      <c r="AB288" s="4"/>
      <c r="AC288" s="4"/>
      <c r="AD288" s="7">
        <v>8298400</v>
      </c>
      <c r="AE288" s="11">
        <v>588</v>
      </c>
    </row>
    <row r="289" spans="1:31" x14ac:dyDescent="0.25">
      <c r="A289" s="3">
        <v>2015</v>
      </c>
      <c r="B289" s="4" t="s">
        <v>509</v>
      </c>
      <c r="C289" s="5">
        <v>48101</v>
      </c>
      <c r="D289" s="4">
        <v>90</v>
      </c>
      <c r="E289" s="4" t="s">
        <v>3160</v>
      </c>
      <c r="F289" s="6">
        <v>42131</v>
      </c>
      <c r="G289" s="7">
        <v>404537</v>
      </c>
      <c r="H289" s="6">
        <v>42369</v>
      </c>
      <c r="I289" s="4" t="s">
        <v>4469</v>
      </c>
      <c r="J289" s="4" t="s">
        <v>300</v>
      </c>
      <c r="K289" s="4" t="s">
        <v>301</v>
      </c>
      <c r="L289" s="4"/>
      <c r="M289" s="4"/>
      <c r="N289" s="4"/>
      <c r="O289" s="7">
        <v>404537</v>
      </c>
      <c r="P289" s="11">
        <f>_xlfn.XLOOKUP(E289,[1]SIDEOF_donativos!U$4:U$1619,[1]SIDEOF_donativos!W$4:W$1619,FALSE)</f>
        <v>1042</v>
      </c>
      <c r="R289" s="3">
        <v>2015</v>
      </c>
      <c r="S289" s="4" t="s">
        <v>719</v>
      </c>
      <c r="T289" s="4" t="s">
        <v>1708</v>
      </c>
      <c r="U289" s="6">
        <v>42111</v>
      </c>
      <c r="V289" s="7">
        <v>3000000</v>
      </c>
      <c r="W289" s="6">
        <v>42537</v>
      </c>
      <c r="X289" s="4" t="s">
        <v>4824</v>
      </c>
      <c r="Y289" s="4" t="s">
        <v>387</v>
      </c>
      <c r="Z289" s="4" t="s">
        <v>388</v>
      </c>
      <c r="AA289" s="4"/>
      <c r="AB289" s="4"/>
      <c r="AC289" s="4"/>
      <c r="AD289" s="7">
        <v>3000000</v>
      </c>
      <c r="AE289" s="11">
        <v>599</v>
      </c>
    </row>
    <row r="290" spans="1:31" x14ac:dyDescent="0.25">
      <c r="A290" s="3">
        <v>2015</v>
      </c>
      <c r="B290" s="4" t="s">
        <v>509</v>
      </c>
      <c r="C290" s="5">
        <v>48101</v>
      </c>
      <c r="D290" s="4">
        <v>91</v>
      </c>
      <c r="E290" s="4" t="s">
        <v>3148</v>
      </c>
      <c r="F290" s="6">
        <v>42131</v>
      </c>
      <c r="G290" s="7">
        <v>650000</v>
      </c>
      <c r="H290" s="6">
        <v>42369</v>
      </c>
      <c r="I290" s="4" t="s">
        <v>4469</v>
      </c>
      <c r="J290" s="4" t="s">
        <v>300</v>
      </c>
      <c r="K290" s="4" t="s">
        <v>301</v>
      </c>
      <c r="L290" s="4"/>
      <c r="M290" s="4"/>
      <c r="N290" s="4"/>
      <c r="O290" s="7">
        <v>650000</v>
      </c>
      <c r="P290" s="11">
        <f>_xlfn.XLOOKUP(E290,[1]SIDEOF_donativos!U$4:U$1619,[1]SIDEOF_donativos!W$4:W$1619,FALSE)</f>
        <v>1110</v>
      </c>
      <c r="R290" s="3">
        <v>2015</v>
      </c>
      <c r="S290" s="4" t="s">
        <v>719</v>
      </c>
      <c r="T290" s="4" t="s">
        <v>3645</v>
      </c>
      <c r="U290" s="6">
        <v>42111</v>
      </c>
      <c r="V290" s="7">
        <v>8000000</v>
      </c>
      <c r="W290" s="6">
        <v>42263</v>
      </c>
      <c r="X290" s="4" t="s">
        <v>4826</v>
      </c>
      <c r="Y290" s="4" t="s">
        <v>387</v>
      </c>
      <c r="Z290" s="4" t="s">
        <v>388</v>
      </c>
      <c r="AA290" s="4"/>
      <c r="AB290" s="4"/>
      <c r="AC290" s="4"/>
      <c r="AD290" s="7">
        <v>8000000</v>
      </c>
      <c r="AE290" s="11">
        <v>740</v>
      </c>
    </row>
    <row r="291" spans="1:31" x14ac:dyDescent="0.25">
      <c r="A291" s="3">
        <v>2015</v>
      </c>
      <c r="B291" s="4" t="s">
        <v>509</v>
      </c>
      <c r="C291" s="5">
        <v>48101</v>
      </c>
      <c r="D291" s="4">
        <v>92</v>
      </c>
      <c r="E291" s="4" t="s">
        <v>3164</v>
      </c>
      <c r="F291" s="6">
        <v>42131</v>
      </c>
      <c r="G291" s="7">
        <v>608000</v>
      </c>
      <c r="H291" s="6">
        <v>42369</v>
      </c>
      <c r="I291" s="4" t="s">
        <v>4469</v>
      </c>
      <c r="J291" s="4" t="s">
        <v>300</v>
      </c>
      <c r="K291" s="4" t="s">
        <v>301</v>
      </c>
      <c r="L291" s="4"/>
      <c r="M291" s="4"/>
      <c r="N291" s="4"/>
      <c r="O291" s="7">
        <v>608000</v>
      </c>
      <c r="P291" s="11">
        <f>_xlfn.XLOOKUP(E291,[1]SIDEOF_donativos!U$4:U$1619,[1]SIDEOF_donativos!W$4:W$1619,FALSE)</f>
        <v>935</v>
      </c>
      <c r="R291" s="3">
        <v>2015</v>
      </c>
      <c r="S291" s="4" t="s">
        <v>719</v>
      </c>
      <c r="T291" s="4" t="s">
        <v>790</v>
      </c>
      <c r="U291" s="6">
        <v>42086</v>
      </c>
      <c r="V291" s="7">
        <v>4300000</v>
      </c>
      <c r="W291" s="6">
        <v>42238</v>
      </c>
      <c r="X291" s="4" t="s">
        <v>4828</v>
      </c>
      <c r="Y291" s="4" t="s">
        <v>387</v>
      </c>
      <c r="Z291" s="4" t="s">
        <v>388</v>
      </c>
      <c r="AA291" s="4"/>
      <c r="AB291" s="4"/>
      <c r="AC291" s="4"/>
      <c r="AD291" s="7">
        <v>4300000</v>
      </c>
      <c r="AE291" s="11">
        <v>587</v>
      </c>
    </row>
    <row r="292" spans="1:31" x14ac:dyDescent="0.25">
      <c r="A292" s="3">
        <v>2015</v>
      </c>
      <c r="B292" s="4" t="s">
        <v>509</v>
      </c>
      <c r="C292" s="5">
        <v>48101</v>
      </c>
      <c r="D292" s="4">
        <v>93</v>
      </c>
      <c r="E292" s="4" t="s">
        <v>585</v>
      </c>
      <c r="F292" s="6">
        <v>42131</v>
      </c>
      <c r="G292" s="7">
        <v>799880</v>
      </c>
      <c r="H292" s="6">
        <v>42369</v>
      </c>
      <c r="I292" s="4" t="s">
        <v>4469</v>
      </c>
      <c r="J292" s="4" t="s">
        <v>300</v>
      </c>
      <c r="K292" s="4" t="s">
        <v>301</v>
      </c>
      <c r="L292" s="4"/>
      <c r="M292" s="4"/>
      <c r="N292" s="4"/>
      <c r="O292" s="7">
        <v>799880</v>
      </c>
      <c r="P292" s="11">
        <f>_xlfn.XLOOKUP(E292,[1]SIDEOF_donativos!U$4:U$1619,[1]SIDEOF_donativos!W$4:W$1619,FALSE)</f>
        <v>1436</v>
      </c>
      <c r="R292" s="3">
        <v>2015</v>
      </c>
      <c r="S292" s="4" t="s">
        <v>719</v>
      </c>
      <c r="T292" s="4" t="s">
        <v>790</v>
      </c>
      <c r="U292" s="6">
        <v>42086</v>
      </c>
      <c r="V292" s="7">
        <v>4888000</v>
      </c>
      <c r="W292" s="6">
        <v>42383</v>
      </c>
      <c r="X292" s="4" t="s">
        <v>4830</v>
      </c>
      <c r="Y292" s="4" t="s">
        <v>387</v>
      </c>
      <c r="Z292" s="4" t="s">
        <v>388</v>
      </c>
      <c r="AA292" s="4"/>
      <c r="AB292" s="4"/>
      <c r="AC292" s="4"/>
      <c r="AD292" s="7">
        <v>4888000</v>
      </c>
      <c r="AE292" s="11">
        <v>587</v>
      </c>
    </row>
    <row r="293" spans="1:31" x14ac:dyDescent="0.25">
      <c r="A293" s="3">
        <v>2015</v>
      </c>
      <c r="B293" s="4" t="s">
        <v>509</v>
      </c>
      <c r="C293" s="5">
        <v>48101</v>
      </c>
      <c r="D293" s="4">
        <v>94</v>
      </c>
      <c r="E293" s="4" t="s">
        <v>4522</v>
      </c>
      <c r="F293" s="6">
        <v>42131</v>
      </c>
      <c r="G293" s="7">
        <v>388072</v>
      </c>
      <c r="H293" s="6">
        <v>42369</v>
      </c>
      <c r="I293" s="4" t="s">
        <v>4469</v>
      </c>
      <c r="J293" s="4" t="s">
        <v>300</v>
      </c>
      <c r="K293" s="4" t="s">
        <v>301</v>
      </c>
      <c r="L293" s="4"/>
      <c r="M293" s="4"/>
      <c r="N293" s="4"/>
      <c r="O293" s="7">
        <v>388072</v>
      </c>
      <c r="P293" s="11">
        <f>_xlfn.XLOOKUP(E293,[1]SIDEOF_donativos!U$4:U$1619,[1]SIDEOF_donativos!W$4:W$1619,FALSE)</f>
        <v>1564</v>
      </c>
      <c r="R293" s="3">
        <v>2015</v>
      </c>
      <c r="S293" s="4" t="s">
        <v>719</v>
      </c>
      <c r="T293" s="4" t="s">
        <v>3570</v>
      </c>
      <c r="U293" s="6">
        <v>42111</v>
      </c>
      <c r="V293" s="7">
        <v>8000000</v>
      </c>
      <c r="W293" s="6">
        <v>42402</v>
      </c>
      <c r="X293" s="4" t="s">
        <v>4832</v>
      </c>
      <c r="Y293" s="4" t="s">
        <v>387</v>
      </c>
      <c r="Z293" s="4" t="s">
        <v>388</v>
      </c>
      <c r="AA293" s="4"/>
      <c r="AB293" s="4"/>
      <c r="AC293" s="4"/>
      <c r="AD293" s="7">
        <v>8000000</v>
      </c>
      <c r="AE293" s="11">
        <v>1554</v>
      </c>
    </row>
    <row r="294" spans="1:31" x14ac:dyDescent="0.25">
      <c r="A294" s="3">
        <v>2015</v>
      </c>
      <c r="B294" s="4" t="s">
        <v>509</v>
      </c>
      <c r="C294" s="5">
        <v>48101</v>
      </c>
      <c r="D294" s="4">
        <v>95</v>
      </c>
      <c r="E294" s="4" t="s">
        <v>3281</v>
      </c>
      <c r="F294" s="6">
        <v>42131</v>
      </c>
      <c r="G294" s="7">
        <v>636700</v>
      </c>
      <c r="H294" s="6">
        <v>42369</v>
      </c>
      <c r="I294" s="4" t="s">
        <v>4468</v>
      </c>
      <c r="J294" s="4" t="s">
        <v>300</v>
      </c>
      <c r="K294" s="4" t="s">
        <v>301</v>
      </c>
      <c r="L294" s="4"/>
      <c r="M294" s="4"/>
      <c r="N294" s="4"/>
      <c r="O294" s="7">
        <v>636700</v>
      </c>
      <c r="P294" s="11">
        <f>_xlfn.XLOOKUP(E294,[1]SIDEOF_donativos!U$4:U$1619,[1]SIDEOF_donativos!W$4:W$1619,FALSE)</f>
        <v>454</v>
      </c>
      <c r="R294" s="3">
        <v>2015</v>
      </c>
      <c r="S294" s="4" t="s">
        <v>719</v>
      </c>
      <c r="T294" s="4" t="s">
        <v>414</v>
      </c>
      <c r="U294" s="6">
        <v>42116</v>
      </c>
      <c r="V294" s="7">
        <v>1500000</v>
      </c>
      <c r="W294" s="6">
        <v>42390</v>
      </c>
      <c r="X294" s="4" t="s">
        <v>4834</v>
      </c>
      <c r="Y294" s="4" t="s">
        <v>387</v>
      </c>
      <c r="Z294" s="4" t="s">
        <v>388</v>
      </c>
      <c r="AA294" s="4"/>
      <c r="AB294" s="4"/>
      <c r="AC294" s="4"/>
      <c r="AD294" s="7">
        <v>1500000</v>
      </c>
      <c r="AE294" s="11">
        <v>1530</v>
      </c>
    </row>
    <row r="295" spans="1:31" x14ac:dyDescent="0.25">
      <c r="A295" s="3">
        <v>2015</v>
      </c>
      <c r="B295" s="4" t="s">
        <v>509</v>
      </c>
      <c r="C295" s="5">
        <v>48101</v>
      </c>
      <c r="D295" s="4">
        <v>96</v>
      </c>
      <c r="E295" s="4" t="s">
        <v>2071</v>
      </c>
      <c r="F295" s="6">
        <v>42131</v>
      </c>
      <c r="G295" s="7">
        <v>431800</v>
      </c>
      <c r="H295" s="6">
        <v>42369</v>
      </c>
      <c r="I295" s="4" t="s">
        <v>4468</v>
      </c>
      <c r="J295" s="4" t="s">
        <v>300</v>
      </c>
      <c r="K295" s="4" t="s">
        <v>301</v>
      </c>
      <c r="L295" s="4"/>
      <c r="M295" s="4"/>
      <c r="N295" s="4"/>
      <c r="O295" s="7">
        <v>431800</v>
      </c>
      <c r="P295" s="11">
        <f>_xlfn.XLOOKUP(E295,[1]SIDEOF_donativos!U$4:U$1619,[1]SIDEOF_donativos!W$4:W$1619,FALSE)</f>
        <v>4</v>
      </c>
      <c r="R295" s="3">
        <v>2015</v>
      </c>
      <c r="S295" s="4" t="s">
        <v>719</v>
      </c>
      <c r="T295" s="4" t="s">
        <v>4836</v>
      </c>
      <c r="U295" s="6">
        <v>42116</v>
      </c>
      <c r="V295" s="7">
        <v>4000283</v>
      </c>
      <c r="W295" s="6">
        <v>42164</v>
      </c>
      <c r="X295" s="4" t="s">
        <v>4837</v>
      </c>
      <c r="Y295" s="4" t="s">
        <v>387</v>
      </c>
      <c r="Z295" s="4" t="s">
        <v>388</v>
      </c>
      <c r="AA295" s="4"/>
      <c r="AB295" s="4"/>
      <c r="AC295" s="4"/>
      <c r="AD295" s="7">
        <v>4000283</v>
      </c>
      <c r="AE295" s="11">
        <v>289</v>
      </c>
    </row>
    <row r="296" spans="1:31" x14ac:dyDescent="0.25">
      <c r="A296" s="3">
        <v>2015</v>
      </c>
      <c r="B296" s="4" t="s">
        <v>509</v>
      </c>
      <c r="C296" s="5">
        <v>48101</v>
      </c>
      <c r="D296" s="4">
        <v>97</v>
      </c>
      <c r="E296" s="4" t="s">
        <v>3255</v>
      </c>
      <c r="F296" s="6">
        <v>42131</v>
      </c>
      <c r="G296" s="7">
        <v>250000</v>
      </c>
      <c r="H296" s="6">
        <v>42369</v>
      </c>
      <c r="I296" s="4" t="s">
        <v>4468</v>
      </c>
      <c r="J296" s="4" t="s">
        <v>300</v>
      </c>
      <c r="K296" s="4" t="s">
        <v>301</v>
      </c>
      <c r="L296" s="4"/>
      <c r="M296" s="4"/>
      <c r="N296" s="4"/>
      <c r="O296" s="7">
        <v>250000</v>
      </c>
      <c r="P296" s="11">
        <f>_xlfn.XLOOKUP(E296,[1]SIDEOF_donativos!U$4:U$1619,[1]SIDEOF_donativos!W$4:W$1619,FALSE)</f>
        <v>413</v>
      </c>
      <c r="R296" s="3">
        <v>2015</v>
      </c>
      <c r="S296" s="4" t="s">
        <v>719</v>
      </c>
      <c r="T296" s="4" t="s">
        <v>4016</v>
      </c>
      <c r="U296" s="6">
        <v>42118</v>
      </c>
      <c r="V296" s="7">
        <v>2500000</v>
      </c>
      <c r="W296" s="6">
        <v>42456</v>
      </c>
      <c r="X296" s="4" t="s">
        <v>4839</v>
      </c>
      <c r="Y296" s="4" t="s">
        <v>387</v>
      </c>
      <c r="Z296" s="4" t="s">
        <v>388</v>
      </c>
      <c r="AA296" s="4"/>
      <c r="AB296" s="4"/>
      <c r="AC296" s="4"/>
      <c r="AD296" s="7">
        <v>2500000</v>
      </c>
      <c r="AE296" s="11">
        <v>824</v>
      </c>
    </row>
    <row r="297" spans="1:31" x14ac:dyDescent="0.25">
      <c r="A297" s="3">
        <v>2015</v>
      </c>
      <c r="B297" s="4" t="s">
        <v>509</v>
      </c>
      <c r="C297" s="5">
        <v>48101</v>
      </c>
      <c r="D297" s="4">
        <v>98</v>
      </c>
      <c r="E297" s="4" t="s">
        <v>3233</v>
      </c>
      <c r="F297" s="6">
        <v>42131</v>
      </c>
      <c r="G297" s="7">
        <v>650000</v>
      </c>
      <c r="H297" s="6">
        <v>42369</v>
      </c>
      <c r="I297" s="4" t="s">
        <v>4468</v>
      </c>
      <c r="J297" s="4" t="s">
        <v>300</v>
      </c>
      <c r="K297" s="4" t="s">
        <v>301</v>
      </c>
      <c r="L297" s="4"/>
      <c r="M297" s="4"/>
      <c r="N297" s="4"/>
      <c r="O297" s="7">
        <v>650000</v>
      </c>
      <c r="P297" s="11">
        <f>_xlfn.XLOOKUP(E297,[1]SIDEOF_donativos!U$4:U$1619,[1]SIDEOF_donativos!W$4:W$1619,FALSE)</f>
        <v>466</v>
      </c>
      <c r="R297" s="3">
        <v>2015</v>
      </c>
      <c r="S297" s="4" t="s">
        <v>719</v>
      </c>
      <c r="T297" s="4" t="s">
        <v>885</v>
      </c>
      <c r="U297" s="6">
        <v>42116</v>
      </c>
      <c r="V297" s="7">
        <v>4000000</v>
      </c>
      <c r="W297" s="6">
        <v>42653</v>
      </c>
      <c r="X297" s="4" t="s">
        <v>4841</v>
      </c>
      <c r="Y297" s="4" t="s">
        <v>387</v>
      </c>
      <c r="Z297" s="4" t="s">
        <v>388</v>
      </c>
      <c r="AA297" s="4"/>
      <c r="AB297" s="4"/>
      <c r="AC297" s="4"/>
      <c r="AD297" s="7">
        <v>4000000</v>
      </c>
      <c r="AE297" s="11">
        <v>1294</v>
      </c>
    </row>
    <row r="298" spans="1:31" x14ac:dyDescent="0.25">
      <c r="A298" s="3">
        <v>2015</v>
      </c>
      <c r="B298" s="4" t="s">
        <v>509</v>
      </c>
      <c r="C298" s="5">
        <v>48101</v>
      </c>
      <c r="D298" s="4">
        <v>99</v>
      </c>
      <c r="E298" s="4" t="s">
        <v>4523</v>
      </c>
      <c r="F298" s="6">
        <v>42131</v>
      </c>
      <c r="G298" s="7">
        <v>426007</v>
      </c>
      <c r="H298" s="6">
        <v>42369</v>
      </c>
      <c r="I298" s="4" t="s">
        <v>4469</v>
      </c>
      <c r="J298" s="4" t="s">
        <v>300</v>
      </c>
      <c r="K298" s="4" t="s">
        <v>301</v>
      </c>
      <c r="L298" s="4"/>
      <c r="M298" s="4"/>
      <c r="N298" s="4"/>
      <c r="O298" s="7">
        <v>426007</v>
      </c>
      <c r="P298" s="11">
        <f>_xlfn.XLOOKUP(E298,[1]SIDEOF_donativos!U$4:U$1619,[1]SIDEOF_donativos!W$4:W$1619,FALSE)</f>
        <v>862</v>
      </c>
      <c r="R298" s="3">
        <v>2015</v>
      </c>
      <c r="S298" s="4" t="s">
        <v>719</v>
      </c>
      <c r="T298" s="4" t="s">
        <v>1022</v>
      </c>
      <c r="U298" s="6">
        <v>42116</v>
      </c>
      <c r="V298" s="7">
        <v>16000000</v>
      </c>
      <c r="W298" s="6">
        <v>42638</v>
      </c>
      <c r="X298" s="4" t="s">
        <v>4843</v>
      </c>
      <c r="Y298" s="4" t="s">
        <v>387</v>
      </c>
      <c r="Z298" s="4" t="s">
        <v>388</v>
      </c>
      <c r="AA298" s="4"/>
      <c r="AB298" s="4"/>
      <c r="AC298" s="4"/>
      <c r="AD298" s="7">
        <v>16000000</v>
      </c>
      <c r="AE298" s="11">
        <v>614</v>
      </c>
    </row>
    <row r="299" spans="1:31" x14ac:dyDescent="0.25">
      <c r="A299" s="3">
        <v>2015</v>
      </c>
      <c r="B299" s="4" t="s">
        <v>509</v>
      </c>
      <c r="C299" s="5">
        <v>48501</v>
      </c>
      <c r="D299" s="4" t="s">
        <v>4524</v>
      </c>
      <c r="E299" s="4" t="s">
        <v>3346</v>
      </c>
      <c r="F299" s="6">
        <v>42041</v>
      </c>
      <c r="G299" s="7">
        <v>450000</v>
      </c>
      <c r="H299" s="6">
        <v>42369</v>
      </c>
      <c r="I299" s="4" t="s">
        <v>4525</v>
      </c>
      <c r="J299" s="4" t="s">
        <v>1814</v>
      </c>
      <c r="K299" s="4" t="s">
        <v>1815</v>
      </c>
      <c r="L299" s="4"/>
      <c r="M299" s="4"/>
      <c r="N299" s="4"/>
      <c r="O299" s="7">
        <v>449438</v>
      </c>
      <c r="P299" s="11">
        <f>_xlfn.XLOOKUP(E299,[1]SIDEOF_donativos!U$4:U$1619,[1]SIDEOF_donativos!W$4:W$1619,FALSE)</f>
        <v>364</v>
      </c>
      <c r="R299" s="3">
        <v>2015</v>
      </c>
      <c r="S299" s="4" t="s">
        <v>719</v>
      </c>
      <c r="T299" s="4" t="s">
        <v>1022</v>
      </c>
      <c r="U299" s="6">
        <v>42116</v>
      </c>
      <c r="V299" s="7">
        <v>1500000</v>
      </c>
      <c r="W299" s="6">
        <v>42730</v>
      </c>
      <c r="X299" s="4" t="s">
        <v>4845</v>
      </c>
      <c r="Y299" s="4" t="s">
        <v>387</v>
      </c>
      <c r="Z299" s="4" t="s">
        <v>388</v>
      </c>
      <c r="AA299" s="4"/>
      <c r="AB299" s="4"/>
      <c r="AC299" s="4"/>
      <c r="AD299" s="7">
        <v>1500000</v>
      </c>
      <c r="AE299" s="11">
        <v>614</v>
      </c>
    </row>
    <row r="300" spans="1:31" x14ac:dyDescent="0.25">
      <c r="A300" s="3">
        <v>2015</v>
      </c>
      <c r="B300" s="4" t="s">
        <v>509</v>
      </c>
      <c r="C300" s="5">
        <v>48501</v>
      </c>
      <c r="D300" s="4" t="s">
        <v>4526</v>
      </c>
      <c r="E300" s="4" t="s">
        <v>3346</v>
      </c>
      <c r="F300" s="6">
        <v>42041</v>
      </c>
      <c r="G300" s="7">
        <v>450000</v>
      </c>
      <c r="H300" s="6">
        <v>42369</v>
      </c>
      <c r="I300" s="4" t="s">
        <v>4527</v>
      </c>
      <c r="J300" s="4" t="s">
        <v>1814</v>
      </c>
      <c r="K300" s="4" t="s">
        <v>1815</v>
      </c>
      <c r="L300" s="4"/>
      <c r="M300" s="4"/>
      <c r="N300" s="4"/>
      <c r="O300" s="7">
        <v>449438</v>
      </c>
      <c r="P300" s="11">
        <f>_xlfn.XLOOKUP(E300,[1]SIDEOF_donativos!U$4:U$1619,[1]SIDEOF_donativos!W$4:W$1619,FALSE)</f>
        <v>364</v>
      </c>
      <c r="R300" s="3">
        <v>2015</v>
      </c>
      <c r="S300" s="4" t="s">
        <v>719</v>
      </c>
      <c r="T300" s="4" t="s">
        <v>3920</v>
      </c>
      <c r="U300" s="6">
        <v>42116</v>
      </c>
      <c r="V300" s="7">
        <v>6000000</v>
      </c>
      <c r="W300" s="6">
        <v>42214</v>
      </c>
      <c r="X300" s="4" t="s">
        <v>4847</v>
      </c>
      <c r="Y300" s="4" t="s">
        <v>387</v>
      </c>
      <c r="Z300" s="4" t="s">
        <v>388</v>
      </c>
      <c r="AA300" s="4"/>
      <c r="AB300" s="4"/>
      <c r="AC300" s="4"/>
      <c r="AD300" s="7">
        <v>6000000</v>
      </c>
      <c r="AE300" s="11">
        <v>719</v>
      </c>
    </row>
    <row r="301" spans="1:31" x14ac:dyDescent="0.25">
      <c r="A301" s="3">
        <v>2015</v>
      </c>
      <c r="B301" s="4" t="s">
        <v>509</v>
      </c>
      <c r="C301" s="5">
        <v>48501</v>
      </c>
      <c r="D301" s="4" t="s">
        <v>4528</v>
      </c>
      <c r="E301" s="4" t="s">
        <v>609</v>
      </c>
      <c r="F301" s="6">
        <v>42041</v>
      </c>
      <c r="G301" s="7">
        <v>450000</v>
      </c>
      <c r="H301" s="6">
        <v>42369</v>
      </c>
      <c r="I301" s="4" t="s">
        <v>4529</v>
      </c>
      <c r="J301" s="4" t="s">
        <v>1814</v>
      </c>
      <c r="K301" s="4" t="s">
        <v>1815</v>
      </c>
      <c r="L301" s="4"/>
      <c r="M301" s="4"/>
      <c r="N301" s="4"/>
      <c r="O301" s="7">
        <v>449438</v>
      </c>
      <c r="P301" s="11">
        <f>_xlfn.XLOOKUP(E301,[1]SIDEOF_donativos!U$4:U$1619,[1]SIDEOF_donativos!W$4:W$1619,FALSE)</f>
        <v>537</v>
      </c>
      <c r="R301" s="3">
        <v>2015</v>
      </c>
      <c r="S301" s="4" t="s">
        <v>719</v>
      </c>
      <c r="T301" s="4" t="s">
        <v>3795</v>
      </c>
      <c r="U301" s="6">
        <v>42118</v>
      </c>
      <c r="V301" s="7">
        <v>1500000</v>
      </c>
      <c r="W301" s="6">
        <v>42613</v>
      </c>
      <c r="X301" s="4" t="s">
        <v>4849</v>
      </c>
      <c r="Y301" s="4" t="s">
        <v>387</v>
      </c>
      <c r="Z301" s="4" t="s">
        <v>388</v>
      </c>
      <c r="AA301" s="4"/>
      <c r="AB301" s="4"/>
      <c r="AC301" s="4"/>
      <c r="AD301" s="7">
        <v>1500000</v>
      </c>
      <c r="AE301" s="11">
        <v>195</v>
      </c>
    </row>
    <row r="302" spans="1:31" x14ac:dyDescent="0.25">
      <c r="A302" s="3">
        <v>2015</v>
      </c>
      <c r="B302" s="4" t="s">
        <v>4530</v>
      </c>
      <c r="C302" s="5">
        <v>48101</v>
      </c>
      <c r="D302" s="4">
        <v>1</v>
      </c>
      <c r="E302" s="4" t="s">
        <v>4531</v>
      </c>
      <c r="F302" s="6">
        <v>42346</v>
      </c>
      <c r="G302" s="7">
        <v>2200000</v>
      </c>
      <c r="H302" s="6">
        <v>42468</v>
      </c>
      <c r="I302" s="4" t="s">
        <v>4532</v>
      </c>
      <c r="J302" s="4" t="s">
        <v>4533</v>
      </c>
      <c r="K302" s="4" t="s">
        <v>301</v>
      </c>
      <c r="L302" s="4"/>
      <c r="M302" s="4"/>
      <c r="N302" s="4"/>
      <c r="O302" s="7">
        <v>2200000</v>
      </c>
      <c r="P302" s="11">
        <f>_xlfn.XLOOKUP(E302,[1]SIDEOF_donativos!U$4:U$1619,[1]SIDEOF_donativos!W$4:W$1619,FALSE)</f>
        <v>1045</v>
      </c>
      <c r="R302" s="3">
        <v>2015</v>
      </c>
      <c r="S302" s="4" t="s">
        <v>719</v>
      </c>
      <c r="T302" s="4" t="s">
        <v>3779</v>
      </c>
      <c r="U302" s="6">
        <v>42118</v>
      </c>
      <c r="V302" s="7">
        <v>5000000</v>
      </c>
      <c r="W302" s="6">
        <v>42300</v>
      </c>
      <c r="X302" s="4" t="s">
        <v>4851</v>
      </c>
      <c r="Y302" s="4" t="s">
        <v>387</v>
      </c>
      <c r="Z302" s="4" t="s">
        <v>388</v>
      </c>
      <c r="AA302" s="4"/>
      <c r="AB302" s="4"/>
      <c r="AC302" s="4"/>
      <c r="AD302" s="7">
        <v>5000000</v>
      </c>
      <c r="AE302" s="11">
        <v>933</v>
      </c>
    </row>
    <row r="303" spans="1:31" x14ac:dyDescent="0.25">
      <c r="A303" s="3">
        <v>2015</v>
      </c>
      <c r="B303" s="4" t="s">
        <v>614</v>
      </c>
      <c r="C303" s="5">
        <v>48101</v>
      </c>
      <c r="D303" s="4" t="s">
        <v>4534</v>
      </c>
      <c r="E303" s="4" t="s">
        <v>3361</v>
      </c>
      <c r="F303" s="6">
        <v>42107</v>
      </c>
      <c r="G303" s="7">
        <v>3500000</v>
      </c>
      <c r="H303" s="6">
        <v>42472</v>
      </c>
      <c r="I303" s="4" t="s">
        <v>4535</v>
      </c>
      <c r="J303" s="4" t="s">
        <v>290</v>
      </c>
      <c r="K303" s="4" t="s">
        <v>291</v>
      </c>
      <c r="L303" s="4"/>
      <c r="M303" s="4"/>
      <c r="N303" s="4"/>
      <c r="O303" s="7">
        <v>3500000</v>
      </c>
      <c r="P303" s="11">
        <f>_xlfn.XLOOKUP(E303,[1]SIDEOF_donativos!U$4:U$1619,[1]SIDEOF_donativos!W$4:W$1619,FALSE)</f>
        <v>1300</v>
      </c>
      <c r="R303" s="3">
        <v>2015</v>
      </c>
      <c r="S303" s="4" t="s">
        <v>719</v>
      </c>
      <c r="T303" s="4" t="s">
        <v>3782</v>
      </c>
      <c r="U303" s="6">
        <v>42121</v>
      </c>
      <c r="V303" s="7">
        <v>8000000</v>
      </c>
      <c r="W303" s="6">
        <v>42303</v>
      </c>
      <c r="X303" s="4" t="s">
        <v>4853</v>
      </c>
      <c r="Y303" s="4" t="s">
        <v>387</v>
      </c>
      <c r="Z303" s="4" t="s">
        <v>388</v>
      </c>
      <c r="AA303" s="4"/>
      <c r="AB303" s="4"/>
      <c r="AC303" s="4"/>
      <c r="AD303" s="7">
        <v>8000000</v>
      </c>
      <c r="AE303" s="11">
        <v>1610</v>
      </c>
    </row>
    <row r="304" spans="1:31" x14ac:dyDescent="0.25">
      <c r="A304" s="3">
        <v>2015</v>
      </c>
      <c r="B304" s="4" t="s">
        <v>614</v>
      </c>
      <c r="C304" s="5">
        <v>48101</v>
      </c>
      <c r="D304" s="4" t="s">
        <v>4536</v>
      </c>
      <c r="E304" s="4" t="s">
        <v>4537</v>
      </c>
      <c r="F304" s="6">
        <v>42244</v>
      </c>
      <c r="G304" s="7">
        <v>25000000</v>
      </c>
      <c r="H304" s="6">
        <v>42609</v>
      </c>
      <c r="I304" s="4" t="s">
        <v>4538</v>
      </c>
      <c r="J304" s="4" t="s">
        <v>458</v>
      </c>
      <c r="K304" s="4" t="s">
        <v>459</v>
      </c>
      <c r="L304" s="4"/>
      <c r="M304" s="4"/>
      <c r="N304" s="4"/>
      <c r="O304" s="7">
        <v>25000000</v>
      </c>
      <c r="P304" s="11">
        <f>_xlfn.XLOOKUP(E304,[1]SIDEOF_donativos!U$4:U$1619,[1]SIDEOF_donativos!W$4:W$1619,FALSE)</f>
        <v>715</v>
      </c>
      <c r="R304" s="3">
        <v>2015</v>
      </c>
      <c r="S304" s="4" t="s">
        <v>719</v>
      </c>
      <c r="T304" s="4" t="s">
        <v>1009</v>
      </c>
      <c r="U304" s="6">
        <v>42121</v>
      </c>
      <c r="V304" s="7">
        <v>1500000</v>
      </c>
      <c r="W304" s="6">
        <v>42566</v>
      </c>
      <c r="X304" s="4" t="s">
        <v>4855</v>
      </c>
      <c r="Y304" s="4" t="s">
        <v>387</v>
      </c>
      <c r="Z304" s="4" t="s">
        <v>388</v>
      </c>
      <c r="AA304" s="4"/>
      <c r="AB304" s="4"/>
      <c r="AC304" s="4"/>
      <c r="AD304" s="7">
        <v>1500000</v>
      </c>
      <c r="AE304" s="11">
        <v>1394</v>
      </c>
    </row>
    <row r="305" spans="1:31" x14ac:dyDescent="0.25">
      <c r="A305" s="3">
        <v>2015</v>
      </c>
      <c r="B305" s="4" t="s">
        <v>614</v>
      </c>
      <c r="C305" s="5">
        <v>48101</v>
      </c>
      <c r="D305" s="4" t="s">
        <v>4539</v>
      </c>
      <c r="E305" s="4" t="s">
        <v>1762</v>
      </c>
      <c r="F305" s="6">
        <v>42122</v>
      </c>
      <c r="G305" s="7">
        <v>6500000</v>
      </c>
      <c r="H305" s="6">
        <v>42487</v>
      </c>
      <c r="I305" s="4" t="s">
        <v>4540</v>
      </c>
      <c r="J305" s="4" t="s">
        <v>285</v>
      </c>
      <c r="K305" s="4" t="s">
        <v>286</v>
      </c>
      <c r="L305" s="4"/>
      <c r="M305" s="4"/>
      <c r="N305" s="4"/>
      <c r="O305" s="7">
        <v>6500000</v>
      </c>
      <c r="P305" s="11">
        <f>_xlfn.XLOOKUP(E305,[1]SIDEOF_donativos!U$4:U$1619,[1]SIDEOF_donativos!W$4:W$1619,FALSE)</f>
        <v>843</v>
      </c>
      <c r="R305" s="3">
        <v>2015</v>
      </c>
      <c r="S305" s="4" t="s">
        <v>719</v>
      </c>
      <c r="T305" s="4" t="s">
        <v>3847</v>
      </c>
      <c r="U305" s="6">
        <v>42129</v>
      </c>
      <c r="V305" s="7">
        <v>3100000</v>
      </c>
      <c r="W305" s="6">
        <v>42312</v>
      </c>
      <c r="X305" s="4" t="s">
        <v>4857</v>
      </c>
      <c r="Y305" s="4" t="s">
        <v>387</v>
      </c>
      <c r="Z305" s="4" t="s">
        <v>388</v>
      </c>
      <c r="AA305" s="4"/>
      <c r="AB305" s="4"/>
      <c r="AC305" s="4"/>
      <c r="AD305" s="7">
        <v>3100000</v>
      </c>
      <c r="AE305" s="11">
        <v>1027</v>
      </c>
    </row>
    <row r="306" spans="1:31" x14ac:dyDescent="0.25">
      <c r="A306" s="3">
        <v>2015</v>
      </c>
      <c r="B306" s="4" t="s">
        <v>614</v>
      </c>
      <c r="C306" s="5">
        <v>48101</v>
      </c>
      <c r="D306" s="4" t="s">
        <v>4541</v>
      </c>
      <c r="E306" s="4" t="s">
        <v>640</v>
      </c>
      <c r="F306" s="6">
        <v>42216</v>
      </c>
      <c r="G306" s="7">
        <v>5500000</v>
      </c>
      <c r="H306" s="6">
        <v>42581</v>
      </c>
      <c r="I306" s="4" t="s">
        <v>4542</v>
      </c>
      <c r="J306" s="4" t="s">
        <v>285</v>
      </c>
      <c r="K306" s="4" t="s">
        <v>286</v>
      </c>
      <c r="L306" s="4"/>
      <c r="M306" s="4"/>
      <c r="N306" s="4"/>
      <c r="O306" s="7">
        <v>5500000</v>
      </c>
      <c r="P306" s="11">
        <f>_xlfn.XLOOKUP(E306,[1]SIDEOF_donativos!U$4:U$1619,[1]SIDEOF_donativos!W$4:W$1619,FALSE)</f>
        <v>568</v>
      </c>
      <c r="R306" s="3">
        <v>2015</v>
      </c>
      <c r="S306" s="4" t="s">
        <v>719</v>
      </c>
      <c r="T306" s="4" t="s">
        <v>4859</v>
      </c>
      <c r="U306" s="6">
        <v>42119</v>
      </c>
      <c r="V306" s="7">
        <v>1100000</v>
      </c>
      <c r="W306" s="6">
        <v>42309</v>
      </c>
      <c r="X306" s="4" t="s">
        <v>4860</v>
      </c>
      <c r="Y306" s="4" t="s">
        <v>387</v>
      </c>
      <c r="Z306" s="4" t="s">
        <v>388</v>
      </c>
      <c r="AA306" s="4"/>
      <c r="AB306" s="4"/>
      <c r="AC306" s="4"/>
      <c r="AD306" s="7">
        <v>1100000</v>
      </c>
      <c r="AE306" s="11">
        <v>771</v>
      </c>
    </row>
    <row r="307" spans="1:31" x14ac:dyDescent="0.25">
      <c r="A307" s="3">
        <v>2015</v>
      </c>
      <c r="B307" s="4" t="s">
        <v>614</v>
      </c>
      <c r="C307" s="5">
        <v>48101</v>
      </c>
      <c r="D307" s="4" t="s">
        <v>4543</v>
      </c>
      <c r="E307" s="4" t="s">
        <v>1762</v>
      </c>
      <c r="F307" s="6">
        <v>42215</v>
      </c>
      <c r="G307" s="7">
        <v>7500000</v>
      </c>
      <c r="H307" s="6">
        <v>42580</v>
      </c>
      <c r="I307" s="4" t="s">
        <v>4544</v>
      </c>
      <c r="J307" s="4" t="s">
        <v>285</v>
      </c>
      <c r="K307" s="4" t="s">
        <v>286</v>
      </c>
      <c r="L307" s="4"/>
      <c r="M307" s="4"/>
      <c r="N307" s="4"/>
      <c r="O307" s="7">
        <v>7500000</v>
      </c>
      <c r="P307" s="11">
        <f>_xlfn.XLOOKUP(E307,[1]SIDEOF_donativos!U$4:U$1619,[1]SIDEOF_donativos!W$4:W$1619,FALSE)</f>
        <v>843</v>
      </c>
      <c r="R307" s="3">
        <v>2015</v>
      </c>
      <c r="S307" s="4" t="s">
        <v>719</v>
      </c>
      <c r="T307" s="4" t="s">
        <v>774</v>
      </c>
      <c r="U307" s="6">
        <v>42128</v>
      </c>
      <c r="V307" s="7">
        <v>3500000</v>
      </c>
      <c r="W307" s="6">
        <v>42341</v>
      </c>
      <c r="X307" s="4" t="s">
        <v>4862</v>
      </c>
      <c r="Y307" s="4" t="s">
        <v>387</v>
      </c>
      <c r="Z307" s="4" t="s">
        <v>388</v>
      </c>
      <c r="AA307" s="4"/>
      <c r="AB307" s="4"/>
      <c r="AC307" s="4"/>
      <c r="AD307" s="7">
        <v>3500000</v>
      </c>
      <c r="AE307" s="11">
        <v>398</v>
      </c>
    </row>
    <row r="308" spans="1:31" x14ac:dyDescent="0.25">
      <c r="A308" s="3">
        <v>2015</v>
      </c>
      <c r="B308" s="4" t="s">
        <v>614</v>
      </c>
      <c r="C308" s="5">
        <v>48101</v>
      </c>
      <c r="D308" s="4" t="s">
        <v>4545</v>
      </c>
      <c r="E308" s="4" t="s">
        <v>4546</v>
      </c>
      <c r="F308" s="6">
        <v>42216</v>
      </c>
      <c r="G308" s="7">
        <v>1000000</v>
      </c>
      <c r="H308" s="6">
        <v>42581</v>
      </c>
      <c r="I308" s="4" t="s">
        <v>4547</v>
      </c>
      <c r="J308" s="4" t="s">
        <v>290</v>
      </c>
      <c r="K308" s="4" t="s">
        <v>291</v>
      </c>
      <c r="L308" s="4"/>
      <c r="M308" s="4"/>
      <c r="N308" s="4"/>
      <c r="O308" s="7">
        <v>1000000</v>
      </c>
      <c r="P308" s="11">
        <f>_xlfn.XLOOKUP(E308,[1]SIDEOF_donativos!U$4:U$1619,[1]SIDEOF_donativos!W$4:W$1619,FALSE)</f>
        <v>759</v>
      </c>
      <c r="R308" s="3">
        <v>2015</v>
      </c>
      <c r="S308" s="4" t="s">
        <v>719</v>
      </c>
      <c r="T308" s="4" t="s">
        <v>2478</v>
      </c>
      <c r="U308" s="6">
        <v>42121</v>
      </c>
      <c r="V308" s="7">
        <v>2000000</v>
      </c>
      <c r="W308" s="6">
        <v>42516</v>
      </c>
      <c r="X308" s="4" t="s">
        <v>4864</v>
      </c>
      <c r="Y308" s="4" t="s">
        <v>387</v>
      </c>
      <c r="Z308" s="4" t="s">
        <v>388</v>
      </c>
      <c r="AA308" s="4"/>
      <c r="AB308" s="4"/>
      <c r="AC308" s="4"/>
      <c r="AD308" s="7">
        <v>2000000</v>
      </c>
      <c r="AE308" s="11">
        <v>617</v>
      </c>
    </row>
    <row r="309" spans="1:31" x14ac:dyDescent="0.25">
      <c r="A309" s="3">
        <v>2015</v>
      </c>
      <c r="B309" s="4" t="s">
        <v>614</v>
      </c>
      <c r="C309" s="5">
        <v>48101</v>
      </c>
      <c r="D309" s="4" t="s">
        <v>4548</v>
      </c>
      <c r="E309" s="4" t="s">
        <v>4549</v>
      </c>
      <c r="F309" s="6">
        <v>42244</v>
      </c>
      <c r="G309" s="7">
        <v>7500000</v>
      </c>
      <c r="H309" s="6">
        <v>42609</v>
      </c>
      <c r="I309" s="4" t="s">
        <v>4550</v>
      </c>
      <c r="J309" s="4" t="s">
        <v>296</v>
      </c>
      <c r="K309" s="4" t="s">
        <v>297</v>
      </c>
      <c r="L309" s="4"/>
      <c r="M309" s="4"/>
      <c r="N309" s="4"/>
      <c r="O309" s="7">
        <v>7500000</v>
      </c>
      <c r="P309" s="11">
        <f>_xlfn.XLOOKUP(E309,[1]SIDEOF_donativos!U$4:U$1619,[1]SIDEOF_donativos!W$4:W$1619,FALSE)</f>
        <v>34</v>
      </c>
      <c r="R309" s="3">
        <v>2015</v>
      </c>
      <c r="S309" s="4" t="s">
        <v>719</v>
      </c>
      <c r="T309" s="4" t="s">
        <v>793</v>
      </c>
      <c r="U309" s="6">
        <v>42121</v>
      </c>
      <c r="V309" s="7">
        <v>2000000</v>
      </c>
      <c r="W309" s="6">
        <v>42486</v>
      </c>
      <c r="X309" s="4" t="s">
        <v>4866</v>
      </c>
      <c r="Y309" s="4" t="s">
        <v>387</v>
      </c>
      <c r="Z309" s="4" t="s">
        <v>388</v>
      </c>
      <c r="AA309" s="4"/>
      <c r="AB309" s="4"/>
      <c r="AC309" s="4"/>
      <c r="AD309" s="7">
        <v>2000000</v>
      </c>
      <c r="AE309" s="11">
        <v>1448</v>
      </c>
    </row>
    <row r="310" spans="1:31" x14ac:dyDescent="0.25">
      <c r="A310" s="3">
        <v>2015</v>
      </c>
      <c r="B310" s="4" t="s">
        <v>614</v>
      </c>
      <c r="C310" s="5">
        <v>48101</v>
      </c>
      <c r="D310" s="4" t="s">
        <v>4551</v>
      </c>
      <c r="E310" s="4" t="s">
        <v>4552</v>
      </c>
      <c r="F310" s="6">
        <v>42305</v>
      </c>
      <c r="G310" s="7">
        <v>1800000</v>
      </c>
      <c r="H310" s="6">
        <v>42670</v>
      </c>
      <c r="I310" s="4" t="s">
        <v>4553</v>
      </c>
      <c r="J310" s="4" t="s">
        <v>4554</v>
      </c>
      <c r="K310" s="4" t="s">
        <v>2832</v>
      </c>
      <c r="L310" s="4"/>
      <c r="M310" s="4"/>
      <c r="N310" s="4"/>
      <c r="O310" s="7">
        <v>1800000</v>
      </c>
      <c r="P310" s="11">
        <f>_xlfn.XLOOKUP(E310,[1]SIDEOF_donativos!U$4:U$1619,[1]SIDEOF_donativos!W$4:W$1619,FALSE)</f>
        <v>306</v>
      </c>
      <c r="R310" s="3">
        <v>2015</v>
      </c>
      <c r="S310" s="4" t="s">
        <v>719</v>
      </c>
      <c r="T310" s="4" t="s">
        <v>3818</v>
      </c>
      <c r="U310" s="6">
        <v>42121</v>
      </c>
      <c r="V310" s="7">
        <v>4000000</v>
      </c>
      <c r="W310" s="6">
        <v>42364</v>
      </c>
      <c r="X310" s="4" t="s">
        <v>4868</v>
      </c>
      <c r="Y310" s="4" t="s">
        <v>387</v>
      </c>
      <c r="Z310" s="4" t="s">
        <v>388</v>
      </c>
      <c r="AA310" s="4"/>
      <c r="AB310" s="4"/>
      <c r="AC310" s="4"/>
      <c r="AD310" s="7">
        <v>4000000</v>
      </c>
      <c r="AE310" s="11">
        <v>1402</v>
      </c>
    </row>
    <row r="311" spans="1:31" x14ac:dyDescent="0.25">
      <c r="A311" s="3">
        <v>2015</v>
      </c>
      <c r="B311" s="4" t="s">
        <v>614</v>
      </c>
      <c r="C311" s="5">
        <v>48101</v>
      </c>
      <c r="D311" s="4" t="s">
        <v>4555</v>
      </c>
      <c r="E311" s="4" t="s">
        <v>3351</v>
      </c>
      <c r="F311" s="6">
        <v>42286</v>
      </c>
      <c r="G311" s="7">
        <v>2000000</v>
      </c>
      <c r="H311" s="6">
        <v>42651</v>
      </c>
      <c r="I311" s="4" t="s">
        <v>4556</v>
      </c>
      <c r="J311" s="4" t="s">
        <v>290</v>
      </c>
      <c r="K311" s="4" t="s">
        <v>291</v>
      </c>
      <c r="L311" s="4"/>
      <c r="M311" s="4"/>
      <c r="N311" s="4"/>
      <c r="O311" s="7">
        <v>2000000</v>
      </c>
      <c r="P311" s="11">
        <f>_xlfn.XLOOKUP(E311,[1]SIDEOF_donativos!U$4:U$1619,[1]SIDEOF_donativos!W$4:W$1619,FALSE)</f>
        <v>111</v>
      </c>
      <c r="R311" s="3">
        <v>2015</v>
      </c>
      <c r="S311" s="4" t="s">
        <v>719</v>
      </c>
      <c r="T311" s="4" t="s">
        <v>1064</v>
      </c>
      <c r="U311" s="6">
        <v>42192</v>
      </c>
      <c r="V311" s="7">
        <v>1132800</v>
      </c>
      <c r="W311" s="6">
        <v>42314</v>
      </c>
      <c r="X311" s="4" t="s">
        <v>4870</v>
      </c>
      <c r="Y311" s="4" t="s">
        <v>387</v>
      </c>
      <c r="Z311" s="4" t="s">
        <v>388</v>
      </c>
      <c r="AA311" s="4"/>
      <c r="AB311" s="4"/>
      <c r="AC311" s="4"/>
      <c r="AD311" s="7">
        <v>1132800</v>
      </c>
      <c r="AE311" s="11">
        <v>612</v>
      </c>
    </row>
    <row r="312" spans="1:31" x14ac:dyDescent="0.25">
      <c r="A312" s="3">
        <v>2015</v>
      </c>
      <c r="B312" s="4" t="s">
        <v>614</v>
      </c>
      <c r="C312" s="5">
        <v>48101</v>
      </c>
      <c r="D312" s="4" t="s">
        <v>4557</v>
      </c>
      <c r="E312" s="4" t="s">
        <v>200</v>
      </c>
      <c r="F312" s="6">
        <v>42286</v>
      </c>
      <c r="G312" s="7">
        <v>3000000</v>
      </c>
      <c r="H312" s="6">
        <v>42651</v>
      </c>
      <c r="I312" s="4" t="s">
        <v>4558</v>
      </c>
      <c r="J312" s="4" t="s">
        <v>290</v>
      </c>
      <c r="K312" s="4" t="s">
        <v>291</v>
      </c>
      <c r="L312" s="4"/>
      <c r="M312" s="4"/>
      <c r="N312" s="4"/>
      <c r="O312" s="7">
        <v>3000000</v>
      </c>
      <c r="P312" s="11">
        <f>_xlfn.XLOOKUP(E312,[1]SIDEOF_donativos!U$4:U$1619,[1]SIDEOF_donativos!W$4:W$1619,FALSE)</f>
        <v>754</v>
      </c>
      <c r="R312" s="3">
        <v>2015</v>
      </c>
      <c r="S312" s="4" t="s">
        <v>719</v>
      </c>
      <c r="T312" s="4" t="s">
        <v>3611</v>
      </c>
      <c r="U312" s="6">
        <v>42122</v>
      </c>
      <c r="V312" s="7">
        <v>2000000</v>
      </c>
      <c r="W312" s="6">
        <v>42487</v>
      </c>
      <c r="X312" s="4" t="s">
        <v>4872</v>
      </c>
      <c r="Y312" s="4" t="s">
        <v>387</v>
      </c>
      <c r="Z312" s="4" t="s">
        <v>388</v>
      </c>
      <c r="AA312" s="4"/>
      <c r="AB312" s="4"/>
      <c r="AC312" s="4"/>
      <c r="AD312" s="7">
        <v>2000000</v>
      </c>
      <c r="AE312" s="11">
        <v>108</v>
      </c>
    </row>
    <row r="313" spans="1:31" x14ac:dyDescent="0.25">
      <c r="A313" s="3">
        <v>2015</v>
      </c>
      <c r="B313" s="4" t="s">
        <v>614</v>
      </c>
      <c r="C313" s="5">
        <v>48101</v>
      </c>
      <c r="D313" s="4" t="s">
        <v>4559</v>
      </c>
      <c r="E313" s="4" t="s">
        <v>616</v>
      </c>
      <c r="F313" s="6">
        <v>42286</v>
      </c>
      <c r="G313" s="7">
        <v>7000000</v>
      </c>
      <c r="H313" s="6">
        <v>42651</v>
      </c>
      <c r="I313" s="4" t="s">
        <v>4560</v>
      </c>
      <c r="J313" s="4" t="s">
        <v>285</v>
      </c>
      <c r="K313" s="4" t="s">
        <v>286</v>
      </c>
      <c r="L313" s="4"/>
      <c r="M313" s="4"/>
      <c r="N313" s="4"/>
      <c r="O313" s="7">
        <v>7000000</v>
      </c>
      <c r="P313" s="11">
        <f>_xlfn.XLOOKUP(E313,[1]SIDEOF_donativos!U$4:U$1619,[1]SIDEOF_donativos!W$4:W$1619,FALSE)</f>
        <v>1297</v>
      </c>
      <c r="R313" s="3">
        <v>2015</v>
      </c>
      <c r="S313" s="4" t="s">
        <v>719</v>
      </c>
      <c r="T313" s="4" t="s">
        <v>4874</v>
      </c>
      <c r="U313" s="6">
        <v>42135</v>
      </c>
      <c r="V313" s="7">
        <v>2000000</v>
      </c>
      <c r="W313" s="6">
        <v>42348</v>
      </c>
      <c r="X313" s="4" t="s">
        <v>4875</v>
      </c>
      <c r="Y313" s="4" t="s">
        <v>387</v>
      </c>
      <c r="Z313" s="4" t="s">
        <v>388</v>
      </c>
      <c r="AA313" s="4"/>
      <c r="AB313" s="4"/>
      <c r="AC313" s="4"/>
      <c r="AD313" s="7">
        <v>2000000</v>
      </c>
      <c r="AE313" s="11">
        <v>683</v>
      </c>
    </row>
    <row r="314" spans="1:31" x14ac:dyDescent="0.25">
      <c r="A314" s="3">
        <v>2015</v>
      </c>
      <c r="B314" s="4" t="s">
        <v>614</v>
      </c>
      <c r="C314" s="5">
        <v>48101</v>
      </c>
      <c r="D314" s="4" t="s">
        <v>4561</v>
      </c>
      <c r="E314" s="4" t="s">
        <v>3361</v>
      </c>
      <c r="F314" s="6">
        <v>42286</v>
      </c>
      <c r="G314" s="7">
        <v>23500000</v>
      </c>
      <c r="H314" s="6">
        <v>42651</v>
      </c>
      <c r="I314" s="4" t="s">
        <v>4562</v>
      </c>
      <c r="J314" s="4" t="s">
        <v>290</v>
      </c>
      <c r="K314" s="4" t="s">
        <v>291</v>
      </c>
      <c r="L314" s="4"/>
      <c r="M314" s="4"/>
      <c r="N314" s="4"/>
      <c r="O314" s="7">
        <v>23500000</v>
      </c>
      <c r="P314" s="11">
        <f>_xlfn.XLOOKUP(E314,[1]SIDEOF_donativos!U$4:U$1619,[1]SIDEOF_donativos!W$4:W$1619,FALSE)</f>
        <v>1300</v>
      </c>
      <c r="R314" s="3">
        <v>2015</v>
      </c>
      <c r="S314" s="4" t="s">
        <v>719</v>
      </c>
      <c r="T314" s="4" t="s">
        <v>4877</v>
      </c>
      <c r="U314" s="6">
        <v>42130</v>
      </c>
      <c r="V314" s="7">
        <v>3204472</v>
      </c>
      <c r="W314" s="6">
        <v>42374</v>
      </c>
      <c r="X314" s="4" t="s">
        <v>4878</v>
      </c>
      <c r="Y314" s="4" t="s">
        <v>387</v>
      </c>
      <c r="Z314" s="4" t="s">
        <v>388</v>
      </c>
      <c r="AA314" s="4"/>
      <c r="AB314" s="4"/>
      <c r="AC314" s="4"/>
      <c r="AD314" s="7">
        <v>3204472</v>
      </c>
      <c r="AE314" s="11">
        <v>174</v>
      </c>
    </row>
    <row r="315" spans="1:31" x14ac:dyDescent="0.25">
      <c r="A315" s="3">
        <v>2015</v>
      </c>
      <c r="B315" s="4" t="s">
        <v>614</v>
      </c>
      <c r="C315" s="5">
        <v>48101</v>
      </c>
      <c r="D315" s="4" t="s">
        <v>4563</v>
      </c>
      <c r="E315" s="4" t="s">
        <v>4564</v>
      </c>
      <c r="F315" s="6">
        <v>42317</v>
      </c>
      <c r="G315" s="7">
        <v>29000000</v>
      </c>
      <c r="H315" s="6">
        <v>42682</v>
      </c>
      <c r="I315" s="4" t="s">
        <v>4565</v>
      </c>
      <c r="J315" s="4" t="s">
        <v>290</v>
      </c>
      <c r="K315" s="4" t="s">
        <v>291</v>
      </c>
      <c r="L315" s="4"/>
      <c r="M315" s="4"/>
      <c r="N315" s="4"/>
      <c r="O315" s="7">
        <v>29000000</v>
      </c>
      <c r="P315" s="11">
        <f>_xlfn.XLOOKUP(E315,[1]SIDEOF_donativos!U$4:U$1619,[1]SIDEOF_donativos!W$4:W$1619,FALSE)</f>
        <v>818</v>
      </c>
      <c r="R315" s="3">
        <v>2015</v>
      </c>
      <c r="S315" s="4" t="s">
        <v>719</v>
      </c>
      <c r="T315" s="4" t="s">
        <v>3079</v>
      </c>
      <c r="U315" s="6">
        <v>42130</v>
      </c>
      <c r="V315" s="7">
        <v>5000000</v>
      </c>
      <c r="W315" s="6">
        <v>42343</v>
      </c>
      <c r="X315" s="4" t="s">
        <v>4880</v>
      </c>
      <c r="Y315" s="4" t="s">
        <v>387</v>
      </c>
      <c r="Z315" s="4" t="s">
        <v>388</v>
      </c>
      <c r="AA315" s="4"/>
      <c r="AB315" s="4"/>
      <c r="AC315" s="4"/>
      <c r="AD315" s="7">
        <v>5000000</v>
      </c>
      <c r="AE315" s="11">
        <v>117</v>
      </c>
    </row>
    <row r="316" spans="1:31" x14ac:dyDescent="0.25">
      <c r="A316" s="3">
        <v>2015</v>
      </c>
      <c r="B316" s="4" t="s">
        <v>614</v>
      </c>
      <c r="C316" s="5">
        <v>48101</v>
      </c>
      <c r="D316" s="4" t="s">
        <v>4566</v>
      </c>
      <c r="E316" s="4" t="s">
        <v>4567</v>
      </c>
      <c r="F316" s="6">
        <v>42317</v>
      </c>
      <c r="G316" s="7">
        <v>20000000</v>
      </c>
      <c r="H316" s="6">
        <v>42682</v>
      </c>
      <c r="I316" s="4" t="s">
        <v>4568</v>
      </c>
      <c r="J316" s="4" t="s">
        <v>4554</v>
      </c>
      <c r="K316" s="4" t="s">
        <v>2832</v>
      </c>
      <c r="L316" s="4"/>
      <c r="M316" s="4"/>
      <c r="N316" s="4"/>
      <c r="O316" s="7">
        <v>20000000</v>
      </c>
      <c r="P316" s="11">
        <f>_xlfn.XLOOKUP(E316,[1]SIDEOF_donativos!U$4:U$1619,[1]SIDEOF_donativos!W$4:W$1619,FALSE)</f>
        <v>722</v>
      </c>
      <c r="R316" s="3">
        <v>2015</v>
      </c>
      <c r="S316" s="4" t="s">
        <v>719</v>
      </c>
      <c r="T316" s="4" t="s">
        <v>4882</v>
      </c>
      <c r="U316" s="6">
        <v>42131</v>
      </c>
      <c r="V316" s="7">
        <v>1000000</v>
      </c>
      <c r="W316" s="6">
        <v>42435</v>
      </c>
      <c r="X316" s="4" t="s">
        <v>4883</v>
      </c>
      <c r="Y316" s="4" t="s">
        <v>387</v>
      </c>
      <c r="Z316" s="4" t="s">
        <v>388</v>
      </c>
      <c r="AA316" s="4"/>
      <c r="AB316" s="4"/>
      <c r="AC316" s="4"/>
      <c r="AD316" s="7">
        <v>1000000</v>
      </c>
      <c r="AE316" s="11">
        <v>657</v>
      </c>
    </row>
    <row r="317" spans="1:31" x14ac:dyDescent="0.25">
      <c r="A317" s="3">
        <v>2015</v>
      </c>
      <c r="B317" s="4" t="s">
        <v>614</v>
      </c>
      <c r="C317" s="5">
        <v>48101</v>
      </c>
      <c r="D317" s="4" t="s">
        <v>4569</v>
      </c>
      <c r="E317" s="4" t="s">
        <v>993</v>
      </c>
      <c r="F317" s="6">
        <v>42317</v>
      </c>
      <c r="G317" s="7">
        <v>6000000</v>
      </c>
      <c r="H317" s="6">
        <v>42685</v>
      </c>
      <c r="I317" s="4" t="s">
        <v>4570</v>
      </c>
      <c r="J317" s="4" t="s">
        <v>290</v>
      </c>
      <c r="K317" s="4" t="s">
        <v>291</v>
      </c>
      <c r="L317" s="4"/>
      <c r="M317" s="4"/>
      <c r="N317" s="4"/>
      <c r="O317" s="7">
        <v>6000000</v>
      </c>
      <c r="P317" s="11">
        <f>_xlfn.XLOOKUP(E317,[1]SIDEOF_donativos!U$4:U$1619,[1]SIDEOF_donativos!W$4:W$1619,FALSE)</f>
        <v>845</v>
      </c>
      <c r="R317" s="3">
        <v>2015</v>
      </c>
      <c r="S317" s="4" t="s">
        <v>719</v>
      </c>
      <c r="T317" s="4" t="s">
        <v>4671</v>
      </c>
      <c r="U317" s="6">
        <v>42132</v>
      </c>
      <c r="V317" s="7">
        <v>1500000</v>
      </c>
      <c r="W317" s="6">
        <v>42366</v>
      </c>
      <c r="X317" s="4" t="s">
        <v>4885</v>
      </c>
      <c r="Y317" s="4" t="s">
        <v>387</v>
      </c>
      <c r="Z317" s="4" t="s">
        <v>388</v>
      </c>
      <c r="AA317" s="4"/>
      <c r="AB317" s="4"/>
      <c r="AC317" s="4"/>
      <c r="AD317" s="7">
        <v>1500000</v>
      </c>
      <c r="AE317" s="11">
        <v>1591</v>
      </c>
    </row>
    <row r="318" spans="1:31" x14ac:dyDescent="0.25">
      <c r="A318" s="3">
        <v>2015</v>
      </c>
      <c r="B318" s="4" t="s">
        <v>614</v>
      </c>
      <c r="C318" s="5">
        <v>48101</v>
      </c>
      <c r="D318" s="4" t="s">
        <v>4571</v>
      </c>
      <c r="E318" s="4" t="s">
        <v>640</v>
      </c>
      <c r="F318" s="6">
        <v>42332</v>
      </c>
      <c r="G318" s="7">
        <v>10000000</v>
      </c>
      <c r="H318" s="6">
        <v>42697</v>
      </c>
      <c r="I318" s="4" t="s">
        <v>4572</v>
      </c>
      <c r="J318" s="4" t="s">
        <v>4554</v>
      </c>
      <c r="K318" s="4" t="s">
        <v>2832</v>
      </c>
      <c r="L318" s="4"/>
      <c r="M318" s="4"/>
      <c r="N318" s="4"/>
      <c r="O318" s="7">
        <v>10000000</v>
      </c>
      <c r="P318" s="11">
        <f>_xlfn.XLOOKUP(E318,[1]SIDEOF_donativos!U$4:U$1619,[1]SIDEOF_donativos!W$4:W$1619,FALSE)</f>
        <v>568</v>
      </c>
      <c r="R318" s="3">
        <v>2015</v>
      </c>
      <c r="S318" s="4" t="s">
        <v>719</v>
      </c>
      <c r="T318" s="4" t="s">
        <v>3818</v>
      </c>
      <c r="U318" s="6">
        <v>42132</v>
      </c>
      <c r="V318" s="7">
        <v>4000000</v>
      </c>
      <c r="W318" s="6">
        <v>42376</v>
      </c>
      <c r="X318" s="4" t="s">
        <v>4887</v>
      </c>
      <c r="Y318" s="4" t="s">
        <v>387</v>
      </c>
      <c r="Z318" s="4" t="s">
        <v>388</v>
      </c>
      <c r="AA318" s="4"/>
      <c r="AB318" s="4"/>
      <c r="AC318" s="4"/>
      <c r="AD318" s="7">
        <v>4000000</v>
      </c>
      <c r="AE318" s="11">
        <v>1402</v>
      </c>
    </row>
    <row r="319" spans="1:31" x14ac:dyDescent="0.25">
      <c r="A319" s="3">
        <v>2015</v>
      </c>
      <c r="B319" s="4" t="s">
        <v>614</v>
      </c>
      <c r="C319" s="5">
        <v>48101</v>
      </c>
      <c r="D319" s="4" t="s">
        <v>4573</v>
      </c>
      <c r="E319" s="4" t="s">
        <v>3297</v>
      </c>
      <c r="F319" s="6">
        <v>42332</v>
      </c>
      <c r="G319" s="7">
        <v>35000000</v>
      </c>
      <c r="H319" s="6">
        <v>42697</v>
      </c>
      <c r="I319" s="4" t="s">
        <v>4574</v>
      </c>
      <c r="J319" s="4" t="s">
        <v>4554</v>
      </c>
      <c r="K319" s="4" t="s">
        <v>2832</v>
      </c>
      <c r="L319" s="4"/>
      <c r="M319" s="4"/>
      <c r="N319" s="4"/>
      <c r="O319" s="7">
        <v>35000000</v>
      </c>
      <c r="P319" s="11">
        <f>_xlfn.XLOOKUP(E319,[1]SIDEOF_donativos!U$4:U$1619,[1]SIDEOF_donativos!W$4:W$1619,FALSE)</f>
        <v>563</v>
      </c>
      <c r="R319" s="3">
        <v>2015</v>
      </c>
      <c r="S319" s="4" t="s">
        <v>719</v>
      </c>
      <c r="T319" s="4" t="s">
        <v>1107</v>
      </c>
      <c r="U319" s="6">
        <v>42132</v>
      </c>
      <c r="V319" s="7">
        <v>1000000</v>
      </c>
      <c r="W319" s="6">
        <v>42506</v>
      </c>
      <c r="X319" s="4" t="s">
        <v>4889</v>
      </c>
      <c r="Y319" s="4" t="s">
        <v>387</v>
      </c>
      <c r="Z319" s="4" t="s">
        <v>388</v>
      </c>
      <c r="AA319" s="4"/>
      <c r="AB319" s="4"/>
      <c r="AC319" s="4"/>
      <c r="AD319" s="7">
        <v>1000000</v>
      </c>
      <c r="AE319" s="11">
        <v>92</v>
      </c>
    </row>
    <row r="320" spans="1:31" x14ac:dyDescent="0.25">
      <c r="A320" s="3">
        <v>2015</v>
      </c>
      <c r="B320" s="4" t="s">
        <v>614</v>
      </c>
      <c r="C320" s="5">
        <v>48101</v>
      </c>
      <c r="D320" s="4" t="s">
        <v>4575</v>
      </c>
      <c r="E320" s="4" t="s">
        <v>4546</v>
      </c>
      <c r="F320" s="6">
        <v>42332</v>
      </c>
      <c r="G320" s="7">
        <v>2300000</v>
      </c>
      <c r="H320" s="6">
        <v>42697</v>
      </c>
      <c r="I320" s="4" t="s">
        <v>4558</v>
      </c>
      <c r="J320" s="4" t="s">
        <v>290</v>
      </c>
      <c r="K320" s="4" t="s">
        <v>291</v>
      </c>
      <c r="L320" s="4"/>
      <c r="M320" s="4"/>
      <c r="N320" s="4"/>
      <c r="O320" s="7">
        <v>2300000</v>
      </c>
      <c r="P320" s="11">
        <f>_xlfn.XLOOKUP(E320,[1]SIDEOF_donativos!U$4:U$1619,[1]SIDEOF_donativos!W$4:W$1619,FALSE)</f>
        <v>759</v>
      </c>
      <c r="R320" s="3">
        <v>2015</v>
      </c>
      <c r="S320" s="4" t="s">
        <v>719</v>
      </c>
      <c r="T320" s="4" t="s">
        <v>4891</v>
      </c>
      <c r="U320" s="6">
        <v>42124</v>
      </c>
      <c r="V320" s="7">
        <v>2000000</v>
      </c>
      <c r="W320" s="6">
        <v>42352</v>
      </c>
      <c r="X320" s="4" t="s">
        <v>4892</v>
      </c>
      <c r="Y320" s="4" t="s">
        <v>387</v>
      </c>
      <c r="Z320" s="4" t="s">
        <v>388</v>
      </c>
      <c r="AA320" s="4"/>
      <c r="AB320" s="4"/>
      <c r="AC320" s="4"/>
      <c r="AD320" s="7">
        <v>2000000</v>
      </c>
      <c r="AE320" s="11">
        <v>749</v>
      </c>
    </row>
    <row r="321" spans="1:31" x14ac:dyDescent="0.25">
      <c r="A321" s="3">
        <v>2015</v>
      </c>
      <c r="B321" s="4" t="s">
        <v>614</v>
      </c>
      <c r="C321" s="5">
        <v>48101</v>
      </c>
      <c r="D321" s="4" t="s">
        <v>4576</v>
      </c>
      <c r="E321" s="4" t="s">
        <v>4577</v>
      </c>
      <c r="F321" s="6">
        <v>42332</v>
      </c>
      <c r="G321" s="7">
        <v>12128800</v>
      </c>
      <c r="H321" s="6">
        <v>42697</v>
      </c>
      <c r="I321" s="4" t="s">
        <v>4578</v>
      </c>
      <c r="J321" s="4" t="s">
        <v>290</v>
      </c>
      <c r="K321" s="4" t="s">
        <v>291</v>
      </c>
      <c r="L321" s="4"/>
      <c r="M321" s="4"/>
      <c r="N321" s="4"/>
      <c r="O321" s="7">
        <v>12128800</v>
      </c>
      <c r="P321" s="11">
        <f>_xlfn.XLOOKUP(E321,[1]SIDEOF_donativos!U$4:U$1619,[1]SIDEOF_donativos!W$4:W$1619,FALSE)</f>
        <v>1572</v>
      </c>
      <c r="R321" s="3">
        <v>2015</v>
      </c>
      <c r="S321" s="4" t="s">
        <v>719</v>
      </c>
      <c r="T321" s="4" t="s">
        <v>2215</v>
      </c>
      <c r="U321" s="6">
        <v>42124</v>
      </c>
      <c r="V321" s="7">
        <v>1500000</v>
      </c>
      <c r="W321" s="6">
        <v>42245</v>
      </c>
      <c r="X321" s="4" t="s">
        <v>4894</v>
      </c>
      <c r="Y321" s="4" t="s">
        <v>387</v>
      </c>
      <c r="Z321" s="4" t="s">
        <v>388</v>
      </c>
      <c r="AA321" s="4"/>
      <c r="AB321" s="4"/>
      <c r="AC321" s="4"/>
      <c r="AD321" s="7">
        <v>1500000</v>
      </c>
      <c r="AE321" s="11">
        <v>1103</v>
      </c>
    </row>
    <row r="322" spans="1:31" x14ac:dyDescent="0.25">
      <c r="A322" s="3">
        <v>2015</v>
      </c>
      <c r="B322" s="4" t="s">
        <v>614</v>
      </c>
      <c r="C322" s="5">
        <v>48101</v>
      </c>
      <c r="D322" s="4" t="s">
        <v>4579</v>
      </c>
      <c r="E322" s="4" t="s">
        <v>4580</v>
      </c>
      <c r="F322" s="6">
        <v>42332</v>
      </c>
      <c r="G322" s="7">
        <v>4500000</v>
      </c>
      <c r="H322" s="6">
        <v>42697</v>
      </c>
      <c r="I322" s="4" t="s">
        <v>4581</v>
      </c>
      <c r="J322" s="4" t="s">
        <v>285</v>
      </c>
      <c r="K322" s="4" t="s">
        <v>286</v>
      </c>
      <c r="L322" s="4"/>
      <c r="M322" s="4"/>
      <c r="N322" s="4"/>
      <c r="O322" s="7">
        <v>4500000</v>
      </c>
      <c r="P322" s="11">
        <f>_xlfn.XLOOKUP(E322,[1]SIDEOF_donativos!U$4:U$1619,[1]SIDEOF_donativos!W$4:W$1619,FALSE)</f>
        <v>1019</v>
      </c>
      <c r="R322" s="3">
        <v>2015</v>
      </c>
      <c r="S322" s="4" t="s">
        <v>719</v>
      </c>
      <c r="T322" s="4" t="s">
        <v>836</v>
      </c>
      <c r="U322" s="6">
        <v>42124</v>
      </c>
      <c r="V322" s="7">
        <v>8000000</v>
      </c>
      <c r="W322" s="6">
        <v>42580</v>
      </c>
      <c r="X322" s="4" t="s">
        <v>4896</v>
      </c>
      <c r="Y322" s="4" t="s">
        <v>387</v>
      </c>
      <c r="Z322" s="4" t="s">
        <v>388</v>
      </c>
      <c r="AA322" s="4"/>
      <c r="AB322" s="4"/>
      <c r="AC322" s="4"/>
      <c r="AD322" s="7">
        <v>8000000</v>
      </c>
      <c r="AE322" s="11">
        <v>1336</v>
      </c>
    </row>
    <row r="323" spans="1:31" x14ac:dyDescent="0.25">
      <c r="A323" s="3">
        <v>2015</v>
      </c>
      <c r="B323" s="4" t="s">
        <v>614</v>
      </c>
      <c r="C323" s="5">
        <v>48101</v>
      </c>
      <c r="D323" s="4" t="s">
        <v>4582</v>
      </c>
      <c r="E323" s="4" t="s">
        <v>4583</v>
      </c>
      <c r="F323" s="6">
        <v>42360</v>
      </c>
      <c r="G323" s="7">
        <v>1585000</v>
      </c>
      <c r="H323" s="6">
        <v>42725</v>
      </c>
      <c r="I323" s="4" t="s">
        <v>4584</v>
      </c>
      <c r="J323" s="4" t="s">
        <v>285</v>
      </c>
      <c r="K323" s="4" t="s">
        <v>286</v>
      </c>
      <c r="L323" s="4"/>
      <c r="M323" s="4"/>
      <c r="N323" s="4"/>
      <c r="O323" s="7">
        <v>1585000</v>
      </c>
      <c r="P323" s="11">
        <f>_xlfn.XLOOKUP(E323,[1]SIDEOF_donativos!U$4:U$1619,[1]SIDEOF_donativos!W$4:W$1619,FALSE)</f>
        <v>1399</v>
      </c>
      <c r="R323" s="3">
        <v>2015</v>
      </c>
      <c r="S323" s="4" t="s">
        <v>719</v>
      </c>
      <c r="T323" s="4" t="s">
        <v>1097</v>
      </c>
      <c r="U323" s="6">
        <v>42131</v>
      </c>
      <c r="V323" s="7">
        <v>3000000</v>
      </c>
      <c r="W323" s="6">
        <v>42468</v>
      </c>
      <c r="X323" s="4" t="s">
        <v>4898</v>
      </c>
      <c r="Y323" s="4" t="s">
        <v>387</v>
      </c>
      <c r="Z323" s="4" t="s">
        <v>388</v>
      </c>
      <c r="AA323" s="4"/>
      <c r="AB323" s="4"/>
      <c r="AC323" s="4"/>
      <c r="AD323" s="7">
        <v>3000000</v>
      </c>
      <c r="AE323" s="11">
        <v>409</v>
      </c>
    </row>
    <row r="324" spans="1:31" x14ac:dyDescent="0.25">
      <c r="A324" s="3">
        <v>2015</v>
      </c>
      <c r="B324" s="4" t="s">
        <v>614</v>
      </c>
      <c r="C324" s="5">
        <v>48101</v>
      </c>
      <c r="D324" s="4" t="s">
        <v>4585</v>
      </c>
      <c r="E324" s="4" t="s">
        <v>4586</v>
      </c>
      <c r="F324" s="6">
        <v>42360</v>
      </c>
      <c r="G324" s="7">
        <v>3000000</v>
      </c>
      <c r="H324" s="6">
        <v>42725</v>
      </c>
      <c r="I324" s="4" t="s">
        <v>4587</v>
      </c>
      <c r="J324" s="4" t="s">
        <v>285</v>
      </c>
      <c r="K324" s="4" t="s">
        <v>286</v>
      </c>
      <c r="L324" s="4"/>
      <c r="M324" s="4"/>
      <c r="N324" s="4"/>
      <c r="O324" s="7">
        <v>3000000</v>
      </c>
      <c r="P324" s="11">
        <f>_xlfn.XLOOKUP(E324,[1]SIDEOF_donativos!U$4:U$1619,[1]SIDEOF_donativos!W$4:W$1619,FALSE)</f>
        <v>1323</v>
      </c>
      <c r="R324" s="3">
        <v>2015</v>
      </c>
      <c r="S324" s="4" t="s">
        <v>719</v>
      </c>
      <c r="T324" s="4" t="s">
        <v>1097</v>
      </c>
      <c r="U324" s="6">
        <v>42131</v>
      </c>
      <c r="V324" s="7">
        <v>1000000</v>
      </c>
      <c r="W324" s="6">
        <v>42557</v>
      </c>
      <c r="X324" s="4" t="s">
        <v>4900</v>
      </c>
      <c r="Y324" s="4" t="s">
        <v>387</v>
      </c>
      <c r="Z324" s="4" t="s">
        <v>388</v>
      </c>
      <c r="AA324" s="4"/>
      <c r="AB324" s="4"/>
      <c r="AC324" s="4"/>
      <c r="AD324" s="7">
        <v>1000000</v>
      </c>
      <c r="AE324" s="11">
        <v>409</v>
      </c>
    </row>
    <row r="325" spans="1:31" x14ac:dyDescent="0.25">
      <c r="A325" s="3">
        <v>2015</v>
      </c>
      <c r="B325" s="4" t="s">
        <v>614</v>
      </c>
      <c r="C325" s="5">
        <v>48201</v>
      </c>
      <c r="D325" s="4" t="s">
        <v>4588</v>
      </c>
      <c r="E325" s="4" t="s">
        <v>702</v>
      </c>
      <c r="F325" s="6">
        <v>42107</v>
      </c>
      <c r="G325" s="7">
        <v>15000000</v>
      </c>
      <c r="H325" s="6">
        <v>42564</v>
      </c>
      <c r="I325" s="4" t="s">
        <v>4589</v>
      </c>
      <c r="J325" s="4" t="s">
        <v>313</v>
      </c>
      <c r="K325" s="4" t="s">
        <v>314</v>
      </c>
      <c r="L325" s="4"/>
      <c r="M325" s="4"/>
      <c r="N325" s="4"/>
      <c r="O325" s="7">
        <v>15000000</v>
      </c>
      <c r="P325" s="11">
        <f>_xlfn.XLOOKUP(E325,[1]SIDEOF_donativos!U$4:U$1619,[1]SIDEOF_donativos!W$4:W$1619,FALSE)</f>
        <v>884</v>
      </c>
      <c r="R325" s="3">
        <v>2015</v>
      </c>
      <c r="S325" s="4" t="s">
        <v>719</v>
      </c>
      <c r="T325" s="4" t="s">
        <v>4902</v>
      </c>
      <c r="U325" s="6">
        <v>42132</v>
      </c>
      <c r="V325" s="7">
        <v>2000000</v>
      </c>
      <c r="W325" s="6">
        <v>42284</v>
      </c>
      <c r="X325" s="4" t="s">
        <v>4903</v>
      </c>
      <c r="Y325" s="4" t="s">
        <v>387</v>
      </c>
      <c r="Z325" s="4" t="s">
        <v>388</v>
      </c>
      <c r="AA325" s="4"/>
      <c r="AB325" s="4"/>
      <c r="AC325" s="4"/>
      <c r="AD325" s="7">
        <v>2000000</v>
      </c>
      <c r="AE325" s="11">
        <v>1488</v>
      </c>
    </row>
    <row r="326" spans="1:31" x14ac:dyDescent="0.25">
      <c r="A326" s="3">
        <v>2015</v>
      </c>
      <c r="B326" s="4" t="s">
        <v>614</v>
      </c>
      <c r="C326" s="5">
        <v>48201</v>
      </c>
      <c r="D326" s="4" t="s">
        <v>4590</v>
      </c>
      <c r="E326" s="4" t="s">
        <v>4591</v>
      </c>
      <c r="F326" s="6">
        <v>42287</v>
      </c>
      <c r="G326" s="7">
        <v>5000000</v>
      </c>
      <c r="H326" s="6">
        <v>42652</v>
      </c>
      <c r="I326" s="4" t="s">
        <v>4592</v>
      </c>
      <c r="J326" s="4" t="s">
        <v>313</v>
      </c>
      <c r="K326" s="4" t="s">
        <v>314</v>
      </c>
      <c r="L326" s="4"/>
      <c r="M326" s="4"/>
      <c r="N326" s="4"/>
      <c r="O326" s="7">
        <v>5000000</v>
      </c>
      <c r="P326" s="11">
        <f>_xlfn.XLOOKUP(E326,[1]SIDEOF_donativos!U$4:U$1619,[1]SIDEOF_donativos!W$4:W$1619,FALSE)</f>
        <v>1275</v>
      </c>
      <c r="R326" s="3">
        <v>2015</v>
      </c>
      <c r="S326" s="4" t="s">
        <v>719</v>
      </c>
      <c r="T326" s="4" t="s">
        <v>4905</v>
      </c>
      <c r="U326" s="6">
        <v>42132</v>
      </c>
      <c r="V326" s="7">
        <v>2500000</v>
      </c>
      <c r="W326" s="6">
        <v>42425</v>
      </c>
      <c r="X326" s="4" t="s">
        <v>4906</v>
      </c>
      <c r="Y326" s="4" t="s">
        <v>387</v>
      </c>
      <c r="Z326" s="4" t="s">
        <v>388</v>
      </c>
      <c r="AA326" s="4"/>
      <c r="AB326" s="4"/>
      <c r="AC326" s="4"/>
      <c r="AD326" s="7">
        <v>2500000</v>
      </c>
      <c r="AE326" s="11">
        <v>215</v>
      </c>
    </row>
    <row r="327" spans="1:31" x14ac:dyDescent="0.25">
      <c r="A327" s="3">
        <v>2015</v>
      </c>
      <c r="B327" s="4" t="s">
        <v>614</v>
      </c>
      <c r="C327" s="5">
        <v>48201</v>
      </c>
      <c r="D327" s="4" t="s">
        <v>4593</v>
      </c>
      <c r="E327" s="4" t="s">
        <v>3374</v>
      </c>
      <c r="F327" s="6">
        <v>42319</v>
      </c>
      <c r="G327" s="7">
        <v>20000000</v>
      </c>
      <c r="H327" s="6">
        <v>42684</v>
      </c>
      <c r="I327" s="4" t="s">
        <v>4594</v>
      </c>
      <c r="J327" s="4" t="s">
        <v>313</v>
      </c>
      <c r="K327" s="4" t="s">
        <v>314</v>
      </c>
      <c r="L327" s="4"/>
      <c r="M327" s="4"/>
      <c r="N327" s="4"/>
      <c r="O327" s="7">
        <v>20000000</v>
      </c>
      <c r="P327" s="11">
        <f>_xlfn.XLOOKUP(E327,[1]SIDEOF_donativos!U$4:U$1619,[1]SIDEOF_donativos!W$4:W$1619,FALSE)</f>
        <v>872</v>
      </c>
      <c r="R327" s="3">
        <v>2015</v>
      </c>
      <c r="S327" s="4" t="s">
        <v>719</v>
      </c>
      <c r="T327" s="4" t="s">
        <v>4908</v>
      </c>
      <c r="U327" s="6">
        <v>42132</v>
      </c>
      <c r="V327" s="7">
        <v>200000</v>
      </c>
      <c r="W327" s="6">
        <v>42345</v>
      </c>
      <c r="X327" s="4" t="s">
        <v>4909</v>
      </c>
      <c r="Y327" s="4" t="s">
        <v>387</v>
      </c>
      <c r="Z327" s="4" t="s">
        <v>388</v>
      </c>
      <c r="AA327" s="4"/>
      <c r="AB327" s="4"/>
      <c r="AC327" s="4"/>
      <c r="AD327" s="7">
        <v>200000</v>
      </c>
      <c r="AE327" s="11">
        <v>32</v>
      </c>
    </row>
    <row r="328" spans="1:31" x14ac:dyDescent="0.25">
      <c r="A328" s="3">
        <v>2015</v>
      </c>
      <c r="B328" s="4" t="s">
        <v>614</v>
      </c>
      <c r="C328" s="5">
        <v>48201</v>
      </c>
      <c r="D328" s="4" t="s">
        <v>4595</v>
      </c>
      <c r="E328" s="4" t="s">
        <v>3401</v>
      </c>
      <c r="F328" s="6">
        <v>42107</v>
      </c>
      <c r="G328" s="7">
        <v>5000000</v>
      </c>
      <c r="H328" s="6">
        <v>42472</v>
      </c>
      <c r="I328" s="4" t="s">
        <v>4596</v>
      </c>
      <c r="J328" s="4" t="s">
        <v>296</v>
      </c>
      <c r="K328" s="4" t="s">
        <v>297</v>
      </c>
      <c r="L328" s="4"/>
      <c r="M328" s="4"/>
      <c r="N328" s="4"/>
      <c r="O328" s="7">
        <v>5000000</v>
      </c>
      <c r="P328" s="11">
        <f>_xlfn.XLOOKUP(E328,[1]SIDEOF_donativos!U$4:U$1619,[1]SIDEOF_donativos!W$4:W$1619,FALSE)</f>
        <v>887</v>
      </c>
      <c r="R328" s="3">
        <v>2015</v>
      </c>
      <c r="S328" s="4" t="s">
        <v>719</v>
      </c>
      <c r="T328" s="4" t="s">
        <v>4911</v>
      </c>
      <c r="U328" s="6">
        <v>42132</v>
      </c>
      <c r="V328" s="7">
        <v>3000000</v>
      </c>
      <c r="W328" s="6">
        <v>42315</v>
      </c>
      <c r="X328" s="4" t="s">
        <v>4912</v>
      </c>
      <c r="Y328" s="4" t="s">
        <v>387</v>
      </c>
      <c r="Z328" s="4" t="s">
        <v>388</v>
      </c>
      <c r="AA328" s="4"/>
      <c r="AB328" s="4"/>
      <c r="AC328" s="4"/>
      <c r="AD328" s="7">
        <v>3000000</v>
      </c>
      <c r="AE328" s="11">
        <v>736</v>
      </c>
    </row>
    <row r="329" spans="1:31" x14ac:dyDescent="0.25">
      <c r="A329" s="3">
        <v>2015</v>
      </c>
      <c r="B329" s="4" t="s">
        <v>614</v>
      </c>
      <c r="C329" s="5">
        <v>48201</v>
      </c>
      <c r="D329" s="4" t="s">
        <v>4597</v>
      </c>
      <c r="E329" s="4" t="s">
        <v>690</v>
      </c>
      <c r="F329" s="6">
        <v>42184</v>
      </c>
      <c r="G329" s="7">
        <v>10000000</v>
      </c>
      <c r="H329" s="6">
        <v>42549</v>
      </c>
      <c r="I329" s="4" t="s">
        <v>4598</v>
      </c>
      <c r="J329" s="4" t="s">
        <v>285</v>
      </c>
      <c r="K329" s="4" t="s">
        <v>286</v>
      </c>
      <c r="L329" s="4"/>
      <c r="M329" s="4"/>
      <c r="N329" s="4"/>
      <c r="O329" s="7">
        <v>10000000</v>
      </c>
      <c r="P329" s="11">
        <f>_xlfn.XLOOKUP(E329,[1]SIDEOF_donativos!U$4:U$1619,[1]SIDEOF_donativos!W$4:W$1619,FALSE)</f>
        <v>1205</v>
      </c>
      <c r="R329" s="3">
        <v>2015</v>
      </c>
      <c r="S329" s="4" t="s">
        <v>719</v>
      </c>
      <c r="T329" s="4" t="s">
        <v>4914</v>
      </c>
      <c r="U329" s="6">
        <v>42132</v>
      </c>
      <c r="V329" s="7">
        <v>5000000</v>
      </c>
      <c r="W329" s="6">
        <v>42273</v>
      </c>
      <c r="X329" s="4" t="s">
        <v>4915</v>
      </c>
      <c r="Y329" s="4" t="s">
        <v>387</v>
      </c>
      <c r="Z329" s="4" t="s">
        <v>388</v>
      </c>
      <c r="AA329" s="4"/>
      <c r="AB329" s="4"/>
      <c r="AC329" s="4"/>
      <c r="AD329" s="7">
        <v>5000000</v>
      </c>
      <c r="AE329" s="11">
        <v>68</v>
      </c>
    </row>
    <row r="330" spans="1:31" x14ac:dyDescent="0.25">
      <c r="A330" s="3">
        <v>2015</v>
      </c>
      <c r="B330" s="4" t="s">
        <v>614</v>
      </c>
      <c r="C330" s="5">
        <v>48201</v>
      </c>
      <c r="D330" s="4" t="s">
        <v>4599</v>
      </c>
      <c r="E330" s="4" t="s">
        <v>681</v>
      </c>
      <c r="F330" s="6">
        <v>42325</v>
      </c>
      <c r="G330" s="7">
        <v>4000000</v>
      </c>
      <c r="H330" s="6">
        <v>42690</v>
      </c>
      <c r="I330" s="4" t="s">
        <v>4600</v>
      </c>
      <c r="J330" s="4" t="s">
        <v>313</v>
      </c>
      <c r="K330" s="4" t="s">
        <v>314</v>
      </c>
      <c r="L330" s="4"/>
      <c r="M330" s="4"/>
      <c r="N330" s="4"/>
      <c r="O330" s="7">
        <v>4000000</v>
      </c>
      <c r="P330" s="11">
        <f>_xlfn.XLOOKUP(E330,[1]SIDEOF_donativos!U$4:U$1619,[1]SIDEOF_donativos!W$4:W$1619,FALSE)</f>
        <v>881</v>
      </c>
      <c r="R330" s="3">
        <v>2015</v>
      </c>
      <c r="S330" s="4" t="s">
        <v>719</v>
      </c>
      <c r="T330" s="4" t="s">
        <v>910</v>
      </c>
      <c r="U330" s="6">
        <v>42135</v>
      </c>
      <c r="V330" s="7">
        <v>45000000</v>
      </c>
      <c r="W330" s="6">
        <v>42318</v>
      </c>
      <c r="X330" s="4" t="s">
        <v>4917</v>
      </c>
      <c r="Y330" s="4" t="s">
        <v>387</v>
      </c>
      <c r="Z330" s="4" t="s">
        <v>388</v>
      </c>
      <c r="AA330" s="4"/>
      <c r="AB330" s="4"/>
      <c r="AC330" s="4"/>
      <c r="AD330" s="7">
        <v>45000000</v>
      </c>
      <c r="AE330" s="11">
        <v>1490</v>
      </c>
    </row>
    <row r="331" spans="1:31" x14ac:dyDescent="0.25">
      <c r="A331" s="3">
        <v>2015</v>
      </c>
      <c r="B331" s="4" t="s">
        <v>614</v>
      </c>
      <c r="C331" s="5">
        <v>48201</v>
      </c>
      <c r="D331" s="4" t="s">
        <v>4601</v>
      </c>
      <c r="E331" s="4" t="s">
        <v>4602</v>
      </c>
      <c r="F331" s="6">
        <v>42325</v>
      </c>
      <c r="G331" s="7">
        <v>4000000</v>
      </c>
      <c r="H331" s="6">
        <v>42690</v>
      </c>
      <c r="I331" s="4" t="s">
        <v>3399</v>
      </c>
      <c r="J331" s="4" t="s">
        <v>313</v>
      </c>
      <c r="K331" s="4" t="s">
        <v>314</v>
      </c>
      <c r="L331" s="4"/>
      <c r="M331" s="4"/>
      <c r="N331" s="4"/>
      <c r="O331" s="7">
        <v>4000000</v>
      </c>
      <c r="P331" s="11">
        <f>_xlfn.XLOOKUP(E331,[1]SIDEOF_donativos!U$4:U$1619,[1]SIDEOF_donativos!W$4:W$1619,FALSE)</f>
        <v>1257</v>
      </c>
      <c r="R331" s="3">
        <v>2015</v>
      </c>
      <c r="S331" s="4" t="s">
        <v>719</v>
      </c>
      <c r="T331" s="4" t="s">
        <v>3454</v>
      </c>
      <c r="U331" s="6">
        <v>42088</v>
      </c>
      <c r="V331" s="7">
        <v>2000000</v>
      </c>
      <c r="W331" s="6">
        <v>42371</v>
      </c>
      <c r="X331" s="4" t="s">
        <v>4919</v>
      </c>
      <c r="Y331" s="4" t="s">
        <v>387</v>
      </c>
      <c r="Z331" s="4" t="s">
        <v>388</v>
      </c>
      <c r="AA331" s="4"/>
      <c r="AB331" s="4"/>
      <c r="AC331" s="4"/>
      <c r="AD331" s="7">
        <v>2000000</v>
      </c>
      <c r="AE331" s="11">
        <v>497</v>
      </c>
    </row>
    <row r="332" spans="1:31" x14ac:dyDescent="0.25">
      <c r="A332" s="3">
        <v>2015</v>
      </c>
      <c r="B332" s="4" t="s">
        <v>614</v>
      </c>
      <c r="C332" s="5">
        <v>48201</v>
      </c>
      <c r="D332" s="4" t="s">
        <v>4603</v>
      </c>
      <c r="E332" s="4" t="s">
        <v>693</v>
      </c>
      <c r="F332" s="6">
        <v>42286</v>
      </c>
      <c r="G332" s="7">
        <v>10000000</v>
      </c>
      <c r="H332" s="6">
        <v>42651</v>
      </c>
      <c r="I332" s="4" t="s">
        <v>4604</v>
      </c>
      <c r="J332" s="4" t="s">
        <v>313</v>
      </c>
      <c r="K332" s="4" t="s">
        <v>314</v>
      </c>
      <c r="L332" s="4"/>
      <c r="M332" s="4"/>
      <c r="N332" s="4"/>
      <c r="O332" s="7">
        <v>10000000</v>
      </c>
      <c r="P332" s="11">
        <f>_xlfn.XLOOKUP(E332,[1]SIDEOF_donativos!U$4:U$1619,[1]SIDEOF_donativos!W$4:W$1619,FALSE)</f>
        <v>1220</v>
      </c>
      <c r="R332" s="3">
        <v>2015</v>
      </c>
      <c r="S332" s="4" t="s">
        <v>719</v>
      </c>
      <c r="T332" s="4" t="s">
        <v>3454</v>
      </c>
      <c r="U332" s="6">
        <v>42135</v>
      </c>
      <c r="V332" s="7">
        <v>1500000</v>
      </c>
      <c r="W332" s="6">
        <v>42739</v>
      </c>
      <c r="X332" s="4" t="s">
        <v>4921</v>
      </c>
      <c r="Y332" s="4" t="s">
        <v>387</v>
      </c>
      <c r="Z332" s="4" t="s">
        <v>388</v>
      </c>
      <c r="AA332" s="4"/>
      <c r="AB332" s="4"/>
      <c r="AC332" s="4"/>
      <c r="AD332" s="7">
        <v>1500000</v>
      </c>
      <c r="AE332" s="11">
        <v>497</v>
      </c>
    </row>
    <row r="333" spans="1:31" x14ac:dyDescent="0.25">
      <c r="A333" s="3">
        <v>2015</v>
      </c>
      <c r="B333" s="4" t="s">
        <v>614</v>
      </c>
      <c r="C333" s="5">
        <v>48201</v>
      </c>
      <c r="D333" s="4" t="s">
        <v>4605</v>
      </c>
      <c r="E333" s="4" t="s">
        <v>4606</v>
      </c>
      <c r="F333" s="6">
        <v>42286</v>
      </c>
      <c r="G333" s="7">
        <v>3500000</v>
      </c>
      <c r="H333" s="6">
        <v>42651</v>
      </c>
      <c r="I333" s="4" t="s">
        <v>4607</v>
      </c>
      <c r="J333" s="4" t="s">
        <v>313</v>
      </c>
      <c r="K333" s="4" t="s">
        <v>314</v>
      </c>
      <c r="L333" s="4"/>
      <c r="M333" s="4"/>
      <c r="N333" s="4"/>
      <c r="O333" s="7">
        <v>3500000</v>
      </c>
      <c r="P333" s="11">
        <f>_xlfn.XLOOKUP(E333,[1]SIDEOF_donativos!U$4:U$1619,[1]SIDEOF_donativos!W$4:W$1619,FALSE)</f>
        <v>1203</v>
      </c>
      <c r="R333" s="3">
        <v>2015</v>
      </c>
      <c r="S333" s="4" t="s">
        <v>719</v>
      </c>
      <c r="T333" s="4" t="s">
        <v>4923</v>
      </c>
      <c r="U333" s="6">
        <v>42005</v>
      </c>
      <c r="V333" s="7">
        <v>750000</v>
      </c>
      <c r="W333" s="6">
        <v>42339</v>
      </c>
      <c r="X333" s="4" t="s">
        <v>4924</v>
      </c>
      <c r="Y333" s="4" t="s">
        <v>387</v>
      </c>
      <c r="Z333" s="4" t="s">
        <v>388</v>
      </c>
      <c r="AA333" s="4"/>
      <c r="AB333" s="4"/>
      <c r="AC333" s="4"/>
      <c r="AD333" s="7">
        <v>750000</v>
      </c>
      <c r="AE333" s="11">
        <v>82</v>
      </c>
    </row>
    <row r="334" spans="1:31" x14ac:dyDescent="0.25">
      <c r="A334" s="3">
        <v>2015</v>
      </c>
      <c r="B334" s="4" t="s">
        <v>614</v>
      </c>
      <c r="C334" s="5">
        <v>48201</v>
      </c>
      <c r="D334" s="4" t="s">
        <v>4608</v>
      </c>
      <c r="E334" s="4" t="s">
        <v>4609</v>
      </c>
      <c r="F334" s="6">
        <v>42276</v>
      </c>
      <c r="G334" s="7">
        <v>5000000</v>
      </c>
      <c r="H334" s="6">
        <v>42641</v>
      </c>
      <c r="I334" s="4" t="s">
        <v>4610</v>
      </c>
      <c r="J334" s="4" t="s">
        <v>313</v>
      </c>
      <c r="K334" s="4" t="s">
        <v>314</v>
      </c>
      <c r="L334" s="4"/>
      <c r="M334" s="4"/>
      <c r="N334" s="4"/>
      <c r="O334" s="7">
        <v>5000000</v>
      </c>
      <c r="P334" s="11">
        <f>_xlfn.XLOOKUP(E334,[1]SIDEOF_donativos!U$4:U$1619,[1]SIDEOF_donativos!W$4:W$1619,FALSE)</f>
        <v>1206</v>
      </c>
      <c r="R334" s="3">
        <v>2015</v>
      </c>
      <c r="S334" s="4" t="s">
        <v>719</v>
      </c>
      <c r="T334" s="4" t="s">
        <v>2318</v>
      </c>
      <c r="U334" s="6">
        <v>42135</v>
      </c>
      <c r="V334" s="7">
        <v>20000000</v>
      </c>
      <c r="W334" s="6">
        <v>42686</v>
      </c>
      <c r="X334" s="4" t="s">
        <v>4926</v>
      </c>
      <c r="Y334" s="4" t="s">
        <v>387</v>
      </c>
      <c r="Z334" s="4" t="s">
        <v>388</v>
      </c>
      <c r="AA334" s="4"/>
      <c r="AB334" s="4"/>
      <c r="AC334" s="4"/>
      <c r="AD334" s="7">
        <v>20000000</v>
      </c>
      <c r="AE334" s="11">
        <v>1366</v>
      </c>
    </row>
    <row r="335" spans="1:31" x14ac:dyDescent="0.25">
      <c r="A335" s="3">
        <v>2015</v>
      </c>
      <c r="B335" s="4" t="s">
        <v>614</v>
      </c>
      <c r="C335" s="5">
        <v>48201</v>
      </c>
      <c r="D335" s="4" t="s">
        <v>4611</v>
      </c>
      <c r="E335" s="4" t="s">
        <v>4612</v>
      </c>
      <c r="F335" s="6">
        <v>42286</v>
      </c>
      <c r="G335" s="7">
        <v>2000000</v>
      </c>
      <c r="H335" s="6">
        <v>42651</v>
      </c>
      <c r="I335" s="4" t="s">
        <v>4613</v>
      </c>
      <c r="J335" s="4" t="s">
        <v>313</v>
      </c>
      <c r="K335" s="4" t="s">
        <v>314</v>
      </c>
      <c r="L335" s="4"/>
      <c r="M335" s="4"/>
      <c r="N335" s="4"/>
      <c r="O335" s="7">
        <v>2000000</v>
      </c>
      <c r="P335" s="11">
        <f>_xlfn.XLOOKUP(E335,[1]SIDEOF_donativos!U$4:U$1619,[1]SIDEOF_donativos!W$4:W$1619,FALSE)</f>
        <v>1216</v>
      </c>
      <c r="R335" s="3">
        <v>2015</v>
      </c>
      <c r="S335" s="4" t="s">
        <v>719</v>
      </c>
      <c r="T335" s="4" t="s">
        <v>3652</v>
      </c>
      <c r="U335" s="6">
        <v>42138</v>
      </c>
      <c r="V335" s="7">
        <v>1000000</v>
      </c>
      <c r="W335" s="6">
        <v>42272</v>
      </c>
      <c r="X335" s="4" t="s">
        <v>4928</v>
      </c>
      <c r="Y335" s="4" t="s">
        <v>387</v>
      </c>
      <c r="Z335" s="4" t="s">
        <v>388</v>
      </c>
      <c r="AA335" s="4"/>
      <c r="AB335" s="4"/>
      <c r="AC335" s="4"/>
      <c r="AD335" s="7">
        <v>1000000</v>
      </c>
      <c r="AE335" s="11">
        <v>242</v>
      </c>
    </row>
    <row r="336" spans="1:31" x14ac:dyDescent="0.25">
      <c r="A336" s="3">
        <v>2015</v>
      </c>
      <c r="B336" s="4" t="s">
        <v>614</v>
      </c>
      <c r="C336" s="5">
        <v>48201</v>
      </c>
      <c r="D336" s="4" t="s">
        <v>4614</v>
      </c>
      <c r="E336" s="4" t="s">
        <v>3384</v>
      </c>
      <c r="F336" s="6">
        <v>42286</v>
      </c>
      <c r="G336" s="7">
        <v>10000000</v>
      </c>
      <c r="H336" s="6">
        <v>42651</v>
      </c>
      <c r="I336" s="4" t="s">
        <v>4615</v>
      </c>
      <c r="J336" s="4" t="s">
        <v>313</v>
      </c>
      <c r="K336" s="4" t="s">
        <v>314</v>
      </c>
      <c r="L336" s="4"/>
      <c r="M336" s="4"/>
      <c r="N336" s="4"/>
      <c r="O336" s="7">
        <v>10000000</v>
      </c>
      <c r="P336" s="11">
        <f>_xlfn.XLOOKUP(E336,[1]SIDEOF_donativos!U$4:U$1619,[1]SIDEOF_donativos!W$4:W$1619,FALSE)</f>
        <v>1223</v>
      </c>
      <c r="R336" s="3">
        <v>2015</v>
      </c>
      <c r="S336" s="4" t="s">
        <v>719</v>
      </c>
      <c r="T336" s="4" t="s">
        <v>800</v>
      </c>
      <c r="U336" s="6">
        <v>42138</v>
      </c>
      <c r="V336" s="7">
        <v>1500000</v>
      </c>
      <c r="W336" s="6">
        <v>42442</v>
      </c>
      <c r="X336" s="4" t="s">
        <v>4930</v>
      </c>
      <c r="Y336" s="4" t="s">
        <v>387</v>
      </c>
      <c r="Z336" s="4" t="s">
        <v>388</v>
      </c>
      <c r="AA336" s="4"/>
      <c r="AB336" s="4"/>
      <c r="AC336" s="4"/>
      <c r="AD336" s="7">
        <v>1500000</v>
      </c>
      <c r="AE336" s="11">
        <v>1052</v>
      </c>
    </row>
    <row r="337" spans="1:31" x14ac:dyDescent="0.25">
      <c r="A337" s="3">
        <v>2015</v>
      </c>
      <c r="B337" s="4" t="s">
        <v>614</v>
      </c>
      <c r="C337" s="5">
        <v>48201</v>
      </c>
      <c r="D337" s="4" t="s">
        <v>4616</v>
      </c>
      <c r="E337" s="4" t="s">
        <v>4617</v>
      </c>
      <c r="F337" s="6">
        <v>42286</v>
      </c>
      <c r="G337" s="7">
        <v>2500000</v>
      </c>
      <c r="H337" s="6">
        <v>42651</v>
      </c>
      <c r="I337" s="4" t="s">
        <v>4618</v>
      </c>
      <c r="J337" s="4" t="s">
        <v>313</v>
      </c>
      <c r="K337" s="4" t="s">
        <v>314</v>
      </c>
      <c r="L337" s="4"/>
      <c r="M337" s="4"/>
      <c r="N337" s="4"/>
      <c r="O337" s="7">
        <v>2500000</v>
      </c>
      <c r="P337" s="11">
        <f>_xlfn.XLOOKUP(E337,[1]SIDEOF_donativos!U$4:U$1619,[1]SIDEOF_donativos!W$4:W$1619,FALSE)</f>
        <v>1233</v>
      </c>
      <c r="R337" s="3">
        <v>2015</v>
      </c>
      <c r="S337" s="4" t="s">
        <v>719</v>
      </c>
      <c r="T337" s="4" t="s">
        <v>3662</v>
      </c>
      <c r="U337" s="6">
        <v>42138</v>
      </c>
      <c r="V337" s="7">
        <v>2500000</v>
      </c>
      <c r="W337" s="6">
        <v>42382</v>
      </c>
      <c r="X337" s="4" t="s">
        <v>4932</v>
      </c>
      <c r="Y337" s="4" t="s">
        <v>387</v>
      </c>
      <c r="Z337" s="4" t="s">
        <v>388</v>
      </c>
      <c r="AA337" s="4"/>
      <c r="AB337" s="4"/>
      <c r="AC337" s="4"/>
      <c r="AD337" s="7">
        <v>2500000</v>
      </c>
      <c r="AE337" s="11">
        <v>653</v>
      </c>
    </row>
    <row r="338" spans="1:31" x14ac:dyDescent="0.25">
      <c r="A338" s="3">
        <v>2015</v>
      </c>
      <c r="B338" s="4" t="s">
        <v>614</v>
      </c>
      <c r="C338" s="5">
        <v>48201</v>
      </c>
      <c r="D338" s="4" t="s">
        <v>4619</v>
      </c>
      <c r="E338" s="4" t="s">
        <v>4620</v>
      </c>
      <c r="F338" s="6">
        <v>42286</v>
      </c>
      <c r="G338" s="7">
        <v>2000000</v>
      </c>
      <c r="H338" s="6">
        <v>42651</v>
      </c>
      <c r="I338" s="4" t="s">
        <v>4621</v>
      </c>
      <c r="J338" s="4" t="s">
        <v>313</v>
      </c>
      <c r="K338" s="4" t="s">
        <v>314</v>
      </c>
      <c r="L338" s="4"/>
      <c r="M338" s="4"/>
      <c r="N338" s="4"/>
      <c r="O338" s="7">
        <v>2000000</v>
      </c>
      <c r="P338" s="11">
        <f>_xlfn.XLOOKUP(E338,[1]SIDEOF_donativos!U$4:U$1619,[1]SIDEOF_donativos!W$4:W$1619,FALSE)</f>
        <v>1242</v>
      </c>
      <c r="R338" s="3">
        <v>2015</v>
      </c>
      <c r="S338" s="4" t="s">
        <v>719</v>
      </c>
      <c r="T338" s="4" t="s">
        <v>3662</v>
      </c>
      <c r="U338" s="6">
        <v>42138</v>
      </c>
      <c r="V338" s="7">
        <v>4500000</v>
      </c>
      <c r="W338" s="6">
        <v>42351</v>
      </c>
      <c r="X338" s="4" t="s">
        <v>4934</v>
      </c>
      <c r="Y338" s="4" t="s">
        <v>387</v>
      </c>
      <c r="Z338" s="4" t="s">
        <v>388</v>
      </c>
      <c r="AA338" s="4"/>
      <c r="AB338" s="4"/>
      <c r="AC338" s="4"/>
      <c r="AD338" s="7">
        <v>4500000</v>
      </c>
      <c r="AE338" s="11">
        <v>653</v>
      </c>
    </row>
    <row r="339" spans="1:31" x14ac:dyDescent="0.25">
      <c r="A339" s="3">
        <v>2015</v>
      </c>
      <c r="B339" s="4" t="s">
        <v>614</v>
      </c>
      <c r="C339" s="5">
        <v>48201</v>
      </c>
      <c r="D339" s="4" t="s">
        <v>4622</v>
      </c>
      <c r="E339" s="4" t="s">
        <v>4623</v>
      </c>
      <c r="F339" s="6">
        <v>42286</v>
      </c>
      <c r="G339" s="7">
        <v>2500000</v>
      </c>
      <c r="H339" s="6">
        <v>42651</v>
      </c>
      <c r="I339" s="4" t="s">
        <v>4624</v>
      </c>
      <c r="J339" s="4" t="s">
        <v>313</v>
      </c>
      <c r="K339" s="4" t="s">
        <v>314</v>
      </c>
      <c r="L339" s="4"/>
      <c r="M339" s="4"/>
      <c r="N339" s="4"/>
      <c r="O339" s="7">
        <v>2500000</v>
      </c>
      <c r="P339" s="11">
        <f>_xlfn.XLOOKUP(E339,[1]SIDEOF_donativos!U$4:U$1619,[1]SIDEOF_donativos!W$4:W$1619,FALSE)</f>
        <v>1250</v>
      </c>
      <c r="R339" s="3">
        <v>2015</v>
      </c>
      <c r="S339" s="4" t="s">
        <v>719</v>
      </c>
      <c r="T339" s="4" t="s">
        <v>4936</v>
      </c>
      <c r="U339" s="6">
        <v>42138</v>
      </c>
      <c r="V339" s="7">
        <v>1000000</v>
      </c>
      <c r="W339" s="6">
        <v>42351</v>
      </c>
      <c r="X339" s="4" t="s">
        <v>4937</v>
      </c>
      <c r="Y339" s="4" t="s">
        <v>387</v>
      </c>
      <c r="Z339" s="4" t="s">
        <v>388</v>
      </c>
      <c r="AA339" s="4"/>
      <c r="AB339" s="4"/>
      <c r="AC339" s="4"/>
      <c r="AD339" s="7">
        <v>1000000</v>
      </c>
      <c r="AE339" s="11">
        <v>79</v>
      </c>
    </row>
    <row r="340" spans="1:31" x14ac:dyDescent="0.25">
      <c r="A340" s="3">
        <v>2015</v>
      </c>
      <c r="B340" s="4" t="s">
        <v>614</v>
      </c>
      <c r="C340" s="5">
        <v>48201</v>
      </c>
      <c r="D340" s="4" t="s">
        <v>4625</v>
      </c>
      <c r="E340" s="4" t="s">
        <v>4626</v>
      </c>
      <c r="F340" s="6">
        <v>42286</v>
      </c>
      <c r="G340" s="7">
        <v>2500000</v>
      </c>
      <c r="H340" s="6">
        <v>42651</v>
      </c>
      <c r="I340" s="4" t="s">
        <v>4627</v>
      </c>
      <c r="J340" s="4" t="s">
        <v>313</v>
      </c>
      <c r="K340" s="4" t="s">
        <v>314</v>
      </c>
      <c r="L340" s="4"/>
      <c r="M340" s="4"/>
      <c r="N340" s="4"/>
      <c r="O340" s="7">
        <v>2500000</v>
      </c>
      <c r="P340" s="11">
        <f>_xlfn.XLOOKUP(E340,[1]SIDEOF_donativos!U$4:U$1619,[1]SIDEOF_donativos!W$4:W$1619,FALSE)</f>
        <v>1269</v>
      </c>
      <c r="R340" s="3">
        <v>2015</v>
      </c>
      <c r="S340" s="4" t="s">
        <v>719</v>
      </c>
      <c r="T340" s="4" t="s">
        <v>3902</v>
      </c>
      <c r="U340" s="6">
        <v>42138</v>
      </c>
      <c r="V340" s="7">
        <v>5100000</v>
      </c>
      <c r="W340" s="6">
        <v>42503</v>
      </c>
      <c r="X340" s="4" t="s">
        <v>4939</v>
      </c>
      <c r="Y340" s="4" t="s">
        <v>387</v>
      </c>
      <c r="Z340" s="4" t="s">
        <v>388</v>
      </c>
      <c r="AA340" s="4"/>
      <c r="AB340" s="4"/>
      <c r="AC340" s="4"/>
      <c r="AD340" s="7">
        <v>5100000</v>
      </c>
      <c r="AE340" s="11">
        <v>940</v>
      </c>
    </row>
    <row r="341" spans="1:31" x14ac:dyDescent="0.25">
      <c r="A341" s="3">
        <v>2015</v>
      </c>
      <c r="B341" s="4" t="s">
        <v>614</v>
      </c>
      <c r="C341" s="5">
        <v>48201</v>
      </c>
      <c r="D341" s="4" t="s">
        <v>4628</v>
      </c>
      <c r="E341" s="4" t="s">
        <v>4629</v>
      </c>
      <c r="F341" s="6">
        <v>42332</v>
      </c>
      <c r="G341" s="7">
        <v>5000000</v>
      </c>
      <c r="H341" s="6">
        <v>42697</v>
      </c>
      <c r="I341" s="4" t="s">
        <v>4630</v>
      </c>
      <c r="J341" s="4" t="s">
        <v>313</v>
      </c>
      <c r="K341" s="4" t="s">
        <v>314</v>
      </c>
      <c r="L341" s="4"/>
      <c r="M341" s="4"/>
      <c r="N341" s="4"/>
      <c r="O341" s="7">
        <v>5000000</v>
      </c>
      <c r="P341" s="11">
        <f>_xlfn.XLOOKUP(E341,[1]SIDEOF_donativos!U$4:U$1619,[1]SIDEOF_donativos!W$4:W$1619,FALSE)</f>
        <v>881</v>
      </c>
      <c r="R341" s="3">
        <v>2015</v>
      </c>
      <c r="S341" s="4" t="s">
        <v>719</v>
      </c>
      <c r="T341" s="4" t="s">
        <v>4941</v>
      </c>
      <c r="U341" s="6">
        <v>42138</v>
      </c>
      <c r="V341" s="7">
        <v>3500000</v>
      </c>
      <c r="W341" s="6">
        <v>42413</v>
      </c>
      <c r="X341" s="4" t="s">
        <v>4942</v>
      </c>
      <c r="Y341" s="4" t="s">
        <v>387</v>
      </c>
      <c r="Z341" s="4" t="s">
        <v>388</v>
      </c>
      <c r="AA341" s="4"/>
      <c r="AB341" s="4"/>
      <c r="AC341" s="4"/>
      <c r="AD341" s="7">
        <v>3500000</v>
      </c>
      <c r="AE341" s="11">
        <v>704</v>
      </c>
    </row>
    <row r="342" spans="1:31" x14ac:dyDescent="0.25">
      <c r="A342" s="3">
        <v>2015</v>
      </c>
      <c r="B342" s="4" t="s">
        <v>614</v>
      </c>
      <c r="C342" s="5">
        <v>48201</v>
      </c>
      <c r="D342" s="4" t="s">
        <v>4631</v>
      </c>
      <c r="E342" s="4" t="s">
        <v>4632</v>
      </c>
      <c r="F342" s="6">
        <v>42332</v>
      </c>
      <c r="G342" s="7">
        <v>10000000</v>
      </c>
      <c r="H342" s="6">
        <v>42697</v>
      </c>
      <c r="I342" s="4" t="s">
        <v>4633</v>
      </c>
      <c r="J342" s="4" t="s">
        <v>313</v>
      </c>
      <c r="K342" s="4" t="s">
        <v>314</v>
      </c>
      <c r="L342" s="4"/>
      <c r="M342" s="4"/>
      <c r="N342" s="4"/>
      <c r="O342" s="7">
        <v>10000000</v>
      </c>
      <c r="P342" s="11">
        <f>_xlfn.XLOOKUP(E342,[1]SIDEOF_donativos!U$4:U$1619,[1]SIDEOF_donativos!W$4:W$1619,FALSE)</f>
        <v>1205</v>
      </c>
      <c r="R342" s="3">
        <v>2015</v>
      </c>
      <c r="S342" s="4" t="s">
        <v>719</v>
      </c>
      <c r="T342" s="4" t="s">
        <v>4944</v>
      </c>
      <c r="U342" s="6">
        <v>42143</v>
      </c>
      <c r="V342" s="7">
        <v>2044200</v>
      </c>
      <c r="W342" s="6">
        <v>42428</v>
      </c>
      <c r="X342" s="4" t="s">
        <v>4945</v>
      </c>
      <c r="Y342" s="4" t="s">
        <v>387</v>
      </c>
      <c r="Z342" s="4" t="s">
        <v>388</v>
      </c>
      <c r="AA342" s="4"/>
      <c r="AB342" s="4"/>
      <c r="AC342" s="4"/>
      <c r="AD342" s="7">
        <v>2044200</v>
      </c>
      <c r="AE342" s="11">
        <v>1418</v>
      </c>
    </row>
    <row r="343" spans="1:31" x14ac:dyDescent="0.25">
      <c r="A343" s="3">
        <v>2015</v>
      </c>
      <c r="B343" s="4" t="s">
        <v>614</v>
      </c>
      <c r="C343" s="5">
        <v>48201</v>
      </c>
      <c r="D343" s="4" t="s">
        <v>4634</v>
      </c>
      <c r="E343" s="4" t="s">
        <v>702</v>
      </c>
      <c r="F343" s="6">
        <v>42360</v>
      </c>
      <c r="G343" s="7">
        <v>15686200</v>
      </c>
      <c r="H343" s="6">
        <v>42725</v>
      </c>
      <c r="I343" s="4" t="s">
        <v>4635</v>
      </c>
      <c r="J343" s="4" t="s">
        <v>1838</v>
      </c>
      <c r="K343" s="4" t="s">
        <v>1839</v>
      </c>
      <c r="L343" s="4"/>
      <c r="M343" s="4"/>
      <c r="N343" s="4"/>
      <c r="O343" s="7">
        <v>15686200</v>
      </c>
      <c r="P343" s="11">
        <f>_xlfn.XLOOKUP(E343,[1]SIDEOF_donativos!U$4:U$1619,[1]SIDEOF_donativos!W$4:W$1619,FALSE)</f>
        <v>884</v>
      </c>
      <c r="R343" s="3">
        <v>2015</v>
      </c>
      <c r="S343" s="4" t="s">
        <v>719</v>
      </c>
      <c r="T343" s="4" t="s">
        <v>4947</v>
      </c>
      <c r="U343" s="6">
        <v>42149</v>
      </c>
      <c r="V343" s="7">
        <v>5100000</v>
      </c>
      <c r="W343" s="6">
        <v>42278</v>
      </c>
      <c r="X343" s="4" t="s">
        <v>4948</v>
      </c>
      <c r="Y343" s="4" t="s">
        <v>387</v>
      </c>
      <c r="Z343" s="4" t="s">
        <v>388</v>
      </c>
      <c r="AA343" s="4"/>
      <c r="AB343" s="4"/>
      <c r="AC343" s="4"/>
      <c r="AD343" s="7">
        <v>5100000</v>
      </c>
      <c r="AE343" s="11">
        <v>1419</v>
      </c>
    </row>
    <row r="344" spans="1:31" x14ac:dyDescent="0.25">
      <c r="A344" s="3">
        <v>2015</v>
      </c>
      <c r="B344" s="4" t="s">
        <v>719</v>
      </c>
      <c r="C344" s="5">
        <v>48101</v>
      </c>
      <c r="D344" s="4" t="s">
        <v>4636</v>
      </c>
      <c r="E344" s="4" t="s">
        <v>504</v>
      </c>
      <c r="F344" s="6">
        <v>42051</v>
      </c>
      <c r="G344" s="7">
        <v>7500000</v>
      </c>
      <c r="H344" s="6">
        <v>42292</v>
      </c>
      <c r="I344" s="4" t="s">
        <v>4637</v>
      </c>
      <c r="J344" s="4" t="s">
        <v>387</v>
      </c>
      <c r="K344" s="4" t="s">
        <v>388</v>
      </c>
      <c r="L344" s="4"/>
      <c r="M344" s="4"/>
      <c r="N344" s="4"/>
      <c r="O344" s="7">
        <v>7500000</v>
      </c>
      <c r="P344" s="11">
        <f>_xlfn.XLOOKUP(E344,[1]SIDEOF_donativos!U$4:U$1619,[1]SIDEOF_donativos!W$4:W$1619,FALSE)</f>
        <v>1285</v>
      </c>
      <c r="R344" s="3">
        <v>2015</v>
      </c>
      <c r="S344" s="4" t="s">
        <v>719</v>
      </c>
      <c r="T344" s="4" t="s">
        <v>3889</v>
      </c>
      <c r="U344" s="6">
        <v>42145</v>
      </c>
      <c r="V344" s="7">
        <v>1000000</v>
      </c>
      <c r="W344" s="6">
        <v>42328</v>
      </c>
      <c r="X344" s="4" t="s">
        <v>4950</v>
      </c>
      <c r="Y344" s="4" t="s">
        <v>387</v>
      </c>
      <c r="Z344" s="4" t="s">
        <v>388</v>
      </c>
      <c r="AA344" s="4"/>
      <c r="AB344" s="4"/>
      <c r="AC344" s="4"/>
      <c r="AD344" s="7">
        <v>1000000</v>
      </c>
      <c r="AE344" s="11">
        <v>385</v>
      </c>
    </row>
    <row r="345" spans="1:31" x14ac:dyDescent="0.25">
      <c r="A345" s="3">
        <v>2015</v>
      </c>
      <c r="B345" s="4" t="s">
        <v>719</v>
      </c>
      <c r="C345" s="5">
        <v>48101</v>
      </c>
      <c r="D345" s="4" t="s">
        <v>4638</v>
      </c>
      <c r="E345" s="4" t="s">
        <v>4639</v>
      </c>
      <c r="F345" s="6">
        <v>42051</v>
      </c>
      <c r="G345" s="7">
        <v>2000000</v>
      </c>
      <c r="H345" s="6">
        <v>42170</v>
      </c>
      <c r="I345" s="4" t="s">
        <v>4640</v>
      </c>
      <c r="J345" s="4" t="s">
        <v>387</v>
      </c>
      <c r="K345" s="4" t="s">
        <v>388</v>
      </c>
      <c r="L345" s="4"/>
      <c r="M345" s="4"/>
      <c r="N345" s="4"/>
      <c r="O345" s="7">
        <v>2000000</v>
      </c>
      <c r="P345" s="11">
        <f>_xlfn.XLOOKUP(E345,[1]SIDEOF_donativos!U$4:U$1619,[1]SIDEOF_donativos!W$4:W$1619,FALSE)</f>
        <v>586</v>
      </c>
      <c r="R345" s="3">
        <v>2015</v>
      </c>
      <c r="S345" s="4" t="s">
        <v>719</v>
      </c>
      <c r="T345" s="4" t="s">
        <v>4952</v>
      </c>
      <c r="U345" s="6">
        <v>42139</v>
      </c>
      <c r="V345" s="7">
        <v>3000000</v>
      </c>
      <c r="W345" s="6">
        <v>42414</v>
      </c>
      <c r="X345" s="4" t="s">
        <v>4953</v>
      </c>
      <c r="Y345" s="4" t="s">
        <v>387</v>
      </c>
      <c r="Z345" s="4" t="s">
        <v>388</v>
      </c>
      <c r="AA345" s="4"/>
      <c r="AB345" s="4"/>
      <c r="AC345" s="4"/>
      <c r="AD345" s="7">
        <v>3000000</v>
      </c>
      <c r="AE345" s="11">
        <v>768</v>
      </c>
    </row>
    <row r="346" spans="1:31" x14ac:dyDescent="0.25">
      <c r="A346" s="3">
        <v>2015</v>
      </c>
      <c r="B346" s="4" t="s">
        <v>719</v>
      </c>
      <c r="C346" s="5">
        <v>48101</v>
      </c>
      <c r="D346" s="4" t="s">
        <v>4641</v>
      </c>
      <c r="E346" s="4" t="s">
        <v>402</v>
      </c>
      <c r="F346" s="6">
        <v>42055</v>
      </c>
      <c r="G346" s="7">
        <v>15000000</v>
      </c>
      <c r="H346" s="6">
        <v>42175</v>
      </c>
      <c r="I346" s="4" t="s">
        <v>4642</v>
      </c>
      <c r="J346" s="4" t="s">
        <v>387</v>
      </c>
      <c r="K346" s="4" t="s">
        <v>388</v>
      </c>
      <c r="L346" s="4"/>
      <c r="M346" s="4"/>
      <c r="N346" s="4"/>
      <c r="O346" s="7">
        <v>15000000</v>
      </c>
      <c r="P346" s="11">
        <f>_xlfn.XLOOKUP(E346,[1]SIDEOF_donativos!U$4:U$1619,[1]SIDEOF_donativos!W$4:W$1619,FALSE)</f>
        <v>1337</v>
      </c>
      <c r="R346" s="3">
        <v>2015</v>
      </c>
      <c r="S346" s="4" t="s">
        <v>719</v>
      </c>
      <c r="T346" s="4" t="s">
        <v>1022</v>
      </c>
      <c r="U346" s="6">
        <v>42143</v>
      </c>
      <c r="V346" s="7">
        <v>2000000</v>
      </c>
      <c r="W346" s="6">
        <v>42447</v>
      </c>
      <c r="X346" s="4" t="s">
        <v>4955</v>
      </c>
      <c r="Y346" s="4" t="s">
        <v>387</v>
      </c>
      <c r="Z346" s="4" t="s">
        <v>388</v>
      </c>
      <c r="AA346" s="4"/>
      <c r="AB346" s="4"/>
      <c r="AC346" s="4"/>
      <c r="AD346" s="7">
        <v>2000000</v>
      </c>
      <c r="AE346" s="11">
        <v>614</v>
      </c>
    </row>
    <row r="347" spans="1:31" x14ac:dyDescent="0.25">
      <c r="A347" s="3">
        <v>2015</v>
      </c>
      <c r="B347" s="4" t="s">
        <v>719</v>
      </c>
      <c r="C347" s="5">
        <v>48101</v>
      </c>
      <c r="D347" s="4" t="s">
        <v>4643</v>
      </c>
      <c r="E347" s="4" t="s">
        <v>839</v>
      </c>
      <c r="F347" s="6">
        <v>42053</v>
      </c>
      <c r="G347" s="7">
        <v>11231200</v>
      </c>
      <c r="H347" s="6">
        <v>42400</v>
      </c>
      <c r="I347" s="4" t="s">
        <v>4644</v>
      </c>
      <c r="J347" s="4" t="s">
        <v>387</v>
      </c>
      <c r="K347" s="4" t="s">
        <v>388</v>
      </c>
      <c r="L347" s="4"/>
      <c r="M347" s="4"/>
      <c r="N347" s="4"/>
      <c r="O347" s="7">
        <v>11231200</v>
      </c>
      <c r="P347" s="11">
        <f>_xlfn.XLOOKUP(E347,[1]SIDEOF_donativos!U$4:U$1619,[1]SIDEOF_donativos!W$4:W$1619,FALSE)</f>
        <v>592</v>
      </c>
      <c r="R347" s="3">
        <v>2015</v>
      </c>
      <c r="S347" s="4" t="s">
        <v>719</v>
      </c>
      <c r="T347" s="4" t="s">
        <v>971</v>
      </c>
      <c r="U347" s="6">
        <v>42139</v>
      </c>
      <c r="V347" s="7">
        <v>6000000</v>
      </c>
      <c r="W347" s="6">
        <v>42383</v>
      </c>
      <c r="X347" s="4" t="s">
        <v>4957</v>
      </c>
      <c r="Y347" s="4" t="s">
        <v>387</v>
      </c>
      <c r="Z347" s="4" t="s">
        <v>388</v>
      </c>
      <c r="AA347" s="4"/>
      <c r="AB347" s="4"/>
      <c r="AC347" s="4"/>
      <c r="AD347" s="7">
        <v>6000000</v>
      </c>
      <c r="AE347" s="11">
        <v>1085</v>
      </c>
    </row>
    <row r="348" spans="1:31" x14ac:dyDescent="0.25">
      <c r="A348" s="3">
        <v>2015</v>
      </c>
      <c r="B348" s="4" t="s">
        <v>719</v>
      </c>
      <c r="C348" s="5">
        <v>48101</v>
      </c>
      <c r="D348" s="4" t="s">
        <v>4645</v>
      </c>
      <c r="E348" s="4" t="s">
        <v>1943</v>
      </c>
      <c r="F348" s="6">
        <v>42054</v>
      </c>
      <c r="G348" s="7">
        <v>7820800</v>
      </c>
      <c r="H348" s="6">
        <v>42417</v>
      </c>
      <c r="I348" s="4" t="s">
        <v>4646</v>
      </c>
      <c r="J348" s="4" t="s">
        <v>387</v>
      </c>
      <c r="K348" s="4" t="s">
        <v>388</v>
      </c>
      <c r="L348" s="4"/>
      <c r="M348" s="4"/>
      <c r="N348" s="4"/>
      <c r="O348" s="7">
        <v>7820800</v>
      </c>
      <c r="P348" s="11">
        <f>_xlfn.XLOOKUP(E348,[1]SIDEOF_donativos!U$4:U$1619,[1]SIDEOF_donativos!W$4:W$1619,FALSE)</f>
        <v>8</v>
      </c>
      <c r="R348" s="3">
        <v>2015</v>
      </c>
      <c r="S348" s="4" t="s">
        <v>719</v>
      </c>
      <c r="T348" s="4" t="s">
        <v>993</v>
      </c>
      <c r="U348" s="6">
        <v>42135</v>
      </c>
      <c r="V348" s="7">
        <v>1000000</v>
      </c>
      <c r="W348" s="6">
        <v>42500</v>
      </c>
      <c r="X348" s="4" t="s">
        <v>4959</v>
      </c>
      <c r="Y348" s="4" t="s">
        <v>387</v>
      </c>
      <c r="Z348" s="4" t="s">
        <v>388</v>
      </c>
      <c r="AA348" s="4"/>
      <c r="AB348" s="4"/>
      <c r="AC348" s="4"/>
      <c r="AD348" s="7">
        <v>1000000</v>
      </c>
      <c r="AE348" s="11">
        <v>845</v>
      </c>
    </row>
    <row r="349" spans="1:31" x14ac:dyDescent="0.25">
      <c r="A349" s="3">
        <v>2015</v>
      </c>
      <c r="B349" s="4" t="s">
        <v>719</v>
      </c>
      <c r="C349" s="5">
        <v>48101</v>
      </c>
      <c r="D349" s="4" t="s">
        <v>4647</v>
      </c>
      <c r="E349" s="4" t="s">
        <v>2527</v>
      </c>
      <c r="F349" s="6">
        <v>42055</v>
      </c>
      <c r="G349" s="7">
        <v>2000000</v>
      </c>
      <c r="H349" s="6">
        <v>42358</v>
      </c>
      <c r="I349" s="4" t="s">
        <v>4648</v>
      </c>
      <c r="J349" s="4" t="s">
        <v>387</v>
      </c>
      <c r="K349" s="4" t="s">
        <v>388</v>
      </c>
      <c r="L349" s="4"/>
      <c r="M349" s="4"/>
      <c r="N349" s="4"/>
      <c r="O349" s="7">
        <v>2000000</v>
      </c>
      <c r="P349" s="11">
        <f>_xlfn.XLOOKUP(E349,[1]SIDEOF_donativos!U$4:U$1619,[1]SIDEOF_donativos!W$4:W$1619,FALSE)</f>
        <v>808</v>
      </c>
      <c r="R349" s="3">
        <v>2015</v>
      </c>
      <c r="S349" s="4" t="s">
        <v>719</v>
      </c>
      <c r="T349" s="4" t="s">
        <v>4961</v>
      </c>
      <c r="U349" s="6">
        <v>42139</v>
      </c>
      <c r="V349" s="7">
        <v>10000000</v>
      </c>
      <c r="W349" s="6">
        <v>42369</v>
      </c>
      <c r="X349" s="4" t="s">
        <v>4962</v>
      </c>
      <c r="Y349" s="4" t="s">
        <v>387</v>
      </c>
      <c r="Z349" s="4" t="s">
        <v>388</v>
      </c>
      <c r="AA349" s="4"/>
      <c r="AB349" s="4"/>
      <c r="AC349" s="4"/>
      <c r="AD349" s="7">
        <v>10000000</v>
      </c>
      <c r="AE349" s="11">
        <v>1050</v>
      </c>
    </row>
    <row r="350" spans="1:31" x14ac:dyDescent="0.25">
      <c r="A350" s="3">
        <v>2015</v>
      </c>
      <c r="B350" s="4" t="s">
        <v>719</v>
      </c>
      <c r="C350" s="5">
        <v>48101</v>
      </c>
      <c r="D350" s="4" t="s">
        <v>4649</v>
      </c>
      <c r="E350" s="4" t="s">
        <v>4650</v>
      </c>
      <c r="F350" s="6">
        <v>42066</v>
      </c>
      <c r="G350" s="7">
        <v>1000000</v>
      </c>
      <c r="H350" s="6">
        <v>42371</v>
      </c>
      <c r="I350" s="4" t="s">
        <v>4651</v>
      </c>
      <c r="J350" s="4" t="s">
        <v>387</v>
      </c>
      <c r="K350" s="4" t="s">
        <v>388</v>
      </c>
      <c r="L350" s="4"/>
      <c r="M350" s="4"/>
      <c r="N350" s="4"/>
      <c r="O350" s="7">
        <v>1000000</v>
      </c>
      <c r="P350" s="11">
        <f>_xlfn.XLOOKUP(E350,[1]SIDEOF_donativos!U$4:U$1619,[1]SIDEOF_donativos!W$4:W$1619,FALSE)</f>
        <v>812</v>
      </c>
      <c r="R350" s="3">
        <v>2015</v>
      </c>
      <c r="S350" s="4" t="s">
        <v>719</v>
      </c>
      <c r="T350" s="4" t="s">
        <v>4964</v>
      </c>
      <c r="U350" s="6">
        <v>42147</v>
      </c>
      <c r="V350" s="7">
        <v>5500000</v>
      </c>
      <c r="W350" s="6">
        <v>42723</v>
      </c>
      <c r="X350" s="4" t="s">
        <v>4965</v>
      </c>
      <c r="Y350" s="4" t="s">
        <v>387</v>
      </c>
      <c r="Z350" s="4" t="s">
        <v>388</v>
      </c>
      <c r="AA350" s="4"/>
      <c r="AB350" s="4"/>
      <c r="AC350" s="4"/>
      <c r="AD350" s="7">
        <v>5500000</v>
      </c>
      <c r="AE350" s="11">
        <v>1105</v>
      </c>
    </row>
    <row r="351" spans="1:31" x14ac:dyDescent="0.25">
      <c r="A351" s="3">
        <v>2015</v>
      </c>
      <c r="B351" s="4" t="s">
        <v>719</v>
      </c>
      <c r="C351" s="5">
        <v>48101</v>
      </c>
      <c r="D351" s="4" t="s">
        <v>4652</v>
      </c>
      <c r="E351" s="4" t="s">
        <v>819</v>
      </c>
      <c r="F351" s="6">
        <v>42069</v>
      </c>
      <c r="G351" s="7">
        <v>4888000</v>
      </c>
      <c r="H351" s="6">
        <v>42282</v>
      </c>
      <c r="I351" s="4" t="s">
        <v>4653</v>
      </c>
      <c r="J351" s="4" t="s">
        <v>387</v>
      </c>
      <c r="K351" s="4" t="s">
        <v>388</v>
      </c>
      <c r="L351" s="4"/>
      <c r="M351" s="4"/>
      <c r="N351" s="4"/>
      <c r="O351" s="7">
        <v>4888000</v>
      </c>
      <c r="P351" s="11">
        <f>_xlfn.XLOOKUP(E351,[1]SIDEOF_donativos!U$4:U$1619,[1]SIDEOF_donativos!W$4:W$1619,FALSE)</f>
        <v>410</v>
      </c>
      <c r="R351" s="3">
        <v>2015</v>
      </c>
      <c r="S351" s="4" t="s">
        <v>719</v>
      </c>
      <c r="T351" s="4" t="s">
        <v>4967</v>
      </c>
      <c r="U351" s="6">
        <v>42138</v>
      </c>
      <c r="V351" s="7">
        <v>1000000</v>
      </c>
      <c r="W351" s="6">
        <v>42170</v>
      </c>
      <c r="X351" s="4" t="s">
        <v>4968</v>
      </c>
      <c r="Y351" s="4" t="s">
        <v>387</v>
      </c>
      <c r="Z351" s="4" t="s">
        <v>388</v>
      </c>
      <c r="AA351" s="4"/>
      <c r="AB351" s="4"/>
      <c r="AC351" s="4"/>
      <c r="AD351" s="7">
        <v>1000000</v>
      </c>
      <c r="AE351" s="11">
        <v>1046</v>
      </c>
    </row>
    <row r="352" spans="1:31" x14ac:dyDescent="0.25">
      <c r="A352" s="3">
        <v>2015</v>
      </c>
      <c r="B352" s="4" t="s">
        <v>719</v>
      </c>
      <c r="C352" s="5">
        <v>48101</v>
      </c>
      <c r="D352" s="4" t="s">
        <v>4654</v>
      </c>
      <c r="E352" s="4" t="s">
        <v>1943</v>
      </c>
      <c r="F352" s="6">
        <v>42066</v>
      </c>
      <c r="G352" s="7">
        <v>555000</v>
      </c>
      <c r="H352" s="6">
        <v>42431</v>
      </c>
      <c r="I352" s="4" t="s">
        <v>4655</v>
      </c>
      <c r="J352" s="4" t="s">
        <v>387</v>
      </c>
      <c r="K352" s="4" t="s">
        <v>388</v>
      </c>
      <c r="L352" s="4"/>
      <c r="M352" s="4"/>
      <c r="N352" s="4"/>
      <c r="O352" s="7">
        <v>555000</v>
      </c>
      <c r="P352" s="11">
        <f>_xlfn.XLOOKUP(E352,[1]SIDEOF_donativos!U$4:U$1619,[1]SIDEOF_donativos!W$4:W$1619,FALSE)</f>
        <v>8</v>
      </c>
      <c r="R352" s="3">
        <v>2015</v>
      </c>
      <c r="S352" s="4" t="s">
        <v>719</v>
      </c>
      <c r="T352" s="4" t="s">
        <v>3086</v>
      </c>
      <c r="U352" s="6">
        <v>42143</v>
      </c>
      <c r="V352" s="7">
        <v>1500000</v>
      </c>
      <c r="W352" s="6">
        <v>42578</v>
      </c>
      <c r="X352" s="4" t="s">
        <v>4970</v>
      </c>
      <c r="Y352" s="4" t="s">
        <v>387</v>
      </c>
      <c r="Z352" s="4" t="s">
        <v>388</v>
      </c>
      <c r="AA352" s="4"/>
      <c r="AB352" s="4"/>
      <c r="AC352" s="4"/>
      <c r="AD352" s="7">
        <v>1500000</v>
      </c>
      <c r="AE352" s="11">
        <v>576</v>
      </c>
    </row>
    <row r="353" spans="1:31" x14ac:dyDescent="0.25">
      <c r="A353" s="3">
        <v>2015</v>
      </c>
      <c r="B353" s="4" t="s">
        <v>719</v>
      </c>
      <c r="C353" s="5">
        <v>48101</v>
      </c>
      <c r="D353" s="4" t="s">
        <v>4656</v>
      </c>
      <c r="E353" s="4" t="s">
        <v>3602</v>
      </c>
      <c r="F353" s="6">
        <v>42066</v>
      </c>
      <c r="G353" s="7">
        <v>1072800</v>
      </c>
      <c r="H353" s="6">
        <v>42338</v>
      </c>
      <c r="I353" s="4" t="s">
        <v>4656</v>
      </c>
      <c r="J353" s="4" t="s">
        <v>387</v>
      </c>
      <c r="K353" s="4" t="s">
        <v>388</v>
      </c>
      <c r="L353" s="4"/>
      <c r="M353" s="4"/>
      <c r="N353" s="4"/>
      <c r="O353" s="7">
        <v>1072800</v>
      </c>
      <c r="P353" s="11">
        <f>_xlfn.XLOOKUP(E353,[1]SIDEOF_donativos!U$4:U$1619,[1]SIDEOF_donativos!W$4:W$1619,FALSE)</f>
        <v>1321</v>
      </c>
      <c r="R353" s="3">
        <v>2015</v>
      </c>
      <c r="S353" s="4" t="s">
        <v>719</v>
      </c>
      <c r="T353" s="4" t="s">
        <v>4972</v>
      </c>
      <c r="U353" s="6">
        <v>42143</v>
      </c>
      <c r="V353" s="7">
        <v>2000000</v>
      </c>
      <c r="W353" s="6">
        <v>42722</v>
      </c>
      <c r="X353" s="4" t="s">
        <v>4973</v>
      </c>
      <c r="Y353" s="4" t="s">
        <v>387</v>
      </c>
      <c r="Z353" s="4" t="s">
        <v>388</v>
      </c>
      <c r="AA353" s="4"/>
      <c r="AB353" s="4"/>
      <c r="AC353" s="4"/>
      <c r="AD353" s="7">
        <v>2000000</v>
      </c>
      <c r="AE353" s="11">
        <v>1389</v>
      </c>
    </row>
    <row r="354" spans="1:31" x14ac:dyDescent="0.25">
      <c r="A354" s="3">
        <v>2015</v>
      </c>
      <c r="B354" s="4" t="s">
        <v>719</v>
      </c>
      <c r="C354" s="5">
        <v>48101</v>
      </c>
      <c r="D354" s="4" t="s">
        <v>4657</v>
      </c>
      <c r="E354" s="4" t="s">
        <v>3602</v>
      </c>
      <c r="F354" s="6">
        <v>42066</v>
      </c>
      <c r="G354" s="7">
        <v>3000000</v>
      </c>
      <c r="H354" s="6">
        <v>42208</v>
      </c>
      <c r="I354" s="4" t="s">
        <v>4658</v>
      </c>
      <c r="J354" s="4" t="s">
        <v>387</v>
      </c>
      <c r="K354" s="4" t="s">
        <v>388</v>
      </c>
      <c r="L354" s="4"/>
      <c r="M354" s="4"/>
      <c r="N354" s="4"/>
      <c r="O354" s="7">
        <v>3000000</v>
      </c>
      <c r="P354" s="11">
        <f>_xlfn.XLOOKUP(E354,[1]SIDEOF_donativos!U$4:U$1619,[1]SIDEOF_donativos!W$4:W$1619,FALSE)</f>
        <v>1321</v>
      </c>
      <c r="R354" s="3">
        <v>2015</v>
      </c>
      <c r="S354" s="4" t="s">
        <v>719</v>
      </c>
      <c r="T354" s="4" t="s">
        <v>4975</v>
      </c>
      <c r="U354" s="6">
        <v>42165</v>
      </c>
      <c r="V354" s="7">
        <v>1000000</v>
      </c>
      <c r="W354" s="6">
        <v>42498</v>
      </c>
      <c r="X354" s="4" t="s">
        <v>4976</v>
      </c>
      <c r="Y354" s="4" t="s">
        <v>387</v>
      </c>
      <c r="Z354" s="4" t="s">
        <v>388</v>
      </c>
      <c r="AA354" s="4"/>
      <c r="AB354" s="4"/>
      <c r="AC354" s="4"/>
      <c r="AD354" s="7">
        <v>1000000</v>
      </c>
      <c r="AE354" s="11">
        <v>109</v>
      </c>
    </row>
    <row r="355" spans="1:31" x14ac:dyDescent="0.25">
      <c r="A355" s="3">
        <v>2015</v>
      </c>
      <c r="B355" s="4" t="s">
        <v>719</v>
      </c>
      <c r="C355" s="5">
        <v>48101</v>
      </c>
      <c r="D355" s="4" t="s">
        <v>4659</v>
      </c>
      <c r="E355" s="4" t="s">
        <v>1198</v>
      </c>
      <c r="F355" s="6">
        <v>42066</v>
      </c>
      <c r="G355" s="7">
        <v>4000000</v>
      </c>
      <c r="H355" s="6">
        <v>42476</v>
      </c>
      <c r="I355" s="4" t="s">
        <v>4660</v>
      </c>
      <c r="J355" s="4" t="s">
        <v>387</v>
      </c>
      <c r="K355" s="4" t="s">
        <v>388</v>
      </c>
      <c r="L355" s="4"/>
      <c r="M355" s="4"/>
      <c r="N355" s="4"/>
      <c r="O355" s="7">
        <v>4000000</v>
      </c>
      <c r="P355" s="11">
        <f>_xlfn.XLOOKUP(E355,[1]SIDEOF_donativos!U$4:U$1619,[1]SIDEOF_donativos!W$4:W$1619,FALSE)</f>
        <v>1423</v>
      </c>
      <c r="R355" s="3">
        <v>2015</v>
      </c>
      <c r="S355" s="4" t="s">
        <v>719</v>
      </c>
      <c r="T355" s="4" t="s">
        <v>4978</v>
      </c>
      <c r="U355" s="6">
        <v>42145</v>
      </c>
      <c r="V355" s="7">
        <v>2500000</v>
      </c>
      <c r="W355" s="6">
        <v>42420</v>
      </c>
      <c r="X355" s="4" t="s">
        <v>4979</v>
      </c>
      <c r="Y355" s="4" t="s">
        <v>387</v>
      </c>
      <c r="Z355" s="4" t="s">
        <v>388</v>
      </c>
      <c r="AA355" s="4"/>
      <c r="AB355" s="4"/>
      <c r="AC355" s="4"/>
      <c r="AD355" s="7">
        <v>2500000</v>
      </c>
      <c r="AE355" s="11">
        <v>1502</v>
      </c>
    </row>
    <row r="356" spans="1:31" x14ac:dyDescent="0.25">
      <c r="A356" s="3">
        <v>2015</v>
      </c>
      <c r="B356" s="4" t="s">
        <v>719</v>
      </c>
      <c r="C356" s="5">
        <v>48101</v>
      </c>
      <c r="D356" s="4" t="s">
        <v>4661</v>
      </c>
      <c r="E356" s="4" t="s">
        <v>982</v>
      </c>
      <c r="F356" s="6">
        <v>42065</v>
      </c>
      <c r="G356" s="7">
        <v>1000013</v>
      </c>
      <c r="H356" s="6">
        <v>42369</v>
      </c>
      <c r="I356" s="4" t="s">
        <v>4662</v>
      </c>
      <c r="J356" s="4" t="s">
        <v>387</v>
      </c>
      <c r="K356" s="4" t="s">
        <v>388</v>
      </c>
      <c r="L356" s="4"/>
      <c r="M356" s="4"/>
      <c r="N356" s="4"/>
      <c r="O356" s="7">
        <v>1000013</v>
      </c>
      <c r="P356" s="11">
        <f>_xlfn.XLOOKUP(E356,[1]SIDEOF_donativos!U$4:U$1619,[1]SIDEOF_donativos!W$4:W$1619,FALSE)</f>
        <v>588</v>
      </c>
      <c r="R356" s="3">
        <v>2015</v>
      </c>
      <c r="S356" s="4" t="s">
        <v>719</v>
      </c>
      <c r="T356" s="4" t="s">
        <v>4981</v>
      </c>
      <c r="U356" s="6">
        <v>42145</v>
      </c>
      <c r="V356" s="7">
        <v>1500000</v>
      </c>
      <c r="W356" s="6">
        <v>42328</v>
      </c>
      <c r="X356" s="4" t="s">
        <v>4982</v>
      </c>
      <c r="Y356" s="4" t="s">
        <v>387</v>
      </c>
      <c r="Z356" s="4" t="s">
        <v>388</v>
      </c>
      <c r="AA356" s="4"/>
      <c r="AB356" s="4"/>
      <c r="AC356" s="4"/>
      <c r="AD356" s="7">
        <v>1500000</v>
      </c>
      <c r="AE356" s="11">
        <v>682</v>
      </c>
    </row>
    <row r="357" spans="1:31" x14ac:dyDescent="0.25">
      <c r="A357" s="3">
        <v>2015</v>
      </c>
      <c r="B357" s="4" t="s">
        <v>719</v>
      </c>
      <c r="C357" s="5">
        <v>48101</v>
      </c>
      <c r="D357" s="4" t="s">
        <v>4663</v>
      </c>
      <c r="E357" s="4" t="s">
        <v>3889</v>
      </c>
      <c r="F357" s="6">
        <v>42066</v>
      </c>
      <c r="G357" s="7">
        <v>2000000</v>
      </c>
      <c r="H357" s="6">
        <v>42249</v>
      </c>
      <c r="I357" s="4" t="s">
        <v>4664</v>
      </c>
      <c r="J357" s="4" t="s">
        <v>387</v>
      </c>
      <c r="K357" s="4" t="s">
        <v>388</v>
      </c>
      <c r="L357" s="4"/>
      <c r="M357" s="4"/>
      <c r="N357" s="4"/>
      <c r="O357" s="7">
        <v>2000000</v>
      </c>
      <c r="P357" s="11">
        <f>_xlfn.XLOOKUP(E357,[1]SIDEOF_donativos!U$4:U$1619,[1]SIDEOF_donativos!W$4:W$1619,FALSE)</f>
        <v>385</v>
      </c>
      <c r="R357" s="3">
        <v>2015</v>
      </c>
      <c r="S357" s="4" t="s">
        <v>719</v>
      </c>
      <c r="T357" s="4" t="s">
        <v>3991</v>
      </c>
      <c r="U357" s="6">
        <v>42145</v>
      </c>
      <c r="V357" s="7">
        <v>500000</v>
      </c>
      <c r="W357" s="6">
        <v>42251</v>
      </c>
      <c r="X357" s="4" t="s">
        <v>4984</v>
      </c>
      <c r="Y357" s="4" t="s">
        <v>387</v>
      </c>
      <c r="Z357" s="4" t="s">
        <v>388</v>
      </c>
      <c r="AA357" s="4"/>
      <c r="AB357" s="4"/>
      <c r="AC357" s="4"/>
      <c r="AD357" s="7">
        <v>500000</v>
      </c>
      <c r="AE357" s="11">
        <v>640</v>
      </c>
    </row>
    <row r="358" spans="1:31" x14ac:dyDescent="0.25">
      <c r="A358" s="3">
        <v>2015</v>
      </c>
      <c r="B358" s="4" t="s">
        <v>719</v>
      </c>
      <c r="C358" s="5">
        <v>48101</v>
      </c>
      <c r="D358" s="4" t="s">
        <v>4665</v>
      </c>
      <c r="E358" s="4" t="s">
        <v>1950</v>
      </c>
      <c r="F358" s="6">
        <v>42067</v>
      </c>
      <c r="G358" s="7">
        <v>471264</v>
      </c>
      <c r="H358" s="6">
        <v>42228</v>
      </c>
      <c r="I358" s="4" t="s">
        <v>4666</v>
      </c>
      <c r="J358" s="4" t="s">
        <v>387</v>
      </c>
      <c r="K358" s="4" t="s">
        <v>388</v>
      </c>
      <c r="L358" s="4"/>
      <c r="M358" s="4"/>
      <c r="N358" s="4"/>
      <c r="O358" s="7">
        <v>471264</v>
      </c>
      <c r="P358" s="11">
        <f>_xlfn.XLOOKUP(E358,[1]SIDEOF_donativos!U$4:U$1619,[1]SIDEOF_donativos!W$4:W$1619,FALSE)</f>
        <v>141</v>
      </c>
      <c r="R358" s="3">
        <v>2015</v>
      </c>
      <c r="S358" s="4" t="s">
        <v>719</v>
      </c>
      <c r="T358" s="4" t="s">
        <v>2297</v>
      </c>
      <c r="U358" s="6">
        <v>42145</v>
      </c>
      <c r="V358" s="7">
        <v>3500000</v>
      </c>
      <c r="W358" s="6">
        <v>42358</v>
      </c>
      <c r="X358" s="4" t="s">
        <v>4986</v>
      </c>
      <c r="Y358" s="4" t="s">
        <v>387</v>
      </c>
      <c r="Z358" s="4" t="s">
        <v>388</v>
      </c>
      <c r="AA358" s="4"/>
      <c r="AB358" s="4"/>
      <c r="AC358" s="4"/>
      <c r="AD358" s="7">
        <v>3500000</v>
      </c>
      <c r="AE358" s="11">
        <v>750</v>
      </c>
    </row>
    <row r="359" spans="1:31" x14ac:dyDescent="0.25">
      <c r="A359" s="3">
        <v>2015</v>
      </c>
      <c r="B359" s="4" t="s">
        <v>719</v>
      </c>
      <c r="C359" s="5">
        <v>48101</v>
      </c>
      <c r="D359" s="4" t="s">
        <v>4667</v>
      </c>
      <c r="E359" s="4" t="s">
        <v>4668</v>
      </c>
      <c r="F359" s="6">
        <v>42066</v>
      </c>
      <c r="G359" s="7">
        <v>3000000</v>
      </c>
      <c r="H359" s="6">
        <v>42632</v>
      </c>
      <c r="I359" s="4" t="s">
        <v>4669</v>
      </c>
      <c r="J359" s="4" t="s">
        <v>387</v>
      </c>
      <c r="K359" s="4" t="s">
        <v>388</v>
      </c>
      <c r="L359" s="4"/>
      <c r="M359" s="4"/>
      <c r="N359" s="4"/>
      <c r="O359" s="7">
        <v>3000000</v>
      </c>
      <c r="P359" s="11">
        <f>_xlfn.XLOOKUP(E359,[1]SIDEOF_donativos!U$4:U$1619,[1]SIDEOF_donativos!W$4:W$1619,FALSE)</f>
        <v>1463</v>
      </c>
      <c r="R359" s="3">
        <v>2015</v>
      </c>
      <c r="S359" s="4" t="s">
        <v>719</v>
      </c>
      <c r="T359" s="4" t="s">
        <v>4988</v>
      </c>
      <c r="U359" s="6">
        <v>42145</v>
      </c>
      <c r="V359" s="7">
        <v>2000000</v>
      </c>
      <c r="W359" s="6">
        <v>42328</v>
      </c>
      <c r="X359" s="4" t="s">
        <v>4989</v>
      </c>
      <c r="Y359" s="4" t="s">
        <v>387</v>
      </c>
      <c r="Z359" s="4" t="s">
        <v>388</v>
      </c>
      <c r="AA359" s="4"/>
      <c r="AB359" s="4"/>
      <c r="AC359" s="4"/>
      <c r="AD359" s="7">
        <v>2000000</v>
      </c>
      <c r="AE359" s="11">
        <v>253</v>
      </c>
    </row>
    <row r="360" spans="1:31" x14ac:dyDescent="0.25">
      <c r="A360" s="3">
        <v>2015</v>
      </c>
      <c r="B360" s="4" t="s">
        <v>719</v>
      </c>
      <c r="C360" s="5">
        <v>48101</v>
      </c>
      <c r="D360" s="4" t="s">
        <v>4670</v>
      </c>
      <c r="E360" s="4" t="s">
        <v>4671</v>
      </c>
      <c r="F360" s="6">
        <v>42080</v>
      </c>
      <c r="G360" s="7">
        <v>3000000</v>
      </c>
      <c r="H360" s="6">
        <v>42344</v>
      </c>
      <c r="I360" s="4" t="s">
        <v>4672</v>
      </c>
      <c r="J360" s="4" t="s">
        <v>387</v>
      </c>
      <c r="K360" s="4" t="s">
        <v>388</v>
      </c>
      <c r="L360" s="4"/>
      <c r="M360" s="4"/>
      <c r="N360" s="4"/>
      <c r="O360" s="7">
        <v>3000000</v>
      </c>
      <c r="P360" s="11">
        <f>_xlfn.XLOOKUP(E360,[1]SIDEOF_donativos!U$4:U$1619,[1]SIDEOF_donativos!W$4:W$1619,FALSE)</f>
        <v>1591</v>
      </c>
      <c r="R360" s="3">
        <v>2015</v>
      </c>
      <c r="S360" s="4" t="s">
        <v>719</v>
      </c>
      <c r="T360" s="4" t="s">
        <v>3614</v>
      </c>
      <c r="U360" s="6">
        <v>42145</v>
      </c>
      <c r="V360" s="7">
        <v>5000000</v>
      </c>
      <c r="W360" s="6">
        <v>42358</v>
      </c>
      <c r="X360" s="4" t="s">
        <v>4991</v>
      </c>
      <c r="Y360" s="4" t="s">
        <v>387</v>
      </c>
      <c r="Z360" s="4" t="s">
        <v>388</v>
      </c>
      <c r="AA360" s="4"/>
      <c r="AB360" s="4"/>
      <c r="AC360" s="4"/>
      <c r="AD360" s="7">
        <v>5000000</v>
      </c>
      <c r="AE360" s="11">
        <v>679</v>
      </c>
    </row>
    <row r="361" spans="1:31" x14ac:dyDescent="0.25">
      <c r="A361" s="3">
        <v>2015</v>
      </c>
      <c r="B361" s="4" t="s">
        <v>719</v>
      </c>
      <c r="C361" s="5">
        <v>48101</v>
      </c>
      <c r="D361" s="4" t="s">
        <v>4673</v>
      </c>
      <c r="E361" s="4" t="s">
        <v>2493</v>
      </c>
      <c r="F361" s="6">
        <v>42076</v>
      </c>
      <c r="G361" s="7">
        <v>7000000</v>
      </c>
      <c r="H361" s="6">
        <v>42442</v>
      </c>
      <c r="I361" s="4" t="s">
        <v>4674</v>
      </c>
      <c r="J361" s="4" t="s">
        <v>387</v>
      </c>
      <c r="K361" s="4" t="s">
        <v>388</v>
      </c>
      <c r="L361" s="4"/>
      <c r="M361" s="4"/>
      <c r="N361" s="4"/>
      <c r="O361" s="7">
        <v>7000000</v>
      </c>
      <c r="P361" s="11">
        <f>_xlfn.XLOOKUP(E361,[1]SIDEOF_donativos!U$4:U$1619,[1]SIDEOF_donativos!W$4:W$1619,FALSE)</f>
        <v>813</v>
      </c>
      <c r="R361" s="3">
        <v>2015</v>
      </c>
      <c r="S361" s="4" t="s">
        <v>719</v>
      </c>
      <c r="T361" s="4" t="s">
        <v>3614</v>
      </c>
      <c r="U361" s="6">
        <v>42145</v>
      </c>
      <c r="V361" s="7">
        <v>4729000</v>
      </c>
      <c r="W361" s="6">
        <v>42297</v>
      </c>
      <c r="X361" s="4" t="s">
        <v>4993</v>
      </c>
      <c r="Y361" s="4" t="s">
        <v>387</v>
      </c>
      <c r="Z361" s="4" t="s">
        <v>388</v>
      </c>
      <c r="AA361" s="4"/>
      <c r="AB361" s="4"/>
      <c r="AC361" s="4"/>
      <c r="AD361" s="7">
        <v>4729000</v>
      </c>
      <c r="AE361" s="11">
        <v>679</v>
      </c>
    </row>
    <row r="362" spans="1:31" x14ac:dyDescent="0.25">
      <c r="A362" s="3">
        <v>2015</v>
      </c>
      <c r="B362" s="4" t="s">
        <v>719</v>
      </c>
      <c r="C362" s="5">
        <v>48101</v>
      </c>
      <c r="D362" s="4" t="s">
        <v>4675</v>
      </c>
      <c r="E362" s="4" t="s">
        <v>3889</v>
      </c>
      <c r="F362" s="6">
        <v>42076</v>
      </c>
      <c r="G362" s="7">
        <v>4000000</v>
      </c>
      <c r="H362" s="6">
        <v>42243</v>
      </c>
      <c r="I362" s="4" t="s">
        <v>4676</v>
      </c>
      <c r="J362" s="4" t="s">
        <v>387</v>
      </c>
      <c r="K362" s="4" t="s">
        <v>388</v>
      </c>
      <c r="L362" s="4"/>
      <c r="M362" s="4"/>
      <c r="N362" s="4"/>
      <c r="O362" s="7">
        <v>4000000</v>
      </c>
      <c r="P362" s="11">
        <f>_xlfn.XLOOKUP(E362,[1]SIDEOF_donativos!U$4:U$1619,[1]SIDEOF_donativos!W$4:W$1619,FALSE)</f>
        <v>385</v>
      </c>
      <c r="R362" s="3">
        <v>2015</v>
      </c>
      <c r="S362" s="4" t="s">
        <v>719</v>
      </c>
      <c r="T362" s="4" t="s">
        <v>3944</v>
      </c>
      <c r="U362" s="6">
        <v>42145</v>
      </c>
      <c r="V362" s="7">
        <v>1000000</v>
      </c>
      <c r="W362" s="6">
        <v>42267</v>
      </c>
      <c r="X362" s="4" t="s">
        <v>4995</v>
      </c>
      <c r="Y362" s="4" t="s">
        <v>387</v>
      </c>
      <c r="Z362" s="4" t="s">
        <v>388</v>
      </c>
      <c r="AA362" s="4"/>
      <c r="AB362" s="4"/>
      <c r="AC362" s="4"/>
      <c r="AD362" s="7">
        <v>1000000</v>
      </c>
      <c r="AE362" s="11">
        <v>1070</v>
      </c>
    </row>
    <row r="363" spans="1:31" x14ac:dyDescent="0.25">
      <c r="A363" s="3">
        <v>2015</v>
      </c>
      <c r="B363" s="4" t="s">
        <v>719</v>
      </c>
      <c r="C363" s="5">
        <v>48101</v>
      </c>
      <c r="D363" s="4" t="s">
        <v>4677</v>
      </c>
      <c r="E363" s="4" t="s">
        <v>771</v>
      </c>
      <c r="F363" s="6">
        <v>42076</v>
      </c>
      <c r="G363" s="7">
        <v>7820800</v>
      </c>
      <c r="H363" s="6">
        <v>42472</v>
      </c>
      <c r="I363" s="4" t="s">
        <v>4678</v>
      </c>
      <c r="J363" s="4" t="s">
        <v>387</v>
      </c>
      <c r="K363" s="4" t="s">
        <v>388</v>
      </c>
      <c r="L363" s="4"/>
      <c r="M363" s="4"/>
      <c r="N363" s="4"/>
      <c r="O363" s="7">
        <v>7820800</v>
      </c>
      <c r="P363" s="11">
        <f>_xlfn.XLOOKUP(E363,[1]SIDEOF_donativos!U$4:U$1619,[1]SIDEOF_donativos!W$4:W$1619,FALSE)</f>
        <v>484</v>
      </c>
      <c r="R363" s="3">
        <v>2015</v>
      </c>
      <c r="S363" s="4" t="s">
        <v>719</v>
      </c>
      <c r="T363" s="4" t="s">
        <v>4997</v>
      </c>
      <c r="U363" s="6">
        <v>42156</v>
      </c>
      <c r="V363" s="7">
        <v>1200000</v>
      </c>
      <c r="W363" s="6">
        <v>42577</v>
      </c>
      <c r="X363" s="4" t="s">
        <v>4998</v>
      </c>
      <c r="Y363" s="4" t="s">
        <v>387</v>
      </c>
      <c r="Z363" s="4" t="s">
        <v>388</v>
      </c>
      <c r="AA363" s="4"/>
      <c r="AB363" s="4"/>
      <c r="AC363" s="4"/>
      <c r="AD363" s="7">
        <v>1200000</v>
      </c>
      <c r="AE363" s="11">
        <v>227</v>
      </c>
    </row>
    <row r="364" spans="1:31" x14ac:dyDescent="0.25">
      <c r="A364" s="3">
        <v>2015</v>
      </c>
      <c r="B364" s="4" t="s">
        <v>719</v>
      </c>
      <c r="C364" s="5">
        <v>48101</v>
      </c>
      <c r="D364" s="4" t="s">
        <v>4679</v>
      </c>
      <c r="E364" s="4" t="s">
        <v>408</v>
      </c>
      <c r="F364" s="6">
        <v>42076</v>
      </c>
      <c r="G364" s="7">
        <v>10000000</v>
      </c>
      <c r="H364" s="6">
        <v>42320</v>
      </c>
      <c r="I364" s="4" t="s">
        <v>4680</v>
      </c>
      <c r="J364" s="4" t="s">
        <v>387</v>
      </c>
      <c r="K364" s="4" t="s">
        <v>388</v>
      </c>
      <c r="L364" s="4"/>
      <c r="M364" s="4"/>
      <c r="N364" s="4"/>
      <c r="O364" s="7">
        <v>10000000</v>
      </c>
      <c r="P364" s="11">
        <f>_xlfn.XLOOKUP(E364,[1]SIDEOF_donativos!U$4:U$1619,[1]SIDEOF_donativos!W$4:W$1619,FALSE)</f>
        <v>725</v>
      </c>
      <c r="R364" s="3">
        <v>2015</v>
      </c>
      <c r="S364" s="4" t="s">
        <v>719</v>
      </c>
      <c r="T364" s="4" t="s">
        <v>4997</v>
      </c>
      <c r="U364" s="6">
        <v>42156</v>
      </c>
      <c r="V364" s="7">
        <v>1000000</v>
      </c>
      <c r="W364" s="6">
        <v>42280</v>
      </c>
      <c r="X364" s="4" t="s">
        <v>5000</v>
      </c>
      <c r="Y364" s="4" t="s">
        <v>387</v>
      </c>
      <c r="Z364" s="4" t="s">
        <v>388</v>
      </c>
      <c r="AA364" s="4"/>
      <c r="AB364" s="4"/>
      <c r="AC364" s="4"/>
      <c r="AD364" s="7">
        <v>1000000</v>
      </c>
      <c r="AE364" s="11">
        <v>227</v>
      </c>
    </row>
    <row r="365" spans="1:31" x14ac:dyDescent="0.25">
      <c r="A365" s="3">
        <v>2015</v>
      </c>
      <c r="B365" s="4" t="s">
        <v>719</v>
      </c>
      <c r="C365" s="5">
        <v>48101</v>
      </c>
      <c r="D365" s="4" t="s">
        <v>4681</v>
      </c>
      <c r="E365" s="4" t="s">
        <v>727</v>
      </c>
      <c r="F365" s="6">
        <v>42076</v>
      </c>
      <c r="G365" s="7">
        <v>500000</v>
      </c>
      <c r="H365" s="6">
        <v>42441</v>
      </c>
      <c r="I365" s="4" t="s">
        <v>4682</v>
      </c>
      <c r="J365" s="4" t="s">
        <v>387</v>
      </c>
      <c r="K365" s="4" t="s">
        <v>388</v>
      </c>
      <c r="L365" s="4"/>
      <c r="M365" s="4"/>
      <c r="N365" s="4"/>
      <c r="O365" s="7">
        <v>500000</v>
      </c>
      <c r="P365" s="11">
        <f>_xlfn.XLOOKUP(E365,[1]SIDEOF_donativos!U$4:U$1619,[1]SIDEOF_donativos!W$4:W$1619,FALSE)</f>
        <v>524</v>
      </c>
      <c r="R365" s="3">
        <v>2015</v>
      </c>
      <c r="S365" s="4" t="s">
        <v>719</v>
      </c>
      <c r="T365" s="4" t="s">
        <v>1156</v>
      </c>
      <c r="U365" s="6">
        <v>42149</v>
      </c>
      <c r="V365" s="7">
        <v>3100000</v>
      </c>
      <c r="W365" s="6">
        <v>42332</v>
      </c>
      <c r="X365" s="4" t="s">
        <v>5002</v>
      </c>
      <c r="Y365" s="4" t="s">
        <v>387</v>
      </c>
      <c r="Z365" s="4" t="s">
        <v>388</v>
      </c>
      <c r="AA365" s="4"/>
      <c r="AB365" s="4"/>
      <c r="AC365" s="4"/>
      <c r="AD365" s="7">
        <v>3100000</v>
      </c>
      <c r="AE365" s="11">
        <v>651</v>
      </c>
    </row>
    <row r="366" spans="1:31" x14ac:dyDescent="0.25">
      <c r="A366" s="3">
        <v>2015</v>
      </c>
      <c r="B366" s="4" t="s">
        <v>719</v>
      </c>
      <c r="C366" s="5">
        <v>48101</v>
      </c>
      <c r="D366" s="4" t="s">
        <v>4683</v>
      </c>
      <c r="E366" s="4" t="s">
        <v>2365</v>
      </c>
      <c r="F366" s="6">
        <v>42076</v>
      </c>
      <c r="G366" s="7">
        <v>10753600</v>
      </c>
      <c r="H366" s="6">
        <v>42289</v>
      </c>
      <c r="I366" s="4" t="s">
        <v>4684</v>
      </c>
      <c r="J366" s="4" t="s">
        <v>387</v>
      </c>
      <c r="K366" s="4" t="s">
        <v>388</v>
      </c>
      <c r="L366" s="4"/>
      <c r="M366" s="4"/>
      <c r="N366" s="4"/>
      <c r="O366" s="7">
        <v>10753600</v>
      </c>
      <c r="P366" s="11">
        <f>_xlfn.XLOOKUP(E366,[1]SIDEOF_donativos!U$4:U$1619,[1]SIDEOF_donativos!W$4:W$1619,FALSE)</f>
        <v>744</v>
      </c>
      <c r="R366" s="3">
        <v>2015</v>
      </c>
      <c r="S366" s="4" t="s">
        <v>719</v>
      </c>
      <c r="T366" s="4" t="s">
        <v>3642</v>
      </c>
      <c r="U366" s="6">
        <v>42149</v>
      </c>
      <c r="V366" s="7">
        <v>2000000</v>
      </c>
      <c r="W366" s="6">
        <v>42674</v>
      </c>
      <c r="X366" s="4" t="s">
        <v>5004</v>
      </c>
      <c r="Y366" s="4" t="s">
        <v>387</v>
      </c>
      <c r="Z366" s="4" t="s">
        <v>388</v>
      </c>
      <c r="AA366" s="4"/>
      <c r="AB366" s="4"/>
      <c r="AC366" s="4"/>
      <c r="AD366" s="7">
        <v>2000000</v>
      </c>
      <c r="AE366" s="11">
        <v>795</v>
      </c>
    </row>
    <row r="367" spans="1:31" x14ac:dyDescent="0.25">
      <c r="A367" s="3">
        <v>2015</v>
      </c>
      <c r="B367" s="4" t="s">
        <v>719</v>
      </c>
      <c r="C367" s="5">
        <v>48101</v>
      </c>
      <c r="D367" s="4" t="s">
        <v>4685</v>
      </c>
      <c r="E367" s="4" t="s">
        <v>504</v>
      </c>
      <c r="F367" s="6">
        <v>42080</v>
      </c>
      <c r="G367" s="7">
        <v>2500000</v>
      </c>
      <c r="H367" s="6">
        <v>42476</v>
      </c>
      <c r="I367" s="4" t="s">
        <v>4686</v>
      </c>
      <c r="J367" s="4" t="s">
        <v>387</v>
      </c>
      <c r="K367" s="4" t="s">
        <v>388</v>
      </c>
      <c r="L367" s="4"/>
      <c r="M367" s="4"/>
      <c r="N367" s="4"/>
      <c r="O367" s="7">
        <v>2500000</v>
      </c>
      <c r="P367" s="11">
        <f>_xlfn.XLOOKUP(E367,[1]SIDEOF_donativos!U$4:U$1619,[1]SIDEOF_donativos!W$4:W$1619,FALSE)</f>
        <v>1285</v>
      </c>
      <c r="R367" s="3">
        <v>2015</v>
      </c>
      <c r="S367" s="4" t="s">
        <v>719</v>
      </c>
      <c r="T367" s="4" t="s">
        <v>730</v>
      </c>
      <c r="U367" s="6">
        <v>42149</v>
      </c>
      <c r="V367" s="7">
        <v>700000</v>
      </c>
      <c r="W367" s="6">
        <v>42462</v>
      </c>
      <c r="X367" s="4" t="s">
        <v>5006</v>
      </c>
      <c r="Y367" s="4" t="s">
        <v>387</v>
      </c>
      <c r="Z367" s="4" t="s">
        <v>388</v>
      </c>
      <c r="AA367" s="4"/>
      <c r="AB367" s="4"/>
      <c r="AC367" s="4"/>
      <c r="AD367" s="7">
        <v>700000</v>
      </c>
      <c r="AE367" s="11">
        <v>706</v>
      </c>
    </row>
    <row r="368" spans="1:31" x14ac:dyDescent="0.25">
      <c r="A368" s="3">
        <v>2015</v>
      </c>
      <c r="B368" s="4" t="s">
        <v>719</v>
      </c>
      <c r="C368" s="5">
        <v>48101</v>
      </c>
      <c r="D368" s="4" t="s">
        <v>4687</v>
      </c>
      <c r="E368" s="4" t="s">
        <v>3556</v>
      </c>
      <c r="F368" s="6">
        <v>42083</v>
      </c>
      <c r="G368" s="7">
        <v>2000000</v>
      </c>
      <c r="H368" s="6">
        <v>42720</v>
      </c>
      <c r="I368" s="4" t="s">
        <v>4688</v>
      </c>
      <c r="J368" s="4" t="s">
        <v>387</v>
      </c>
      <c r="K368" s="4" t="s">
        <v>388</v>
      </c>
      <c r="L368" s="4"/>
      <c r="M368" s="4"/>
      <c r="N368" s="4"/>
      <c r="O368" s="7">
        <v>2000000</v>
      </c>
      <c r="P368" s="11">
        <f>_xlfn.XLOOKUP(E368,[1]SIDEOF_donativos!U$4:U$1619,[1]SIDEOF_donativos!W$4:W$1619,FALSE)</f>
        <v>521</v>
      </c>
      <c r="R368" s="3">
        <v>2015</v>
      </c>
      <c r="S368" s="4" t="s">
        <v>719</v>
      </c>
      <c r="T368" s="4" t="s">
        <v>1720</v>
      </c>
      <c r="U368" s="6">
        <v>42146</v>
      </c>
      <c r="V368" s="7">
        <v>2000000</v>
      </c>
      <c r="W368" s="6">
        <v>42490</v>
      </c>
      <c r="X368" s="4" t="s">
        <v>5008</v>
      </c>
      <c r="Y368" s="4" t="s">
        <v>387</v>
      </c>
      <c r="Z368" s="4" t="s">
        <v>388</v>
      </c>
      <c r="AA368" s="4"/>
      <c r="AB368" s="4"/>
      <c r="AC368" s="4"/>
      <c r="AD368" s="7">
        <v>2000000</v>
      </c>
      <c r="AE368" s="11">
        <v>609</v>
      </c>
    </row>
    <row r="369" spans="1:31" x14ac:dyDescent="0.25">
      <c r="A369" s="3">
        <v>2015</v>
      </c>
      <c r="B369" s="4" t="s">
        <v>719</v>
      </c>
      <c r="C369" s="5">
        <v>48101</v>
      </c>
      <c r="D369" s="4" t="s">
        <v>4689</v>
      </c>
      <c r="E369" s="4" t="s">
        <v>3751</v>
      </c>
      <c r="F369" s="6">
        <v>42083</v>
      </c>
      <c r="G369" s="7">
        <v>550000</v>
      </c>
      <c r="H369" s="6">
        <v>42204</v>
      </c>
      <c r="I369" s="4" t="s">
        <v>4690</v>
      </c>
      <c r="J369" s="4" t="s">
        <v>387</v>
      </c>
      <c r="K369" s="4" t="s">
        <v>388</v>
      </c>
      <c r="L369" s="4"/>
      <c r="M369" s="4"/>
      <c r="N369" s="4"/>
      <c r="O369" s="7">
        <v>550000</v>
      </c>
      <c r="P369" s="11">
        <f>_xlfn.XLOOKUP(E369,[1]SIDEOF_donativos!U$4:U$1619,[1]SIDEOF_donativos!W$4:W$1619,FALSE)</f>
        <v>724</v>
      </c>
      <c r="R369" s="3">
        <v>2015</v>
      </c>
      <c r="S369" s="4" t="s">
        <v>719</v>
      </c>
      <c r="T369" s="4" t="s">
        <v>148</v>
      </c>
      <c r="U369" s="6">
        <v>42145</v>
      </c>
      <c r="V369" s="7">
        <v>2000000</v>
      </c>
      <c r="W369" s="6">
        <v>42539</v>
      </c>
      <c r="X369" s="4" t="s">
        <v>5010</v>
      </c>
      <c r="Y369" s="4" t="s">
        <v>387</v>
      </c>
      <c r="Z369" s="4" t="s">
        <v>388</v>
      </c>
      <c r="AA369" s="4"/>
      <c r="AB369" s="4"/>
      <c r="AC369" s="4"/>
      <c r="AD369" s="7">
        <v>2000000</v>
      </c>
      <c r="AE369" s="11">
        <v>491</v>
      </c>
    </row>
    <row r="370" spans="1:31" x14ac:dyDescent="0.25">
      <c r="A370" s="3">
        <v>2015</v>
      </c>
      <c r="B370" s="4" t="s">
        <v>719</v>
      </c>
      <c r="C370" s="5">
        <v>48101</v>
      </c>
      <c r="D370" s="4" t="s">
        <v>4691</v>
      </c>
      <c r="E370" s="4" t="s">
        <v>3998</v>
      </c>
      <c r="F370" s="6">
        <v>42083</v>
      </c>
      <c r="G370" s="7">
        <v>6000000</v>
      </c>
      <c r="H370" s="6">
        <v>42537</v>
      </c>
      <c r="I370" s="4" t="s">
        <v>4692</v>
      </c>
      <c r="J370" s="4" t="s">
        <v>387</v>
      </c>
      <c r="K370" s="4" t="s">
        <v>388</v>
      </c>
      <c r="L370" s="4"/>
      <c r="M370" s="4"/>
      <c r="N370" s="4"/>
      <c r="O370" s="7">
        <v>6000000</v>
      </c>
      <c r="P370" s="11">
        <f>_xlfn.XLOOKUP(E370,[1]SIDEOF_donativos!U$4:U$1619,[1]SIDEOF_donativos!W$4:W$1619,FALSE)</f>
        <v>630</v>
      </c>
      <c r="R370" s="3">
        <v>2015</v>
      </c>
      <c r="S370" s="4" t="s">
        <v>719</v>
      </c>
      <c r="T370" s="4" t="s">
        <v>5012</v>
      </c>
      <c r="U370" s="6">
        <v>42171</v>
      </c>
      <c r="V370" s="7">
        <v>4000000</v>
      </c>
      <c r="W370" s="6">
        <v>42292</v>
      </c>
      <c r="X370" s="4" t="s">
        <v>5013</v>
      </c>
      <c r="Y370" s="4" t="s">
        <v>387</v>
      </c>
      <c r="Z370" s="4" t="s">
        <v>388</v>
      </c>
      <c r="AA370" s="4"/>
      <c r="AB370" s="4"/>
      <c r="AC370" s="4"/>
      <c r="AD370" s="7">
        <v>4000000</v>
      </c>
      <c r="AE370" s="11">
        <v>284</v>
      </c>
    </row>
    <row r="371" spans="1:31" x14ac:dyDescent="0.25">
      <c r="A371" s="3">
        <v>2015</v>
      </c>
      <c r="B371" s="4" t="s">
        <v>719</v>
      </c>
      <c r="C371" s="5">
        <v>48101</v>
      </c>
      <c r="D371" s="4" t="s">
        <v>4693</v>
      </c>
      <c r="E371" s="4" t="s">
        <v>2573</v>
      </c>
      <c r="F371" s="6">
        <v>42083</v>
      </c>
      <c r="G371" s="7">
        <v>600000</v>
      </c>
      <c r="H371" s="6">
        <v>42448</v>
      </c>
      <c r="I371" s="4" t="s">
        <v>4694</v>
      </c>
      <c r="J371" s="4" t="s">
        <v>387</v>
      </c>
      <c r="K371" s="4" t="s">
        <v>388</v>
      </c>
      <c r="L371" s="4"/>
      <c r="M371" s="4"/>
      <c r="N371" s="4"/>
      <c r="O371" s="7">
        <v>600000</v>
      </c>
      <c r="P371" s="11">
        <f>_xlfn.XLOOKUP(E371,[1]SIDEOF_donativos!U$4:U$1619,[1]SIDEOF_donativos!W$4:W$1619,FALSE)</f>
        <v>532</v>
      </c>
      <c r="R371" s="3">
        <v>2015</v>
      </c>
      <c r="S371" s="4" t="s">
        <v>719</v>
      </c>
      <c r="T371" s="4" t="s">
        <v>5015</v>
      </c>
      <c r="U371" s="6">
        <v>42151</v>
      </c>
      <c r="V371" s="7">
        <v>3000000</v>
      </c>
      <c r="W371" s="6">
        <v>42516</v>
      </c>
      <c r="X371" s="4" t="s">
        <v>5016</v>
      </c>
      <c r="Y371" s="4" t="s">
        <v>387</v>
      </c>
      <c r="Z371" s="4" t="s">
        <v>388</v>
      </c>
      <c r="AA371" s="4"/>
      <c r="AB371" s="4"/>
      <c r="AC371" s="4"/>
      <c r="AD371" s="7">
        <v>3000000</v>
      </c>
      <c r="AE371" s="11">
        <v>1343</v>
      </c>
    </row>
    <row r="372" spans="1:31" x14ac:dyDescent="0.25">
      <c r="A372" s="3">
        <v>2015</v>
      </c>
      <c r="B372" s="4" t="s">
        <v>719</v>
      </c>
      <c r="C372" s="5">
        <v>48101</v>
      </c>
      <c r="D372" s="4" t="s">
        <v>4695</v>
      </c>
      <c r="E372" s="4" t="s">
        <v>4696</v>
      </c>
      <c r="F372" s="6">
        <v>42088</v>
      </c>
      <c r="G372" s="7">
        <v>4000000</v>
      </c>
      <c r="H372" s="6">
        <v>42369</v>
      </c>
      <c r="I372" s="4" t="s">
        <v>4697</v>
      </c>
      <c r="J372" s="4" t="s">
        <v>387</v>
      </c>
      <c r="K372" s="4" t="s">
        <v>388</v>
      </c>
      <c r="L372" s="4"/>
      <c r="M372" s="4"/>
      <c r="N372" s="4"/>
      <c r="O372" s="7">
        <v>4000000</v>
      </c>
      <c r="P372" s="11">
        <f>_xlfn.XLOOKUP(E372,[1]SIDEOF_donativos!U$4:U$1619,[1]SIDEOF_donativos!W$4:W$1619,FALSE)</f>
        <v>433</v>
      </c>
      <c r="R372" s="3">
        <v>2015</v>
      </c>
      <c r="S372" s="4" t="s">
        <v>719</v>
      </c>
      <c r="T372" s="4" t="s">
        <v>4792</v>
      </c>
      <c r="U372" s="6">
        <v>42157</v>
      </c>
      <c r="V372" s="7">
        <v>1927269</v>
      </c>
      <c r="W372" s="6">
        <v>42491</v>
      </c>
      <c r="X372" s="4" t="s">
        <v>5018</v>
      </c>
      <c r="Y372" s="4" t="s">
        <v>387</v>
      </c>
      <c r="Z372" s="4" t="s">
        <v>388</v>
      </c>
      <c r="AA372" s="4"/>
      <c r="AB372" s="4"/>
      <c r="AC372" s="4"/>
      <c r="AD372" s="7">
        <v>1927269</v>
      </c>
      <c r="AE372" s="11">
        <v>890</v>
      </c>
    </row>
    <row r="373" spans="1:31" x14ac:dyDescent="0.25">
      <c r="A373" s="3">
        <v>2015</v>
      </c>
      <c r="B373" s="4" t="s">
        <v>719</v>
      </c>
      <c r="C373" s="5">
        <v>48101</v>
      </c>
      <c r="D373" s="4" t="s">
        <v>4698</v>
      </c>
      <c r="E373" s="4" t="s">
        <v>4696</v>
      </c>
      <c r="F373" s="6">
        <v>42088</v>
      </c>
      <c r="G373" s="7">
        <v>4000000</v>
      </c>
      <c r="H373" s="6">
        <v>42369</v>
      </c>
      <c r="I373" s="4" t="s">
        <v>4699</v>
      </c>
      <c r="J373" s="4" t="s">
        <v>387</v>
      </c>
      <c r="K373" s="4" t="s">
        <v>388</v>
      </c>
      <c r="L373" s="4"/>
      <c r="M373" s="4"/>
      <c r="N373" s="4"/>
      <c r="O373" s="7">
        <v>4000000</v>
      </c>
      <c r="P373" s="11">
        <f>_xlfn.XLOOKUP(E373,[1]SIDEOF_donativos!U$4:U$1619,[1]SIDEOF_donativos!W$4:W$1619,FALSE)</f>
        <v>433</v>
      </c>
      <c r="R373" s="3">
        <v>2015</v>
      </c>
      <c r="S373" s="4" t="s">
        <v>719</v>
      </c>
      <c r="T373" s="4" t="s">
        <v>5020</v>
      </c>
      <c r="U373" s="6">
        <v>42151</v>
      </c>
      <c r="V373" s="7">
        <v>2500000</v>
      </c>
      <c r="W373" s="6">
        <v>42448</v>
      </c>
      <c r="X373" s="4" t="s">
        <v>5021</v>
      </c>
      <c r="Y373" s="4" t="s">
        <v>387</v>
      </c>
      <c r="Z373" s="4" t="s">
        <v>388</v>
      </c>
      <c r="AA373" s="4"/>
      <c r="AB373" s="4"/>
      <c r="AC373" s="4"/>
      <c r="AD373" s="7">
        <v>2500000</v>
      </c>
      <c r="AE373" s="11">
        <v>1425</v>
      </c>
    </row>
    <row r="374" spans="1:31" x14ac:dyDescent="0.25">
      <c r="A374" s="3">
        <v>2015</v>
      </c>
      <c r="B374" s="4" t="s">
        <v>719</v>
      </c>
      <c r="C374" s="5">
        <v>48101</v>
      </c>
      <c r="D374" s="4" t="s">
        <v>4700</v>
      </c>
      <c r="E374" s="4" t="s">
        <v>4701</v>
      </c>
      <c r="F374" s="6">
        <v>42088</v>
      </c>
      <c r="G374" s="7">
        <v>117052</v>
      </c>
      <c r="H374" s="6">
        <v>42393</v>
      </c>
      <c r="I374" s="4" t="s">
        <v>4702</v>
      </c>
      <c r="J374" s="4" t="s">
        <v>387</v>
      </c>
      <c r="K374" s="4" t="s">
        <v>388</v>
      </c>
      <c r="L374" s="4"/>
      <c r="M374" s="4"/>
      <c r="N374" s="4"/>
      <c r="O374" s="7">
        <v>117052</v>
      </c>
      <c r="P374" s="11">
        <f>_xlfn.XLOOKUP(E374,[1]SIDEOF_donativos!U$4:U$1619,[1]SIDEOF_donativos!W$4:W$1619,FALSE)</f>
        <v>81</v>
      </c>
      <c r="R374" s="3">
        <v>2015</v>
      </c>
      <c r="S374" s="4" t="s">
        <v>719</v>
      </c>
      <c r="T374" s="4" t="s">
        <v>5023</v>
      </c>
      <c r="U374" s="6">
        <v>42149</v>
      </c>
      <c r="V374" s="7">
        <v>2800000</v>
      </c>
      <c r="W374" s="6">
        <v>42400</v>
      </c>
      <c r="X374" s="4" t="s">
        <v>5024</v>
      </c>
      <c r="Y374" s="4" t="s">
        <v>387</v>
      </c>
      <c r="Z374" s="4" t="s">
        <v>388</v>
      </c>
      <c r="AA374" s="4"/>
      <c r="AB374" s="4"/>
      <c r="AC374" s="4"/>
      <c r="AD374" s="7">
        <v>2800000</v>
      </c>
      <c r="AE374" s="11">
        <v>1392</v>
      </c>
    </row>
    <row r="375" spans="1:31" x14ac:dyDescent="0.25">
      <c r="A375" s="3">
        <v>2015</v>
      </c>
      <c r="B375" s="4" t="s">
        <v>719</v>
      </c>
      <c r="C375" s="5">
        <v>48101</v>
      </c>
      <c r="D375" s="4" t="s">
        <v>4703</v>
      </c>
      <c r="E375" s="4" t="s">
        <v>763</v>
      </c>
      <c r="F375" s="6">
        <v>42088</v>
      </c>
      <c r="G375" s="7">
        <v>2000000</v>
      </c>
      <c r="H375" s="6">
        <v>42453</v>
      </c>
      <c r="I375" s="4" t="s">
        <v>4704</v>
      </c>
      <c r="J375" s="4" t="s">
        <v>387</v>
      </c>
      <c r="K375" s="4" t="s">
        <v>388</v>
      </c>
      <c r="L375" s="4"/>
      <c r="M375" s="4"/>
      <c r="N375" s="4"/>
      <c r="O375" s="7">
        <v>2000000</v>
      </c>
      <c r="P375" s="11">
        <f>_xlfn.XLOOKUP(E375,[1]SIDEOF_donativos!U$4:U$1619,[1]SIDEOF_donativos!W$4:W$1619,FALSE)</f>
        <v>7</v>
      </c>
      <c r="R375" s="3">
        <v>2015</v>
      </c>
      <c r="S375" s="4" t="s">
        <v>719</v>
      </c>
      <c r="T375" s="4" t="s">
        <v>730</v>
      </c>
      <c r="U375" s="6">
        <v>42153</v>
      </c>
      <c r="V375" s="7">
        <v>2000000</v>
      </c>
      <c r="W375" s="6">
        <v>42275</v>
      </c>
      <c r="X375" s="4" t="s">
        <v>5026</v>
      </c>
      <c r="Y375" s="4" t="s">
        <v>387</v>
      </c>
      <c r="Z375" s="4" t="s">
        <v>388</v>
      </c>
      <c r="AA375" s="4"/>
      <c r="AB375" s="4"/>
      <c r="AC375" s="4"/>
      <c r="AD375" s="7">
        <v>2000000</v>
      </c>
      <c r="AE375" s="11">
        <v>706</v>
      </c>
    </row>
    <row r="376" spans="1:31" x14ac:dyDescent="0.25">
      <c r="A376" s="3">
        <v>2015</v>
      </c>
      <c r="B376" s="4" t="s">
        <v>719</v>
      </c>
      <c r="C376" s="5">
        <v>48101</v>
      </c>
      <c r="D376" s="4" t="s">
        <v>4705</v>
      </c>
      <c r="E376" s="4" t="s">
        <v>4706</v>
      </c>
      <c r="F376" s="6">
        <v>42090</v>
      </c>
      <c r="G376" s="7">
        <v>15000000</v>
      </c>
      <c r="H376" s="6">
        <v>42473</v>
      </c>
      <c r="I376" s="4" t="s">
        <v>4707</v>
      </c>
      <c r="J376" s="4" t="s">
        <v>387</v>
      </c>
      <c r="K376" s="4" t="s">
        <v>388</v>
      </c>
      <c r="L376" s="4"/>
      <c r="M376" s="4"/>
      <c r="N376" s="4"/>
      <c r="O376" s="7">
        <v>15000000</v>
      </c>
      <c r="P376" s="11">
        <f>_xlfn.XLOOKUP(E376,[1]SIDEOF_donativos!U$4:U$1619,[1]SIDEOF_donativos!W$4:W$1619,FALSE)</f>
        <v>1527</v>
      </c>
      <c r="R376" s="3">
        <v>2015</v>
      </c>
      <c r="S376" s="4" t="s">
        <v>719</v>
      </c>
      <c r="T376" s="4" t="s">
        <v>4978</v>
      </c>
      <c r="U376" s="6">
        <v>42153</v>
      </c>
      <c r="V376" s="7">
        <v>1000000</v>
      </c>
      <c r="W376" s="6">
        <v>42275</v>
      </c>
      <c r="X376" s="4" t="s">
        <v>5028</v>
      </c>
      <c r="Y376" s="4" t="s">
        <v>387</v>
      </c>
      <c r="Z376" s="4" t="s">
        <v>388</v>
      </c>
      <c r="AA376" s="4"/>
      <c r="AB376" s="4"/>
      <c r="AC376" s="4"/>
      <c r="AD376" s="7">
        <v>1000000</v>
      </c>
      <c r="AE376" s="11">
        <v>1502</v>
      </c>
    </row>
    <row r="377" spans="1:31" x14ac:dyDescent="0.25">
      <c r="A377" s="3">
        <v>2015</v>
      </c>
      <c r="B377" s="4" t="s">
        <v>719</v>
      </c>
      <c r="C377" s="5">
        <v>48101</v>
      </c>
      <c r="D377" s="4" t="s">
        <v>4708</v>
      </c>
      <c r="E377" s="4" t="s">
        <v>4709</v>
      </c>
      <c r="F377" s="6">
        <v>42090</v>
      </c>
      <c r="G377" s="7">
        <v>20000000</v>
      </c>
      <c r="H377" s="6">
        <v>42455</v>
      </c>
      <c r="I377" s="4" t="s">
        <v>4710</v>
      </c>
      <c r="J377" s="4" t="s">
        <v>387</v>
      </c>
      <c r="K377" s="4" t="s">
        <v>388</v>
      </c>
      <c r="L377" s="4"/>
      <c r="M377" s="4"/>
      <c r="N377" s="4"/>
      <c r="O377" s="7">
        <v>20000000</v>
      </c>
      <c r="P377" s="11">
        <f>_xlfn.XLOOKUP(E377,[1]SIDEOF_donativos!U$4:U$1619,[1]SIDEOF_donativos!W$4:W$1619,FALSE)</f>
        <v>302</v>
      </c>
      <c r="R377" s="3">
        <v>2015</v>
      </c>
      <c r="S377" s="4" t="s">
        <v>719</v>
      </c>
      <c r="T377" s="4" t="s">
        <v>5030</v>
      </c>
      <c r="U377" s="6">
        <v>42108</v>
      </c>
      <c r="V377" s="7">
        <v>2500000</v>
      </c>
      <c r="W377" s="6">
        <v>42290</v>
      </c>
      <c r="X377" s="4" t="s">
        <v>5031</v>
      </c>
      <c r="Y377" s="4" t="s">
        <v>387</v>
      </c>
      <c r="Z377" s="4" t="s">
        <v>388</v>
      </c>
      <c r="AA377" s="4"/>
      <c r="AB377" s="4"/>
      <c r="AC377" s="4"/>
      <c r="AD377" s="7">
        <v>2500000</v>
      </c>
      <c r="AE377" s="11">
        <v>746</v>
      </c>
    </row>
    <row r="378" spans="1:31" x14ac:dyDescent="0.25">
      <c r="A378" s="3">
        <v>2015</v>
      </c>
      <c r="B378" s="4" t="s">
        <v>719</v>
      </c>
      <c r="C378" s="5">
        <v>48101</v>
      </c>
      <c r="D378" s="4" t="s">
        <v>4711</v>
      </c>
      <c r="E378" s="4" t="s">
        <v>4712</v>
      </c>
      <c r="F378" s="6">
        <v>42090</v>
      </c>
      <c r="G378" s="7">
        <v>1000000</v>
      </c>
      <c r="H378" s="6">
        <v>42303</v>
      </c>
      <c r="I378" s="4" t="s">
        <v>4713</v>
      </c>
      <c r="J378" s="4" t="s">
        <v>387</v>
      </c>
      <c r="K378" s="4" t="s">
        <v>388</v>
      </c>
      <c r="L378" s="4"/>
      <c r="M378" s="4"/>
      <c r="N378" s="4"/>
      <c r="O378" s="7">
        <v>1000000</v>
      </c>
      <c r="P378" s="11">
        <f>_xlfn.XLOOKUP(E378,[1]SIDEOF_donativos!U$4:U$1619,[1]SIDEOF_donativos!W$4:W$1619,FALSE)</f>
        <v>956</v>
      </c>
      <c r="R378" s="3">
        <v>2015</v>
      </c>
      <c r="S378" s="4" t="s">
        <v>719</v>
      </c>
      <c r="T378" s="4" t="s">
        <v>985</v>
      </c>
      <c r="U378" s="6">
        <v>42156</v>
      </c>
      <c r="V378" s="7">
        <v>1500000</v>
      </c>
      <c r="W378" s="6">
        <v>42637</v>
      </c>
      <c r="X378" s="4" t="s">
        <v>5033</v>
      </c>
      <c r="Y378" s="4" t="s">
        <v>387</v>
      </c>
      <c r="Z378" s="4" t="s">
        <v>388</v>
      </c>
      <c r="AA378" s="4"/>
      <c r="AB378" s="4"/>
      <c r="AC378" s="4"/>
      <c r="AD378" s="7">
        <v>1500000</v>
      </c>
      <c r="AE378" s="11">
        <v>1547</v>
      </c>
    </row>
    <row r="379" spans="1:31" x14ac:dyDescent="0.25">
      <c r="A379" s="3">
        <v>2015</v>
      </c>
      <c r="B379" s="4" t="s">
        <v>719</v>
      </c>
      <c r="C379" s="5">
        <v>48101</v>
      </c>
      <c r="D379" s="4" t="s">
        <v>4714</v>
      </c>
      <c r="E379" s="4" t="s">
        <v>434</v>
      </c>
      <c r="F379" s="6">
        <v>42090</v>
      </c>
      <c r="G379" s="7">
        <v>2000000</v>
      </c>
      <c r="H379" s="6">
        <v>42273</v>
      </c>
      <c r="I379" s="4" t="s">
        <v>4715</v>
      </c>
      <c r="J379" s="4" t="s">
        <v>387</v>
      </c>
      <c r="K379" s="4" t="s">
        <v>388</v>
      </c>
      <c r="L379" s="4"/>
      <c r="M379" s="4"/>
      <c r="N379" s="4"/>
      <c r="O379" s="7">
        <v>2000000</v>
      </c>
      <c r="P379" s="11">
        <f>_xlfn.XLOOKUP(E379,[1]SIDEOF_donativos!U$4:U$1619,[1]SIDEOF_donativos!W$4:W$1619,FALSE)</f>
        <v>590</v>
      </c>
      <c r="R379" s="3">
        <v>2015</v>
      </c>
      <c r="S379" s="4" t="s">
        <v>719</v>
      </c>
      <c r="T379" s="4" t="s">
        <v>3936</v>
      </c>
      <c r="U379" s="6">
        <v>42159</v>
      </c>
      <c r="V379" s="7">
        <v>750000</v>
      </c>
      <c r="W379" s="6">
        <v>42219</v>
      </c>
      <c r="X379" s="4" t="s">
        <v>5035</v>
      </c>
      <c r="Y379" s="4" t="s">
        <v>387</v>
      </c>
      <c r="Z379" s="4" t="s">
        <v>388</v>
      </c>
      <c r="AA379" s="4"/>
      <c r="AB379" s="4"/>
      <c r="AC379" s="4"/>
      <c r="AD379" s="7">
        <v>750000</v>
      </c>
      <c r="AE379" s="11">
        <v>1434</v>
      </c>
    </row>
    <row r="380" spans="1:31" x14ac:dyDescent="0.25">
      <c r="A380" s="3">
        <v>2015</v>
      </c>
      <c r="B380" s="4" t="s">
        <v>719</v>
      </c>
      <c r="C380" s="5">
        <v>48101</v>
      </c>
      <c r="D380" s="4" t="s">
        <v>4716</v>
      </c>
      <c r="E380" s="4" t="s">
        <v>2551</v>
      </c>
      <c r="F380" s="6">
        <v>42090</v>
      </c>
      <c r="G380" s="7">
        <v>3100000</v>
      </c>
      <c r="H380" s="6">
        <v>42269</v>
      </c>
      <c r="I380" s="4" t="s">
        <v>4717</v>
      </c>
      <c r="J380" s="4" t="s">
        <v>387</v>
      </c>
      <c r="K380" s="4" t="s">
        <v>388</v>
      </c>
      <c r="L380" s="4"/>
      <c r="M380" s="4"/>
      <c r="N380" s="4"/>
      <c r="O380" s="7">
        <v>3100000</v>
      </c>
      <c r="P380" s="11">
        <f>_xlfn.XLOOKUP(E380,[1]SIDEOF_donativos!U$4:U$1619,[1]SIDEOF_donativos!W$4:W$1619,FALSE)</f>
        <v>1067</v>
      </c>
      <c r="R380" s="3">
        <v>2015</v>
      </c>
      <c r="S380" s="4" t="s">
        <v>719</v>
      </c>
      <c r="T380" s="4" t="s">
        <v>3910</v>
      </c>
      <c r="U380" s="6">
        <v>42152</v>
      </c>
      <c r="V380" s="7">
        <v>1000000</v>
      </c>
      <c r="W380" s="6">
        <v>42456</v>
      </c>
      <c r="X380" s="4" t="s">
        <v>5037</v>
      </c>
      <c r="Y380" s="4" t="s">
        <v>387</v>
      </c>
      <c r="Z380" s="4" t="s">
        <v>388</v>
      </c>
      <c r="AA380" s="4"/>
      <c r="AB380" s="4"/>
      <c r="AC380" s="4"/>
      <c r="AD380" s="7">
        <v>1000000</v>
      </c>
      <c r="AE380" s="11">
        <v>6</v>
      </c>
    </row>
    <row r="381" spans="1:31" x14ac:dyDescent="0.25">
      <c r="A381" s="3">
        <v>2015</v>
      </c>
      <c r="B381" s="4" t="s">
        <v>719</v>
      </c>
      <c r="C381" s="5">
        <v>48101</v>
      </c>
      <c r="D381" s="4" t="s">
        <v>4718</v>
      </c>
      <c r="E381" s="4" t="s">
        <v>3645</v>
      </c>
      <c r="F381" s="6">
        <v>42088</v>
      </c>
      <c r="G381" s="7">
        <v>6799778</v>
      </c>
      <c r="H381" s="6">
        <v>42424</v>
      </c>
      <c r="I381" s="4" t="s">
        <v>4719</v>
      </c>
      <c r="J381" s="4" t="s">
        <v>387</v>
      </c>
      <c r="K381" s="4" t="s">
        <v>388</v>
      </c>
      <c r="L381" s="4"/>
      <c r="M381" s="4"/>
      <c r="N381" s="4"/>
      <c r="O381" s="7">
        <v>6799778</v>
      </c>
      <c r="P381" s="11">
        <f>_xlfn.XLOOKUP(E381,[1]SIDEOF_donativos!U$4:U$1619,[1]SIDEOF_donativos!W$4:W$1619,FALSE)</f>
        <v>740</v>
      </c>
      <c r="R381" s="3">
        <v>2015</v>
      </c>
      <c r="S381" s="4" t="s">
        <v>719</v>
      </c>
      <c r="T381" s="4" t="s">
        <v>3910</v>
      </c>
      <c r="U381" s="6">
        <v>42150</v>
      </c>
      <c r="V381" s="7">
        <v>3400000</v>
      </c>
      <c r="W381" s="6">
        <v>42456</v>
      </c>
      <c r="X381" s="4" t="s">
        <v>5039</v>
      </c>
      <c r="Y381" s="4" t="s">
        <v>387</v>
      </c>
      <c r="Z381" s="4" t="s">
        <v>388</v>
      </c>
      <c r="AA381" s="4"/>
      <c r="AB381" s="4"/>
      <c r="AC381" s="4"/>
      <c r="AD381" s="7">
        <v>3400000</v>
      </c>
      <c r="AE381" s="11">
        <v>6</v>
      </c>
    </row>
    <row r="382" spans="1:31" x14ac:dyDescent="0.25">
      <c r="A382" s="3">
        <v>2015</v>
      </c>
      <c r="B382" s="4" t="s">
        <v>719</v>
      </c>
      <c r="C382" s="5">
        <v>48101</v>
      </c>
      <c r="D382" s="4" t="s">
        <v>4720</v>
      </c>
      <c r="E382" s="4" t="s">
        <v>847</v>
      </c>
      <c r="F382" s="6">
        <v>42078</v>
      </c>
      <c r="G382" s="7">
        <v>3732104</v>
      </c>
      <c r="H382" s="6">
        <v>42428</v>
      </c>
      <c r="I382" s="4" t="s">
        <v>4721</v>
      </c>
      <c r="J382" s="4" t="s">
        <v>387</v>
      </c>
      <c r="K382" s="4" t="s">
        <v>388</v>
      </c>
      <c r="L382" s="4"/>
      <c r="M382" s="4"/>
      <c r="N382" s="4"/>
      <c r="O382" s="7">
        <v>3732104</v>
      </c>
      <c r="P382" s="11">
        <f>_xlfn.XLOOKUP(E382,[1]SIDEOF_donativos!U$4:U$1619,[1]SIDEOF_donativos!W$4:W$1619,FALSE)</f>
        <v>800</v>
      </c>
      <c r="R382" s="3">
        <v>2015</v>
      </c>
      <c r="S382" s="4" t="s">
        <v>719</v>
      </c>
      <c r="T382" s="4" t="s">
        <v>3910</v>
      </c>
      <c r="U382" s="6">
        <v>42152</v>
      </c>
      <c r="V382" s="7">
        <v>1100000</v>
      </c>
      <c r="W382" s="6">
        <v>42456</v>
      </c>
      <c r="X382" s="4" t="s">
        <v>5041</v>
      </c>
      <c r="Y382" s="4" t="s">
        <v>387</v>
      </c>
      <c r="Z382" s="4" t="s">
        <v>388</v>
      </c>
      <c r="AA382" s="4"/>
      <c r="AB382" s="4"/>
      <c r="AC382" s="4"/>
      <c r="AD382" s="7">
        <v>1100000</v>
      </c>
      <c r="AE382" s="11">
        <v>6</v>
      </c>
    </row>
    <row r="383" spans="1:31" x14ac:dyDescent="0.25">
      <c r="A383" s="3">
        <v>2015</v>
      </c>
      <c r="B383" s="4" t="s">
        <v>719</v>
      </c>
      <c r="C383" s="5">
        <v>48101</v>
      </c>
      <c r="D383" s="4" t="s">
        <v>4722</v>
      </c>
      <c r="E383" s="4" t="s">
        <v>790</v>
      </c>
      <c r="F383" s="6">
        <v>42088</v>
      </c>
      <c r="G383" s="7">
        <v>2000000</v>
      </c>
      <c r="H383" s="6">
        <v>42106</v>
      </c>
      <c r="I383" s="4" t="s">
        <v>4723</v>
      </c>
      <c r="J383" s="4" t="s">
        <v>387</v>
      </c>
      <c r="K383" s="4" t="s">
        <v>388</v>
      </c>
      <c r="L383" s="4"/>
      <c r="M383" s="4"/>
      <c r="N383" s="4"/>
      <c r="O383" s="7">
        <v>2000000</v>
      </c>
      <c r="P383" s="11">
        <f>_xlfn.XLOOKUP(E383,[1]SIDEOF_donativos!U$4:U$1619,[1]SIDEOF_donativos!W$4:W$1619,FALSE)</f>
        <v>587</v>
      </c>
      <c r="R383" s="3">
        <v>2015</v>
      </c>
      <c r="S383" s="4" t="s">
        <v>719</v>
      </c>
      <c r="T383" s="4" t="s">
        <v>3351</v>
      </c>
      <c r="U383" s="6">
        <v>42153</v>
      </c>
      <c r="V383" s="7">
        <v>7000000</v>
      </c>
      <c r="W383" s="6">
        <v>42518</v>
      </c>
      <c r="X383" s="4" t="s">
        <v>5043</v>
      </c>
      <c r="Y383" s="4" t="s">
        <v>387</v>
      </c>
      <c r="Z383" s="4" t="s">
        <v>388</v>
      </c>
      <c r="AA383" s="4"/>
      <c r="AB383" s="4"/>
      <c r="AC383" s="4"/>
      <c r="AD383" s="7">
        <v>7000000</v>
      </c>
      <c r="AE383" s="11">
        <v>111</v>
      </c>
    </row>
    <row r="384" spans="1:31" x14ac:dyDescent="0.25">
      <c r="A384" s="3">
        <v>2015</v>
      </c>
      <c r="B384" s="4" t="s">
        <v>719</v>
      </c>
      <c r="C384" s="5">
        <v>48101</v>
      </c>
      <c r="D384" s="4" t="s">
        <v>4724</v>
      </c>
      <c r="E384" s="4" t="s">
        <v>932</v>
      </c>
      <c r="F384" s="6">
        <v>42088</v>
      </c>
      <c r="G384" s="7">
        <v>6000000</v>
      </c>
      <c r="H384" s="6">
        <v>42613</v>
      </c>
      <c r="I384" s="4" t="s">
        <v>4725</v>
      </c>
      <c r="J384" s="4" t="s">
        <v>387</v>
      </c>
      <c r="K384" s="4" t="s">
        <v>388</v>
      </c>
      <c r="L384" s="4"/>
      <c r="M384" s="4"/>
      <c r="N384" s="4"/>
      <c r="O384" s="7">
        <v>6000000</v>
      </c>
      <c r="P384" s="11">
        <f>_xlfn.XLOOKUP(E384,[1]SIDEOF_donativos!U$4:U$1619,[1]SIDEOF_donativos!W$4:W$1619,FALSE)</f>
        <v>322</v>
      </c>
      <c r="R384" s="3">
        <v>2015</v>
      </c>
      <c r="S384" s="4" t="s">
        <v>719</v>
      </c>
      <c r="T384" s="4" t="s">
        <v>4997</v>
      </c>
      <c r="U384" s="6">
        <v>42156</v>
      </c>
      <c r="V384" s="7">
        <v>1200000</v>
      </c>
      <c r="W384" s="6">
        <v>42388</v>
      </c>
      <c r="X384" s="4" t="s">
        <v>5045</v>
      </c>
      <c r="Y384" s="4" t="s">
        <v>387</v>
      </c>
      <c r="Z384" s="4" t="s">
        <v>388</v>
      </c>
      <c r="AA384" s="4"/>
      <c r="AB384" s="4"/>
      <c r="AC384" s="4"/>
      <c r="AD384" s="7">
        <v>1200000</v>
      </c>
      <c r="AE384" s="11">
        <v>227</v>
      </c>
    </row>
    <row r="385" spans="1:31" x14ac:dyDescent="0.25">
      <c r="A385" s="3">
        <v>2015</v>
      </c>
      <c r="B385" s="4" t="s">
        <v>719</v>
      </c>
      <c r="C385" s="5">
        <v>48101</v>
      </c>
      <c r="D385" s="4" t="s">
        <v>4726</v>
      </c>
      <c r="E385" s="4" t="s">
        <v>959</v>
      </c>
      <c r="F385" s="6">
        <v>42090</v>
      </c>
      <c r="G385" s="7">
        <v>700000</v>
      </c>
      <c r="H385" s="6">
        <v>42455</v>
      </c>
      <c r="I385" s="4" t="s">
        <v>4727</v>
      </c>
      <c r="J385" s="4" t="s">
        <v>387</v>
      </c>
      <c r="K385" s="4" t="s">
        <v>388</v>
      </c>
      <c r="L385" s="4"/>
      <c r="M385" s="4"/>
      <c r="N385" s="4"/>
      <c r="O385" s="7">
        <v>700000</v>
      </c>
      <c r="P385" s="11">
        <f>_xlfn.XLOOKUP(E385,[1]SIDEOF_donativos!U$4:U$1619,[1]SIDEOF_donativos!W$4:W$1619,FALSE)</f>
        <v>324</v>
      </c>
      <c r="R385" s="3">
        <v>2015</v>
      </c>
      <c r="S385" s="4" t="s">
        <v>719</v>
      </c>
      <c r="T385" s="4" t="s">
        <v>3998</v>
      </c>
      <c r="U385" s="6">
        <v>42153</v>
      </c>
      <c r="V385" s="7">
        <v>1000000</v>
      </c>
      <c r="W385" s="6">
        <v>42817</v>
      </c>
      <c r="X385" s="4" t="s">
        <v>5047</v>
      </c>
      <c r="Y385" s="4" t="s">
        <v>387</v>
      </c>
      <c r="Z385" s="4" t="s">
        <v>388</v>
      </c>
      <c r="AA385" s="4"/>
      <c r="AB385" s="4"/>
      <c r="AC385" s="4"/>
      <c r="AD385" s="7">
        <v>1000000</v>
      </c>
      <c r="AE385" s="11">
        <v>630</v>
      </c>
    </row>
    <row r="386" spans="1:31" x14ac:dyDescent="0.25">
      <c r="A386" s="3">
        <v>2015</v>
      </c>
      <c r="B386" s="4" t="s">
        <v>719</v>
      </c>
      <c r="C386" s="5">
        <v>48101</v>
      </c>
      <c r="D386" s="4" t="s">
        <v>4728</v>
      </c>
      <c r="E386" s="4" t="s">
        <v>2365</v>
      </c>
      <c r="F386" s="6">
        <v>42102</v>
      </c>
      <c r="G386" s="7">
        <v>10753600</v>
      </c>
      <c r="H386" s="6">
        <v>42369</v>
      </c>
      <c r="I386" s="4" t="s">
        <v>4729</v>
      </c>
      <c r="J386" s="4" t="s">
        <v>387</v>
      </c>
      <c r="K386" s="4" t="s">
        <v>388</v>
      </c>
      <c r="L386" s="4"/>
      <c r="M386" s="4"/>
      <c r="N386" s="4"/>
      <c r="O386" s="7">
        <v>10753600</v>
      </c>
      <c r="P386" s="11">
        <f>_xlfn.XLOOKUP(E386,[1]SIDEOF_donativos!U$4:U$1619,[1]SIDEOF_donativos!W$4:W$1619,FALSE)</f>
        <v>744</v>
      </c>
      <c r="R386" s="3">
        <v>2015</v>
      </c>
      <c r="S386" s="4" t="s">
        <v>719</v>
      </c>
      <c r="T386" s="4" t="s">
        <v>5049</v>
      </c>
      <c r="U386" s="6">
        <v>42187</v>
      </c>
      <c r="V386" s="7">
        <v>1300000</v>
      </c>
      <c r="W386" s="6">
        <v>42401</v>
      </c>
      <c r="X386" s="4" t="s">
        <v>5050</v>
      </c>
      <c r="Y386" s="4" t="s">
        <v>387</v>
      </c>
      <c r="Z386" s="4" t="s">
        <v>388</v>
      </c>
      <c r="AA386" s="4"/>
      <c r="AB386" s="4"/>
      <c r="AC386" s="4"/>
      <c r="AD386" s="7">
        <v>1300000</v>
      </c>
      <c r="AE386" s="11">
        <v>95</v>
      </c>
    </row>
    <row r="387" spans="1:31" x14ac:dyDescent="0.25">
      <c r="A387" s="3">
        <v>2015</v>
      </c>
      <c r="B387" s="4" t="s">
        <v>719</v>
      </c>
      <c r="C387" s="5">
        <v>48101</v>
      </c>
      <c r="D387" s="4" t="s">
        <v>4730</v>
      </c>
      <c r="E387" s="4" t="s">
        <v>3583</v>
      </c>
      <c r="F387" s="6">
        <v>42097</v>
      </c>
      <c r="G387" s="7">
        <v>400000</v>
      </c>
      <c r="H387" s="6">
        <v>42402</v>
      </c>
      <c r="I387" s="4" t="s">
        <v>4731</v>
      </c>
      <c r="J387" s="4" t="s">
        <v>387</v>
      </c>
      <c r="K387" s="4" t="s">
        <v>388</v>
      </c>
      <c r="L387" s="4"/>
      <c r="M387" s="4"/>
      <c r="N387" s="4"/>
      <c r="O387" s="7">
        <v>400000</v>
      </c>
      <c r="P387" s="11">
        <f>_xlfn.XLOOKUP(E387,[1]SIDEOF_donativos!U$4:U$1619,[1]SIDEOF_donativos!W$4:W$1619,FALSE)</f>
        <v>1299</v>
      </c>
      <c r="R387" s="3">
        <v>2015</v>
      </c>
      <c r="S387" s="4" t="s">
        <v>719</v>
      </c>
      <c r="T387" s="4" t="s">
        <v>3933</v>
      </c>
      <c r="U387" s="6">
        <v>42157</v>
      </c>
      <c r="V387" s="7">
        <v>4500000</v>
      </c>
      <c r="W387" s="6">
        <v>42522</v>
      </c>
      <c r="X387" s="4" t="s">
        <v>5054</v>
      </c>
      <c r="Y387" s="4" t="s">
        <v>387</v>
      </c>
      <c r="Z387" s="4" t="s">
        <v>388</v>
      </c>
      <c r="AA387" s="4"/>
      <c r="AB387" s="4"/>
      <c r="AC387" s="4"/>
      <c r="AD387" s="7">
        <v>4500000</v>
      </c>
      <c r="AE387" s="11">
        <v>1532</v>
      </c>
    </row>
    <row r="388" spans="1:31" x14ac:dyDescent="0.25">
      <c r="A388" s="3">
        <v>2015</v>
      </c>
      <c r="B388" s="4" t="s">
        <v>719</v>
      </c>
      <c r="C388" s="5">
        <v>48101</v>
      </c>
      <c r="D388" s="4" t="s">
        <v>4732</v>
      </c>
      <c r="E388" s="4" t="s">
        <v>4696</v>
      </c>
      <c r="F388" s="6">
        <v>42095</v>
      </c>
      <c r="G388" s="7">
        <v>1000000</v>
      </c>
      <c r="H388" s="6">
        <v>42369</v>
      </c>
      <c r="I388" s="4" t="s">
        <v>4733</v>
      </c>
      <c r="J388" s="4" t="s">
        <v>387</v>
      </c>
      <c r="K388" s="4" t="s">
        <v>388</v>
      </c>
      <c r="L388" s="4"/>
      <c r="M388" s="4"/>
      <c r="N388" s="4"/>
      <c r="O388" s="7">
        <v>1000000</v>
      </c>
      <c r="P388" s="11">
        <f>_xlfn.XLOOKUP(E388,[1]SIDEOF_donativos!U$4:U$1619,[1]SIDEOF_donativos!W$4:W$1619,FALSE)</f>
        <v>433</v>
      </c>
      <c r="R388" s="3">
        <v>2015</v>
      </c>
      <c r="S388" s="4" t="s">
        <v>719</v>
      </c>
      <c r="T388" s="4" t="s">
        <v>979</v>
      </c>
      <c r="U388" s="6">
        <v>42157</v>
      </c>
      <c r="V388" s="7">
        <v>2500000</v>
      </c>
      <c r="W388" s="6">
        <v>42579</v>
      </c>
      <c r="X388" s="4" t="s">
        <v>5056</v>
      </c>
      <c r="Y388" s="4" t="s">
        <v>387</v>
      </c>
      <c r="Z388" s="4" t="s">
        <v>388</v>
      </c>
      <c r="AA388" s="4"/>
      <c r="AB388" s="4"/>
      <c r="AC388" s="4"/>
      <c r="AD388" s="7">
        <v>2500000</v>
      </c>
      <c r="AE388" s="11">
        <v>1118</v>
      </c>
    </row>
    <row r="389" spans="1:31" x14ac:dyDescent="0.25">
      <c r="A389" s="3">
        <v>2015</v>
      </c>
      <c r="B389" s="4" t="s">
        <v>719</v>
      </c>
      <c r="C389" s="5">
        <v>48101</v>
      </c>
      <c r="D389" s="4" t="s">
        <v>4734</v>
      </c>
      <c r="E389" s="4" t="s">
        <v>4735</v>
      </c>
      <c r="F389" s="6">
        <v>42094</v>
      </c>
      <c r="G389" s="7">
        <v>2000000</v>
      </c>
      <c r="H389" s="6">
        <v>42322</v>
      </c>
      <c r="I389" s="4" t="s">
        <v>4736</v>
      </c>
      <c r="J389" s="4" t="s">
        <v>387</v>
      </c>
      <c r="K389" s="4" t="s">
        <v>388</v>
      </c>
      <c r="L389" s="4"/>
      <c r="M389" s="4"/>
      <c r="N389" s="4"/>
      <c r="O389" s="7">
        <v>2000000</v>
      </c>
      <c r="P389" s="11">
        <f>_xlfn.XLOOKUP(E389,[1]SIDEOF_donativos!U$4:U$1619,[1]SIDEOF_donativos!W$4:W$1619,FALSE)</f>
        <v>730</v>
      </c>
      <c r="R389" s="3">
        <v>2015</v>
      </c>
      <c r="S389" s="4" t="s">
        <v>719</v>
      </c>
      <c r="T389" s="4" t="s">
        <v>3920</v>
      </c>
      <c r="U389" s="6">
        <v>42157</v>
      </c>
      <c r="V389" s="7">
        <v>15000000</v>
      </c>
      <c r="W389" s="6">
        <v>42340</v>
      </c>
      <c r="X389" s="4" t="s">
        <v>5058</v>
      </c>
      <c r="Y389" s="4" t="s">
        <v>387</v>
      </c>
      <c r="Z389" s="4" t="s">
        <v>388</v>
      </c>
      <c r="AA389" s="4"/>
      <c r="AB389" s="4"/>
      <c r="AC389" s="4"/>
      <c r="AD389" s="7">
        <v>15000000</v>
      </c>
      <c r="AE389" s="11">
        <v>719</v>
      </c>
    </row>
    <row r="390" spans="1:31" x14ac:dyDescent="0.25">
      <c r="A390" s="3">
        <v>2015</v>
      </c>
      <c r="B390" s="4" t="s">
        <v>719</v>
      </c>
      <c r="C390" s="5">
        <v>48101</v>
      </c>
      <c r="D390" s="4" t="s">
        <v>4737</v>
      </c>
      <c r="E390" s="4" t="s">
        <v>4738</v>
      </c>
      <c r="F390" s="6">
        <v>42102</v>
      </c>
      <c r="G390" s="7">
        <v>3100000</v>
      </c>
      <c r="H390" s="6">
        <v>42284</v>
      </c>
      <c r="I390" s="4" t="s">
        <v>4739</v>
      </c>
      <c r="J390" s="4" t="s">
        <v>387</v>
      </c>
      <c r="K390" s="4" t="s">
        <v>388</v>
      </c>
      <c r="L390" s="4"/>
      <c r="M390" s="4"/>
      <c r="N390" s="4"/>
      <c r="O390" s="7">
        <v>3100000</v>
      </c>
      <c r="P390" s="11">
        <f>_xlfn.XLOOKUP(E390,[1]SIDEOF_donativos!U$4:U$1619,[1]SIDEOF_donativos!W$4:W$1619,FALSE)</f>
        <v>5</v>
      </c>
      <c r="R390" s="3">
        <v>2015</v>
      </c>
      <c r="S390" s="4" t="s">
        <v>719</v>
      </c>
      <c r="T390" s="4" t="s">
        <v>3920</v>
      </c>
      <c r="U390" s="6">
        <v>42157</v>
      </c>
      <c r="V390" s="7">
        <v>2000000</v>
      </c>
      <c r="W390" s="6">
        <v>42234</v>
      </c>
      <c r="X390" s="4" t="s">
        <v>5060</v>
      </c>
      <c r="Y390" s="4" t="s">
        <v>387</v>
      </c>
      <c r="Z390" s="4" t="s">
        <v>388</v>
      </c>
      <c r="AA390" s="4"/>
      <c r="AB390" s="4"/>
      <c r="AC390" s="4"/>
      <c r="AD390" s="7">
        <v>2000000</v>
      </c>
      <c r="AE390" s="11">
        <v>719</v>
      </c>
    </row>
    <row r="391" spans="1:31" x14ac:dyDescent="0.25">
      <c r="A391" s="3">
        <v>2015</v>
      </c>
      <c r="B391" s="4" t="s">
        <v>719</v>
      </c>
      <c r="C391" s="5">
        <v>48101</v>
      </c>
      <c r="D391" s="4" t="s">
        <v>4740</v>
      </c>
      <c r="E391" s="4" t="s">
        <v>1049</v>
      </c>
      <c r="F391" s="6">
        <v>42095</v>
      </c>
      <c r="G391" s="7">
        <v>2000000</v>
      </c>
      <c r="H391" s="6">
        <v>42460</v>
      </c>
      <c r="I391" s="4" t="s">
        <v>4741</v>
      </c>
      <c r="J391" s="4" t="s">
        <v>387</v>
      </c>
      <c r="K391" s="4" t="s">
        <v>388</v>
      </c>
      <c r="L391" s="4"/>
      <c r="M391" s="4"/>
      <c r="N391" s="4"/>
      <c r="O391" s="7">
        <v>2000000</v>
      </c>
      <c r="P391" s="11">
        <f>_xlfn.XLOOKUP(E391,[1]SIDEOF_donativos!U$4:U$1619,[1]SIDEOF_donativos!W$4:W$1619,FALSE)</f>
        <v>228</v>
      </c>
      <c r="R391" s="3">
        <v>2015</v>
      </c>
      <c r="S391" s="4" t="s">
        <v>719</v>
      </c>
      <c r="T391" s="4" t="s">
        <v>3693</v>
      </c>
      <c r="U391" s="6">
        <v>42157</v>
      </c>
      <c r="V391" s="7">
        <v>500000</v>
      </c>
      <c r="W391" s="6">
        <v>42339</v>
      </c>
      <c r="X391" s="4" t="s">
        <v>5062</v>
      </c>
      <c r="Y391" s="4" t="s">
        <v>387</v>
      </c>
      <c r="Z391" s="4" t="s">
        <v>388</v>
      </c>
      <c r="AA391" s="4"/>
      <c r="AB391" s="4"/>
      <c r="AC391" s="4"/>
      <c r="AD391" s="7">
        <v>500000</v>
      </c>
      <c r="AE391" s="11">
        <v>1447</v>
      </c>
    </row>
    <row r="392" spans="1:31" x14ac:dyDescent="0.25">
      <c r="A392" s="3">
        <v>2015</v>
      </c>
      <c r="B392" s="4" t="s">
        <v>719</v>
      </c>
      <c r="C392" s="5">
        <v>48101</v>
      </c>
      <c r="D392" s="4" t="s">
        <v>4742</v>
      </c>
      <c r="E392" s="4" t="s">
        <v>1179</v>
      </c>
      <c r="F392" s="6">
        <v>42094</v>
      </c>
      <c r="G392" s="7">
        <v>31611600</v>
      </c>
      <c r="H392" s="6">
        <v>42704</v>
      </c>
      <c r="I392" s="4" t="s">
        <v>4743</v>
      </c>
      <c r="J392" s="4" t="s">
        <v>387</v>
      </c>
      <c r="K392" s="4" t="s">
        <v>388</v>
      </c>
      <c r="L392" s="4"/>
      <c r="M392" s="4"/>
      <c r="N392" s="4"/>
      <c r="O392" s="7">
        <v>31611600</v>
      </c>
      <c r="P392" s="11">
        <f>_xlfn.XLOOKUP(E392,[1]SIDEOF_donativos!U$4:U$1619,[1]SIDEOF_donativos!W$4:W$1619,FALSE)</f>
        <v>100</v>
      </c>
      <c r="R392" s="3">
        <v>2015</v>
      </c>
      <c r="S392" s="4" t="s">
        <v>719</v>
      </c>
      <c r="T392" s="4" t="s">
        <v>3605</v>
      </c>
      <c r="U392" s="6">
        <v>42157</v>
      </c>
      <c r="V392" s="7">
        <v>11400000</v>
      </c>
      <c r="W392" s="6">
        <v>42340</v>
      </c>
      <c r="X392" s="4" t="s">
        <v>5064</v>
      </c>
      <c r="Y392" s="4" t="s">
        <v>387</v>
      </c>
      <c r="Z392" s="4" t="s">
        <v>388</v>
      </c>
      <c r="AA392" s="4"/>
      <c r="AB392" s="4"/>
      <c r="AC392" s="4"/>
      <c r="AD392" s="7">
        <v>11400000</v>
      </c>
      <c r="AE392" s="11">
        <v>1056</v>
      </c>
    </row>
    <row r="393" spans="1:31" x14ac:dyDescent="0.25">
      <c r="A393" s="3">
        <v>2015</v>
      </c>
      <c r="B393" s="4" t="s">
        <v>719</v>
      </c>
      <c r="C393" s="5">
        <v>48101</v>
      </c>
      <c r="D393" s="4" t="s">
        <v>4744</v>
      </c>
      <c r="E393" s="4" t="s">
        <v>1179</v>
      </c>
      <c r="F393" s="6">
        <v>42094</v>
      </c>
      <c r="G393" s="7">
        <v>24043600</v>
      </c>
      <c r="H393" s="6">
        <v>42704</v>
      </c>
      <c r="I393" s="4" t="s">
        <v>4745</v>
      </c>
      <c r="J393" s="4" t="s">
        <v>387</v>
      </c>
      <c r="K393" s="4" t="s">
        <v>388</v>
      </c>
      <c r="L393" s="4"/>
      <c r="M393" s="4"/>
      <c r="N393" s="4"/>
      <c r="O393" s="7">
        <v>24043600</v>
      </c>
      <c r="P393" s="11">
        <f>_xlfn.XLOOKUP(E393,[1]SIDEOF_donativos!U$4:U$1619,[1]SIDEOF_donativos!W$4:W$1619,FALSE)</f>
        <v>100</v>
      </c>
      <c r="R393" s="3">
        <v>2015</v>
      </c>
      <c r="S393" s="4" t="s">
        <v>719</v>
      </c>
      <c r="T393" s="4" t="s">
        <v>2450</v>
      </c>
      <c r="U393" s="6">
        <v>42153</v>
      </c>
      <c r="V393" s="7">
        <v>1000000</v>
      </c>
      <c r="W393" s="6">
        <v>42275</v>
      </c>
      <c r="X393" s="4" t="s">
        <v>5066</v>
      </c>
      <c r="Y393" s="4" t="s">
        <v>387</v>
      </c>
      <c r="Z393" s="4" t="s">
        <v>388</v>
      </c>
      <c r="AA393" s="4"/>
      <c r="AB393" s="4"/>
      <c r="AC393" s="4"/>
      <c r="AD393" s="7">
        <v>1000000</v>
      </c>
      <c r="AE393" s="11">
        <v>965</v>
      </c>
    </row>
    <row r="394" spans="1:31" x14ac:dyDescent="0.25">
      <c r="A394" s="3">
        <v>2015</v>
      </c>
      <c r="B394" s="4" t="s">
        <v>719</v>
      </c>
      <c r="C394" s="5">
        <v>48101</v>
      </c>
      <c r="D394" s="4" t="s">
        <v>4746</v>
      </c>
      <c r="E394" s="4" t="s">
        <v>1179</v>
      </c>
      <c r="F394" s="6">
        <v>42094</v>
      </c>
      <c r="G394" s="7">
        <v>24043600</v>
      </c>
      <c r="H394" s="6">
        <v>42704</v>
      </c>
      <c r="I394" s="4" t="s">
        <v>4747</v>
      </c>
      <c r="J394" s="4" t="s">
        <v>387</v>
      </c>
      <c r="K394" s="4" t="s">
        <v>388</v>
      </c>
      <c r="L394" s="4"/>
      <c r="M394" s="4"/>
      <c r="N394" s="4"/>
      <c r="O394" s="7">
        <v>24043600</v>
      </c>
      <c r="P394" s="11">
        <f>_xlfn.XLOOKUP(E394,[1]SIDEOF_donativos!U$4:U$1619,[1]SIDEOF_donativos!W$4:W$1619,FALSE)</f>
        <v>100</v>
      </c>
      <c r="R394" s="3">
        <v>2015</v>
      </c>
      <c r="S394" s="4" t="s">
        <v>719</v>
      </c>
      <c r="T394" s="4" t="s">
        <v>863</v>
      </c>
      <c r="U394" s="6">
        <v>42153</v>
      </c>
      <c r="V394" s="7">
        <v>4000000</v>
      </c>
      <c r="W394" s="6">
        <v>42518</v>
      </c>
      <c r="X394" s="4" t="s">
        <v>5068</v>
      </c>
      <c r="Y394" s="4" t="s">
        <v>387</v>
      </c>
      <c r="Z394" s="4" t="s">
        <v>388</v>
      </c>
      <c r="AA394" s="4"/>
      <c r="AB394" s="4"/>
      <c r="AC394" s="4"/>
      <c r="AD394" s="7">
        <v>4000000</v>
      </c>
      <c r="AE394" s="11">
        <v>114</v>
      </c>
    </row>
    <row r="395" spans="1:31" x14ac:dyDescent="0.25">
      <c r="A395" s="3">
        <v>2015</v>
      </c>
      <c r="B395" s="4" t="s">
        <v>719</v>
      </c>
      <c r="C395" s="5">
        <v>48101</v>
      </c>
      <c r="D395" s="4" t="s">
        <v>4748</v>
      </c>
      <c r="E395" s="4" t="s">
        <v>1179</v>
      </c>
      <c r="F395" s="6">
        <v>42094</v>
      </c>
      <c r="G395" s="7">
        <v>24043600</v>
      </c>
      <c r="H395" s="6">
        <v>42704</v>
      </c>
      <c r="I395" s="4" t="s">
        <v>4749</v>
      </c>
      <c r="J395" s="4" t="s">
        <v>387</v>
      </c>
      <c r="K395" s="4" t="s">
        <v>388</v>
      </c>
      <c r="L395" s="4"/>
      <c r="M395" s="4"/>
      <c r="N395" s="4"/>
      <c r="O395" s="7">
        <v>24043600</v>
      </c>
      <c r="P395" s="11">
        <f>_xlfn.XLOOKUP(E395,[1]SIDEOF_donativos!U$4:U$1619,[1]SIDEOF_donativos!W$4:W$1619,FALSE)</f>
        <v>100</v>
      </c>
      <c r="R395" s="3">
        <v>2015</v>
      </c>
      <c r="S395" s="4" t="s">
        <v>719</v>
      </c>
      <c r="T395" s="4" t="s">
        <v>2228</v>
      </c>
      <c r="U395" s="6">
        <v>42157</v>
      </c>
      <c r="V395" s="7">
        <v>8798400</v>
      </c>
      <c r="W395" s="6">
        <v>42643</v>
      </c>
      <c r="X395" s="4" t="s">
        <v>5070</v>
      </c>
      <c r="Y395" s="4" t="s">
        <v>387</v>
      </c>
      <c r="Z395" s="4" t="s">
        <v>388</v>
      </c>
      <c r="AA395" s="4"/>
      <c r="AB395" s="4"/>
      <c r="AC395" s="4"/>
      <c r="AD395" s="7">
        <v>8798400</v>
      </c>
      <c r="AE395" s="11">
        <v>1333</v>
      </c>
    </row>
    <row r="396" spans="1:31" x14ac:dyDescent="0.25">
      <c r="A396" s="3">
        <v>2015</v>
      </c>
      <c r="B396" s="4" t="s">
        <v>719</v>
      </c>
      <c r="C396" s="5">
        <v>48101</v>
      </c>
      <c r="D396" s="4" t="s">
        <v>4750</v>
      </c>
      <c r="E396" s="4" t="s">
        <v>1179</v>
      </c>
      <c r="F396" s="6">
        <v>42094</v>
      </c>
      <c r="G396" s="7">
        <v>24043600</v>
      </c>
      <c r="H396" s="6">
        <v>42704</v>
      </c>
      <c r="I396" s="4" t="s">
        <v>4751</v>
      </c>
      <c r="J396" s="4" t="s">
        <v>387</v>
      </c>
      <c r="K396" s="4" t="s">
        <v>388</v>
      </c>
      <c r="L396" s="4"/>
      <c r="M396" s="4"/>
      <c r="N396" s="4"/>
      <c r="O396" s="7">
        <v>24043600</v>
      </c>
      <c r="P396" s="11">
        <f>_xlfn.XLOOKUP(E396,[1]SIDEOF_donativos!U$4:U$1619,[1]SIDEOF_donativos!W$4:W$1619,FALSE)</f>
        <v>100</v>
      </c>
      <c r="R396" s="3">
        <v>2015</v>
      </c>
      <c r="S396" s="4" t="s">
        <v>719</v>
      </c>
      <c r="T396" s="4" t="s">
        <v>5072</v>
      </c>
      <c r="U396" s="6">
        <v>42157</v>
      </c>
      <c r="V396" s="7">
        <v>1466084</v>
      </c>
      <c r="W396" s="6">
        <v>42401</v>
      </c>
      <c r="X396" s="4" t="s">
        <v>5073</v>
      </c>
      <c r="Y396" s="4" t="s">
        <v>387</v>
      </c>
      <c r="Z396" s="4" t="s">
        <v>388</v>
      </c>
      <c r="AA396" s="4"/>
      <c r="AB396" s="4"/>
      <c r="AC396" s="4"/>
      <c r="AD396" s="7">
        <v>1466084</v>
      </c>
      <c r="AE396" s="11">
        <v>718</v>
      </c>
    </row>
    <row r="397" spans="1:31" x14ac:dyDescent="0.25">
      <c r="A397" s="3">
        <v>2015</v>
      </c>
      <c r="B397" s="4" t="s">
        <v>719</v>
      </c>
      <c r="C397" s="5">
        <v>48101</v>
      </c>
      <c r="D397" s="4" t="s">
        <v>4752</v>
      </c>
      <c r="E397" s="4" t="s">
        <v>2522</v>
      </c>
      <c r="F397" s="6">
        <v>42088</v>
      </c>
      <c r="G397" s="7">
        <v>2000000</v>
      </c>
      <c r="H397" s="6">
        <v>42109</v>
      </c>
      <c r="I397" s="4" t="s">
        <v>4753</v>
      </c>
      <c r="J397" s="4" t="s">
        <v>387</v>
      </c>
      <c r="K397" s="4" t="s">
        <v>388</v>
      </c>
      <c r="L397" s="4"/>
      <c r="M397" s="4"/>
      <c r="N397" s="4"/>
      <c r="O397" s="7">
        <v>2000000</v>
      </c>
      <c r="P397" s="11">
        <f>_xlfn.XLOOKUP(E397,[1]SIDEOF_donativos!U$4:U$1619,[1]SIDEOF_donativos!W$4:W$1619,FALSE)</f>
        <v>277</v>
      </c>
      <c r="R397" s="3">
        <v>2015</v>
      </c>
      <c r="S397" s="4" t="s">
        <v>719</v>
      </c>
      <c r="T397" s="4" t="s">
        <v>872</v>
      </c>
      <c r="U397" s="6">
        <v>42157</v>
      </c>
      <c r="V397" s="7">
        <v>7000000</v>
      </c>
      <c r="W397" s="6">
        <v>42632</v>
      </c>
      <c r="X397" s="4" t="s">
        <v>5075</v>
      </c>
      <c r="Y397" s="4" t="s">
        <v>387</v>
      </c>
      <c r="Z397" s="4" t="s">
        <v>388</v>
      </c>
      <c r="AA397" s="4"/>
      <c r="AB397" s="4"/>
      <c r="AC397" s="4"/>
      <c r="AD397" s="7">
        <v>7000000</v>
      </c>
      <c r="AE397" s="11">
        <v>1100</v>
      </c>
    </row>
    <row r="398" spans="1:31" x14ac:dyDescent="0.25">
      <c r="A398" s="3">
        <v>2015</v>
      </c>
      <c r="B398" s="4" t="s">
        <v>719</v>
      </c>
      <c r="C398" s="5">
        <v>48101</v>
      </c>
      <c r="D398" s="4" t="s">
        <v>4754</v>
      </c>
      <c r="E398" s="4" t="s">
        <v>4755</v>
      </c>
      <c r="F398" s="6">
        <v>42262</v>
      </c>
      <c r="G398" s="7">
        <v>30000000</v>
      </c>
      <c r="H398" s="6">
        <v>42886</v>
      </c>
      <c r="I398" s="4" t="s">
        <v>4756</v>
      </c>
      <c r="J398" s="4" t="s">
        <v>387</v>
      </c>
      <c r="K398" s="4" t="s">
        <v>388</v>
      </c>
      <c r="L398" s="4"/>
      <c r="M398" s="4"/>
      <c r="N398" s="4"/>
      <c r="O398" s="7">
        <v>30000000</v>
      </c>
      <c r="P398" s="11">
        <f>_xlfn.XLOOKUP(E398,[1]SIDEOF_donativos!U$4:U$1619,[1]SIDEOF_donativos!W$4:W$1619,FALSE)</f>
        <v>564</v>
      </c>
      <c r="R398" s="3">
        <v>2015</v>
      </c>
      <c r="S398" s="4" t="s">
        <v>719</v>
      </c>
      <c r="T398" s="4" t="s">
        <v>2312</v>
      </c>
      <c r="U398" s="6">
        <v>42159</v>
      </c>
      <c r="V398" s="7">
        <v>6000000</v>
      </c>
      <c r="W398" s="6">
        <v>42524</v>
      </c>
      <c r="X398" s="4" t="s">
        <v>5077</v>
      </c>
      <c r="Y398" s="4" t="s">
        <v>387</v>
      </c>
      <c r="Z398" s="4" t="s">
        <v>388</v>
      </c>
      <c r="AA398" s="4"/>
      <c r="AB398" s="4"/>
      <c r="AC398" s="4"/>
      <c r="AD398" s="7">
        <v>6000000</v>
      </c>
      <c r="AE398" s="11">
        <v>1082</v>
      </c>
    </row>
    <row r="399" spans="1:31" x14ac:dyDescent="0.25">
      <c r="A399" s="3">
        <v>2015</v>
      </c>
      <c r="B399" s="4" t="s">
        <v>719</v>
      </c>
      <c r="C399" s="5">
        <v>48101</v>
      </c>
      <c r="D399" s="4" t="s">
        <v>4757</v>
      </c>
      <c r="E399" s="4" t="s">
        <v>1097</v>
      </c>
      <c r="F399" s="6">
        <v>42094</v>
      </c>
      <c r="G399" s="7">
        <v>8000000</v>
      </c>
      <c r="H399" s="6">
        <v>42448</v>
      </c>
      <c r="I399" s="4" t="s">
        <v>4758</v>
      </c>
      <c r="J399" s="4" t="s">
        <v>387</v>
      </c>
      <c r="K399" s="4" t="s">
        <v>388</v>
      </c>
      <c r="L399" s="4"/>
      <c r="M399" s="4"/>
      <c r="N399" s="4"/>
      <c r="O399" s="7">
        <v>8000000</v>
      </c>
      <c r="P399" s="11">
        <f>_xlfn.XLOOKUP(E399,[1]SIDEOF_donativos!U$4:U$1619,[1]SIDEOF_donativos!W$4:W$1619,FALSE)</f>
        <v>409</v>
      </c>
      <c r="R399" s="3">
        <v>2015</v>
      </c>
      <c r="S399" s="4" t="s">
        <v>719</v>
      </c>
      <c r="T399" s="4" t="s">
        <v>3676</v>
      </c>
      <c r="U399" s="6">
        <v>42159</v>
      </c>
      <c r="V399" s="7">
        <v>3000000</v>
      </c>
      <c r="W399" s="6">
        <v>42372</v>
      </c>
      <c r="X399" s="4" t="s">
        <v>5079</v>
      </c>
      <c r="Y399" s="4" t="s">
        <v>387</v>
      </c>
      <c r="Z399" s="4" t="s">
        <v>388</v>
      </c>
      <c r="AA399" s="4"/>
      <c r="AB399" s="4"/>
      <c r="AC399" s="4"/>
      <c r="AD399" s="7">
        <v>3000000</v>
      </c>
      <c r="AE399" s="11">
        <v>648</v>
      </c>
    </row>
    <row r="400" spans="1:31" x14ac:dyDescent="0.25">
      <c r="A400" s="3">
        <v>2015</v>
      </c>
      <c r="B400" s="4" t="s">
        <v>719</v>
      </c>
      <c r="C400" s="5">
        <v>48101</v>
      </c>
      <c r="D400" s="4" t="s">
        <v>4759</v>
      </c>
      <c r="E400" s="4" t="s">
        <v>800</v>
      </c>
      <c r="F400" s="6">
        <v>42095</v>
      </c>
      <c r="G400" s="7">
        <v>5000000</v>
      </c>
      <c r="H400" s="6">
        <v>42509</v>
      </c>
      <c r="I400" s="4" t="s">
        <v>4760</v>
      </c>
      <c r="J400" s="4" t="s">
        <v>387</v>
      </c>
      <c r="K400" s="4" t="s">
        <v>388</v>
      </c>
      <c r="L400" s="4"/>
      <c r="M400" s="4"/>
      <c r="N400" s="4"/>
      <c r="O400" s="7">
        <v>5000000</v>
      </c>
      <c r="P400" s="11">
        <f>_xlfn.XLOOKUP(E400,[1]SIDEOF_donativos!U$4:U$1619,[1]SIDEOF_donativos!W$4:W$1619,FALSE)</f>
        <v>1052</v>
      </c>
      <c r="R400" s="3">
        <v>2015</v>
      </c>
      <c r="S400" s="4" t="s">
        <v>719</v>
      </c>
      <c r="T400" s="4" t="s">
        <v>1052</v>
      </c>
      <c r="U400" s="6">
        <v>42159</v>
      </c>
      <c r="V400" s="7">
        <v>1000000</v>
      </c>
      <c r="W400" s="6">
        <v>42493</v>
      </c>
      <c r="X400" s="4" t="s">
        <v>5081</v>
      </c>
      <c r="Y400" s="4" t="s">
        <v>387</v>
      </c>
      <c r="Z400" s="4" t="s">
        <v>388</v>
      </c>
      <c r="AA400" s="4"/>
      <c r="AB400" s="4"/>
      <c r="AC400" s="4"/>
      <c r="AD400" s="7">
        <v>1000000</v>
      </c>
      <c r="AE400" s="11">
        <v>1293</v>
      </c>
    </row>
    <row r="401" spans="1:31" x14ac:dyDescent="0.25">
      <c r="A401" s="3">
        <v>2015</v>
      </c>
      <c r="B401" s="4" t="s">
        <v>719</v>
      </c>
      <c r="C401" s="5">
        <v>48101</v>
      </c>
      <c r="D401" s="4" t="s">
        <v>4761</v>
      </c>
      <c r="E401" s="4" t="s">
        <v>3497</v>
      </c>
      <c r="F401" s="6">
        <v>42094</v>
      </c>
      <c r="G401" s="7">
        <v>2000000</v>
      </c>
      <c r="H401" s="6">
        <v>42484</v>
      </c>
      <c r="I401" s="4" t="s">
        <v>4762</v>
      </c>
      <c r="J401" s="4" t="s">
        <v>387</v>
      </c>
      <c r="K401" s="4" t="s">
        <v>388</v>
      </c>
      <c r="L401" s="4"/>
      <c r="M401" s="4"/>
      <c r="N401" s="4"/>
      <c r="O401" s="7">
        <v>2000000</v>
      </c>
      <c r="P401" s="11">
        <f>_xlfn.XLOOKUP(E401,[1]SIDEOF_donativos!U$4:U$1619,[1]SIDEOF_donativos!W$4:W$1619,FALSE)</f>
        <v>1288</v>
      </c>
      <c r="R401" s="3">
        <v>2015</v>
      </c>
      <c r="S401" s="4" t="s">
        <v>719</v>
      </c>
      <c r="T401" s="4" t="s">
        <v>5083</v>
      </c>
      <c r="U401" s="6">
        <v>42160</v>
      </c>
      <c r="V401" s="7">
        <v>2828463</v>
      </c>
      <c r="W401" s="6">
        <v>42251</v>
      </c>
      <c r="X401" s="4" t="s">
        <v>5084</v>
      </c>
      <c r="Y401" s="4" t="s">
        <v>387</v>
      </c>
      <c r="Z401" s="4" t="s">
        <v>388</v>
      </c>
      <c r="AA401" s="4"/>
      <c r="AB401" s="4"/>
      <c r="AC401" s="4"/>
      <c r="AD401" s="7">
        <v>2828463</v>
      </c>
      <c r="AE401" s="11">
        <v>1492</v>
      </c>
    </row>
    <row r="402" spans="1:31" x14ac:dyDescent="0.25">
      <c r="A402" s="3">
        <v>2015</v>
      </c>
      <c r="B402" s="4" t="s">
        <v>719</v>
      </c>
      <c r="C402" s="5">
        <v>48101</v>
      </c>
      <c r="D402" s="4" t="s">
        <v>4763</v>
      </c>
      <c r="E402" s="4" t="s">
        <v>4764</v>
      </c>
      <c r="F402" s="6">
        <v>42094</v>
      </c>
      <c r="G402" s="7">
        <v>1000000</v>
      </c>
      <c r="H402" s="6">
        <v>42307</v>
      </c>
      <c r="I402" s="4" t="s">
        <v>4765</v>
      </c>
      <c r="J402" s="4" t="s">
        <v>387</v>
      </c>
      <c r="K402" s="4" t="s">
        <v>388</v>
      </c>
      <c r="L402" s="4"/>
      <c r="M402" s="4"/>
      <c r="N402" s="4"/>
      <c r="O402" s="7">
        <v>1000000</v>
      </c>
      <c r="P402" s="11">
        <f>_xlfn.XLOOKUP(E402,[1]SIDEOF_donativos!U$4:U$1619,[1]SIDEOF_donativos!W$4:W$1619,FALSE)</f>
        <v>1041</v>
      </c>
      <c r="R402" s="3">
        <v>2015</v>
      </c>
      <c r="S402" s="4" t="s">
        <v>719</v>
      </c>
      <c r="T402" s="4" t="s">
        <v>5083</v>
      </c>
      <c r="U402" s="6">
        <v>42159</v>
      </c>
      <c r="V402" s="7">
        <v>2000000</v>
      </c>
      <c r="W402" s="6">
        <v>42280</v>
      </c>
      <c r="X402" s="4" t="s">
        <v>5086</v>
      </c>
      <c r="Y402" s="4" t="s">
        <v>387</v>
      </c>
      <c r="Z402" s="4" t="s">
        <v>388</v>
      </c>
      <c r="AA402" s="4"/>
      <c r="AB402" s="4"/>
      <c r="AC402" s="4"/>
      <c r="AD402" s="7">
        <v>2000000</v>
      </c>
      <c r="AE402" s="11">
        <v>1492</v>
      </c>
    </row>
    <row r="403" spans="1:31" x14ac:dyDescent="0.25">
      <c r="A403" s="3">
        <v>2015</v>
      </c>
      <c r="B403" s="4" t="s">
        <v>719</v>
      </c>
      <c r="C403" s="5">
        <v>48101</v>
      </c>
      <c r="D403" s="4" t="s">
        <v>4766</v>
      </c>
      <c r="E403" s="4" t="s">
        <v>748</v>
      </c>
      <c r="F403" s="6">
        <v>42107</v>
      </c>
      <c r="G403" s="7">
        <v>1300000</v>
      </c>
      <c r="H403" s="6">
        <v>42472</v>
      </c>
      <c r="I403" s="4" t="s">
        <v>4767</v>
      </c>
      <c r="J403" s="4" t="s">
        <v>387</v>
      </c>
      <c r="K403" s="4" t="s">
        <v>388</v>
      </c>
      <c r="L403" s="4"/>
      <c r="M403" s="4"/>
      <c r="N403" s="4"/>
      <c r="O403" s="7">
        <v>1300000</v>
      </c>
      <c r="P403" s="11">
        <f>_xlfn.XLOOKUP(E403,[1]SIDEOF_donativos!U$4:U$1619,[1]SIDEOF_donativos!W$4:W$1619,FALSE)</f>
        <v>544</v>
      </c>
      <c r="R403" s="3">
        <v>2015</v>
      </c>
      <c r="S403" s="4" t="s">
        <v>719</v>
      </c>
      <c r="T403" s="4" t="s">
        <v>2228</v>
      </c>
      <c r="U403" s="6">
        <v>42165</v>
      </c>
      <c r="V403" s="7">
        <v>12708800</v>
      </c>
      <c r="W403" s="6">
        <v>42643</v>
      </c>
      <c r="X403" s="4" t="s">
        <v>5088</v>
      </c>
      <c r="Y403" s="4" t="s">
        <v>387</v>
      </c>
      <c r="Z403" s="4" t="s">
        <v>388</v>
      </c>
      <c r="AA403" s="4"/>
      <c r="AB403" s="4"/>
      <c r="AC403" s="4"/>
      <c r="AD403" s="7">
        <v>12708800</v>
      </c>
      <c r="AE403" s="11">
        <v>1333</v>
      </c>
    </row>
    <row r="404" spans="1:31" x14ac:dyDescent="0.25">
      <c r="A404" s="3">
        <v>2015</v>
      </c>
      <c r="B404" s="4" t="s">
        <v>719</v>
      </c>
      <c r="C404" s="5">
        <v>48101</v>
      </c>
      <c r="D404" s="4" t="s">
        <v>4768</v>
      </c>
      <c r="E404" s="4" t="s">
        <v>4769</v>
      </c>
      <c r="F404" s="6">
        <v>42104</v>
      </c>
      <c r="G404" s="7">
        <v>4000000</v>
      </c>
      <c r="H404" s="6">
        <v>42256</v>
      </c>
      <c r="I404" s="4" t="s">
        <v>4770</v>
      </c>
      <c r="J404" s="4" t="s">
        <v>387</v>
      </c>
      <c r="K404" s="4" t="s">
        <v>388</v>
      </c>
      <c r="L404" s="4"/>
      <c r="M404" s="4"/>
      <c r="N404" s="4"/>
      <c r="O404" s="7">
        <v>4000000</v>
      </c>
      <c r="P404" s="11">
        <f>_xlfn.XLOOKUP(E404,[1]SIDEOF_donativos!U$4:U$1619,[1]SIDEOF_donativos!W$4:W$1619,FALSE)</f>
        <v>450</v>
      </c>
      <c r="R404" s="3">
        <v>2015</v>
      </c>
      <c r="S404" s="4" t="s">
        <v>719</v>
      </c>
      <c r="T404" s="4" t="s">
        <v>5090</v>
      </c>
      <c r="U404" s="6">
        <v>42163</v>
      </c>
      <c r="V404" s="7">
        <v>4056972</v>
      </c>
      <c r="W404" s="6">
        <v>42383</v>
      </c>
      <c r="X404" s="4" t="s">
        <v>5091</v>
      </c>
      <c r="Y404" s="4" t="s">
        <v>387</v>
      </c>
      <c r="Z404" s="4" t="s">
        <v>388</v>
      </c>
      <c r="AA404" s="4"/>
      <c r="AB404" s="4"/>
      <c r="AC404" s="4"/>
      <c r="AD404" s="7">
        <v>4056972</v>
      </c>
      <c r="AE404" s="11">
        <v>1076</v>
      </c>
    </row>
    <row r="405" spans="1:31" x14ac:dyDescent="0.25">
      <c r="A405" s="3">
        <v>2015</v>
      </c>
      <c r="B405" s="4" t="s">
        <v>719</v>
      </c>
      <c r="C405" s="5">
        <v>48101</v>
      </c>
      <c r="D405" s="4" t="s">
        <v>4771</v>
      </c>
      <c r="E405" s="4" t="s">
        <v>3652</v>
      </c>
      <c r="F405" s="6">
        <v>42103</v>
      </c>
      <c r="G405" s="7">
        <v>777000</v>
      </c>
      <c r="H405" s="6">
        <v>42508</v>
      </c>
      <c r="I405" s="4" t="s">
        <v>4772</v>
      </c>
      <c r="J405" s="4" t="s">
        <v>387</v>
      </c>
      <c r="K405" s="4" t="s">
        <v>388</v>
      </c>
      <c r="L405" s="4"/>
      <c r="M405" s="4"/>
      <c r="N405" s="4"/>
      <c r="O405" s="7">
        <v>777000</v>
      </c>
      <c r="P405" s="11">
        <f>_xlfn.XLOOKUP(E405,[1]SIDEOF_donativos!U$4:U$1619,[1]SIDEOF_donativos!W$4:W$1619,FALSE)</f>
        <v>242</v>
      </c>
      <c r="R405" s="3">
        <v>2015</v>
      </c>
      <c r="S405" s="4" t="s">
        <v>719</v>
      </c>
      <c r="T405" s="4" t="s">
        <v>1943</v>
      </c>
      <c r="U405" s="6">
        <v>42139</v>
      </c>
      <c r="V405" s="7">
        <v>5000000</v>
      </c>
      <c r="W405" s="6">
        <v>42400</v>
      </c>
      <c r="X405" s="4" t="s">
        <v>5093</v>
      </c>
      <c r="Y405" s="4" t="s">
        <v>387</v>
      </c>
      <c r="Z405" s="4" t="s">
        <v>388</v>
      </c>
      <c r="AA405" s="4"/>
      <c r="AB405" s="4"/>
      <c r="AC405" s="4"/>
      <c r="AD405" s="7">
        <v>5000000</v>
      </c>
      <c r="AE405" s="11">
        <v>8</v>
      </c>
    </row>
    <row r="406" spans="1:31" x14ac:dyDescent="0.25">
      <c r="A406" s="3">
        <v>2015</v>
      </c>
      <c r="B406" s="4" t="s">
        <v>719</v>
      </c>
      <c r="C406" s="5">
        <v>48101</v>
      </c>
      <c r="D406" s="4" t="s">
        <v>4773</v>
      </c>
      <c r="E406" s="4" t="s">
        <v>4774</v>
      </c>
      <c r="F406" s="6">
        <v>42103</v>
      </c>
      <c r="G406" s="7">
        <v>1000000</v>
      </c>
      <c r="H406" s="6">
        <v>42408</v>
      </c>
      <c r="I406" s="4" t="s">
        <v>4775</v>
      </c>
      <c r="J406" s="4" t="s">
        <v>387</v>
      </c>
      <c r="K406" s="4" t="s">
        <v>388</v>
      </c>
      <c r="L406" s="4"/>
      <c r="M406" s="4"/>
      <c r="N406" s="4"/>
      <c r="O406" s="7">
        <v>1000000</v>
      </c>
      <c r="P406" s="11">
        <f>_xlfn.XLOOKUP(E406,[1]SIDEOF_donativos!U$4:U$1619,[1]SIDEOF_donativos!W$4:W$1619,FALSE)</f>
        <v>837</v>
      </c>
      <c r="R406" s="3">
        <v>2015</v>
      </c>
      <c r="S406" s="4" t="s">
        <v>719</v>
      </c>
      <c r="T406" s="4" t="s">
        <v>3991</v>
      </c>
      <c r="U406" s="6">
        <v>42167</v>
      </c>
      <c r="V406" s="7">
        <v>4276000</v>
      </c>
      <c r="W406" s="6">
        <v>42349</v>
      </c>
      <c r="X406" s="4" t="s">
        <v>5095</v>
      </c>
      <c r="Y406" s="4" t="s">
        <v>387</v>
      </c>
      <c r="Z406" s="4" t="s">
        <v>388</v>
      </c>
      <c r="AA406" s="4"/>
      <c r="AB406" s="4"/>
      <c r="AC406" s="4"/>
      <c r="AD406" s="7">
        <v>4276000</v>
      </c>
      <c r="AE406" s="11">
        <v>640</v>
      </c>
    </row>
    <row r="407" spans="1:31" x14ac:dyDescent="0.25">
      <c r="A407" s="3">
        <v>2015</v>
      </c>
      <c r="B407" s="4" t="s">
        <v>719</v>
      </c>
      <c r="C407" s="5">
        <v>48101</v>
      </c>
      <c r="D407" s="4" t="s">
        <v>4776</v>
      </c>
      <c r="E407" s="4" t="s">
        <v>4777</v>
      </c>
      <c r="F407" s="6">
        <v>42104</v>
      </c>
      <c r="G407" s="7">
        <v>300000</v>
      </c>
      <c r="H407" s="6">
        <v>42638</v>
      </c>
      <c r="I407" s="4" t="s">
        <v>4778</v>
      </c>
      <c r="J407" s="4" t="s">
        <v>387</v>
      </c>
      <c r="K407" s="4" t="s">
        <v>388</v>
      </c>
      <c r="L407" s="4"/>
      <c r="M407" s="4"/>
      <c r="N407" s="4"/>
      <c r="O407" s="7">
        <v>300000</v>
      </c>
      <c r="P407" s="11">
        <f>_xlfn.XLOOKUP(E407,[1]SIDEOF_donativos!U$4:U$1619,[1]SIDEOF_donativos!W$4:W$1619,FALSE)</f>
        <v>1043</v>
      </c>
      <c r="R407" s="3">
        <v>2015</v>
      </c>
      <c r="S407" s="4" t="s">
        <v>719</v>
      </c>
      <c r="T407" s="4" t="s">
        <v>2343</v>
      </c>
      <c r="U407" s="6">
        <v>42165</v>
      </c>
      <c r="V407" s="7">
        <v>3100000</v>
      </c>
      <c r="W407" s="6">
        <v>42233</v>
      </c>
      <c r="X407" s="4" t="s">
        <v>5097</v>
      </c>
      <c r="Y407" s="4" t="s">
        <v>387</v>
      </c>
      <c r="Z407" s="4" t="s">
        <v>388</v>
      </c>
      <c r="AA407" s="4"/>
      <c r="AB407" s="4"/>
      <c r="AC407" s="4"/>
      <c r="AD407" s="7">
        <v>3100000</v>
      </c>
      <c r="AE407" s="11">
        <v>919</v>
      </c>
    </row>
    <row r="408" spans="1:31" x14ac:dyDescent="0.25">
      <c r="A408" s="3">
        <v>2015</v>
      </c>
      <c r="B408" s="4" t="s">
        <v>719</v>
      </c>
      <c r="C408" s="5">
        <v>48101</v>
      </c>
      <c r="D408" s="4" t="s">
        <v>4779</v>
      </c>
      <c r="E408" s="4" t="s">
        <v>803</v>
      </c>
      <c r="F408" s="6">
        <v>42103</v>
      </c>
      <c r="G408" s="7">
        <v>2000000</v>
      </c>
      <c r="H408" s="6">
        <v>42468</v>
      </c>
      <c r="I408" s="4" t="s">
        <v>4780</v>
      </c>
      <c r="J408" s="4" t="s">
        <v>387</v>
      </c>
      <c r="K408" s="4" t="s">
        <v>388</v>
      </c>
      <c r="L408" s="4"/>
      <c r="M408" s="4"/>
      <c r="N408" s="4"/>
      <c r="O408" s="7">
        <v>2000000</v>
      </c>
      <c r="P408" s="11">
        <f>_xlfn.XLOOKUP(E408,[1]SIDEOF_donativos!U$4:U$1619,[1]SIDEOF_donativos!W$4:W$1619,FALSE)</f>
        <v>589</v>
      </c>
      <c r="R408" s="3">
        <v>2015</v>
      </c>
      <c r="S408" s="4" t="s">
        <v>719</v>
      </c>
      <c r="T408" s="4" t="s">
        <v>2218</v>
      </c>
      <c r="U408" s="6">
        <v>42165</v>
      </c>
      <c r="V408" s="7">
        <v>1500000</v>
      </c>
      <c r="W408" s="6">
        <v>42565</v>
      </c>
      <c r="X408" s="4" t="s">
        <v>5099</v>
      </c>
      <c r="Y408" s="4" t="s">
        <v>387</v>
      </c>
      <c r="Z408" s="4" t="s">
        <v>388</v>
      </c>
      <c r="AA408" s="4"/>
      <c r="AB408" s="4"/>
      <c r="AC408" s="4"/>
      <c r="AD408" s="7">
        <v>1500000</v>
      </c>
      <c r="AE408" s="11">
        <v>1302</v>
      </c>
    </row>
    <row r="409" spans="1:31" x14ac:dyDescent="0.25">
      <c r="A409" s="3">
        <v>2015</v>
      </c>
      <c r="B409" s="4" t="s">
        <v>719</v>
      </c>
      <c r="C409" s="5">
        <v>48101</v>
      </c>
      <c r="D409" s="4" t="s">
        <v>4781</v>
      </c>
      <c r="E409" s="4" t="s">
        <v>2279</v>
      </c>
      <c r="F409" s="6">
        <v>42103</v>
      </c>
      <c r="G409" s="7">
        <v>5000000</v>
      </c>
      <c r="H409" s="6">
        <v>42346</v>
      </c>
      <c r="I409" s="4" t="s">
        <v>4782</v>
      </c>
      <c r="J409" s="4" t="s">
        <v>387</v>
      </c>
      <c r="K409" s="4" t="s">
        <v>388</v>
      </c>
      <c r="L409" s="4"/>
      <c r="M409" s="4"/>
      <c r="N409" s="4"/>
      <c r="O409" s="7">
        <v>5000000</v>
      </c>
      <c r="P409" s="11">
        <f>_xlfn.XLOOKUP(E409,[1]SIDEOF_donativos!U$4:U$1619,[1]SIDEOF_donativos!W$4:W$1619,FALSE)</f>
        <v>1069</v>
      </c>
      <c r="R409" s="3">
        <v>2015</v>
      </c>
      <c r="S409" s="4" t="s">
        <v>719</v>
      </c>
      <c r="T409" s="4" t="s">
        <v>3738</v>
      </c>
      <c r="U409" s="6">
        <v>42165</v>
      </c>
      <c r="V409" s="7">
        <v>3000000</v>
      </c>
      <c r="W409" s="6">
        <v>42430</v>
      </c>
      <c r="X409" s="4" t="s">
        <v>5101</v>
      </c>
      <c r="Y409" s="4" t="s">
        <v>387</v>
      </c>
      <c r="Z409" s="4" t="s">
        <v>388</v>
      </c>
      <c r="AA409" s="4"/>
      <c r="AB409" s="4"/>
      <c r="AC409" s="4"/>
      <c r="AD409" s="7">
        <v>3000000</v>
      </c>
      <c r="AE409" s="11">
        <v>84</v>
      </c>
    </row>
    <row r="410" spans="1:31" x14ac:dyDescent="0.25">
      <c r="A410" s="3">
        <v>2015</v>
      </c>
      <c r="B410" s="4" t="s">
        <v>719</v>
      </c>
      <c r="C410" s="5">
        <v>48101</v>
      </c>
      <c r="D410" s="4" t="s">
        <v>4783</v>
      </c>
      <c r="E410" s="4" t="s">
        <v>3662</v>
      </c>
      <c r="F410" s="6">
        <v>42103</v>
      </c>
      <c r="G410" s="7">
        <v>1500000</v>
      </c>
      <c r="H410" s="6">
        <v>42255</v>
      </c>
      <c r="I410" s="4" t="s">
        <v>4784</v>
      </c>
      <c r="J410" s="4" t="s">
        <v>387</v>
      </c>
      <c r="K410" s="4" t="s">
        <v>388</v>
      </c>
      <c r="L410" s="4"/>
      <c r="M410" s="4"/>
      <c r="N410" s="4"/>
      <c r="O410" s="7">
        <v>1500000</v>
      </c>
      <c r="P410" s="11">
        <f>_xlfn.XLOOKUP(E410,[1]SIDEOF_donativos!U$4:U$1619,[1]SIDEOF_donativos!W$4:W$1619,FALSE)</f>
        <v>653</v>
      </c>
      <c r="R410" s="3">
        <v>2015</v>
      </c>
      <c r="S410" s="4" t="s">
        <v>719</v>
      </c>
      <c r="T410" s="4" t="s">
        <v>5103</v>
      </c>
      <c r="U410" s="6">
        <v>42165</v>
      </c>
      <c r="V410" s="7">
        <v>2000000</v>
      </c>
      <c r="W410" s="6">
        <v>42168</v>
      </c>
      <c r="X410" s="4" t="s">
        <v>5104</v>
      </c>
      <c r="Y410" s="4" t="s">
        <v>387</v>
      </c>
      <c r="Z410" s="4" t="s">
        <v>388</v>
      </c>
      <c r="AA410" s="4"/>
      <c r="AB410" s="4"/>
      <c r="AC410" s="4"/>
      <c r="AD410" s="7">
        <v>2000000</v>
      </c>
      <c r="AE410" s="11">
        <v>946</v>
      </c>
    </row>
    <row r="411" spans="1:31" x14ac:dyDescent="0.25">
      <c r="A411" s="3">
        <v>2015</v>
      </c>
      <c r="B411" s="4" t="s">
        <v>719</v>
      </c>
      <c r="C411" s="5">
        <v>48101</v>
      </c>
      <c r="D411" s="4" t="s">
        <v>4785</v>
      </c>
      <c r="E411" s="4" t="s">
        <v>953</v>
      </c>
      <c r="F411" s="6">
        <v>42104</v>
      </c>
      <c r="G411" s="7">
        <v>1500000</v>
      </c>
      <c r="H411" s="6">
        <v>42317</v>
      </c>
      <c r="I411" s="4" t="s">
        <v>4786</v>
      </c>
      <c r="J411" s="4" t="s">
        <v>387</v>
      </c>
      <c r="K411" s="4" t="s">
        <v>388</v>
      </c>
      <c r="L411" s="4"/>
      <c r="M411" s="4"/>
      <c r="N411" s="4"/>
      <c r="O411" s="7">
        <v>1500000</v>
      </c>
      <c r="P411" s="11">
        <f>_xlfn.XLOOKUP(E411,[1]SIDEOF_donativos!U$4:U$1619,[1]SIDEOF_donativos!W$4:W$1619,FALSE)</f>
        <v>530</v>
      </c>
      <c r="R411" s="3">
        <v>2015</v>
      </c>
      <c r="S411" s="4" t="s">
        <v>719</v>
      </c>
      <c r="T411" s="4" t="s">
        <v>2337</v>
      </c>
      <c r="U411" s="6">
        <v>42166</v>
      </c>
      <c r="V411" s="7">
        <v>7000000</v>
      </c>
      <c r="W411" s="6">
        <v>42335</v>
      </c>
      <c r="X411" s="4" t="s">
        <v>5106</v>
      </c>
      <c r="Y411" s="4" t="s">
        <v>387</v>
      </c>
      <c r="Z411" s="4" t="s">
        <v>388</v>
      </c>
      <c r="AA411" s="4"/>
      <c r="AB411" s="4"/>
      <c r="AC411" s="4"/>
      <c r="AD411" s="7">
        <v>7000000</v>
      </c>
      <c r="AE411" s="11">
        <v>697</v>
      </c>
    </row>
    <row r="412" spans="1:31" x14ac:dyDescent="0.25">
      <c r="A412" s="3">
        <v>2015</v>
      </c>
      <c r="B412" s="4" t="s">
        <v>719</v>
      </c>
      <c r="C412" s="5">
        <v>48101</v>
      </c>
      <c r="D412" s="4" t="s">
        <v>4787</v>
      </c>
      <c r="E412" s="4" t="s">
        <v>777</v>
      </c>
      <c r="F412" s="6">
        <v>42105</v>
      </c>
      <c r="G412" s="7">
        <v>1000000</v>
      </c>
      <c r="H412" s="6">
        <v>42257</v>
      </c>
      <c r="I412" s="4" t="s">
        <v>4788</v>
      </c>
      <c r="J412" s="4" t="s">
        <v>387</v>
      </c>
      <c r="K412" s="4" t="s">
        <v>388</v>
      </c>
      <c r="L412" s="4"/>
      <c r="M412" s="4"/>
      <c r="N412" s="4"/>
      <c r="O412" s="7">
        <v>1000000</v>
      </c>
      <c r="P412" s="11">
        <f>_xlfn.XLOOKUP(E412,[1]SIDEOF_donativos!U$4:U$1619,[1]SIDEOF_donativos!W$4:W$1619,FALSE)</f>
        <v>158</v>
      </c>
      <c r="R412" s="3">
        <v>2015</v>
      </c>
      <c r="S412" s="4" t="s">
        <v>719</v>
      </c>
      <c r="T412" s="4" t="s">
        <v>1029</v>
      </c>
      <c r="U412" s="6">
        <v>42174</v>
      </c>
      <c r="V412" s="7">
        <v>1500000</v>
      </c>
      <c r="W412" s="6">
        <v>42418</v>
      </c>
      <c r="X412" s="4" t="s">
        <v>5108</v>
      </c>
      <c r="Y412" s="4" t="s">
        <v>387</v>
      </c>
      <c r="Z412" s="4" t="s">
        <v>388</v>
      </c>
      <c r="AA412" s="4"/>
      <c r="AB412" s="4"/>
      <c r="AC412" s="4"/>
      <c r="AD412" s="7">
        <v>1500000</v>
      </c>
      <c r="AE412" s="11">
        <v>1072</v>
      </c>
    </row>
    <row r="413" spans="1:31" x14ac:dyDescent="0.25">
      <c r="A413" s="3">
        <v>2015</v>
      </c>
      <c r="B413" s="4" t="s">
        <v>719</v>
      </c>
      <c r="C413" s="5">
        <v>48101</v>
      </c>
      <c r="D413" s="4" t="s">
        <v>4789</v>
      </c>
      <c r="E413" s="4" t="s">
        <v>2340</v>
      </c>
      <c r="F413" s="6">
        <v>42109</v>
      </c>
      <c r="G413" s="7">
        <v>1500000</v>
      </c>
      <c r="H413" s="6">
        <v>42323</v>
      </c>
      <c r="I413" s="4" t="s">
        <v>4790</v>
      </c>
      <c r="J413" s="4" t="s">
        <v>387</v>
      </c>
      <c r="K413" s="4" t="s">
        <v>388</v>
      </c>
      <c r="L413" s="4"/>
      <c r="M413" s="4"/>
      <c r="N413" s="4"/>
      <c r="O413" s="7">
        <v>1500000</v>
      </c>
      <c r="P413" s="11">
        <f>_xlfn.XLOOKUP(E413,[1]SIDEOF_donativos!U$4:U$1619,[1]SIDEOF_donativos!W$4:W$1619,FALSE)</f>
        <v>960</v>
      </c>
      <c r="R413" s="3">
        <v>2015</v>
      </c>
      <c r="S413" s="4" t="s">
        <v>719</v>
      </c>
      <c r="T413" s="4" t="s">
        <v>4836</v>
      </c>
      <c r="U413" s="6">
        <v>42172</v>
      </c>
      <c r="V413" s="7">
        <v>3500000</v>
      </c>
      <c r="W413" s="6">
        <v>42416</v>
      </c>
      <c r="X413" s="4" t="s">
        <v>5110</v>
      </c>
      <c r="Y413" s="4" t="s">
        <v>387</v>
      </c>
      <c r="Z413" s="4" t="s">
        <v>388</v>
      </c>
      <c r="AA413" s="4"/>
      <c r="AB413" s="4"/>
      <c r="AC413" s="4"/>
      <c r="AD413" s="7">
        <v>3500000</v>
      </c>
      <c r="AE413" s="11">
        <v>289</v>
      </c>
    </row>
    <row r="414" spans="1:31" x14ac:dyDescent="0.25">
      <c r="A414" s="3">
        <v>2015</v>
      </c>
      <c r="B414" s="4" t="s">
        <v>719</v>
      </c>
      <c r="C414" s="5">
        <v>48101</v>
      </c>
      <c r="D414" s="4" t="s">
        <v>4791</v>
      </c>
      <c r="E414" s="4" t="s">
        <v>4792</v>
      </c>
      <c r="F414" s="6">
        <v>42104</v>
      </c>
      <c r="G414" s="7">
        <v>1000000</v>
      </c>
      <c r="H414" s="6">
        <v>42469</v>
      </c>
      <c r="I414" s="4" t="s">
        <v>4793</v>
      </c>
      <c r="J414" s="4" t="s">
        <v>387</v>
      </c>
      <c r="K414" s="4" t="s">
        <v>388</v>
      </c>
      <c r="L414" s="4"/>
      <c r="M414" s="4"/>
      <c r="N414" s="4"/>
      <c r="O414" s="7">
        <v>1000000</v>
      </c>
      <c r="P414" s="11">
        <f>_xlfn.XLOOKUP(E414,[1]SIDEOF_donativos!U$4:U$1619,[1]SIDEOF_donativos!W$4:W$1619,FALSE)</f>
        <v>890</v>
      </c>
      <c r="R414" s="3">
        <v>2015</v>
      </c>
      <c r="S414" s="4" t="s">
        <v>719</v>
      </c>
      <c r="T414" s="4" t="s">
        <v>3559</v>
      </c>
      <c r="U414" s="6">
        <v>42174</v>
      </c>
      <c r="V414" s="7">
        <v>5000000</v>
      </c>
      <c r="W414" s="6">
        <v>42327</v>
      </c>
      <c r="X414" s="4" t="s">
        <v>5112</v>
      </c>
      <c r="Y414" s="4" t="s">
        <v>387</v>
      </c>
      <c r="Z414" s="4" t="s">
        <v>388</v>
      </c>
      <c r="AA414" s="4"/>
      <c r="AB414" s="4"/>
      <c r="AC414" s="4"/>
      <c r="AD414" s="7">
        <v>5000000</v>
      </c>
      <c r="AE414" s="11">
        <v>717</v>
      </c>
    </row>
    <row r="415" spans="1:31" x14ac:dyDescent="0.25">
      <c r="A415" s="3">
        <v>2015</v>
      </c>
      <c r="B415" s="4" t="s">
        <v>719</v>
      </c>
      <c r="C415" s="5">
        <v>48101</v>
      </c>
      <c r="D415" s="4" t="s">
        <v>4794</v>
      </c>
      <c r="E415" s="4" t="s">
        <v>3599</v>
      </c>
      <c r="F415" s="6">
        <v>42108</v>
      </c>
      <c r="G415" s="7">
        <v>7000000</v>
      </c>
      <c r="H415" s="6">
        <v>42534</v>
      </c>
      <c r="I415" s="4" t="s">
        <v>4795</v>
      </c>
      <c r="J415" s="4" t="s">
        <v>387</v>
      </c>
      <c r="K415" s="4" t="s">
        <v>388</v>
      </c>
      <c r="L415" s="4"/>
      <c r="M415" s="4"/>
      <c r="N415" s="4"/>
      <c r="O415" s="7">
        <v>7000000</v>
      </c>
      <c r="P415" s="11">
        <f>_xlfn.XLOOKUP(E415,[1]SIDEOF_donativos!U$4:U$1619,[1]SIDEOF_donativos!W$4:W$1619,FALSE)</f>
        <v>787</v>
      </c>
      <c r="R415" s="3">
        <v>2015</v>
      </c>
      <c r="S415" s="4" t="s">
        <v>719</v>
      </c>
      <c r="T415" s="4" t="s">
        <v>2279</v>
      </c>
      <c r="U415" s="6">
        <v>42178</v>
      </c>
      <c r="V415" s="7">
        <v>3500000</v>
      </c>
      <c r="W415" s="6">
        <v>42330</v>
      </c>
      <c r="X415" s="4" t="s">
        <v>5114</v>
      </c>
      <c r="Y415" s="4" t="s">
        <v>387</v>
      </c>
      <c r="Z415" s="4" t="s">
        <v>388</v>
      </c>
      <c r="AA415" s="4"/>
      <c r="AB415" s="4"/>
      <c r="AC415" s="4"/>
      <c r="AD415" s="7">
        <v>3500000</v>
      </c>
      <c r="AE415" s="11">
        <v>1069</v>
      </c>
    </row>
    <row r="416" spans="1:31" x14ac:dyDescent="0.25">
      <c r="A416" s="3">
        <v>2015</v>
      </c>
      <c r="B416" s="4" t="s">
        <v>719</v>
      </c>
      <c r="C416" s="5">
        <v>48101</v>
      </c>
      <c r="D416" s="4" t="s">
        <v>4796</v>
      </c>
      <c r="E416" s="4" t="s">
        <v>3977</v>
      </c>
      <c r="F416" s="6">
        <v>42108</v>
      </c>
      <c r="G416" s="7">
        <v>1000000</v>
      </c>
      <c r="H416" s="6">
        <v>42382</v>
      </c>
      <c r="I416" s="4" t="s">
        <v>4797</v>
      </c>
      <c r="J416" s="4" t="s">
        <v>387</v>
      </c>
      <c r="K416" s="4" t="s">
        <v>388</v>
      </c>
      <c r="L416" s="4"/>
      <c r="M416" s="4"/>
      <c r="N416" s="4"/>
      <c r="O416" s="7">
        <v>1000000</v>
      </c>
      <c r="P416" s="11">
        <f>_xlfn.XLOOKUP(E416,[1]SIDEOF_donativos!U$4:U$1619,[1]SIDEOF_donativos!W$4:W$1619,FALSE)</f>
        <v>707</v>
      </c>
      <c r="R416" s="3">
        <v>2015</v>
      </c>
      <c r="S416" s="4" t="s">
        <v>719</v>
      </c>
      <c r="T416" s="4" t="s">
        <v>800</v>
      </c>
      <c r="U416" s="6">
        <v>42181</v>
      </c>
      <c r="V416" s="7">
        <v>3000000</v>
      </c>
      <c r="W416" s="6">
        <v>42333</v>
      </c>
      <c r="X416" s="4" t="s">
        <v>5116</v>
      </c>
      <c r="Y416" s="4" t="s">
        <v>387</v>
      </c>
      <c r="Z416" s="4" t="s">
        <v>388</v>
      </c>
      <c r="AA416" s="4"/>
      <c r="AB416" s="4"/>
      <c r="AC416" s="4"/>
      <c r="AD416" s="7">
        <v>3000000</v>
      </c>
      <c r="AE416" s="11">
        <v>1052</v>
      </c>
    </row>
    <row r="417" spans="1:31" x14ac:dyDescent="0.25">
      <c r="A417" s="3">
        <v>2015</v>
      </c>
      <c r="B417" s="4" t="s">
        <v>719</v>
      </c>
      <c r="C417" s="5">
        <v>48101</v>
      </c>
      <c r="D417" s="4" t="s">
        <v>4798</v>
      </c>
      <c r="E417" s="4" t="s">
        <v>2573</v>
      </c>
      <c r="F417" s="6">
        <v>42108</v>
      </c>
      <c r="G417" s="7">
        <v>2500000</v>
      </c>
      <c r="H417" s="6">
        <v>42290</v>
      </c>
      <c r="I417" s="4" t="s">
        <v>4799</v>
      </c>
      <c r="J417" s="4" t="s">
        <v>387</v>
      </c>
      <c r="K417" s="4" t="s">
        <v>388</v>
      </c>
      <c r="L417" s="4"/>
      <c r="M417" s="4"/>
      <c r="N417" s="4"/>
      <c r="O417" s="7">
        <v>2500000</v>
      </c>
      <c r="P417" s="11">
        <f>_xlfn.XLOOKUP(E417,[1]SIDEOF_donativos!U$4:U$1619,[1]SIDEOF_donativos!W$4:W$1619,FALSE)</f>
        <v>532</v>
      </c>
      <c r="R417" s="3">
        <v>2015</v>
      </c>
      <c r="S417" s="4" t="s">
        <v>719</v>
      </c>
      <c r="T417" s="4" t="s">
        <v>3676</v>
      </c>
      <c r="U417" s="6">
        <v>42181</v>
      </c>
      <c r="V417" s="7">
        <v>1000000</v>
      </c>
      <c r="W417" s="6">
        <v>42333</v>
      </c>
      <c r="X417" s="4" t="s">
        <v>5118</v>
      </c>
      <c r="Y417" s="4" t="s">
        <v>387</v>
      </c>
      <c r="Z417" s="4" t="s">
        <v>388</v>
      </c>
      <c r="AA417" s="4"/>
      <c r="AB417" s="4"/>
      <c r="AC417" s="4"/>
      <c r="AD417" s="7">
        <v>1000000</v>
      </c>
      <c r="AE417" s="11">
        <v>648</v>
      </c>
    </row>
    <row r="418" spans="1:31" x14ac:dyDescent="0.25">
      <c r="A418" s="3">
        <v>2015</v>
      </c>
      <c r="B418" s="4" t="s">
        <v>719</v>
      </c>
      <c r="C418" s="5">
        <v>48101</v>
      </c>
      <c r="D418" s="4" t="s">
        <v>4800</v>
      </c>
      <c r="E418" s="4" t="s">
        <v>3645</v>
      </c>
      <c r="F418" s="6">
        <v>42108</v>
      </c>
      <c r="G418" s="7">
        <v>6000000</v>
      </c>
      <c r="H418" s="6">
        <v>42493</v>
      </c>
      <c r="I418" s="4" t="s">
        <v>4801</v>
      </c>
      <c r="J418" s="4" t="s">
        <v>387</v>
      </c>
      <c r="K418" s="4" t="s">
        <v>388</v>
      </c>
      <c r="L418" s="4"/>
      <c r="M418" s="4"/>
      <c r="N418" s="4"/>
      <c r="O418" s="7">
        <v>6000000</v>
      </c>
      <c r="P418" s="11">
        <f>_xlfn.XLOOKUP(E418,[1]SIDEOF_donativos!U$4:U$1619,[1]SIDEOF_donativos!W$4:W$1619,FALSE)</f>
        <v>740</v>
      </c>
      <c r="R418" s="3">
        <v>2015</v>
      </c>
      <c r="S418" s="4" t="s">
        <v>719</v>
      </c>
      <c r="T418" s="4" t="s">
        <v>2279</v>
      </c>
      <c r="U418" s="6">
        <v>42181</v>
      </c>
      <c r="V418" s="7">
        <v>1000000</v>
      </c>
      <c r="W418" s="6">
        <v>42393</v>
      </c>
      <c r="X418" s="4" t="s">
        <v>5120</v>
      </c>
      <c r="Y418" s="4" t="s">
        <v>387</v>
      </c>
      <c r="Z418" s="4" t="s">
        <v>388</v>
      </c>
      <c r="AA418" s="4"/>
      <c r="AB418" s="4"/>
      <c r="AC418" s="4"/>
      <c r="AD418" s="7">
        <v>1000000</v>
      </c>
      <c r="AE418" s="11">
        <v>1069</v>
      </c>
    </row>
    <row r="419" spans="1:31" x14ac:dyDescent="0.25">
      <c r="A419" s="3">
        <v>2015</v>
      </c>
      <c r="B419" s="4" t="s">
        <v>719</v>
      </c>
      <c r="C419" s="5">
        <v>48101</v>
      </c>
      <c r="D419" s="4" t="s">
        <v>4802</v>
      </c>
      <c r="E419" s="4" t="s">
        <v>3991</v>
      </c>
      <c r="F419" s="6">
        <v>42109</v>
      </c>
      <c r="G419" s="7">
        <v>3000000</v>
      </c>
      <c r="H419" s="6">
        <v>42214</v>
      </c>
      <c r="I419" s="4" t="s">
        <v>4803</v>
      </c>
      <c r="J419" s="4" t="s">
        <v>387</v>
      </c>
      <c r="K419" s="4" t="s">
        <v>388</v>
      </c>
      <c r="L419" s="4"/>
      <c r="M419" s="4"/>
      <c r="N419" s="4"/>
      <c r="O419" s="7">
        <v>3000000</v>
      </c>
      <c r="P419" s="11">
        <f>_xlfn.XLOOKUP(E419,[1]SIDEOF_donativos!U$4:U$1619,[1]SIDEOF_donativos!W$4:W$1619,FALSE)</f>
        <v>640</v>
      </c>
      <c r="R419" s="3">
        <v>2015</v>
      </c>
      <c r="S419" s="4" t="s">
        <v>719</v>
      </c>
      <c r="T419" s="4" t="s">
        <v>4941</v>
      </c>
      <c r="U419" s="6">
        <v>42185</v>
      </c>
      <c r="V419" s="7">
        <v>2250000</v>
      </c>
      <c r="W419" s="6">
        <v>42398</v>
      </c>
      <c r="X419" s="4" t="s">
        <v>5122</v>
      </c>
      <c r="Y419" s="4" t="s">
        <v>387</v>
      </c>
      <c r="Z419" s="4" t="s">
        <v>388</v>
      </c>
      <c r="AA419" s="4"/>
      <c r="AB419" s="4"/>
      <c r="AC419" s="4"/>
      <c r="AD419" s="7">
        <v>2250000</v>
      </c>
      <c r="AE419" s="11">
        <v>704</v>
      </c>
    </row>
    <row r="420" spans="1:31" x14ac:dyDescent="0.25">
      <c r="A420" s="3">
        <v>2015</v>
      </c>
      <c r="B420" s="4" t="s">
        <v>719</v>
      </c>
      <c r="C420" s="5">
        <v>48101</v>
      </c>
      <c r="D420" s="4" t="s">
        <v>4804</v>
      </c>
      <c r="E420" s="4" t="s">
        <v>4805</v>
      </c>
      <c r="F420" s="6">
        <v>42109</v>
      </c>
      <c r="G420" s="7">
        <v>3000000</v>
      </c>
      <c r="H420" s="6">
        <v>42261</v>
      </c>
      <c r="I420" s="4" t="s">
        <v>4806</v>
      </c>
      <c r="J420" s="4" t="s">
        <v>387</v>
      </c>
      <c r="K420" s="4" t="s">
        <v>388</v>
      </c>
      <c r="L420" s="4"/>
      <c r="M420" s="4"/>
      <c r="N420" s="4"/>
      <c r="O420" s="7">
        <v>3000000</v>
      </c>
      <c r="P420" s="11">
        <f>_xlfn.XLOOKUP(E420,[1]SIDEOF_donativos!U$4:U$1619,[1]SIDEOF_donativos!W$4:W$1619,FALSE)</f>
        <v>359</v>
      </c>
      <c r="R420" s="3">
        <v>2015</v>
      </c>
      <c r="S420" s="4" t="s">
        <v>719</v>
      </c>
      <c r="T420" s="4" t="s">
        <v>5124</v>
      </c>
      <c r="U420" s="6">
        <v>42184</v>
      </c>
      <c r="V420" s="7">
        <v>1000000</v>
      </c>
      <c r="W420" s="6">
        <v>42397</v>
      </c>
      <c r="X420" s="4" t="s">
        <v>5125</v>
      </c>
      <c r="Y420" s="4" t="s">
        <v>387</v>
      </c>
      <c r="Z420" s="4" t="s">
        <v>388</v>
      </c>
      <c r="AA420" s="4"/>
      <c r="AB420" s="4"/>
      <c r="AC420" s="4"/>
      <c r="AD420" s="7">
        <v>1000000</v>
      </c>
      <c r="AE420" s="11">
        <v>481</v>
      </c>
    </row>
    <row r="421" spans="1:31" x14ac:dyDescent="0.25">
      <c r="A421" s="3">
        <v>2015</v>
      </c>
      <c r="B421" s="4" t="s">
        <v>719</v>
      </c>
      <c r="C421" s="5">
        <v>48101</v>
      </c>
      <c r="D421" s="4" t="s">
        <v>4807</v>
      </c>
      <c r="E421" s="4" t="s">
        <v>2242</v>
      </c>
      <c r="F421" s="6">
        <v>42109</v>
      </c>
      <c r="G421" s="7">
        <v>3100000</v>
      </c>
      <c r="H421" s="6">
        <v>42261</v>
      </c>
      <c r="I421" s="4" t="s">
        <v>4808</v>
      </c>
      <c r="J421" s="4" t="s">
        <v>387</v>
      </c>
      <c r="K421" s="4" t="s">
        <v>388</v>
      </c>
      <c r="L421" s="4"/>
      <c r="M421" s="4"/>
      <c r="N421" s="4"/>
      <c r="O421" s="7">
        <v>3100000</v>
      </c>
      <c r="P421" s="11">
        <f>_xlfn.XLOOKUP(E421,[1]SIDEOF_donativos!U$4:U$1619,[1]SIDEOF_donativos!W$4:W$1619,FALSE)</f>
        <v>721</v>
      </c>
      <c r="R421" s="3">
        <v>2015</v>
      </c>
      <c r="S421" s="4" t="s">
        <v>719</v>
      </c>
      <c r="T421" s="4" t="s">
        <v>979</v>
      </c>
      <c r="U421" s="6">
        <v>42183</v>
      </c>
      <c r="V421" s="7">
        <v>600000</v>
      </c>
      <c r="W421" s="6">
        <v>42272</v>
      </c>
      <c r="X421" s="4" t="s">
        <v>5127</v>
      </c>
      <c r="Y421" s="4" t="s">
        <v>387</v>
      </c>
      <c r="Z421" s="4" t="s">
        <v>388</v>
      </c>
      <c r="AA421" s="4"/>
      <c r="AB421" s="4"/>
      <c r="AC421" s="4"/>
      <c r="AD421" s="7">
        <v>600000</v>
      </c>
      <c r="AE421" s="11">
        <v>1118</v>
      </c>
    </row>
    <row r="422" spans="1:31" x14ac:dyDescent="0.25">
      <c r="A422" s="3">
        <v>2015</v>
      </c>
      <c r="B422" s="4" t="s">
        <v>719</v>
      </c>
      <c r="C422" s="5">
        <v>48101</v>
      </c>
      <c r="D422" s="4" t="s">
        <v>4809</v>
      </c>
      <c r="E422" s="4" t="s">
        <v>3645</v>
      </c>
      <c r="F422" s="6">
        <v>42103</v>
      </c>
      <c r="G422" s="7">
        <v>9000000</v>
      </c>
      <c r="H422" s="6">
        <v>42508</v>
      </c>
      <c r="I422" s="4" t="s">
        <v>4810</v>
      </c>
      <c r="J422" s="4" t="s">
        <v>387</v>
      </c>
      <c r="K422" s="4" t="s">
        <v>388</v>
      </c>
      <c r="L422" s="4"/>
      <c r="M422" s="4"/>
      <c r="N422" s="4"/>
      <c r="O422" s="7">
        <v>9000000</v>
      </c>
      <c r="P422" s="11">
        <f>_xlfn.XLOOKUP(E422,[1]SIDEOF_donativos!U$4:U$1619,[1]SIDEOF_donativos!W$4:W$1619,FALSE)</f>
        <v>740</v>
      </c>
      <c r="R422" s="3">
        <v>2015</v>
      </c>
      <c r="S422" s="4" t="s">
        <v>719</v>
      </c>
      <c r="T422" s="4" t="s">
        <v>3795</v>
      </c>
      <c r="U422" s="6">
        <v>42185</v>
      </c>
      <c r="V422" s="7">
        <v>5000000</v>
      </c>
      <c r="W422" s="6">
        <v>42947</v>
      </c>
      <c r="X422" s="4" t="s">
        <v>5129</v>
      </c>
      <c r="Y422" s="4" t="s">
        <v>387</v>
      </c>
      <c r="Z422" s="4" t="s">
        <v>388</v>
      </c>
      <c r="AA422" s="4"/>
      <c r="AB422" s="4"/>
      <c r="AC422" s="4"/>
      <c r="AD422" s="7">
        <v>5000000</v>
      </c>
      <c r="AE422" s="11">
        <v>195</v>
      </c>
    </row>
    <row r="423" spans="1:31" x14ac:dyDescent="0.25">
      <c r="A423" s="3">
        <v>2015</v>
      </c>
      <c r="B423" s="4" t="s">
        <v>719</v>
      </c>
      <c r="C423" s="5">
        <v>48101</v>
      </c>
      <c r="D423" s="4" t="s">
        <v>4811</v>
      </c>
      <c r="E423" s="4" t="s">
        <v>4812</v>
      </c>
      <c r="F423" s="6">
        <v>42103</v>
      </c>
      <c r="G423" s="7">
        <v>2500000</v>
      </c>
      <c r="H423" s="6">
        <v>42468</v>
      </c>
      <c r="I423" s="4" t="s">
        <v>4813</v>
      </c>
      <c r="J423" s="4" t="s">
        <v>387</v>
      </c>
      <c r="K423" s="4" t="s">
        <v>388</v>
      </c>
      <c r="L423" s="4"/>
      <c r="M423" s="4"/>
      <c r="N423" s="4"/>
      <c r="O423" s="7">
        <v>2500000</v>
      </c>
      <c r="P423" s="11">
        <f>_xlfn.XLOOKUP(E423,[1]SIDEOF_donativos!U$4:U$1619,[1]SIDEOF_donativos!W$4:W$1619,FALSE)</f>
        <v>1054</v>
      </c>
      <c r="R423" s="3">
        <v>2015</v>
      </c>
      <c r="S423" s="4" t="s">
        <v>719</v>
      </c>
      <c r="T423" s="4" t="s">
        <v>929</v>
      </c>
      <c r="U423" s="6">
        <v>42185</v>
      </c>
      <c r="V423" s="7">
        <v>2000000</v>
      </c>
      <c r="W423" s="6">
        <v>42580</v>
      </c>
      <c r="X423" s="4" t="s">
        <v>5131</v>
      </c>
      <c r="Y423" s="4" t="s">
        <v>387</v>
      </c>
      <c r="Z423" s="4" t="s">
        <v>388</v>
      </c>
      <c r="AA423" s="4"/>
      <c r="AB423" s="4"/>
      <c r="AC423" s="4"/>
      <c r="AD423" s="7">
        <v>2000000</v>
      </c>
      <c r="AE423" s="11">
        <v>798</v>
      </c>
    </row>
    <row r="424" spans="1:31" x14ac:dyDescent="0.25">
      <c r="A424" s="3">
        <v>2015</v>
      </c>
      <c r="B424" s="4" t="s">
        <v>719</v>
      </c>
      <c r="C424" s="5">
        <v>48101</v>
      </c>
      <c r="D424" s="4" t="s">
        <v>4814</v>
      </c>
      <c r="E424" s="4" t="s">
        <v>1188</v>
      </c>
      <c r="F424" s="6">
        <v>42103</v>
      </c>
      <c r="G424" s="7">
        <v>4500000</v>
      </c>
      <c r="H424" s="6">
        <v>42468</v>
      </c>
      <c r="I424" s="4" t="s">
        <v>4815</v>
      </c>
      <c r="J424" s="4" t="s">
        <v>387</v>
      </c>
      <c r="K424" s="4" t="s">
        <v>388</v>
      </c>
      <c r="L424" s="4"/>
      <c r="M424" s="4"/>
      <c r="N424" s="4"/>
      <c r="O424" s="7">
        <v>4500000</v>
      </c>
      <c r="P424" s="11">
        <f>_xlfn.XLOOKUP(E424,[1]SIDEOF_donativos!U$4:U$1619,[1]SIDEOF_donativos!W$4:W$1619,FALSE)</f>
        <v>739</v>
      </c>
      <c r="R424" s="3">
        <v>2015</v>
      </c>
      <c r="S424" s="4" t="s">
        <v>719</v>
      </c>
      <c r="T424" s="4" t="s">
        <v>5133</v>
      </c>
      <c r="U424" s="6">
        <v>42185</v>
      </c>
      <c r="V424" s="7">
        <v>3830000</v>
      </c>
      <c r="W424" s="6">
        <v>42519</v>
      </c>
      <c r="X424" s="4" t="s">
        <v>5134</v>
      </c>
      <c r="Y424" s="4" t="s">
        <v>387</v>
      </c>
      <c r="Z424" s="4" t="s">
        <v>388</v>
      </c>
      <c r="AA424" s="4"/>
      <c r="AB424" s="4"/>
      <c r="AC424" s="4"/>
      <c r="AD424" s="7">
        <v>3830000</v>
      </c>
      <c r="AE424" s="11">
        <v>861</v>
      </c>
    </row>
    <row r="425" spans="1:31" x14ac:dyDescent="0.25">
      <c r="A425" s="3">
        <v>2015</v>
      </c>
      <c r="B425" s="4" t="s">
        <v>719</v>
      </c>
      <c r="C425" s="5">
        <v>48101</v>
      </c>
      <c r="D425" s="4" t="s">
        <v>4816</v>
      </c>
      <c r="E425" s="4" t="s">
        <v>4817</v>
      </c>
      <c r="F425" s="6">
        <v>42095</v>
      </c>
      <c r="G425" s="7">
        <v>5660400</v>
      </c>
      <c r="H425" s="6">
        <v>42429</v>
      </c>
      <c r="I425" s="4" t="s">
        <v>4818</v>
      </c>
      <c r="J425" s="4" t="s">
        <v>387</v>
      </c>
      <c r="K425" s="4" t="s">
        <v>388</v>
      </c>
      <c r="L425" s="4"/>
      <c r="M425" s="4"/>
      <c r="N425" s="4"/>
      <c r="O425" s="7">
        <v>5660400</v>
      </c>
      <c r="P425" s="11">
        <f>_xlfn.XLOOKUP(E425,[1]SIDEOF_donativos!U$4:U$1619,[1]SIDEOF_donativos!W$4:W$1619,FALSE)</f>
        <v>577</v>
      </c>
      <c r="R425" s="3">
        <v>2015</v>
      </c>
      <c r="S425" s="4" t="s">
        <v>719</v>
      </c>
      <c r="T425" s="4" t="s">
        <v>4923</v>
      </c>
      <c r="U425" s="6">
        <v>42181</v>
      </c>
      <c r="V425" s="7">
        <v>2000000</v>
      </c>
      <c r="W425" s="6">
        <v>42581</v>
      </c>
      <c r="X425" s="4" t="s">
        <v>5136</v>
      </c>
      <c r="Y425" s="4" t="s">
        <v>387</v>
      </c>
      <c r="Z425" s="4" t="s">
        <v>388</v>
      </c>
      <c r="AA425" s="4"/>
      <c r="AB425" s="4"/>
      <c r="AC425" s="4"/>
      <c r="AD425" s="7">
        <v>2000000</v>
      </c>
      <c r="AE425" s="11">
        <v>82</v>
      </c>
    </row>
    <row r="426" spans="1:31" x14ac:dyDescent="0.25">
      <c r="A426" s="3">
        <v>2015</v>
      </c>
      <c r="B426" s="4" t="s">
        <v>719</v>
      </c>
      <c r="C426" s="5">
        <v>48101</v>
      </c>
      <c r="D426" s="4" t="s">
        <v>4819</v>
      </c>
      <c r="E426" s="4" t="s">
        <v>1754</v>
      </c>
      <c r="F426" s="6">
        <v>42111</v>
      </c>
      <c r="G426" s="7">
        <v>1666578</v>
      </c>
      <c r="H426" s="6">
        <v>42293</v>
      </c>
      <c r="I426" s="4" t="s">
        <v>4820</v>
      </c>
      <c r="J426" s="4" t="s">
        <v>387</v>
      </c>
      <c r="K426" s="4" t="s">
        <v>388</v>
      </c>
      <c r="L426" s="4"/>
      <c r="M426" s="4"/>
      <c r="N426" s="4"/>
      <c r="O426" s="7">
        <v>1666578</v>
      </c>
      <c r="P426" s="11">
        <f>_xlfn.XLOOKUP(E426,[1]SIDEOF_donativos!U$4:U$1619,[1]SIDEOF_donativos!W$4:W$1619,FALSE)</f>
        <v>165</v>
      </c>
      <c r="R426" s="3">
        <v>2015</v>
      </c>
      <c r="S426" s="4" t="s">
        <v>719</v>
      </c>
      <c r="T426" s="4" t="s">
        <v>3991</v>
      </c>
      <c r="U426" s="6">
        <v>42187</v>
      </c>
      <c r="V426" s="7">
        <v>10100000</v>
      </c>
      <c r="W426" s="6">
        <v>42370</v>
      </c>
      <c r="X426" s="4" t="s">
        <v>5138</v>
      </c>
      <c r="Y426" s="4" t="s">
        <v>387</v>
      </c>
      <c r="Z426" s="4" t="s">
        <v>388</v>
      </c>
      <c r="AA426" s="4"/>
      <c r="AB426" s="4"/>
      <c r="AC426" s="4"/>
      <c r="AD426" s="7">
        <v>10100000</v>
      </c>
      <c r="AE426" s="11">
        <v>640</v>
      </c>
    </row>
    <row r="427" spans="1:31" x14ac:dyDescent="0.25">
      <c r="A427" s="3">
        <v>2015</v>
      </c>
      <c r="B427" s="4" t="s">
        <v>719</v>
      </c>
      <c r="C427" s="5">
        <v>48101</v>
      </c>
      <c r="D427" s="4" t="s">
        <v>4821</v>
      </c>
      <c r="E427" s="4" t="s">
        <v>982</v>
      </c>
      <c r="F427" s="6">
        <v>42143</v>
      </c>
      <c r="G427" s="7">
        <v>8298400</v>
      </c>
      <c r="H427" s="6">
        <v>42508</v>
      </c>
      <c r="I427" s="4" t="s">
        <v>4822</v>
      </c>
      <c r="J427" s="4" t="s">
        <v>387</v>
      </c>
      <c r="K427" s="4" t="s">
        <v>388</v>
      </c>
      <c r="L427" s="4"/>
      <c r="M427" s="4"/>
      <c r="N427" s="4"/>
      <c r="O427" s="7">
        <v>8298400</v>
      </c>
      <c r="P427" s="11">
        <f>_xlfn.XLOOKUP(E427,[1]SIDEOF_donativos!U$4:U$1619,[1]SIDEOF_donativos!W$4:W$1619,FALSE)</f>
        <v>588</v>
      </c>
      <c r="R427" s="3">
        <v>2015</v>
      </c>
      <c r="S427" s="4" t="s">
        <v>719</v>
      </c>
      <c r="T427" s="4" t="s">
        <v>5083</v>
      </c>
      <c r="U427" s="6">
        <v>42188</v>
      </c>
      <c r="V427" s="7">
        <v>3000000</v>
      </c>
      <c r="W427" s="6">
        <v>42310</v>
      </c>
      <c r="X427" s="4" t="s">
        <v>5140</v>
      </c>
      <c r="Y427" s="4" t="s">
        <v>387</v>
      </c>
      <c r="Z427" s="4" t="s">
        <v>388</v>
      </c>
      <c r="AA427" s="4"/>
      <c r="AB427" s="4"/>
      <c r="AC427" s="4"/>
      <c r="AD427" s="7">
        <v>3000000</v>
      </c>
      <c r="AE427" s="11">
        <v>1492</v>
      </c>
    </row>
    <row r="428" spans="1:31" x14ac:dyDescent="0.25">
      <c r="A428" s="3">
        <v>2015</v>
      </c>
      <c r="B428" s="4" t="s">
        <v>719</v>
      </c>
      <c r="C428" s="5">
        <v>48101</v>
      </c>
      <c r="D428" s="4" t="s">
        <v>4823</v>
      </c>
      <c r="E428" s="4" t="s">
        <v>1708</v>
      </c>
      <c r="F428" s="6">
        <v>42111</v>
      </c>
      <c r="G428" s="7">
        <v>3000000</v>
      </c>
      <c r="H428" s="6">
        <v>42537</v>
      </c>
      <c r="I428" s="4" t="s">
        <v>4824</v>
      </c>
      <c r="J428" s="4" t="s">
        <v>387</v>
      </c>
      <c r="K428" s="4" t="s">
        <v>388</v>
      </c>
      <c r="L428" s="4"/>
      <c r="M428" s="4"/>
      <c r="N428" s="4"/>
      <c r="O428" s="7">
        <v>3000000</v>
      </c>
      <c r="P428" s="11">
        <f>_xlfn.XLOOKUP(E428,[1]SIDEOF_donativos!U$4:U$1619,[1]SIDEOF_donativos!W$4:W$1619,FALSE)</f>
        <v>599</v>
      </c>
      <c r="R428" s="3">
        <v>2015</v>
      </c>
      <c r="S428" s="4" t="s">
        <v>719</v>
      </c>
      <c r="T428" s="4" t="s">
        <v>5142</v>
      </c>
      <c r="U428" s="6">
        <v>42185</v>
      </c>
      <c r="V428" s="7">
        <v>600000</v>
      </c>
      <c r="W428" s="6">
        <v>42398</v>
      </c>
      <c r="X428" s="4" t="s">
        <v>5143</v>
      </c>
      <c r="Y428" s="4" t="s">
        <v>387</v>
      </c>
      <c r="Z428" s="4" t="s">
        <v>388</v>
      </c>
      <c r="AA428" s="4"/>
      <c r="AB428" s="4"/>
      <c r="AC428" s="4"/>
      <c r="AD428" s="7">
        <v>600000</v>
      </c>
      <c r="AE428" s="11">
        <v>1060</v>
      </c>
    </row>
    <row r="429" spans="1:31" x14ac:dyDescent="0.25">
      <c r="A429" s="3">
        <v>2015</v>
      </c>
      <c r="B429" s="4" t="s">
        <v>719</v>
      </c>
      <c r="C429" s="5">
        <v>48101</v>
      </c>
      <c r="D429" s="4" t="s">
        <v>4825</v>
      </c>
      <c r="E429" s="4" t="s">
        <v>3645</v>
      </c>
      <c r="F429" s="6">
        <v>42111</v>
      </c>
      <c r="G429" s="7">
        <v>8000000</v>
      </c>
      <c r="H429" s="6">
        <v>42263</v>
      </c>
      <c r="I429" s="4" t="s">
        <v>4826</v>
      </c>
      <c r="J429" s="4" t="s">
        <v>387</v>
      </c>
      <c r="K429" s="4" t="s">
        <v>388</v>
      </c>
      <c r="L429" s="4"/>
      <c r="M429" s="4"/>
      <c r="N429" s="4"/>
      <c r="O429" s="7">
        <v>8000000</v>
      </c>
      <c r="P429" s="11">
        <f>_xlfn.XLOOKUP(E429,[1]SIDEOF_donativos!U$4:U$1619,[1]SIDEOF_donativos!W$4:W$1619,FALSE)</f>
        <v>740</v>
      </c>
      <c r="R429" s="3">
        <v>2015</v>
      </c>
      <c r="S429" s="4" t="s">
        <v>719</v>
      </c>
      <c r="T429" s="4" t="s">
        <v>5145</v>
      </c>
      <c r="U429" s="6">
        <v>42198</v>
      </c>
      <c r="V429" s="7">
        <v>500000</v>
      </c>
      <c r="W429" s="6">
        <v>42563</v>
      </c>
      <c r="X429" s="4" t="s">
        <v>5146</v>
      </c>
      <c r="Y429" s="4" t="s">
        <v>387</v>
      </c>
      <c r="Z429" s="4" t="s">
        <v>388</v>
      </c>
      <c r="AA429" s="4"/>
      <c r="AB429" s="4"/>
      <c r="AC429" s="4"/>
      <c r="AD429" s="7">
        <v>500000</v>
      </c>
      <c r="AE429" s="11">
        <v>1099</v>
      </c>
    </row>
    <row r="430" spans="1:31" x14ac:dyDescent="0.25">
      <c r="A430" s="3">
        <v>2015</v>
      </c>
      <c r="B430" s="4" t="s">
        <v>719</v>
      </c>
      <c r="C430" s="5">
        <v>48101</v>
      </c>
      <c r="D430" s="4" t="s">
        <v>4827</v>
      </c>
      <c r="E430" s="4" t="s">
        <v>790</v>
      </c>
      <c r="F430" s="6">
        <v>42086</v>
      </c>
      <c r="G430" s="7">
        <v>4300000</v>
      </c>
      <c r="H430" s="6">
        <v>42238</v>
      </c>
      <c r="I430" s="4" t="s">
        <v>4828</v>
      </c>
      <c r="J430" s="4" t="s">
        <v>387</v>
      </c>
      <c r="K430" s="4" t="s">
        <v>388</v>
      </c>
      <c r="L430" s="4"/>
      <c r="M430" s="4"/>
      <c r="N430" s="4"/>
      <c r="O430" s="7">
        <v>4300000</v>
      </c>
      <c r="P430" s="11">
        <f>_xlfn.XLOOKUP(E430,[1]SIDEOF_donativos!U$4:U$1619,[1]SIDEOF_donativos!W$4:W$1619,FALSE)</f>
        <v>587</v>
      </c>
      <c r="R430" s="3">
        <v>2015</v>
      </c>
      <c r="S430" s="4" t="s">
        <v>719</v>
      </c>
      <c r="T430" s="4" t="s">
        <v>945</v>
      </c>
      <c r="U430" s="6">
        <v>42192</v>
      </c>
      <c r="V430" s="7">
        <v>4000000</v>
      </c>
      <c r="W430" s="6">
        <v>42557</v>
      </c>
      <c r="X430" s="4" t="s">
        <v>5148</v>
      </c>
      <c r="Y430" s="4" t="s">
        <v>387</v>
      </c>
      <c r="Z430" s="4" t="s">
        <v>388</v>
      </c>
      <c r="AA430" s="4"/>
      <c r="AB430" s="4"/>
      <c r="AC430" s="4"/>
      <c r="AD430" s="7">
        <v>4000000</v>
      </c>
      <c r="AE430" s="11">
        <v>822</v>
      </c>
    </row>
    <row r="431" spans="1:31" x14ac:dyDescent="0.25">
      <c r="A431" s="3">
        <v>2015</v>
      </c>
      <c r="B431" s="4" t="s">
        <v>719</v>
      </c>
      <c r="C431" s="5">
        <v>48101</v>
      </c>
      <c r="D431" s="4" t="s">
        <v>4829</v>
      </c>
      <c r="E431" s="4" t="s">
        <v>790</v>
      </c>
      <c r="F431" s="6">
        <v>42086</v>
      </c>
      <c r="G431" s="7">
        <v>4888000</v>
      </c>
      <c r="H431" s="6">
        <v>42383</v>
      </c>
      <c r="I431" s="4" t="s">
        <v>4830</v>
      </c>
      <c r="J431" s="4" t="s">
        <v>387</v>
      </c>
      <c r="K431" s="4" t="s">
        <v>388</v>
      </c>
      <c r="L431" s="4"/>
      <c r="M431" s="4"/>
      <c r="N431" s="4"/>
      <c r="O431" s="7">
        <v>4888000</v>
      </c>
      <c r="P431" s="11">
        <f>_xlfn.XLOOKUP(E431,[1]SIDEOF_donativos!U$4:U$1619,[1]SIDEOF_donativos!W$4:W$1619,FALSE)</f>
        <v>587</v>
      </c>
      <c r="R431" s="3">
        <v>2015</v>
      </c>
      <c r="S431" s="4" t="s">
        <v>719</v>
      </c>
      <c r="T431" s="4" t="s">
        <v>945</v>
      </c>
      <c r="U431" s="6">
        <v>42192</v>
      </c>
      <c r="V431" s="7">
        <v>2000000</v>
      </c>
      <c r="W431" s="6">
        <v>42375</v>
      </c>
      <c r="X431" s="4" t="s">
        <v>5150</v>
      </c>
      <c r="Y431" s="4" t="s">
        <v>387</v>
      </c>
      <c r="Z431" s="4" t="s">
        <v>388</v>
      </c>
      <c r="AA431" s="4"/>
      <c r="AB431" s="4"/>
      <c r="AC431" s="4"/>
      <c r="AD431" s="7">
        <v>2000000</v>
      </c>
      <c r="AE431" s="11">
        <v>822</v>
      </c>
    </row>
    <row r="432" spans="1:31" x14ac:dyDescent="0.25">
      <c r="A432" s="3">
        <v>2015</v>
      </c>
      <c r="B432" s="4" t="s">
        <v>719</v>
      </c>
      <c r="C432" s="5">
        <v>48101</v>
      </c>
      <c r="D432" s="4" t="s">
        <v>4831</v>
      </c>
      <c r="E432" s="4" t="s">
        <v>3570</v>
      </c>
      <c r="F432" s="6">
        <v>42111</v>
      </c>
      <c r="G432" s="7">
        <v>8000000</v>
      </c>
      <c r="H432" s="6">
        <v>42402</v>
      </c>
      <c r="I432" s="4" t="s">
        <v>4832</v>
      </c>
      <c r="J432" s="4" t="s">
        <v>387</v>
      </c>
      <c r="K432" s="4" t="s">
        <v>388</v>
      </c>
      <c r="L432" s="4"/>
      <c r="M432" s="4"/>
      <c r="N432" s="4"/>
      <c r="O432" s="7">
        <v>8000000</v>
      </c>
      <c r="P432" s="11">
        <f>_xlfn.XLOOKUP(E432,[1]SIDEOF_donativos!U$4:U$1619,[1]SIDEOF_donativos!W$4:W$1619,FALSE)</f>
        <v>1554</v>
      </c>
      <c r="R432" s="3">
        <v>2015</v>
      </c>
      <c r="S432" s="4" t="s">
        <v>719</v>
      </c>
      <c r="T432" s="4" t="s">
        <v>2259</v>
      </c>
      <c r="U432" s="6">
        <v>42192</v>
      </c>
      <c r="V432" s="7">
        <v>13200000</v>
      </c>
      <c r="W432" s="6">
        <v>42496</v>
      </c>
      <c r="X432" s="4" t="s">
        <v>5152</v>
      </c>
      <c r="Y432" s="4" t="s">
        <v>387</v>
      </c>
      <c r="Z432" s="4" t="s">
        <v>388</v>
      </c>
      <c r="AA432" s="4"/>
      <c r="AB432" s="4"/>
      <c r="AC432" s="4"/>
      <c r="AD432" s="7">
        <v>13200000</v>
      </c>
      <c r="AE432" s="11">
        <v>435</v>
      </c>
    </row>
    <row r="433" spans="1:31" x14ac:dyDescent="0.25">
      <c r="A433" s="3">
        <v>2015</v>
      </c>
      <c r="B433" s="4" t="s">
        <v>719</v>
      </c>
      <c r="C433" s="5">
        <v>48101</v>
      </c>
      <c r="D433" s="4" t="s">
        <v>4833</v>
      </c>
      <c r="E433" s="4" t="s">
        <v>414</v>
      </c>
      <c r="F433" s="6">
        <v>42116</v>
      </c>
      <c r="G433" s="7">
        <v>1500000</v>
      </c>
      <c r="H433" s="6">
        <v>42390</v>
      </c>
      <c r="I433" s="4" t="s">
        <v>4834</v>
      </c>
      <c r="J433" s="4" t="s">
        <v>387</v>
      </c>
      <c r="K433" s="4" t="s">
        <v>388</v>
      </c>
      <c r="L433" s="4"/>
      <c r="M433" s="4"/>
      <c r="N433" s="4"/>
      <c r="O433" s="7">
        <v>1500000</v>
      </c>
      <c r="P433" s="11">
        <f>_xlfn.XLOOKUP(E433,[1]SIDEOF_donativos!U$4:U$1619,[1]SIDEOF_donativos!W$4:W$1619,FALSE)</f>
        <v>1530</v>
      </c>
      <c r="R433" s="3">
        <v>2015</v>
      </c>
      <c r="S433" s="4" t="s">
        <v>719</v>
      </c>
      <c r="T433" s="4" t="s">
        <v>3991</v>
      </c>
      <c r="U433" s="6">
        <v>42192</v>
      </c>
      <c r="V433" s="7">
        <v>7000000</v>
      </c>
      <c r="W433" s="6">
        <v>42406</v>
      </c>
      <c r="X433" s="4" t="s">
        <v>5154</v>
      </c>
      <c r="Y433" s="4" t="s">
        <v>387</v>
      </c>
      <c r="Z433" s="4" t="s">
        <v>388</v>
      </c>
      <c r="AA433" s="4"/>
      <c r="AB433" s="4"/>
      <c r="AC433" s="4"/>
      <c r="AD433" s="7">
        <v>7000000</v>
      </c>
      <c r="AE433" s="11">
        <v>640</v>
      </c>
    </row>
    <row r="434" spans="1:31" x14ac:dyDescent="0.25">
      <c r="A434" s="3">
        <v>2015</v>
      </c>
      <c r="B434" s="4" t="s">
        <v>719</v>
      </c>
      <c r="C434" s="5">
        <v>48101</v>
      </c>
      <c r="D434" s="4" t="s">
        <v>4835</v>
      </c>
      <c r="E434" s="4" t="s">
        <v>4836</v>
      </c>
      <c r="F434" s="6">
        <v>42116</v>
      </c>
      <c r="G434" s="7">
        <v>4000283</v>
      </c>
      <c r="H434" s="6">
        <v>42164</v>
      </c>
      <c r="I434" s="4" t="s">
        <v>4837</v>
      </c>
      <c r="J434" s="4" t="s">
        <v>387</v>
      </c>
      <c r="K434" s="4" t="s">
        <v>388</v>
      </c>
      <c r="L434" s="4"/>
      <c r="M434" s="4"/>
      <c r="N434" s="4"/>
      <c r="O434" s="7">
        <v>4000283</v>
      </c>
      <c r="P434" s="11">
        <f>_xlfn.XLOOKUP(E434,[1]SIDEOF_donativos!U$4:U$1619,[1]SIDEOF_donativos!W$4:W$1619,FALSE)</f>
        <v>289</v>
      </c>
      <c r="R434" s="3">
        <v>2015</v>
      </c>
      <c r="S434" s="4" t="s">
        <v>719</v>
      </c>
      <c r="T434" s="4" t="s">
        <v>3544</v>
      </c>
      <c r="U434" s="6">
        <v>42199</v>
      </c>
      <c r="V434" s="7">
        <v>9500000</v>
      </c>
      <c r="W434" s="6">
        <v>42564</v>
      </c>
      <c r="X434" s="4" t="s">
        <v>5156</v>
      </c>
      <c r="Y434" s="4" t="s">
        <v>387</v>
      </c>
      <c r="Z434" s="4" t="s">
        <v>388</v>
      </c>
      <c r="AA434" s="4"/>
      <c r="AB434" s="4"/>
      <c r="AC434" s="4"/>
      <c r="AD434" s="7">
        <v>9500000</v>
      </c>
      <c r="AE434" s="11">
        <v>647</v>
      </c>
    </row>
    <row r="435" spans="1:31" x14ac:dyDescent="0.25">
      <c r="A435" s="3">
        <v>2015</v>
      </c>
      <c r="B435" s="4" t="s">
        <v>719</v>
      </c>
      <c r="C435" s="5">
        <v>48101</v>
      </c>
      <c r="D435" s="4" t="s">
        <v>4838</v>
      </c>
      <c r="E435" s="4" t="s">
        <v>4016</v>
      </c>
      <c r="F435" s="6">
        <v>42118</v>
      </c>
      <c r="G435" s="7">
        <v>2500000</v>
      </c>
      <c r="H435" s="6">
        <v>42456</v>
      </c>
      <c r="I435" s="4" t="s">
        <v>4839</v>
      </c>
      <c r="J435" s="4" t="s">
        <v>387</v>
      </c>
      <c r="K435" s="4" t="s">
        <v>388</v>
      </c>
      <c r="L435" s="4"/>
      <c r="M435" s="4"/>
      <c r="N435" s="4"/>
      <c r="O435" s="7">
        <v>2500000</v>
      </c>
      <c r="P435" s="11">
        <f>_xlfn.XLOOKUP(E435,[1]SIDEOF_donativos!U$4:U$1619,[1]SIDEOF_donativos!W$4:W$1619,FALSE)</f>
        <v>824</v>
      </c>
      <c r="R435" s="3">
        <v>2015</v>
      </c>
      <c r="S435" s="4" t="s">
        <v>719</v>
      </c>
      <c r="T435" s="4" t="s">
        <v>5158</v>
      </c>
      <c r="U435" s="6">
        <v>42199</v>
      </c>
      <c r="V435" s="7">
        <v>750000</v>
      </c>
      <c r="W435" s="6">
        <v>42290</v>
      </c>
      <c r="X435" s="4" t="s">
        <v>5159</v>
      </c>
      <c r="Y435" s="4" t="s">
        <v>387</v>
      </c>
      <c r="Z435" s="4" t="s">
        <v>388</v>
      </c>
      <c r="AA435" s="4"/>
      <c r="AB435" s="4"/>
      <c r="AC435" s="4"/>
      <c r="AD435" s="7">
        <v>750000</v>
      </c>
      <c r="AE435" s="11">
        <v>1440</v>
      </c>
    </row>
    <row r="436" spans="1:31" x14ac:dyDescent="0.25">
      <c r="A436" s="3">
        <v>2015</v>
      </c>
      <c r="B436" s="4" t="s">
        <v>719</v>
      </c>
      <c r="C436" s="5">
        <v>48101</v>
      </c>
      <c r="D436" s="4" t="s">
        <v>4840</v>
      </c>
      <c r="E436" s="4" t="s">
        <v>885</v>
      </c>
      <c r="F436" s="6">
        <v>42116</v>
      </c>
      <c r="G436" s="7">
        <v>4000000</v>
      </c>
      <c r="H436" s="6">
        <v>42653</v>
      </c>
      <c r="I436" s="4" t="s">
        <v>4841</v>
      </c>
      <c r="J436" s="4" t="s">
        <v>387</v>
      </c>
      <c r="K436" s="4" t="s">
        <v>388</v>
      </c>
      <c r="L436" s="4"/>
      <c r="M436" s="4"/>
      <c r="N436" s="4"/>
      <c r="O436" s="7">
        <v>4000000</v>
      </c>
      <c r="P436" s="11">
        <f>_xlfn.XLOOKUP(E436,[1]SIDEOF_donativos!U$4:U$1619,[1]SIDEOF_donativos!W$4:W$1619,FALSE)</f>
        <v>1294</v>
      </c>
      <c r="R436" s="3">
        <v>2015</v>
      </c>
      <c r="S436" s="4" t="s">
        <v>719</v>
      </c>
      <c r="T436" s="4" t="s">
        <v>5158</v>
      </c>
      <c r="U436" s="6">
        <v>42199</v>
      </c>
      <c r="V436" s="7">
        <v>250000</v>
      </c>
      <c r="W436" s="6">
        <v>42473</v>
      </c>
      <c r="X436" s="4" t="s">
        <v>5161</v>
      </c>
      <c r="Y436" s="4" t="s">
        <v>387</v>
      </c>
      <c r="Z436" s="4" t="s">
        <v>388</v>
      </c>
      <c r="AA436" s="4"/>
      <c r="AB436" s="4"/>
      <c r="AC436" s="4"/>
      <c r="AD436" s="7">
        <v>250000</v>
      </c>
      <c r="AE436" s="11">
        <v>1440</v>
      </c>
    </row>
    <row r="437" spans="1:31" x14ac:dyDescent="0.25">
      <c r="A437" s="3">
        <v>2015</v>
      </c>
      <c r="B437" s="4" t="s">
        <v>719</v>
      </c>
      <c r="C437" s="5">
        <v>48101</v>
      </c>
      <c r="D437" s="4" t="s">
        <v>4842</v>
      </c>
      <c r="E437" s="4" t="s">
        <v>1022</v>
      </c>
      <c r="F437" s="6">
        <v>42116</v>
      </c>
      <c r="G437" s="7">
        <v>16000000</v>
      </c>
      <c r="H437" s="6">
        <v>42638</v>
      </c>
      <c r="I437" s="4" t="s">
        <v>4843</v>
      </c>
      <c r="J437" s="4" t="s">
        <v>387</v>
      </c>
      <c r="K437" s="4" t="s">
        <v>388</v>
      </c>
      <c r="L437" s="4"/>
      <c r="M437" s="4"/>
      <c r="N437" s="4"/>
      <c r="O437" s="7">
        <v>16000000</v>
      </c>
      <c r="P437" s="11">
        <f>_xlfn.XLOOKUP(E437,[1]SIDEOF_donativos!U$4:U$1619,[1]SIDEOF_donativos!W$4:W$1619,FALSE)</f>
        <v>614</v>
      </c>
      <c r="R437" s="3">
        <v>2015</v>
      </c>
      <c r="S437" s="4" t="s">
        <v>719</v>
      </c>
      <c r="T437" s="4" t="s">
        <v>5163</v>
      </c>
      <c r="U437" s="6">
        <v>42199</v>
      </c>
      <c r="V437" s="7">
        <v>2000000</v>
      </c>
      <c r="W437" s="6">
        <v>42564</v>
      </c>
      <c r="X437" s="4" t="s">
        <v>5164</v>
      </c>
      <c r="Y437" s="4" t="s">
        <v>387</v>
      </c>
      <c r="Z437" s="4" t="s">
        <v>388</v>
      </c>
      <c r="AA437" s="4"/>
      <c r="AB437" s="4"/>
      <c r="AC437" s="4"/>
      <c r="AD437" s="7">
        <v>2000000</v>
      </c>
      <c r="AE437" s="11">
        <v>346</v>
      </c>
    </row>
    <row r="438" spans="1:31" x14ac:dyDescent="0.25">
      <c r="A438" s="3">
        <v>2015</v>
      </c>
      <c r="B438" s="4" t="s">
        <v>719</v>
      </c>
      <c r="C438" s="5">
        <v>48101</v>
      </c>
      <c r="D438" s="4" t="s">
        <v>4844</v>
      </c>
      <c r="E438" s="4" t="s">
        <v>1022</v>
      </c>
      <c r="F438" s="6">
        <v>42116</v>
      </c>
      <c r="G438" s="7">
        <v>1500000</v>
      </c>
      <c r="H438" s="6">
        <v>42730</v>
      </c>
      <c r="I438" s="4" t="s">
        <v>4845</v>
      </c>
      <c r="J438" s="4" t="s">
        <v>387</v>
      </c>
      <c r="K438" s="4" t="s">
        <v>388</v>
      </c>
      <c r="L438" s="4"/>
      <c r="M438" s="4"/>
      <c r="N438" s="4"/>
      <c r="O438" s="7">
        <v>1500000</v>
      </c>
      <c r="P438" s="11">
        <f>_xlfn.XLOOKUP(E438,[1]SIDEOF_donativos!U$4:U$1619,[1]SIDEOF_donativos!W$4:W$1619,FALSE)</f>
        <v>614</v>
      </c>
      <c r="R438" s="3">
        <v>2015</v>
      </c>
      <c r="S438" s="4" t="s">
        <v>719</v>
      </c>
      <c r="T438" s="4" t="s">
        <v>5083</v>
      </c>
      <c r="U438" s="6">
        <v>42200</v>
      </c>
      <c r="V438" s="7">
        <v>2800000</v>
      </c>
      <c r="W438" s="6">
        <v>42504</v>
      </c>
      <c r="X438" s="4" t="s">
        <v>5166</v>
      </c>
      <c r="Y438" s="4" t="s">
        <v>387</v>
      </c>
      <c r="Z438" s="4" t="s">
        <v>388</v>
      </c>
      <c r="AA438" s="4"/>
      <c r="AB438" s="4"/>
      <c r="AC438" s="4"/>
      <c r="AD438" s="7">
        <v>2800000</v>
      </c>
      <c r="AE438" s="11">
        <v>1492</v>
      </c>
    </row>
    <row r="439" spans="1:31" x14ac:dyDescent="0.25">
      <c r="A439" s="3">
        <v>2015</v>
      </c>
      <c r="B439" s="4" t="s">
        <v>719</v>
      </c>
      <c r="C439" s="5">
        <v>48101</v>
      </c>
      <c r="D439" s="4" t="s">
        <v>4846</v>
      </c>
      <c r="E439" s="4" t="s">
        <v>3920</v>
      </c>
      <c r="F439" s="6">
        <v>42116</v>
      </c>
      <c r="G439" s="7">
        <v>6000000</v>
      </c>
      <c r="H439" s="6">
        <v>42214</v>
      </c>
      <c r="I439" s="4" t="s">
        <v>4847</v>
      </c>
      <c r="J439" s="4" t="s">
        <v>387</v>
      </c>
      <c r="K439" s="4" t="s">
        <v>388</v>
      </c>
      <c r="L439" s="4"/>
      <c r="M439" s="4"/>
      <c r="N439" s="4"/>
      <c r="O439" s="7">
        <v>6000000</v>
      </c>
      <c r="P439" s="11">
        <f>_xlfn.XLOOKUP(E439,[1]SIDEOF_donativos!U$4:U$1619,[1]SIDEOF_donativos!W$4:W$1619,FALSE)</f>
        <v>719</v>
      </c>
      <c r="R439" s="3">
        <v>2015</v>
      </c>
      <c r="S439" s="4" t="s">
        <v>719</v>
      </c>
      <c r="T439" s="4" t="s">
        <v>4836</v>
      </c>
      <c r="U439" s="6">
        <v>42201</v>
      </c>
      <c r="V439" s="7">
        <v>4064197</v>
      </c>
      <c r="W439" s="6">
        <v>42250</v>
      </c>
      <c r="X439" s="4" t="s">
        <v>5168</v>
      </c>
      <c r="Y439" s="4" t="s">
        <v>387</v>
      </c>
      <c r="Z439" s="4" t="s">
        <v>388</v>
      </c>
      <c r="AA439" s="4"/>
      <c r="AB439" s="4"/>
      <c r="AC439" s="4"/>
      <c r="AD439" s="7">
        <v>4064197</v>
      </c>
      <c r="AE439" s="11">
        <v>289</v>
      </c>
    </row>
    <row r="440" spans="1:31" x14ac:dyDescent="0.25">
      <c r="A440" s="3">
        <v>2015</v>
      </c>
      <c r="B440" s="4" t="s">
        <v>719</v>
      </c>
      <c r="C440" s="5">
        <v>48101</v>
      </c>
      <c r="D440" s="4" t="s">
        <v>4848</v>
      </c>
      <c r="E440" s="4" t="s">
        <v>3795</v>
      </c>
      <c r="F440" s="6">
        <v>42118</v>
      </c>
      <c r="G440" s="7">
        <v>1500000</v>
      </c>
      <c r="H440" s="6">
        <v>42613</v>
      </c>
      <c r="I440" s="4" t="s">
        <v>4849</v>
      </c>
      <c r="J440" s="4" t="s">
        <v>387</v>
      </c>
      <c r="K440" s="4" t="s">
        <v>388</v>
      </c>
      <c r="L440" s="4"/>
      <c r="M440" s="4"/>
      <c r="N440" s="4"/>
      <c r="O440" s="7">
        <v>1500000</v>
      </c>
      <c r="P440" s="11">
        <f>_xlfn.XLOOKUP(E440,[1]SIDEOF_donativos!U$4:U$1619,[1]SIDEOF_donativos!W$4:W$1619,FALSE)</f>
        <v>195</v>
      </c>
      <c r="R440" s="3">
        <v>2015</v>
      </c>
      <c r="S440" s="4" t="s">
        <v>719</v>
      </c>
      <c r="T440" s="4" t="s">
        <v>5170</v>
      </c>
      <c r="U440" s="6">
        <v>42195</v>
      </c>
      <c r="V440" s="7">
        <v>1200000</v>
      </c>
      <c r="W440" s="6">
        <v>42438</v>
      </c>
      <c r="X440" s="4" t="s">
        <v>5171</v>
      </c>
      <c r="Y440" s="4" t="s">
        <v>387</v>
      </c>
      <c r="Z440" s="4" t="s">
        <v>388</v>
      </c>
      <c r="AA440" s="4"/>
      <c r="AB440" s="4"/>
      <c r="AC440" s="4"/>
      <c r="AD440" s="7">
        <v>1200000</v>
      </c>
      <c r="AE440" s="11">
        <v>405</v>
      </c>
    </row>
    <row r="441" spans="1:31" x14ac:dyDescent="0.25">
      <c r="A441" s="3">
        <v>2015</v>
      </c>
      <c r="B441" s="4" t="s">
        <v>719</v>
      </c>
      <c r="C441" s="5">
        <v>48101</v>
      </c>
      <c r="D441" s="4" t="s">
        <v>4850</v>
      </c>
      <c r="E441" s="4" t="s">
        <v>3779</v>
      </c>
      <c r="F441" s="6">
        <v>42118</v>
      </c>
      <c r="G441" s="7">
        <v>5000000</v>
      </c>
      <c r="H441" s="6">
        <v>42300</v>
      </c>
      <c r="I441" s="4" t="s">
        <v>4851</v>
      </c>
      <c r="J441" s="4" t="s">
        <v>387</v>
      </c>
      <c r="K441" s="4" t="s">
        <v>388</v>
      </c>
      <c r="L441" s="4"/>
      <c r="M441" s="4"/>
      <c r="N441" s="4"/>
      <c r="O441" s="7">
        <v>5000000</v>
      </c>
      <c r="P441" s="11">
        <f>_xlfn.XLOOKUP(E441,[1]SIDEOF_donativos!U$4:U$1619,[1]SIDEOF_donativos!W$4:W$1619,FALSE)</f>
        <v>933</v>
      </c>
      <c r="R441" s="3">
        <v>2015</v>
      </c>
      <c r="S441" s="4" t="s">
        <v>719</v>
      </c>
      <c r="T441" s="4" t="s">
        <v>3690</v>
      </c>
      <c r="U441" s="6">
        <v>42200</v>
      </c>
      <c r="V441" s="7">
        <v>2389862</v>
      </c>
      <c r="W441" s="6">
        <v>42565</v>
      </c>
      <c r="X441" s="4" t="s">
        <v>5173</v>
      </c>
      <c r="Y441" s="4" t="s">
        <v>387</v>
      </c>
      <c r="Z441" s="4" t="s">
        <v>388</v>
      </c>
      <c r="AA441" s="4"/>
      <c r="AB441" s="4"/>
      <c r="AC441" s="4"/>
      <c r="AD441" s="7">
        <v>2389862</v>
      </c>
      <c r="AE441" s="11">
        <v>1062</v>
      </c>
    </row>
    <row r="442" spans="1:31" x14ac:dyDescent="0.25">
      <c r="A442" s="3">
        <v>2015</v>
      </c>
      <c r="B442" s="4" t="s">
        <v>719</v>
      </c>
      <c r="C442" s="5">
        <v>48101</v>
      </c>
      <c r="D442" s="4" t="s">
        <v>4852</v>
      </c>
      <c r="E442" s="4" t="s">
        <v>3782</v>
      </c>
      <c r="F442" s="6">
        <v>42121</v>
      </c>
      <c r="G442" s="7">
        <v>8000000</v>
      </c>
      <c r="H442" s="6">
        <v>42303</v>
      </c>
      <c r="I442" s="4" t="s">
        <v>4853</v>
      </c>
      <c r="J442" s="4" t="s">
        <v>387</v>
      </c>
      <c r="K442" s="4" t="s">
        <v>388</v>
      </c>
      <c r="L442" s="4"/>
      <c r="M442" s="4"/>
      <c r="N442" s="4"/>
      <c r="O442" s="7">
        <v>8000000</v>
      </c>
      <c r="P442" s="11">
        <f>_xlfn.XLOOKUP(E442,[1]SIDEOF_donativos!U$4:U$1619,[1]SIDEOF_donativos!W$4:W$1619,FALSE)</f>
        <v>1610</v>
      </c>
      <c r="R442" s="3">
        <v>2015</v>
      </c>
      <c r="S442" s="4" t="s">
        <v>719</v>
      </c>
      <c r="T442" s="4" t="s">
        <v>2503</v>
      </c>
      <c r="U442" s="6">
        <v>42201</v>
      </c>
      <c r="V442" s="7">
        <v>1000000</v>
      </c>
      <c r="W442" s="6">
        <v>42599</v>
      </c>
      <c r="X442" s="4" t="s">
        <v>5175</v>
      </c>
      <c r="Y442" s="4" t="s">
        <v>387</v>
      </c>
      <c r="Z442" s="4" t="s">
        <v>388</v>
      </c>
      <c r="AA442" s="4"/>
      <c r="AB442" s="4"/>
      <c r="AC442" s="4"/>
      <c r="AD442" s="7">
        <v>1000000</v>
      </c>
      <c r="AE442" s="11">
        <v>101</v>
      </c>
    </row>
    <row r="443" spans="1:31" x14ac:dyDescent="0.25">
      <c r="A443" s="3">
        <v>2015</v>
      </c>
      <c r="B443" s="4" t="s">
        <v>719</v>
      </c>
      <c r="C443" s="5">
        <v>48101</v>
      </c>
      <c r="D443" s="4" t="s">
        <v>4854</v>
      </c>
      <c r="E443" s="4" t="s">
        <v>1009</v>
      </c>
      <c r="F443" s="6">
        <v>42121</v>
      </c>
      <c r="G443" s="7">
        <v>1500000</v>
      </c>
      <c r="H443" s="6">
        <v>42566</v>
      </c>
      <c r="I443" s="4" t="s">
        <v>4855</v>
      </c>
      <c r="J443" s="4" t="s">
        <v>387</v>
      </c>
      <c r="K443" s="4" t="s">
        <v>388</v>
      </c>
      <c r="L443" s="4"/>
      <c r="M443" s="4"/>
      <c r="N443" s="4"/>
      <c r="O443" s="7">
        <v>1500000</v>
      </c>
      <c r="P443" s="11">
        <f>_xlfn.XLOOKUP(E443,[1]SIDEOF_donativos!U$4:U$1619,[1]SIDEOF_donativos!W$4:W$1619,FALSE)</f>
        <v>1394</v>
      </c>
      <c r="R443" s="3">
        <v>2015</v>
      </c>
      <c r="S443" s="4" t="s">
        <v>719</v>
      </c>
      <c r="T443" s="4" t="s">
        <v>3964</v>
      </c>
      <c r="U443" s="6">
        <v>42200</v>
      </c>
      <c r="V443" s="7">
        <v>3100000</v>
      </c>
      <c r="W443" s="6">
        <v>42565</v>
      </c>
      <c r="X443" s="4" t="s">
        <v>5177</v>
      </c>
      <c r="Y443" s="4" t="s">
        <v>387</v>
      </c>
      <c r="Z443" s="4" t="s">
        <v>388</v>
      </c>
      <c r="AA443" s="4"/>
      <c r="AB443" s="4"/>
      <c r="AC443" s="4"/>
      <c r="AD443" s="7">
        <v>3100000</v>
      </c>
      <c r="AE443" s="11">
        <v>1424</v>
      </c>
    </row>
    <row r="444" spans="1:31" x14ac:dyDescent="0.25">
      <c r="A444" s="3">
        <v>2015</v>
      </c>
      <c r="B444" s="4" t="s">
        <v>719</v>
      </c>
      <c r="C444" s="5">
        <v>48101</v>
      </c>
      <c r="D444" s="4" t="s">
        <v>4856</v>
      </c>
      <c r="E444" s="4" t="s">
        <v>3847</v>
      </c>
      <c r="F444" s="6">
        <v>42129</v>
      </c>
      <c r="G444" s="7">
        <v>3100000</v>
      </c>
      <c r="H444" s="6">
        <v>42312</v>
      </c>
      <c r="I444" s="4" t="s">
        <v>4857</v>
      </c>
      <c r="J444" s="4" t="s">
        <v>387</v>
      </c>
      <c r="K444" s="4" t="s">
        <v>388</v>
      </c>
      <c r="L444" s="4"/>
      <c r="M444" s="4"/>
      <c r="N444" s="4"/>
      <c r="O444" s="7">
        <v>3100000</v>
      </c>
      <c r="P444" s="11">
        <f>_xlfn.XLOOKUP(E444,[1]SIDEOF_donativos!U$4:U$1619,[1]SIDEOF_donativos!W$4:W$1619,FALSE)</f>
        <v>1027</v>
      </c>
      <c r="R444" s="3">
        <v>2015</v>
      </c>
      <c r="S444" s="4" t="s">
        <v>719</v>
      </c>
      <c r="T444" s="4" t="s">
        <v>5179</v>
      </c>
      <c r="U444" s="6">
        <v>42192</v>
      </c>
      <c r="V444" s="7">
        <v>1000000</v>
      </c>
      <c r="W444" s="6">
        <v>42466</v>
      </c>
      <c r="X444" s="4" t="s">
        <v>5180</v>
      </c>
      <c r="Y444" s="4" t="s">
        <v>387</v>
      </c>
      <c r="Z444" s="4" t="s">
        <v>388</v>
      </c>
      <c r="AA444" s="4"/>
      <c r="AB444" s="4"/>
      <c r="AC444" s="4"/>
      <c r="AD444" s="7">
        <v>1000000</v>
      </c>
      <c r="AE444" s="11">
        <v>465</v>
      </c>
    </row>
    <row r="445" spans="1:31" x14ac:dyDescent="0.25">
      <c r="A445" s="3">
        <v>2015</v>
      </c>
      <c r="B445" s="4" t="s">
        <v>719</v>
      </c>
      <c r="C445" s="5">
        <v>48101</v>
      </c>
      <c r="D445" s="4" t="s">
        <v>4858</v>
      </c>
      <c r="E445" s="4" t="s">
        <v>4859</v>
      </c>
      <c r="F445" s="6">
        <v>42119</v>
      </c>
      <c r="G445" s="7">
        <v>1100000</v>
      </c>
      <c r="H445" s="6">
        <v>42309</v>
      </c>
      <c r="I445" s="4" t="s">
        <v>4860</v>
      </c>
      <c r="J445" s="4" t="s">
        <v>387</v>
      </c>
      <c r="K445" s="4" t="s">
        <v>388</v>
      </c>
      <c r="L445" s="4"/>
      <c r="M445" s="4"/>
      <c r="N445" s="4"/>
      <c r="O445" s="7">
        <v>1100000</v>
      </c>
      <c r="P445" s="11">
        <f>_xlfn.XLOOKUP(E445,[1]SIDEOF_donativos!U$4:U$1619,[1]SIDEOF_donativos!W$4:W$1619,FALSE)</f>
        <v>771</v>
      </c>
      <c r="R445" s="3">
        <v>2015</v>
      </c>
      <c r="S445" s="4" t="s">
        <v>719</v>
      </c>
      <c r="T445" s="4" t="s">
        <v>2250</v>
      </c>
      <c r="U445" s="6">
        <v>42206</v>
      </c>
      <c r="V445" s="7">
        <v>10100000</v>
      </c>
      <c r="W445" s="6">
        <v>42449</v>
      </c>
      <c r="X445" s="4" t="s">
        <v>5182</v>
      </c>
      <c r="Y445" s="4" t="s">
        <v>387</v>
      </c>
      <c r="Z445" s="4" t="s">
        <v>388</v>
      </c>
      <c r="AA445" s="4"/>
      <c r="AB445" s="4"/>
      <c r="AC445" s="4"/>
      <c r="AD445" s="7">
        <v>10100000</v>
      </c>
      <c r="AE445" s="11">
        <v>211</v>
      </c>
    </row>
    <row r="446" spans="1:31" x14ac:dyDescent="0.25">
      <c r="A446" s="3">
        <v>2015</v>
      </c>
      <c r="B446" s="4" t="s">
        <v>719</v>
      </c>
      <c r="C446" s="5">
        <v>48101</v>
      </c>
      <c r="D446" s="4" t="s">
        <v>4861</v>
      </c>
      <c r="E446" s="4" t="s">
        <v>774</v>
      </c>
      <c r="F446" s="6">
        <v>42128</v>
      </c>
      <c r="G446" s="7">
        <v>3500000</v>
      </c>
      <c r="H446" s="6">
        <v>42341</v>
      </c>
      <c r="I446" s="4" t="s">
        <v>4862</v>
      </c>
      <c r="J446" s="4" t="s">
        <v>387</v>
      </c>
      <c r="K446" s="4" t="s">
        <v>388</v>
      </c>
      <c r="L446" s="4"/>
      <c r="M446" s="4"/>
      <c r="N446" s="4"/>
      <c r="O446" s="7">
        <v>3500000</v>
      </c>
      <c r="P446" s="11">
        <f>_xlfn.XLOOKUP(E446,[1]SIDEOF_donativos!U$4:U$1619,[1]SIDEOF_donativos!W$4:W$1619,FALSE)</f>
        <v>398</v>
      </c>
      <c r="R446" s="3">
        <v>2015</v>
      </c>
      <c r="S446" s="4" t="s">
        <v>719</v>
      </c>
      <c r="T446" s="4" t="s">
        <v>5184</v>
      </c>
      <c r="U446" s="6">
        <v>42189</v>
      </c>
      <c r="V446" s="7">
        <v>4400000</v>
      </c>
      <c r="W446" s="6">
        <v>42409</v>
      </c>
      <c r="X446" s="4" t="s">
        <v>5185</v>
      </c>
      <c r="Y446" s="4" t="s">
        <v>387</v>
      </c>
      <c r="Z446" s="4" t="s">
        <v>388</v>
      </c>
      <c r="AA446" s="4"/>
      <c r="AB446" s="4"/>
      <c r="AC446" s="4"/>
      <c r="AD446" s="7">
        <v>4400000</v>
      </c>
      <c r="AE446" s="11">
        <v>661</v>
      </c>
    </row>
    <row r="447" spans="1:31" x14ac:dyDescent="0.25">
      <c r="A447" s="3">
        <v>2015</v>
      </c>
      <c r="B447" s="4" t="s">
        <v>719</v>
      </c>
      <c r="C447" s="5">
        <v>48101</v>
      </c>
      <c r="D447" s="4" t="s">
        <v>4863</v>
      </c>
      <c r="E447" s="4" t="s">
        <v>2478</v>
      </c>
      <c r="F447" s="6">
        <v>42121</v>
      </c>
      <c r="G447" s="7">
        <v>2000000</v>
      </c>
      <c r="H447" s="6">
        <v>42516</v>
      </c>
      <c r="I447" s="4" t="s">
        <v>4864</v>
      </c>
      <c r="J447" s="4" t="s">
        <v>387</v>
      </c>
      <c r="K447" s="4" t="s">
        <v>388</v>
      </c>
      <c r="L447" s="4"/>
      <c r="M447" s="4"/>
      <c r="N447" s="4"/>
      <c r="O447" s="7">
        <v>2000000</v>
      </c>
      <c r="P447" s="11">
        <f>_xlfn.XLOOKUP(E447,[1]SIDEOF_donativos!U$4:U$1619,[1]SIDEOF_donativos!W$4:W$1619,FALSE)</f>
        <v>617</v>
      </c>
      <c r="R447" s="3">
        <v>2015</v>
      </c>
      <c r="S447" s="4" t="s">
        <v>719</v>
      </c>
      <c r="T447" s="4" t="s">
        <v>2424</v>
      </c>
      <c r="U447" s="6">
        <v>42195</v>
      </c>
      <c r="V447" s="7">
        <v>6000000</v>
      </c>
      <c r="W447" s="6">
        <v>42256</v>
      </c>
      <c r="X447" s="4" t="s">
        <v>5187</v>
      </c>
      <c r="Y447" s="4" t="s">
        <v>387</v>
      </c>
      <c r="Z447" s="4" t="s">
        <v>388</v>
      </c>
      <c r="AA447" s="4"/>
      <c r="AB447" s="4"/>
      <c r="AC447" s="4"/>
      <c r="AD447" s="7">
        <v>6000000</v>
      </c>
      <c r="AE447" s="11">
        <v>1523</v>
      </c>
    </row>
    <row r="448" spans="1:31" x14ac:dyDescent="0.25">
      <c r="A448" s="3">
        <v>2015</v>
      </c>
      <c r="B448" s="4" t="s">
        <v>719</v>
      </c>
      <c r="C448" s="5">
        <v>48101</v>
      </c>
      <c r="D448" s="4" t="s">
        <v>4865</v>
      </c>
      <c r="E448" s="4" t="s">
        <v>793</v>
      </c>
      <c r="F448" s="6">
        <v>42121</v>
      </c>
      <c r="G448" s="7">
        <v>2000000</v>
      </c>
      <c r="H448" s="6">
        <v>42486</v>
      </c>
      <c r="I448" s="4" t="s">
        <v>4866</v>
      </c>
      <c r="J448" s="4" t="s">
        <v>387</v>
      </c>
      <c r="K448" s="4" t="s">
        <v>388</v>
      </c>
      <c r="L448" s="4"/>
      <c r="M448" s="4"/>
      <c r="N448" s="4"/>
      <c r="O448" s="7">
        <v>2000000</v>
      </c>
      <c r="P448" s="11">
        <f>_xlfn.XLOOKUP(E448,[1]SIDEOF_donativos!U$4:U$1619,[1]SIDEOF_donativos!W$4:W$1619,FALSE)</f>
        <v>1448</v>
      </c>
      <c r="R448" s="3">
        <v>2015</v>
      </c>
      <c r="S448" s="4" t="s">
        <v>719</v>
      </c>
      <c r="T448" s="4" t="s">
        <v>941</v>
      </c>
      <c r="U448" s="6">
        <v>42195</v>
      </c>
      <c r="V448" s="7">
        <v>4993961</v>
      </c>
      <c r="W448" s="6">
        <v>42560</v>
      </c>
      <c r="X448" s="4" t="s">
        <v>5188</v>
      </c>
      <c r="Y448" s="4" t="s">
        <v>387</v>
      </c>
      <c r="Z448" s="4" t="s">
        <v>388</v>
      </c>
      <c r="AA448" s="4"/>
      <c r="AB448" s="4"/>
      <c r="AC448" s="4"/>
      <c r="AD448" s="7">
        <v>4993961</v>
      </c>
      <c r="AE448" s="11">
        <v>1363</v>
      </c>
    </row>
    <row r="449" spans="1:31" x14ac:dyDescent="0.25">
      <c r="A449" s="3">
        <v>2015</v>
      </c>
      <c r="B449" s="4" t="s">
        <v>719</v>
      </c>
      <c r="C449" s="5">
        <v>48101</v>
      </c>
      <c r="D449" s="4" t="s">
        <v>4867</v>
      </c>
      <c r="E449" s="4" t="s">
        <v>3818</v>
      </c>
      <c r="F449" s="6">
        <v>42121</v>
      </c>
      <c r="G449" s="7">
        <v>4000000</v>
      </c>
      <c r="H449" s="6">
        <v>42364</v>
      </c>
      <c r="I449" s="4" t="s">
        <v>4868</v>
      </c>
      <c r="J449" s="4" t="s">
        <v>387</v>
      </c>
      <c r="K449" s="4" t="s">
        <v>388</v>
      </c>
      <c r="L449" s="4"/>
      <c r="M449" s="4"/>
      <c r="N449" s="4"/>
      <c r="O449" s="7">
        <v>4000000</v>
      </c>
      <c r="P449" s="11">
        <f>_xlfn.XLOOKUP(E449,[1]SIDEOF_donativos!U$4:U$1619,[1]SIDEOF_donativos!W$4:W$1619,FALSE)</f>
        <v>1402</v>
      </c>
      <c r="R449" s="3">
        <v>2015</v>
      </c>
      <c r="S449" s="4" t="s">
        <v>719</v>
      </c>
      <c r="T449" s="4" t="s">
        <v>3759</v>
      </c>
      <c r="U449" s="6">
        <v>42200</v>
      </c>
      <c r="V449" s="7">
        <v>2500000</v>
      </c>
      <c r="W449" s="6">
        <v>42947</v>
      </c>
      <c r="X449" s="4" t="s">
        <v>5190</v>
      </c>
      <c r="Y449" s="4" t="s">
        <v>387</v>
      </c>
      <c r="Z449" s="4" t="s">
        <v>388</v>
      </c>
      <c r="AA449" s="4"/>
      <c r="AB449" s="4"/>
      <c r="AC449" s="4"/>
      <c r="AD449" s="7">
        <v>2500000</v>
      </c>
      <c r="AE449" s="11">
        <v>89</v>
      </c>
    </row>
    <row r="450" spans="1:31" x14ac:dyDescent="0.25">
      <c r="A450" s="3">
        <v>2015</v>
      </c>
      <c r="B450" s="4" t="s">
        <v>719</v>
      </c>
      <c r="C450" s="5">
        <v>48101</v>
      </c>
      <c r="D450" s="4" t="s">
        <v>4869</v>
      </c>
      <c r="E450" s="4" t="s">
        <v>1064</v>
      </c>
      <c r="F450" s="6">
        <v>42192</v>
      </c>
      <c r="G450" s="7">
        <v>1132800</v>
      </c>
      <c r="H450" s="6">
        <v>42314</v>
      </c>
      <c r="I450" s="4" t="s">
        <v>4870</v>
      </c>
      <c r="J450" s="4" t="s">
        <v>387</v>
      </c>
      <c r="K450" s="4" t="s">
        <v>388</v>
      </c>
      <c r="L450" s="4"/>
      <c r="M450" s="4"/>
      <c r="N450" s="4"/>
      <c r="O450" s="7">
        <v>1132800</v>
      </c>
      <c r="P450" s="11">
        <f>_xlfn.XLOOKUP(E450,[1]SIDEOF_donativos!U$4:U$1619,[1]SIDEOF_donativos!W$4:W$1619,FALSE)</f>
        <v>612</v>
      </c>
      <c r="R450" s="3">
        <v>2015</v>
      </c>
      <c r="S450" s="4" t="s">
        <v>719</v>
      </c>
      <c r="T450" s="4" t="s">
        <v>2516</v>
      </c>
      <c r="U450" s="6">
        <v>42206</v>
      </c>
      <c r="V450" s="7">
        <v>4000000</v>
      </c>
      <c r="W450" s="6">
        <v>42490</v>
      </c>
      <c r="X450" s="4" t="s">
        <v>5192</v>
      </c>
      <c r="Y450" s="4" t="s">
        <v>387</v>
      </c>
      <c r="Z450" s="4" t="s">
        <v>388</v>
      </c>
      <c r="AA450" s="4"/>
      <c r="AB450" s="4"/>
      <c r="AC450" s="4"/>
      <c r="AD450" s="7">
        <v>4000000</v>
      </c>
      <c r="AE450" s="11">
        <v>1066</v>
      </c>
    </row>
    <row r="451" spans="1:31" x14ac:dyDescent="0.25">
      <c r="A451" s="3">
        <v>2015</v>
      </c>
      <c r="B451" s="4" t="s">
        <v>719</v>
      </c>
      <c r="C451" s="5">
        <v>48101</v>
      </c>
      <c r="D451" s="4" t="s">
        <v>4871</v>
      </c>
      <c r="E451" s="4" t="s">
        <v>3611</v>
      </c>
      <c r="F451" s="6">
        <v>42122</v>
      </c>
      <c r="G451" s="7">
        <v>2000000</v>
      </c>
      <c r="H451" s="6">
        <v>42487</v>
      </c>
      <c r="I451" s="4" t="s">
        <v>4872</v>
      </c>
      <c r="J451" s="4" t="s">
        <v>387</v>
      </c>
      <c r="K451" s="4" t="s">
        <v>388</v>
      </c>
      <c r="L451" s="4"/>
      <c r="M451" s="4"/>
      <c r="N451" s="4"/>
      <c r="O451" s="7">
        <v>2000000</v>
      </c>
      <c r="P451" s="11">
        <f>_xlfn.XLOOKUP(E451,[1]SIDEOF_donativos!U$4:U$1619,[1]SIDEOF_donativos!W$4:W$1619,FALSE)</f>
        <v>108</v>
      </c>
      <c r="R451" s="3">
        <v>2015</v>
      </c>
      <c r="S451" s="4" t="s">
        <v>719</v>
      </c>
      <c r="T451" s="4" t="s">
        <v>2272</v>
      </c>
      <c r="U451" s="6">
        <v>42205</v>
      </c>
      <c r="V451" s="7">
        <v>6000000</v>
      </c>
      <c r="W451" s="6">
        <v>42592</v>
      </c>
      <c r="X451" s="4" t="s">
        <v>5194</v>
      </c>
      <c r="Y451" s="4" t="s">
        <v>387</v>
      </c>
      <c r="Z451" s="4" t="s">
        <v>388</v>
      </c>
      <c r="AA451" s="4"/>
      <c r="AB451" s="4"/>
      <c r="AC451" s="4"/>
      <c r="AD451" s="7">
        <v>6000000</v>
      </c>
      <c r="AE451" s="11">
        <v>59</v>
      </c>
    </row>
    <row r="452" spans="1:31" x14ac:dyDescent="0.25">
      <c r="A452" s="3">
        <v>2015</v>
      </c>
      <c r="B452" s="4" t="s">
        <v>719</v>
      </c>
      <c r="C452" s="5">
        <v>48101</v>
      </c>
      <c r="D452" s="4" t="s">
        <v>4873</v>
      </c>
      <c r="E452" s="4" t="s">
        <v>4874</v>
      </c>
      <c r="F452" s="6">
        <v>42135</v>
      </c>
      <c r="G452" s="7">
        <v>2000000</v>
      </c>
      <c r="H452" s="6">
        <v>42348</v>
      </c>
      <c r="I452" s="4" t="s">
        <v>4875</v>
      </c>
      <c r="J452" s="4" t="s">
        <v>387</v>
      </c>
      <c r="K452" s="4" t="s">
        <v>388</v>
      </c>
      <c r="L452" s="4"/>
      <c r="M452" s="4"/>
      <c r="N452" s="4"/>
      <c r="O452" s="7">
        <v>2000000</v>
      </c>
      <c r="P452" s="11">
        <f>_xlfn.XLOOKUP(E452,[1]SIDEOF_donativos!U$4:U$1619,[1]SIDEOF_donativos!W$4:W$1619,FALSE)</f>
        <v>683</v>
      </c>
      <c r="R452" s="3">
        <v>2015</v>
      </c>
      <c r="S452" s="4" t="s">
        <v>719</v>
      </c>
      <c r="T452" s="4" t="s">
        <v>5196</v>
      </c>
      <c r="U452" s="6">
        <v>42207</v>
      </c>
      <c r="V452" s="7">
        <v>3100000</v>
      </c>
      <c r="W452" s="6">
        <v>42329</v>
      </c>
      <c r="X452" s="4" t="s">
        <v>5197</v>
      </c>
      <c r="Y452" s="4" t="s">
        <v>387</v>
      </c>
      <c r="Z452" s="4" t="s">
        <v>388</v>
      </c>
      <c r="AA452" s="4"/>
      <c r="AB452" s="4"/>
      <c r="AC452" s="4"/>
      <c r="AD452" s="7">
        <v>3100000</v>
      </c>
      <c r="AE452" s="11">
        <v>1508</v>
      </c>
    </row>
    <row r="453" spans="1:31" x14ac:dyDescent="0.25">
      <c r="A453" s="3">
        <v>2015</v>
      </c>
      <c r="B453" s="4" t="s">
        <v>719</v>
      </c>
      <c r="C453" s="5">
        <v>48101</v>
      </c>
      <c r="D453" s="4" t="s">
        <v>4876</v>
      </c>
      <c r="E453" s="4" t="s">
        <v>4877</v>
      </c>
      <c r="F453" s="6">
        <v>42130</v>
      </c>
      <c r="G453" s="7">
        <v>3204472</v>
      </c>
      <c r="H453" s="6">
        <v>42374</v>
      </c>
      <c r="I453" s="4" t="s">
        <v>4878</v>
      </c>
      <c r="J453" s="4" t="s">
        <v>387</v>
      </c>
      <c r="K453" s="4" t="s">
        <v>388</v>
      </c>
      <c r="L453" s="4"/>
      <c r="M453" s="4"/>
      <c r="N453" s="4"/>
      <c r="O453" s="7">
        <v>3204472</v>
      </c>
      <c r="P453" s="11">
        <f>_xlfn.XLOOKUP(E453,[1]SIDEOF_donativos!U$4:U$1619,[1]SIDEOF_donativos!W$4:W$1619,FALSE)</f>
        <v>174</v>
      </c>
      <c r="R453" s="3">
        <v>2015</v>
      </c>
      <c r="S453" s="4" t="s">
        <v>719</v>
      </c>
      <c r="T453" s="4" t="s">
        <v>5170</v>
      </c>
      <c r="U453" s="6">
        <v>42183</v>
      </c>
      <c r="V453" s="7">
        <v>3800000</v>
      </c>
      <c r="W453" s="6">
        <v>42549</v>
      </c>
      <c r="X453" s="4" t="s">
        <v>5199</v>
      </c>
      <c r="Y453" s="4" t="s">
        <v>387</v>
      </c>
      <c r="Z453" s="4" t="s">
        <v>388</v>
      </c>
      <c r="AA453" s="4"/>
      <c r="AB453" s="4"/>
      <c r="AC453" s="4"/>
      <c r="AD453" s="7">
        <v>3800000</v>
      </c>
      <c r="AE453" s="11">
        <v>405</v>
      </c>
    </row>
    <row r="454" spans="1:31" x14ac:dyDescent="0.25">
      <c r="A454" s="3">
        <v>2015</v>
      </c>
      <c r="B454" s="4" t="s">
        <v>719</v>
      </c>
      <c r="C454" s="5">
        <v>48101</v>
      </c>
      <c r="D454" s="4" t="s">
        <v>4879</v>
      </c>
      <c r="E454" s="4" t="s">
        <v>3079</v>
      </c>
      <c r="F454" s="6">
        <v>42130</v>
      </c>
      <c r="G454" s="7">
        <v>5000000</v>
      </c>
      <c r="H454" s="6">
        <v>42343</v>
      </c>
      <c r="I454" s="4" t="s">
        <v>4880</v>
      </c>
      <c r="J454" s="4" t="s">
        <v>387</v>
      </c>
      <c r="K454" s="4" t="s">
        <v>388</v>
      </c>
      <c r="L454" s="4"/>
      <c r="M454" s="4"/>
      <c r="N454" s="4"/>
      <c r="O454" s="7">
        <v>5000000</v>
      </c>
      <c r="P454" s="11">
        <f>_xlfn.XLOOKUP(E454,[1]SIDEOF_donativos!U$4:U$1619,[1]SIDEOF_donativos!W$4:W$1619,FALSE)</f>
        <v>117</v>
      </c>
      <c r="R454" s="3">
        <v>2015</v>
      </c>
      <c r="S454" s="4" t="s">
        <v>719</v>
      </c>
      <c r="T454" s="4" t="s">
        <v>993</v>
      </c>
      <c r="U454" s="6">
        <v>42216</v>
      </c>
      <c r="V454" s="7">
        <v>1000000</v>
      </c>
      <c r="W454" s="6">
        <v>42638</v>
      </c>
      <c r="X454" s="4" t="s">
        <v>5201</v>
      </c>
      <c r="Y454" s="4" t="s">
        <v>387</v>
      </c>
      <c r="Z454" s="4" t="s">
        <v>388</v>
      </c>
      <c r="AA454" s="4"/>
      <c r="AB454" s="4"/>
      <c r="AC454" s="4"/>
      <c r="AD454" s="7">
        <v>1000000</v>
      </c>
      <c r="AE454" s="11">
        <v>845</v>
      </c>
    </row>
    <row r="455" spans="1:31" x14ac:dyDescent="0.25">
      <c r="A455" s="3">
        <v>2015</v>
      </c>
      <c r="B455" s="4" t="s">
        <v>719</v>
      </c>
      <c r="C455" s="5">
        <v>48101</v>
      </c>
      <c r="D455" s="4" t="s">
        <v>4881</v>
      </c>
      <c r="E455" s="4" t="s">
        <v>4882</v>
      </c>
      <c r="F455" s="6">
        <v>42131</v>
      </c>
      <c r="G455" s="7">
        <v>1000000</v>
      </c>
      <c r="H455" s="6">
        <v>42435</v>
      </c>
      <c r="I455" s="4" t="s">
        <v>4883</v>
      </c>
      <c r="J455" s="4" t="s">
        <v>387</v>
      </c>
      <c r="K455" s="4" t="s">
        <v>388</v>
      </c>
      <c r="L455" s="4"/>
      <c r="M455" s="4"/>
      <c r="N455" s="4"/>
      <c r="O455" s="7">
        <v>1000000</v>
      </c>
      <c r="P455" s="11">
        <f>_xlfn.XLOOKUP(E455,[1]SIDEOF_donativos!U$4:U$1619,[1]SIDEOF_donativos!W$4:W$1619,FALSE)</f>
        <v>657</v>
      </c>
      <c r="R455" s="3">
        <v>2015</v>
      </c>
      <c r="S455" s="4" t="s">
        <v>719</v>
      </c>
      <c r="T455" s="4" t="s">
        <v>5203</v>
      </c>
      <c r="U455" s="6">
        <v>42214</v>
      </c>
      <c r="V455" s="7">
        <v>1150000</v>
      </c>
      <c r="W455" s="6">
        <v>42336</v>
      </c>
      <c r="X455" s="4" t="s">
        <v>5204</v>
      </c>
      <c r="Y455" s="4" t="s">
        <v>387</v>
      </c>
      <c r="Z455" s="4" t="s">
        <v>388</v>
      </c>
      <c r="AA455" s="4"/>
      <c r="AB455" s="4"/>
      <c r="AC455" s="4"/>
      <c r="AD455" s="7">
        <v>1150000</v>
      </c>
      <c r="AE455" s="11">
        <v>116</v>
      </c>
    </row>
    <row r="456" spans="1:31" x14ac:dyDescent="0.25">
      <c r="A456" s="3">
        <v>2015</v>
      </c>
      <c r="B456" s="4" t="s">
        <v>719</v>
      </c>
      <c r="C456" s="5">
        <v>48101</v>
      </c>
      <c r="D456" s="4" t="s">
        <v>4884</v>
      </c>
      <c r="E456" s="4" t="s">
        <v>4671</v>
      </c>
      <c r="F456" s="6">
        <v>42132</v>
      </c>
      <c r="G456" s="7">
        <v>1500000</v>
      </c>
      <c r="H456" s="6">
        <v>42366</v>
      </c>
      <c r="I456" s="4" t="s">
        <v>4885</v>
      </c>
      <c r="J456" s="4" t="s">
        <v>387</v>
      </c>
      <c r="K456" s="4" t="s">
        <v>388</v>
      </c>
      <c r="L456" s="4"/>
      <c r="M456" s="4"/>
      <c r="N456" s="4"/>
      <c r="O456" s="7">
        <v>1500000</v>
      </c>
      <c r="P456" s="11">
        <f>_xlfn.XLOOKUP(E456,[1]SIDEOF_donativos!U$4:U$1619,[1]SIDEOF_donativos!W$4:W$1619,FALSE)</f>
        <v>1591</v>
      </c>
      <c r="R456" s="3">
        <v>2015</v>
      </c>
      <c r="S456" s="4" t="s">
        <v>719</v>
      </c>
      <c r="T456" s="4" t="s">
        <v>5206</v>
      </c>
      <c r="U456" s="6">
        <v>42214</v>
      </c>
      <c r="V456" s="7">
        <v>1500000</v>
      </c>
      <c r="W456" s="6">
        <v>42280</v>
      </c>
      <c r="X456" s="4" t="s">
        <v>5207</v>
      </c>
      <c r="Y456" s="4" t="s">
        <v>387</v>
      </c>
      <c r="Z456" s="4" t="s">
        <v>388</v>
      </c>
      <c r="AA456" s="4"/>
      <c r="AB456" s="4"/>
      <c r="AC456" s="4"/>
      <c r="AD456" s="7">
        <v>1500000</v>
      </c>
      <c r="AE456" s="11">
        <v>431</v>
      </c>
    </row>
    <row r="457" spans="1:31" x14ac:dyDescent="0.25">
      <c r="A457" s="3">
        <v>2015</v>
      </c>
      <c r="B457" s="4" t="s">
        <v>719</v>
      </c>
      <c r="C457" s="5">
        <v>48101</v>
      </c>
      <c r="D457" s="4" t="s">
        <v>4886</v>
      </c>
      <c r="E457" s="4" t="s">
        <v>3818</v>
      </c>
      <c r="F457" s="6">
        <v>42132</v>
      </c>
      <c r="G457" s="7">
        <v>4000000</v>
      </c>
      <c r="H457" s="6">
        <v>42376</v>
      </c>
      <c r="I457" s="4" t="s">
        <v>4887</v>
      </c>
      <c r="J457" s="4" t="s">
        <v>387</v>
      </c>
      <c r="K457" s="4" t="s">
        <v>388</v>
      </c>
      <c r="L457" s="4"/>
      <c r="M457" s="4"/>
      <c r="N457" s="4"/>
      <c r="O457" s="7">
        <v>4000000</v>
      </c>
      <c r="P457" s="11">
        <f>_xlfn.XLOOKUP(E457,[1]SIDEOF_donativos!U$4:U$1619,[1]SIDEOF_donativos!W$4:W$1619,FALSE)</f>
        <v>1402</v>
      </c>
      <c r="R457" s="3">
        <v>2015</v>
      </c>
      <c r="S457" s="4" t="s">
        <v>719</v>
      </c>
      <c r="T457" s="4" t="s">
        <v>5206</v>
      </c>
      <c r="U457" s="6">
        <v>42214</v>
      </c>
      <c r="V457" s="7">
        <v>1500000</v>
      </c>
      <c r="W457" s="6">
        <v>42479</v>
      </c>
      <c r="X457" s="4" t="s">
        <v>5209</v>
      </c>
      <c r="Y457" s="4" t="s">
        <v>387</v>
      </c>
      <c r="Z457" s="4" t="s">
        <v>388</v>
      </c>
      <c r="AA457" s="4"/>
      <c r="AB457" s="4"/>
      <c r="AC457" s="4"/>
      <c r="AD457" s="7">
        <v>1500000</v>
      </c>
      <c r="AE457" s="11">
        <v>431</v>
      </c>
    </row>
    <row r="458" spans="1:31" x14ac:dyDescent="0.25">
      <c r="A458" s="3">
        <v>2015</v>
      </c>
      <c r="B458" s="4" t="s">
        <v>719</v>
      </c>
      <c r="C458" s="5">
        <v>48101</v>
      </c>
      <c r="D458" s="4" t="s">
        <v>4888</v>
      </c>
      <c r="E458" s="4" t="s">
        <v>1107</v>
      </c>
      <c r="F458" s="6">
        <v>42132</v>
      </c>
      <c r="G458" s="7">
        <v>1000000</v>
      </c>
      <c r="H458" s="6">
        <v>42506</v>
      </c>
      <c r="I458" s="4" t="s">
        <v>4889</v>
      </c>
      <c r="J458" s="4" t="s">
        <v>387</v>
      </c>
      <c r="K458" s="4" t="s">
        <v>388</v>
      </c>
      <c r="L458" s="4"/>
      <c r="M458" s="4"/>
      <c r="N458" s="4"/>
      <c r="O458" s="7">
        <v>1000000</v>
      </c>
      <c r="P458" s="11">
        <f>_xlfn.XLOOKUP(E458,[1]SIDEOF_donativos!U$4:U$1619,[1]SIDEOF_donativos!W$4:W$1619,FALSE)</f>
        <v>92</v>
      </c>
      <c r="R458" s="3">
        <v>2015</v>
      </c>
      <c r="S458" s="4" t="s">
        <v>719</v>
      </c>
      <c r="T458" s="4" t="s">
        <v>5206</v>
      </c>
      <c r="U458" s="6">
        <v>42214</v>
      </c>
      <c r="V458" s="7">
        <v>2000000</v>
      </c>
      <c r="W458" s="6">
        <v>42428</v>
      </c>
      <c r="X458" s="4" t="s">
        <v>5211</v>
      </c>
      <c r="Y458" s="4" t="s">
        <v>387</v>
      </c>
      <c r="Z458" s="4" t="s">
        <v>388</v>
      </c>
      <c r="AA458" s="4"/>
      <c r="AB458" s="4"/>
      <c r="AC458" s="4"/>
      <c r="AD458" s="7">
        <v>2000000</v>
      </c>
      <c r="AE458" s="11">
        <v>431</v>
      </c>
    </row>
    <row r="459" spans="1:31" x14ac:dyDescent="0.25">
      <c r="A459" s="3">
        <v>2015</v>
      </c>
      <c r="B459" s="4" t="s">
        <v>719</v>
      </c>
      <c r="C459" s="5">
        <v>48101</v>
      </c>
      <c r="D459" s="4" t="s">
        <v>4890</v>
      </c>
      <c r="E459" s="4" t="s">
        <v>4891</v>
      </c>
      <c r="F459" s="6">
        <v>42124</v>
      </c>
      <c r="G459" s="7">
        <v>2000000</v>
      </c>
      <c r="H459" s="6">
        <v>42352</v>
      </c>
      <c r="I459" s="4" t="s">
        <v>4892</v>
      </c>
      <c r="J459" s="4" t="s">
        <v>387</v>
      </c>
      <c r="K459" s="4" t="s">
        <v>388</v>
      </c>
      <c r="L459" s="4"/>
      <c r="M459" s="4"/>
      <c r="N459" s="4"/>
      <c r="O459" s="7">
        <v>2000000</v>
      </c>
      <c r="P459" s="11">
        <f>_xlfn.XLOOKUP(E459,[1]SIDEOF_donativos!U$4:U$1619,[1]SIDEOF_donativos!W$4:W$1619,FALSE)</f>
        <v>749</v>
      </c>
      <c r="R459" s="3">
        <v>2015</v>
      </c>
      <c r="S459" s="4" t="s">
        <v>719</v>
      </c>
      <c r="T459" s="4" t="s">
        <v>5206</v>
      </c>
      <c r="U459" s="6">
        <v>42215</v>
      </c>
      <c r="V459" s="7">
        <v>2000000</v>
      </c>
      <c r="W459" s="6">
        <v>42337</v>
      </c>
      <c r="X459" s="4" t="s">
        <v>5213</v>
      </c>
      <c r="Y459" s="4" t="s">
        <v>387</v>
      </c>
      <c r="Z459" s="4" t="s">
        <v>388</v>
      </c>
      <c r="AA459" s="4"/>
      <c r="AB459" s="4"/>
      <c r="AC459" s="4"/>
      <c r="AD459" s="7">
        <v>2000000</v>
      </c>
      <c r="AE459" s="11">
        <v>431</v>
      </c>
    </row>
    <row r="460" spans="1:31" x14ac:dyDescent="0.25">
      <c r="A460" s="3">
        <v>2015</v>
      </c>
      <c r="B460" s="4" t="s">
        <v>719</v>
      </c>
      <c r="C460" s="5">
        <v>48101</v>
      </c>
      <c r="D460" s="4" t="s">
        <v>4893</v>
      </c>
      <c r="E460" s="4" t="s">
        <v>2215</v>
      </c>
      <c r="F460" s="6">
        <v>42124</v>
      </c>
      <c r="G460" s="7">
        <v>1500000</v>
      </c>
      <c r="H460" s="6">
        <v>42245</v>
      </c>
      <c r="I460" s="4" t="s">
        <v>4894</v>
      </c>
      <c r="J460" s="4" t="s">
        <v>387</v>
      </c>
      <c r="K460" s="4" t="s">
        <v>388</v>
      </c>
      <c r="L460" s="4"/>
      <c r="M460" s="4"/>
      <c r="N460" s="4"/>
      <c r="O460" s="7">
        <v>1500000</v>
      </c>
      <c r="P460" s="11">
        <f>_xlfn.XLOOKUP(E460,[1]SIDEOF_donativos!U$4:U$1619,[1]SIDEOF_donativos!W$4:W$1619,FALSE)</f>
        <v>1103</v>
      </c>
      <c r="R460" s="3">
        <v>2015</v>
      </c>
      <c r="S460" s="4" t="s">
        <v>719</v>
      </c>
      <c r="T460" s="4" t="s">
        <v>5215</v>
      </c>
      <c r="U460" s="6">
        <v>42214</v>
      </c>
      <c r="V460" s="7">
        <v>3400000</v>
      </c>
      <c r="W460" s="6">
        <v>42579</v>
      </c>
      <c r="X460" s="4" t="s">
        <v>5216</v>
      </c>
      <c r="Y460" s="4" t="s">
        <v>387</v>
      </c>
      <c r="Z460" s="4" t="s">
        <v>388</v>
      </c>
      <c r="AA460" s="4"/>
      <c r="AB460" s="4"/>
      <c r="AC460" s="4"/>
      <c r="AD460" s="7">
        <v>3400000</v>
      </c>
      <c r="AE460" s="11">
        <v>765</v>
      </c>
    </row>
    <row r="461" spans="1:31" x14ac:dyDescent="0.25">
      <c r="A461" s="3">
        <v>2015</v>
      </c>
      <c r="B461" s="4" t="s">
        <v>719</v>
      </c>
      <c r="C461" s="5">
        <v>48101</v>
      </c>
      <c r="D461" s="4" t="s">
        <v>4895</v>
      </c>
      <c r="E461" s="4" t="s">
        <v>836</v>
      </c>
      <c r="F461" s="6">
        <v>42124</v>
      </c>
      <c r="G461" s="7">
        <v>8000000</v>
      </c>
      <c r="H461" s="6">
        <v>42580</v>
      </c>
      <c r="I461" s="4" t="s">
        <v>4896</v>
      </c>
      <c r="J461" s="4" t="s">
        <v>387</v>
      </c>
      <c r="K461" s="4" t="s">
        <v>388</v>
      </c>
      <c r="L461" s="4"/>
      <c r="M461" s="4"/>
      <c r="N461" s="4"/>
      <c r="O461" s="7">
        <v>8000000</v>
      </c>
      <c r="P461" s="11">
        <f>_xlfn.XLOOKUP(E461,[1]SIDEOF_donativos!U$4:U$1619,[1]SIDEOF_donativos!W$4:W$1619,FALSE)</f>
        <v>1336</v>
      </c>
      <c r="R461" s="3">
        <v>2015</v>
      </c>
      <c r="S461" s="4" t="s">
        <v>719</v>
      </c>
      <c r="T461" s="4" t="s">
        <v>5218</v>
      </c>
      <c r="U461" s="6">
        <v>42215</v>
      </c>
      <c r="V461" s="7">
        <v>900000</v>
      </c>
      <c r="W461" s="6">
        <v>42404</v>
      </c>
      <c r="X461" s="4" t="s">
        <v>5219</v>
      </c>
      <c r="Y461" s="4" t="s">
        <v>387</v>
      </c>
      <c r="Z461" s="4" t="s">
        <v>388</v>
      </c>
      <c r="AA461" s="4"/>
      <c r="AB461" s="4"/>
      <c r="AC461" s="4"/>
      <c r="AD461" s="7">
        <v>900000</v>
      </c>
      <c r="AE461" s="11">
        <v>164</v>
      </c>
    </row>
    <row r="462" spans="1:31" x14ac:dyDescent="0.25">
      <c r="A462" s="3">
        <v>2015</v>
      </c>
      <c r="B462" s="4" t="s">
        <v>719</v>
      </c>
      <c r="C462" s="5">
        <v>48101</v>
      </c>
      <c r="D462" s="4" t="s">
        <v>4897</v>
      </c>
      <c r="E462" s="4" t="s">
        <v>1097</v>
      </c>
      <c r="F462" s="6">
        <v>42131</v>
      </c>
      <c r="G462" s="7">
        <v>3000000</v>
      </c>
      <c r="H462" s="6">
        <v>42468</v>
      </c>
      <c r="I462" s="4" t="s">
        <v>4898</v>
      </c>
      <c r="J462" s="4" t="s">
        <v>387</v>
      </c>
      <c r="K462" s="4" t="s">
        <v>388</v>
      </c>
      <c r="L462" s="4"/>
      <c r="M462" s="4"/>
      <c r="N462" s="4"/>
      <c r="O462" s="7">
        <v>3000000</v>
      </c>
      <c r="P462" s="11">
        <f>_xlfn.XLOOKUP(E462,[1]SIDEOF_donativos!U$4:U$1619,[1]SIDEOF_donativos!W$4:W$1619,FALSE)</f>
        <v>409</v>
      </c>
      <c r="R462" s="3">
        <v>2015</v>
      </c>
      <c r="S462" s="4" t="s">
        <v>719</v>
      </c>
      <c r="T462" s="4" t="s">
        <v>3877</v>
      </c>
      <c r="U462" s="6">
        <v>42215</v>
      </c>
      <c r="V462" s="7">
        <v>1500000</v>
      </c>
      <c r="W462" s="6">
        <v>42337</v>
      </c>
      <c r="X462" s="4" t="s">
        <v>5221</v>
      </c>
      <c r="Y462" s="4" t="s">
        <v>387</v>
      </c>
      <c r="Z462" s="4" t="s">
        <v>388</v>
      </c>
      <c r="AA462" s="4"/>
      <c r="AB462" s="4"/>
      <c r="AC462" s="4"/>
      <c r="AD462" s="7">
        <v>1500000</v>
      </c>
      <c r="AE462" s="11">
        <v>42</v>
      </c>
    </row>
    <row r="463" spans="1:31" x14ac:dyDescent="0.25">
      <c r="A463" s="3">
        <v>2015</v>
      </c>
      <c r="B463" s="4" t="s">
        <v>719</v>
      </c>
      <c r="C463" s="5">
        <v>48101</v>
      </c>
      <c r="D463" s="4" t="s">
        <v>4899</v>
      </c>
      <c r="E463" s="4" t="s">
        <v>1097</v>
      </c>
      <c r="F463" s="6">
        <v>42131</v>
      </c>
      <c r="G463" s="7">
        <v>1000000</v>
      </c>
      <c r="H463" s="6">
        <v>42557</v>
      </c>
      <c r="I463" s="4" t="s">
        <v>4900</v>
      </c>
      <c r="J463" s="4" t="s">
        <v>387</v>
      </c>
      <c r="K463" s="4" t="s">
        <v>388</v>
      </c>
      <c r="L463" s="4"/>
      <c r="M463" s="4"/>
      <c r="N463" s="4"/>
      <c r="O463" s="7">
        <v>1000000</v>
      </c>
      <c r="P463" s="11">
        <f>_xlfn.XLOOKUP(E463,[1]SIDEOF_donativos!U$4:U$1619,[1]SIDEOF_donativos!W$4:W$1619,FALSE)</f>
        <v>409</v>
      </c>
      <c r="R463" s="3">
        <v>2015</v>
      </c>
      <c r="S463" s="4" t="s">
        <v>719</v>
      </c>
      <c r="T463" s="4" t="s">
        <v>4755</v>
      </c>
      <c r="U463" s="6">
        <v>42215</v>
      </c>
      <c r="V463" s="7">
        <v>10000000</v>
      </c>
      <c r="W463" s="6">
        <v>42368</v>
      </c>
      <c r="X463" s="4" t="s">
        <v>5223</v>
      </c>
      <c r="Y463" s="4" t="s">
        <v>387</v>
      </c>
      <c r="Z463" s="4" t="s">
        <v>388</v>
      </c>
      <c r="AA463" s="4"/>
      <c r="AB463" s="4"/>
      <c r="AC463" s="4"/>
      <c r="AD463" s="7">
        <v>10000000</v>
      </c>
      <c r="AE463" s="11">
        <v>564</v>
      </c>
    </row>
    <row r="464" spans="1:31" x14ac:dyDescent="0.25">
      <c r="A464" s="3">
        <v>2015</v>
      </c>
      <c r="B464" s="4" t="s">
        <v>719</v>
      </c>
      <c r="C464" s="5">
        <v>48101</v>
      </c>
      <c r="D464" s="4" t="s">
        <v>4901</v>
      </c>
      <c r="E464" s="4" t="s">
        <v>4902</v>
      </c>
      <c r="F464" s="6">
        <v>42132</v>
      </c>
      <c r="G464" s="7">
        <v>2000000</v>
      </c>
      <c r="H464" s="6">
        <v>42284</v>
      </c>
      <c r="I464" s="4" t="s">
        <v>4903</v>
      </c>
      <c r="J464" s="4" t="s">
        <v>387</v>
      </c>
      <c r="K464" s="4" t="s">
        <v>388</v>
      </c>
      <c r="L464" s="4"/>
      <c r="M464" s="4"/>
      <c r="N464" s="4"/>
      <c r="O464" s="7">
        <v>2000000</v>
      </c>
      <c r="P464" s="11">
        <f>_xlfn.XLOOKUP(E464,[1]SIDEOF_donativos!U$4:U$1619,[1]SIDEOF_donativos!W$4:W$1619,FALSE)</f>
        <v>1488</v>
      </c>
      <c r="R464" s="3">
        <v>2015</v>
      </c>
      <c r="S464" s="4" t="s">
        <v>719</v>
      </c>
      <c r="T464" s="4" t="s">
        <v>5225</v>
      </c>
      <c r="U464" s="6">
        <v>42219</v>
      </c>
      <c r="V464" s="7">
        <v>4000000</v>
      </c>
      <c r="W464" s="6">
        <v>42523</v>
      </c>
      <c r="X464" s="4" t="s">
        <v>5226</v>
      </c>
      <c r="Y464" s="4" t="s">
        <v>387</v>
      </c>
      <c r="Z464" s="4" t="s">
        <v>388</v>
      </c>
      <c r="AA464" s="4"/>
      <c r="AB464" s="4"/>
      <c r="AC464" s="4"/>
      <c r="AD464" s="7">
        <v>4000000</v>
      </c>
      <c r="AE464" s="11">
        <v>1387</v>
      </c>
    </row>
    <row r="465" spans="1:31" x14ac:dyDescent="0.25">
      <c r="A465" s="3">
        <v>2015</v>
      </c>
      <c r="B465" s="4" t="s">
        <v>719</v>
      </c>
      <c r="C465" s="5">
        <v>48101</v>
      </c>
      <c r="D465" s="4" t="s">
        <v>4904</v>
      </c>
      <c r="E465" s="4" t="s">
        <v>4905</v>
      </c>
      <c r="F465" s="6">
        <v>42132</v>
      </c>
      <c r="G465" s="7">
        <v>2500000</v>
      </c>
      <c r="H465" s="6">
        <v>42425</v>
      </c>
      <c r="I465" s="4" t="s">
        <v>4906</v>
      </c>
      <c r="J465" s="4" t="s">
        <v>387</v>
      </c>
      <c r="K465" s="4" t="s">
        <v>388</v>
      </c>
      <c r="L465" s="4"/>
      <c r="M465" s="4"/>
      <c r="N465" s="4"/>
      <c r="O465" s="7">
        <v>2500000</v>
      </c>
      <c r="P465" s="11">
        <f>_xlfn.XLOOKUP(E465,[1]SIDEOF_donativos!U$4:U$1619,[1]SIDEOF_donativos!W$4:W$1619,FALSE)</f>
        <v>215</v>
      </c>
      <c r="R465" s="3">
        <v>2015</v>
      </c>
      <c r="S465" s="4" t="s">
        <v>719</v>
      </c>
      <c r="T465" s="4" t="s">
        <v>3436</v>
      </c>
      <c r="U465" s="6">
        <v>42220</v>
      </c>
      <c r="V465" s="7">
        <v>3000000</v>
      </c>
      <c r="W465" s="6">
        <v>42585</v>
      </c>
      <c r="X465" s="4" t="s">
        <v>5228</v>
      </c>
      <c r="Y465" s="4" t="s">
        <v>387</v>
      </c>
      <c r="Z465" s="4" t="s">
        <v>388</v>
      </c>
      <c r="AA465" s="4"/>
      <c r="AB465" s="4"/>
      <c r="AC465" s="4"/>
      <c r="AD465" s="7">
        <v>3000000</v>
      </c>
      <c r="AE465" s="11">
        <v>638</v>
      </c>
    </row>
    <row r="466" spans="1:31" x14ac:dyDescent="0.25">
      <c r="A466" s="3">
        <v>2015</v>
      </c>
      <c r="B466" s="4" t="s">
        <v>719</v>
      </c>
      <c r="C466" s="5">
        <v>48101</v>
      </c>
      <c r="D466" s="4" t="s">
        <v>4907</v>
      </c>
      <c r="E466" s="4" t="s">
        <v>4908</v>
      </c>
      <c r="F466" s="6">
        <v>42132</v>
      </c>
      <c r="G466" s="7">
        <v>200000</v>
      </c>
      <c r="H466" s="6">
        <v>42345</v>
      </c>
      <c r="I466" s="4" t="s">
        <v>4909</v>
      </c>
      <c r="J466" s="4" t="s">
        <v>387</v>
      </c>
      <c r="K466" s="4" t="s">
        <v>388</v>
      </c>
      <c r="L466" s="4"/>
      <c r="M466" s="4"/>
      <c r="N466" s="4"/>
      <c r="O466" s="7">
        <v>200000</v>
      </c>
      <c r="P466" s="11">
        <f>_xlfn.XLOOKUP(E466,[1]SIDEOF_donativos!U$4:U$1619,[1]SIDEOF_donativos!W$4:W$1619,FALSE)</f>
        <v>32</v>
      </c>
      <c r="R466" s="3">
        <v>2015</v>
      </c>
      <c r="S466" s="4" t="s">
        <v>719</v>
      </c>
      <c r="T466" s="4" t="s">
        <v>2478</v>
      </c>
      <c r="U466" s="6">
        <v>42219</v>
      </c>
      <c r="V466" s="7">
        <v>4000000</v>
      </c>
      <c r="W466" s="6">
        <v>42431</v>
      </c>
      <c r="X466" s="4" t="s">
        <v>5230</v>
      </c>
      <c r="Y466" s="4" t="s">
        <v>387</v>
      </c>
      <c r="Z466" s="4" t="s">
        <v>388</v>
      </c>
      <c r="AA466" s="4"/>
      <c r="AB466" s="4"/>
      <c r="AC466" s="4"/>
      <c r="AD466" s="7">
        <v>4000000</v>
      </c>
      <c r="AE466" s="11">
        <v>617</v>
      </c>
    </row>
    <row r="467" spans="1:31" x14ac:dyDescent="0.25">
      <c r="A467" s="3">
        <v>2015</v>
      </c>
      <c r="B467" s="4" t="s">
        <v>719</v>
      </c>
      <c r="C467" s="5">
        <v>48101</v>
      </c>
      <c r="D467" s="4" t="s">
        <v>4910</v>
      </c>
      <c r="E467" s="4" t="s">
        <v>4911</v>
      </c>
      <c r="F467" s="6">
        <v>42132</v>
      </c>
      <c r="G467" s="7">
        <v>3000000</v>
      </c>
      <c r="H467" s="6">
        <v>42315</v>
      </c>
      <c r="I467" s="4" t="s">
        <v>4912</v>
      </c>
      <c r="J467" s="4" t="s">
        <v>387</v>
      </c>
      <c r="K467" s="4" t="s">
        <v>388</v>
      </c>
      <c r="L467" s="4"/>
      <c r="M467" s="4"/>
      <c r="N467" s="4"/>
      <c r="O467" s="7">
        <v>3000000</v>
      </c>
      <c r="P467" s="11">
        <f>_xlfn.XLOOKUP(E467,[1]SIDEOF_donativos!U$4:U$1619,[1]SIDEOF_donativos!W$4:W$1619,FALSE)</f>
        <v>736</v>
      </c>
      <c r="R467" s="3">
        <v>2015</v>
      </c>
      <c r="S467" s="4" t="s">
        <v>719</v>
      </c>
      <c r="T467" s="4" t="s">
        <v>3693</v>
      </c>
      <c r="U467" s="6">
        <v>42219</v>
      </c>
      <c r="V467" s="7">
        <v>4000000</v>
      </c>
      <c r="W467" s="6">
        <v>42402</v>
      </c>
      <c r="X467" s="4" t="s">
        <v>5232</v>
      </c>
      <c r="Y467" s="4" t="s">
        <v>387</v>
      </c>
      <c r="Z467" s="4" t="s">
        <v>388</v>
      </c>
      <c r="AA467" s="4"/>
      <c r="AB467" s="4"/>
      <c r="AC467" s="4"/>
      <c r="AD467" s="7">
        <v>4000000</v>
      </c>
      <c r="AE467" s="11">
        <v>1447</v>
      </c>
    </row>
    <row r="468" spans="1:31" x14ac:dyDescent="0.25">
      <c r="A468" s="3">
        <v>2015</v>
      </c>
      <c r="B468" s="4" t="s">
        <v>719</v>
      </c>
      <c r="C468" s="5">
        <v>48101</v>
      </c>
      <c r="D468" s="4" t="s">
        <v>4913</v>
      </c>
      <c r="E468" s="4" t="s">
        <v>4914</v>
      </c>
      <c r="F468" s="6">
        <v>42132</v>
      </c>
      <c r="G468" s="7">
        <v>5000000</v>
      </c>
      <c r="H468" s="6">
        <v>42273</v>
      </c>
      <c r="I468" s="4" t="s">
        <v>4915</v>
      </c>
      <c r="J468" s="4" t="s">
        <v>387</v>
      </c>
      <c r="K468" s="4" t="s">
        <v>388</v>
      </c>
      <c r="L468" s="4"/>
      <c r="M468" s="4"/>
      <c r="N468" s="4"/>
      <c r="O468" s="7">
        <v>5000000</v>
      </c>
      <c r="P468" s="11">
        <f>_xlfn.XLOOKUP(E468,[1]SIDEOF_donativos!U$4:U$1619,[1]SIDEOF_donativos!W$4:W$1619,FALSE)</f>
        <v>68</v>
      </c>
      <c r="R468" s="3">
        <v>2015</v>
      </c>
      <c r="S468" s="4" t="s">
        <v>719</v>
      </c>
      <c r="T468" s="4" t="s">
        <v>5234</v>
      </c>
      <c r="U468" s="6">
        <v>42222</v>
      </c>
      <c r="V468" s="7">
        <v>1500000</v>
      </c>
      <c r="W468" s="6">
        <v>42282</v>
      </c>
      <c r="X468" s="4" t="s">
        <v>5235</v>
      </c>
      <c r="Y468" s="4" t="s">
        <v>387</v>
      </c>
      <c r="Z468" s="4" t="s">
        <v>388</v>
      </c>
      <c r="AA468" s="4"/>
      <c r="AB468" s="4"/>
      <c r="AC468" s="4"/>
      <c r="AD468" s="7">
        <v>1500000</v>
      </c>
      <c r="AE468" s="11">
        <v>811</v>
      </c>
    </row>
    <row r="469" spans="1:31" x14ac:dyDescent="0.25">
      <c r="A469" s="3">
        <v>2015</v>
      </c>
      <c r="B469" s="4" t="s">
        <v>719</v>
      </c>
      <c r="C469" s="5">
        <v>48101</v>
      </c>
      <c r="D469" s="4" t="s">
        <v>4916</v>
      </c>
      <c r="E469" s="4" t="s">
        <v>910</v>
      </c>
      <c r="F469" s="6">
        <v>42135</v>
      </c>
      <c r="G469" s="7">
        <v>45000000</v>
      </c>
      <c r="H469" s="6">
        <v>42318</v>
      </c>
      <c r="I469" s="4" t="s">
        <v>4917</v>
      </c>
      <c r="J469" s="4" t="s">
        <v>387</v>
      </c>
      <c r="K469" s="4" t="s">
        <v>388</v>
      </c>
      <c r="L469" s="4"/>
      <c r="M469" s="4"/>
      <c r="N469" s="4"/>
      <c r="O469" s="7">
        <v>45000000</v>
      </c>
      <c r="P469" s="11">
        <f>_xlfn.XLOOKUP(E469,[1]SIDEOF_donativos!U$4:U$1619,[1]SIDEOF_donativos!W$4:W$1619,FALSE)</f>
        <v>1490</v>
      </c>
      <c r="R469" s="3">
        <v>2015</v>
      </c>
      <c r="S469" s="4" t="s">
        <v>719</v>
      </c>
      <c r="T469" s="4" t="s">
        <v>5237</v>
      </c>
      <c r="U469" s="6">
        <v>42221</v>
      </c>
      <c r="V469" s="7">
        <v>5000000</v>
      </c>
      <c r="W469" s="6">
        <v>42433</v>
      </c>
      <c r="X469" s="4" t="s">
        <v>5238</v>
      </c>
      <c r="Y469" s="4" t="s">
        <v>387</v>
      </c>
      <c r="Z469" s="4" t="s">
        <v>388</v>
      </c>
      <c r="AA469" s="4"/>
      <c r="AB469" s="4"/>
      <c r="AC469" s="4"/>
      <c r="AD469" s="7">
        <v>5000000</v>
      </c>
      <c r="AE469" s="11">
        <v>1373</v>
      </c>
    </row>
    <row r="470" spans="1:31" x14ac:dyDescent="0.25">
      <c r="A470" s="3">
        <v>2015</v>
      </c>
      <c r="B470" s="4" t="s">
        <v>719</v>
      </c>
      <c r="C470" s="5">
        <v>48101</v>
      </c>
      <c r="D470" s="4" t="s">
        <v>4918</v>
      </c>
      <c r="E470" s="4" t="s">
        <v>3454</v>
      </c>
      <c r="F470" s="6">
        <v>42088</v>
      </c>
      <c r="G470" s="7">
        <v>2000000</v>
      </c>
      <c r="H470" s="6">
        <v>42371</v>
      </c>
      <c r="I470" s="4" t="s">
        <v>4919</v>
      </c>
      <c r="J470" s="4" t="s">
        <v>387</v>
      </c>
      <c r="K470" s="4" t="s">
        <v>388</v>
      </c>
      <c r="L470" s="4"/>
      <c r="M470" s="4"/>
      <c r="N470" s="4"/>
      <c r="O470" s="7">
        <v>2000000</v>
      </c>
      <c r="P470" s="11">
        <f>_xlfn.XLOOKUP(E470,[1]SIDEOF_donativos!U$4:U$1619,[1]SIDEOF_donativos!W$4:W$1619,FALSE)</f>
        <v>497</v>
      </c>
      <c r="R470" s="3">
        <v>2015</v>
      </c>
      <c r="S470" s="4" t="s">
        <v>719</v>
      </c>
      <c r="T470" s="4" t="s">
        <v>5240</v>
      </c>
      <c r="U470" s="6">
        <v>42221</v>
      </c>
      <c r="V470" s="7">
        <v>2000000</v>
      </c>
      <c r="W470" s="6">
        <v>42601</v>
      </c>
      <c r="X470" s="4" t="s">
        <v>5241</v>
      </c>
      <c r="Y470" s="4" t="s">
        <v>387</v>
      </c>
      <c r="Z470" s="4" t="s">
        <v>388</v>
      </c>
      <c r="AA470" s="4"/>
      <c r="AB470" s="4"/>
      <c r="AC470" s="4"/>
      <c r="AD470" s="7">
        <v>2000000</v>
      </c>
      <c r="AE470" s="11">
        <v>45</v>
      </c>
    </row>
    <row r="471" spans="1:31" x14ac:dyDescent="0.25">
      <c r="A471" s="3">
        <v>2015</v>
      </c>
      <c r="B471" s="4" t="s">
        <v>719</v>
      </c>
      <c r="C471" s="5">
        <v>48101</v>
      </c>
      <c r="D471" s="4" t="s">
        <v>4920</v>
      </c>
      <c r="E471" s="4" t="s">
        <v>3454</v>
      </c>
      <c r="F471" s="6">
        <v>42135</v>
      </c>
      <c r="G471" s="7">
        <v>1500000</v>
      </c>
      <c r="H471" s="6">
        <v>42739</v>
      </c>
      <c r="I471" s="4" t="s">
        <v>4921</v>
      </c>
      <c r="J471" s="4" t="s">
        <v>387</v>
      </c>
      <c r="K471" s="4" t="s">
        <v>388</v>
      </c>
      <c r="L471" s="4"/>
      <c r="M471" s="4"/>
      <c r="N471" s="4"/>
      <c r="O471" s="7">
        <v>1500000</v>
      </c>
      <c r="P471" s="11">
        <f>_xlfn.XLOOKUP(E471,[1]SIDEOF_donativos!U$4:U$1619,[1]SIDEOF_donativos!W$4:W$1619,FALSE)</f>
        <v>497</v>
      </c>
      <c r="R471" s="3">
        <v>2015</v>
      </c>
      <c r="S471" s="4" t="s">
        <v>719</v>
      </c>
      <c r="T471" s="4" t="s">
        <v>5237</v>
      </c>
      <c r="U471" s="6">
        <v>42221</v>
      </c>
      <c r="V471" s="7">
        <v>2000000</v>
      </c>
      <c r="W471" s="6">
        <v>42342</v>
      </c>
      <c r="X471" s="4" t="s">
        <v>5243</v>
      </c>
      <c r="Y471" s="4" t="s">
        <v>387</v>
      </c>
      <c r="Z471" s="4" t="s">
        <v>388</v>
      </c>
      <c r="AA471" s="4"/>
      <c r="AB471" s="4"/>
      <c r="AC471" s="4"/>
      <c r="AD471" s="7">
        <v>2000000</v>
      </c>
      <c r="AE471" s="11">
        <v>1373</v>
      </c>
    </row>
    <row r="472" spans="1:31" x14ac:dyDescent="0.25">
      <c r="A472" s="3">
        <v>2015</v>
      </c>
      <c r="B472" s="4" t="s">
        <v>719</v>
      </c>
      <c r="C472" s="5">
        <v>48101</v>
      </c>
      <c r="D472" s="4" t="s">
        <v>4922</v>
      </c>
      <c r="E472" s="4" t="s">
        <v>4923</v>
      </c>
      <c r="F472" s="6">
        <v>42005</v>
      </c>
      <c r="G472" s="7">
        <v>750000</v>
      </c>
      <c r="H472" s="6">
        <v>42339</v>
      </c>
      <c r="I472" s="4" t="s">
        <v>4924</v>
      </c>
      <c r="J472" s="4" t="s">
        <v>387</v>
      </c>
      <c r="K472" s="4" t="s">
        <v>388</v>
      </c>
      <c r="L472" s="4"/>
      <c r="M472" s="4"/>
      <c r="N472" s="4"/>
      <c r="O472" s="7">
        <v>750000</v>
      </c>
      <c r="P472" s="11">
        <f>_xlfn.XLOOKUP(E472,[1]SIDEOF_donativos!U$4:U$1619,[1]SIDEOF_donativos!W$4:W$1619,FALSE)</f>
        <v>82</v>
      </c>
      <c r="R472" s="3">
        <v>2015</v>
      </c>
      <c r="S472" s="4" t="s">
        <v>719</v>
      </c>
      <c r="T472" s="4" t="s">
        <v>3539</v>
      </c>
      <c r="U472" s="6">
        <v>42221</v>
      </c>
      <c r="V472" s="7">
        <v>2000000</v>
      </c>
      <c r="W472" s="6">
        <v>42555</v>
      </c>
      <c r="X472" s="4" t="s">
        <v>5245</v>
      </c>
      <c r="Y472" s="4" t="s">
        <v>387</v>
      </c>
      <c r="Z472" s="4" t="s">
        <v>388</v>
      </c>
      <c r="AA472" s="4"/>
      <c r="AB472" s="4"/>
      <c r="AC472" s="4"/>
      <c r="AD472" s="7">
        <v>2000000</v>
      </c>
      <c r="AE472" s="11">
        <v>623</v>
      </c>
    </row>
    <row r="473" spans="1:31" x14ac:dyDescent="0.25">
      <c r="A473" s="3">
        <v>2015</v>
      </c>
      <c r="B473" s="4" t="s">
        <v>719</v>
      </c>
      <c r="C473" s="5">
        <v>48101</v>
      </c>
      <c r="D473" s="4" t="s">
        <v>4925</v>
      </c>
      <c r="E473" s="4" t="s">
        <v>2318</v>
      </c>
      <c r="F473" s="6">
        <v>42135</v>
      </c>
      <c r="G473" s="7">
        <v>20000000</v>
      </c>
      <c r="H473" s="6">
        <v>42686</v>
      </c>
      <c r="I473" s="4" t="s">
        <v>4926</v>
      </c>
      <c r="J473" s="4" t="s">
        <v>387</v>
      </c>
      <c r="K473" s="4" t="s">
        <v>388</v>
      </c>
      <c r="L473" s="4"/>
      <c r="M473" s="4"/>
      <c r="N473" s="4"/>
      <c r="O473" s="7">
        <v>20000000</v>
      </c>
      <c r="P473" s="11">
        <f>_xlfn.XLOOKUP(E473,[1]SIDEOF_donativos!U$4:U$1619,[1]SIDEOF_donativos!W$4:W$1619,FALSE)</f>
        <v>1366</v>
      </c>
      <c r="R473" s="3">
        <v>2015</v>
      </c>
      <c r="S473" s="4" t="s">
        <v>719</v>
      </c>
      <c r="T473" s="4" t="s">
        <v>5020</v>
      </c>
      <c r="U473" s="6">
        <v>42228</v>
      </c>
      <c r="V473" s="7">
        <v>1000000</v>
      </c>
      <c r="W473" s="6">
        <v>42380</v>
      </c>
      <c r="X473" s="4" t="s">
        <v>5247</v>
      </c>
      <c r="Y473" s="4" t="s">
        <v>387</v>
      </c>
      <c r="Z473" s="4" t="s">
        <v>388</v>
      </c>
      <c r="AA473" s="4"/>
      <c r="AB473" s="4"/>
      <c r="AC473" s="4"/>
      <c r="AD473" s="7">
        <v>1000000</v>
      </c>
      <c r="AE473" s="11">
        <v>1425</v>
      </c>
    </row>
    <row r="474" spans="1:31" x14ac:dyDescent="0.25">
      <c r="A474" s="3">
        <v>2015</v>
      </c>
      <c r="B474" s="4" t="s">
        <v>719</v>
      </c>
      <c r="C474" s="5">
        <v>48101</v>
      </c>
      <c r="D474" s="4" t="s">
        <v>4927</v>
      </c>
      <c r="E474" s="4" t="s">
        <v>3652</v>
      </c>
      <c r="F474" s="6">
        <v>42138</v>
      </c>
      <c r="G474" s="7">
        <v>1000000</v>
      </c>
      <c r="H474" s="6">
        <v>42272</v>
      </c>
      <c r="I474" s="4" t="s">
        <v>4928</v>
      </c>
      <c r="J474" s="4" t="s">
        <v>387</v>
      </c>
      <c r="K474" s="4" t="s">
        <v>388</v>
      </c>
      <c r="L474" s="4"/>
      <c r="M474" s="4"/>
      <c r="N474" s="4"/>
      <c r="O474" s="7">
        <v>1000000</v>
      </c>
      <c r="P474" s="11">
        <f>_xlfn.XLOOKUP(E474,[1]SIDEOF_donativos!U$4:U$1619,[1]SIDEOF_donativos!W$4:W$1619,FALSE)</f>
        <v>242</v>
      </c>
      <c r="R474" s="3">
        <v>2015</v>
      </c>
      <c r="S474" s="4" t="s">
        <v>719</v>
      </c>
      <c r="T474" s="4" t="s">
        <v>5249</v>
      </c>
      <c r="U474" s="6">
        <v>42228</v>
      </c>
      <c r="V474" s="7">
        <v>3000000</v>
      </c>
      <c r="W474" s="6">
        <v>42411</v>
      </c>
      <c r="X474" s="4" t="s">
        <v>5250</v>
      </c>
      <c r="Y474" s="4" t="s">
        <v>387</v>
      </c>
      <c r="Z474" s="4" t="s">
        <v>388</v>
      </c>
      <c r="AA474" s="4"/>
      <c r="AB474" s="4"/>
      <c r="AC474" s="4"/>
      <c r="AD474" s="7">
        <v>3000000</v>
      </c>
      <c r="AE474" s="11">
        <v>685</v>
      </c>
    </row>
    <row r="475" spans="1:31" x14ac:dyDescent="0.25">
      <c r="A475" s="3">
        <v>2015</v>
      </c>
      <c r="B475" s="4" t="s">
        <v>719</v>
      </c>
      <c r="C475" s="5">
        <v>48101</v>
      </c>
      <c r="D475" s="4" t="s">
        <v>4929</v>
      </c>
      <c r="E475" s="4" t="s">
        <v>800</v>
      </c>
      <c r="F475" s="6">
        <v>42138</v>
      </c>
      <c r="G475" s="7">
        <v>1500000</v>
      </c>
      <c r="H475" s="6">
        <v>42442</v>
      </c>
      <c r="I475" s="4" t="s">
        <v>4930</v>
      </c>
      <c r="J475" s="4" t="s">
        <v>387</v>
      </c>
      <c r="K475" s="4" t="s">
        <v>388</v>
      </c>
      <c r="L475" s="4"/>
      <c r="M475" s="4"/>
      <c r="N475" s="4"/>
      <c r="O475" s="7">
        <v>1500000</v>
      </c>
      <c r="P475" s="11">
        <f>_xlfn.XLOOKUP(E475,[1]SIDEOF_donativos!U$4:U$1619,[1]SIDEOF_donativos!W$4:W$1619,FALSE)</f>
        <v>1052</v>
      </c>
      <c r="R475" s="3">
        <v>2015</v>
      </c>
      <c r="S475" s="4" t="s">
        <v>719</v>
      </c>
      <c r="T475" s="4" t="s">
        <v>2419</v>
      </c>
      <c r="U475" s="6">
        <v>42229</v>
      </c>
      <c r="V475" s="7">
        <v>2000000</v>
      </c>
      <c r="W475" s="6">
        <v>42458</v>
      </c>
      <c r="X475" s="4" t="s">
        <v>5252</v>
      </c>
      <c r="Y475" s="4" t="s">
        <v>387</v>
      </c>
      <c r="Z475" s="4" t="s">
        <v>388</v>
      </c>
      <c r="AA475" s="4"/>
      <c r="AB475" s="4"/>
      <c r="AC475" s="4"/>
      <c r="AD475" s="7">
        <v>2000000</v>
      </c>
      <c r="AE475" s="11">
        <v>73</v>
      </c>
    </row>
    <row r="476" spans="1:31" x14ac:dyDescent="0.25">
      <c r="A476" s="3">
        <v>2015</v>
      </c>
      <c r="B476" s="4" t="s">
        <v>719</v>
      </c>
      <c r="C476" s="5">
        <v>48101</v>
      </c>
      <c r="D476" s="4" t="s">
        <v>4931</v>
      </c>
      <c r="E476" s="4" t="s">
        <v>3662</v>
      </c>
      <c r="F476" s="6">
        <v>42138</v>
      </c>
      <c r="G476" s="7">
        <v>2500000</v>
      </c>
      <c r="H476" s="6">
        <v>42382</v>
      </c>
      <c r="I476" s="4" t="s">
        <v>4932</v>
      </c>
      <c r="J476" s="4" t="s">
        <v>387</v>
      </c>
      <c r="K476" s="4" t="s">
        <v>388</v>
      </c>
      <c r="L476" s="4"/>
      <c r="M476" s="4"/>
      <c r="N476" s="4"/>
      <c r="O476" s="7">
        <v>2500000</v>
      </c>
      <c r="P476" s="11">
        <f>_xlfn.XLOOKUP(E476,[1]SIDEOF_donativos!U$4:U$1619,[1]SIDEOF_donativos!W$4:W$1619,FALSE)</f>
        <v>653</v>
      </c>
      <c r="R476" s="3">
        <v>2015</v>
      </c>
      <c r="S476" s="4" t="s">
        <v>719</v>
      </c>
      <c r="T476" s="4" t="s">
        <v>2419</v>
      </c>
      <c r="U476" s="6">
        <v>42229</v>
      </c>
      <c r="V476" s="7">
        <v>300000</v>
      </c>
      <c r="W476" s="6">
        <v>42329</v>
      </c>
      <c r="X476" s="4" t="s">
        <v>5254</v>
      </c>
      <c r="Y476" s="4" t="s">
        <v>387</v>
      </c>
      <c r="Z476" s="4" t="s">
        <v>388</v>
      </c>
      <c r="AA476" s="4"/>
      <c r="AB476" s="4"/>
      <c r="AC476" s="4"/>
      <c r="AD476" s="7">
        <v>300000</v>
      </c>
      <c r="AE476" s="11">
        <v>73</v>
      </c>
    </row>
    <row r="477" spans="1:31" x14ac:dyDescent="0.25">
      <c r="A477" s="3">
        <v>2015</v>
      </c>
      <c r="B477" s="4" t="s">
        <v>719</v>
      </c>
      <c r="C477" s="5">
        <v>48101</v>
      </c>
      <c r="D477" s="4" t="s">
        <v>4933</v>
      </c>
      <c r="E477" s="4" t="s">
        <v>3662</v>
      </c>
      <c r="F477" s="6">
        <v>42138</v>
      </c>
      <c r="G477" s="7">
        <v>4500000</v>
      </c>
      <c r="H477" s="6">
        <v>42351</v>
      </c>
      <c r="I477" s="4" t="s">
        <v>4934</v>
      </c>
      <c r="J477" s="4" t="s">
        <v>387</v>
      </c>
      <c r="K477" s="4" t="s">
        <v>388</v>
      </c>
      <c r="L477" s="4"/>
      <c r="M477" s="4"/>
      <c r="N477" s="4"/>
      <c r="O477" s="7">
        <v>4500000</v>
      </c>
      <c r="P477" s="11">
        <f>_xlfn.XLOOKUP(E477,[1]SIDEOF_donativos!U$4:U$1619,[1]SIDEOF_donativos!W$4:W$1619,FALSE)</f>
        <v>653</v>
      </c>
      <c r="R477" s="3">
        <v>2015</v>
      </c>
      <c r="S477" s="4" t="s">
        <v>719</v>
      </c>
      <c r="T477" s="4" t="s">
        <v>5012</v>
      </c>
      <c r="U477" s="6">
        <v>42228</v>
      </c>
      <c r="V477" s="7">
        <v>7300000</v>
      </c>
      <c r="W477" s="6">
        <v>42593</v>
      </c>
      <c r="X477" s="4" t="s">
        <v>5256</v>
      </c>
      <c r="Y477" s="4" t="s">
        <v>387</v>
      </c>
      <c r="Z477" s="4" t="s">
        <v>388</v>
      </c>
      <c r="AA477" s="4"/>
      <c r="AB477" s="4"/>
      <c r="AC477" s="4"/>
      <c r="AD477" s="7">
        <v>7300000</v>
      </c>
      <c r="AE477" s="11">
        <v>284</v>
      </c>
    </row>
    <row r="478" spans="1:31" x14ac:dyDescent="0.25">
      <c r="A478" s="3">
        <v>2015</v>
      </c>
      <c r="B478" s="4" t="s">
        <v>719</v>
      </c>
      <c r="C478" s="5">
        <v>48101</v>
      </c>
      <c r="D478" s="4" t="s">
        <v>4935</v>
      </c>
      <c r="E478" s="4" t="s">
        <v>4936</v>
      </c>
      <c r="F478" s="6">
        <v>42138</v>
      </c>
      <c r="G478" s="7">
        <v>1000000</v>
      </c>
      <c r="H478" s="6">
        <v>42351</v>
      </c>
      <c r="I478" s="4" t="s">
        <v>4937</v>
      </c>
      <c r="J478" s="4" t="s">
        <v>387</v>
      </c>
      <c r="K478" s="4" t="s">
        <v>388</v>
      </c>
      <c r="L478" s="4"/>
      <c r="M478" s="4"/>
      <c r="N478" s="4"/>
      <c r="O478" s="7">
        <v>1000000</v>
      </c>
      <c r="P478" s="11">
        <f>_xlfn.XLOOKUP(E478,[1]SIDEOF_donativos!U$4:U$1619,[1]SIDEOF_donativos!W$4:W$1619,FALSE)</f>
        <v>79</v>
      </c>
      <c r="R478" s="3">
        <v>2015</v>
      </c>
      <c r="S478" s="4" t="s">
        <v>719</v>
      </c>
      <c r="T478" s="4" t="s">
        <v>2419</v>
      </c>
      <c r="U478" s="6">
        <v>42229</v>
      </c>
      <c r="V478" s="7">
        <v>3100000</v>
      </c>
      <c r="W478" s="6">
        <v>42570</v>
      </c>
      <c r="X478" s="4" t="s">
        <v>5258</v>
      </c>
      <c r="Y478" s="4" t="s">
        <v>387</v>
      </c>
      <c r="Z478" s="4" t="s">
        <v>388</v>
      </c>
      <c r="AA478" s="4"/>
      <c r="AB478" s="4"/>
      <c r="AC478" s="4"/>
      <c r="AD478" s="7">
        <v>3100000</v>
      </c>
      <c r="AE478" s="11">
        <v>73</v>
      </c>
    </row>
    <row r="479" spans="1:31" x14ac:dyDescent="0.25">
      <c r="A479" s="3">
        <v>2015</v>
      </c>
      <c r="B479" s="4" t="s">
        <v>719</v>
      </c>
      <c r="C479" s="5">
        <v>48101</v>
      </c>
      <c r="D479" s="4" t="s">
        <v>4938</v>
      </c>
      <c r="E479" s="4" t="s">
        <v>3902</v>
      </c>
      <c r="F479" s="6">
        <v>42138</v>
      </c>
      <c r="G479" s="7">
        <v>5100000</v>
      </c>
      <c r="H479" s="6">
        <v>42503</v>
      </c>
      <c r="I479" s="4" t="s">
        <v>4939</v>
      </c>
      <c r="J479" s="4" t="s">
        <v>387</v>
      </c>
      <c r="K479" s="4" t="s">
        <v>388</v>
      </c>
      <c r="L479" s="4"/>
      <c r="M479" s="4"/>
      <c r="N479" s="4"/>
      <c r="O479" s="7">
        <v>5100000</v>
      </c>
      <c r="P479" s="11">
        <f>_xlfn.XLOOKUP(E479,[1]SIDEOF_donativos!U$4:U$1619,[1]SIDEOF_donativos!W$4:W$1619,FALSE)</f>
        <v>940</v>
      </c>
      <c r="R479" s="3">
        <v>2015</v>
      </c>
      <c r="S479" s="4" t="s">
        <v>719</v>
      </c>
      <c r="T479" s="4" t="s">
        <v>5260</v>
      </c>
      <c r="U479" s="6">
        <v>42228</v>
      </c>
      <c r="V479" s="7">
        <v>2000000</v>
      </c>
      <c r="W479" s="6">
        <v>42546</v>
      </c>
      <c r="X479" s="4" t="s">
        <v>5261</v>
      </c>
      <c r="Y479" s="4" t="s">
        <v>387</v>
      </c>
      <c r="Z479" s="4" t="s">
        <v>388</v>
      </c>
      <c r="AA479" s="4"/>
      <c r="AB479" s="4"/>
      <c r="AC479" s="4"/>
      <c r="AD479" s="7">
        <v>2000000</v>
      </c>
      <c r="AE479" s="11">
        <v>698</v>
      </c>
    </row>
    <row r="480" spans="1:31" x14ac:dyDescent="0.25">
      <c r="A480" s="3">
        <v>2015</v>
      </c>
      <c r="B480" s="4" t="s">
        <v>719</v>
      </c>
      <c r="C480" s="5">
        <v>48101</v>
      </c>
      <c r="D480" s="4" t="s">
        <v>4940</v>
      </c>
      <c r="E480" s="4" t="s">
        <v>4941</v>
      </c>
      <c r="F480" s="6">
        <v>42138</v>
      </c>
      <c r="G480" s="7">
        <v>3500000</v>
      </c>
      <c r="H480" s="6">
        <v>42413</v>
      </c>
      <c r="I480" s="4" t="s">
        <v>4942</v>
      </c>
      <c r="J480" s="4" t="s">
        <v>387</v>
      </c>
      <c r="K480" s="4" t="s">
        <v>388</v>
      </c>
      <c r="L480" s="4"/>
      <c r="M480" s="4"/>
      <c r="N480" s="4"/>
      <c r="O480" s="7">
        <v>3500000</v>
      </c>
      <c r="P480" s="11">
        <f>_xlfn.XLOOKUP(E480,[1]SIDEOF_donativos!U$4:U$1619,[1]SIDEOF_donativos!W$4:W$1619,FALSE)</f>
        <v>704</v>
      </c>
      <c r="R480" s="3">
        <v>2015</v>
      </c>
      <c r="S480" s="4" t="s">
        <v>719</v>
      </c>
      <c r="T480" s="4" t="s">
        <v>3930</v>
      </c>
      <c r="U480" s="6">
        <v>42229</v>
      </c>
      <c r="V480" s="7">
        <v>2250000</v>
      </c>
      <c r="W480" s="6">
        <v>42290</v>
      </c>
      <c r="X480" s="4" t="s">
        <v>5263</v>
      </c>
      <c r="Y480" s="4" t="s">
        <v>387</v>
      </c>
      <c r="Z480" s="4" t="s">
        <v>388</v>
      </c>
      <c r="AA480" s="4"/>
      <c r="AB480" s="4"/>
      <c r="AC480" s="4"/>
      <c r="AD480" s="7">
        <v>2250000</v>
      </c>
      <c r="AE480" s="11">
        <v>135</v>
      </c>
    </row>
    <row r="481" spans="1:31" x14ac:dyDescent="0.25">
      <c r="A481" s="3">
        <v>2015</v>
      </c>
      <c r="B481" s="4" t="s">
        <v>719</v>
      </c>
      <c r="C481" s="5">
        <v>48101</v>
      </c>
      <c r="D481" s="4" t="s">
        <v>4943</v>
      </c>
      <c r="E481" s="4" t="s">
        <v>4944</v>
      </c>
      <c r="F481" s="6">
        <v>42143</v>
      </c>
      <c r="G481" s="7">
        <v>2044200</v>
      </c>
      <c r="H481" s="6">
        <v>42428</v>
      </c>
      <c r="I481" s="4" t="s">
        <v>4945</v>
      </c>
      <c r="J481" s="4" t="s">
        <v>387</v>
      </c>
      <c r="K481" s="4" t="s">
        <v>388</v>
      </c>
      <c r="L481" s="4"/>
      <c r="M481" s="4"/>
      <c r="N481" s="4"/>
      <c r="O481" s="7">
        <v>2044200</v>
      </c>
      <c r="P481" s="11">
        <f>_xlfn.XLOOKUP(E481,[1]SIDEOF_donativos!U$4:U$1619,[1]SIDEOF_donativos!W$4:W$1619,FALSE)</f>
        <v>1418</v>
      </c>
      <c r="R481" s="3">
        <v>2015</v>
      </c>
      <c r="S481" s="4" t="s">
        <v>719</v>
      </c>
      <c r="T481" s="4" t="s">
        <v>869</v>
      </c>
      <c r="U481" s="6">
        <v>42230</v>
      </c>
      <c r="V481" s="7">
        <v>4000000</v>
      </c>
      <c r="W481" s="6">
        <v>42442</v>
      </c>
      <c r="X481" s="4" t="s">
        <v>5265</v>
      </c>
      <c r="Y481" s="4" t="s">
        <v>387</v>
      </c>
      <c r="Z481" s="4" t="s">
        <v>388</v>
      </c>
      <c r="AA481" s="4"/>
      <c r="AB481" s="4"/>
      <c r="AC481" s="4"/>
      <c r="AD481" s="7">
        <v>4000000</v>
      </c>
      <c r="AE481" s="11">
        <v>1390</v>
      </c>
    </row>
    <row r="482" spans="1:31" x14ac:dyDescent="0.25">
      <c r="A482" s="3">
        <v>2015</v>
      </c>
      <c r="B482" s="4" t="s">
        <v>719</v>
      </c>
      <c r="C482" s="5">
        <v>48101</v>
      </c>
      <c r="D482" s="4" t="s">
        <v>4946</v>
      </c>
      <c r="E482" s="4" t="s">
        <v>4947</v>
      </c>
      <c r="F482" s="6">
        <v>42149</v>
      </c>
      <c r="G482" s="7">
        <v>5100000</v>
      </c>
      <c r="H482" s="6">
        <v>42278</v>
      </c>
      <c r="I482" s="4" t="s">
        <v>4948</v>
      </c>
      <c r="J482" s="4" t="s">
        <v>387</v>
      </c>
      <c r="K482" s="4" t="s">
        <v>388</v>
      </c>
      <c r="L482" s="4"/>
      <c r="M482" s="4"/>
      <c r="N482" s="4"/>
      <c r="O482" s="7">
        <v>5100000</v>
      </c>
      <c r="P482" s="11">
        <f>_xlfn.XLOOKUP(E482,[1]SIDEOF_donativos!U$4:U$1619,[1]SIDEOF_donativos!W$4:W$1619,FALSE)</f>
        <v>1419</v>
      </c>
      <c r="R482" s="3">
        <v>2015</v>
      </c>
      <c r="S482" s="4" t="s">
        <v>719</v>
      </c>
      <c r="T482" s="4" t="s">
        <v>3988</v>
      </c>
      <c r="U482" s="6">
        <v>42230</v>
      </c>
      <c r="V482" s="7">
        <v>9000000</v>
      </c>
      <c r="W482" s="6">
        <v>42382</v>
      </c>
      <c r="X482" s="4" t="s">
        <v>5267</v>
      </c>
      <c r="Y482" s="4" t="s">
        <v>387</v>
      </c>
      <c r="Z482" s="4" t="s">
        <v>388</v>
      </c>
      <c r="AA482" s="4"/>
      <c r="AB482" s="4"/>
      <c r="AC482" s="4"/>
      <c r="AD482" s="7">
        <v>9000000</v>
      </c>
      <c r="AE482" s="11">
        <v>681</v>
      </c>
    </row>
    <row r="483" spans="1:31" x14ac:dyDescent="0.25">
      <c r="A483" s="3">
        <v>2015</v>
      </c>
      <c r="B483" s="4" t="s">
        <v>719</v>
      </c>
      <c r="C483" s="5">
        <v>48101</v>
      </c>
      <c r="D483" s="4" t="s">
        <v>4949</v>
      </c>
      <c r="E483" s="4" t="s">
        <v>3889</v>
      </c>
      <c r="F483" s="6">
        <v>42145</v>
      </c>
      <c r="G483" s="7">
        <v>1000000</v>
      </c>
      <c r="H483" s="6">
        <v>42328</v>
      </c>
      <c r="I483" s="4" t="s">
        <v>4950</v>
      </c>
      <c r="J483" s="4" t="s">
        <v>387</v>
      </c>
      <c r="K483" s="4" t="s">
        <v>388</v>
      </c>
      <c r="L483" s="4"/>
      <c r="M483" s="4"/>
      <c r="N483" s="4"/>
      <c r="O483" s="7">
        <v>1000000</v>
      </c>
      <c r="P483" s="11">
        <f>_xlfn.XLOOKUP(E483,[1]SIDEOF_donativos!U$4:U$1619,[1]SIDEOF_donativos!W$4:W$1619,FALSE)</f>
        <v>385</v>
      </c>
      <c r="R483" s="3">
        <v>2015</v>
      </c>
      <c r="S483" s="4" t="s">
        <v>719</v>
      </c>
      <c r="T483" s="4" t="s">
        <v>3608</v>
      </c>
      <c r="U483" s="6">
        <v>42248</v>
      </c>
      <c r="V483" s="7">
        <v>8250000</v>
      </c>
      <c r="W483" s="6">
        <v>42339</v>
      </c>
      <c r="X483" s="4" t="s">
        <v>5269</v>
      </c>
      <c r="Y483" s="4" t="s">
        <v>387</v>
      </c>
      <c r="Z483" s="4" t="s">
        <v>388</v>
      </c>
      <c r="AA483" s="4"/>
      <c r="AB483" s="4"/>
      <c r="AC483" s="4"/>
      <c r="AD483" s="7">
        <v>8250000</v>
      </c>
      <c r="AE483" s="11">
        <v>1038</v>
      </c>
    </row>
    <row r="484" spans="1:31" x14ac:dyDescent="0.25">
      <c r="A484" s="3">
        <v>2015</v>
      </c>
      <c r="B484" s="4" t="s">
        <v>719</v>
      </c>
      <c r="C484" s="5">
        <v>48101</v>
      </c>
      <c r="D484" s="4" t="s">
        <v>4951</v>
      </c>
      <c r="E484" s="4" t="s">
        <v>4952</v>
      </c>
      <c r="F484" s="6">
        <v>42139</v>
      </c>
      <c r="G484" s="7">
        <v>3000000</v>
      </c>
      <c r="H484" s="6">
        <v>42414</v>
      </c>
      <c r="I484" s="4" t="s">
        <v>4953</v>
      </c>
      <c r="J484" s="4" t="s">
        <v>387</v>
      </c>
      <c r="K484" s="4" t="s">
        <v>388</v>
      </c>
      <c r="L484" s="4"/>
      <c r="M484" s="4"/>
      <c r="N484" s="4"/>
      <c r="O484" s="7">
        <v>3000000</v>
      </c>
      <c r="P484" s="11">
        <f>_xlfn.XLOOKUP(E484,[1]SIDEOF_donativos!U$4:U$1619,[1]SIDEOF_donativos!W$4:W$1619,FALSE)</f>
        <v>768</v>
      </c>
      <c r="R484" s="3">
        <v>2015</v>
      </c>
      <c r="S484" s="4" t="s">
        <v>719</v>
      </c>
      <c r="T484" s="4" t="s">
        <v>4911</v>
      </c>
      <c r="U484" s="6">
        <v>42235</v>
      </c>
      <c r="V484" s="7">
        <v>5000000</v>
      </c>
      <c r="W484" s="6">
        <v>42387</v>
      </c>
      <c r="X484" s="4" t="s">
        <v>5271</v>
      </c>
      <c r="Y484" s="4" t="s">
        <v>387</v>
      </c>
      <c r="Z484" s="4" t="s">
        <v>388</v>
      </c>
      <c r="AA484" s="4"/>
      <c r="AB484" s="4"/>
      <c r="AC484" s="4"/>
      <c r="AD484" s="7">
        <v>5000000</v>
      </c>
      <c r="AE484" s="11">
        <v>736</v>
      </c>
    </row>
    <row r="485" spans="1:31" x14ac:dyDescent="0.25">
      <c r="A485" s="3">
        <v>2015</v>
      </c>
      <c r="B485" s="4" t="s">
        <v>719</v>
      </c>
      <c r="C485" s="5">
        <v>48101</v>
      </c>
      <c r="D485" s="4" t="s">
        <v>4954</v>
      </c>
      <c r="E485" s="4" t="s">
        <v>1022</v>
      </c>
      <c r="F485" s="6">
        <v>42143</v>
      </c>
      <c r="G485" s="7">
        <v>2000000</v>
      </c>
      <c r="H485" s="6">
        <v>42447</v>
      </c>
      <c r="I485" s="4" t="s">
        <v>4955</v>
      </c>
      <c r="J485" s="4" t="s">
        <v>387</v>
      </c>
      <c r="K485" s="4" t="s">
        <v>388</v>
      </c>
      <c r="L485" s="4"/>
      <c r="M485" s="4"/>
      <c r="N485" s="4"/>
      <c r="O485" s="7">
        <v>2000000</v>
      </c>
      <c r="P485" s="11">
        <f>_xlfn.XLOOKUP(E485,[1]SIDEOF_donativos!U$4:U$1619,[1]SIDEOF_donativos!W$4:W$1619,FALSE)</f>
        <v>614</v>
      </c>
      <c r="R485" s="3">
        <v>2015</v>
      </c>
      <c r="S485" s="4" t="s">
        <v>719</v>
      </c>
      <c r="T485" s="4" t="s">
        <v>935</v>
      </c>
      <c r="U485" s="6">
        <v>42220</v>
      </c>
      <c r="V485" s="7">
        <v>750000</v>
      </c>
      <c r="W485" s="6">
        <v>42460</v>
      </c>
      <c r="X485" s="4" t="s">
        <v>5273</v>
      </c>
      <c r="Y485" s="4" t="s">
        <v>387</v>
      </c>
      <c r="Z485" s="4" t="s">
        <v>388</v>
      </c>
      <c r="AA485" s="4"/>
      <c r="AB485" s="4"/>
      <c r="AC485" s="4"/>
      <c r="AD485" s="7">
        <v>750000</v>
      </c>
      <c r="AE485" s="11">
        <v>11</v>
      </c>
    </row>
    <row r="486" spans="1:31" x14ac:dyDescent="0.25">
      <c r="A486" s="3">
        <v>2015</v>
      </c>
      <c r="B486" s="4" t="s">
        <v>719</v>
      </c>
      <c r="C486" s="5">
        <v>48101</v>
      </c>
      <c r="D486" s="4" t="s">
        <v>4956</v>
      </c>
      <c r="E486" s="4" t="s">
        <v>971</v>
      </c>
      <c r="F486" s="6">
        <v>42139</v>
      </c>
      <c r="G486" s="7">
        <v>6000000</v>
      </c>
      <c r="H486" s="6">
        <v>42383</v>
      </c>
      <c r="I486" s="4" t="s">
        <v>4957</v>
      </c>
      <c r="J486" s="4" t="s">
        <v>387</v>
      </c>
      <c r="K486" s="4" t="s">
        <v>388</v>
      </c>
      <c r="L486" s="4"/>
      <c r="M486" s="4"/>
      <c r="N486" s="4"/>
      <c r="O486" s="7">
        <v>6000000</v>
      </c>
      <c r="P486" s="11">
        <f>_xlfn.XLOOKUP(E486,[1]SIDEOF_donativos!U$4:U$1619,[1]SIDEOF_donativos!W$4:W$1619,FALSE)</f>
        <v>1085</v>
      </c>
      <c r="R486" s="3">
        <v>2015</v>
      </c>
      <c r="S486" s="4" t="s">
        <v>719</v>
      </c>
      <c r="T486" s="4" t="s">
        <v>800</v>
      </c>
      <c r="U486" s="6">
        <v>42240</v>
      </c>
      <c r="V486" s="7">
        <v>3500000</v>
      </c>
      <c r="W486" s="6">
        <v>42597</v>
      </c>
      <c r="X486" s="4" t="s">
        <v>5275</v>
      </c>
      <c r="Y486" s="4" t="s">
        <v>387</v>
      </c>
      <c r="Z486" s="4" t="s">
        <v>388</v>
      </c>
      <c r="AA486" s="4"/>
      <c r="AB486" s="4"/>
      <c r="AC486" s="4"/>
      <c r="AD486" s="7">
        <v>3500000</v>
      </c>
      <c r="AE486" s="11">
        <v>1052</v>
      </c>
    </row>
    <row r="487" spans="1:31" x14ac:dyDescent="0.25">
      <c r="A487" s="3">
        <v>2015</v>
      </c>
      <c r="B487" s="4" t="s">
        <v>719</v>
      </c>
      <c r="C487" s="5">
        <v>48101</v>
      </c>
      <c r="D487" s="4" t="s">
        <v>4958</v>
      </c>
      <c r="E487" s="4" t="s">
        <v>993</v>
      </c>
      <c r="F487" s="6">
        <v>42135</v>
      </c>
      <c r="G487" s="7">
        <v>1000000</v>
      </c>
      <c r="H487" s="6">
        <v>42500</v>
      </c>
      <c r="I487" s="4" t="s">
        <v>4959</v>
      </c>
      <c r="J487" s="4" t="s">
        <v>387</v>
      </c>
      <c r="K487" s="4" t="s">
        <v>388</v>
      </c>
      <c r="L487" s="4"/>
      <c r="M487" s="4"/>
      <c r="N487" s="4"/>
      <c r="O487" s="7">
        <v>1000000</v>
      </c>
      <c r="P487" s="11">
        <f>_xlfn.XLOOKUP(E487,[1]SIDEOF_donativos!U$4:U$1619,[1]SIDEOF_donativos!W$4:W$1619,FALSE)</f>
        <v>845</v>
      </c>
      <c r="R487" s="3">
        <v>2015</v>
      </c>
      <c r="S487" s="4" t="s">
        <v>719</v>
      </c>
      <c r="T487" s="4" t="s">
        <v>3751</v>
      </c>
      <c r="U487" s="6">
        <v>42241</v>
      </c>
      <c r="V487" s="7">
        <v>3000000</v>
      </c>
      <c r="W487" s="6">
        <v>42453</v>
      </c>
      <c r="X487" s="4" t="s">
        <v>5277</v>
      </c>
      <c r="Y487" s="4" t="s">
        <v>387</v>
      </c>
      <c r="Z487" s="4" t="s">
        <v>388</v>
      </c>
      <c r="AA487" s="4"/>
      <c r="AB487" s="4"/>
      <c r="AC487" s="4"/>
      <c r="AD487" s="7">
        <v>3000000</v>
      </c>
      <c r="AE487" s="11">
        <v>724</v>
      </c>
    </row>
    <row r="488" spans="1:31" x14ac:dyDescent="0.25">
      <c r="A488" s="3">
        <v>2015</v>
      </c>
      <c r="B488" s="4" t="s">
        <v>719</v>
      </c>
      <c r="C488" s="5">
        <v>48101</v>
      </c>
      <c r="D488" s="4" t="s">
        <v>4960</v>
      </c>
      <c r="E488" s="4" t="s">
        <v>4961</v>
      </c>
      <c r="F488" s="6">
        <v>42139</v>
      </c>
      <c r="G488" s="7">
        <v>10000000</v>
      </c>
      <c r="H488" s="6">
        <v>42369</v>
      </c>
      <c r="I488" s="4" t="s">
        <v>4962</v>
      </c>
      <c r="J488" s="4" t="s">
        <v>387</v>
      </c>
      <c r="K488" s="4" t="s">
        <v>388</v>
      </c>
      <c r="L488" s="4"/>
      <c r="M488" s="4"/>
      <c r="N488" s="4"/>
      <c r="O488" s="7">
        <v>10000000</v>
      </c>
      <c r="P488" s="11">
        <f>_xlfn.XLOOKUP(E488,[1]SIDEOF_donativos!U$4:U$1619,[1]SIDEOF_donativos!W$4:W$1619,FALSE)</f>
        <v>1050</v>
      </c>
      <c r="R488" s="3">
        <v>2015</v>
      </c>
      <c r="S488" s="4" t="s">
        <v>719</v>
      </c>
      <c r="T488" s="4" t="s">
        <v>3767</v>
      </c>
      <c r="U488" s="6">
        <v>42240</v>
      </c>
      <c r="V488" s="7">
        <v>1000000</v>
      </c>
      <c r="W488" s="6">
        <v>42423</v>
      </c>
      <c r="X488" s="4" t="s">
        <v>5279</v>
      </c>
      <c r="Y488" s="4" t="s">
        <v>387</v>
      </c>
      <c r="Z488" s="4" t="s">
        <v>388</v>
      </c>
      <c r="AA488" s="4"/>
      <c r="AB488" s="4"/>
      <c r="AC488" s="4"/>
      <c r="AD488" s="7">
        <v>1000000</v>
      </c>
      <c r="AE488" s="11">
        <v>1516</v>
      </c>
    </row>
    <row r="489" spans="1:31" x14ac:dyDescent="0.25">
      <c r="A489" s="3">
        <v>2015</v>
      </c>
      <c r="B489" s="4" t="s">
        <v>719</v>
      </c>
      <c r="C489" s="5">
        <v>48101</v>
      </c>
      <c r="D489" s="4" t="s">
        <v>4963</v>
      </c>
      <c r="E489" s="4" t="s">
        <v>4964</v>
      </c>
      <c r="F489" s="6">
        <v>42147</v>
      </c>
      <c r="G489" s="7">
        <v>5500000</v>
      </c>
      <c r="H489" s="6">
        <v>42723</v>
      </c>
      <c r="I489" s="4" t="s">
        <v>4965</v>
      </c>
      <c r="J489" s="4" t="s">
        <v>387</v>
      </c>
      <c r="K489" s="4" t="s">
        <v>388</v>
      </c>
      <c r="L489" s="4"/>
      <c r="M489" s="4"/>
      <c r="N489" s="4"/>
      <c r="O489" s="7">
        <v>5500000</v>
      </c>
      <c r="P489" s="11">
        <f>_xlfn.XLOOKUP(E489,[1]SIDEOF_donativos!U$4:U$1619,[1]SIDEOF_donativos!W$4:W$1619,FALSE)</f>
        <v>1105</v>
      </c>
      <c r="R489" s="3">
        <v>2015</v>
      </c>
      <c r="S489" s="4" t="s">
        <v>719</v>
      </c>
      <c r="T489" s="4" t="s">
        <v>5281</v>
      </c>
      <c r="U489" s="6">
        <v>42240</v>
      </c>
      <c r="V489" s="7">
        <v>300000</v>
      </c>
      <c r="W489" s="6">
        <v>42543</v>
      </c>
      <c r="X489" s="4" t="s">
        <v>5282</v>
      </c>
      <c r="Y489" s="4" t="s">
        <v>387</v>
      </c>
      <c r="Z489" s="4" t="s">
        <v>388</v>
      </c>
      <c r="AA489" s="4"/>
      <c r="AB489" s="4"/>
      <c r="AC489" s="4"/>
      <c r="AD489" s="7">
        <v>300000</v>
      </c>
      <c r="AE489" s="11">
        <v>1487</v>
      </c>
    </row>
    <row r="490" spans="1:31" x14ac:dyDescent="0.25">
      <c r="A490" s="3">
        <v>2015</v>
      </c>
      <c r="B490" s="4" t="s">
        <v>719</v>
      </c>
      <c r="C490" s="5">
        <v>48101</v>
      </c>
      <c r="D490" s="4" t="s">
        <v>4966</v>
      </c>
      <c r="E490" s="4" t="s">
        <v>4967</v>
      </c>
      <c r="F490" s="6">
        <v>42138</v>
      </c>
      <c r="G490" s="7">
        <v>1000000</v>
      </c>
      <c r="H490" s="6">
        <v>42170</v>
      </c>
      <c r="I490" s="4" t="s">
        <v>4968</v>
      </c>
      <c r="J490" s="4" t="s">
        <v>387</v>
      </c>
      <c r="K490" s="4" t="s">
        <v>388</v>
      </c>
      <c r="L490" s="4"/>
      <c r="M490" s="4"/>
      <c r="N490" s="4"/>
      <c r="O490" s="7">
        <v>1000000</v>
      </c>
      <c r="P490" s="11">
        <f>_xlfn.XLOOKUP(E490,[1]SIDEOF_donativos!U$4:U$1619,[1]SIDEOF_donativos!W$4:W$1619,FALSE)</f>
        <v>1046</v>
      </c>
      <c r="R490" s="3">
        <v>2015</v>
      </c>
      <c r="S490" s="4" t="s">
        <v>719</v>
      </c>
      <c r="T490" s="4" t="s">
        <v>4978</v>
      </c>
      <c r="U490" s="6">
        <v>42242</v>
      </c>
      <c r="V490" s="7">
        <v>2000000</v>
      </c>
      <c r="W490" s="6">
        <v>42485</v>
      </c>
      <c r="X490" s="4" t="s">
        <v>5284</v>
      </c>
      <c r="Y490" s="4" t="s">
        <v>387</v>
      </c>
      <c r="Z490" s="4" t="s">
        <v>388</v>
      </c>
      <c r="AA490" s="4"/>
      <c r="AB490" s="4"/>
      <c r="AC490" s="4"/>
      <c r="AD490" s="7">
        <v>2000000</v>
      </c>
      <c r="AE490" s="11">
        <v>1502</v>
      </c>
    </row>
    <row r="491" spans="1:31" x14ac:dyDescent="0.25">
      <c r="A491" s="3">
        <v>2015</v>
      </c>
      <c r="B491" s="4" t="s">
        <v>719</v>
      </c>
      <c r="C491" s="5">
        <v>48101</v>
      </c>
      <c r="D491" s="4" t="s">
        <v>4969</v>
      </c>
      <c r="E491" s="4" t="s">
        <v>3086</v>
      </c>
      <c r="F491" s="6">
        <v>42143</v>
      </c>
      <c r="G491" s="7">
        <v>1500000</v>
      </c>
      <c r="H491" s="6">
        <v>42578</v>
      </c>
      <c r="I491" s="4" t="s">
        <v>4970</v>
      </c>
      <c r="J491" s="4" t="s">
        <v>387</v>
      </c>
      <c r="K491" s="4" t="s">
        <v>388</v>
      </c>
      <c r="L491" s="4"/>
      <c r="M491" s="4"/>
      <c r="N491" s="4"/>
      <c r="O491" s="7">
        <v>1500000</v>
      </c>
      <c r="P491" s="11">
        <f>_xlfn.XLOOKUP(E491,[1]SIDEOF_donativos!U$4:U$1619,[1]SIDEOF_donativos!W$4:W$1619,FALSE)</f>
        <v>576</v>
      </c>
      <c r="R491" s="3">
        <v>2015</v>
      </c>
      <c r="S491" s="4" t="s">
        <v>719</v>
      </c>
      <c r="T491" s="4" t="s">
        <v>5286</v>
      </c>
      <c r="U491" s="6">
        <v>42244</v>
      </c>
      <c r="V491" s="7">
        <v>1000000</v>
      </c>
      <c r="W491" s="6">
        <v>43027</v>
      </c>
      <c r="X491" s="4" t="s">
        <v>5287</v>
      </c>
      <c r="Y491" s="4" t="s">
        <v>387</v>
      </c>
      <c r="Z491" s="4" t="s">
        <v>388</v>
      </c>
      <c r="AA491" s="4"/>
      <c r="AB491" s="4"/>
      <c r="AC491" s="4"/>
      <c r="AD491" s="7">
        <v>1000000</v>
      </c>
      <c r="AE491" s="11">
        <v>1339</v>
      </c>
    </row>
    <row r="492" spans="1:31" x14ac:dyDescent="0.25">
      <c r="A492" s="3">
        <v>2015</v>
      </c>
      <c r="B492" s="4" t="s">
        <v>719</v>
      </c>
      <c r="C492" s="5">
        <v>48101</v>
      </c>
      <c r="D492" s="4" t="s">
        <v>4971</v>
      </c>
      <c r="E492" s="4" t="s">
        <v>4972</v>
      </c>
      <c r="F492" s="6">
        <v>42143</v>
      </c>
      <c r="G492" s="7">
        <v>2000000</v>
      </c>
      <c r="H492" s="6">
        <v>42722</v>
      </c>
      <c r="I492" s="4" t="s">
        <v>4973</v>
      </c>
      <c r="J492" s="4" t="s">
        <v>387</v>
      </c>
      <c r="K492" s="4" t="s">
        <v>388</v>
      </c>
      <c r="L492" s="4"/>
      <c r="M492" s="4"/>
      <c r="N492" s="4"/>
      <c r="O492" s="7">
        <v>2000000</v>
      </c>
      <c r="P492" s="11">
        <f>_xlfn.XLOOKUP(E492,[1]SIDEOF_donativos!U$4:U$1619,[1]SIDEOF_donativos!W$4:W$1619,FALSE)</f>
        <v>1389</v>
      </c>
      <c r="R492" s="3">
        <v>2015</v>
      </c>
      <c r="S492" s="4" t="s">
        <v>719</v>
      </c>
      <c r="T492" s="4" t="s">
        <v>1140</v>
      </c>
      <c r="U492" s="6">
        <v>42248</v>
      </c>
      <c r="V492" s="7">
        <v>4000000</v>
      </c>
      <c r="W492" s="6">
        <v>42370</v>
      </c>
      <c r="X492" s="4" t="s">
        <v>5289</v>
      </c>
      <c r="Y492" s="4" t="s">
        <v>387</v>
      </c>
      <c r="Z492" s="4" t="s">
        <v>388</v>
      </c>
      <c r="AA492" s="4"/>
      <c r="AB492" s="4"/>
      <c r="AC492" s="4"/>
      <c r="AD492" s="7">
        <v>4000000</v>
      </c>
      <c r="AE492" s="11">
        <v>190</v>
      </c>
    </row>
    <row r="493" spans="1:31" x14ac:dyDescent="0.25">
      <c r="A493" s="3">
        <v>2015</v>
      </c>
      <c r="B493" s="4" t="s">
        <v>719</v>
      </c>
      <c r="C493" s="5">
        <v>48101</v>
      </c>
      <c r="D493" s="4" t="s">
        <v>4974</v>
      </c>
      <c r="E493" s="4" t="s">
        <v>4975</v>
      </c>
      <c r="F493" s="6">
        <v>42165</v>
      </c>
      <c r="G493" s="7">
        <v>1000000</v>
      </c>
      <c r="H493" s="6">
        <v>42498</v>
      </c>
      <c r="I493" s="4" t="s">
        <v>4976</v>
      </c>
      <c r="J493" s="4" t="s">
        <v>387</v>
      </c>
      <c r="K493" s="4" t="s">
        <v>388</v>
      </c>
      <c r="L493" s="4"/>
      <c r="M493" s="4"/>
      <c r="N493" s="4"/>
      <c r="O493" s="7">
        <v>1000000</v>
      </c>
      <c r="P493" s="11">
        <f>_xlfn.XLOOKUP(E493,[1]SIDEOF_donativos!U$4:U$1619,[1]SIDEOF_donativos!W$4:W$1619,FALSE)</f>
        <v>109</v>
      </c>
      <c r="R493" s="3">
        <v>2015</v>
      </c>
      <c r="S493" s="4" t="s">
        <v>719</v>
      </c>
      <c r="T493" s="4" t="s">
        <v>5291</v>
      </c>
      <c r="U493" s="6">
        <v>42247</v>
      </c>
      <c r="V493" s="7">
        <v>3000000</v>
      </c>
      <c r="W493" s="6">
        <v>42551</v>
      </c>
      <c r="X493" s="4" t="s">
        <v>5292</v>
      </c>
      <c r="Y493" s="4" t="s">
        <v>387</v>
      </c>
      <c r="Z493" s="4" t="s">
        <v>388</v>
      </c>
      <c r="AA493" s="4"/>
      <c r="AB493" s="4"/>
      <c r="AC493" s="4"/>
      <c r="AD493" s="7">
        <v>3000000</v>
      </c>
      <c r="AE493" s="11">
        <v>33</v>
      </c>
    </row>
    <row r="494" spans="1:31" x14ac:dyDescent="0.25">
      <c r="A494" s="3">
        <v>2015</v>
      </c>
      <c r="B494" s="4" t="s">
        <v>719</v>
      </c>
      <c r="C494" s="5">
        <v>48101</v>
      </c>
      <c r="D494" s="4" t="s">
        <v>4977</v>
      </c>
      <c r="E494" s="4" t="s">
        <v>4978</v>
      </c>
      <c r="F494" s="6">
        <v>42145</v>
      </c>
      <c r="G494" s="7">
        <v>2500000</v>
      </c>
      <c r="H494" s="6">
        <v>42420</v>
      </c>
      <c r="I494" s="4" t="s">
        <v>4979</v>
      </c>
      <c r="J494" s="4" t="s">
        <v>387</v>
      </c>
      <c r="K494" s="4" t="s">
        <v>388</v>
      </c>
      <c r="L494" s="4"/>
      <c r="M494" s="4"/>
      <c r="N494" s="4"/>
      <c r="O494" s="7">
        <v>2500000</v>
      </c>
      <c r="P494" s="11">
        <f>_xlfn.XLOOKUP(E494,[1]SIDEOF_donativos!U$4:U$1619,[1]SIDEOF_donativos!W$4:W$1619,FALSE)</f>
        <v>1502</v>
      </c>
      <c r="R494" s="3">
        <v>2015</v>
      </c>
      <c r="S494" s="4" t="s">
        <v>719</v>
      </c>
      <c r="T494" s="4" t="s">
        <v>3889</v>
      </c>
      <c r="U494" s="6">
        <v>42248</v>
      </c>
      <c r="V494" s="7">
        <v>4000000</v>
      </c>
      <c r="W494" s="6">
        <v>42429</v>
      </c>
      <c r="X494" s="4" t="s">
        <v>5294</v>
      </c>
      <c r="Y494" s="4" t="s">
        <v>387</v>
      </c>
      <c r="Z494" s="4" t="s">
        <v>388</v>
      </c>
      <c r="AA494" s="4"/>
      <c r="AB494" s="4"/>
      <c r="AC494" s="4"/>
      <c r="AD494" s="7">
        <v>4000000</v>
      </c>
      <c r="AE494" s="11">
        <v>385</v>
      </c>
    </row>
    <row r="495" spans="1:31" x14ac:dyDescent="0.25">
      <c r="A495" s="3">
        <v>2015</v>
      </c>
      <c r="B495" s="4" t="s">
        <v>719</v>
      </c>
      <c r="C495" s="5">
        <v>48101</v>
      </c>
      <c r="D495" s="4" t="s">
        <v>4980</v>
      </c>
      <c r="E495" s="4" t="s">
        <v>4981</v>
      </c>
      <c r="F495" s="6">
        <v>42145</v>
      </c>
      <c r="G495" s="7">
        <v>1500000</v>
      </c>
      <c r="H495" s="6">
        <v>42328</v>
      </c>
      <c r="I495" s="4" t="s">
        <v>4982</v>
      </c>
      <c r="J495" s="4" t="s">
        <v>387</v>
      </c>
      <c r="K495" s="4" t="s">
        <v>388</v>
      </c>
      <c r="L495" s="4"/>
      <c r="M495" s="4"/>
      <c r="N495" s="4"/>
      <c r="O495" s="7">
        <v>1500000</v>
      </c>
      <c r="P495" s="11">
        <f>_xlfn.XLOOKUP(E495,[1]SIDEOF_donativos!U$4:U$1619,[1]SIDEOF_donativos!W$4:W$1619,FALSE)</f>
        <v>682</v>
      </c>
      <c r="R495" s="3">
        <v>2015</v>
      </c>
      <c r="S495" s="4" t="s">
        <v>719</v>
      </c>
      <c r="T495" s="4" t="s">
        <v>847</v>
      </c>
      <c r="U495" s="6">
        <v>42248</v>
      </c>
      <c r="V495" s="7">
        <v>3000000</v>
      </c>
      <c r="W495" s="6">
        <v>42400</v>
      </c>
      <c r="X495" s="4" t="s">
        <v>5296</v>
      </c>
      <c r="Y495" s="4" t="s">
        <v>387</v>
      </c>
      <c r="Z495" s="4" t="s">
        <v>388</v>
      </c>
      <c r="AA495" s="4"/>
      <c r="AB495" s="4"/>
      <c r="AC495" s="4"/>
      <c r="AD495" s="7">
        <v>3000000</v>
      </c>
      <c r="AE495" s="11">
        <v>800</v>
      </c>
    </row>
    <row r="496" spans="1:31" x14ac:dyDescent="0.25">
      <c r="A496" s="3">
        <v>2015</v>
      </c>
      <c r="B496" s="4" t="s">
        <v>719</v>
      </c>
      <c r="C496" s="5">
        <v>48101</v>
      </c>
      <c r="D496" s="4" t="s">
        <v>4983</v>
      </c>
      <c r="E496" s="4" t="s">
        <v>3991</v>
      </c>
      <c r="F496" s="6">
        <v>42145</v>
      </c>
      <c r="G496" s="7">
        <v>500000</v>
      </c>
      <c r="H496" s="6">
        <v>42251</v>
      </c>
      <c r="I496" s="4" t="s">
        <v>4984</v>
      </c>
      <c r="J496" s="4" t="s">
        <v>387</v>
      </c>
      <c r="K496" s="4" t="s">
        <v>388</v>
      </c>
      <c r="L496" s="4"/>
      <c r="M496" s="4"/>
      <c r="N496" s="4"/>
      <c r="O496" s="7">
        <v>500000</v>
      </c>
      <c r="P496" s="11">
        <f>_xlfn.XLOOKUP(E496,[1]SIDEOF_donativos!U$4:U$1619,[1]SIDEOF_donativos!W$4:W$1619,FALSE)</f>
        <v>640</v>
      </c>
      <c r="R496" s="3">
        <v>2015</v>
      </c>
      <c r="S496" s="4" t="s">
        <v>719</v>
      </c>
      <c r="T496" s="4" t="s">
        <v>5298</v>
      </c>
      <c r="U496" s="6">
        <v>42256</v>
      </c>
      <c r="V496" s="7">
        <v>500000</v>
      </c>
      <c r="W496" s="6">
        <v>42437</v>
      </c>
      <c r="X496" s="4" t="s">
        <v>5299</v>
      </c>
      <c r="Y496" s="4" t="s">
        <v>387</v>
      </c>
      <c r="Z496" s="4" t="s">
        <v>388</v>
      </c>
      <c r="AA496" s="4"/>
      <c r="AB496" s="4"/>
      <c r="AC496" s="4"/>
      <c r="AD496" s="7">
        <v>500000</v>
      </c>
      <c r="AE496" s="11">
        <v>523</v>
      </c>
    </row>
    <row r="497" spans="1:31" x14ac:dyDescent="0.25">
      <c r="A497" s="3">
        <v>2015</v>
      </c>
      <c r="B497" s="4" t="s">
        <v>719</v>
      </c>
      <c r="C497" s="5">
        <v>48101</v>
      </c>
      <c r="D497" s="4" t="s">
        <v>4985</v>
      </c>
      <c r="E497" s="4" t="s">
        <v>2297</v>
      </c>
      <c r="F497" s="6">
        <v>42145</v>
      </c>
      <c r="G497" s="7">
        <v>3500000</v>
      </c>
      <c r="H497" s="6">
        <v>42358</v>
      </c>
      <c r="I497" s="4" t="s">
        <v>4986</v>
      </c>
      <c r="J497" s="4" t="s">
        <v>387</v>
      </c>
      <c r="K497" s="4" t="s">
        <v>388</v>
      </c>
      <c r="L497" s="4"/>
      <c r="M497" s="4"/>
      <c r="N497" s="4"/>
      <c r="O497" s="7">
        <v>3500000</v>
      </c>
      <c r="P497" s="11">
        <f>_xlfn.XLOOKUP(E497,[1]SIDEOF_donativos!U$4:U$1619,[1]SIDEOF_donativos!W$4:W$1619,FALSE)</f>
        <v>750</v>
      </c>
      <c r="R497" s="3">
        <v>2015</v>
      </c>
      <c r="S497" s="4" t="s">
        <v>719</v>
      </c>
      <c r="T497" s="4" t="s">
        <v>5301</v>
      </c>
      <c r="U497" s="6">
        <v>42256</v>
      </c>
      <c r="V497" s="7">
        <v>2100000</v>
      </c>
      <c r="W497" s="6">
        <v>42437</v>
      </c>
      <c r="X497" s="4" t="s">
        <v>5302</v>
      </c>
      <c r="Y497" s="4" t="s">
        <v>387</v>
      </c>
      <c r="Z497" s="4" t="s">
        <v>388</v>
      </c>
      <c r="AA497" s="4"/>
      <c r="AB497" s="4"/>
      <c r="AC497" s="4"/>
      <c r="AD497" s="7">
        <v>2100000</v>
      </c>
      <c r="AE497" s="11">
        <v>241</v>
      </c>
    </row>
    <row r="498" spans="1:31" x14ac:dyDescent="0.25">
      <c r="A498" s="3">
        <v>2015</v>
      </c>
      <c r="B498" s="4" t="s">
        <v>719</v>
      </c>
      <c r="C498" s="5">
        <v>48101</v>
      </c>
      <c r="D498" s="4" t="s">
        <v>4987</v>
      </c>
      <c r="E498" s="4" t="s">
        <v>4988</v>
      </c>
      <c r="F498" s="6">
        <v>42145</v>
      </c>
      <c r="G498" s="7">
        <v>2000000</v>
      </c>
      <c r="H498" s="6">
        <v>42328</v>
      </c>
      <c r="I498" s="4" t="s">
        <v>4989</v>
      </c>
      <c r="J498" s="4" t="s">
        <v>387</v>
      </c>
      <c r="K498" s="4" t="s">
        <v>388</v>
      </c>
      <c r="L498" s="4"/>
      <c r="M498" s="4"/>
      <c r="N498" s="4"/>
      <c r="O498" s="7">
        <v>2000000</v>
      </c>
      <c r="P498" s="11">
        <f>_xlfn.XLOOKUP(E498,[1]SIDEOF_donativos!U$4:U$1619,[1]SIDEOF_donativos!W$4:W$1619,FALSE)</f>
        <v>253</v>
      </c>
      <c r="R498" s="3">
        <v>2015</v>
      </c>
      <c r="S498" s="4" t="s">
        <v>719</v>
      </c>
      <c r="T498" s="4" t="s">
        <v>3590</v>
      </c>
      <c r="U498" s="6">
        <v>42256</v>
      </c>
      <c r="V498" s="7">
        <v>1500000</v>
      </c>
      <c r="W498" s="6">
        <v>42580</v>
      </c>
      <c r="X498" s="4" t="s">
        <v>5304</v>
      </c>
      <c r="Y498" s="4" t="s">
        <v>387</v>
      </c>
      <c r="Z498" s="4" t="s">
        <v>388</v>
      </c>
      <c r="AA498" s="4"/>
      <c r="AB498" s="4"/>
      <c r="AC498" s="4"/>
      <c r="AD498" s="7">
        <v>1500000</v>
      </c>
      <c r="AE498" s="11">
        <v>1</v>
      </c>
    </row>
    <row r="499" spans="1:31" x14ac:dyDescent="0.25">
      <c r="A499" s="3">
        <v>2015</v>
      </c>
      <c r="B499" s="4" t="s">
        <v>719</v>
      </c>
      <c r="C499" s="5">
        <v>48101</v>
      </c>
      <c r="D499" s="4" t="s">
        <v>4990</v>
      </c>
      <c r="E499" s="4" t="s">
        <v>3614</v>
      </c>
      <c r="F499" s="6">
        <v>42145</v>
      </c>
      <c r="G499" s="7">
        <v>5000000</v>
      </c>
      <c r="H499" s="6">
        <v>42358</v>
      </c>
      <c r="I499" s="4" t="s">
        <v>4991</v>
      </c>
      <c r="J499" s="4" t="s">
        <v>387</v>
      </c>
      <c r="K499" s="4" t="s">
        <v>388</v>
      </c>
      <c r="L499" s="4"/>
      <c r="M499" s="4"/>
      <c r="N499" s="4"/>
      <c r="O499" s="7">
        <v>5000000</v>
      </c>
      <c r="P499" s="11">
        <f>_xlfn.XLOOKUP(E499,[1]SIDEOF_donativos!U$4:U$1619,[1]SIDEOF_donativos!W$4:W$1619,FALSE)</f>
        <v>679</v>
      </c>
      <c r="R499" s="3">
        <v>2015</v>
      </c>
      <c r="S499" s="4" t="s">
        <v>719</v>
      </c>
      <c r="T499" s="4" t="s">
        <v>3871</v>
      </c>
      <c r="U499" s="6">
        <v>42269</v>
      </c>
      <c r="V499" s="7">
        <v>4000000</v>
      </c>
      <c r="W499" s="6">
        <v>42421</v>
      </c>
      <c r="X499" s="4" t="s">
        <v>5306</v>
      </c>
      <c r="Y499" s="4" t="s">
        <v>387</v>
      </c>
      <c r="Z499" s="4" t="s">
        <v>388</v>
      </c>
      <c r="AA499" s="4"/>
      <c r="AB499" s="4"/>
      <c r="AC499" s="4"/>
      <c r="AD499" s="7">
        <v>4000000</v>
      </c>
      <c r="AE499" s="11">
        <v>124</v>
      </c>
    </row>
    <row r="500" spans="1:31" x14ac:dyDescent="0.25">
      <c r="A500" s="3">
        <v>2015</v>
      </c>
      <c r="B500" s="4" t="s">
        <v>719</v>
      </c>
      <c r="C500" s="5">
        <v>48101</v>
      </c>
      <c r="D500" s="4" t="s">
        <v>4992</v>
      </c>
      <c r="E500" s="4" t="s">
        <v>3614</v>
      </c>
      <c r="F500" s="6">
        <v>42145</v>
      </c>
      <c r="G500" s="7">
        <v>4729000</v>
      </c>
      <c r="H500" s="6">
        <v>42297</v>
      </c>
      <c r="I500" s="4" t="s">
        <v>4993</v>
      </c>
      <c r="J500" s="4" t="s">
        <v>387</v>
      </c>
      <c r="K500" s="4" t="s">
        <v>388</v>
      </c>
      <c r="L500" s="4"/>
      <c r="M500" s="4"/>
      <c r="N500" s="4"/>
      <c r="O500" s="7">
        <v>4729000</v>
      </c>
      <c r="P500" s="11">
        <f>_xlfn.XLOOKUP(E500,[1]SIDEOF_donativos!U$4:U$1619,[1]SIDEOF_donativos!W$4:W$1619,FALSE)</f>
        <v>679</v>
      </c>
      <c r="R500" s="3">
        <v>2015</v>
      </c>
      <c r="S500" s="4" t="s">
        <v>719</v>
      </c>
      <c r="T500" s="4" t="s">
        <v>2279</v>
      </c>
      <c r="U500" s="6">
        <v>42283</v>
      </c>
      <c r="V500" s="7">
        <v>3500000</v>
      </c>
      <c r="W500" s="6">
        <v>42434</v>
      </c>
      <c r="X500" s="4" t="s">
        <v>5308</v>
      </c>
      <c r="Y500" s="4" t="s">
        <v>387</v>
      </c>
      <c r="Z500" s="4" t="s">
        <v>388</v>
      </c>
      <c r="AA500" s="4"/>
      <c r="AB500" s="4"/>
      <c r="AC500" s="4"/>
      <c r="AD500" s="7">
        <v>3500000</v>
      </c>
      <c r="AE500" s="11">
        <v>1069</v>
      </c>
    </row>
    <row r="501" spans="1:31" x14ac:dyDescent="0.25">
      <c r="A501" s="3">
        <v>2015</v>
      </c>
      <c r="B501" s="4" t="s">
        <v>719</v>
      </c>
      <c r="C501" s="5">
        <v>48101</v>
      </c>
      <c r="D501" s="4" t="s">
        <v>4994</v>
      </c>
      <c r="E501" s="4" t="s">
        <v>3944</v>
      </c>
      <c r="F501" s="6">
        <v>42145</v>
      </c>
      <c r="G501" s="7">
        <v>1000000</v>
      </c>
      <c r="H501" s="6">
        <v>42267</v>
      </c>
      <c r="I501" s="4" t="s">
        <v>4995</v>
      </c>
      <c r="J501" s="4" t="s">
        <v>387</v>
      </c>
      <c r="K501" s="4" t="s">
        <v>388</v>
      </c>
      <c r="L501" s="4"/>
      <c r="M501" s="4"/>
      <c r="N501" s="4"/>
      <c r="O501" s="7">
        <v>1000000</v>
      </c>
      <c r="P501" s="11">
        <f>_xlfn.XLOOKUP(E501,[1]SIDEOF_donativos!U$4:U$1619,[1]SIDEOF_donativos!W$4:W$1619,FALSE)</f>
        <v>1070</v>
      </c>
      <c r="R501" s="3">
        <v>2015</v>
      </c>
      <c r="S501" s="4" t="s">
        <v>719</v>
      </c>
      <c r="T501" s="4" t="s">
        <v>5310</v>
      </c>
      <c r="U501" s="6">
        <v>42283</v>
      </c>
      <c r="V501" s="7">
        <v>1000000</v>
      </c>
      <c r="W501" s="6">
        <v>42495</v>
      </c>
      <c r="X501" s="4" t="s">
        <v>5311</v>
      </c>
      <c r="Y501" s="4" t="s">
        <v>387</v>
      </c>
      <c r="Z501" s="4" t="s">
        <v>388</v>
      </c>
      <c r="AA501" s="4"/>
      <c r="AB501" s="4"/>
      <c r="AC501" s="4"/>
      <c r="AD501" s="7">
        <v>1000000</v>
      </c>
      <c r="AE501" s="11">
        <v>1417</v>
      </c>
    </row>
    <row r="502" spans="1:31" x14ac:dyDescent="0.25">
      <c r="A502" s="3">
        <v>2015</v>
      </c>
      <c r="B502" s="4" t="s">
        <v>719</v>
      </c>
      <c r="C502" s="5">
        <v>48101</v>
      </c>
      <c r="D502" s="4" t="s">
        <v>4996</v>
      </c>
      <c r="E502" s="4" t="s">
        <v>4997</v>
      </c>
      <c r="F502" s="6">
        <v>42156</v>
      </c>
      <c r="G502" s="7">
        <v>1200000</v>
      </c>
      <c r="H502" s="6">
        <v>42577</v>
      </c>
      <c r="I502" s="4" t="s">
        <v>4998</v>
      </c>
      <c r="J502" s="4" t="s">
        <v>387</v>
      </c>
      <c r="K502" s="4" t="s">
        <v>388</v>
      </c>
      <c r="L502" s="4"/>
      <c r="M502" s="4"/>
      <c r="N502" s="4"/>
      <c r="O502" s="7">
        <v>1200000</v>
      </c>
      <c r="P502" s="11">
        <f>_xlfn.XLOOKUP(E502,[1]SIDEOF_donativos!U$4:U$1619,[1]SIDEOF_donativos!W$4:W$1619,FALSE)</f>
        <v>227</v>
      </c>
      <c r="R502" s="3">
        <v>2015</v>
      </c>
      <c r="S502" s="4" t="s">
        <v>719</v>
      </c>
      <c r="T502" s="4" t="s">
        <v>3991</v>
      </c>
      <c r="U502" s="6">
        <v>42283</v>
      </c>
      <c r="V502" s="7">
        <v>3100000</v>
      </c>
      <c r="W502" s="6">
        <v>42434</v>
      </c>
      <c r="X502" s="4" t="s">
        <v>5313</v>
      </c>
      <c r="Y502" s="4" t="s">
        <v>387</v>
      </c>
      <c r="Z502" s="4" t="s">
        <v>388</v>
      </c>
      <c r="AA502" s="4"/>
      <c r="AB502" s="4"/>
      <c r="AC502" s="4"/>
      <c r="AD502" s="7">
        <v>3100000</v>
      </c>
      <c r="AE502" s="11">
        <v>640</v>
      </c>
    </row>
    <row r="503" spans="1:31" x14ac:dyDescent="0.25">
      <c r="A503" s="3">
        <v>2015</v>
      </c>
      <c r="B503" s="4" t="s">
        <v>719</v>
      </c>
      <c r="C503" s="5">
        <v>48101</v>
      </c>
      <c r="D503" s="4" t="s">
        <v>4999</v>
      </c>
      <c r="E503" s="4" t="s">
        <v>4997</v>
      </c>
      <c r="F503" s="6">
        <v>42156</v>
      </c>
      <c r="G503" s="7">
        <v>1000000</v>
      </c>
      <c r="H503" s="6">
        <v>42280</v>
      </c>
      <c r="I503" s="4" t="s">
        <v>5000</v>
      </c>
      <c r="J503" s="4" t="s">
        <v>387</v>
      </c>
      <c r="K503" s="4" t="s">
        <v>388</v>
      </c>
      <c r="L503" s="4"/>
      <c r="M503" s="4"/>
      <c r="N503" s="4"/>
      <c r="O503" s="7">
        <v>1000000</v>
      </c>
      <c r="P503" s="11">
        <f>_xlfn.XLOOKUP(E503,[1]SIDEOF_donativos!U$4:U$1619,[1]SIDEOF_donativos!W$4:W$1619,FALSE)</f>
        <v>227</v>
      </c>
      <c r="R503" s="3">
        <v>2015</v>
      </c>
      <c r="S503" s="4" t="s">
        <v>719</v>
      </c>
      <c r="T503" s="4" t="s">
        <v>1140</v>
      </c>
      <c r="U503" s="6">
        <v>42283</v>
      </c>
      <c r="V503" s="7">
        <v>4326679</v>
      </c>
      <c r="W503" s="6">
        <v>42465</v>
      </c>
      <c r="X503" s="4" t="s">
        <v>5315</v>
      </c>
      <c r="Y503" s="4" t="s">
        <v>387</v>
      </c>
      <c r="Z503" s="4" t="s">
        <v>388</v>
      </c>
      <c r="AA503" s="4"/>
      <c r="AB503" s="4"/>
      <c r="AC503" s="4"/>
      <c r="AD503" s="7">
        <v>4326679</v>
      </c>
      <c r="AE503" s="11">
        <v>190</v>
      </c>
    </row>
    <row r="504" spans="1:31" x14ac:dyDescent="0.25">
      <c r="A504" s="3">
        <v>2015</v>
      </c>
      <c r="B504" s="4" t="s">
        <v>719</v>
      </c>
      <c r="C504" s="5">
        <v>48101</v>
      </c>
      <c r="D504" s="4" t="s">
        <v>5001</v>
      </c>
      <c r="E504" s="4" t="s">
        <v>1156</v>
      </c>
      <c r="F504" s="6">
        <v>42149</v>
      </c>
      <c r="G504" s="7">
        <v>3100000</v>
      </c>
      <c r="H504" s="6">
        <v>42332</v>
      </c>
      <c r="I504" s="4" t="s">
        <v>5002</v>
      </c>
      <c r="J504" s="4" t="s">
        <v>387</v>
      </c>
      <c r="K504" s="4" t="s">
        <v>388</v>
      </c>
      <c r="L504" s="4"/>
      <c r="M504" s="4"/>
      <c r="N504" s="4"/>
      <c r="O504" s="7">
        <v>3100000</v>
      </c>
      <c r="P504" s="11">
        <f>_xlfn.XLOOKUP(E504,[1]SIDEOF_donativos!U$4:U$1619,[1]SIDEOF_donativos!W$4:W$1619,FALSE)</f>
        <v>651</v>
      </c>
      <c r="R504" s="3">
        <v>2015</v>
      </c>
      <c r="S504" s="4" t="s">
        <v>719</v>
      </c>
      <c r="T504" s="4" t="s">
        <v>2490</v>
      </c>
      <c r="U504" s="6">
        <v>42283</v>
      </c>
      <c r="V504" s="7">
        <v>4500000</v>
      </c>
      <c r="W504" s="6">
        <v>42465</v>
      </c>
      <c r="X504" s="4" t="s">
        <v>5317</v>
      </c>
      <c r="Y504" s="4" t="s">
        <v>387</v>
      </c>
      <c r="Z504" s="4" t="s">
        <v>388</v>
      </c>
      <c r="AA504" s="4"/>
      <c r="AB504" s="4"/>
      <c r="AC504" s="4"/>
      <c r="AD504" s="7">
        <v>4500000</v>
      </c>
      <c r="AE504" s="11">
        <v>847</v>
      </c>
    </row>
    <row r="505" spans="1:31" x14ac:dyDescent="0.25">
      <c r="A505" s="3">
        <v>2015</v>
      </c>
      <c r="B505" s="4" t="s">
        <v>719</v>
      </c>
      <c r="C505" s="5">
        <v>48101</v>
      </c>
      <c r="D505" s="4" t="s">
        <v>5003</v>
      </c>
      <c r="E505" s="4" t="s">
        <v>3642</v>
      </c>
      <c r="F505" s="6">
        <v>42149</v>
      </c>
      <c r="G505" s="7">
        <v>2000000</v>
      </c>
      <c r="H505" s="6">
        <v>42674</v>
      </c>
      <c r="I505" s="4" t="s">
        <v>5004</v>
      </c>
      <c r="J505" s="4" t="s">
        <v>387</v>
      </c>
      <c r="K505" s="4" t="s">
        <v>388</v>
      </c>
      <c r="L505" s="4"/>
      <c r="M505" s="4"/>
      <c r="N505" s="4"/>
      <c r="O505" s="7">
        <v>2000000</v>
      </c>
      <c r="P505" s="11">
        <f>_xlfn.XLOOKUP(E505,[1]SIDEOF_donativos!U$4:U$1619,[1]SIDEOF_donativos!W$4:W$1619,FALSE)</f>
        <v>795</v>
      </c>
      <c r="R505" s="3">
        <v>2015</v>
      </c>
      <c r="S505" s="4" t="s">
        <v>719</v>
      </c>
      <c r="T505" s="4" t="s">
        <v>809</v>
      </c>
      <c r="U505" s="6">
        <v>42290</v>
      </c>
      <c r="V505" s="7">
        <v>500000</v>
      </c>
      <c r="W505" s="6">
        <v>42655</v>
      </c>
      <c r="X505" s="4" t="s">
        <v>5319</v>
      </c>
      <c r="Y505" s="4" t="s">
        <v>387</v>
      </c>
      <c r="Z505" s="4" t="s">
        <v>388</v>
      </c>
      <c r="AA505" s="4"/>
      <c r="AB505" s="4"/>
      <c r="AC505" s="4"/>
      <c r="AD505" s="7">
        <v>500000</v>
      </c>
      <c r="AE505" s="11">
        <v>664</v>
      </c>
    </row>
    <row r="506" spans="1:31" x14ac:dyDescent="0.25">
      <c r="A506" s="3">
        <v>2015</v>
      </c>
      <c r="B506" s="4" t="s">
        <v>719</v>
      </c>
      <c r="C506" s="5">
        <v>48101</v>
      </c>
      <c r="D506" s="4" t="s">
        <v>5005</v>
      </c>
      <c r="E506" s="4" t="s">
        <v>730</v>
      </c>
      <c r="F506" s="6">
        <v>42149</v>
      </c>
      <c r="G506" s="7">
        <v>700000</v>
      </c>
      <c r="H506" s="6">
        <v>42462</v>
      </c>
      <c r="I506" s="4" t="s">
        <v>5006</v>
      </c>
      <c r="J506" s="4" t="s">
        <v>387</v>
      </c>
      <c r="K506" s="4" t="s">
        <v>388</v>
      </c>
      <c r="L506" s="4"/>
      <c r="M506" s="4"/>
      <c r="N506" s="4"/>
      <c r="O506" s="7">
        <v>700000</v>
      </c>
      <c r="P506" s="11">
        <f>_xlfn.XLOOKUP(E506,[1]SIDEOF_donativos!U$4:U$1619,[1]SIDEOF_donativos!W$4:W$1619,FALSE)</f>
        <v>706</v>
      </c>
      <c r="R506" s="3">
        <v>2015</v>
      </c>
      <c r="S506" s="4" t="s">
        <v>719</v>
      </c>
      <c r="T506" s="4" t="s">
        <v>1179</v>
      </c>
      <c r="U506" s="6">
        <v>42292</v>
      </c>
      <c r="V506" s="7">
        <v>42000000</v>
      </c>
      <c r="W506" s="6">
        <v>42658</v>
      </c>
      <c r="X506" s="4" t="s">
        <v>5321</v>
      </c>
      <c r="Y506" s="4" t="s">
        <v>387</v>
      </c>
      <c r="Z506" s="4" t="s">
        <v>388</v>
      </c>
      <c r="AA506" s="4"/>
      <c r="AB506" s="4"/>
      <c r="AC506" s="4"/>
      <c r="AD506" s="7">
        <v>42000000</v>
      </c>
      <c r="AE506" s="11">
        <v>100</v>
      </c>
    </row>
    <row r="507" spans="1:31" x14ac:dyDescent="0.25">
      <c r="A507" s="3">
        <v>2015</v>
      </c>
      <c r="B507" s="4" t="s">
        <v>719</v>
      </c>
      <c r="C507" s="5">
        <v>48101</v>
      </c>
      <c r="D507" s="4" t="s">
        <v>5007</v>
      </c>
      <c r="E507" s="4" t="s">
        <v>1720</v>
      </c>
      <c r="F507" s="6">
        <v>42146</v>
      </c>
      <c r="G507" s="7">
        <v>2000000</v>
      </c>
      <c r="H507" s="6">
        <v>42490</v>
      </c>
      <c r="I507" s="4" t="s">
        <v>5008</v>
      </c>
      <c r="J507" s="4" t="s">
        <v>387</v>
      </c>
      <c r="K507" s="4" t="s">
        <v>388</v>
      </c>
      <c r="L507" s="4"/>
      <c r="M507" s="4"/>
      <c r="N507" s="4"/>
      <c r="O507" s="7">
        <v>2000000</v>
      </c>
      <c r="P507" s="11">
        <f>_xlfn.XLOOKUP(E507,[1]SIDEOF_donativos!U$4:U$1619,[1]SIDEOF_donativos!W$4:W$1619,FALSE)</f>
        <v>609</v>
      </c>
      <c r="R507" s="3">
        <v>2015</v>
      </c>
      <c r="S507" s="4" t="s">
        <v>719</v>
      </c>
      <c r="T507" s="4" t="s">
        <v>3790</v>
      </c>
      <c r="U507" s="6">
        <v>42296</v>
      </c>
      <c r="V507" s="7">
        <v>10100000</v>
      </c>
      <c r="W507" s="6">
        <v>42661</v>
      </c>
      <c r="X507" s="4" t="s">
        <v>5323</v>
      </c>
      <c r="Y507" s="4" t="s">
        <v>387</v>
      </c>
      <c r="Z507" s="4" t="s">
        <v>388</v>
      </c>
      <c r="AA507" s="4"/>
      <c r="AB507" s="4"/>
      <c r="AC507" s="4"/>
      <c r="AD507" s="7">
        <v>10100000</v>
      </c>
      <c r="AE507" s="11">
        <v>1459</v>
      </c>
    </row>
    <row r="508" spans="1:31" x14ac:dyDescent="0.25">
      <c r="A508" s="3">
        <v>2015</v>
      </c>
      <c r="B508" s="4" t="s">
        <v>719</v>
      </c>
      <c r="C508" s="5">
        <v>48101</v>
      </c>
      <c r="D508" s="4" t="s">
        <v>5009</v>
      </c>
      <c r="E508" s="4" t="s">
        <v>148</v>
      </c>
      <c r="F508" s="6">
        <v>42145</v>
      </c>
      <c r="G508" s="7">
        <v>2000000</v>
      </c>
      <c r="H508" s="6">
        <v>42539</v>
      </c>
      <c r="I508" s="4" t="s">
        <v>5010</v>
      </c>
      <c r="J508" s="4" t="s">
        <v>387</v>
      </c>
      <c r="K508" s="4" t="s">
        <v>388</v>
      </c>
      <c r="L508" s="4"/>
      <c r="M508" s="4"/>
      <c r="N508" s="4"/>
      <c r="O508" s="7">
        <v>2000000</v>
      </c>
      <c r="P508" s="11">
        <f>_xlfn.XLOOKUP(E508,[1]SIDEOF_donativos!U$4:U$1619,[1]SIDEOF_donativos!W$4:W$1619,FALSE)</f>
        <v>491</v>
      </c>
      <c r="R508" s="3">
        <v>2015</v>
      </c>
      <c r="S508" s="4" t="s">
        <v>719</v>
      </c>
      <c r="T508" s="4" t="s">
        <v>784</v>
      </c>
      <c r="U508" s="6">
        <v>42278</v>
      </c>
      <c r="V508" s="7">
        <v>2000000</v>
      </c>
      <c r="W508" s="6">
        <v>42644</v>
      </c>
      <c r="X508" s="4" t="s">
        <v>5325</v>
      </c>
      <c r="Y508" s="4" t="s">
        <v>387</v>
      </c>
      <c r="Z508" s="4" t="s">
        <v>388</v>
      </c>
      <c r="AA508" s="4"/>
      <c r="AB508" s="4"/>
      <c r="AC508" s="4"/>
      <c r="AD508" s="7">
        <v>2000000</v>
      </c>
      <c r="AE508" s="11">
        <v>1513</v>
      </c>
    </row>
    <row r="509" spans="1:31" x14ac:dyDescent="0.25">
      <c r="A509" s="3">
        <v>2015</v>
      </c>
      <c r="B509" s="4" t="s">
        <v>719</v>
      </c>
      <c r="C509" s="5">
        <v>48101</v>
      </c>
      <c r="D509" s="4" t="s">
        <v>5011</v>
      </c>
      <c r="E509" s="4" t="s">
        <v>5012</v>
      </c>
      <c r="F509" s="6">
        <v>42171</v>
      </c>
      <c r="G509" s="7">
        <v>4000000</v>
      </c>
      <c r="H509" s="6">
        <v>42292</v>
      </c>
      <c r="I509" s="4" t="s">
        <v>5013</v>
      </c>
      <c r="J509" s="4" t="s">
        <v>387</v>
      </c>
      <c r="K509" s="4" t="s">
        <v>388</v>
      </c>
      <c r="L509" s="4"/>
      <c r="M509" s="4"/>
      <c r="N509" s="4"/>
      <c r="O509" s="7">
        <v>4000000</v>
      </c>
      <c r="P509" s="11">
        <f>_xlfn.XLOOKUP(E509,[1]SIDEOF_donativos!U$4:U$1619,[1]SIDEOF_donativos!W$4:W$1619,FALSE)</f>
        <v>284</v>
      </c>
      <c r="R509" s="3">
        <v>2015</v>
      </c>
      <c r="S509" s="4" t="s">
        <v>719</v>
      </c>
      <c r="T509" s="4" t="s">
        <v>5327</v>
      </c>
      <c r="U509" s="6">
        <v>42298</v>
      </c>
      <c r="V509" s="7">
        <v>500000</v>
      </c>
      <c r="W509" s="6">
        <v>42510</v>
      </c>
      <c r="X509" s="4" t="s">
        <v>5328</v>
      </c>
      <c r="Y509" s="4" t="s">
        <v>387</v>
      </c>
      <c r="Z509" s="4" t="s">
        <v>388</v>
      </c>
      <c r="AA509" s="4"/>
      <c r="AB509" s="4"/>
      <c r="AC509" s="4"/>
      <c r="AD509" s="7">
        <v>500000</v>
      </c>
      <c r="AE509" s="11">
        <v>160</v>
      </c>
    </row>
    <row r="510" spans="1:31" x14ac:dyDescent="0.25">
      <c r="A510" s="3">
        <v>2015</v>
      </c>
      <c r="B510" s="4" t="s">
        <v>719</v>
      </c>
      <c r="C510" s="5">
        <v>48101</v>
      </c>
      <c r="D510" s="4" t="s">
        <v>5014</v>
      </c>
      <c r="E510" s="4" t="s">
        <v>5015</v>
      </c>
      <c r="F510" s="6">
        <v>42151</v>
      </c>
      <c r="G510" s="7">
        <v>3000000</v>
      </c>
      <c r="H510" s="6">
        <v>42516</v>
      </c>
      <c r="I510" s="4" t="s">
        <v>5016</v>
      </c>
      <c r="J510" s="4" t="s">
        <v>387</v>
      </c>
      <c r="K510" s="4" t="s">
        <v>388</v>
      </c>
      <c r="L510" s="4"/>
      <c r="M510" s="4"/>
      <c r="N510" s="4"/>
      <c r="O510" s="7">
        <v>3000000</v>
      </c>
      <c r="P510" s="11">
        <f>_xlfn.XLOOKUP(E510,[1]SIDEOF_donativos!U$4:U$1619,[1]SIDEOF_donativos!W$4:W$1619,FALSE)</f>
        <v>1343</v>
      </c>
      <c r="R510" s="3">
        <v>2015</v>
      </c>
      <c r="S510" s="4" t="s">
        <v>719</v>
      </c>
      <c r="T510" s="4" t="s">
        <v>5330</v>
      </c>
      <c r="U510" s="6">
        <v>42296</v>
      </c>
      <c r="V510" s="7">
        <v>1000000</v>
      </c>
      <c r="W510" s="6">
        <v>42925</v>
      </c>
      <c r="X510" s="4" t="s">
        <v>5331</v>
      </c>
      <c r="Y510" s="4" t="s">
        <v>387</v>
      </c>
      <c r="Z510" s="4" t="s">
        <v>388</v>
      </c>
      <c r="AA510" s="4"/>
      <c r="AB510" s="4"/>
      <c r="AC510" s="4"/>
      <c r="AD510" s="7">
        <v>1000000</v>
      </c>
      <c r="AE510" s="11">
        <v>834</v>
      </c>
    </row>
    <row r="511" spans="1:31" x14ac:dyDescent="0.25">
      <c r="A511" s="3">
        <v>2015</v>
      </c>
      <c r="B511" s="4" t="s">
        <v>719</v>
      </c>
      <c r="C511" s="5">
        <v>48101</v>
      </c>
      <c r="D511" s="4" t="s">
        <v>5017</v>
      </c>
      <c r="E511" s="4" t="s">
        <v>4792</v>
      </c>
      <c r="F511" s="6">
        <v>42157</v>
      </c>
      <c r="G511" s="7">
        <v>1927269</v>
      </c>
      <c r="H511" s="6">
        <v>42491</v>
      </c>
      <c r="I511" s="4" t="s">
        <v>5018</v>
      </c>
      <c r="J511" s="4" t="s">
        <v>387</v>
      </c>
      <c r="K511" s="4" t="s">
        <v>388</v>
      </c>
      <c r="L511" s="4"/>
      <c r="M511" s="4"/>
      <c r="N511" s="4"/>
      <c r="O511" s="7">
        <v>1927269</v>
      </c>
      <c r="P511" s="11">
        <f>_xlfn.XLOOKUP(E511,[1]SIDEOF_donativos!U$4:U$1619,[1]SIDEOF_donativos!W$4:W$1619,FALSE)</f>
        <v>890</v>
      </c>
      <c r="R511" s="3">
        <v>2015</v>
      </c>
      <c r="S511" s="4" t="s">
        <v>719</v>
      </c>
      <c r="T511" s="4" t="s">
        <v>3974</v>
      </c>
      <c r="U511" s="6">
        <v>42297</v>
      </c>
      <c r="V511" s="7">
        <v>5000000</v>
      </c>
      <c r="W511" s="6">
        <v>42448</v>
      </c>
      <c r="X511" s="4" t="s">
        <v>5333</v>
      </c>
      <c r="Y511" s="4" t="s">
        <v>387</v>
      </c>
      <c r="Z511" s="4" t="s">
        <v>388</v>
      </c>
      <c r="AA511" s="4"/>
      <c r="AB511" s="4"/>
      <c r="AC511" s="4"/>
      <c r="AD511" s="7">
        <v>5000000</v>
      </c>
      <c r="AE511" s="11">
        <v>735</v>
      </c>
    </row>
    <row r="512" spans="1:31" x14ac:dyDescent="0.25">
      <c r="A512" s="3">
        <v>2015</v>
      </c>
      <c r="B512" s="4" t="s">
        <v>719</v>
      </c>
      <c r="C512" s="5">
        <v>48101</v>
      </c>
      <c r="D512" s="4" t="s">
        <v>5019</v>
      </c>
      <c r="E512" s="4" t="s">
        <v>5020</v>
      </c>
      <c r="F512" s="6">
        <v>42151</v>
      </c>
      <c r="G512" s="7">
        <v>2500000</v>
      </c>
      <c r="H512" s="6">
        <v>42448</v>
      </c>
      <c r="I512" s="4" t="s">
        <v>5021</v>
      </c>
      <c r="J512" s="4" t="s">
        <v>387</v>
      </c>
      <c r="K512" s="4" t="s">
        <v>388</v>
      </c>
      <c r="L512" s="4"/>
      <c r="M512" s="4"/>
      <c r="N512" s="4"/>
      <c r="O512" s="7">
        <v>2500000</v>
      </c>
      <c r="P512" s="11">
        <f>_xlfn.XLOOKUP(E512,[1]SIDEOF_donativos!U$4:U$1619,[1]SIDEOF_donativos!W$4:W$1619,FALSE)</f>
        <v>1425</v>
      </c>
      <c r="R512" s="3">
        <v>2015</v>
      </c>
      <c r="S512" s="4" t="s">
        <v>719</v>
      </c>
      <c r="T512" s="4" t="s">
        <v>2511</v>
      </c>
      <c r="U512" s="6">
        <v>42278</v>
      </c>
      <c r="V512" s="7">
        <v>5000000</v>
      </c>
      <c r="W512" s="6">
        <v>42644</v>
      </c>
      <c r="X512" s="4" t="s">
        <v>5335</v>
      </c>
      <c r="Y512" s="4" t="s">
        <v>387</v>
      </c>
      <c r="Z512" s="4" t="s">
        <v>388</v>
      </c>
      <c r="AA512" s="4"/>
      <c r="AB512" s="4"/>
      <c r="AC512" s="4"/>
      <c r="AD512" s="7">
        <v>4000000</v>
      </c>
      <c r="AE512" s="11">
        <v>620</v>
      </c>
    </row>
    <row r="513" spans="1:31" x14ac:dyDescent="0.25">
      <c r="A513" s="3">
        <v>2015</v>
      </c>
      <c r="B513" s="4" t="s">
        <v>719</v>
      </c>
      <c r="C513" s="5">
        <v>48101</v>
      </c>
      <c r="D513" s="4" t="s">
        <v>5022</v>
      </c>
      <c r="E513" s="4" t="s">
        <v>5023</v>
      </c>
      <c r="F513" s="6">
        <v>42149</v>
      </c>
      <c r="G513" s="7">
        <v>2800000</v>
      </c>
      <c r="H513" s="6">
        <v>42400</v>
      </c>
      <c r="I513" s="4" t="s">
        <v>5024</v>
      </c>
      <c r="J513" s="4" t="s">
        <v>387</v>
      </c>
      <c r="K513" s="4" t="s">
        <v>388</v>
      </c>
      <c r="L513" s="4"/>
      <c r="M513" s="4"/>
      <c r="N513" s="4"/>
      <c r="O513" s="7">
        <v>2800000</v>
      </c>
      <c r="P513" s="11">
        <f>_xlfn.XLOOKUP(E513,[1]SIDEOF_donativos!U$4:U$1619,[1]SIDEOF_donativos!W$4:W$1619,FALSE)</f>
        <v>1392</v>
      </c>
      <c r="R513" s="3">
        <v>2015</v>
      </c>
      <c r="S513" s="4" t="s">
        <v>719</v>
      </c>
      <c r="T513" s="4" t="s">
        <v>5337</v>
      </c>
      <c r="U513" s="6">
        <v>42310</v>
      </c>
      <c r="V513" s="7">
        <v>2000000</v>
      </c>
      <c r="W513" s="6">
        <v>42676</v>
      </c>
      <c r="X513" s="4" t="s">
        <v>5338</v>
      </c>
      <c r="Y513" s="4" t="s">
        <v>387</v>
      </c>
      <c r="Z513" s="4" t="s">
        <v>388</v>
      </c>
      <c r="AA513" s="4"/>
      <c r="AB513" s="4"/>
      <c r="AC513" s="4"/>
      <c r="AD513" s="7">
        <v>2000000</v>
      </c>
      <c r="AE513" s="11">
        <v>204</v>
      </c>
    </row>
    <row r="514" spans="1:31" x14ac:dyDescent="0.25">
      <c r="A514" s="3">
        <v>2015</v>
      </c>
      <c r="B514" s="4" t="s">
        <v>719</v>
      </c>
      <c r="C514" s="5">
        <v>48101</v>
      </c>
      <c r="D514" s="4" t="s">
        <v>5025</v>
      </c>
      <c r="E514" s="4" t="s">
        <v>730</v>
      </c>
      <c r="F514" s="6">
        <v>42153</v>
      </c>
      <c r="G514" s="7">
        <v>2000000</v>
      </c>
      <c r="H514" s="6">
        <v>42275</v>
      </c>
      <c r="I514" s="4" t="s">
        <v>5026</v>
      </c>
      <c r="J514" s="4" t="s">
        <v>387</v>
      </c>
      <c r="K514" s="4" t="s">
        <v>388</v>
      </c>
      <c r="L514" s="4"/>
      <c r="M514" s="4"/>
      <c r="N514" s="4"/>
      <c r="O514" s="7">
        <v>2000000</v>
      </c>
      <c r="P514" s="11">
        <f>_xlfn.XLOOKUP(E514,[1]SIDEOF_donativos!U$4:U$1619,[1]SIDEOF_donativos!W$4:W$1619,FALSE)</f>
        <v>706</v>
      </c>
      <c r="R514" s="3">
        <v>2015</v>
      </c>
      <c r="S514" s="4" t="s">
        <v>719</v>
      </c>
      <c r="T514" s="4" t="s">
        <v>1019</v>
      </c>
      <c r="U514" s="6">
        <v>42265</v>
      </c>
      <c r="V514" s="7">
        <v>1000000</v>
      </c>
      <c r="W514" s="6">
        <v>42447</v>
      </c>
      <c r="X514" s="4" t="s">
        <v>5340</v>
      </c>
      <c r="Y514" s="4" t="s">
        <v>387</v>
      </c>
      <c r="Z514" s="4" t="s">
        <v>388</v>
      </c>
      <c r="AA514" s="4"/>
      <c r="AB514" s="4"/>
      <c r="AC514" s="4"/>
      <c r="AD514" s="7">
        <v>1000000</v>
      </c>
      <c r="AE514" s="11">
        <v>1307</v>
      </c>
    </row>
    <row r="515" spans="1:31" x14ac:dyDescent="0.25">
      <c r="A515" s="3">
        <v>2015</v>
      </c>
      <c r="B515" s="4" t="s">
        <v>719</v>
      </c>
      <c r="C515" s="5">
        <v>48101</v>
      </c>
      <c r="D515" s="4" t="s">
        <v>5027</v>
      </c>
      <c r="E515" s="4" t="s">
        <v>4978</v>
      </c>
      <c r="F515" s="6">
        <v>42153</v>
      </c>
      <c r="G515" s="7">
        <v>1000000</v>
      </c>
      <c r="H515" s="6">
        <v>42275</v>
      </c>
      <c r="I515" s="4" t="s">
        <v>5028</v>
      </c>
      <c r="J515" s="4" t="s">
        <v>387</v>
      </c>
      <c r="K515" s="4" t="s">
        <v>388</v>
      </c>
      <c r="L515" s="4"/>
      <c r="M515" s="4"/>
      <c r="N515" s="4"/>
      <c r="O515" s="7">
        <v>1000000</v>
      </c>
      <c r="P515" s="11">
        <f>_xlfn.XLOOKUP(E515,[1]SIDEOF_donativos!U$4:U$1619,[1]SIDEOF_donativos!W$4:W$1619,FALSE)</f>
        <v>1502</v>
      </c>
      <c r="R515" s="3">
        <v>2015</v>
      </c>
      <c r="S515" s="4" t="s">
        <v>719</v>
      </c>
      <c r="T515" s="4" t="s">
        <v>2460</v>
      </c>
      <c r="U515" s="6">
        <v>42325</v>
      </c>
      <c r="V515" s="7">
        <v>550000</v>
      </c>
      <c r="W515" s="6">
        <v>42385</v>
      </c>
      <c r="X515" s="4" t="s">
        <v>5342</v>
      </c>
      <c r="Y515" s="4" t="s">
        <v>387</v>
      </c>
      <c r="Z515" s="4" t="s">
        <v>388</v>
      </c>
      <c r="AA515" s="4"/>
      <c r="AB515" s="4"/>
      <c r="AC515" s="4"/>
      <c r="AD515" s="7">
        <v>550000</v>
      </c>
      <c r="AE515" s="11">
        <v>792</v>
      </c>
    </row>
    <row r="516" spans="1:31" x14ac:dyDescent="0.25">
      <c r="A516" s="3">
        <v>2015</v>
      </c>
      <c r="B516" s="4" t="s">
        <v>719</v>
      </c>
      <c r="C516" s="5">
        <v>48101</v>
      </c>
      <c r="D516" s="4" t="s">
        <v>5029</v>
      </c>
      <c r="E516" s="4" t="s">
        <v>5030</v>
      </c>
      <c r="F516" s="6">
        <v>42108</v>
      </c>
      <c r="G516" s="7">
        <v>2500000</v>
      </c>
      <c r="H516" s="6">
        <v>42290</v>
      </c>
      <c r="I516" s="4" t="s">
        <v>5031</v>
      </c>
      <c r="J516" s="4" t="s">
        <v>387</v>
      </c>
      <c r="K516" s="4" t="s">
        <v>388</v>
      </c>
      <c r="L516" s="4"/>
      <c r="M516" s="4"/>
      <c r="N516" s="4"/>
      <c r="O516" s="7">
        <v>2500000</v>
      </c>
      <c r="P516" s="11">
        <f>_xlfn.XLOOKUP(E516,[1]SIDEOF_donativos!U$4:U$1619,[1]SIDEOF_donativos!W$4:W$1619,FALSE)</f>
        <v>746</v>
      </c>
      <c r="R516" s="3">
        <v>2015</v>
      </c>
      <c r="S516" s="4" t="s">
        <v>719</v>
      </c>
      <c r="T516" s="4" t="s">
        <v>3556</v>
      </c>
      <c r="U516" s="6">
        <v>42317</v>
      </c>
      <c r="V516" s="7">
        <v>4000000</v>
      </c>
      <c r="W516" s="6">
        <v>42682</v>
      </c>
      <c r="X516" s="4" t="s">
        <v>5344</v>
      </c>
      <c r="Y516" s="4" t="s">
        <v>387</v>
      </c>
      <c r="Z516" s="4" t="s">
        <v>388</v>
      </c>
      <c r="AA516" s="4"/>
      <c r="AB516" s="4"/>
      <c r="AC516" s="4"/>
      <c r="AD516" s="7">
        <v>4000000</v>
      </c>
      <c r="AE516" s="11">
        <v>521</v>
      </c>
    </row>
    <row r="517" spans="1:31" x14ac:dyDescent="0.25">
      <c r="A517" s="3">
        <v>2015</v>
      </c>
      <c r="B517" s="4" t="s">
        <v>719</v>
      </c>
      <c r="C517" s="5">
        <v>48101</v>
      </c>
      <c r="D517" s="4" t="s">
        <v>5032</v>
      </c>
      <c r="E517" s="4" t="s">
        <v>985</v>
      </c>
      <c r="F517" s="6">
        <v>42156</v>
      </c>
      <c r="G517" s="7">
        <v>1500000</v>
      </c>
      <c r="H517" s="6">
        <v>42637</v>
      </c>
      <c r="I517" s="4" t="s">
        <v>5033</v>
      </c>
      <c r="J517" s="4" t="s">
        <v>387</v>
      </c>
      <c r="K517" s="4" t="s">
        <v>388</v>
      </c>
      <c r="L517" s="4"/>
      <c r="M517" s="4"/>
      <c r="N517" s="4"/>
      <c r="O517" s="7">
        <v>1500000</v>
      </c>
      <c r="P517" s="11">
        <f>_xlfn.XLOOKUP(E517,[1]SIDEOF_donativos!U$4:U$1619,[1]SIDEOF_donativos!W$4:W$1619,FALSE)</f>
        <v>1547</v>
      </c>
      <c r="R517" s="3">
        <v>2015</v>
      </c>
      <c r="S517" s="4" t="s">
        <v>719</v>
      </c>
      <c r="T517" s="4" t="s">
        <v>637</v>
      </c>
      <c r="U517" s="6">
        <v>42325</v>
      </c>
      <c r="V517" s="7">
        <v>35000000</v>
      </c>
      <c r="W517" s="6">
        <v>42417</v>
      </c>
      <c r="X517" s="4" t="s">
        <v>5346</v>
      </c>
      <c r="Y517" s="4" t="s">
        <v>387</v>
      </c>
      <c r="Z517" s="4" t="s">
        <v>388</v>
      </c>
      <c r="AA517" s="4"/>
      <c r="AB517" s="4"/>
      <c r="AC517" s="4"/>
      <c r="AD517" s="7">
        <v>35000000</v>
      </c>
      <c r="AE517" s="11">
        <v>941</v>
      </c>
    </row>
    <row r="518" spans="1:31" x14ac:dyDescent="0.25">
      <c r="A518" s="3">
        <v>2015</v>
      </c>
      <c r="B518" s="4" t="s">
        <v>719</v>
      </c>
      <c r="C518" s="5">
        <v>48101</v>
      </c>
      <c r="D518" s="4" t="s">
        <v>5034</v>
      </c>
      <c r="E518" s="4" t="s">
        <v>3936</v>
      </c>
      <c r="F518" s="6">
        <v>42159</v>
      </c>
      <c r="G518" s="7">
        <v>750000</v>
      </c>
      <c r="H518" s="6">
        <v>42219</v>
      </c>
      <c r="I518" s="4" t="s">
        <v>5035</v>
      </c>
      <c r="J518" s="4" t="s">
        <v>387</v>
      </c>
      <c r="K518" s="4" t="s">
        <v>388</v>
      </c>
      <c r="L518" s="4"/>
      <c r="M518" s="4"/>
      <c r="N518" s="4"/>
      <c r="O518" s="7">
        <v>750000</v>
      </c>
      <c r="P518" s="11">
        <f>_xlfn.XLOOKUP(E518,[1]SIDEOF_donativos!U$4:U$1619,[1]SIDEOF_donativos!W$4:W$1619,FALSE)</f>
        <v>1434</v>
      </c>
      <c r="R518" s="3">
        <v>2015</v>
      </c>
      <c r="S518" s="4" t="s">
        <v>719</v>
      </c>
      <c r="T518" s="4" t="s">
        <v>5348</v>
      </c>
      <c r="U518" s="6">
        <v>42328</v>
      </c>
      <c r="V518" s="7">
        <v>2000000</v>
      </c>
      <c r="W518" s="6">
        <v>42419</v>
      </c>
      <c r="X518" s="4" t="s">
        <v>5349</v>
      </c>
      <c r="Y518" s="4" t="s">
        <v>387</v>
      </c>
      <c r="Z518" s="4" t="s">
        <v>388</v>
      </c>
      <c r="AA518" s="4"/>
      <c r="AB518" s="4"/>
      <c r="AC518" s="4"/>
      <c r="AD518" s="7">
        <v>2000000</v>
      </c>
      <c r="AE518" s="11">
        <v>1355</v>
      </c>
    </row>
    <row r="519" spans="1:31" x14ac:dyDescent="0.25">
      <c r="A519" s="3">
        <v>2015</v>
      </c>
      <c r="B519" s="4" t="s">
        <v>719</v>
      </c>
      <c r="C519" s="5">
        <v>48101</v>
      </c>
      <c r="D519" s="4" t="s">
        <v>5036</v>
      </c>
      <c r="E519" s="4" t="s">
        <v>3910</v>
      </c>
      <c r="F519" s="6">
        <v>42152</v>
      </c>
      <c r="G519" s="7">
        <v>1000000</v>
      </c>
      <c r="H519" s="6">
        <v>42456</v>
      </c>
      <c r="I519" s="4" t="s">
        <v>5037</v>
      </c>
      <c r="J519" s="4" t="s">
        <v>387</v>
      </c>
      <c r="K519" s="4" t="s">
        <v>388</v>
      </c>
      <c r="L519" s="4"/>
      <c r="M519" s="4"/>
      <c r="N519" s="4"/>
      <c r="O519" s="7">
        <v>1000000</v>
      </c>
      <c r="P519" s="11">
        <f>_xlfn.XLOOKUP(E519,[1]SIDEOF_donativos!U$4:U$1619,[1]SIDEOF_donativos!W$4:W$1619,FALSE)</f>
        <v>6</v>
      </c>
      <c r="R519" s="3">
        <v>2015</v>
      </c>
      <c r="S519" s="4" t="s">
        <v>719</v>
      </c>
      <c r="T519" s="4" t="s">
        <v>847</v>
      </c>
      <c r="U519" s="6">
        <v>42335</v>
      </c>
      <c r="V519" s="7">
        <v>3560999</v>
      </c>
      <c r="W519" s="6">
        <v>42548</v>
      </c>
      <c r="X519" s="4" t="s">
        <v>5351</v>
      </c>
      <c r="Y519" s="4" t="s">
        <v>387</v>
      </c>
      <c r="Z519" s="4" t="s">
        <v>388</v>
      </c>
      <c r="AA519" s="4"/>
      <c r="AB519" s="4"/>
      <c r="AC519" s="4"/>
      <c r="AD519" s="7">
        <v>3560999</v>
      </c>
      <c r="AE519" s="11">
        <v>800</v>
      </c>
    </row>
    <row r="520" spans="1:31" x14ac:dyDescent="0.25">
      <c r="A520" s="3">
        <v>2015</v>
      </c>
      <c r="B520" s="4" t="s">
        <v>719</v>
      </c>
      <c r="C520" s="5">
        <v>48101</v>
      </c>
      <c r="D520" s="4" t="s">
        <v>5038</v>
      </c>
      <c r="E520" s="4" t="s">
        <v>3910</v>
      </c>
      <c r="F520" s="6">
        <v>42150</v>
      </c>
      <c r="G520" s="7">
        <v>3400000</v>
      </c>
      <c r="H520" s="6">
        <v>42456</v>
      </c>
      <c r="I520" s="4" t="s">
        <v>5039</v>
      </c>
      <c r="J520" s="4" t="s">
        <v>387</v>
      </c>
      <c r="K520" s="4" t="s">
        <v>388</v>
      </c>
      <c r="L520" s="4"/>
      <c r="M520" s="4"/>
      <c r="N520" s="4"/>
      <c r="O520" s="7">
        <v>3400000</v>
      </c>
      <c r="P520" s="11">
        <f>_xlfn.XLOOKUP(E520,[1]SIDEOF_donativos!U$4:U$1619,[1]SIDEOF_donativos!W$4:W$1619,FALSE)</f>
        <v>6</v>
      </c>
      <c r="R520" s="3">
        <v>2015</v>
      </c>
      <c r="S520" s="4" t="s">
        <v>719</v>
      </c>
      <c r="T520" s="4" t="s">
        <v>2276</v>
      </c>
      <c r="U520" s="6">
        <v>42315</v>
      </c>
      <c r="V520" s="7">
        <v>1000000</v>
      </c>
      <c r="W520" s="6">
        <v>42681</v>
      </c>
      <c r="X520" s="4" t="s">
        <v>5353</v>
      </c>
      <c r="Y520" s="4" t="s">
        <v>387</v>
      </c>
      <c r="Z520" s="4" t="s">
        <v>388</v>
      </c>
      <c r="AA520" s="4"/>
      <c r="AB520" s="4"/>
      <c r="AC520" s="4"/>
      <c r="AD520" s="7">
        <v>1000000</v>
      </c>
      <c r="AE520" s="11">
        <v>1348</v>
      </c>
    </row>
    <row r="521" spans="1:31" x14ac:dyDescent="0.25">
      <c r="A521" s="3">
        <v>2015</v>
      </c>
      <c r="B521" s="4" t="s">
        <v>719</v>
      </c>
      <c r="C521" s="5">
        <v>48101</v>
      </c>
      <c r="D521" s="4" t="s">
        <v>5040</v>
      </c>
      <c r="E521" s="4" t="s">
        <v>3910</v>
      </c>
      <c r="F521" s="6">
        <v>42152</v>
      </c>
      <c r="G521" s="7">
        <v>1100000</v>
      </c>
      <c r="H521" s="6">
        <v>42456</v>
      </c>
      <c r="I521" s="4" t="s">
        <v>5041</v>
      </c>
      <c r="J521" s="4" t="s">
        <v>387</v>
      </c>
      <c r="K521" s="4" t="s">
        <v>388</v>
      </c>
      <c r="L521" s="4"/>
      <c r="M521" s="4"/>
      <c r="N521" s="4"/>
      <c r="O521" s="7">
        <v>1100000</v>
      </c>
      <c r="P521" s="11">
        <f>_xlfn.XLOOKUP(E521,[1]SIDEOF_donativos!U$4:U$1619,[1]SIDEOF_donativos!W$4:W$1619,FALSE)</f>
        <v>6</v>
      </c>
      <c r="R521" s="3">
        <v>2015</v>
      </c>
      <c r="S521" s="4" t="s">
        <v>719</v>
      </c>
      <c r="T521" s="4" t="s">
        <v>1167</v>
      </c>
      <c r="U521" s="6">
        <v>42328</v>
      </c>
      <c r="V521" s="7">
        <v>200000</v>
      </c>
      <c r="W521" s="6">
        <v>42694</v>
      </c>
      <c r="X521" s="4" t="s">
        <v>5355</v>
      </c>
      <c r="Y521" s="4" t="s">
        <v>387</v>
      </c>
      <c r="Z521" s="4" t="s">
        <v>388</v>
      </c>
      <c r="AA521" s="4"/>
      <c r="AB521" s="4"/>
      <c r="AC521" s="4"/>
      <c r="AD521" s="7">
        <v>200000</v>
      </c>
      <c r="AE521" s="11">
        <v>463</v>
      </c>
    </row>
    <row r="522" spans="1:31" x14ac:dyDescent="0.25">
      <c r="A522" s="3">
        <v>2015</v>
      </c>
      <c r="B522" s="4" t="s">
        <v>719</v>
      </c>
      <c r="C522" s="5">
        <v>48101</v>
      </c>
      <c r="D522" s="4" t="s">
        <v>5042</v>
      </c>
      <c r="E522" s="4" t="s">
        <v>3351</v>
      </c>
      <c r="F522" s="6">
        <v>42153</v>
      </c>
      <c r="G522" s="7">
        <v>7000000</v>
      </c>
      <c r="H522" s="6">
        <v>42518</v>
      </c>
      <c r="I522" s="4" t="s">
        <v>5043</v>
      </c>
      <c r="J522" s="4" t="s">
        <v>387</v>
      </c>
      <c r="K522" s="4" t="s">
        <v>388</v>
      </c>
      <c r="L522" s="4"/>
      <c r="M522" s="4"/>
      <c r="N522" s="4"/>
      <c r="O522" s="7">
        <v>7000000</v>
      </c>
      <c r="P522" s="11">
        <f>_xlfn.XLOOKUP(E522,[1]SIDEOF_donativos!U$4:U$1619,[1]SIDEOF_donativos!W$4:W$1619,FALSE)</f>
        <v>111</v>
      </c>
      <c r="R522" s="3">
        <v>2015</v>
      </c>
      <c r="S522" s="4" t="s">
        <v>719</v>
      </c>
      <c r="T522" s="4" t="s">
        <v>29</v>
      </c>
      <c r="U522" s="6">
        <v>42249</v>
      </c>
      <c r="V522" s="7">
        <v>1080000</v>
      </c>
      <c r="W522" s="6">
        <v>43073</v>
      </c>
      <c r="X522" s="4" t="s">
        <v>5357</v>
      </c>
      <c r="Y522" s="4" t="s">
        <v>387</v>
      </c>
      <c r="Z522" s="4" t="s">
        <v>388</v>
      </c>
      <c r="AA522" s="4"/>
      <c r="AB522" s="4"/>
      <c r="AC522" s="4"/>
      <c r="AD522" s="7">
        <v>1080000</v>
      </c>
      <c r="AE522" s="11">
        <v>1071</v>
      </c>
    </row>
    <row r="523" spans="1:31" x14ac:dyDescent="0.25">
      <c r="A523" s="3">
        <v>2015</v>
      </c>
      <c r="B523" s="4" t="s">
        <v>719</v>
      </c>
      <c r="C523" s="5">
        <v>48101</v>
      </c>
      <c r="D523" s="4" t="s">
        <v>5044</v>
      </c>
      <c r="E523" s="4" t="s">
        <v>4997</v>
      </c>
      <c r="F523" s="6">
        <v>42156</v>
      </c>
      <c r="G523" s="7">
        <v>1200000</v>
      </c>
      <c r="H523" s="6">
        <v>42388</v>
      </c>
      <c r="I523" s="4" t="s">
        <v>5045</v>
      </c>
      <c r="J523" s="4" t="s">
        <v>387</v>
      </c>
      <c r="K523" s="4" t="s">
        <v>388</v>
      </c>
      <c r="L523" s="4"/>
      <c r="M523" s="4"/>
      <c r="N523" s="4"/>
      <c r="O523" s="7">
        <v>1200000</v>
      </c>
      <c r="P523" s="11">
        <f>_xlfn.XLOOKUP(E523,[1]SIDEOF_donativos!U$4:U$1619,[1]SIDEOF_donativos!W$4:W$1619,FALSE)</f>
        <v>227</v>
      </c>
      <c r="R523" s="3">
        <v>2015</v>
      </c>
      <c r="S523" s="4" t="s">
        <v>719</v>
      </c>
      <c r="T523" s="4" t="s">
        <v>819</v>
      </c>
      <c r="U523" s="6">
        <v>42249</v>
      </c>
      <c r="V523" s="7">
        <v>1240000</v>
      </c>
      <c r="W523" s="6">
        <v>43073</v>
      </c>
      <c r="X523" s="4" t="s">
        <v>5359</v>
      </c>
      <c r="Y523" s="4" t="s">
        <v>387</v>
      </c>
      <c r="Z523" s="4" t="s">
        <v>388</v>
      </c>
      <c r="AA523" s="4"/>
      <c r="AB523" s="4"/>
      <c r="AC523" s="4"/>
      <c r="AD523" s="7">
        <v>1240000</v>
      </c>
      <c r="AE523" s="11">
        <v>410</v>
      </c>
    </row>
    <row r="524" spans="1:31" x14ac:dyDescent="0.25">
      <c r="A524" s="3">
        <v>2015</v>
      </c>
      <c r="B524" s="4" t="s">
        <v>719</v>
      </c>
      <c r="C524" s="5">
        <v>48101</v>
      </c>
      <c r="D524" s="4" t="s">
        <v>5046</v>
      </c>
      <c r="E524" s="4" t="s">
        <v>3998</v>
      </c>
      <c r="F524" s="6">
        <v>42153</v>
      </c>
      <c r="G524" s="7">
        <v>1000000</v>
      </c>
      <c r="H524" s="6">
        <v>42817</v>
      </c>
      <c r="I524" s="4" t="s">
        <v>5047</v>
      </c>
      <c r="J524" s="4" t="s">
        <v>387</v>
      </c>
      <c r="K524" s="4" t="s">
        <v>388</v>
      </c>
      <c r="L524" s="4"/>
      <c r="M524" s="4"/>
      <c r="N524" s="4"/>
      <c r="O524" s="7">
        <v>1000000</v>
      </c>
      <c r="P524" s="11">
        <f>_xlfn.XLOOKUP(E524,[1]SIDEOF_donativos!U$4:U$1619,[1]SIDEOF_donativos!W$4:W$1619,FALSE)</f>
        <v>630</v>
      </c>
      <c r="R524" s="3">
        <v>2015</v>
      </c>
      <c r="S524" s="4" t="s">
        <v>719</v>
      </c>
      <c r="T524" s="4" t="s">
        <v>5361</v>
      </c>
      <c r="U524" s="6">
        <v>42144</v>
      </c>
      <c r="V524" s="7">
        <v>10000000</v>
      </c>
      <c r="W524" s="6">
        <v>42638</v>
      </c>
      <c r="X524" s="4" t="s">
        <v>5362</v>
      </c>
      <c r="Y524" s="4" t="s">
        <v>387</v>
      </c>
      <c r="Z524" s="4" t="s">
        <v>388</v>
      </c>
      <c r="AA524" s="4"/>
      <c r="AB524" s="4"/>
      <c r="AC524" s="4"/>
      <c r="AD524" s="7">
        <v>10000000</v>
      </c>
      <c r="AE524" s="11">
        <v>988</v>
      </c>
    </row>
    <row r="525" spans="1:31" x14ac:dyDescent="0.25">
      <c r="A525" s="3">
        <v>2015</v>
      </c>
      <c r="B525" s="4" t="s">
        <v>719</v>
      </c>
      <c r="C525" s="5">
        <v>48101</v>
      </c>
      <c r="D525" s="4" t="s">
        <v>5048</v>
      </c>
      <c r="E525" s="4" t="s">
        <v>5049</v>
      </c>
      <c r="F525" s="6">
        <v>42187</v>
      </c>
      <c r="G525" s="7">
        <v>1300000</v>
      </c>
      <c r="H525" s="6">
        <v>42401</v>
      </c>
      <c r="I525" s="4" t="s">
        <v>5050</v>
      </c>
      <c r="J525" s="4" t="s">
        <v>387</v>
      </c>
      <c r="K525" s="4" t="s">
        <v>388</v>
      </c>
      <c r="L525" s="4"/>
      <c r="M525" s="4"/>
      <c r="N525" s="4"/>
      <c r="O525" s="7">
        <v>1300000</v>
      </c>
      <c r="P525" s="11">
        <f>_xlfn.XLOOKUP(E525,[1]SIDEOF_donativos!U$4:U$1619,[1]SIDEOF_donativos!W$4:W$1619,FALSE)</f>
        <v>95</v>
      </c>
      <c r="R525" s="3">
        <v>2015</v>
      </c>
      <c r="S525" s="4" t="s">
        <v>719</v>
      </c>
      <c r="T525" s="4" t="s">
        <v>4032</v>
      </c>
      <c r="U525" s="6">
        <v>42125</v>
      </c>
      <c r="V525" s="7">
        <v>1000000</v>
      </c>
      <c r="W525" s="6">
        <v>42352</v>
      </c>
      <c r="X525" s="4" t="s">
        <v>5364</v>
      </c>
      <c r="Y525" s="4" t="s">
        <v>387</v>
      </c>
      <c r="Z525" s="4" t="s">
        <v>388</v>
      </c>
      <c r="AA525" s="4"/>
      <c r="AB525" s="4"/>
      <c r="AC525" s="4"/>
      <c r="AD525" s="7">
        <v>1000000</v>
      </c>
      <c r="AE525" s="11">
        <v>1479</v>
      </c>
    </row>
    <row r="526" spans="1:31" x14ac:dyDescent="0.25">
      <c r="A526" s="3">
        <v>2015</v>
      </c>
      <c r="B526" s="4" t="s">
        <v>719</v>
      </c>
      <c r="C526" s="5">
        <v>48101</v>
      </c>
      <c r="D526" s="4" t="s">
        <v>5051</v>
      </c>
      <c r="E526" s="4" t="s">
        <v>4738</v>
      </c>
      <c r="F526" s="6">
        <v>42158</v>
      </c>
      <c r="G526" s="7">
        <v>1000000</v>
      </c>
      <c r="H526" s="6">
        <v>42371</v>
      </c>
      <c r="I526" s="4" t="s">
        <v>5052</v>
      </c>
      <c r="J526" s="4" t="s">
        <v>273</v>
      </c>
      <c r="K526" s="4" t="s">
        <v>274</v>
      </c>
      <c r="L526" s="4"/>
      <c r="M526" s="4"/>
      <c r="N526" s="4"/>
      <c r="O526" s="7">
        <v>1000000</v>
      </c>
      <c r="P526" s="11">
        <f>_xlfn.XLOOKUP(E526,[1]SIDEOF_donativos!U$4:U$1619,[1]SIDEOF_donativos!W$4:W$1619,FALSE)</f>
        <v>5</v>
      </c>
      <c r="R526" s="3">
        <v>2015</v>
      </c>
      <c r="S526" s="4" t="s">
        <v>719</v>
      </c>
      <c r="T526" s="4" t="s">
        <v>1497</v>
      </c>
      <c r="U526" s="6">
        <v>42226</v>
      </c>
      <c r="V526" s="7">
        <v>40000000</v>
      </c>
      <c r="W526" s="6">
        <v>42531</v>
      </c>
      <c r="X526" s="4" t="s">
        <v>5366</v>
      </c>
      <c r="Y526" s="4" t="s">
        <v>387</v>
      </c>
      <c r="Z526" s="4" t="s">
        <v>388</v>
      </c>
      <c r="AA526" s="4"/>
      <c r="AB526" s="4"/>
      <c r="AC526" s="4"/>
      <c r="AD526" s="7">
        <v>40000000</v>
      </c>
      <c r="AE526" s="11">
        <v>401</v>
      </c>
    </row>
    <row r="527" spans="1:31" x14ac:dyDescent="0.25">
      <c r="A527" s="3">
        <v>2015</v>
      </c>
      <c r="B527" s="4" t="s">
        <v>719</v>
      </c>
      <c r="C527" s="5">
        <v>48101</v>
      </c>
      <c r="D527" s="4" t="s">
        <v>5053</v>
      </c>
      <c r="E527" s="4" t="s">
        <v>3933</v>
      </c>
      <c r="F527" s="6">
        <v>42157</v>
      </c>
      <c r="G527" s="7">
        <v>4500000</v>
      </c>
      <c r="H527" s="6">
        <v>42522</v>
      </c>
      <c r="I527" s="4" t="s">
        <v>5054</v>
      </c>
      <c r="J527" s="4" t="s">
        <v>387</v>
      </c>
      <c r="K527" s="4" t="s">
        <v>388</v>
      </c>
      <c r="L527" s="4"/>
      <c r="M527" s="4"/>
      <c r="N527" s="4"/>
      <c r="O527" s="7">
        <v>4500000</v>
      </c>
      <c r="P527" s="11">
        <f>_xlfn.XLOOKUP(E527,[1]SIDEOF_donativos!U$4:U$1619,[1]SIDEOF_donativos!W$4:W$1619,FALSE)</f>
        <v>1532</v>
      </c>
      <c r="R527" s="3">
        <v>2015</v>
      </c>
      <c r="S527" s="4" t="s">
        <v>719</v>
      </c>
      <c r="T527" s="4" t="s">
        <v>1236</v>
      </c>
      <c r="U527" s="6">
        <v>42236</v>
      </c>
      <c r="V527" s="7">
        <v>2000000</v>
      </c>
      <c r="W527" s="6">
        <v>42369</v>
      </c>
      <c r="X527" s="4" t="s">
        <v>5368</v>
      </c>
      <c r="Y527" s="4" t="s">
        <v>387</v>
      </c>
      <c r="Z527" s="4" t="s">
        <v>388</v>
      </c>
      <c r="AA527" s="4"/>
      <c r="AB527" s="4"/>
      <c r="AC527" s="4"/>
      <c r="AD527" s="7">
        <v>2000000</v>
      </c>
      <c r="AE527" s="11">
        <v>1473</v>
      </c>
    </row>
    <row r="528" spans="1:31" x14ac:dyDescent="0.25">
      <c r="A528" s="3">
        <v>2015</v>
      </c>
      <c r="B528" s="4" t="s">
        <v>719</v>
      </c>
      <c r="C528" s="5">
        <v>48101</v>
      </c>
      <c r="D528" s="4" t="s">
        <v>5055</v>
      </c>
      <c r="E528" s="4" t="s">
        <v>979</v>
      </c>
      <c r="F528" s="6">
        <v>42157</v>
      </c>
      <c r="G528" s="7">
        <v>2500000</v>
      </c>
      <c r="H528" s="6">
        <v>42579</v>
      </c>
      <c r="I528" s="4" t="s">
        <v>5056</v>
      </c>
      <c r="J528" s="4" t="s">
        <v>387</v>
      </c>
      <c r="K528" s="4" t="s">
        <v>388</v>
      </c>
      <c r="L528" s="4"/>
      <c r="M528" s="4"/>
      <c r="N528" s="4"/>
      <c r="O528" s="7">
        <v>2500000</v>
      </c>
      <c r="P528" s="11">
        <f>_xlfn.XLOOKUP(E528,[1]SIDEOF_donativos!U$4:U$1619,[1]SIDEOF_donativos!W$4:W$1619,FALSE)</f>
        <v>1118</v>
      </c>
      <c r="R528" s="3">
        <v>2015</v>
      </c>
      <c r="S528" s="4" t="s">
        <v>719</v>
      </c>
      <c r="T528" s="4" t="s">
        <v>5370</v>
      </c>
      <c r="U528" s="6">
        <v>42278</v>
      </c>
      <c r="V528" s="7">
        <v>10000000</v>
      </c>
      <c r="W528" s="6">
        <v>42460</v>
      </c>
      <c r="X528" s="4" t="s">
        <v>5371</v>
      </c>
      <c r="Y528" s="4" t="s">
        <v>387</v>
      </c>
      <c r="Z528" s="4" t="s">
        <v>388</v>
      </c>
      <c r="AA528" s="4"/>
      <c r="AB528" s="4"/>
      <c r="AC528" s="4"/>
      <c r="AD528" s="7">
        <v>10000000</v>
      </c>
      <c r="AE528" s="11">
        <v>978</v>
      </c>
    </row>
    <row r="529" spans="1:31" x14ac:dyDescent="0.25">
      <c r="A529" s="3">
        <v>2015</v>
      </c>
      <c r="B529" s="4" t="s">
        <v>719</v>
      </c>
      <c r="C529" s="5">
        <v>48101</v>
      </c>
      <c r="D529" s="4" t="s">
        <v>5057</v>
      </c>
      <c r="E529" s="4" t="s">
        <v>3920</v>
      </c>
      <c r="F529" s="6">
        <v>42157</v>
      </c>
      <c r="G529" s="7">
        <v>15000000</v>
      </c>
      <c r="H529" s="6">
        <v>42340</v>
      </c>
      <c r="I529" s="4" t="s">
        <v>5058</v>
      </c>
      <c r="J529" s="4" t="s">
        <v>387</v>
      </c>
      <c r="K529" s="4" t="s">
        <v>388</v>
      </c>
      <c r="L529" s="4"/>
      <c r="M529" s="4"/>
      <c r="N529" s="4"/>
      <c r="O529" s="7">
        <v>15000000</v>
      </c>
      <c r="P529" s="11">
        <f>_xlfn.XLOOKUP(E529,[1]SIDEOF_donativos!U$4:U$1619,[1]SIDEOF_donativos!W$4:W$1619,FALSE)</f>
        <v>719</v>
      </c>
      <c r="R529" s="3">
        <v>2015</v>
      </c>
      <c r="S529" s="4" t="s">
        <v>719</v>
      </c>
      <c r="T529" s="4" t="s">
        <v>5370</v>
      </c>
      <c r="U529" s="6">
        <v>42278</v>
      </c>
      <c r="V529" s="7">
        <v>9000000</v>
      </c>
      <c r="W529" s="6">
        <v>42743</v>
      </c>
      <c r="X529" s="4" t="s">
        <v>5373</v>
      </c>
      <c r="Y529" s="4" t="s">
        <v>387</v>
      </c>
      <c r="Z529" s="4" t="s">
        <v>388</v>
      </c>
      <c r="AA529" s="4"/>
      <c r="AB529" s="4"/>
      <c r="AC529" s="4"/>
      <c r="AD529" s="7">
        <v>9000000</v>
      </c>
      <c r="AE529" s="11">
        <v>978</v>
      </c>
    </row>
    <row r="530" spans="1:31" x14ac:dyDescent="0.25">
      <c r="A530" s="3">
        <v>2015</v>
      </c>
      <c r="B530" s="4" t="s">
        <v>719</v>
      </c>
      <c r="C530" s="5">
        <v>48101</v>
      </c>
      <c r="D530" s="4" t="s">
        <v>5059</v>
      </c>
      <c r="E530" s="4" t="s">
        <v>3920</v>
      </c>
      <c r="F530" s="6">
        <v>42157</v>
      </c>
      <c r="G530" s="7">
        <v>2000000</v>
      </c>
      <c r="H530" s="6">
        <v>42234</v>
      </c>
      <c r="I530" s="4" t="s">
        <v>5060</v>
      </c>
      <c r="J530" s="4" t="s">
        <v>387</v>
      </c>
      <c r="K530" s="4" t="s">
        <v>388</v>
      </c>
      <c r="L530" s="4"/>
      <c r="M530" s="4"/>
      <c r="N530" s="4"/>
      <c r="O530" s="7">
        <v>2000000</v>
      </c>
      <c r="P530" s="11">
        <f>_xlfn.XLOOKUP(E530,[1]SIDEOF_donativos!U$4:U$1619,[1]SIDEOF_donativos!W$4:W$1619,FALSE)</f>
        <v>719</v>
      </c>
      <c r="R530" s="3">
        <v>2015</v>
      </c>
      <c r="S530" s="4" t="s">
        <v>719</v>
      </c>
      <c r="T530" s="4" t="s">
        <v>437</v>
      </c>
      <c r="U530" s="6">
        <v>42325</v>
      </c>
      <c r="V530" s="7">
        <v>600000</v>
      </c>
      <c r="W530" s="6">
        <v>42329</v>
      </c>
      <c r="X530" s="4" t="s">
        <v>5375</v>
      </c>
      <c r="Y530" s="4" t="s">
        <v>387</v>
      </c>
      <c r="Z530" s="4" t="s">
        <v>388</v>
      </c>
      <c r="AA530" s="4"/>
      <c r="AB530" s="4"/>
      <c r="AC530" s="4"/>
      <c r="AD530" s="7">
        <v>600000</v>
      </c>
      <c r="AE530" s="11">
        <v>1014</v>
      </c>
    </row>
    <row r="531" spans="1:31" x14ac:dyDescent="0.25">
      <c r="A531" s="3">
        <v>2015</v>
      </c>
      <c r="B531" s="4" t="s">
        <v>719</v>
      </c>
      <c r="C531" s="5">
        <v>48101</v>
      </c>
      <c r="D531" s="4" t="s">
        <v>5061</v>
      </c>
      <c r="E531" s="4" t="s">
        <v>3693</v>
      </c>
      <c r="F531" s="6">
        <v>42157</v>
      </c>
      <c r="G531" s="7">
        <v>500000</v>
      </c>
      <c r="H531" s="6">
        <v>42339</v>
      </c>
      <c r="I531" s="4" t="s">
        <v>5062</v>
      </c>
      <c r="J531" s="4" t="s">
        <v>387</v>
      </c>
      <c r="K531" s="4" t="s">
        <v>388</v>
      </c>
      <c r="L531" s="4"/>
      <c r="M531" s="4"/>
      <c r="N531" s="4"/>
      <c r="O531" s="7">
        <v>500000</v>
      </c>
      <c r="P531" s="11">
        <f>_xlfn.XLOOKUP(E531,[1]SIDEOF_donativos!U$4:U$1619,[1]SIDEOF_donativos!W$4:W$1619,FALSE)</f>
        <v>1447</v>
      </c>
      <c r="R531" s="3">
        <v>2015</v>
      </c>
      <c r="S531" s="4" t="s">
        <v>719</v>
      </c>
      <c r="T531" s="4" t="s">
        <v>2579</v>
      </c>
      <c r="U531" s="6">
        <v>42304</v>
      </c>
      <c r="V531" s="7">
        <v>2000000</v>
      </c>
      <c r="W531" s="6">
        <v>42396</v>
      </c>
      <c r="X531" s="4" t="s">
        <v>5377</v>
      </c>
      <c r="Y531" s="4" t="s">
        <v>387</v>
      </c>
      <c r="Z531" s="4" t="s">
        <v>388</v>
      </c>
      <c r="AA531" s="4"/>
      <c r="AB531" s="4"/>
      <c r="AC531" s="4"/>
      <c r="AD531" s="7">
        <v>2000000</v>
      </c>
      <c r="AE531" s="11">
        <v>1581</v>
      </c>
    </row>
    <row r="532" spans="1:31" x14ac:dyDescent="0.25">
      <c r="A532" s="3">
        <v>2015</v>
      </c>
      <c r="B532" s="4" t="s">
        <v>719</v>
      </c>
      <c r="C532" s="5">
        <v>48101</v>
      </c>
      <c r="D532" s="4" t="s">
        <v>5063</v>
      </c>
      <c r="E532" s="4" t="s">
        <v>3605</v>
      </c>
      <c r="F532" s="6">
        <v>42157</v>
      </c>
      <c r="G532" s="7">
        <v>11400000</v>
      </c>
      <c r="H532" s="6">
        <v>42340</v>
      </c>
      <c r="I532" s="4" t="s">
        <v>5064</v>
      </c>
      <c r="J532" s="4" t="s">
        <v>387</v>
      </c>
      <c r="K532" s="4" t="s">
        <v>388</v>
      </c>
      <c r="L532" s="4"/>
      <c r="M532" s="4"/>
      <c r="N532" s="4"/>
      <c r="O532" s="7">
        <v>11400000</v>
      </c>
      <c r="P532" s="11">
        <f>_xlfn.XLOOKUP(E532,[1]SIDEOF_donativos!U$4:U$1619,[1]SIDEOF_donativos!W$4:W$1619,FALSE)</f>
        <v>1056</v>
      </c>
      <c r="R532" s="3">
        <v>2015</v>
      </c>
      <c r="S532" s="4" t="s">
        <v>719</v>
      </c>
      <c r="T532" s="4" t="s">
        <v>5379</v>
      </c>
      <c r="U532" s="6">
        <v>42278</v>
      </c>
      <c r="V532" s="7">
        <v>200000</v>
      </c>
      <c r="W532" s="6">
        <v>42400</v>
      </c>
      <c r="X532" s="4" t="s">
        <v>5380</v>
      </c>
      <c r="Y532" s="4" t="s">
        <v>387</v>
      </c>
      <c r="Z532" s="4" t="s">
        <v>388</v>
      </c>
      <c r="AA532" s="4"/>
      <c r="AB532" s="4"/>
      <c r="AC532" s="4"/>
      <c r="AD532" s="7">
        <v>200000</v>
      </c>
      <c r="AE532" s="11">
        <v>1296</v>
      </c>
    </row>
    <row r="533" spans="1:31" x14ac:dyDescent="0.25">
      <c r="A533" s="3">
        <v>2015</v>
      </c>
      <c r="B533" s="4" t="s">
        <v>719</v>
      </c>
      <c r="C533" s="5">
        <v>48101</v>
      </c>
      <c r="D533" s="4" t="s">
        <v>5065</v>
      </c>
      <c r="E533" s="4" t="s">
        <v>2450</v>
      </c>
      <c r="F533" s="6">
        <v>42153</v>
      </c>
      <c r="G533" s="7">
        <v>1000000</v>
      </c>
      <c r="H533" s="6">
        <v>42275</v>
      </c>
      <c r="I533" s="4" t="s">
        <v>5066</v>
      </c>
      <c r="J533" s="4" t="s">
        <v>387</v>
      </c>
      <c r="K533" s="4" t="s">
        <v>388</v>
      </c>
      <c r="L533" s="4"/>
      <c r="M533" s="4"/>
      <c r="N533" s="4"/>
      <c r="O533" s="7">
        <v>1000000</v>
      </c>
      <c r="P533" s="11">
        <f>_xlfn.XLOOKUP(E533,[1]SIDEOF_donativos!U$4:U$1619,[1]SIDEOF_donativos!W$4:W$1619,FALSE)</f>
        <v>965</v>
      </c>
      <c r="R533" s="3">
        <v>2015</v>
      </c>
      <c r="S533" s="4" t="s">
        <v>719</v>
      </c>
      <c r="T533" s="4" t="s">
        <v>5382</v>
      </c>
      <c r="U533" s="6">
        <v>42278</v>
      </c>
      <c r="V533" s="7">
        <v>1500000</v>
      </c>
      <c r="W533" s="6">
        <v>42385</v>
      </c>
      <c r="X533" s="4" t="s">
        <v>5383</v>
      </c>
      <c r="Y533" s="4" t="s">
        <v>387</v>
      </c>
      <c r="Z533" s="4" t="s">
        <v>388</v>
      </c>
      <c r="AA533" s="4"/>
      <c r="AB533" s="4"/>
      <c r="AC533" s="4"/>
      <c r="AD533" s="7">
        <v>1500000</v>
      </c>
      <c r="AE533" s="11">
        <v>959</v>
      </c>
    </row>
    <row r="534" spans="1:31" x14ac:dyDescent="0.25">
      <c r="A534" s="3">
        <v>2015</v>
      </c>
      <c r="B534" s="4" t="s">
        <v>719</v>
      </c>
      <c r="C534" s="5">
        <v>48101</v>
      </c>
      <c r="D534" s="4" t="s">
        <v>5067</v>
      </c>
      <c r="E534" s="4" t="s">
        <v>863</v>
      </c>
      <c r="F534" s="6">
        <v>42153</v>
      </c>
      <c r="G534" s="7">
        <v>4000000</v>
      </c>
      <c r="H534" s="6">
        <v>42518</v>
      </c>
      <c r="I534" s="4" t="s">
        <v>5068</v>
      </c>
      <c r="J534" s="4" t="s">
        <v>387</v>
      </c>
      <c r="K534" s="4" t="s">
        <v>388</v>
      </c>
      <c r="L534" s="4"/>
      <c r="M534" s="4"/>
      <c r="N534" s="4"/>
      <c r="O534" s="7">
        <v>4000000</v>
      </c>
      <c r="P534" s="11">
        <f>_xlfn.XLOOKUP(E534,[1]SIDEOF_donativos!U$4:U$1619,[1]SIDEOF_donativos!W$4:W$1619,FALSE)</f>
        <v>114</v>
      </c>
      <c r="R534" s="3">
        <v>2015</v>
      </c>
      <c r="S534" s="4" t="s">
        <v>719</v>
      </c>
      <c r="T534" s="4" t="s">
        <v>5385</v>
      </c>
      <c r="U534" s="6">
        <v>42278</v>
      </c>
      <c r="V534" s="7">
        <v>4000000</v>
      </c>
      <c r="W534" s="6">
        <v>42614</v>
      </c>
      <c r="X534" s="4" t="s">
        <v>5386</v>
      </c>
      <c r="Y534" s="4" t="s">
        <v>387</v>
      </c>
      <c r="Z534" s="4" t="s">
        <v>388</v>
      </c>
      <c r="AA534" s="4"/>
      <c r="AB534" s="4"/>
      <c r="AC534" s="4"/>
      <c r="AD534" s="7">
        <v>4000000</v>
      </c>
      <c r="AE534" s="11">
        <v>200</v>
      </c>
    </row>
    <row r="535" spans="1:31" x14ac:dyDescent="0.25">
      <c r="A535" s="3">
        <v>2015</v>
      </c>
      <c r="B535" s="4" t="s">
        <v>719</v>
      </c>
      <c r="C535" s="5">
        <v>48101</v>
      </c>
      <c r="D535" s="4" t="s">
        <v>5069</v>
      </c>
      <c r="E535" s="4" t="s">
        <v>2228</v>
      </c>
      <c r="F535" s="6">
        <v>42157</v>
      </c>
      <c r="G535" s="7">
        <v>8798400</v>
      </c>
      <c r="H535" s="6">
        <v>42643</v>
      </c>
      <c r="I535" s="4" t="s">
        <v>5070</v>
      </c>
      <c r="J535" s="4" t="s">
        <v>387</v>
      </c>
      <c r="K535" s="4" t="s">
        <v>388</v>
      </c>
      <c r="L535" s="4"/>
      <c r="M535" s="4"/>
      <c r="N535" s="4"/>
      <c r="O535" s="7">
        <v>8798400</v>
      </c>
      <c r="P535" s="11">
        <f>_xlfn.XLOOKUP(E535,[1]SIDEOF_donativos!U$4:U$1619,[1]SIDEOF_donativos!W$4:W$1619,FALSE)</f>
        <v>1333</v>
      </c>
      <c r="R535" s="3">
        <v>2015</v>
      </c>
      <c r="S535" s="4" t="s">
        <v>719</v>
      </c>
      <c r="T535" s="4" t="s">
        <v>5388</v>
      </c>
      <c r="U535" s="6">
        <v>42005</v>
      </c>
      <c r="V535" s="7">
        <v>7000000</v>
      </c>
      <c r="W535" s="6">
        <v>42336</v>
      </c>
      <c r="X535" s="4" t="s">
        <v>5389</v>
      </c>
      <c r="Y535" s="4" t="s">
        <v>387</v>
      </c>
      <c r="Z535" s="4" t="s">
        <v>388</v>
      </c>
      <c r="AA535" s="4"/>
      <c r="AB535" s="4"/>
      <c r="AC535" s="4"/>
      <c r="AD535" s="7">
        <v>7000000</v>
      </c>
      <c r="AE535" s="11">
        <v>199</v>
      </c>
    </row>
    <row r="536" spans="1:31" x14ac:dyDescent="0.25">
      <c r="A536" s="3">
        <v>2015</v>
      </c>
      <c r="B536" s="4" t="s">
        <v>719</v>
      </c>
      <c r="C536" s="5">
        <v>48101</v>
      </c>
      <c r="D536" s="4" t="s">
        <v>5071</v>
      </c>
      <c r="E536" s="4" t="s">
        <v>5072</v>
      </c>
      <c r="F536" s="6">
        <v>42157</v>
      </c>
      <c r="G536" s="7">
        <v>1466084</v>
      </c>
      <c r="H536" s="6">
        <v>42401</v>
      </c>
      <c r="I536" s="4" t="s">
        <v>5073</v>
      </c>
      <c r="J536" s="4" t="s">
        <v>387</v>
      </c>
      <c r="K536" s="4" t="s">
        <v>388</v>
      </c>
      <c r="L536" s="4"/>
      <c r="M536" s="4"/>
      <c r="N536" s="4"/>
      <c r="O536" s="7">
        <v>1466084</v>
      </c>
      <c r="P536" s="11">
        <f>_xlfn.XLOOKUP(E536,[1]SIDEOF_donativos!U$4:U$1619,[1]SIDEOF_donativos!W$4:W$1619,FALSE)</f>
        <v>718</v>
      </c>
      <c r="R536" s="3">
        <v>2015</v>
      </c>
      <c r="S536" s="4" t="s">
        <v>719</v>
      </c>
      <c r="T536" s="4" t="s">
        <v>5391</v>
      </c>
      <c r="U536" s="6">
        <v>42032</v>
      </c>
      <c r="V536" s="7">
        <v>1050000</v>
      </c>
      <c r="W536" s="6">
        <v>42032</v>
      </c>
      <c r="X536" s="4" t="s">
        <v>5392</v>
      </c>
      <c r="Y536" s="4" t="s">
        <v>387</v>
      </c>
      <c r="Z536" s="4" t="s">
        <v>388</v>
      </c>
      <c r="AA536" s="4"/>
      <c r="AB536" s="4"/>
      <c r="AC536" s="4"/>
      <c r="AD536" s="7">
        <v>1050000</v>
      </c>
      <c r="AE536" s="11">
        <v>201</v>
      </c>
    </row>
    <row r="537" spans="1:31" x14ac:dyDescent="0.25">
      <c r="A537" s="3">
        <v>2015</v>
      </c>
      <c r="B537" s="4" t="s">
        <v>719</v>
      </c>
      <c r="C537" s="5">
        <v>48101</v>
      </c>
      <c r="D537" s="4" t="s">
        <v>5074</v>
      </c>
      <c r="E537" s="4" t="s">
        <v>872</v>
      </c>
      <c r="F537" s="6">
        <v>42157</v>
      </c>
      <c r="G537" s="7">
        <v>7000000</v>
      </c>
      <c r="H537" s="6">
        <v>42632</v>
      </c>
      <c r="I537" s="4" t="s">
        <v>5075</v>
      </c>
      <c r="J537" s="4" t="s">
        <v>387</v>
      </c>
      <c r="K537" s="4" t="s">
        <v>388</v>
      </c>
      <c r="L537" s="4"/>
      <c r="M537" s="4"/>
      <c r="N537" s="4"/>
      <c r="O537" s="7">
        <v>7000000</v>
      </c>
      <c r="P537" s="11">
        <f>_xlfn.XLOOKUP(E537,[1]SIDEOF_donativos!U$4:U$1619,[1]SIDEOF_donativos!W$4:W$1619,FALSE)</f>
        <v>1100</v>
      </c>
      <c r="R537" s="3">
        <v>2015</v>
      </c>
      <c r="S537" s="4" t="s">
        <v>719</v>
      </c>
      <c r="T537" s="4" t="s">
        <v>5391</v>
      </c>
      <c r="U537" s="6">
        <v>42032</v>
      </c>
      <c r="V537" s="7">
        <v>1185000</v>
      </c>
      <c r="W537" s="6">
        <v>42032</v>
      </c>
      <c r="X537" s="4" t="s">
        <v>5394</v>
      </c>
      <c r="Y537" s="4" t="s">
        <v>387</v>
      </c>
      <c r="Z537" s="4" t="s">
        <v>388</v>
      </c>
      <c r="AA537" s="4"/>
      <c r="AB537" s="4"/>
      <c r="AC537" s="4"/>
      <c r="AD537" s="7">
        <v>1185000</v>
      </c>
      <c r="AE537" s="11">
        <v>201</v>
      </c>
    </row>
    <row r="538" spans="1:31" x14ac:dyDescent="0.25">
      <c r="A538" s="3">
        <v>2015</v>
      </c>
      <c r="B538" s="4" t="s">
        <v>719</v>
      </c>
      <c r="C538" s="5">
        <v>48101</v>
      </c>
      <c r="D538" s="4" t="s">
        <v>5076</v>
      </c>
      <c r="E538" s="4" t="s">
        <v>2312</v>
      </c>
      <c r="F538" s="6">
        <v>42159</v>
      </c>
      <c r="G538" s="7">
        <v>6000000</v>
      </c>
      <c r="H538" s="6">
        <v>42524</v>
      </c>
      <c r="I538" s="4" t="s">
        <v>5077</v>
      </c>
      <c r="J538" s="4" t="s">
        <v>387</v>
      </c>
      <c r="K538" s="4" t="s">
        <v>388</v>
      </c>
      <c r="L538" s="4"/>
      <c r="M538" s="4"/>
      <c r="N538" s="4"/>
      <c r="O538" s="7">
        <v>6000000</v>
      </c>
      <c r="P538" s="11">
        <f>_xlfn.XLOOKUP(E538,[1]SIDEOF_donativos!U$4:U$1619,[1]SIDEOF_donativos!W$4:W$1619,FALSE)</f>
        <v>1082</v>
      </c>
      <c r="R538" s="3">
        <v>2015</v>
      </c>
      <c r="S538" s="4" t="s">
        <v>719</v>
      </c>
      <c r="T538" s="4" t="s">
        <v>5391</v>
      </c>
      <c r="U538" s="6">
        <v>42032</v>
      </c>
      <c r="V538" s="7">
        <v>696500</v>
      </c>
      <c r="W538" s="6">
        <v>42032</v>
      </c>
      <c r="X538" s="4" t="s">
        <v>5396</v>
      </c>
      <c r="Y538" s="4" t="s">
        <v>387</v>
      </c>
      <c r="Z538" s="4" t="s">
        <v>388</v>
      </c>
      <c r="AA538" s="4"/>
      <c r="AB538" s="4"/>
      <c r="AC538" s="4"/>
      <c r="AD538" s="7">
        <v>696500</v>
      </c>
      <c r="AE538" s="11">
        <v>201</v>
      </c>
    </row>
    <row r="539" spans="1:31" x14ac:dyDescent="0.25">
      <c r="A539" s="3">
        <v>2015</v>
      </c>
      <c r="B539" s="4" t="s">
        <v>719</v>
      </c>
      <c r="C539" s="5">
        <v>48101</v>
      </c>
      <c r="D539" s="4" t="s">
        <v>5078</v>
      </c>
      <c r="E539" s="4" t="s">
        <v>3676</v>
      </c>
      <c r="F539" s="6">
        <v>42159</v>
      </c>
      <c r="G539" s="7">
        <v>3000000</v>
      </c>
      <c r="H539" s="6">
        <v>42372</v>
      </c>
      <c r="I539" s="4" t="s">
        <v>5079</v>
      </c>
      <c r="J539" s="4" t="s">
        <v>387</v>
      </c>
      <c r="K539" s="4" t="s">
        <v>388</v>
      </c>
      <c r="L539" s="4"/>
      <c r="M539" s="4"/>
      <c r="N539" s="4"/>
      <c r="O539" s="7">
        <v>3000000</v>
      </c>
      <c r="P539" s="11">
        <f>_xlfn.XLOOKUP(E539,[1]SIDEOF_donativos!U$4:U$1619,[1]SIDEOF_donativos!W$4:W$1619,FALSE)</f>
        <v>648</v>
      </c>
      <c r="V539" s="18">
        <f>SUM(V164:V538)</f>
        <v>1503795478</v>
      </c>
      <c r="AD539" s="17">
        <f>SUM(AD164:AD538)</f>
        <v>1502795478</v>
      </c>
    </row>
    <row r="540" spans="1:31" x14ac:dyDescent="0.25">
      <c r="A540" s="3">
        <v>2015</v>
      </c>
      <c r="B540" s="4" t="s">
        <v>719</v>
      </c>
      <c r="C540" s="5">
        <v>48101</v>
      </c>
      <c r="D540" s="4" t="s">
        <v>5080</v>
      </c>
      <c r="E540" s="4" t="s">
        <v>1052</v>
      </c>
      <c r="F540" s="6">
        <v>42159</v>
      </c>
      <c r="G540" s="7">
        <v>1000000</v>
      </c>
      <c r="H540" s="6">
        <v>42493</v>
      </c>
      <c r="I540" s="4" t="s">
        <v>5081</v>
      </c>
      <c r="J540" s="4" t="s">
        <v>387</v>
      </c>
      <c r="K540" s="4" t="s">
        <v>388</v>
      </c>
      <c r="L540" s="4"/>
      <c r="M540" s="4"/>
      <c r="N540" s="4"/>
      <c r="O540" s="7">
        <v>1000000</v>
      </c>
      <c r="P540" s="11">
        <f>_xlfn.XLOOKUP(E540,[1]SIDEOF_donativos!U$4:U$1619,[1]SIDEOF_donativos!W$4:W$1619,FALSE)</f>
        <v>1293</v>
      </c>
      <c r="AD540" s="28" cm="1">
        <f t="array" ref="AD540">SumarSinColor(AD164:AD538)</f>
        <v>1447685478</v>
      </c>
    </row>
    <row r="541" spans="1:31" x14ac:dyDescent="0.25">
      <c r="A541" s="3">
        <v>2015</v>
      </c>
      <c r="B541" s="4" t="s">
        <v>719</v>
      </c>
      <c r="C541" s="5">
        <v>48101</v>
      </c>
      <c r="D541" s="4" t="s">
        <v>5082</v>
      </c>
      <c r="E541" s="4" t="s">
        <v>5083</v>
      </c>
      <c r="F541" s="6">
        <v>42160</v>
      </c>
      <c r="G541" s="7">
        <v>2828463</v>
      </c>
      <c r="H541" s="6">
        <v>42251</v>
      </c>
      <c r="I541" s="4" t="s">
        <v>5084</v>
      </c>
      <c r="J541" s="4" t="s">
        <v>387</v>
      </c>
      <c r="K541" s="4" t="s">
        <v>388</v>
      </c>
      <c r="L541" s="4"/>
      <c r="M541" s="4"/>
      <c r="N541" s="4"/>
      <c r="O541" s="7">
        <v>2828463</v>
      </c>
      <c r="P541" s="11">
        <f>_xlfn.XLOOKUP(E541,[1]SIDEOF_donativos!U$4:U$1619,[1]SIDEOF_donativos!W$4:W$1619,FALSE)</f>
        <v>1492</v>
      </c>
    </row>
    <row r="542" spans="1:31" ht="45" x14ac:dyDescent="0.25">
      <c r="A542" s="3">
        <v>2015</v>
      </c>
      <c r="B542" s="4" t="s">
        <v>719</v>
      </c>
      <c r="C542" s="5">
        <v>48101</v>
      </c>
      <c r="D542" s="4" t="s">
        <v>5085</v>
      </c>
      <c r="E542" s="4" t="s">
        <v>5083</v>
      </c>
      <c r="F542" s="6">
        <v>42159</v>
      </c>
      <c r="G542" s="7">
        <v>2000000</v>
      </c>
      <c r="H542" s="6">
        <v>42280</v>
      </c>
      <c r="I542" s="4" t="s">
        <v>5086</v>
      </c>
      <c r="J542" s="4" t="s">
        <v>387</v>
      </c>
      <c r="K542" s="4" t="s">
        <v>388</v>
      </c>
      <c r="L542" s="4"/>
      <c r="M542" s="4"/>
      <c r="N542" s="4"/>
      <c r="O542" s="7">
        <v>2000000</v>
      </c>
      <c r="P542" s="11">
        <f>_xlfn.XLOOKUP(E542,[1]SIDEOF_donativos!U$4:U$1619,[1]SIDEOF_donativos!W$4:W$1619,FALSE)</f>
        <v>1492</v>
      </c>
      <c r="R542" s="12" t="s">
        <v>0</v>
      </c>
      <c r="S542" s="13" t="s">
        <v>1</v>
      </c>
      <c r="T542" s="13" t="s">
        <v>4</v>
      </c>
      <c r="U542" s="13" t="s">
        <v>5</v>
      </c>
      <c r="V542" s="14" t="s">
        <v>6</v>
      </c>
      <c r="W542" s="13" t="s">
        <v>7</v>
      </c>
      <c r="X542" s="13" t="s">
        <v>8</v>
      </c>
      <c r="Y542" s="13" t="s">
        <v>9</v>
      </c>
      <c r="Z542" s="13" t="s">
        <v>1767</v>
      </c>
      <c r="AA542" s="13" t="s">
        <v>1767</v>
      </c>
      <c r="AB542" s="13" t="s">
        <v>1767</v>
      </c>
      <c r="AC542" s="13" t="s">
        <v>1767</v>
      </c>
      <c r="AD542" s="14" t="s">
        <v>14</v>
      </c>
      <c r="AE542" s="15" t="s">
        <v>2649</v>
      </c>
    </row>
    <row r="543" spans="1:31" x14ac:dyDescent="0.25">
      <c r="A543" s="3">
        <v>2015</v>
      </c>
      <c r="B543" s="4" t="s">
        <v>719</v>
      </c>
      <c r="C543" s="5">
        <v>48101</v>
      </c>
      <c r="D543" s="4" t="s">
        <v>5087</v>
      </c>
      <c r="E543" s="4" t="s">
        <v>2228</v>
      </c>
      <c r="F543" s="6">
        <v>42165</v>
      </c>
      <c r="G543" s="7">
        <v>12708800</v>
      </c>
      <c r="H543" s="6">
        <v>42643</v>
      </c>
      <c r="I543" s="4" t="s">
        <v>5088</v>
      </c>
      <c r="J543" s="4" t="s">
        <v>387</v>
      </c>
      <c r="K543" s="4" t="s">
        <v>388</v>
      </c>
      <c r="L543" s="4"/>
      <c r="M543" s="4"/>
      <c r="N543" s="4"/>
      <c r="O543" s="7">
        <v>12708800</v>
      </c>
      <c r="P543" s="11">
        <f>_xlfn.XLOOKUP(E543,[1]SIDEOF_donativos!U$4:U$1619,[1]SIDEOF_donativos!W$4:W$1619,FALSE)</f>
        <v>1333</v>
      </c>
      <c r="R543" s="3">
        <v>2015</v>
      </c>
      <c r="S543" s="4" t="s">
        <v>278</v>
      </c>
      <c r="T543" s="4" t="s">
        <v>4191</v>
      </c>
      <c r="U543" s="6">
        <v>42181</v>
      </c>
      <c r="V543" s="7">
        <v>3000000</v>
      </c>
      <c r="W543" s="6">
        <v>42390</v>
      </c>
      <c r="X543" s="4" t="s">
        <v>4192</v>
      </c>
      <c r="Y543" s="4" t="s">
        <v>296</v>
      </c>
      <c r="Z543" s="4" t="s">
        <v>297</v>
      </c>
      <c r="AA543" s="4"/>
      <c r="AB543" s="4"/>
      <c r="AC543" s="4"/>
      <c r="AD543" s="7">
        <v>3000000</v>
      </c>
      <c r="AE543" s="11">
        <v>127</v>
      </c>
    </row>
    <row r="544" spans="1:31" x14ac:dyDescent="0.25">
      <c r="A544" s="3">
        <v>2015</v>
      </c>
      <c r="B544" s="4" t="s">
        <v>719</v>
      </c>
      <c r="C544" s="5">
        <v>48101</v>
      </c>
      <c r="D544" s="4" t="s">
        <v>5089</v>
      </c>
      <c r="E544" s="4" t="s">
        <v>5090</v>
      </c>
      <c r="F544" s="6">
        <v>42163</v>
      </c>
      <c r="G544" s="7">
        <v>4056972</v>
      </c>
      <c r="H544" s="6">
        <v>42383</v>
      </c>
      <c r="I544" s="4" t="s">
        <v>5091</v>
      </c>
      <c r="J544" s="4" t="s">
        <v>387</v>
      </c>
      <c r="K544" s="4" t="s">
        <v>388</v>
      </c>
      <c r="L544" s="4"/>
      <c r="M544" s="4"/>
      <c r="N544" s="4"/>
      <c r="O544" s="7">
        <v>4056972</v>
      </c>
      <c r="P544" s="11">
        <f>_xlfn.XLOOKUP(E544,[1]SIDEOF_donativos!U$4:U$1619,[1]SIDEOF_donativos!W$4:W$1619,FALSE)</f>
        <v>1076</v>
      </c>
      <c r="R544" s="19">
        <v>2015</v>
      </c>
      <c r="S544" s="20" t="s">
        <v>278</v>
      </c>
      <c r="T544" s="20" t="s">
        <v>1762</v>
      </c>
      <c r="U544" s="21">
        <v>42353</v>
      </c>
      <c r="V544" s="22">
        <v>620000</v>
      </c>
      <c r="W544" s="21">
        <v>42475</v>
      </c>
      <c r="X544" s="20" t="s">
        <v>4196</v>
      </c>
      <c r="Y544" s="20" t="s">
        <v>2822</v>
      </c>
      <c r="Z544" s="20" t="s">
        <v>297</v>
      </c>
      <c r="AA544" s="20" t="s">
        <v>20</v>
      </c>
      <c r="AB544" s="20"/>
      <c r="AC544" s="20"/>
      <c r="AD544" s="22">
        <v>620000</v>
      </c>
      <c r="AE544" s="38">
        <v>843</v>
      </c>
    </row>
    <row r="545" spans="1:31" x14ac:dyDescent="0.25">
      <c r="A545" s="3">
        <v>2015</v>
      </c>
      <c r="B545" s="4" t="s">
        <v>719</v>
      </c>
      <c r="C545" s="5">
        <v>48101</v>
      </c>
      <c r="D545" s="4" t="s">
        <v>5092</v>
      </c>
      <c r="E545" s="4" t="s">
        <v>1943</v>
      </c>
      <c r="F545" s="6">
        <v>42139</v>
      </c>
      <c r="G545" s="7">
        <v>5000000</v>
      </c>
      <c r="H545" s="6">
        <v>42400</v>
      </c>
      <c r="I545" s="4" t="s">
        <v>5093</v>
      </c>
      <c r="J545" s="4" t="s">
        <v>387</v>
      </c>
      <c r="K545" s="4" t="s">
        <v>388</v>
      </c>
      <c r="L545" s="4"/>
      <c r="M545" s="4"/>
      <c r="N545" s="4"/>
      <c r="O545" s="7">
        <v>5000000</v>
      </c>
      <c r="P545" s="11">
        <f>_xlfn.XLOOKUP(E545,[1]SIDEOF_donativos!U$4:U$1619,[1]SIDEOF_donativos!W$4:W$1619,FALSE)</f>
        <v>8</v>
      </c>
      <c r="R545" s="3">
        <v>2015</v>
      </c>
      <c r="S545" s="4" t="s">
        <v>278</v>
      </c>
      <c r="T545" s="4" t="s">
        <v>4204</v>
      </c>
      <c r="U545" s="6">
        <v>42095</v>
      </c>
      <c r="V545" s="7">
        <v>2500000</v>
      </c>
      <c r="W545" s="6">
        <v>42461</v>
      </c>
      <c r="X545" s="4" t="s">
        <v>4205</v>
      </c>
      <c r="Y545" s="4" t="s">
        <v>296</v>
      </c>
      <c r="Z545" s="4" t="s">
        <v>297</v>
      </c>
      <c r="AA545" s="4"/>
      <c r="AB545" s="4"/>
      <c r="AC545" s="4"/>
      <c r="AD545" s="7">
        <v>2500000</v>
      </c>
      <c r="AE545" s="11">
        <v>1033</v>
      </c>
    </row>
    <row r="546" spans="1:31" x14ac:dyDescent="0.25">
      <c r="A546" s="3">
        <v>2015</v>
      </c>
      <c r="B546" s="4" t="s">
        <v>719</v>
      </c>
      <c r="C546" s="5">
        <v>48101</v>
      </c>
      <c r="D546" s="4" t="s">
        <v>5094</v>
      </c>
      <c r="E546" s="4" t="s">
        <v>3991</v>
      </c>
      <c r="F546" s="6">
        <v>42167</v>
      </c>
      <c r="G546" s="7">
        <v>4276000</v>
      </c>
      <c r="H546" s="6">
        <v>42349</v>
      </c>
      <c r="I546" s="4" t="s">
        <v>5095</v>
      </c>
      <c r="J546" s="4" t="s">
        <v>387</v>
      </c>
      <c r="K546" s="4" t="s">
        <v>388</v>
      </c>
      <c r="L546" s="4"/>
      <c r="M546" s="4"/>
      <c r="N546" s="4"/>
      <c r="O546" s="7">
        <v>4276000</v>
      </c>
      <c r="P546" s="11">
        <f>_xlfn.XLOOKUP(E546,[1]SIDEOF_donativos!U$4:U$1619,[1]SIDEOF_donativos!W$4:W$1619,FALSE)</f>
        <v>640</v>
      </c>
      <c r="R546" s="19">
        <v>2015</v>
      </c>
      <c r="S546" s="20" t="s">
        <v>278</v>
      </c>
      <c r="T546" s="20" t="s">
        <v>4223</v>
      </c>
      <c r="U546" s="21">
        <v>42249</v>
      </c>
      <c r="V546" s="22">
        <v>5000000</v>
      </c>
      <c r="W546" s="21">
        <v>42673</v>
      </c>
      <c r="X546" s="20" t="s">
        <v>4224</v>
      </c>
      <c r="Y546" s="20" t="s">
        <v>2803</v>
      </c>
      <c r="Z546" s="20" t="s">
        <v>297</v>
      </c>
      <c r="AA546" s="20" t="s">
        <v>314</v>
      </c>
      <c r="AB546" s="20"/>
      <c r="AC546" s="20"/>
      <c r="AD546" s="22">
        <v>5000000</v>
      </c>
      <c r="AE546" s="38">
        <v>910</v>
      </c>
    </row>
    <row r="547" spans="1:31" x14ac:dyDescent="0.25">
      <c r="A547" s="3">
        <v>2015</v>
      </c>
      <c r="B547" s="4" t="s">
        <v>719</v>
      </c>
      <c r="C547" s="5">
        <v>48101</v>
      </c>
      <c r="D547" s="4" t="s">
        <v>5096</v>
      </c>
      <c r="E547" s="4" t="s">
        <v>2343</v>
      </c>
      <c r="F547" s="6">
        <v>42165</v>
      </c>
      <c r="G547" s="7">
        <v>3100000</v>
      </c>
      <c r="H547" s="6">
        <v>42233</v>
      </c>
      <c r="I547" s="4" t="s">
        <v>5097</v>
      </c>
      <c r="J547" s="4" t="s">
        <v>387</v>
      </c>
      <c r="K547" s="4" t="s">
        <v>388</v>
      </c>
      <c r="L547" s="4"/>
      <c r="M547" s="4"/>
      <c r="N547" s="4"/>
      <c r="O547" s="7">
        <v>3100000</v>
      </c>
      <c r="P547" s="11">
        <f>_xlfn.XLOOKUP(E547,[1]SIDEOF_donativos!U$4:U$1619,[1]SIDEOF_donativos!W$4:W$1619,FALSE)</f>
        <v>919</v>
      </c>
      <c r="R547" s="3">
        <v>2015</v>
      </c>
      <c r="S547" s="4" t="s">
        <v>278</v>
      </c>
      <c r="T547" s="4" t="s">
        <v>4228</v>
      </c>
      <c r="U547" s="6">
        <v>42251</v>
      </c>
      <c r="V547" s="7">
        <v>3000000</v>
      </c>
      <c r="W547" s="6">
        <v>42616</v>
      </c>
      <c r="X547" s="4" t="s">
        <v>4229</v>
      </c>
      <c r="Y547" s="4" t="s">
        <v>296</v>
      </c>
      <c r="Z547" s="4" t="s">
        <v>297</v>
      </c>
      <c r="AA547" s="4"/>
      <c r="AB547" s="4"/>
      <c r="AC547" s="4"/>
      <c r="AD547" s="7">
        <v>3000000</v>
      </c>
      <c r="AE547" s="11">
        <v>912</v>
      </c>
    </row>
    <row r="548" spans="1:31" x14ac:dyDescent="0.25">
      <c r="A548" s="3">
        <v>2015</v>
      </c>
      <c r="B548" s="4" t="s">
        <v>719</v>
      </c>
      <c r="C548" s="5">
        <v>48101</v>
      </c>
      <c r="D548" s="4" t="s">
        <v>5098</v>
      </c>
      <c r="E548" s="4" t="s">
        <v>2218</v>
      </c>
      <c r="F548" s="6">
        <v>42165</v>
      </c>
      <c r="G548" s="7">
        <v>1500000</v>
      </c>
      <c r="H548" s="6">
        <v>42565</v>
      </c>
      <c r="I548" s="4" t="s">
        <v>5099</v>
      </c>
      <c r="J548" s="4" t="s">
        <v>387</v>
      </c>
      <c r="K548" s="4" t="s">
        <v>388</v>
      </c>
      <c r="L548" s="4"/>
      <c r="M548" s="4"/>
      <c r="N548" s="4"/>
      <c r="O548" s="7">
        <v>1500000</v>
      </c>
      <c r="P548" s="11">
        <f>_xlfn.XLOOKUP(E548,[1]SIDEOF_donativos!U$4:U$1619,[1]SIDEOF_donativos!W$4:W$1619,FALSE)</f>
        <v>1302</v>
      </c>
      <c r="R548" s="19">
        <v>2015</v>
      </c>
      <c r="S548" s="20" t="s">
        <v>278</v>
      </c>
      <c r="T548" s="20" t="s">
        <v>4243</v>
      </c>
      <c r="U548" s="21">
        <v>42179</v>
      </c>
      <c r="V548" s="22">
        <v>1500000</v>
      </c>
      <c r="W548" s="21">
        <v>42389</v>
      </c>
      <c r="X548" s="20" t="s">
        <v>4244</v>
      </c>
      <c r="Y548" s="20" t="s">
        <v>4245</v>
      </c>
      <c r="Z548" s="20" t="s">
        <v>297</v>
      </c>
      <c r="AA548" s="20" t="s">
        <v>291</v>
      </c>
      <c r="AB548" s="20"/>
      <c r="AC548" s="20"/>
      <c r="AD548" s="22">
        <v>1500000</v>
      </c>
      <c r="AE548" s="38">
        <v>1148</v>
      </c>
    </row>
    <row r="549" spans="1:31" x14ac:dyDescent="0.25">
      <c r="A549" s="3">
        <v>2015</v>
      </c>
      <c r="B549" s="4" t="s">
        <v>719</v>
      </c>
      <c r="C549" s="5">
        <v>48101</v>
      </c>
      <c r="D549" s="4" t="s">
        <v>5100</v>
      </c>
      <c r="E549" s="4" t="s">
        <v>3738</v>
      </c>
      <c r="F549" s="6">
        <v>42165</v>
      </c>
      <c r="G549" s="7">
        <v>3000000</v>
      </c>
      <c r="H549" s="6">
        <v>42430</v>
      </c>
      <c r="I549" s="4" t="s">
        <v>5101</v>
      </c>
      <c r="J549" s="4" t="s">
        <v>387</v>
      </c>
      <c r="K549" s="4" t="s">
        <v>388</v>
      </c>
      <c r="L549" s="4"/>
      <c r="M549" s="4"/>
      <c r="N549" s="4"/>
      <c r="O549" s="7">
        <v>3000000</v>
      </c>
      <c r="P549" s="11">
        <f>_xlfn.XLOOKUP(E549,[1]SIDEOF_donativos!U$4:U$1619,[1]SIDEOF_donativos!W$4:W$1619,FALSE)</f>
        <v>84</v>
      </c>
      <c r="R549" s="19">
        <v>2015</v>
      </c>
      <c r="S549" s="20" t="s">
        <v>278</v>
      </c>
      <c r="T549" s="20" t="s">
        <v>4247</v>
      </c>
      <c r="U549" s="21">
        <v>42272</v>
      </c>
      <c r="V549" s="22">
        <v>4510000</v>
      </c>
      <c r="W549" s="21">
        <v>42359</v>
      </c>
      <c r="X549" s="20" t="s">
        <v>4248</v>
      </c>
      <c r="Y549" s="20" t="s">
        <v>1822</v>
      </c>
      <c r="Z549" s="20" t="s">
        <v>388</v>
      </c>
      <c r="AA549" s="20" t="s">
        <v>297</v>
      </c>
      <c r="AB549" s="20"/>
      <c r="AC549" s="20"/>
      <c r="AD549" s="22">
        <v>4510000</v>
      </c>
      <c r="AE549" s="38">
        <v>498</v>
      </c>
    </row>
    <row r="550" spans="1:31" x14ac:dyDescent="0.25">
      <c r="A550" s="3">
        <v>2015</v>
      </c>
      <c r="B550" s="4" t="s">
        <v>719</v>
      </c>
      <c r="C550" s="5">
        <v>48101</v>
      </c>
      <c r="D550" s="4" t="s">
        <v>5102</v>
      </c>
      <c r="E550" s="4" t="s">
        <v>5103</v>
      </c>
      <c r="F550" s="6">
        <v>42165</v>
      </c>
      <c r="G550" s="7">
        <v>2000000</v>
      </c>
      <c r="H550" s="6">
        <v>42168</v>
      </c>
      <c r="I550" s="4" t="s">
        <v>5104</v>
      </c>
      <c r="J550" s="4" t="s">
        <v>387</v>
      </c>
      <c r="K550" s="4" t="s">
        <v>388</v>
      </c>
      <c r="L550" s="4"/>
      <c r="M550" s="4"/>
      <c r="N550" s="4"/>
      <c r="O550" s="7">
        <v>2000000</v>
      </c>
      <c r="P550" s="11">
        <f>_xlfn.XLOOKUP(E550,[1]SIDEOF_donativos!U$4:U$1619,[1]SIDEOF_donativos!W$4:W$1619,FALSE)</f>
        <v>946</v>
      </c>
      <c r="R550" s="3">
        <v>2015</v>
      </c>
      <c r="S550" s="4" t="s">
        <v>278</v>
      </c>
      <c r="T550" s="4" t="s">
        <v>4243</v>
      </c>
      <c r="U550" s="6">
        <v>42195</v>
      </c>
      <c r="V550" s="7">
        <v>670000</v>
      </c>
      <c r="W550" s="6">
        <v>42285</v>
      </c>
      <c r="X550" s="4" t="s">
        <v>4250</v>
      </c>
      <c r="Y550" s="4" t="s">
        <v>296</v>
      </c>
      <c r="Z550" s="4" t="s">
        <v>297</v>
      </c>
      <c r="AA550" s="4"/>
      <c r="AB550" s="4"/>
      <c r="AC550" s="4"/>
      <c r="AD550" s="7">
        <v>670000</v>
      </c>
      <c r="AE550" s="11">
        <v>1148</v>
      </c>
    </row>
    <row r="551" spans="1:31" x14ac:dyDescent="0.25">
      <c r="A551" s="3">
        <v>2015</v>
      </c>
      <c r="B551" s="4" t="s">
        <v>719</v>
      </c>
      <c r="C551" s="5">
        <v>48101</v>
      </c>
      <c r="D551" s="4" t="s">
        <v>5105</v>
      </c>
      <c r="E551" s="4" t="s">
        <v>2337</v>
      </c>
      <c r="F551" s="6">
        <v>42166</v>
      </c>
      <c r="G551" s="7">
        <v>7000000</v>
      </c>
      <c r="H551" s="6">
        <v>42335</v>
      </c>
      <c r="I551" s="4" t="s">
        <v>5106</v>
      </c>
      <c r="J551" s="4" t="s">
        <v>387</v>
      </c>
      <c r="K551" s="4" t="s">
        <v>388</v>
      </c>
      <c r="L551" s="4"/>
      <c r="M551" s="4"/>
      <c r="N551" s="4"/>
      <c r="O551" s="7">
        <v>7000000</v>
      </c>
      <c r="P551" s="11">
        <f>_xlfn.XLOOKUP(E551,[1]SIDEOF_donativos!U$4:U$1619,[1]SIDEOF_donativos!W$4:W$1619,FALSE)</f>
        <v>697</v>
      </c>
      <c r="R551" s="3">
        <v>2015</v>
      </c>
      <c r="S551" s="4" t="s">
        <v>278</v>
      </c>
      <c r="T551" s="4" t="s">
        <v>4252</v>
      </c>
      <c r="U551" s="6">
        <v>42199</v>
      </c>
      <c r="V551" s="7">
        <v>2100000</v>
      </c>
      <c r="W551" s="6">
        <v>42378</v>
      </c>
      <c r="X551" s="4" t="s">
        <v>4253</v>
      </c>
      <c r="Y551" s="4" t="s">
        <v>296</v>
      </c>
      <c r="Z551" s="4" t="s">
        <v>297</v>
      </c>
      <c r="AA551" s="4"/>
      <c r="AB551" s="4"/>
      <c r="AC551" s="4"/>
      <c r="AD551" s="7">
        <v>2100000</v>
      </c>
      <c r="AE551" s="11">
        <v>362</v>
      </c>
    </row>
    <row r="552" spans="1:31" x14ac:dyDescent="0.25">
      <c r="A552" s="3">
        <v>2015</v>
      </c>
      <c r="B552" s="4" t="s">
        <v>719</v>
      </c>
      <c r="C552" s="5">
        <v>48101</v>
      </c>
      <c r="D552" s="4" t="s">
        <v>5107</v>
      </c>
      <c r="E552" s="4" t="s">
        <v>1029</v>
      </c>
      <c r="F552" s="6">
        <v>42174</v>
      </c>
      <c r="G552" s="7">
        <v>1500000</v>
      </c>
      <c r="H552" s="6">
        <v>42418</v>
      </c>
      <c r="I552" s="4" t="s">
        <v>5108</v>
      </c>
      <c r="J552" s="4" t="s">
        <v>387</v>
      </c>
      <c r="K552" s="4" t="s">
        <v>388</v>
      </c>
      <c r="L552" s="4"/>
      <c r="M552" s="4"/>
      <c r="N552" s="4"/>
      <c r="O552" s="7">
        <v>1500000</v>
      </c>
      <c r="P552" s="11">
        <f>_xlfn.XLOOKUP(E552,[1]SIDEOF_donativos!U$4:U$1619,[1]SIDEOF_donativos!W$4:W$1619,FALSE)</f>
        <v>1072</v>
      </c>
      <c r="R552" s="3">
        <v>2015</v>
      </c>
      <c r="S552" s="4" t="s">
        <v>278</v>
      </c>
      <c r="T552" s="4" t="s">
        <v>4231</v>
      </c>
      <c r="U552" s="6">
        <v>42198</v>
      </c>
      <c r="V552" s="7">
        <v>1200000</v>
      </c>
      <c r="W552" s="6">
        <v>42287</v>
      </c>
      <c r="X552" s="4" t="s">
        <v>4255</v>
      </c>
      <c r="Y552" s="4" t="s">
        <v>296</v>
      </c>
      <c r="Z552" s="4" t="s">
        <v>297</v>
      </c>
      <c r="AA552" s="4"/>
      <c r="AB552" s="4"/>
      <c r="AC552" s="4"/>
      <c r="AD552" s="7">
        <v>1200000</v>
      </c>
      <c r="AE552" s="11">
        <v>1208</v>
      </c>
    </row>
    <row r="553" spans="1:31" x14ac:dyDescent="0.25">
      <c r="A553" s="3">
        <v>2015</v>
      </c>
      <c r="B553" s="4" t="s">
        <v>719</v>
      </c>
      <c r="C553" s="5">
        <v>48101</v>
      </c>
      <c r="D553" s="4" t="s">
        <v>5109</v>
      </c>
      <c r="E553" s="4" t="s">
        <v>4836</v>
      </c>
      <c r="F553" s="6">
        <v>42172</v>
      </c>
      <c r="G553" s="7">
        <v>3500000</v>
      </c>
      <c r="H553" s="6">
        <v>42416</v>
      </c>
      <c r="I553" s="4" t="s">
        <v>5110</v>
      </c>
      <c r="J553" s="4" t="s">
        <v>387</v>
      </c>
      <c r="K553" s="4" t="s">
        <v>388</v>
      </c>
      <c r="L553" s="4"/>
      <c r="M553" s="4"/>
      <c r="N553" s="4"/>
      <c r="O553" s="7">
        <v>3500000</v>
      </c>
      <c r="P553" s="11">
        <f>_xlfn.XLOOKUP(E553,[1]SIDEOF_donativos!U$4:U$1619,[1]SIDEOF_donativos!W$4:W$1619,FALSE)</f>
        <v>289</v>
      </c>
      <c r="R553" s="3">
        <v>2015</v>
      </c>
      <c r="S553" s="4" t="s">
        <v>278</v>
      </c>
      <c r="T553" s="4" t="s">
        <v>4257</v>
      </c>
      <c r="U553" s="6">
        <v>42223</v>
      </c>
      <c r="V553" s="7">
        <v>15500000</v>
      </c>
      <c r="W553" s="6">
        <v>42589</v>
      </c>
      <c r="X553" s="4" t="s">
        <v>4258</v>
      </c>
      <c r="Y553" s="4" t="s">
        <v>296</v>
      </c>
      <c r="Z553" s="4" t="s">
        <v>297</v>
      </c>
      <c r="AA553" s="4"/>
      <c r="AB553" s="4"/>
      <c r="AC553" s="4"/>
      <c r="AD553" s="7">
        <v>15500000</v>
      </c>
      <c r="AE553" s="11">
        <v>886</v>
      </c>
    </row>
    <row r="554" spans="1:31" x14ac:dyDescent="0.25">
      <c r="A554" s="3">
        <v>2015</v>
      </c>
      <c r="B554" s="4" t="s">
        <v>719</v>
      </c>
      <c r="C554" s="5">
        <v>48101</v>
      </c>
      <c r="D554" s="4" t="s">
        <v>5111</v>
      </c>
      <c r="E554" s="4" t="s">
        <v>3559</v>
      </c>
      <c r="F554" s="6">
        <v>42174</v>
      </c>
      <c r="G554" s="7">
        <v>5000000</v>
      </c>
      <c r="H554" s="6">
        <v>42327</v>
      </c>
      <c r="I554" s="4" t="s">
        <v>5112</v>
      </c>
      <c r="J554" s="4" t="s">
        <v>387</v>
      </c>
      <c r="K554" s="4" t="s">
        <v>388</v>
      </c>
      <c r="L554" s="4"/>
      <c r="M554" s="4"/>
      <c r="N554" s="4"/>
      <c r="O554" s="7">
        <v>5000000</v>
      </c>
      <c r="P554" s="11">
        <f>_xlfn.XLOOKUP(E554,[1]SIDEOF_donativos!U$4:U$1619,[1]SIDEOF_donativos!W$4:W$1619,FALSE)</f>
        <v>717</v>
      </c>
      <c r="R554" s="3">
        <v>2015</v>
      </c>
      <c r="S554" s="4" t="s">
        <v>278</v>
      </c>
      <c r="T554" s="4" t="s">
        <v>4260</v>
      </c>
      <c r="U554" s="6">
        <v>42251</v>
      </c>
      <c r="V554" s="7">
        <v>857971</v>
      </c>
      <c r="W554" s="6">
        <v>42369</v>
      </c>
      <c r="X554" s="4" t="s">
        <v>4261</v>
      </c>
      <c r="Y554" s="4" t="s">
        <v>296</v>
      </c>
      <c r="Z554" s="4" t="s">
        <v>297</v>
      </c>
      <c r="AA554" s="4"/>
      <c r="AB554" s="4"/>
      <c r="AC554" s="4"/>
      <c r="AD554" s="7">
        <v>857971</v>
      </c>
      <c r="AE554" s="11">
        <v>1280</v>
      </c>
    </row>
    <row r="555" spans="1:31" x14ac:dyDescent="0.25">
      <c r="A555" s="3">
        <v>2015</v>
      </c>
      <c r="B555" s="4" t="s">
        <v>719</v>
      </c>
      <c r="C555" s="5">
        <v>48101</v>
      </c>
      <c r="D555" s="4" t="s">
        <v>5113</v>
      </c>
      <c r="E555" s="4" t="s">
        <v>2279</v>
      </c>
      <c r="F555" s="6">
        <v>42178</v>
      </c>
      <c r="G555" s="7">
        <v>3500000</v>
      </c>
      <c r="H555" s="6">
        <v>42330</v>
      </c>
      <c r="I555" s="4" t="s">
        <v>5114</v>
      </c>
      <c r="J555" s="4" t="s">
        <v>387</v>
      </c>
      <c r="K555" s="4" t="s">
        <v>388</v>
      </c>
      <c r="L555" s="4"/>
      <c r="M555" s="4"/>
      <c r="N555" s="4"/>
      <c r="O555" s="7">
        <v>3500000</v>
      </c>
      <c r="P555" s="11">
        <f>_xlfn.XLOOKUP(E555,[1]SIDEOF_donativos!U$4:U$1619,[1]SIDEOF_donativos!W$4:W$1619,FALSE)</f>
        <v>1069</v>
      </c>
      <c r="R555" s="3">
        <v>2015</v>
      </c>
      <c r="S555" s="4" t="s">
        <v>278</v>
      </c>
      <c r="T555" s="4" t="s">
        <v>4260</v>
      </c>
      <c r="U555" s="6">
        <v>42251</v>
      </c>
      <c r="V555" s="7">
        <v>755269</v>
      </c>
      <c r="W555" s="6">
        <v>42369</v>
      </c>
      <c r="X555" s="4" t="s">
        <v>4263</v>
      </c>
      <c r="Y555" s="4" t="s">
        <v>296</v>
      </c>
      <c r="Z555" s="4" t="s">
        <v>297</v>
      </c>
      <c r="AA555" s="4"/>
      <c r="AB555" s="4"/>
      <c r="AC555" s="4"/>
      <c r="AD555" s="7">
        <v>755269</v>
      </c>
      <c r="AE555" s="11">
        <v>1280</v>
      </c>
    </row>
    <row r="556" spans="1:31" x14ac:dyDescent="0.25">
      <c r="A556" s="3">
        <v>2015</v>
      </c>
      <c r="B556" s="4" t="s">
        <v>719</v>
      </c>
      <c r="C556" s="5">
        <v>48101</v>
      </c>
      <c r="D556" s="4" t="s">
        <v>5115</v>
      </c>
      <c r="E556" s="4" t="s">
        <v>800</v>
      </c>
      <c r="F556" s="6">
        <v>42181</v>
      </c>
      <c r="G556" s="7">
        <v>3000000</v>
      </c>
      <c r="H556" s="6">
        <v>42333</v>
      </c>
      <c r="I556" s="4" t="s">
        <v>5116</v>
      </c>
      <c r="J556" s="4" t="s">
        <v>387</v>
      </c>
      <c r="K556" s="4" t="s">
        <v>388</v>
      </c>
      <c r="L556" s="4"/>
      <c r="M556" s="4"/>
      <c r="N556" s="4"/>
      <c r="O556" s="7">
        <v>3000000</v>
      </c>
      <c r="P556" s="11">
        <f>_xlfn.XLOOKUP(E556,[1]SIDEOF_donativos!U$4:U$1619,[1]SIDEOF_donativos!W$4:W$1619,FALSE)</f>
        <v>1052</v>
      </c>
      <c r="R556" s="3">
        <v>2015</v>
      </c>
      <c r="S556" s="4" t="s">
        <v>278</v>
      </c>
      <c r="T556" s="4" t="s">
        <v>4265</v>
      </c>
      <c r="U556" s="6">
        <v>42310</v>
      </c>
      <c r="V556" s="7">
        <v>2000000</v>
      </c>
      <c r="W556" s="6">
        <v>42490</v>
      </c>
      <c r="X556" s="4" t="s">
        <v>4266</v>
      </c>
      <c r="Y556" s="4" t="s">
        <v>296</v>
      </c>
      <c r="Z556" s="4" t="s">
        <v>297</v>
      </c>
      <c r="AA556" s="4"/>
      <c r="AB556" s="4"/>
      <c r="AC556" s="4"/>
      <c r="AD556" s="7">
        <v>2000000</v>
      </c>
      <c r="AE556" s="11">
        <v>1225</v>
      </c>
    </row>
    <row r="557" spans="1:31" x14ac:dyDescent="0.25">
      <c r="A557" s="3">
        <v>2015</v>
      </c>
      <c r="B557" s="4" t="s">
        <v>719</v>
      </c>
      <c r="C557" s="5">
        <v>48101</v>
      </c>
      <c r="D557" s="4" t="s">
        <v>5117</v>
      </c>
      <c r="E557" s="4" t="s">
        <v>3676</v>
      </c>
      <c r="F557" s="6">
        <v>42181</v>
      </c>
      <c r="G557" s="7">
        <v>1000000</v>
      </c>
      <c r="H557" s="6">
        <v>42333</v>
      </c>
      <c r="I557" s="4" t="s">
        <v>5118</v>
      </c>
      <c r="J557" s="4" t="s">
        <v>387</v>
      </c>
      <c r="K557" s="4" t="s">
        <v>388</v>
      </c>
      <c r="L557" s="4"/>
      <c r="M557" s="4"/>
      <c r="N557" s="4"/>
      <c r="O557" s="7">
        <v>1000000</v>
      </c>
      <c r="P557" s="11">
        <f>_xlfn.XLOOKUP(E557,[1]SIDEOF_donativos!U$4:U$1619,[1]SIDEOF_donativos!W$4:W$1619,FALSE)</f>
        <v>648</v>
      </c>
      <c r="R557" s="3">
        <v>2015</v>
      </c>
      <c r="S557" s="4" t="s">
        <v>278</v>
      </c>
      <c r="T557" s="4" t="s">
        <v>4268</v>
      </c>
      <c r="U557" s="6">
        <v>42321</v>
      </c>
      <c r="V557" s="7">
        <v>1000000</v>
      </c>
      <c r="W557" s="6">
        <v>42501</v>
      </c>
      <c r="X557" s="4" t="s">
        <v>4269</v>
      </c>
      <c r="Y557" s="4" t="s">
        <v>296</v>
      </c>
      <c r="Z557" s="4" t="s">
        <v>297</v>
      </c>
      <c r="AA557" s="4"/>
      <c r="AB557" s="4"/>
      <c r="AC557" s="4"/>
      <c r="AD557" s="7">
        <v>1000000</v>
      </c>
      <c r="AE557" s="11">
        <v>1507</v>
      </c>
    </row>
    <row r="558" spans="1:31" x14ac:dyDescent="0.25">
      <c r="A558" s="3">
        <v>2015</v>
      </c>
      <c r="B558" s="4" t="s">
        <v>719</v>
      </c>
      <c r="C558" s="5">
        <v>48101</v>
      </c>
      <c r="D558" s="4" t="s">
        <v>5119</v>
      </c>
      <c r="E558" s="4" t="s">
        <v>2279</v>
      </c>
      <c r="F558" s="6">
        <v>42181</v>
      </c>
      <c r="G558" s="7">
        <v>1000000</v>
      </c>
      <c r="H558" s="6">
        <v>42393</v>
      </c>
      <c r="I558" s="4" t="s">
        <v>5120</v>
      </c>
      <c r="J558" s="4" t="s">
        <v>387</v>
      </c>
      <c r="K558" s="4" t="s">
        <v>388</v>
      </c>
      <c r="L558" s="4"/>
      <c r="M558" s="4"/>
      <c r="N558" s="4"/>
      <c r="O558" s="7">
        <v>1000000</v>
      </c>
      <c r="P558" s="11">
        <f>_xlfn.XLOOKUP(E558,[1]SIDEOF_donativos!U$4:U$1619,[1]SIDEOF_donativos!W$4:W$1619,FALSE)</f>
        <v>1069</v>
      </c>
      <c r="R558" s="3">
        <v>2015</v>
      </c>
      <c r="S558" s="4" t="s">
        <v>278</v>
      </c>
      <c r="T558" s="4" t="s">
        <v>4271</v>
      </c>
      <c r="U558" s="6">
        <v>42334</v>
      </c>
      <c r="V558" s="7">
        <v>2000000</v>
      </c>
      <c r="W558" s="6">
        <v>42514</v>
      </c>
      <c r="X558" s="4" t="s">
        <v>4272</v>
      </c>
      <c r="Y558" s="4" t="s">
        <v>296</v>
      </c>
      <c r="Z558" s="4" t="s">
        <v>297</v>
      </c>
      <c r="AA558" s="4"/>
      <c r="AB558" s="4"/>
      <c r="AC558" s="4"/>
      <c r="AD558" s="7">
        <v>2000000</v>
      </c>
      <c r="AE558" s="11">
        <v>1460</v>
      </c>
    </row>
    <row r="559" spans="1:31" x14ac:dyDescent="0.25">
      <c r="A559" s="3">
        <v>2015</v>
      </c>
      <c r="B559" s="4" t="s">
        <v>719</v>
      </c>
      <c r="C559" s="5">
        <v>48101</v>
      </c>
      <c r="D559" s="4" t="s">
        <v>5121</v>
      </c>
      <c r="E559" s="4" t="s">
        <v>4941</v>
      </c>
      <c r="F559" s="6">
        <v>42185</v>
      </c>
      <c r="G559" s="7">
        <v>2250000</v>
      </c>
      <c r="H559" s="6">
        <v>42398</v>
      </c>
      <c r="I559" s="4" t="s">
        <v>5122</v>
      </c>
      <c r="J559" s="4" t="s">
        <v>387</v>
      </c>
      <c r="K559" s="4" t="s">
        <v>388</v>
      </c>
      <c r="L559" s="4"/>
      <c r="M559" s="4"/>
      <c r="N559" s="4"/>
      <c r="O559" s="7">
        <v>2250000</v>
      </c>
      <c r="P559" s="11">
        <f>_xlfn.XLOOKUP(E559,[1]SIDEOF_donativos!U$4:U$1619,[1]SIDEOF_donativos!W$4:W$1619,FALSE)</f>
        <v>704</v>
      </c>
      <c r="R559" s="3">
        <v>2015</v>
      </c>
      <c r="S559" s="4" t="s">
        <v>278</v>
      </c>
      <c r="T559" s="4" t="s">
        <v>4274</v>
      </c>
      <c r="U559" s="6">
        <v>42348</v>
      </c>
      <c r="V559" s="7">
        <v>8000000</v>
      </c>
      <c r="W559" s="6">
        <v>42773</v>
      </c>
      <c r="X559" s="4" t="s">
        <v>4275</v>
      </c>
      <c r="Y559" s="4" t="s">
        <v>296</v>
      </c>
      <c r="Z559" s="4" t="s">
        <v>297</v>
      </c>
      <c r="AA559" s="4"/>
      <c r="AB559" s="4"/>
      <c r="AC559" s="4"/>
      <c r="AD559" s="7">
        <v>8000000</v>
      </c>
      <c r="AE559" s="11">
        <v>1465</v>
      </c>
    </row>
    <row r="560" spans="1:31" x14ac:dyDescent="0.25">
      <c r="A560" s="3">
        <v>2015</v>
      </c>
      <c r="B560" s="4" t="s">
        <v>719</v>
      </c>
      <c r="C560" s="5">
        <v>48101</v>
      </c>
      <c r="D560" s="4" t="s">
        <v>5123</v>
      </c>
      <c r="E560" s="4" t="s">
        <v>5124</v>
      </c>
      <c r="F560" s="6">
        <v>42184</v>
      </c>
      <c r="G560" s="7">
        <v>1000000</v>
      </c>
      <c r="H560" s="6">
        <v>42397</v>
      </c>
      <c r="I560" s="4" t="s">
        <v>5125</v>
      </c>
      <c r="J560" s="4" t="s">
        <v>387</v>
      </c>
      <c r="K560" s="4" t="s">
        <v>388</v>
      </c>
      <c r="L560" s="4"/>
      <c r="M560" s="4"/>
      <c r="N560" s="4"/>
      <c r="O560" s="7">
        <v>1000000</v>
      </c>
      <c r="P560" s="11">
        <f>_xlfn.XLOOKUP(E560,[1]SIDEOF_donativos!U$4:U$1619,[1]SIDEOF_donativos!W$4:W$1619,FALSE)</f>
        <v>481</v>
      </c>
      <c r="R560" s="3">
        <v>2015</v>
      </c>
      <c r="S560" s="4" t="s">
        <v>278</v>
      </c>
      <c r="T560" s="4" t="s">
        <v>2904</v>
      </c>
      <c r="U560" s="6">
        <v>42355</v>
      </c>
      <c r="V560" s="7">
        <v>670000</v>
      </c>
      <c r="W560" s="6">
        <v>42444</v>
      </c>
      <c r="X560" s="4" t="s">
        <v>4277</v>
      </c>
      <c r="Y560" s="4" t="s">
        <v>296</v>
      </c>
      <c r="Z560" s="4" t="s">
        <v>297</v>
      </c>
      <c r="AA560" s="4"/>
      <c r="AB560" s="4"/>
      <c r="AC560" s="4"/>
      <c r="AD560" s="7">
        <v>670000</v>
      </c>
      <c r="AE560" s="11">
        <v>16</v>
      </c>
    </row>
    <row r="561" spans="1:31" x14ac:dyDescent="0.25">
      <c r="A561" s="3">
        <v>2015</v>
      </c>
      <c r="B561" s="4" t="s">
        <v>719</v>
      </c>
      <c r="C561" s="5">
        <v>48101</v>
      </c>
      <c r="D561" s="4" t="s">
        <v>5126</v>
      </c>
      <c r="E561" s="4" t="s">
        <v>979</v>
      </c>
      <c r="F561" s="6">
        <v>42183</v>
      </c>
      <c r="G561" s="7">
        <v>600000</v>
      </c>
      <c r="H561" s="6">
        <v>42272</v>
      </c>
      <c r="I561" s="4" t="s">
        <v>5127</v>
      </c>
      <c r="J561" s="4" t="s">
        <v>387</v>
      </c>
      <c r="K561" s="4" t="s">
        <v>388</v>
      </c>
      <c r="L561" s="4"/>
      <c r="M561" s="4"/>
      <c r="N561" s="4"/>
      <c r="O561" s="7">
        <v>600000</v>
      </c>
      <c r="P561" s="11">
        <f>_xlfn.XLOOKUP(E561,[1]SIDEOF_donativos!U$4:U$1619,[1]SIDEOF_donativos!W$4:W$1619,FALSE)</f>
        <v>1118</v>
      </c>
      <c r="R561" s="3">
        <v>2015</v>
      </c>
      <c r="S561" s="4" t="s">
        <v>278</v>
      </c>
      <c r="T561" s="4" t="s">
        <v>2907</v>
      </c>
      <c r="U561" s="6">
        <v>42355</v>
      </c>
      <c r="V561" s="7">
        <v>2900000</v>
      </c>
      <c r="W561" s="6">
        <v>42721</v>
      </c>
      <c r="X561" s="4" t="s">
        <v>4279</v>
      </c>
      <c r="Y561" s="4" t="s">
        <v>296</v>
      </c>
      <c r="Z561" s="4" t="s">
        <v>297</v>
      </c>
      <c r="AA561" s="4"/>
      <c r="AB561" s="4"/>
      <c r="AC561" s="4"/>
      <c r="AD561" s="7">
        <v>2900000</v>
      </c>
      <c r="AE561" s="11">
        <v>1235</v>
      </c>
    </row>
    <row r="562" spans="1:31" x14ac:dyDescent="0.25">
      <c r="A562" s="3">
        <v>2015</v>
      </c>
      <c r="B562" s="4" t="s">
        <v>719</v>
      </c>
      <c r="C562" s="5">
        <v>48101</v>
      </c>
      <c r="D562" s="4" t="s">
        <v>5128</v>
      </c>
      <c r="E562" s="4" t="s">
        <v>3795</v>
      </c>
      <c r="F562" s="6">
        <v>42185</v>
      </c>
      <c r="G562" s="7">
        <v>5000000</v>
      </c>
      <c r="H562" s="6">
        <v>42947</v>
      </c>
      <c r="I562" s="4" t="s">
        <v>5129</v>
      </c>
      <c r="J562" s="4" t="s">
        <v>387</v>
      </c>
      <c r="K562" s="4" t="s">
        <v>388</v>
      </c>
      <c r="L562" s="4"/>
      <c r="M562" s="4"/>
      <c r="N562" s="4"/>
      <c r="O562" s="7">
        <v>5000000</v>
      </c>
      <c r="P562" s="11">
        <f>_xlfn.XLOOKUP(E562,[1]SIDEOF_donativos!U$4:U$1619,[1]SIDEOF_donativos!W$4:W$1619,FALSE)</f>
        <v>195</v>
      </c>
      <c r="R562" s="3">
        <v>2015</v>
      </c>
      <c r="S562" s="4" t="s">
        <v>278</v>
      </c>
      <c r="T562" s="4" t="s">
        <v>2907</v>
      </c>
      <c r="U562" s="6">
        <v>42355</v>
      </c>
      <c r="V562" s="7">
        <v>2800000</v>
      </c>
      <c r="W562" s="6">
        <v>42721</v>
      </c>
      <c r="X562" s="4" t="s">
        <v>4281</v>
      </c>
      <c r="Y562" s="4" t="s">
        <v>296</v>
      </c>
      <c r="Z562" s="4" t="s">
        <v>297</v>
      </c>
      <c r="AA562" s="4"/>
      <c r="AB562" s="4"/>
      <c r="AC562" s="4"/>
      <c r="AD562" s="7">
        <v>2800000</v>
      </c>
      <c r="AE562" s="11">
        <v>1235</v>
      </c>
    </row>
    <row r="563" spans="1:31" x14ac:dyDescent="0.25">
      <c r="A563" s="3">
        <v>2015</v>
      </c>
      <c r="B563" s="4" t="s">
        <v>719</v>
      </c>
      <c r="C563" s="5">
        <v>48101</v>
      </c>
      <c r="D563" s="4" t="s">
        <v>5130</v>
      </c>
      <c r="E563" s="4" t="s">
        <v>929</v>
      </c>
      <c r="F563" s="6">
        <v>42185</v>
      </c>
      <c r="G563" s="7">
        <v>2000000</v>
      </c>
      <c r="H563" s="6">
        <v>42580</v>
      </c>
      <c r="I563" s="4" t="s">
        <v>5131</v>
      </c>
      <c r="J563" s="4" t="s">
        <v>387</v>
      </c>
      <c r="K563" s="4" t="s">
        <v>388</v>
      </c>
      <c r="L563" s="4"/>
      <c r="M563" s="4"/>
      <c r="N563" s="4"/>
      <c r="O563" s="7">
        <v>2000000</v>
      </c>
      <c r="P563" s="11">
        <f>_xlfn.XLOOKUP(E563,[1]SIDEOF_donativos!U$4:U$1619,[1]SIDEOF_donativos!W$4:W$1619,FALSE)</f>
        <v>798</v>
      </c>
      <c r="R563" s="3">
        <v>2015</v>
      </c>
      <c r="S563" s="4" t="s">
        <v>278</v>
      </c>
      <c r="T563" s="4" t="s">
        <v>2907</v>
      </c>
      <c r="U563" s="6">
        <v>42355</v>
      </c>
      <c r="V563" s="7">
        <v>2300000</v>
      </c>
      <c r="W563" s="6">
        <v>42721</v>
      </c>
      <c r="X563" s="4" t="s">
        <v>4283</v>
      </c>
      <c r="Y563" s="4" t="s">
        <v>296</v>
      </c>
      <c r="Z563" s="4" t="s">
        <v>297</v>
      </c>
      <c r="AA563" s="4"/>
      <c r="AB563" s="4"/>
      <c r="AC563" s="4"/>
      <c r="AD563" s="7">
        <v>2300000</v>
      </c>
      <c r="AE563" s="11">
        <v>1235</v>
      </c>
    </row>
    <row r="564" spans="1:31" x14ac:dyDescent="0.25">
      <c r="A564" s="3">
        <v>2015</v>
      </c>
      <c r="B564" s="4" t="s">
        <v>719</v>
      </c>
      <c r="C564" s="5">
        <v>48101</v>
      </c>
      <c r="D564" s="4" t="s">
        <v>5132</v>
      </c>
      <c r="E564" s="4" t="s">
        <v>5133</v>
      </c>
      <c r="F564" s="6">
        <v>42185</v>
      </c>
      <c r="G564" s="7">
        <v>3830000</v>
      </c>
      <c r="H564" s="6">
        <v>42519</v>
      </c>
      <c r="I564" s="4" t="s">
        <v>5134</v>
      </c>
      <c r="J564" s="4" t="s">
        <v>387</v>
      </c>
      <c r="K564" s="4" t="s">
        <v>388</v>
      </c>
      <c r="L564" s="4"/>
      <c r="M564" s="4"/>
      <c r="N564" s="4"/>
      <c r="O564" s="7">
        <v>3830000</v>
      </c>
      <c r="P564" s="11">
        <f>_xlfn.XLOOKUP(E564,[1]SIDEOF_donativos!U$4:U$1619,[1]SIDEOF_donativos!W$4:W$1619,FALSE)</f>
        <v>861</v>
      </c>
      <c r="R564" s="3">
        <v>2015</v>
      </c>
      <c r="S564" s="4" t="s">
        <v>278</v>
      </c>
      <c r="T564" s="4" t="s">
        <v>4285</v>
      </c>
      <c r="U564" s="6">
        <v>42346</v>
      </c>
      <c r="V564" s="7">
        <v>2000000</v>
      </c>
      <c r="W564" s="6">
        <v>42526</v>
      </c>
      <c r="X564" s="4" t="s">
        <v>4286</v>
      </c>
      <c r="Y564" s="4" t="s">
        <v>296</v>
      </c>
      <c r="Z564" s="4" t="s">
        <v>297</v>
      </c>
      <c r="AA564" s="4"/>
      <c r="AB564" s="4"/>
      <c r="AC564" s="4"/>
      <c r="AD564" s="7">
        <v>2000000</v>
      </c>
      <c r="AE564" s="11">
        <v>1462</v>
      </c>
    </row>
    <row r="565" spans="1:31" x14ac:dyDescent="0.25">
      <c r="A565" s="3">
        <v>2015</v>
      </c>
      <c r="B565" s="4" t="s">
        <v>719</v>
      </c>
      <c r="C565" s="5">
        <v>48101</v>
      </c>
      <c r="D565" s="4" t="s">
        <v>5135</v>
      </c>
      <c r="E565" s="4" t="s">
        <v>4923</v>
      </c>
      <c r="F565" s="6">
        <v>42181</v>
      </c>
      <c r="G565" s="7">
        <v>2000000</v>
      </c>
      <c r="H565" s="6">
        <v>42581</v>
      </c>
      <c r="I565" s="4" t="s">
        <v>5136</v>
      </c>
      <c r="J565" s="4" t="s">
        <v>387</v>
      </c>
      <c r="K565" s="4" t="s">
        <v>388</v>
      </c>
      <c r="L565" s="4"/>
      <c r="M565" s="4"/>
      <c r="N565" s="4"/>
      <c r="O565" s="7">
        <v>2000000</v>
      </c>
      <c r="P565" s="11">
        <f>_xlfn.XLOOKUP(E565,[1]SIDEOF_donativos!U$4:U$1619,[1]SIDEOF_donativos!W$4:W$1619,FALSE)</f>
        <v>82</v>
      </c>
      <c r="R565" s="3">
        <v>2015</v>
      </c>
      <c r="S565" s="4" t="s">
        <v>278</v>
      </c>
      <c r="T565" s="4" t="s">
        <v>4288</v>
      </c>
      <c r="U565" s="6">
        <v>42347</v>
      </c>
      <c r="V565" s="7">
        <v>3500000</v>
      </c>
      <c r="W565" s="6">
        <v>42437</v>
      </c>
      <c r="X565" s="4" t="s">
        <v>4289</v>
      </c>
      <c r="Y565" s="4" t="s">
        <v>296</v>
      </c>
      <c r="Z565" s="4" t="s">
        <v>297</v>
      </c>
      <c r="AA565" s="4"/>
      <c r="AB565" s="4"/>
      <c r="AC565" s="4"/>
      <c r="AD565" s="7">
        <v>3500000</v>
      </c>
      <c r="AE565" s="11">
        <v>420</v>
      </c>
    </row>
    <row r="566" spans="1:31" x14ac:dyDescent="0.25">
      <c r="A566" s="3">
        <v>2015</v>
      </c>
      <c r="B566" s="4" t="s">
        <v>719</v>
      </c>
      <c r="C566" s="5">
        <v>48101</v>
      </c>
      <c r="D566" s="4" t="s">
        <v>5137</v>
      </c>
      <c r="E566" s="4" t="s">
        <v>3991</v>
      </c>
      <c r="F566" s="6">
        <v>42187</v>
      </c>
      <c r="G566" s="7">
        <v>10100000</v>
      </c>
      <c r="H566" s="6">
        <v>42370</v>
      </c>
      <c r="I566" s="4" t="s">
        <v>5138</v>
      </c>
      <c r="J566" s="4" t="s">
        <v>387</v>
      </c>
      <c r="K566" s="4" t="s">
        <v>388</v>
      </c>
      <c r="L566" s="4"/>
      <c r="M566" s="4"/>
      <c r="N566" s="4"/>
      <c r="O566" s="7">
        <v>10100000</v>
      </c>
      <c r="P566" s="11">
        <f>_xlfn.XLOOKUP(E566,[1]SIDEOF_donativos!U$4:U$1619,[1]SIDEOF_donativos!W$4:W$1619,FALSE)</f>
        <v>640</v>
      </c>
      <c r="R566" s="3">
        <v>2015</v>
      </c>
      <c r="S566" s="4" t="s">
        <v>278</v>
      </c>
      <c r="T566" s="4" t="s">
        <v>4294</v>
      </c>
      <c r="U566" s="6">
        <v>42356</v>
      </c>
      <c r="V566" s="7">
        <v>850000</v>
      </c>
      <c r="W566" s="6">
        <v>42446</v>
      </c>
      <c r="X566" s="4" t="s">
        <v>4295</v>
      </c>
      <c r="Y566" s="4" t="s">
        <v>296</v>
      </c>
      <c r="Z566" s="4" t="s">
        <v>297</v>
      </c>
      <c r="AA566" s="4"/>
      <c r="AB566" s="4"/>
      <c r="AC566" s="4"/>
      <c r="AD566" s="7">
        <v>850000</v>
      </c>
      <c r="AE566" s="11">
        <v>1253</v>
      </c>
    </row>
    <row r="567" spans="1:31" x14ac:dyDescent="0.25">
      <c r="A567" s="3">
        <v>2015</v>
      </c>
      <c r="B567" s="4" t="s">
        <v>719</v>
      </c>
      <c r="C567" s="5">
        <v>48101</v>
      </c>
      <c r="D567" s="4" t="s">
        <v>5139</v>
      </c>
      <c r="E567" s="4" t="s">
        <v>5083</v>
      </c>
      <c r="F567" s="6">
        <v>42188</v>
      </c>
      <c r="G567" s="7">
        <v>3000000</v>
      </c>
      <c r="H567" s="6">
        <v>42310</v>
      </c>
      <c r="I567" s="4" t="s">
        <v>5140</v>
      </c>
      <c r="J567" s="4" t="s">
        <v>387</v>
      </c>
      <c r="K567" s="4" t="s">
        <v>388</v>
      </c>
      <c r="L567" s="4"/>
      <c r="M567" s="4"/>
      <c r="N567" s="4"/>
      <c r="O567" s="7">
        <v>3000000</v>
      </c>
      <c r="P567" s="11">
        <f>_xlfn.XLOOKUP(E567,[1]SIDEOF_donativos!U$4:U$1619,[1]SIDEOF_donativos!W$4:W$1619,FALSE)</f>
        <v>1492</v>
      </c>
      <c r="R567" s="3">
        <v>2015</v>
      </c>
      <c r="S567" s="4" t="s">
        <v>278</v>
      </c>
      <c r="T567" s="4" t="s">
        <v>4297</v>
      </c>
      <c r="U567" s="6">
        <v>42093</v>
      </c>
      <c r="V567" s="7">
        <v>2500000</v>
      </c>
      <c r="W567" s="6">
        <v>42308</v>
      </c>
      <c r="X567" s="4" t="s">
        <v>4298</v>
      </c>
      <c r="Y567" s="4" t="s">
        <v>296</v>
      </c>
      <c r="Z567" s="4" t="s">
        <v>297</v>
      </c>
      <c r="AA567" s="4"/>
      <c r="AB567" s="4"/>
      <c r="AC567" s="4"/>
      <c r="AD567" s="7">
        <v>2500000</v>
      </c>
      <c r="AE567" s="11">
        <v>1278</v>
      </c>
    </row>
    <row r="568" spans="1:31" x14ac:dyDescent="0.25">
      <c r="A568" s="3">
        <v>2015</v>
      </c>
      <c r="B568" s="4" t="s">
        <v>719</v>
      </c>
      <c r="C568" s="5">
        <v>48101</v>
      </c>
      <c r="D568" s="4" t="s">
        <v>5141</v>
      </c>
      <c r="E568" s="4" t="s">
        <v>5142</v>
      </c>
      <c r="F568" s="6">
        <v>42185</v>
      </c>
      <c r="G568" s="7">
        <v>600000</v>
      </c>
      <c r="H568" s="6">
        <v>42398</v>
      </c>
      <c r="I568" s="4" t="s">
        <v>5143</v>
      </c>
      <c r="J568" s="4" t="s">
        <v>387</v>
      </c>
      <c r="K568" s="4" t="s">
        <v>388</v>
      </c>
      <c r="L568" s="4"/>
      <c r="M568" s="4"/>
      <c r="N568" s="4"/>
      <c r="O568" s="7">
        <v>600000</v>
      </c>
      <c r="P568" s="11">
        <f>_xlfn.XLOOKUP(E568,[1]SIDEOF_donativos!U$4:U$1619,[1]SIDEOF_donativos!W$4:W$1619,FALSE)</f>
        <v>1060</v>
      </c>
      <c r="R568" s="19">
        <v>2015</v>
      </c>
      <c r="S568" s="20" t="s">
        <v>278</v>
      </c>
      <c r="T568" s="20" t="s">
        <v>4306</v>
      </c>
      <c r="U568" s="21">
        <v>42160</v>
      </c>
      <c r="V568" s="22">
        <v>1000000</v>
      </c>
      <c r="W568" s="21">
        <v>42260</v>
      </c>
      <c r="X568" s="20" t="s">
        <v>4307</v>
      </c>
      <c r="Y568" s="20" t="s">
        <v>1822</v>
      </c>
      <c r="Z568" s="20" t="s">
        <v>388</v>
      </c>
      <c r="AA568" s="20" t="s">
        <v>297</v>
      </c>
      <c r="AB568" s="20"/>
      <c r="AC568" s="20"/>
      <c r="AD568" s="22">
        <v>1000000</v>
      </c>
      <c r="AE568" s="38">
        <v>1284</v>
      </c>
    </row>
    <row r="569" spans="1:31" x14ac:dyDescent="0.25">
      <c r="A569" s="3">
        <v>2015</v>
      </c>
      <c r="B569" s="4" t="s">
        <v>719</v>
      </c>
      <c r="C569" s="5">
        <v>48101</v>
      </c>
      <c r="D569" s="4" t="s">
        <v>5144</v>
      </c>
      <c r="E569" s="4" t="s">
        <v>5145</v>
      </c>
      <c r="F569" s="6">
        <v>42198</v>
      </c>
      <c r="G569" s="7">
        <v>500000</v>
      </c>
      <c r="H569" s="6">
        <v>42563</v>
      </c>
      <c r="I569" s="4" t="s">
        <v>5146</v>
      </c>
      <c r="J569" s="4" t="s">
        <v>387</v>
      </c>
      <c r="K569" s="4" t="s">
        <v>388</v>
      </c>
      <c r="L569" s="4"/>
      <c r="M569" s="4"/>
      <c r="N569" s="4"/>
      <c r="O569" s="7">
        <v>500000</v>
      </c>
      <c r="P569" s="11">
        <f>_xlfn.XLOOKUP(E569,[1]SIDEOF_donativos!U$4:U$1619,[1]SIDEOF_donativos!W$4:W$1619,FALSE)</f>
        <v>1099</v>
      </c>
      <c r="R569" s="3">
        <v>2015</v>
      </c>
      <c r="S569" s="4" t="s">
        <v>278</v>
      </c>
      <c r="T569" s="4" t="s">
        <v>1853</v>
      </c>
      <c r="U569" s="6">
        <v>42360</v>
      </c>
      <c r="V569" s="7">
        <v>2300343</v>
      </c>
      <c r="W569" s="6">
        <v>42720</v>
      </c>
      <c r="X569" s="4" t="s">
        <v>4312</v>
      </c>
      <c r="Y569" s="4" t="s">
        <v>296</v>
      </c>
      <c r="Z569" s="4" t="s">
        <v>297</v>
      </c>
      <c r="AA569" s="4"/>
      <c r="AB569" s="4"/>
      <c r="AC569" s="4"/>
      <c r="AD569" s="7">
        <v>2300343</v>
      </c>
      <c r="AE569" s="11">
        <v>501</v>
      </c>
    </row>
    <row r="570" spans="1:31" x14ac:dyDescent="0.25">
      <c r="A570" s="3">
        <v>2015</v>
      </c>
      <c r="B570" s="4" t="s">
        <v>719</v>
      </c>
      <c r="C570" s="5">
        <v>48101</v>
      </c>
      <c r="D570" s="4" t="s">
        <v>5147</v>
      </c>
      <c r="E570" s="4" t="s">
        <v>945</v>
      </c>
      <c r="F570" s="6">
        <v>42192</v>
      </c>
      <c r="G570" s="7">
        <v>4000000</v>
      </c>
      <c r="H570" s="6">
        <v>42557</v>
      </c>
      <c r="I570" s="4" t="s">
        <v>5148</v>
      </c>
      <c r="J570" s="4" t="s">
        <v>387</v>
      </c>
      <c r="K570" s="4" t="s">
        <v>388</v>
      </c>
      <c r="L570" s="4"/>
      <c r="M570" s="4"/>
      <c r="N570" s="4"/>
      <c r="O570" s="7">
        <v>4000000</v>
      </c>
      <c r="P570" s="11">
        <f>_xlfn.XLOOKUP(E570,[1]SIDEOF_donativos!U$4:U$1619,[1]SIDEOF_donativos!W$4:W$1619,FALSE)</f>
        <v>822</v>
      </c>
      <c r="R570" s="19">
        <v>2015</v>
      </c>
      <c r="S570" s="20" t="s">
        <v>278</v>
      </c>
      <c r="T570" s="20" t="s">
        <v>4314</v>
      </c>
      <c r="U570" s="21">
        <v>42089</v>
      </c>
      <c r="V570" s="22">
        <v>5100000</v>
      </c>
      <c r="W570" s="21">
        <v>42269</v>
      </c>
      <c r="X570" s="20" t="s">
        <v>4315</v>
      </c>
      <c r="Y570" s="20" t="s">
        <v>1848</v>
      </c>
      <c r="Z570" s="20" t="s">
        <v>297</v>
      </c>
      <c r="AA570" s="20" t="s">
        <v>1839</v>
      </c>
      <c r="AB570" s="20"/>
      <c r="AC570" s="20"/>
      <c r="AD570" s="22">
        <v>5100000</v>
      </c>
      <c r="AE570" s="38">
        <v>507</v>
      </c>
    </row>
    <row r="571" spans="1:31" x14ac:dyDescent="0.25">
      <c r="A571" s="3">
        <v>2015</v>
      </c>
      <c r="B571" s="4" t="s">
        <v>719</v>
      </c>
      <c r="C571" s="5">
        <v>48101</v>
      </c>
      <c r="D571" s="4" t="s">
        <v>5149</v>
      </c>
      <c r="E571" s="4" t="s">
        <v>945</v>
      </c>
      <c r="F571" s="6">
        <v>42192</v>
      </c>
      <c r="G571" s="7">
        <v>2000000</v>
      </c>
      <c r="H571" s="6">
        <v>42375</v>
      </c>
      <c r="I571" s="4" t="s">
        <v>5150</v>
      </c>
      <c r="J571" s="4" t="s">
        <v>387</v>
      </c>
      <c r="K571" s="4" t="s">
        <v>388</v>
      </c>
      <c r="L571" s="4"/>
      <c r="M571" s="4"/>
      <c r="N571" s="4"/>
      <c r="O571" s="7">
        <v>2000000</v>
      </c>
      <c r="P571" s="11">
        <f>_xlfn.XLOOKUP(E571,[1]SIDEOF_donativos!U$4:U$1619,[1]SIDEOF_donativos!W$4:W$1619,FALSE)</f>
        <v>822</v>
      </c>
      <c r="R571" s="19">
        <v>2015</v>
      </c>
      <c r="S571" s="20" t="s">
        <v>278</v>
      </c>
      <c r="T571" s="20" t="s">
        <v>4317</v>
      </c>
      <c r="U571" s="21">
        <v>42251</v>
      </c>
      <c r="V571" s="22">
        <v>500000</v>
      </c>
      <c r="W571" s="21">
        <v>42369</v>
      </c>
      <c r="X571" s="20" t="s">
        <v>4318</v>
      </c>
      <c r="Y571" s="20" t="s">
        <v>4319</v>
      </c>
      <c r="Z571" s="20" t="s">
        <v>297</v>
      </c>
      <c r="AA571" s="20" t="s">
        <v>291</v>
      </c>
      <c r="AB571" s="20" t="s">
        <v>314</v>
      </c>
      <c r="AC571" s="20" t="s">
        <v>1839</v>
      </c>
      <c r="AD571" s="22">
        <v>500000</v>
      </c>
      <c r="AE571" s="38">
        <v>1413</v>
      </c>
    </row>
    <row r="572" spans="1:31" x14ac:dyDescent="0.25">
      <c r="A572" s="3">
        <v>2015</v>
      </c>
      <c r="B572" s="4" t="s">
        <v>719</v>
      </c>
      <c r="C572" s="5">
        <v>48101</v>
      </c>
      <c r="D572" s="4" t="s">
        <v>5151</v>
      </c>
      <c r="E572" s="4" t="s">
        <v>2259</v>
      </c>
      <c r="F572" s="6">
        <v>42192</v>
      </c>
      <c r="G572" s="7">
        <v>13200000</v>
      </c>
      <c r="H572" s="6">
        <v>42496</v>
      </c>
      <c r="I572" s="4" t="s">
        <v>5152</v>
      </c>
      <c r="J572" s="4" t="s">
        <v>387</v>
      </c>
      <c r="K572" s="4" t="s">
        <v>388</v>
      </c>
      <c r="L572" s="4"/>
      <c r="M572" s="4"/>
      <c r="N572" s="4"/>
      <c r="O572" s="7">
        <v>13200000</v>
      </c>
      <c r="P572" s="11">
        <f>_xlfn.XLOOKUP(E572,[1]SIDEOF_donativos!U$4:U$1619,[1]SIDEOF_donativos!W$4:W$1619,FALSE)</f>
        <v>435</v>
      </c>
      <c r="R572" s="19">
        <v>2015</v>
      </c>
      <c r="S572" s="20" t="s">
        <v>278</v>
      </c>
      <c r="T572" s="20" t="s">
        <v>4332</v>
      </c>
      <c r="U572" s="21">
        <v>42254</v>
      </c>
      <c r="V572" s="22">
        <v>3000000</v>
      </c>
      <c r="W572" s="21">
        <v>42434</v>
      </c>
      <c r="X572" s="20" t="s">
        <v>4333</v>
      </c>
      <c r="Y572" s="20" t="s">
        <v>2930</v>
      </c>
      <c r="Z572" s="20" t="s">
        <v>297</v>
      </c>
      <c r="AA572" s="20" t="s">
        <v>314</v>
      </c>
      <c r="AB572" s="20" t="s">
        <v>1839</v>
      </c>
      <c r="AC572" s="20"/>
      <c r="AD572" s="22">
        <v>3000000</v>
      </c>
      <c r="AE572" s="38">
        <v>1538</v>
      </c>
    </row>
    <row r="573" spans="1:31" x14ac:dyDescent="0.25">
      <c r="A573" s="3">
        <v>2015</v>
      </c>
      <c r="B573" s="4" t="s">
        <v>719</v>
      </c>
      <c r="C573" s="5">
        <v>48101</v>
      </c>
      <c r="D573" s="4" t="s">
        <v>5153</v>
      </c>
      <c r="E573" s="4" t="s">
        <v>3991</v>
      </c>
      <c r="F573" s="6">
        <v>42192</v>
      </c>
      <c r="G573" s="7">
        <v>7000000</v>
      </c>
      <c r="H573" s="6">
        <v>42406</v>
      </c>
      <c r="I573" s="4" t="s">
        <v>5154</v>
      </c>
      <c r="J573" s="4" t="s">
        <v>387</v>
      </c>
      <c r="K573" s="4" t="s">
        <v>388</v>
      </c>
      <c r="L573" s="4"/>
      <c r="M573" s="4"/>
      <c r="N573" s="4"/>
      <c r="O573" s="7">
        <v>7000000</v>
      </c>
      <c r="P573" s="11">
        <f>_xlfn.XLOOKUP(E573,[1]SIDEOF_donativos!U$4:U$1619,[1]SIDEOF_donativos!W$4:W$1619,FALSE)</f>
        <v>640</v>
      </c>
      <c r="R573" s="3">
        <v>2015</v>
      </c>
      <c r="S573" s="4" t="s">
        <v>614</v>
      </c>
      <c r="T573" s="4" t="s">
        <v>4549</v>
      </c>
      <c r="U573" s="6">
        <v>42244</v>
      </c>
      <c r="V573" s="7">
        <v>7500000</v>
      </c>
      <c r="W573" s="6">
        <v>42609</v>
      </c>
      <c r="X573" s="4" t="s">
        <v>4550</v>
      </c>
      <c r="Y573" s="4" t="s">
        <v>296</v>
      </c>
      <c r="Z573" s="4" t="s">
        <v>297</v>
      </c>
      <c r="AA573" s="4"/>
      <c r="AB573" s="4"/>
      <c r="AC573" s="4"/>
      <c r="AD573" s="7">
        <v>7500000</v>
      </c>
      <c r="AE573" s="11">
        <v>34</v>
      </c>
    </row>
    <row r="574" spans="1:31" x14ac:dyDescent="0.25">
      <c r="A574" s="3">
        <v>2015</v>
      </c>
      <c r="B574" s="4" t="s">
        <v>719</v>
      </c>
      <c r="C574" s="5">
        <v>48101</v>
      </c>
      <c r="D574" s="4" t="s">
        <v>5155</v>
      </c>
      <c r="E574" s="4" t="s">
        <v>3544</v>
      </c>
      <c r="F574" s="6">
        <v>42199</v>
      </c>
      <c r="G574" s="7">
        <v>9500000</v>
      </c>
      <c r="H574" s="6">
        <v>42564</v>
      </c>
      <c r="I574" s="4" t="s">
        <v>5156</v>
      </c>
      <c r="J574" s="4" t="s">
        <v>387</v>
      </c>
      <c r="K574" s="4" t="s">
        <v>388</v>
      </c>
      <c r="L574" s="4"/>
      <c r="M574" s="4"/>
      <c r="N574" s="4"/>
      <c r="O574" s="7">
        <v>9500000</v>
      </c>
      <c r="P574" s="11">
        <f>_xlfn.XLOOKUP(E574,[1]SIDEOF_donativos!U$4:U$1619,[1]SIDEOF_donativos!W$4:W$1619,FALSE)</f>
        <v>647</v>
      </c>
      <c r="R574" s="3">
        <v>2015</v>
      </c>
      <c r="S574" s="4" t="s">
        <v>614</v>
      </c>
      <c r="T574" s="4" t="s">
        <v>3401</v>
      </c>
      <c r="U574" s="6">
        <v>42107</v>
      </c>
      <c r="V574" s="7">
        <v>5000000</v>
      </c>
      <c r="W574" s="6">
        <v>42472</v>
      </c>
      <c r="X574" s="4" t="s">
        <v>4596</v>
      </c>
      <c r="Y574" s="4" t="s">
        <v>296</v>
      </c>
      <c r="Z574" s="4" t="s">
        <v>297</v>
      </c>
      <c r="AA574" s="4"/>
      <c r="AB574" s="4"/>
      <c r="AC574" s="4"/>
      <c r="AD574" s="7">
        <v>5000000</v>
      </c>
      <c r="AE574" s="11">
        <v>887</v>
      </c>
    </row>
    <row r="575" spans="1:31" x14ac:dyDescent="0.25">
      <c r="A575" s="3">
        <v>2015</v>
      </c>
      <c r="B575" s="4" t="s">
        <v>719</v>
      </c>
      <c r="C575" s="5">
        <v>48101</v>
      </c>
      <c r="D575" s="4" t="s">
        <v>5157</v>
      </c>
      <c r="E575" s="4" t="s">
        <v>5158</v>
      </c>
      <c r="F575" s="6">
        <v>42199</v>
      </c>
      <c r="G575" s="7">
        <v>750000</v>
      </c>
      <c r="H575" s="6">
        <v>42290</v>
      </c>
      <c r="I575" s="4" t="s">
        <v>5159</v>
      </c>
      <c r="J575" s="4" t="s">
        <v>387</v>
      </c>
      <c r="K575" s="4" t="s">
        <v>388</v>
      </c>
      <c r="L575" s="4"/>
      <c r="M575" s="4"/>
      <c r="N575" s="4"/>
      <c r="O575" s="7">
        <v>750000</v>
      </c>
      <c r="P575" s="11">
        <f>_xlfn.XLOOKUP(E575,[1]SIDEOF_donativos!U$4:U$1619,[1]SIDEOF_donativos!W$4:W$1619,FALSE)</f>
        <v>1440</v>
      </c>
      <c r="V575" s="17">
        <f>SUM(V543:V574)</f>
        <v>96133583</v>
      </c>
      <c r="AD575" s="17">
        <f>SUM(AD543:AD574)</f>
        <v>96133583</v>
      </c>
    </row>
    <row r="576" spans="1:31" x14ac:dyDescent="0.25">
      <c r="A576" s="3">
        <v>2015</v>
      </c>
      <c r="B576" s="4" t="s">
        <v>719</v>
      </c>
      <c r="C576" s="5">
        <v>48101</v>
      </c>
      <c r="D576" s="4" t="s">
        <v>5160</v>
      </c>
      <c r="E576" s="4" t="s">
        <v>5158</v>
      </c>
      <c r="F576" s="6">
        <v>42199</v>
      </c>
      <c r="G576" s="7">
        <v>250000</v>
      </c>
      <c r="H576" s="6">
        <v>42473</v>
      </c>
      <c r="I576" s="4" t="s">
        <v>5161</v>
      </c>
      <c r="J576" s="4" t="s">
        <v>387</v>
      </c>
      <c r="K576" s="4" t="s">
        <v>388</v>
      </c>
      <c r="L576" s="4"/>
      <c r="M576" s="4"/>
      <c r="N576" s="4"/>
      <c r="O576" s="7">
        <v>250000</v>
      </c>
      <c r="P576" s="11">
        <f>_xlfn.XLOOKUP(E576,[1]SIDEOF_donativos!U$4:U$1619,[1]SIDEOF_donativos!W$4:W$1619,FALSE)</f>
        <v>1440</v>
      </c>
      <c r="AD576" s="28" cm="1">
        <f t="array" ref="AD576">SumarSinColor(AD543:AD574)</f>
        <v>74903583</v>
      </c>
    </row>
    <row r="577" spans="1:31" x14ac:dyDescent="0.25">
      <c r="A577" s="3">
        <v>2015</v>
      </c>
      <c r="B577" s="4" t="s">
        <v>719</v>
      </c>
      <c r="C577" s="5">
        <v>48101</v>
      </c>
      <c r="D577" s="4" t="s">
        <v>5162</v>
      </c>
      <c r="E577" s="4" t="s">
        <v>5163</v>
      </c>
      <c r="F577" s="6">
        <v>42199</v>
      </c>
      <c r="G577" s="7">
        <v>2000000</v>
      </c>
      <c r="H577" s="6">
        <v>42564</v>
      </c>
      <c r="I577" s="4" t="s">
        <v>5164</v>
      </c>
      <c r="J577" s="4" t="s">
        <v>387</v>
      </c>
      <c r="K577" s="4" t="s">
        <v>388</v>
      </c>
      <c r="L577" s="4"/>
      <c r="M577" s="4"/>
      <c r="N577" s="4"/>
      <c r="O577" s="7">
        <v>2000000</v>
      </c>
      <c r="P577" s="11">
        <f>_xlfn.XLOOKUP(E577,[1]SIDEOF_donativos!U$4:U$1619,[1]SIDEOF_donativos!W$4:W$1619,FALSE)</f>
        <v>346</v>
      </c>
      <c r="R577" t="s">
        <v>7663</v>
      </c>
    </row>
    <row r="578" spans="1:31" ht="45" x14ac:dyDescent="0.25">
      <c r="A578" s="3">
        <v>2015</v>
      </c>
      <c r="B578" s="4" t="s">
        <v>719</v>
      </c>
      <c r="C578" s="5">
        <v>48101</v>
      </c>
      <c r="D578" s="4" t="s">
        <v>5165</v>
      </c>
      <c r="E578" s="4" t="s">
        <v>5083</v>
      </c>
      <c r="F578" s="6">
        <v>42200</v>
      </c>
      <c r="G578" s="7">
        <v>2800000</v>
      </c>
      <c r="H578" s="6">
        <v>42504</v>
      </c>
      <c r="I578" s="4" t="s">
        <v>5166</v>
      </c>
      <c r="J578" s="4" t="s">
        <v>387</v>
      </c>
      <c r="K578" s="4" t="s">
        <v>388</v>
      </c>
      <c r="L578" s="4"/>
      <c r="M578" s="4"/>
      <c r="N578" s="4"/>
      <c r="O578" s="7">
        <v>2800000</v>
      </c>
      <c r="P578" s="11">
        <f>_xlfn.XLOOKUP(E578,[1]SIDEOF_donativos!U$4:U$1619,[1]SIDEOF_donativos!W$4:W$1619,FALSE)</f>
        <v>1492</v>
      </c>
      <c r="R578" s="12" t="s">
        <v>0</v>
      </c>
      <c r="S578" s="13" t="s">
        <v>1</v>
      </c>
      <c r="T578" s="13" t="s">
        <v>4</v>
      </c>
      <c r="U578" s="13" t="s">
        <v>5</v>
      </c>
      <c r="V578" s="14" t="s">
        <v>6</v>
      </c>
      <c r="W578" s="13" t="s">
        <v>7</v>
      </c>
      <c r="X578" s="13" t="s">
        <v>8</v>
      </c>
      <c r="Y578" s="13" t="s">
        <v>9</v>
      </c>
      <c r="Z578" s="13" t="s">
        <v>1767</v>
      </c>
      <c r="AA578" s="13" t="s">
        <v>1767</v>
      </c>
      <c r="AB578" s="13" t="s">
        <v>1767</v>
      </c>
      <c r="AC578" s="13" t="s">
        <v>1767</v>
      </c>
      <c r="AD578" s="14" t="s">
        <v>14</v>
      </c>
      <c r="AE578" s="15" t="s">
        <v>2649</v>
      </c>
    </row>
    <row r="579" spans="1:31" x14ac:dyDescent="0.25">
      <c r="A579" s="3">
        <v>2015</v>
      </c>
      <c r="B579" s="4" t="s">
        <v>719</v>
      </c>
      <c r="C579" s="5">
        <v>48101</v>
      </c>
      <c r="D579" s="4" t="s">
        <v>5167</v>
      </c>
      <c r="E579" s="4" t="s">
        <v>4836</v>
      </c>
      <c r="F579" s="6">
        <v>42201</v>
      </c>
      <c r="G579" s="7">
        <v>4064197</v>
      </c>
      <c r="H579" s="6">
        <v>42250</v>
      </c>
      <c r="I579" s="4" t="s">
        <v>5168</v>
      </c>
      <c r="J579" s="4" t="s">
        <v>387</v>
      </c>
      <c r="K579" s="4" t="s">
        <v>388</v>
      </c>
      <c r="L579" s="4"/>
      <c r="M579" s="4"/>
      <c r="N579" s="4"/>
      <c r="O579" s="7">
        <v>4064197</v>
      </c>
      <c r="P579" s="11">
        <f>_xlfn.XLOOKUP(E579,[1]SIDEOF_donativos!U$4:U$1619,[1]SIDEOF_donativos!W$4:W$1619,FALSE)</f>
        <v>289</v>
      </c>
      <c r="R579" s="3">
        <v>2015</v>
      </c>
      <c r="S579" s="4" t="s">
        <v>278</v>
      </c>
      <c r="T579" s="4" t="s">
        <v>993</v>
      </c>
      <c r="U579" s="6">
        <v>42235</v>
      </c>
      <c r="V579" s="7">
        <v>6000000</v>
      </c>
      <c r="W579" s="6">
        <v>42570</v>
      </c>
      <c r="X579" s="4" t="s">
        <v>4184</v>
      </c>
      <c r="Y579" s="4" t="s">
        <v>290</v>
      </c>
      <c r="Z579" s="4" t="s">
        <v>291</v>
      </c>
      <c r="AA579" s="4"/>
      <c r="AB579" s="4"/>
      <c r="AC579" s="4"/>
      <c r="AD579" s="7">
        <v>6000000</v>
      </c>
      <c r="AE579" s="11">
        <v>845</v>
      </c>
    </row>
    <row r="580" spans="1:31" x14ac:dyDescent="0.25">
      <c r="A580" s="3">
        <v>2015</v>
      </c>
      <c r="B580" s="4" t="s">
        <v>719</v>
      </c>
      <c r="C580" s="5">
        <v>48101</v>
      </c>
      <c r="D580" s="4" t="s">
        <v>5169</v>
      </c>
      <c r="E580" s="4" t="s">
        <v>5170</v>
      </c>
      <c r="F580" s="6">
        <v>42195</v>
      </c>
      <c r="G580" s="7">
        <v>1200000</v>
      </c>
      <c r="H580" s="6">
        <v>42438</v>
      </c>
      <c r="I580" s="4" t="s">
        <v>5171</v>
      </c>
      <c r="J580" s="4" t="s">
        <v>387</v>
      </c>
      <c r="K580" s="4" t="s">
        <v>388</v>
      </c>
      <c r="L580" s="4"/>
      <c r="M580" s="4"/>
      <c r="N580" s="4"/>
      <c r="O580" s="7">
        <v>1200000</v>
      </c>
      <c r="P580" s="11">
        <f>_xlfn.XLOOKUP(E580,[1]SIDEOF_donativos!U$4:U$1619,[1]SIDEOF_donativos!W$4:W$1619,FALSE)</f>
        <v>405</v>
      </c>
      <c r="R580" s="19">
        <v>2015</v>
      </c>
      <c r="S580" s="20" t="s">
        <v>278</v>
      </c>
      <c r="T580" s="20" t="s">
        <v>1179</v>
      </c>
      <c r="U580" s="21">
        <v>42236</v>
      </c>
      <c r="V580" s="22">
        <v>3600000</v>
      </c>
      <c r="W580" s="21">
        <v>42602</v>
      </c>
      <c r="X580" s="20" t="s">
        <v>4186</v>
      </c>
      <c r="Y580" s="20" t="s">
        <v>4187</v>
      </c>
      <c r="Z580" s="20" t="s">
        <v>388</v>
      </c>
      <c r="AA580" s="20" t="s">
        <v>291</v>
      </c>
      <c r="AB580" s="20" t="s">
        <v>1839</v>
      </c>
      <c r="AC580" s="20"/>
      <c r="AD580" s="22">
        <v>3600000</v>
      </c>
      <c r="AE580" s="38">
        <v>100</v>
      </c>
    </row>
    <row r="581" spans="1:31" x14ac:dyDescent="0.25">
      <c r="A581" s="3">
        <v>2015</v>
      </c>
      <c r="B581" s="4" t="s">
        <v>719</v>
      </c>
      <c r="C581" s="5">
        <v>48101</v>
      </c>
      <c r="D581" s="4" t="s">
        <v>5172</v>
      </c>
      <c r="E581" s="4" t="s">
        <v>3690</v>
      </c>
      <c r="F581" s="6">
        <v>42200</v>
      </c>
      <c r="G581" s="7">
        <v>2389862</v>
      </c>
      <c r="H581" s="6">
        <v>42565</v>
      </c>
      <c r="I581" s="4" t="s">
        <v>5173</v>
      </c>
      <c r="J581" s="4" t="s">
        <v>387</v>
      </c>
      <c r="K581" s="4" t="s">
        <v>388</v>
      </c>
      <c r="L581" s="4"/>
      <c r="M581" s="4"/>
      <c r="N581" s="4"/>
      <c r="O581" s="7">
        <v>2389862</v>
      </c>
      <c r="P581" s="11">
        <f>_xlfn.XLOOKUP(E581,[1]SIDEOF_donativos!U$4:U$1619,[1]SIDEOF_donativos!W$4:W$1619,FALSE)</f>
        <v>1062</v>
      </c>
      <c r="R581" s="19">
        <v>2015</v>
      </c>
      <c r="S581" s="20" t="s">
        <v>278</v>
      </c>
      <c r="T581" s="20" t="s">
        <v>993</v>
      </c>
      <c r="U581" s="21">
        <v>42277</v>
      </c>
      <c r="V581" s="22">
        <v>2000000</v>
      </c>
      <c r="W581" s="21">
        <v>42573</v>
      </c>
      <c r="X581" s="20" t="s">
        <v>4194</v>
      </c>
      <c r="Y581" s="20" t="s">
        <v>1835</v>
      </c>
      <c r="Z581" s="20" t="s">
        <v>388</v>
      </c>
      <c r="AA581" s="20" t="s">
        <v>291</v>
      </c>
      <c r="AB581" s="20"/>
      <c r="AC581" s="20"/>
      <c r="AD581" s="22">
        <v>2000000</v>
      </c>
      <c r="AE581" s="38">
        <v>845</v>
      </c>
    </row>
    <row r="582" spans="1:31" x14ac:dyDescent="0.25">
      <c r="A582" s="3">
        <v>2015</v>
      </c>
      <c r="B582" s="4" t="s">
        <v>719</v>
      </c>
      <c r="C582" s="5">
        <v>48101</v>
      </c>
      <c r="D582" s="4" t="s">
        <v>5174</v>
      </c>
      <c r="E582" s="4" t="s">
        <v>2503</v>
      </c>
      <c r="F582" s="6">
        <v>42201</v>
      </c>
      <c r="G582" s="7">
        <v>1000000</v>
      </c>
      <c r="H582" s="6">
        <v>42599</v>
      </c>
      <c r="I582" s="4" t="s">
        <v>5175</v>
      </c>
      <c r="J582" s="4" t="s">
        <v>387</v>
      </c>
      <c r="K582" s="4" t="s">
        <v>388</v>
      </c>
      <c r="L582" s="4"/>
      <c r="M582" s="4"/>
      <c r="N582" s="4"/>
      <c r="O582" s="7">
        <v>1000000</v>
      </c>
      <c r="P582" s="11">
        <f>_xlfn.XLOOKUP(E582,[1]SIDEOF_donativos!U$4:U$1619,[1]SIDEOF_donativos!W$4:W$1619,FALSE)</f>
        <v>101</v>
      </c>
      <c r="R582" s="19">
        <v>2015</v>
      </c>
      <c r="S582" s="20" t="s">
        <v>278</v>
      </c>
      <c r="T582" s="20" t="s">
        <v>288</v>
      </c>
      <c r="U582" s="21">
        <v>42108</v>
      </c>
      <c r="V582" s="22">
        <v>40000000</v>
      </c>
      <c r="W582" s="21">
        <v>42515</v>
      </c>
      <c r="X582" s="20" t="s">
        <v>4198</v>
      </c>
      <c r="Y582" s="20" t="s">
        <v>1835</v>
      </c>
      <c r="Z582" s="20" t="s">
        <v>388</v>
      </c>
      <c r="AA582" s="20" t="s">
        <v>291</v>
      </c>
      <c r="AB582" s="20"/>
      <c r="AC582" s="20"/>
      <c r="AD582" s="22">
        <v>40000000</v>
      </c>
      <c r="AE582" s="38">
        <v>668</v>
      </c>
    </row>
    <row r="583" spans="1:31" x14ac:dyDescent="0.25">
      <c r="A583" s="3">
        <v>2015</v>
      </c>
      <c r="B583" s="4" t="s">
        <v>719</v>
      </c>
      <c r="C583" s="5">
        <v>48101</v>
      </c>
      <c r="D583" s="4" t="s">
        <v>5176</v>
      </c>
      <c r="E583" s="4" t="s">
        <v>3964</v>
      </c>
      <c r="F583" s="6">
        <v>42200</v>
      </c>
      <c r="G583" s="7">
        <v>3100000</v>
      </c>
      <c r="H583" s="6">
        <v>42565</v>
      </c>
      <c r="I583" s="4" t="s">
        <v>5177</v>
      </c>
      <c r="J583" s="4" t="s">
        <v>387</v>
      </c>
      <c r="K583" s="4" t="s">
        <v>388</v>
      </c>
      <c r="L583" s="4"/>
      <c r="M583" s="4"/>
      <c r="N583" s="4"/>
      <c r="O583" s="7">
        <v>3100000</v>
      </c>
      <c r="P583" s="11">
        <f>_xlfn.XLOOKUP(E583,[1]SIDEOF_donativos!U$4:U$1619,[1]SIDEOF_donativos!W$4:W$1619,FALSE)</f>
        <v>1424</v>
      </c>
      <c r="R583" s="19">
        <v>2015</v>
      </c>
      <c r="S583" s="20" t="s">
        <v>278</v>
      </c>
      <c r="T583" s="20" t="s">
        <v>4243</v>
      </c>
      <c r="U583" s="21">
        <v>42179</v>
      </c>
      <c r="V583" s="22">
        <v>1500000</v>
      </c>
      <c r="W583" s="21">
        <v>42389</v>
      </c>
      <c r="X583" s="20" t="s">
        <v>4244</v>
      </c>
      <c r="Y583" s="20" t="s">
        <v>4245</v>
      </c>
      <c r="Z583" s="20" t="s">
        <v>297</v>
      </c>
      <c r="AA583" s="20" t="s">
        <v>291</v>
      </c>
      <c r="AB583" s="20"/>
      <c r="AC583" s="20"/>
      <c r="AD583" s="22">
        <v>1500000</v>
      </c>
      <c r="AE583" s="38">
        <v>1148</v>
      </c>
    </row>
    <row r="584" spans="1:31" x14ac:dyDescent="0.25">
      <c r="A584" s="3">
        <v>2015</v>
      </c>
      <c r="B584" s="4" t="s">
        <v>719</v>
      </c>
      <c r="C584" s="5">
        <v>48101</v>
      </c>
      <c r="D584" s="4" t="s">
        <v>5178</v>
      </c>
      <c r="E584" s="4" t="s">
        <v>5179</v>
      </c>
      <c r="F584" s="6">
        <v>42192</v>
      </c>
      <c r="G584" s="7">
        <v>1000000</v>
      </c>
      <c r="H584" s="6">
        <v>42466</v>
      </c>
      <c r="I584" s="4" t="s">
        <v>5180</v>
      </c>
      <c r="J584" s="4" t="s">
        <v>387</v>
      </c>
      <c r="K584" s="4" t="s">
        <v>388</v>
      </c>
      <c r="L584" s="4"/>
      <c r="M584" s="4"/>
      <c r="N584" s="4"/>
      <c r="O584" s="7">
        <v>1000000</v>
      </c>
      <c r="P584" s="11">
        <f>_xlfn.XLOOKUP(E584,[1]SIDEOF_donativos!U$4:U$1619,[1]SIDEOF_donativos!W$4:W$1619,FALSE)</f>
        <v>465</v>
      </c>
      <c r="R584" s="3">
        <v>2015</v>
      </c>
      <c r="S584" s="4" t="s">
        <v>278</v>
      </c>
      <c r="T584" s="4" t="s">
        <v>4291</v>
      </c>
      <c r="U584" s="6">
        <v>42349</v>
      </c>
      <c r="V584" s="7">
        <v>500000</v>
      </c>
      <c r="W584" s="6">
        <v>42469</v>
      </c>
      <c r="X584" s="4" t="s">
        <v>4292</v>
      </c>
      <c r="Y584" s="4" t="s">
        <v>290</v>
      </c>
      <c r="Z584" s="4" t="s">
        <v>291</v>
      </c>
      <c r="AA584" s="4"/>
      <c r="AB584" s="4"/>
      <c r="AC584" s="4"/>
      <c r="AD584" s="7">
        <v>500000</v>
      </c>
      <c r="AE584" s="11">
        <v>1586</v>
      </c>
    </row>
    <row r="585" spans="1:31" x14ac:dyDescent="0.25">
      <c r="A585" s="3">
        <v>2015</v>
      </c>
      <c r="B585" s="4" t="s">
        <v>719</v>
      </c>
      <c r="C585" s="5">
        <v>48101</v>
      </c>
      <c r="D585" s="4" t="s">
        <v>5181</v>
      </c>
      <c r="E585" s="4" t="s">
        <v>2250</v>
      </c>
      <c r="F585" s="6">
        <v>42206</v>
      </c>
      <c r="G585" s="7">
        <v>10100000</v>
      </c>
      <c r="H585" s="6">
        <v>42449</v>
      </c>
      <c r="I585" s="4" t="s">
        <v>5182</v>
      </c>
      <c r="J585" s="4" t="s">
        <v>387</v>
      </c>
      <c r="K585" s="4" t="s">
        <v>388</v>
      </c>
      <c r="L585" s="4"/>
      <c r="M585" s="4"/>
      <c r="N585" s="4"/>
      <c r="O585" s="7">
        <v>10100000</v>
      </c>
      <c r="P585" s="11">
        <f>_xlfn.XLOOKUP(E585,[1]SIDEOF_donativos!U$4:U$1619,[1]SIDEOF_donativos!W$4:W$1619,FALSE)</f>
        <v>211</v>
      </c>
      <c r="R585" s="19">
        <v>2015</v>
      </c>
      <c r="S585" s="20" t="s">
        <v>278</v>
      </c>
      <c r="T585" s="20" t="s">
        <v>4317</v>
      </c>
      <c r="U585" s="21">
        <v>42251</v>
      </c>
      <c r="V585" s="22">
        <v>500000</v>
      </c>
      <c r="W585" s="21">
        <v>42369</v>
      </c>
      <c r="X585" s="20" t="s">
        <v>4318</v>
      </c>
      <c r="Y585" s="20" t="s">
        <v>4319</v>
      </c>
      <c r="Z585" s="20" t="s">
        <v>297</v>
      </c>
      <c r="AA585" s="20" t="s">
        <v>291</v>
      </c>
      <c r="AB585" s="20" t="s">
        <v>314</v>
      </c>
      <c r="AC585" s="20" t="s">
        <v>1839</v>
      </c>
      <c r="AD585" s="22">
        <v>500000</v>
      </c>
      <c r="AE585" s="38">
        <v>1413</v>
      </c>
    </row>
    <row r="586" spans="1:31" x14ac:dyDescent="0.25">
      <c r="A586" s="3">
        <v>2015</v>
      </c>
      <c r="B586" s="4" t="s">
        <v>719</v>
      </c>
      <c r="C586" s="5">
        <v>48101</v>
      </c>
      <c r="D586" s="4" t="s">
        <v>5183</v>
      </c>
      <c r="E586" s="4" t="s">
        <v>5184</v>
      </c>
      <c r="F586" s="6">
        <v>42189</v>
      </c>
      <c r="G586" s="7">
        <v>4400000</v>
      </c>
      <c r="H586" s="6">
        <v>42409</v>
      </c>
      <c r="I586" s="4" t="s">
        <v>5185</v>
      </c>
      <c r="J586" s="4" t="s">
        <v>387</v>
      </c>
      <c r="K586" s="4" t="s">
        <v>388</v>
      </c>
      <c r="L586" s="4"/>
      <c r="M586" s="4"/>
      <c r="N586" s="4"/>
      <c r="O586" s="7">
        <v>4400000</v>
      </c>
      <c r="P586" s="11">
        <f>_xlfn.XLOOKUP(E586,[1]SIDEOF_donativos!U$4:U$1619,[1]SIDEOF_donativos!W$4:W$1619,FALSE)</f>
        <v>661</v>
      </c>
      <c r="R586" s="3">
        <v>2015</v>
      </c>
      <c r="S586" s="4" t="s">
        <v>278</v>
      </c>
      <c r="T586" s="4" t="s">
        <v>4327</v>
      </c>
      <c r="U586" s="6">
        <v>42342</v>
      </c>
      <c r="V586" s="7">
        <v>1070000</v>
      </c>
      <c r="W586" s="6">
        <v>42371</v>
      </c>
      <c r="X586" s="4" t="s">
        <v>4328</v>
      </c>
      <c r="Y586" s="4" t="s">
        <v>290</v>
      </c>
      <c r="Z586" s="4" t="s">
        <v>291</v>
      </c>
      <c r="AA586" s="4"/>
      <c r="AB586" s="4"/>
      <c r="AC586" s="4"/>
      <c r="AD586" s="7">
        <v>1010000</v>
      </c>
      <c r="AE586" s="11">
        <v>902</v>
      </c>
    </row>
    <row r="587" spans="1:31" x14ac:dyDescent="0.25">
      <c r="A587" s="3">
        <v>2015</v>
      </c>
      <c r="B587" s="4" t="s">
        <v>719</v>
      </c>
      <c r="C587" s="5">
        <v>48101</v>
      </c>
      <c r="D587" s="4" t="s">
        <v>5186</v>
      </c>
      <c r="E587" s="4" t="s">
        <v>2424</v>
      </c>
      <c r="F587" s="6">
        <v>42195</v>
      </c>
      <c r="G587" s="7">
        <v>6000000</v>
      </c>
      <c r="H587" s="6">
        <v>42256</v>
      </c>
      <c r="I587" s="4" t="s">
        <v>5187</v>
      </c>
      <c r="J587" s="4" t="s">
        <v>387</v>
      </c>
      <c r="K587" s="4" t="s">
        <v>388</v>
      </c>
      <c r="L587" s="4"/>
      <c r="M587" s="4"/>
      <c r="N587" s="4"/>
      <c r="O587" s="7">
        <v>6000000</v>
      </c>
      <c r="P587" s="11">
        <f>_xlfn.XLOOKUP(E587,[1]SIDEOF_donativos!U$4:U$1619,[1]SIDEOF_donativos!W$4:W$1619,FALSE)</f>
        <v>1523</v>
      </c>
      <c r="R587" s="19">
        <v>2015</v>
      </c>
      <c r="S587" s="20" t="s">
        <v>278</v>
      </c>
      <c r="T587" s="20" t="s">
        <v>4339</v>
      </c>
      <c r="U587" s="21">
        <v>42248</v>
      </c>
      <c r="V587" s="22">
        <v>700000</v>
      </c>
      <c r="W587" s="21">
        <v>42429</v>
      </c>
      <c r="X587" s="20" t="s">
        <v>4340</v>
      </c>
      <c r="Y587" s="20" t="s">
        <v>2778</v>
      </c>
      <c r="Z587" s="20" t="s">
        <v>291</v>
      </c>
      <c r="AA587" s="20" t="s">
        <v>1839</v>
      </c>
      <c r="AB587" s="20"/>
      <c r="AC587" s="20"/>
      <c r="AD587" s="22">
        <v>700000</v>
      </c>
      <c r="AE587" s="38">
        <v>573</v>
      </c>
    </row>
    <row r="588" spans="1:31" x14ac:dyDescent="0.25">
      <c r="A588" s="3">
        <v>2015</v>
      </c>
      <c r="B588" s="4" t="s">
        <v>719</v>
      </c>
      <c r="C588" s="5">
        <v>48101</v>
      </c>
      <c r="D588" s="4" t="s">
        <v>5188</v>
      </c>
      <c r="E588" s="4" t="s">
        <v>941</v>
      </c>
      <c r="F588" s="6">
        <v>42195</v>
      </c>
      <c r="G588" s="7">
        <v>4993961</v>
      </c>
      <c r="H588" s="6">
        <v>42560</v>
      </c>
      <c r="I588" s="4" t="s">
        <v>5188</v>
      </c>
      <c r="J588" s="4" t="s">
        <v>387</v>
      </c>
      <c r="K588" s="4" t="s">
        <v>388</v>
      </c>
      <c r="L588" s="4"/>
      <c r="M588" s="4"/>
      <c r="N588" s="4"/>
      <c r="O588" s="7">
        <v>4993961</v>
      </c>
      <c r="P588" s="11">
        <f>_xlfn.XLOOKUP(E588,[1]SIDEOF_donativos!U$4:U$1619,[1]SIDEOF_donativos!W$4:W$1619,FALSE)</f>
        <v>1363</v>
      </c>
      <c r="R588" s="19">
        <v>2015</v>
      </c>
      <c r="S588" s="20" t="s">
        <v>278</v>
      </c>
      <c r="T588" s="20" t="s">
        <v>4342</v>
      </c>
      <c r="U588" s="21">
        <v>42248</v>
      </c>
      <c r="V588" s="22">
        <v>600000</v>
      </c>
      <c r="W588" s="21">
        <v>42400</v>
      </c>
      <c r="X588" s="20" t="s">
        <v>4343</v>
      </c>
      <c r="Y588" s="20" t="s">
        <v>4344</v>
      </c>
      <c r="Z588" s="20" t="s">
        <v>291</v>
      </c>
      <c r="AA588" s="20" t="s">
        <v>314</v>
      </c>
      <c r="AB588" s="20" t="s">
        <v>1839</v>
      </c>
      <c r="AC588" s="20"/>
      <c r="AD588" s="22">
        <v>600000</v>
      </c>
      <c r="AE588" s="38">
        <v>560</v>
      </c>
    </row>
    <row r="589" spans="1:31" x14ac:dyDescent="0.25">
      <c r="A589" s="3">
        <v>2015</v>
      </c>
      <c r="B589" s="4" t="s">
        <v>719</v>
      </c>
      <c r="C589" s="5">
        <v>48101</v>
      </c>
      <c r="D589" s="4" t="s">
        <v>5189</v>
      </c>
      <c r="E589" s="4" t="s">
        <v>3759</v>
      </c>
      <c r="F589" s="6">
        <v>42200</v>
      </c>
      <c r="G589" s="7">
        <v>2500000</v>
      </c>
      <c r="H589" s="6">
        <v>42947</v>
      </c>
      <c r="I589" s="4" t="s">
        <v>5190</v>
      </c>
      <c r="J589" s="4" t="s">
        <v>387</v>
      </c>
      <c r="K589" s="4" t="s">
        <v>388</v>
      </c>
      <c r="L589" s="4"/>
      <c r="M589" s="4"/>
      <c r="N589" s="4"/>
      <c r="O589" s="7">
        <v>2500000</v>
      </c>
      <c r="P589" s="11">
        <f>_xlfn.XLOOKUP(E589,[1]SIDEOF_donativos!U$4:U$1619,[1]SIDEOF_donativos!W$4:W$1619,FALSE)</f>
        <v>89</v>
      </c>
      <c r="R589" s="19">
        <v>2015</v>
      </c>
      <c r="S589" s="20" t="s">
        <v>278</v>
      </c>
      <c r="T589" s="20" t="s">
        <v>4346</v>
      </c>
      <c r="U589" s="21">
        <v>42248</v>
      </c>
      <c r="V589" s="22">
        <v>600000</v>
      </c>
      <c r="W589" s="21">
        <v>42400</v>
      </c>
      <c r="X589" s="20" t="s">
        <v>4347</v>
      </c>
      <c r="Y589" s="20" t="s">
        <v>4344</v>
      </c>
      <c r="Z589" s="20" t="s">
        <v>291</v>
      </c>
      <c r="AA589" s="20" t="s">
        <v>314</v>
      </c>
      <c r="AB589" s="20" t="s">
        <v>1839</v>
      </c>
      <c r="AC589" s="20"/>
      <c r="AD589" s="22">
        <v>600000</v>
      </c>
      <c r="AE589" s="38">
        <v>553</v>
      </c>
    </row>
    <row r="590" spans="1:31" x14ac:dyDescent="0.25">
      <c r="A590" s="3">
        <v>2015</v>
      </c>
      <c r="B590" s="4" t="s">
        <v>719</v>
      </c>
      <c r="C590" s="5">
        <v>48101</v>
      </c>
      <c r="D590" s="4" t="s">
        <v>5191</v>
      </c>
      <c r="E590" s="4" t="s">
        <v>2516</v>
      </c>
      <c r="F590" s="6">
        <v>42206</v>
      </c>
      <c r="G590" s="7">
        <v>4000000</v>
      </c>
      <c r="H590" s="6">
        <v>42490</v>
      </c>
      <c r="I590" s="4" t="s">
        <v>5192</v>
      </c>
      <c r="J590" s="4" t="s">
        <v>387</v>
      </c>
      <c r="K590" s="4" t="s">
        <v>388</v>
      </c>
      <c r="L590" s="4"/>
      <c r="M590" s="4"/>
      <c r="N590" s="4"/>
      <c r="O590" s="7">
        <v>4000000</v>
      </c>
      <c r="P590" s="11">
        <f>_xlfn.XLOOKUP(E590,[1]SIDEOF_donativos!U$4:U$1619,[1]SIDEOF_donativos!W$4:W$1619,FALSE)</f>
        <v>1066</v>
      </c>
      <c r="R590" s="19">
        <v>2015</v>
      </c>
      <c r="S590" s="20" t="s">
        <v>278</v>
      </c>
      <c r="T590" s="20" t="s">
        <v>4349</v>
      </c>
      <c r="U590" s="21">
        <v>42248</v>
      </c>
      <c r="V590" s="22">
        <v>250000</v>
      </c>
      <c r="W590" s="21">
        <v>42400</v>
      </c>
      <c r="X590" s="20" t="s">
        <v>4350</v>
      </c>
      <c r="Y590" s="20" t="s">
        <v>4344</v>
      </c>
      <c r="Z590" s="20" t="s">
        <v>291</v>
      </c>
      <c r="AA590" s="20" t="s">
        <v>314</v>
      </c>
      <c r="AB590" s="20" t="s">
        <v>1839</v>
      </c>
      <c r="AC590" s="20"/>
      <c r="AD590" s="22">
        <v>250000</v>
      </c>
      <c r="AE590" s="38">
        <v>1024</v>
      </c>
    </row>
    <row r="591" spans="1:31" x14ac:dyDescent="0.25">
      <c r="A591" s="3">
        <v>2015</v>
      </c>
      <c r="B591" s="4" t="s">
        <v>719</v>
      </c>
      <c r="C591" s="5">
        <v>48101</v>
      </c>
      <c r="D591" s="4" t="s">
        <v>5193</v>
      </c>
      <c r="E591" s="4" t="s">
        <v>2272</v>
      </c>
      <c r="F591" s="6">
        <v>42205</v>
      </c>
      <c r="G591" s="7">
        <v>6000000</v>
      </c>
      <c r="H591" s="6">
        <v>42592</v>
      </c>
      <c r="I591" s="4" t="s">
        <v>5194</v>
      </c>
      <c r="J591" s="4" t="s">
        <v>387</v>
      </c>
      <c r="K591" s="4" t="s">
        <v>388</v>
      </c>
      <c r="L591" s="4"/>
      <c r="M591" s="4"/>
      <c r="N591" s="4"/>
      <c r="O591" s="7">
        <v>6000000</v>
      </c>
      <c r="P591" s="11">
        <f>_xlfn.XLOOKUP(E591,[1]SIDEOF_donativos!U$4:U$1619,[1]SIDEOF_donativos!W$4:W$1619,FALSE)</f>
        <v>59</v>
      </c>
      <c r="R591" s="19">
        <v>2015</v>
      </c>
      <c r="S591" s="20" t="s">
        <v>278</v>
      </c>
      <c r="T591" s="20" t="s">
        <v>4352</v>
      </c>
      <c r="U591" s="21">
        <v>42248</v>
      </c>
      <c r="V591" s="22">
        <v>255000</v>
      </c>
      <c r="W591" s="21">
        <v>42400</v>
      </c>
      <c r="X591" s="20" t="s">
        <v>4353</v>
      </c>
      <c r="Y591" s="20" t="s">
        <v>4344</v>
      </c>
      <c r="Z591" s="20" t="s">
        <v>291</v>
      </c>
      <c r="AA591" s="20" t="s">
        <v>314</v>
      </c>
      <c r="AB591" s="20" t="s">
        <v>1839</v>
      </c>
      <c r="AC591" s="20"/>
      <c r="AD591" s="22">
        <v>255000</v>
      </c>
      <c r="AE591" s="38">
        <v>1023</v>
      </c>
    </row>
    <row r="592" spans="1:31" x14ac:dyDescent="0.25">
      <c r="A592" s="3">
        <v>2015</v>
      </c>
      <c r="B592" s="4" t="s">
        <v>719</v>
      </c>
      <c r="C592" s="5">
        <v>48101</v>
      </c>
      <c r="D592" s="4" t="s">
        <v>5195</v>
      </c>
      <c r="E592" s="4" t="s">
        <v>5196</v>
      </c>
      <c r="F592" s="6">
        <v>42207</v>
      </c>
      <c r="G592" s="7">
        <v>3100000</v>
      </c>
      <c r="H592" s="6">
        <v>42329</v>
      </c>
      <c r="I592" s="4" t="s">
        <v>5197</v>
      </c>
      <c r="J592" s="4" t="s">
        <v>387</v>
      </c>
      <c r="K592" s="4" t="s">
        <v>388</v>
      </c>
      <c r="L592" s="4"/>
      <c r="M592" s="4"/>
      <c r="N592" s="4"/>
      <c r="O592" s="7">
        <v>3100000</v>
      </c>
      <c r="P592" s="11">
        <f>_xlfn.XLOOKUP(E592,[1]SIDEOF_donativos!U$4:U$1619,[1]SIDEOF_donativos!W$4:W$1619,FALSE)</f>
        <v>1508</v>
      </c>
      <c r="R592" s="19">
        <v>2015</v>
      </c>
      <c r="S592" s="20" t="s">
        <v>278</v>
      </c>
      <c r="T592" s="20" t="s">
        <v>4355</v>
      </c>
      <c r="U592" s="21">
        <v>42248</v>
      </c>
      <c r="V592" s="22">
        <v>250000</v>
      </c>
      <c r="W592" s="21">
        <v>42400</v>
      </c>
      <c r="X592" s="20" t="s">
        <v>4356</v>
      </c>
      <c r="Y592" s="20" t="s">
        <v>4344</v>
      </c>
      <c r="Z592" s="20" t="s">
        <v>291</v>
      </c>
      <c r="AA592" s="20" t="s">
        <v>314</v>
      </c>
      <c r="AB592" s="20" t="s">
        <v>1839</v>
      </c>
      <c r="AC592" s="20"/>
      <c r="AD592" s="22">
        <v>250000</v>
      </c>
      <c r="AE592" s="38">
        <v>555</v>
      </c>
    </row>
    <row r="593" spans="1:31" x14ac:dyDescent="0.25">
      <c r="A593" s="3">
        <v>2015</v>
      </c>
      <c r="B593" s="4" t="s">
        <v>719</v>
      </c>
      <c r="C593" s="5">
        <v>48101</v>
      </c>
      <c r="D593" s="4" t="s">
        <v>5198</v>
      </c>
      <c r="E593" s="4" t="s">
        <v>5170</v>
      </c>
      <c r="F593" s="6">
        <v>42183</v>
      </c>
      <c r="G593" s="7">
        <v>3800000</v>
      </c>
      <c r="H593" s="6">
        <v>42549</v>
      </c>
      <c r="I593" s="4" t="s">
        <v>5199</v>
      </c>
      <c r="J593" s="4" t="s">
        <v>387</v>
      </c>
      <c r="K593" s="4" t="s">
        <v>388</v>
      </c>
      <c r="L593" s="4"/>
      <c r="M593" s="4"/>
      <c r="N593" s="4"/>
      <c r="O593" s="7">
        <v>3800000</v>
      </c>
      <c r="P593" s="11">
        <f>_xlfn.XLOOKUP(E593,[1]SIDEOF_donativos!U$4:U$1619,[1]SIDEOF_donativos!W$4:W$1619,FALSE)</f>
        <v>405</v>
      </c>
      <c r="R593" s="19">
        <v>2015</v>
      </c>
      <c r="S593" s="20" t="s">
        <v>278</v>
      </c>
      <c r="T593" s="20" t="s">
        <v>4358</v>
      </c>
      <c r="U593" s="21">
        <v>42248</v>
      </c>
      <c r="V593" s="22">
        <v>250000</v>
      </c>
      <c r="W593" s="21">
        <v>42400</v>
      </c>
      <c r="X593" s="20" t="s">
        <v>4359</v>
      </c>
      <c r="Y593" s="20" t="s">
        <v>4344</v>
      </c>
      <c r="Z593" s="20" t="s">
        <v>291</v>
      </c>
      <c r="AA593" s="20" t="s">
        <v>314</v>
      </c>
      <c r="AB593" s="20" t="s">
        <v>1839</v>
      </c>
      <c r="AC593" s="20"/>
      <c r="AD593" s="22">
        <v>250000</v>
      </c>
      <c r="AE593" s="38">
        <v>548</v>
      </c>
    </row>
    <row r="594" spans="1:31" x14ac:dyDescent="0.25">
      <c r="A594" s="3">
        <v>2015</v>
      </c>
      <c r="B594" s="4" t="s">
        <v>719</v>
      </c>
      <c r="C594" s="5">
        <v>48101</v>
      </c>
      <c r="D594" s="4" t="s">
        <v>5200</v>
      </c>
      <c r="E594" s="4" t="s">
        <v>993</v>
      </c>
      <c r="F594" s="6">
        <v>42216</v>
      </c>
      <c r="G594" s="7">
        <v>1000000</v>
      </c>
      <c r="H594" s="6">
        <v>42638</v>
      </c>
      <c r="I594" s="4" t="s">
        <v>5201</v>
      </c>
      <c r="J594" s="4" t="s">
        <v>387</v>
      </c>
      <c r="K594" s="4" t="s">
        <v>388</v>
      </c>
      <c r="L594" s="4"/>
      <c r="M594" s="4"/>
      <c r="N594" s="4"/>
      <c r="O594" s="7">
        <v>1000000</v>
      </c>
      <c r="P594" s="11">
        <f>_xlfn.XLOOKUP(E594,[1]SIDEOF_donativos!U$4:U$1619,[1]SIDEOF_donativos!W$4:W$1619,FALSE)</f>
        <v>845</v>
      </c>
      <c r="R594" s="19">
        <v>2015</v>
      </c>
      <c r="S594" s="20" t="s">
        <v>278</v>
      </c>
      <c r="T594" s="20" t="s">
        <v>4361</v>
      </c>
      <c r="U594" s="21">
        <v>42248</v>
      </c>
      <c r="V594" s="22">
        <v>600000</v>
      </c>
      <c r="W594" s="21">
        <v>42400</v>
      </c>
      <c r="X594" s="20" t="s">
        <v>4362</v>
      </c>
      <c r="Y594" s="20" t="s">
        <v>4344</v>
      </c>
      <c r="Z594" s="20" t="s">
        <v>291</v>
      </c>
      <c r="AA594" s="20" t="s">
        <v>314</v>
      </c>
      <c r="AB594" s="20" t="s">
        <v>1839</v>
      </c>
      <c r="AC594" s="20"/>
      <c r="AD594" s="22">
        <v>600000</v>
      </c>
      <c r="AE594" s="38">
        <v>551</v>
      </c>
    </row>
    <row r="595" spans="1:31" x14ac:dyDescent="0.25">
      <c r="A595" s="3">
        <v>2015</v>
      </c>
      <c r="B595" s="4" t="s">
        <v>719</v>
      </c>
      <c r="C595" s="5">
        <v>48101</v>
      </c>
      <c r="D595" s="4" t="s">
        <v>5202</v>
      </c>
      <c r="E595" s="4" t="s">
        <v>5203</v>
      </c>
      <c r="F595" s="6">
        <v>42214</v>
      </c>
      <c r="G595" s="7">
        <v>1150000</v>
      </c>
      <c r="H595" s="6">
        <v>42336</v>
      </c>
      <c r="I595" s="4" t="s">
        <v>5204</v>
      </c>
      <c r="J595" s="4" t="s">
        <v>387</v>
      </c>
      <c r="K595" s="4" t="s">
        <v>388</v>
      </c>
      <c r="L595" s="4"/>
      <c r="M595" s="4"/>
      <c r="N595" s="4"/>
      <c r="O595" s="7">
        <v>1150000</v>
      </c>
      <c r="P595" s="11">
        <f>_xlfn.XLOOKUP(E595,[1]SIDEOF_donativos!U$4:U$1619,[1]SIDEOF_donativos!W$4:W$1619,FALSE)</f>
        <v>116</v>
      </c>
      <c r="R595" s="19">
        <v>2015</v>
      </c>
      <c r="S595" s="20" t="s">
        <v>278</v>
      </c>
      <c r="T595" s="20" t="s">
        <v>4364</v>
      </c>
      <c r="U595" s="21">
        <v>42248</v>
      </c>
      <c r="V595" s="22">
        <v>250000</v>
      </c>
      <c r="W595" s="21">
        <v>42400</v>
      </c>
      <c r="X595" s="20" t="s">
        <v>4365</v>
      </c>
      <c r="Y595" s="20" t="s">
        <v>4344</v>
      </c>
      <c r="Z595" s="20" t="s">
        <v>291</v>
      </c>
      <c r="AA595" s="20" t="s">
        <v>314</v>
      </c>
      <c r="AB595" s="20" t="s">
        <v>1839</v>
      </c>
      <c r="AC595" s="20"/>
      <c r="AD595" s="22">
        <v>250000</v>
      </c>
      <c r="AE595" s="38">
        <v>559</v>
      </c>
    </row>
    <row r="596" spans="1:31" x14ac:dyDescent="0.25">
      <c r="A596" s="3">
        <v>2015</v>
      </c>
      <c r="B596" s="4" t="s">
        <v>719</v>
      </c>
      <c r="C596" s="5">
        <v>48101</v>
      </c>
      <c r="D596" s="4" t="s">
        <v>5205</v>
      </c>
      <c r="E596" s="4" t="s">
        <v>5206</v>
      </c>
      <c r="F596" s="6">
        <v>42214</v>
      </c>
      <c r="G596" s="7">
        <v>1500000</v>
      </c>
      <c r="H596" s="6">
        <v>42280</v>
      </c>
      <c r="I596" s="4" t="s">
        <v>5207</v>
      </c>
      <c r="J596" s="4" t="s">
        <v>387</v>
      </c>
      <c r="K596" s="4" t="s">
        <v>388</v>
      </c>
      <c r="L596" s="4"/>
      <c r="M596" s="4"/>
      <c r="N596" s="4"/>
      <c r="O596" s="7">
        <v>1500000</v>
      </c>
      <c r="P596" s="11">
        <f>_xlfn.XLOOKUP(E596,[1]SIDEOF_donativos!U$4:U$1619,[1]SIDEOF_donativos!W$4:W$1619,FALSE)</f>
        <v>431</v>
      </c>
      <c r="R596" s="3">
        <v>2015</v>
      </c>
      <c r="S596" s="4" t="s">
        <v>1909</v>
      </c>
      <c r="T596" s="4" t="s">
        <v>1911</v>
      </c>
      <c r="U596" s="6">
        <v>42157</v>
      </c>
      <c r="V596" s="7">
        <v>300000</v>
      </c>
      <c r="W596" s="6">
        <v>42369</v>
      </c>
      <c r="X596" s="4" t="s">
        <v>4367</v>
      </c>
      <c r="Y596" s="4" t="s">
        <v>290</v>
      </c>
      <c r="Z596" s="4" t="s">
        <v>291</v>
      </c>
      <c r="AA596" s="4"/>
      <c r="AB596" s="4"/>
      <c r="AC596" s="4"/>
      <c r="AD596" s="7">
        <v>300000</v>
      </c>
      <c r="AE596" s="11">
        <v>1578</v>
      </c>
    </row>
    <row r="597" spans="1:31" x14ac:dyDescent="0.25">
      <c r="A597" s="3">
        <v>2015</v>
      </c>
      <c r="B597" s="4" t="s">
        <v>719</v>
      </c>
      <c r="C597" s="5">
        <v>48101</v>
      </c>
      <c r="D597" s="4" t="s">
        <v>5208</v>
      </c>
      <c r="E597" s="4" t="s">
        <v>5206</v>
      </c>
      <c r="F597" s="6">
        <v>42214</v>
      </c>
      <c r="G597" s="7">
        <v>1500000</v>
      </c>
      <c r="H597" s="6">
        <v>42479</v>
      </c>
      <c r="I597" s="4" t="s">
        <v>5209</v>
      </c>
      <c r="J597" s="4" t="s">
        <v>387</v>
      </c>
      <c r="K597" s="4" t="s">
        <v>388</v>
      </c>
      <c r="L597" s="4"/>
      <c r="M597" s="4"/>
      <c r="N597" s="4"/>
      <c r="O597" s="7">
        <v>1500000</v>
      </c>
      <c r="P597" s="11">
        <f>_xlfn.XLOOKUP(E597,[1]SIDEOF_donativos!U$4:U$1619,[1]SIDEOF_donativos!W$4:W$1619,FALSE)</f>
        <v>431</v>
      </c>
      <c r="R597" s="3">
        <v>2015</v>
      </c>
      <c r="S597" s="4" t="s">
        <v>1909</v>
      </c>
      <c r="T597" s="4" t="s">
        <v>1916</v>
      </c>
      <c r="U597" s="6">
        <v>42258</v>
      </c>
      <c r="V597" s="7">
        <v>200000</v>
      </c>
      <c r="W597" s="6">
        <v>42369</v>
      </c>
      <c r="X597" s="4" t="s">
        <v>4370</v>
      </c>
      <c r="Y597" s="4" t="s">
        <v>290</v>
      </c>
      <c r="Z597" s="4" t="s">
        <v>291</v>
      </c>
      <c r="AA597" s="4"/>
      <c r="AB597" s="4"/>
      <c r="AC597" s="4"/>
      <c r="AD597" s="7">
        <v>200000</v>
      </c>
      <c r="AE597" s="11">
        <v>1601</v>
      </c>
    </row>
    <row r="598" spans="1:31" x14ac:dyDescent="0.25">
      <c r="A598" s="3">
        <v>2015</v>
      </c>
      <c r="B598" s="4" t="s">
        <v>719</v>
      </c>
      <c r="C598" s="5">
        <v>48101</v>
      </c>
      <c r="D598" s="4" t="s">
        <v>5210</v>
      </c>
      <c r="E598" s="4" t="s">
        <v>5206</v>
      </c>
      <c r="F598" s="6">
        <v>42214</v>
      </c>
      <c r="G598" s="7">
        <v>2000000</v>
      </c>
      <c r="H598" s="6">
        <v>42428</v>
      </c>
      <c r="I598" s="4" t="s">
        <v>5211</v>
      </c>
      <c r="J598" s="4" t="s">
        <v>387</v>
      </c>
      <c r="K598" s="4" t="s">
        <v>388</v>
      </c>
      <c r="L598" s="4"/>
      <c r="M598" s="4"/>
      <c r="N598" s="4"/>
      <c r="O598" s="7">
        <v>2000000</v>
      </c>
      <c r="P598" s="11">
        <f>_xlfn.XLOOKUP(E598,[1]SIDEOF_donativos!U$4:U$1619,[1]SIDEOF_donativos!W$4:W$1619,FALSE)</f>
        <v>431</v>
      </c>
      <c r="R598" s="3">
        <v>2015</v>
      </c>
      <c r="S598" s="4" t="s">
        <v>1927</v>
      </c>
      <c r="T598" s="4" t="s">
        <v>993</v>
      </c>
      <c r="U598" s="6">
        <v>42348</v>
      </c>
      <c r="V598" s="7">
        <v>950000</v>
      </c>
      <c r="W598" s="6">
        <v>42369</v>
      </c>
      <c r="X598" s="4" t="s">
        <v>4378</v>
      </c>
      <c r="Y598" s="4" t="s">
        <v>290</v>
      </c>
      <c r="Z598" s="4" t="s">
        <v>291</v>
      </c>
      <c r="AA598" s="4"/>
      <c r="AB598" s="4"/>
      <c r="AC598" s="4"/>
      <c r="AD598" s="7">
        <v>950000</v>
      </c>
      <c r="AE598" s="11">
        <v>845</v>
      </c>
    </row>
    <row r="599" spans="1:31" x14ac:dyDescent="0.25">
      <c r="A599" s="3">
        <v>2015</v>
      </c>
      <c r="B599" s="4" t="s">
        <v>719</v>
      </c>
      <c r="C599" s="5">
        <v>48101</v>
      </c>
      <c r="D599" s="4" t="s">
        <v>5212</v>
      </c>
      <c r="E599" s="4" t="s">
        <v>5206</v>
      </c>
      <c r="F599" s="6">
        <v>42215</v>
      </c>
      <c r="G599" s="7">
        <v>2000000</v>
      </c>
      <c r="H599" s="6">
        <v>42337</v>
      </c>
      <c r="I599" s="4" t="s">
        <v>5213</v>
      </c>
      <c r="J599" s="4" t="s">
        <v>387</v>
      </c>
      <c r="K599" s="4" t="s">
        <v>388</v>
      </c>
      <c r="L599" s="4"/>
      <c r="M599" s="4"/>
      <c r="N599" s="4"/>
      <c r="O599" s="7">
        <v>2000000</v>
      </c>
      <c r="P599" s="11">
        <f>_xlfn.XLOOKUP(E599,[1]SIDEOF_donativos!U$4:U$1619,[1]SIDEOF_donativos!W$4:W$1619,FALSE)</f>
        <v>431</v>
      </c>
      <c r="R599" s="19">
        <v>2015</v>
      </c>
      <c r="S599" s="20" t="s">
        <v>445</v>
      </c>
      <c r="T599" s="20" t="s">
        <v>446</v>
      </c>
      <c r="U599" s="21">
        <v>42101</v>
      </c>
      <c r="V599" s="22">
        <v>300000</v>
      </c>
      <c r="W599" s="21">
        <v>42369</v>
      </c>
      <c r="X599" s="20" t="s">
        <v>4456</v>
      </c>
      <c r="Y599" s="20" t="s">
        <v>4457</v>
      </c>
      <c r="Z599" s="20" t="s">
        <v>291</v>
      </c>
      <c r="AA599" s="20" t="s">
        <v>459</v>
      </c>
      <c r="AB599" s="20" t="s">
        <v>20</v>
      </c>
      <c r="AC599" s="20"/>
      <c r="AD599" s="22">
        <v>300000</v>
      </c>
      <c r="AE599" s="38">
        <v>9</v>
      </c>
    </row>
    <row r="600" spans="1:31" x14ac:dyDescent="0.25">
      <c r="A600" s="3">
        <v>2015</v>
      </c>
      <c r="B600" s="4" t="s">
        <v>719</v>
      </c>
      <c r="C600" s="5">
        <v>48101</v>
      </c>
      <c r="D600" s="4" t="s">
        <v>5214</v>
      </c>
      <c r="E600" s="4" t="s">
        <v>5215</v>
      </c>
      <c r="F600" s="6">
        <v>42214</v>
      </c>
      <c r="G600" s="7">
        <v>3400000</v>
      </c>
      <c r="H600" s="6">
        <v>42579</v>
      </c>
      <c r="I600" s="4" t="s">
        <v>5216</v>
      </c>
      <c r="J600" s="4" t="s">
        <v>387</v>
      </c>
      <c r="K600" s="4" t="s">
        <v>388</v>
      </c>
      <c r="L600" s="4"/>
      <c r="M600" s="4"/>
      <c r="N600" s="4"/>
      <c r="O600" s="7">
        <v>3400000</v>
      </c>
      <c r="P600" s="11">
        <f>_xlfn.XLOOKUP(E600,[1]SIDEOF_donativos!U$4:U$1619,[1]SIDEOF_donativos!W$4:W$1619,FALSE)</f>
        <v>765</v>
      </c>
      <c r="R600" s="3">
        <v>2015</v>
      </c>
      <c r="S600" s="4" t="s">
        <v>445</v>
      </c>
      <c r="T600" s="4" t="s">
        <v>993</v>
      </c>
      <c r="U600" s="6">
        <v>42264</v>
      </c>
      <c r="V600" s="7">
        <v>1500000</v>
      </c>
      <c r="W600" s="6">
        <v>42630</v>
      </c>
      <c r="X600" s="4" t="s">
        <v>4462</v>
      </c>
      <c r="Y600" s="4" t="s">
        <v>290</v>
      </c>
      <c r="Z600" s="4" t="s">
        <v>291</v>
      </c>
      <c r="AA600" s="4"/>
      <c r="AB600" s="4"/>
      <c r="AC600" s="4"/>
      <c r="AD600" s="7">
        <v>1500000</v>
      </c>
      <c r="AE600" s="11">
        <v>845</v>
      </c>
    </row>
    <row r="601" spans="1:31" x14ac:dyDescent="0.25">
      <c r="A601" s="3">
        <v>2015</v>
      </c>
      <c r="B601" s="4" t="s">
        <v>719</v>
      </c>
      <c r="C601" s="5">
        <v>48101</v>
      </c>
      <c r="D601" s="4" t="s">
        <v>5217</v>
      </c>
      <c r="E601" s="4" t="s">
        <v>5218</v>
      </c>
      <c r="F601" s="6">
        <v>42215</v>
      </c>
      <c r="G601" s="7">
        <v>900000</v>
      </c>
      <c r="H601" s="6">
        <v>42404</v>
      </c>
      <c r="I601" s="4" t="s">
        <v>5219</v>
      </c>
      <c r="J601" s="4" t="s">
        <v>387</v>
      </c>
      <c r="K601" s="4" t="s">
        <v>388</v>
      </c>
      <c r="L601" s="4"/>
      <c r="M601" s="4"/>
      <c r="N601" s="4"/>
      <c r="O601" s="7">
        <v>900000</v>
      </c>
      <c r="P601" s="11">
        <f>_xlfn.XLOOKUP(E601,[1]SIDEOF_donativos!U$4:U$1619,[1]SIDEOF_donativos!W$4:W$1619,FALSE)</f>
        <v>164</v>
      </c>
      <c r="R601" s="19">
        <v>2015</v>
      </c>
      <c r="S601" s="20" t="s">
        <v>4530</v>
      </c>
      <c r="T601" s="20" t="s">
        <v>4531</v>
      </c>
      <c r="U601" s="21">
        <v>42346</v>
      </c>
      <c r="V601" s="22">
        <v>2200000</v>
      </c>
      <c r="W601" s="21">
        <v>42468</v>
      </c>
      <c r="X601" s="20" t="s">
        <v>4532</v>
      </c>
      <c r="Y601" s="20" t="s">
        <v>4533</v>
      </c>
      <c r="Z601" s="20" t="s">
        <v>301</v>
      </c>
      <c r="AA601" s="20" t="s">
        <v>291</v>
      </c>
      <c r="AB601" s="20"/>
      <c r="AC601" s="20"/>
      <c r="AD601" s="22">
        <v>2200000</v>
      </c>
      <c r="AE601" s="38">
        <v>1045</v>
      </c>
    </row>
    <row r="602" spans="1:31" x14ac:dyDescent="0.25">
      <c r="A602" s="3">
        <v>2015</v>
      </c>
      <c r="B602" s="4" t="s">
        <v>719</v>
      </c>
      <c r="C602" s="5">
        <v>48101</v>
      </c>
      <c r="D602" s="4" t="s">
        <v>5220</v>
      </c>
      <c r="E602" s="4" t="s">
        <v>3877</v>
      </c>
      <c r="F602" s="6">
        <v>42215</v>
      </c>
      <c r="G602" s="7">
        <v>1500000</v>
      </c>
      <c r="H602" s="6">
        <v>42337</v>
      </c>
      <c r="I602" s="4" t="s">
        <v>5221</v>
      </c>
      <c r="J602" s="4" t="s">
        <v>387</v>
      </c>
      <c r="K602" s="4" t="s">
        <v>388</v>
      </c>
      <c r="L602" s="4"/>
      <c r="M602" s="4"/>
      <c r="N602" s="4"/>
      <c r="O602" s="7">
        <v>1500000</v>
      </c>
      <c r="P602" s="11">
        <f>_xlfn.XLOOKUP(E602,[1]SIDEOF_donativos!U$4:U$1619,[1]SIDEOF_donativos!W$4:W$1619,FALSE)</f>
        <v>42</v>
      </c>
      <c r="R602" s="3">
        <v>2015</v>
      </c>
      <c r="S602" s="4" t="s">
        <v>614</v>
      </c>
      <c r="T602" s="4" t="s">
        <v>3361</v>
      </c>
      <c r="U602" s="6">
        <v>42107</v>
      </c>
      <c r="V602" s="7">
        <v>3500000</v>
      </c>
      <c r="W602" s="6">
        <v>42472</v>
      </c>
      <c r="X602" s="4" t="s">
        <v>4535</v>
      </c>
      <c r="Y602" s="4" t="s">
        <v>290</v>
      </c>
      <c r="Z602" s="4" t="s">
        <v>291</v>
      </c>
      <c r="AA602" s="4"/>
      <c r="AB602" s="4"/>
      <c r="AC602" s="4"/>
      <c r="AD602" s="7">
        <v>3500000</v>
      </c>
      <c r="AE602" s="11">
        <v>1300</v>
      </c>
    </row>
    <row r="603" spans="1:31" x14ac:dyDescent="0.25">
      <c r="A603" s="3">
        <v>2015</v>
      </c>
      <c r="B603" s="4" t="s">
        <v>719</v>
      </c>
      <c r="C603" s="5">
        <v>48101</v>
      </c>
      <c r="D603" s="4" t="s">
        <v>5222</v>
      </c>
      <c r="E603" s="4" t="s">
        <v>4755</v>
      </c>
      <c r="F603" s="6">
        <v>42215</v>
      </c>
      <c r="G603" s="7">
        <v>10000000</v>
      </c>
      <c r="H603" s="6">
        <v>42368</v>
      </c>
      <c r="I603" s="4" t="s">
        <v>5223</v>
      </c>
      <c r="J603" s="4" t="s">
        <v>387</v>
      </c>
      <c r="K603" s="4" t="s">
        <v>388</v>
      </c>
      <c r="L603" s="4"/>
      <c r="M603" s="4"/>
      <c r="N603" s="4"/>
      <c r="O603" s="7">
        <v>10000000</v>
      </c>
      <c r="P603" s="11">
        <f>_xlfn.XLOOKUP(E603,[1]SIDEOF_donativos!U$4:U$1619,[1]SIDEOF_donativos!W$4:W$1619,FALSE)</f>
        <v>564</v>
      </c>
      <c r="R603" s="3">
        <v>2015</v>
      </c>
      <c r="S603" s="4" t="s">
        <v>614</v>
      </c>
      <c r="T603" s="4" t="s">
        <v>4546</v>
      </c>
      <c r="U603" s="6">
        <v>42216</v>
      </c>
      <c r="V603" s="7">
        <v>1000000</v>
      </c>
      <c r="W603" s="6">
        <v>42581</v>
      </c>
      <c r="X603" s="4" t="s">
        <v>4547</v>
      </c>
      <c r="Y603" s="4" t="s">
        <v>290</v>
      </c>
      <c r="Z603" s="4" t="s">
        <v>291</v>
      </c>
      <c r="AA603" s="4"/>
      <c r="AB603" s="4"/>
      <c r="AC603" s="4"/>
      <c r="AD603" s="7">
        <v>1000000</v>
      </c>
      <c r="AE603" s="11">
        <v>759</v>
      </c>
    </row>
    <row r="604" spans="1:31" x14ac:dyDescent="0.25">
      <c r="A604" s="3">
        <v>2015</v>
      </c>
      <c r="B604" s="4" t="s">
        <v>719</v>
      </c>
      <c r="C604" s="5">
        <v>48101</v>
      </c>
      <c r="D604" s="4" t="s">
        <v>5224</v>
      </c>
      <c r="E604" s="4" t="s">
        <v>5225</v>
      </c>
      <c r="F604" s="6">
        <v>42219</v>
      </c>
      <c r="G604" s="7">
        <v>4000000</v>
      </c>
      <c r="H604" s="6">
        <v>42523</v>
      </c>
      <c r="I604" s="4" t="s">
        <v>5226</v>
      </c>
      <c r="J604" s="4" t="s">
        <v>387</v>
      </c>
      <c r="K604" s="4" t="s">
        <v>388</v>
      </c>
      <c r="L604" s="4"/>
      <c r="M604" s="4"/>
      <c r="N604" s="4"/>
      <c r="O604" s="7">
        <v>4000000</v>
      </c>
      <c r="P604" s="11">
        <f>_xlfn.XLOOKUP(E604,[1]SIDEOF_donativos!U$4:U$1619,[1]SIDEOF_donativos!W$4:W$1619,FALSE)</f>
        <v>1387</v>
      </c>
      <c r="R604" s="3">
        <v>2015</v>
      </c>
      <c r="S604" s="4" t="s">
        <v>614</v>
      </c>
      <c r="T604" s="4" t="s">
        <v>3351</v>
      </c>
      <c r="U604" s="6">
        <v>42286</v>
      </c>
      <c r="V604" s="7">
        <v>2000000</v>
      </c>
      <c r="W604" s="6">
        <v>42651</v>
      </c>
      <c r="X604" s="4" t="s">
        <v>4556</v>
      </c>
      <c r="Y604" s="4" t="s">
        <v>290</v>
      </c>
      <c r="Z604" s="4" t="s">
        <v>291</v>
      </c>
      <c r="AA604" s="4"/>
      <c r="AB604" s="4"/>
      <c r="AC604" s="4"/>
      <c r="AD604" s="7">
        <v>2000000</v>
      </c>
      <c r="AE604" s="11">
        <v>111</v>
      </c>
    </row>
    <row r="605" spans="1:31" x14ac:dyDescent="0.25">
      <c r="A605" s="3">
        <v>2015</v>
      </c>
      <c r="B605" s="4" t="s">
        <v>719</v>
      </c>
      <c r="C605" s="5">
        <v>48101</v>
      </c>
      <c r="D605" s="4" t="s">
        <v>5227</v>
      </c>
      <c r="E605" s="4" t="s">
        <v>3436</v>
      </c>
      <c r="F605" s="6">
        <v>42220</v>
      </c>
      <c r="G605" s="7">
        <v>3000000</v>
      </c>
      <c r="H605" s="6">
        <v>42585</v>
      </c>
      <c r="I605" s="4" t="s">
        <v>5228</v>
      </c>
      <c r="J605" s="4" t="s">
        <v>387</v>
      </c>
      <c r="K605" s="4" t="s">
        <v>388</v>
      </c>
      <c r="L605" s="4"/>
      <c r="M605" s="4"/>
      <c r="N605" s="4"/>
      <c r="O605" s="7">
        <v>3000000</v>
      </c>
      <c r="P605" s="11">
        <f>_xlfn.XLOOKUP(E605,[1]SIDEOF_donativos!U$4:U$1619,[1]SIDEOF_donativos!W$4:W$1619,FALSE)</f>
        <v>638</v>
      </c>
      <c r="R605" s="3">
        <v>2015</v>
      </c>
      <c r="S605" s="4" t="s">
        <v>614</v>
      </c>
      <c r="T605" s="4" t="s">
        <v>200</v>
      </c>
      <c r="U605" s="6">
        <v>42286</v>
      </c>
      <c r="V605" s="7">
        <v>3000000</v>
      </c>
      <c r="W605" s="6">
        <v>42651</v>
      </c>
      <c r="X605" s="4" t="s">
        <v>4558</v>
      </c>
      <c r="Y605" s="4" t="s">
        <v>290</v>
      </c>
      <c r="Z605" s="4" t="s">
        <v>291</v>
      </c>
      <c r="AA605" s="4"/>
      <c r="AB605" s="4"/>
      <c r="AC605" s="4"/>
      <c r="AD605" s="7">
        <v>3000000</v>
      </c>
      <c r="AE605" s="11">
        <v>754</v>
      </c>
    </row>
    <row r="606" spans="1:31" x14ac:dyDescent="0.25">
      <c r="A606" s="3">
        <v>2015</v>
      </c>
      <c r="B606" s="4" t="s">
        <v>719</v>
      </c>
      <c r="C606" s="5">
        <v>48101</v>
      </c>
      <c r="D606" s="4" t="s">
        <v>5229</v>
      </c>
      <c r="E606" s="4" t="s">
        <v>2478</v>
      </c>
      <c r="F606" s="6">
        <v>42219</v>
      </c>
      <c r="G606" s="7">
        <v>4000000</v>
      </c>
      <c r="H606" s="6">
        <v>42431</v>
      </c>
      <c r="I606" s="4" t="s">
        <v>5230</v>
      </c>
      <c r="J606" s="4" t="s">
        <v>387</v>
      </c>
      <c r="K606" s="4" t="s">
        <v>388</v>
      </c>
      <c r="L606" s="4"/>
      <c r="M606" s="4"/>
      <c r="N606" s="4"/>
      <c r="O606" s="7">
        <v>4000000</v>
      </c>
      <c r="P606" s="11">
        <f>_xlfn.XLOOKUP(E606,[1]SIDEOF_donativos!U$4:U$1619,[1]SIDEOF_donativos!W$4:W$1619,FALSE)</f>
        <v>617</v>
      </c>
      <c r="R606" s="3">
        <v>2015</v>
      </c>
      <c r="S606" s="4" t="s">
        <v>614</v>
      </c>
      <c r="T606" s="4" t="s">
        <v>3361</v>
      </c>
      <c r="U606" s="6">
        <v>42286</v>
      </c>
      <c r="V606" s="7">
        <v>23500000</v>
      </c>
      <c r="W606" s="6">
        <v>42651</v>
      </c>
      <c r="X606" s="4" t="s">
        <v>4562</v>
      </c>
      <c r="Y606" s="4" t="s">
        <v>290</v>
      </c>
      <c r="Z606" s="4" t="s">
        <v>291</v>
      </c>
      <c r="AA606" s="4"/>
      <c r="AB606" s="4"/>
      <c r="AC606" s="4"/>
      <c r="AD606" s="7">
        <v>23500000</v>
      </c>
      <c r="AE606" s="11">
        <v>1300</v>
      </c>
    </row>
    <row r="607" spans="1:31" x14ac:dyDescent="0.25">
      <c r="A607" s="3">
        <v>2015</v>
      </c>
      <c r="B607" s="4" t="s">
        <v>719</v>
      </c>
      <c r="C607" s="5">
        <v>48101</v>
      </c>
      <c r="D607" s="4" t="s">
        <v>5231</v>
      </c>
      <c r="E607" s="4" t="s">
        <v>3693</v>
      </c>
      <c r="F607" s="6">
        <v>42219</v>
      </c>
      <c r="G607" s="7">
        <v>4000000</v>
      </c>
      <c r="H607" s="6">
        <v>42402</v>
      </c>
      <c r="I607" s="4" t="s">
        <v>5232</v>
      </c>
      <c r="J607" s="4" t="s">
        <v>387</v>
      </c>
      <c r="K607" s="4" t="s">
        <v>388</v>
      </c>
      <c r="L607" s="4"/>
      <c r="M607" s="4"/>
      <c r="N607" s="4"/>
      <c r="O607" s="7">
        <v>4000000</v>
      </c>
      <c r="P607" s="11">
        <f>_xlfn.XLOOKUP(E607,[1]SIDEOF_donativos!U$4:U$1619,[1]SIDEOF_donativos!W$4:W$1619,FALSE)</f>
        <v>1447</v>
      </c>
      <c r="R607" s="3">
        <v>2015</v>
      </c>
      <c r="S607" s="4" t="s">
        <v>614</v>
      </c>
      <c r="T607" s="4" t="s">
        <v>4564</v>
      </c>
      <c r="U607" s="6">
        <v>42317</v>
      </c>
      <c r="V607" s="7">
        <v>29000000</v>
      </c>
      <c r="W607" s="6">
        <v>42682</v>
      </c>
      <c r="X607" s="4" t="s">
        <v>4565</v>
      </c>
      <c r="Y607" s="4" t="s">
        <v>290</v>
      </c>
      <c r="Z607" s="4" t="s">
        <v>291</v>
      </c>
      <c r="AA607" s="4"/>
      <c r="AB607" s="4"/>
      <c r="AC607" s="4"/>
      <c r="AD607" s="7">
        <v>29000000</v>
      </c>
      <c r="AE607" s="11">
        <v>818</v>
      </c>
    </row>
    <row r="608" spans="1:31" x14ac:dyDescent="0.25">
      <c r="A608" s="3">
        <v>2015</v>
      </c>
      <c r="B608" s="4" t="s">
        <v>719</v>
      </c>
      <c r="C608" s="5">
        <v>48101</v>
      </c>
      <c r="D608" s="4" t="s">
        <v>5233</v>
      </c>
      <c r="E608" s="4" t="s">
        <v>5234</v>
      </c>
      <c r="F608" s="6">
        <v>42222</v>
      </c>
      <c r="G608" s="7">
        <v>1500000</v>
      </c>
      <c r="H608" s="6">
        <v>42282</v>
      </c>
      <c r="I608" s="4" t="s">
        <v>5235</v>
      </c>
      <c r="J608" s="4" t="s">
        <v>387</v>
      </c>
      <c r="K608" s="4" t="s">
        <v>388</v>
      </c>
      <c r="L608" s="4"/>
      <c r="M608" s="4"/>
      <c r="N608" s="4"/>
      <c r="O608" s="7">
        <v>1500000</v>
      </c>
      <c r="P608" s="11">
        <f>_xlfn.XLOOKUP(E608,[1]SIDEOF_donativos!U$4:U$1619,[1]SIDEOF_donativos!W$4:W$1619,FALSE)</f>
        <v>811</v>
      </c>
      <c r="R608" s="3">
        <v>2015</v>
      </c>
      <c r="S608" s="4" t="s">
        <v>614</v>
      </c>
      <c r="T608" s="4" t="s">
        <v>993</v>
      </c>
      <c r="U608" s="6">
        <v>42317</v>
      </c>
      <c r="V608" s="7">
        <v>6000000</v>
      </c>
      <c r="W608" s="6">
        <v>42685</v>
      </c>
      <c r="X608" s="4" t="s">
        <v>4570</v>
      </c>
      <c r="Y608" s="4" t="s">
        <v>290</v>
      </c>
      <c r="Z608" s="4" t="s">
        <v>291</v>
      </c>
      <c r="AA608" s="4"/>
      <c r="AB608" s="4"/>
      <c r="AC608" s="4"/>
      <c r="AD608" s="7">
        <v>6000000</v>
      </c>
      <c r="AE608" s="11">
        <v>845</v>
      </c>
    </row>
    <row r="609" spans="1:31" x14ac:dyDescent="0.25">
      <c r="A609" s="3">
        <v>2015</v>
      </c>
      <c r="B609" s="4" t="s">
        <v>719</v>
      </c>
      <c r="C609" s="5">
        <v>48101</v>
      </c>
      <c r="D609" s="4" t="s">
        <v>5236</v>
      </c>
      <c r="E609" s="4" t="s">
        <v>5237</v>
      </c>
      <c r="F609" s="6">
        <v>42221</v>
      </c>
      <c r="G609" s="7">
        <v>5000000</v>
      </c>
      <c r="H609" s="6">
        <v>42433</v>
      </c>
      <c r="I609" s="4" t="s">
        <v>5238</v>
      </c>
      <c r="J609" s="4" t="s">
        <v>387</v>
      </c>
      <c r="K609" s="4" t="s">
        <v>388</v>
      </c>
      <c r="L609" s="4"/>
      <c r="M609" s="4"/>
      <c r="N609" s="4"/>
      <c r="O609" s="7">
        <v>5000000</v>
      </c>
      <c r="P609" s="11">
        <f>_xlfn.XLOOKUP(E609,[1]SIDEOF_donativos!U$4:U$1619,[1]SIDEOF_donativos!W$4:W$1619,FALSE)</f>
        <v>1373</v>
      </c>
      <c r="R609" s="3">
        <v>2015</v>
      </c>
      <c r="S609" s="4" t="s">
        <v>614</v>
      </c>
      <c r="T609" s="4" t="s">
        <v>4546</v>
      </c>
      <c r="U609" s="6">
        <v>42332</v>
      </c>
      <c r="V609" s="7">
        <v>2300000</v>
      </c>
      <c r="W609" s="6">
        <v>42697</v>
      </c>
      <c r="X609" s="4" t="s">
        <v>4558</v>
      </c>
      <c r="Y609" s="4" t="s">
        <v>290</v>
      </c>
      <c r="Z609" s="4" t="s">
        <v>291</v>
      </c>
      <c r="AA609" s="4"/>
      <c r="AB609" s="4"/>
      <c r="AC609" s="4"/>
      <c r="AD609" s="7">
        <v>2300000</v>
      </c>
      <c r="AE609" s="11">
        <v>759</v>
      </c>
    </row>
    <row r="610" spans="1:31" x14ac:dyDescent="0.25">
      <c r="A610" s="3">
        <v>2015</v>
      </c>
      <c r="B610" s="4" t="s">
        <v>719</v>
      </c>
      <c r="C610" s="5">
        <v>48101</v>
      </c>
      <c r="D610" s="4" t="s">
        <v>5239</v>
      </c>
      <c r="E610" s="4" t="s">
        <v>5240</v>
      </c>
      <c r="F610" s="6">
        <v>42221</v>
      </c>
      <c r="G610" s="7">
        <v>2000000</v>
      </c>
      <c r="H610" s="6">
        <v>42601</v>
      </c>
      <c r="I610" s="4" t="s">
        <v>5241</v>
      </c>
      <c r="J610" s="4" t="s">
        <v>387</v>
      </c>
      <c r="K610" s="4" t="s">
        <v>388</v>
      </c>
      <c r="L610" s="4"/>
      <c r="M610" s="4"/>
      <c r="N610" s="4"/>
      <c r="O610" s="7">
        <v>2000000</v>
      </c>
      <c r="P610" s="11">
        <f>_xlfn.XLOOKUP(E610,[1]SIDEOF_donativos!U$4:U$1619,[1]SIDEOF_donativos!W$4:W$1619,FALSE)</f>
        <v>45</v>
      </c>
      <c r="R610" s="3">
        <v>2015</v>
      </c>
      <c r="S610" s="4" t="s">
        <v>614</v>
      </c>
      <c r="T610" s="4" t="s">
        <v>4577</v>
      </c>
      <c r="U610" s="6">
        <v>42332</v>
      </c>
      <c r="V610" s="7">
        <v>12128800</v>
      </c>
      <c r="W610" s="6">
        <v>42697</v>
      </c>
      <c r="X610" s="4" t="s">
        <v>4578</v>
      </c>
      <c r="Y610" s="4" t="s">
        <v>290</v>
      </c>
      <c r="Z610" s="4" t="s">
        <v>291</v>
      </c>
      <c r="AA610" s="4"/>
      <c r="AB610" s="4"/>
      <c r="AC610" s="4"/>
      <c r="AD610" s="7">
        <v>12128800</v>
      </c>
      <c r="AE610" s="11">
        <v>1572</v>
      </c>
    </row>
    <row r="611" spans="1:31" x14ac:dyDescent="0.25">
      <c r="A611" s="3">
        <v>2015</v>
      </c>
      <c r="B611" s="4" t="s">
        <v>719</v>
      </c>
      <c r="C611" s="5">
        <v>48101</v>
      </c>
      <c r="D611" s="4" t="s">
        <v>5242</v>
      </c>
      <c r="E611" s="4" t="s">
        <v>5237</v>
      </c>
      <c r="F611" s="6">
        <v>42221</v>
      </c>
      <c r="G611" s="7">
        <v>2000000</v>
      </c>
      <c r="H611" s="6">
        <v>42342</v>
      </c>
      <c r="I611" s="4" t="s">
        <v>5243</v>
      </c>
      <c r="J611" s="4" t="s">
        <v>387</v>
      </c>
      <c r="K611" s="4" t="s">
        <v>388</v>
      </c>
      <c r="L611" s="4"/>
      <c r="M611" s="4"/>
      <c r="N611" s="4"/>
      <c r="O611" s="7">
        <v>2000000</v>
      </c>
      <c r="P611" s="11">
        <f>_xlfn.XLOOKUP(E611,[1]SIDEOF_donativos!U$4:U$1619,[1]SIDEOF_donativos!W$4:W$1619,FALSE)</f>
        <v>1373</v>
      </c>
      <c r="R611" s="3">
        <v>2015</v>
      </c>
      <c r="S611" s="4" t="s">
        <v>1741</v>
      </c>
      <c r="T611" s="4" t="s">
        <v>200</v>
      </c>
      <c r="U611" s="6">
        <v>42066</v>
      </c>
      <c r="V611" s="7">
        <v>10000000</v>
      </c>
      <c r="W611" s="6">
        <v>42338</v>
      </c>
      <c r="X611" s="4" t="s">
        <v>5398</v>
      </c>
      <c r="Y611" s="4" t="s">
        <v>290</v>
      </c>
      <c r="Z611" s="4" t="s">
        <v>291</v>
      </c>
      <c r="AA611" s="4"/>
      <c r="AB611" s="4"/>
      <c r="AC611" s="4"/>
      <c r="AD611" s="7">
        <v>10000000</v>
      </c>
      <c r="AE611" s="11">
        <v>754</v>
      </c>
    </row>
    <row r="612" spans="1:31" x14ac:dyDescent="0.25">
      <c r="A612" s="3">
        <v>2015</v>
      </c>
      <c r="B612" s="4" t="s">
        <v>719</v>
      </c>
      <c r="C612" s="5">
        <v>48101</v>
      </c>
      <c r="D612" s="4" t="s">
        <v>5244</v>
      </c>
      <c r="E612" s="4" t="s">
        <v>3539</v>
      </c>
      <c r="F612" s="6">
        <v>42221</v>
      </c>
      <c r="G612" s="7">
        <v>2000000</v>
      </c>
      <c r="H612" s="6">
        <v>42555</v>
      </c>
      <c r="I612" s="4" t="s">
        <v>5245</v>
      </c>
      <c r="J612" s="4" t="s">
        <v>387</v>
      </c>
      <c r="K612" s="4" t="s">
        <v>388</v>
      </c>
      <c r="L612" s="4"/>
      <c r="M612" s="4"/>
      <c r="N612" s="4"/>
      <c r="O612" s="7">
        <v>2000000</v>
      </c>
      <c r="P612" s="11">
        <f>_xlfn.XLOOKUP(E612,[1]SIDEOF_donativos!U$4:U$1619,[1]SIDEOF_donativos!W$4:W$1619,FALSE)</f>
        <v>623</v>
      </c>
      <c r="R612" s="3">
        <v>2015</v>
      </c>
      <c r="S612" s="4" t="s">
        <v>1741</v>
      </c>
      <c r="T612" s="4" t="s">
        <v>5400</v>
      </c>
      <c r="U612" s="6">
        <v>42262</v>
      </c>
      <c r="V612" s="7">
        <v>7000000</v>
      </c>
      <c r="W612" s="6">
        <v>42369</v>
      </c>
      <c r="X612" s="4" t="s">
        <v>5401</v>
      </c>
      <c r="Y612" s="4" t="s">
        <v>290</v>
      </c>
      <c r="Z612" s="4" t="s">
        <v>291</v>
      </c>
      <c r="AA612" s="4"/>
      <c r="AB612" s="4"/>
      <c r="AC612" s="4"/>
      <c r="AD612" s="7">
        <v>7000000</v>
      </c>
      <c r="AE612" s="11">
        <v>1588</v>
      </c>
    </row>
    <row r="613" spans="1:31" x14ac:dyDescent="0.25">
      <c r="A613" s="3">
        <v>2015</v>
      </c>
      <c r="B613" s="4" t="s">
        <v>719</v>
      </c>
      <c r="C613" s="5">
        <v>48101</v>
      </c>
      <c r="D613" s="4" t="s">
        <v>5246</v>
      </c>
      <c r="E613" s="4" t="s">
        <v>5020</v>
      </c>
      <c r="F613" s="6">
        <v>42228</v>
      </c>
      <c r="G613" s="7">
        <v>1000000</v>
      </c>
      <c r="H613" s="6">
        <v>42380</v>
      </c>
      <c r="I613" s="4" t="s">
        <v>5247</v>
      </c>
      <c r="J613" s="4" t="s">
        <v>387</v>
      </c>
      <c r="K613" s="4" t="s">
        <v>388</v>
      </c>
      <c r="L613" s="4"/>
      <c r="M613" s="4"/>
      <c r="N613" s="4"/>
      <c r="O613" s="7">
        <v>1000000</v>
      </c>
      <c r="P613" s="11">
        <f>_xlfn.XLOOKUP(E613,[1]SIDEOF_donativos!U$4:U$1619,[1]SIDEOF_donativos!W$4:W$1619,FALSE)</f>
        <v>1425</v>
      </c>
      <c r="R613" s="3">
        <v>2015</v>
      </c>
      <c r="S613" s="4" t="s">
        <v>1741</v>
      </c>
      <c r="T613" s="4" t="s">
        <v>5403</v>
      </c>
      <c r="U613" s="6">
        <v>42338</v>
      </c>
      <c r="V613" s="7">
        <v>7500000</v>
      </c>
      <c r="W613" s="6">
        <v>42369</v>
      </c>
      <c r="X613" s="4" t="s">
        <v>5404</v>
      </c>
      <c r="Y613" s="4" t="s">
        <v>290</v>
      </c>
      <c r="Z613" s="4" t="s">
        <v>291</v>
      </c>
      <c r="AA613" s="4"/>
      <c r="AB613" s="4"/>
      <c r="AC613" s="4"/>
      <c r="AD613" s="7">
        <v>7500000</v>
      </c>
      <c r="AE613" s="11">
        <v>655</v>
      </c>
    </row>
    <row r="614" spans="1:31" x14ac:dyDescent="0.25">
      <c r="A614" s="3">
        <v>2015</v>
      </c>
      <c r="B614" s="4" t="s">
        <v>719</v>
      </c>
      <c r="C614" s="5">
        <v>48101</v>
      </c>
      <c r="D614" s="4" t="s">
        <v>5248</v>
      </c>
      <c r="E614" s="4" t="s">
        <v>5249</v>
      </c>
      <c r="F614" s="6">
        <v>42228</v>
      </c>
      <c r="G614" s="7">
        <v>3000000</v>
      </c>
      <c r="H614" s="6">
        <v>42411</v>
      </c>
      <c r="I614" s="4" t="s">
        <v>5250</v>
      </c>
      <c r="J614" s="4" t="s">
        <v>387</v>
      </c>
      <c r="K614" s="4" t="s">
        <v>388</v>
      </c>
      <c r="L614" s="4"/>
      <c r="M614" s="4"/>
      <c r="N614" s="4"/>
      <c r="O614" s="7">
        <v>3000000</v>
      </c>
      <c r="P614" s="11">
        <f>_xlfn.XLOOKUP(E614,[1]SIDEOF_donativos!U$4:U$1619,[1]SIDEOF_donativos!W$4:W$1619,FALSE)</f>
        <v>685</v>
      </c>
      <c r="R614" s="3">
        <v>2015</v>
      </c>
      <c r="S614" s="4" t="s">
        <v>1741</v>
      </c>
      <c r="T614" s="4" t="s">
        <v>5406</v>
      </c>
      <c r="U614" s="6">
        <v>42338</v>
      </c>
      <c r="V614" s="7">
        <v>2258460</v>
      </c>
      <c r="W614" s="6">
        <v>42369</v>
      </c>
      <c r="X614" s="4" t="s">
        <v>5407</v>
      </c>
      <c r="Y614" s="4" t="s">
        <v>290</v>
      </c>
      <c r="Z614" s="4" t="s">
        <v>291</v>
      </c>
      <c r="AA614" s="4"/>
      <c r="AB614" s="4"/>
      <c r="AC614" s="4"/>
      <c r="AD614" s="7">
        <v>2258460</v>
      </c>
      <c r="AE614" s="11">
        <v>1587</v>
      </c>
    </row>
    <row r="615" spans="1:31" x14ac:dyDescent="0.25">
      <c r="A615" s="3">
        <v>2015</v>
      </c>
      <c r="B615" s="4" t="s">
        <v>719</v>
      </c>
      <c r="C615" s="5">
        <v>48101</v>
      </c>
      <c r="D615" s="4" t="s">
        <v>5251</v>
      </c>
      <c r="E615" s="4" t="s">
        <v>2419</v>
      </c>
      <c r="F615" s="6">
        <v>42229</v>
      </c>
      <c r="G615" s="7">
        <v>2000000</v>
      </c>
      <c r="H615" s="6">
        <v>42458</v>
      </c>
      <c r="I615" s="4" t="s">
        <v>5252</v>
      </c>
      <c r="J615" s="4" t="s">
        <v>387</v>
      </c>
      <c r="K615" s="4" t="s">
        <v>388</v>
      </c>
      <c r="L615" s="4"/>
      <c r="M615" s="4"/>
      <c r="N615" s="4"/>
      <c r="O615" s="7">
        <v>2000000</v>
      </c>
      <c r="P615" s="11">
        <f>_xlfn.XLOOKUP(E615,[1]SIDEOF_donativos!U$4:U$1619,[1]SIDEOF_donativos!W$4:W$1619,FALSE)</f>
        <v>73</v>
      </c>
      <c r="V615" s="18">
        <f>SUM(V579:V614)</f>
        <v>173562260</v>
      </c>
      <c r="AD615" s="17">
        <f>SUM(AD579:AD614)</f>
        <v>173502260</v>
      </c>
    </row>
    <row r="616" spans="1:31" x14ac:dyDescent="0.25">
      <c r="A616" s="3">
        <v>2015</v>
      </c>
      <c r="B616" s="4" t="s">
        <v>719</v>
      </c>
      <c r="C616" s="5">
        <v>48101</v>
      </c>
      <c r="D616" s="4" t="s">
        <v>5253</v>
      </c>
      <c r="E616" s="4" t="s">
        <v>2419</v>
      </c>
      <c r="F616" s="6">
        <v>42229</v>
      </c>
      <c r="G616" s="7">
        <v>300000</v>
      </c>
      <c r="H616" s="6">
        <v>42329</v>
      </c>
      <c r="I616" s="4" t="s">
        <v>5254</v>
      </c>
      <c r="J616" s="4" t="s">
        <v>387</v>
      </c>
      <c r="K616" s="4" t="s">
        <v>388</v>
      </c>
      <c r="L616" s="4"/>
      <c r="M616" s="4"/>
      <c r="N616" s="4"/>
      <c r="O616" s="7">
        <v>300000</v>
      </c>
      <c r="P616" s="11">
        <f>_xlfn.XLOOKUP(E616,[1]SIDEOF_donativos!U$4:U$1619,[1]SIDEOF_donativos!W$4:W$1619,FALSE)</f>
        <v>73</v>
      </c>
      <c r="AD616" s="28" cm="1">
        <f t="array" ref="AD616">SumarSinColor(AD579:AD614)</f>
        <v>119647260</v>
      </c>
    </row>
    <row r="617" spans="1:31" x14ac:dyDescent="0.25">
      <c r="A617" s="3">
        <v>2015</v>
      </c>
      <c r="B617" s="4" t="s">
        <v>719</v>
      </c>
      <c r="C617" s="5">
        <v>48101</v>
      </c>
      <c r="D617" s="4" t="s">
        <v>5255</v>
      </c>
      <c r="E617" s="4" t="s">
        <v>5012</v>
      </c>
      <c r="F617" s="6">
        <v>42228</v>
      </c>
      <c r="G617" s="7">
        <v>7300000</v>
      </c>
      <c r="H617" s="6">
        <v>42593</v>
      </c>
      <c r="I617" s="4" t="s">
        <v>5256</v>
      </c>
      <c r="J617" s="4" t="s">
        <v>387</v>
      </c>
      <c r="K617" s="4" t="s">
        <v>388</v>
      </c>
      <c r="L617" s="4"/>
      <c r="M617" s="4"/>
      <c r="N617" s="4"/>
      <c r="O617" s="7">
        <v>7300000</v>
      </c>
      <c r="P617" s="11">
        <f>_xlfn.XLOOKUP(E617,[1]SIDEOF_donativos!U$4:U$1619,[1]SIDEOF_donativos!W$4:W$1619,FALSE)</f>
        <v>284</v>
      </c>
      <c r="R617" t="s">
        <v>7664</v>
      </c>
    </row>
    <row r="618" spans="1:31" ht="45" x14ac:dyDescent="0.25">
      <c r="A618" s="3">
        <v>2015</v>
      </c>
      <c r="B618" s="4" t="s">
        <v>719</v>
      </c>
      <c r="C618" s="5">
        <v>48101</v>
      </c>
      <c r="D618" s="4" t="s">
        <v>5257</v>
      </c>
      <c r="E618" s="4" t="s">
        <v>2419</v>
      </c>
      <c r="F618" s="6">
        <v>42229</v>
      </c>
      <c r="G618" s="7">
        <v>3100000</v>
      </c>
      <c r="H618" s="6">
        <v>42570</v>
      </c>
      <c r="I618" s="4" t="s">
        <v>5258</v>
      </c>
      <c r="J618" s="4" t="s">
        <v>387</v>
      </c>
      <c r="K618" s="4" t="s">
        <v>388</v>
      </c>
      <c r="L618" s="4"/>
      <c r="M618" s="4"/>
      <c r="N618" s="4"/>
      <c r="O618" s="7">
        <v>3100000</v>
      </c>
      <c r="P618" s="11">
        <f>_xlfn.XLOOKUP(E618,[1]SIDEOF_donativos!U$4:U$1619,[1]SIDEOF_donativos!W$4:W$1619,FALSE)</f>
        <v>73</v>
      </c>
      <c r="R618" s="12" t="s">
        <v>0</v>
      </c>
      <c r="S618" s="13" t="s">
        <v>1</v>
      </c>
      <c r="T618" s="13" t="s">
        <v>4</v>
      </c>
      <c r="U618" s="13" t="s">
        <v>5</v>
      </c>
      <c r="V618" s="14" t="s">
        <v>6</v>
      </c>
      <c r="W618" s="13" t="s">
        <v>7</v>
      </c>
      <c r="X618" s="13" t="s">
        <v>8</v>
      </c>
      <c r="Y618" s="13" t="s">
        <v>9</v>
      </c>
      <c r="Z618" s="13" t="s">
        <v>1767</v>
      </c>
      <c r="AA618" s="13" t="s">
        <v>1767</v>
      </c>
      <c r="AB618" s="13" t="s">
        <v>1767</v>
      </c>
      <c r="AC618" s="13" t="s">
        <v>1767</v>
      </c>
      <c r="AD618" s="14" t="s">
        <v>14</v>
      </c>
      <c r="AE618" s="15" t="s">
        <v>2649</v>
      </c>
    </row>
    <row r="619" spans="1:31" x14ac:dyDescent="0.25">
      <c r="A619" s="3">
        <v>2015</v>
      </c>
      <c r="B619" s="4" t="s">
        <v>719</v>
      </c>
      <c r="C619" s="5">
        <v>48101</v>
      </c>
      <c r="D619" s="4" t="s">
        <v>5259</v>
      </c>
      <c r="E619" s="4" t="s">
        <v>5260</v>
      </c>
      <c r="F619" s="6">
        <v>42228</v>
      </c>
      <c r="G619" s="7">
        <v>2000000</v>
      </c>
      <c r="H619" s="6">
        <v>42546</v>
      </c>
      <c r="I619" s="4" t="s">
        <v>5261</v>
      </c>
      <c r="J619" s="4" t="s">
        <v>387</v>
      </c>
      <c r="K619" s="4" t="s">
        <v>388</v>
      </c>
      <c r="L619" s="4"/>
      <c r="M619" s="4"/>
      <c r="N619" s="4"/>
      <c r="O619" s="7">
        <v>2000000</v>
      </c>
      <c r="P619" s="11">
        <f>_xlfn.XLOOKUP(E619,[1]SIDEOF_donativos!U$4:U$1619,[1]SIDEOF_donativos!W$4:W$1619,FALSE)</f>
        <v>698</v>
      </c>
      <c r="R619" s="3">
        <v>2015</v>
      </c>
      <c r="S619" s="4" t="s">
        <v>278</v>
      </c>
      <c r="T619" s="4" t="s">
        <v>4210</v>
      </c>
      <c r="U619" s="6">
        <v>42095</v>
      </c>
      <c r="V619" s="7">
        <v>450000</v>
      </c>
      <c r="W619" s="6">
        <v>42461</v>
      </c>
      <c r="X619" s="4" t="s">
        <v>4211</v>
      </c>
      <c r="Y619" s="4" t="s">
        <v>313</v>
      </c>
      <c r="Z619" s="4" t="s">
        <v>314</v>
      </c>
      <c r="AA619" s="4"/>
      <c r="AB619" s="4"/>
      <c r="AC619" s="4"/>
      <c r="AD619" s="7">
        <v>450000</v>
      </c>
      <c r="AE619" s="11">
        <v>1616</v>
      </c>
    </row>
    <row r="620" spans="1:31" x14ac:dyDescent="0.25">
      <c r="A620" s="3">
        <v>2015</v>
      </c>
      <c r="B620" s="4" t="s">
        <v>719</v>
      </c>
      <c r="C620" s="5">
        <v>48101</v>
      </c>
      <c r="D620" s="4" t="s">
        <v>5262</v>
      </c>
      <c r="E620" s="4" t="s">
        <v>3930</v>
      </c>
      <c r="F620" s="6">
        <v>42229</v>
      </c>
      <c r="G620" s="7">
        <v>2250000</v>
      </c>
      <c r="H620" s="6">
        <v>42290</v>
      </c>
      <c r="I620" s="4" t="s">
        <v>5263</v>
      </c>
      <c r="J620" s="4" t="s">
        <v>387</v>
      </c>
      <c r="K620" s="4" t="s">
        <v>388</v>
      </c>
      <c r="L620" s="4"/>
      <c r="M620" s="4"/>
      <c r="N620" s="4"/>
      <c r="O620" s="7">
        <v>2250000</v>
      </c>
      <c r="P620" s="11">
        <f>_xlfn.XLOOKUP(E620,[1]SIDEOF_donativos!U$4:U$1619,[1]SIDEOF_donativos!W$4:W$1619,FALSE)</f>
        <v>135</v>
      </c>
      <c r="R620" s="19">
        <v>2015</v>
      </c>
      <c r="S620" s="20" t="s">
        <v>278</v>
      </c>
      <c r="T620" s="20" t="s">
        <v>4223</v>
      </c>
      <c r="U620" s="21">
        <v>42249</v>
      </c>
      <c r="V620" s="22">
        <v>5000000</v>
      </c>
      <c r="W620" s="21">
        <v>42673</v>
      </c>
      <c r="X620" s="20" t="s">
        <v>4224</v>
      </c>
      <c r="Y620" s="20" t="s">
        <v>2803</v>
      </c>
      <c r="Z620" s="20" t="s">
        <v>297</v>
      </c>
      <c r="AA620" s="20" t="s">
        <v>314</v>
      </c>
      <c r="AB620" s="20"/>
      <c r="AC620" s="20"/>
      <c r="AD620" s="22">
        <v>5000000</v>
      </c>
      <c r="AE620" s="38">
        <v>910</v>
      </c>
    </row>
    <row r="621" spans="1:31" x14ac:dyDescent="0.25">
      <c r="A621" s="3">
        <v>2015</v>
      </c>
      <c r="B621" s="4" t="s">
        <v>719</v>
      </c>
      <c r="C621" s="5">
        <v>48101</v>
      </c>
      <c r="D621" s="4" t="s">
        <v>5264</v>
      </c>
      <c r="E621" s="4" t="s">
        <v>869</v>
      </c>
      <c r="F621" s="6">
        <v>42230</v>
      </c>
      <c r="G621" s="7">
        <v>4000000</v>
      </c>
      <c r="H621" s="6">
        <v>42442</v>
      </c>
      <c r="I621" s="4" t="s">
        <v>5265</v>
      </c>
      <c r="J621" s="4" t="s">
        <v>387</v>
      </c>
      <c r="K621" s="4" t="s">
        <v>388</v>
      </c>
      <c r="L621" s="4"/>
      <c r="M621" s="4"/>
      <c r="N621" s="4"/>
      <c r="O621" s="7">
        <v>4000000</v>
      </c>
      <c r="P621" s="11">
        <f>_xlfn.XLOOKUP(E621,[1]SIDEOF_donativos!U$4:U$1619,[1]SIDEOF_donativos!W$4:W$1619,FALSE)</f>
        <v>1390</v>
      </c>
      <c r="R621" s="3">
        <v>2015</v>
      </c>
      <c r="S621" s="4" t="s">
        <v>278</v>
      </c>
      <c r="T621" s="4" t="s">
        <v>4300</v>
      </c>
      <c r="U621" s="6">
        <v>42093</v>
      </c>
      <c r="V621" s="7">
        <v>1527040</v>
      </c>
      <c r="W621" s="6">
        <v>42524</v>
      </c>
      <c r="X621" s="4" t="s">
        <v>4301</v>
      </c>
      <c r="Y621" s="4" t="s">
        <v>313</v>
      </c>
      <c r="Z621" s="4" t="s">
        <v>314</v>
      </c>
      <c r="AA621" s="4"/>
      <c r="AB621" s="4"/>
      <c r="AC621" s="4"/>
      <c r="AD621" s="7">
        <v>1527040</v>
      </c>
      <c r="AE621" s="11">
        <v>1461</v>
      </c>
    </row>
    <row r="622" spans="1:31" x14ac:dyDescent="0.25">
      <c r="A622" s="3">
        <v>2015</v>
      </c>
      <c r="B622" s="4" t="s">
        <v>719</v>
      </c>
      <c r="C622" s="5">
        <v>48101</v>
      </c>
      <c r="D622" s="4" t="s">
        <v>5266</v>
      </c>
      <c r="E622" s="4" t="s">
        <v>3988</v>
      </c>
      <c r="F622" s="6">
        <v>42230</v>
      </c>
      <c r="G622" s="7">
        <v>9000000</v>
      </c>
      <c r="H622" s="6">
        <v>42382</v>
      </c>
      <c r="I622" s="4" t="s">
        <v>5267</v>
      </c>
      <c r="J622" s="4" t="s">
        <v>387</v>
      </c>
      <c r="K622" s="4" t="s">
        <v>388</v>
      </c>
      <c r="L622" s="4"/>
      <c r="M622" s="4"/>
      <c r="N622" s="4"/>
      <c r="O622" s="7">
        <v>9000000</v>
      </c>
      <c r="P622" s="11">
        <f>_xlfn.XLOOKUP(E622,[1]SIDEOF_donativos!U$4:U$1619,[1]SIDEOF_donativos!W$4:W$1619,FALSE)</f>
        <v>681</v>
      </c>
      <c r="R622" s="3">
        <v>2015</v>
      </c>
      <c r="S622" s="4" t="s">
        <v>278</v>
      </c>
      <c r="T622" s="4" t="s">
        <v>4303</v>
      </c>
      <c r="U622" s="6">
        <v>42160</v>
      </c>
      <c r="V622" s="7">
        <v>980000</v>
      </c>
      <c r="W622" s="6">
        <v>42260</v>
      </c>
      <c r="X622" s="4" t="s">
        <v>4304</v>
      </c>
      <c r="Y622" s="4" t="s">
        <v>313</v>
      </c>
      <c r="Z622" s="4" t="s">
        <v>314</v>
      </c>
      <c r="AA622" s="4"/>
      <c r="AB622" s="4"/>
      <c r="AC622" s="4"/>
      <c r="AD622" s="7">
        <v>980000</v>
      </c>
      <c r="AE622" s="11">
        <v>1261</v>
      </c>
    </row>
    <row r="623" spans="1:31" x14ac:dyDescent="0.25">
      <c r="A623" s="3">
        <v>2015</v>
      </c>
      <c r="B623" s="4" t="s">
        <v>719</v>
      </c>
      <c r="C623" s="5">
        <v>48101</v>
      </c>
      <c r="D623" s="4" t="s">
        <v>5268</v>
      </c>
      <c r="E623" s="4" t="s">
        <v>3608</v>
      </c>
      <c r="F623" s="6">
        <v>42248</v>
      </c>
      <c r="G623" s="7">
        <v>8250000</v>
      </c>
      <c r="H623" s="6">
        <v>42339</v>
      </c>
      <c r="I623" s="4" t="s">
        <v>5269</v>
      </c>
      <c r="J623" s="4" t="s">
        <v>387</v>
      </c>
      <c r="K623" s="4" t="s">
        <v>388</v>
      </c>
      <c r="L623" s="4"/>
      <c r="M623" s="4"/>
      <c r="N623" s="4"/>
      <c r="O623" s="7">
        <v>8250000</v>
      </c>
      <c r="P623" s="11">
        <f>_xlfn.XLOOKUP(E623,[1]SIDEOF_donativos!U$4:U$1619,[1]SIDEOF_donativos!W$4:W$1619,FALSE)</f>
        <v>1038</v>
      </c>
      <c r="R623" s="19">
        <v>2015</v>
      </c>
      <c r="S623" s="20" t="s">
        <v>278</v>
      </c>
      <c r="T623" s="20" t="s">
        <v>4317</v>
      </c>
      <c r="U623" s="21">
        <v>42251</v>
      </c>
      <c r="V623" s="22">
        <v>500000</v>
      </c>
      <c r="W623" s="21">
        <v>42369</v>
      </c>
      <c r="X623" s="20" t="s">
        <v>4318</v>
      </c>
      <c r="Y623" s="20" t="s">
        <v>4319</v>
      </c>
      <c r="Z623" s="20" t="s">
        <v>297</v>
      </c>
      <c r="AA623" s="20" t="s">
        <v>291</v>
      </c>
      <c r="AB623" s="20" t="s">
        <v>314</v>
      </c>
      <c r="AC623" s="20" t="s">
        <v>1839</v>
      </c>
      <c r="AD623" s="22">
        <v>500000</v>
      </c>
      <c r="AE623" s="38">
        <v>1413</v>
      </c>
    </row>
    <row r="624" spans="1:31" x14ac:dyDescent="0.25">
      <c r="A624" s="3">
        <v>2015</v>
      </c>
      <c r="B624" s="4" t="s">
        <v>719</v>
      </c>
      <c r="C624" s="5">
        <v>48101</v>
      </c>
      <c r="D624" s="4" t="s">
        <v>5270</v>
      </c>
      <c r="E624" s="4" t="s">
        <v>4911</v>
      </c>
      <c r="F624" s="6">
        <v>42235</v>
      </c>
      <c r="G624" s="7">
        <v>5000000</v>
      </c>
      <c r="H624" s="6">
        <v>42387</v>
      </c>
      <c r="I624" s="4" t="s">
        <v>5271</v>
      </c>
      <c r="J624" s="4" t="s">
        <v>387</v>
      </c>
      <c r="K624" s="4" t="s">
        <v>388</v>
      </c>
      <c r="L624" s="4"/>
      <c r="M624" s="4"/>
      <c r="N624" s="4"/>
      <c r="O624" s="7">
        <v>5000000</v>
      </c>
      <c r="P624" s="11">
        <f>_xlfn.XLOOKUP(E624,[1]SIDEOF_donativos!U$4:U$1619,[1]SIDEOF_donativos!W$4:W$1619,FALSE)</f>
        <v>736</v>
      </c>
      <c r="R624" s="19">
        <v>2015</v>
      </c>
      <c r="S624" s="20" t="s">
        <v>278</v>
      </c>
      <c r="T624" s="20" t="s">
        <v>4321</v>
      </c>
      <c r="U624" s="21">
        <v>42265</v>
      </c>
      <c r="V624" s="22">
        <v>2600000</v>
      </c>
      <c r="W624" s="21">
        <v>42369</v>
      </c>
      <c r="X624" s="20" t="s">
        <v>4322</v>
      </c>
      <c r="Y624" s="20" t="s">
        <v>2166</v>
      </c>
      <c r="Z624" s="20" t="s">
        <v>314</v>
      </c>
      <c r="AA624" s="20" t="s">
        <v>1839</v>
      </c>
      <c r="AB624" s="20"/>
      <c r="AC624" s="20"/>
      <c r="AD624" s="22">
        <v>1300000</v>
      </c>
      <c r="AE624" s="38">
        <v>1204</v>
      </c>
    </row>
    <row r="625" spans="1:31" x14ac:dyDescent="0.25">
      <c r="A625" s="3">
        <v>2015</v>
      </c>
      <c r="B625" s="4" t="s">
        <v>719</v>
      </c>
      <c r="C625" s="5">
        <v>48101</v>
      </c>
      <c r="D625" s="4" t="s">
        <v>5272</v>
      </c>
      <c r="E625" s="4" t="s">
        <v>935</v>
      </c>
      <c r="F625" s="6">
        <v>42220</v>
      </c>
      <c r="G625" s="7">
        <v>750000</v>
      </c>
      <c r="H625" s="6">
        <v>42460</v>
      </c>
      <c r="I625" s="4" t="s">
        <v>5273</v>
      </c>
      <c r="J625" s="4" t="s">
        <v>387</v>
      </c>
      <c r="K625" s="4" t="s">
        <v>388</v>
      </c>
      <c r="L625" s="4"/>
      <c r="M625" s="4"/>
      <c r="N625" s="4"/>
      <c r="O625" s="7">
        <v>750000</v>
      </c>
      <c r="P625" s="11">
        <f>_xlfn.XLOOKUP(E625,[1]SIDEOF_donativos!U$4:U$1619,[1]SIDEOF_donativos!W$4:W$1619,FALSE)</f>
        <v>11</v>
      </c>
      <c r="R625" s="19">
        <v>2015</v>
      </c>
      <c r="S625" s="20" t="s">
        <v>278</v>
      </c>
      <c r="T625" s="20" t="s">
        <v>4324</v>
      </c>
      <c r="U625" s="21">
        <v>42283</v>
      </c>
      <c r="V625" s="22">
        <v>5000000</v>
      </c>
      <c r="W625" s="21">
        <v>42490</v>
      </c>
      <c r="X625" s="20" t="s">
        <v>4325</v>
      </c>
      <c r="Y625" s="20" t="s">
        <v>2166</v>
      </c>
      <c r="Z625" s="20" t="s">
        <v>314</v>
      </c>
      <c r="AA625" s="20" t="s">
        <v>1839</v>
      </c>
      <c r="AB625" s="20"/>
      <c r="AC625" s="20"/>
      <c r="AD625" s="22">
        <v>2500000</v>
      </c>
      <c r="AE625" s="38">
        <v>1202</v>
      </c>
    </row>
    <row r="626" spans="1:31" x14ac:dyDescent="0.25">
      <c r="A626" s="3">
        <v>2015</v>
      </c>
      <c r="B626" s="4" t="s">
        <v>719</v>
      </c>
      <c r="C626" s="5">
        <v>48101</v>
      </c>
      <c r="D626" s="4" t="s">
        <v>5274</v>
      </c>
      <c r="E626" s="4" t="s">
        <v>800</v>
      </c>
      <c r="F626" s="6">
        <v>42240</v>
      </c>
      <c r="G626" s="7">
        <v>3500000</v>
      </c>
      <c r="H626" s="6">
        <v>42597</v>
      </c>
      <c r="I626" s="4" t="s">
        <v>5275</v>
      </c>
      <c r="J626" s="4" t="s">
        <v>387</v>
      </c>
      <c r="K626" s="4" t="s">
        <v>388</v>
      </c>
      <c r="L626" s="4"/>
      <c r="M626" s="4"/>
      <c r="N626" s="4"/>
      <c r="O626" s="7">
        <v>3500000</v>
      </c>
      <c r="P626" s="11">
        <f>_xlfn.XLOOKUP(E626,[1]SIDEOF_donativos!U$4:U$1619,[1]SIDEOF_donativos!W$4:W$1619,FALSE)</f>
        <v>1052</v>
      </c>
      <c r="R626" s="19">
        <v>2015</v>
      </c>
      <c r="S626" s="20" t="s">
        <v>278</v>
      </c>
      <c r="T626" s="20" t="s">
        <v>4332</v>
      </c>
      <c r="U626" s="21">
        <v>42254</v>
      </c>
      <c r="V626" s="22">
        <v>3000000</v>
      </c>
      <c r="W626" s="21">
        <v>42434</v>
      </c>
      <c r="X626" s="20" t="s">
        <v>4333</v>
      </c>
      <c r="Y626" s="20" t="s">
        <v>2930</v>
      </c>
      <c r="Z626" s="20" t="s">
        <v>297</v>
      </c>
      <c r="AA626" s="20" t="s">
        <v>314</v>
      </c>
      <c r="AB626" s="20" t="s">
        <v>1839</v>
      </c>
      <c r="AC626" s="20"/>
      <c r="AD626" s="22">
        <v>3000000</v>
      </c>
      <c r="AE626" s="38">
        <v>1538</v>
      </c>
    </row>
    <row r="627" spans="1:31" x14ac:dyDescent="0.25">
      <c r="A627" s="3">
        <v>2015</v>
      </c>
      <c r="B627" s="4" t="s">
        <v>719</v>
      </c>
      <c r="C627" s="5">
        <v>48101</v>
      </c>
      <c r="D627" s="4" t="s">
        <v>5276</v>
      </c>
      <c r="E627" s="4" t="s">
        <v>3751</v>
      </c>
      <c r="F627" s="6">
        <v>42241</v>
      </c>
      <c r="G627" s="7">
        <v>3000000</v>
      </c>
      <c r="H627" s="6">
        <v>42453</v>
      </c>
      <c r="I627" s="4" t="s">
        <v>5277</v>
      </c>
      <c r="J627" s="4" t="s">
        <v>387</v>
      </c>
      <c r="K627" s="4" t="s">
        <v>388</v>
      </c>
      <c r="L627" s="4"/>
      <c r="M627" s="4"/>
      <c r="N627" s="4"/>
      <c r="O627" s="7">
        <v>3000000</v>
      </c>
      <c r="P627" s="11">
        <f>_xlfn.XLOOKUP(E627,[1]SIDEOF_donativos!U$4:U$1619,[1]SIDEOF_donativos!W$4:W$1619,FALSE)</f>
        <v>724</v>
      </c>
      <c r="R627" s="19">
        <v>2015</v>
      </c>
      <c r="S627" s="20" t="s">
        <v>278</v>
      </c>
      <c r="T627" s="20" t="s">
        <v>4335</v>
      </c>
      <c r="U627" s="21">
        <v>42304</v>
      </c>
      <c r="V627" s="22">
        <v>3640000</v>
      </c>
      <c r="W627" s="21">
        <v>42613</v>
      </c>
      <c r="X627" s="20" t="s">
        <v>4336</v>
      </c>
      <c r="Y627" s="20" t="s">
        <v>4337</v>
      </c>
      <c r="Z627" s="20" t="s">
        <v>314</v>
      </c>
      <c r="AA627" s="20" t="s">
        <v>20</v>
      </c>
      <c r="AB627" s="20" t="s">
        <v>1839</v>
      </c>
      <c r="AC627" s="20"/>
      <c r="AD627" s="22">
        <v>3640000</v>
      </c>
      <c r="AE627" s="38">
        <v>514</v>
      </c>
    </row>
    <row r="628" spans="1:31" x14ac:dyDescent="0.25">
      <c r="A628" s="3">
        <v>2015</v>
      </c>
      <c r="B628" s="4" t="s">
        <v>719</v>
      </c>
      <c r="C628" s="5">
        <v>48101</v>
      </c>
      <c r="D628" s="4" t="s">
        <v>5278</v>
      </c>
      <c r="E628" s="4" t="s">
        <v>3767</v>
      </c>
      <c r="F628" s="6">
        <v>42240</v>
      </c>
      <c r="G628" s="7">
        <v>1000000</v>
      </c>
      <c r="H628" s="6">
        <v>42423</v>
      </c>
      <c r="I628" s="4" t="s">
        <v>5279</v>
      </c>
      <c r="J628" s="4" t="s">
        <v>387</v>
      </c>
      <c r="K628" s="4" t="s">
        <v>388</v>
      </c>
      <c r="L628" s="4"/>
      <c r="M628" s="4"/>
      <c r="N628" s="4"/>
      <c r="O628" s="7">
        <v>1000000</v>
      </c>
      <c r="P628" s="11">
        <f>_xlfn.XLOOKUP(E628,[1]SIDEOF_donativos!U$4:U$1619,[1]SIDEOF_donativos!W$4:W$1619,FALSE)</f>
        <v>1516</v>
      </c>
      <c r="R628" s="19">
        <v>2015</v>
      </c>
      <c r="S628" s="20" t="s">
        <v>278</v>
      </c>
      <c r="T628" s="20" t="s">
        <v>4342</v>
      </c>
      <c r="U628" s="21">
        <v>42248</v>
      </c>
      <c r="V628" s="22">
        <v>600000</v>
      </c>
      <c r="W628" s="21">
        <v>42400</v>
      </c>
      <c r="X628" s="20" t="s">
        <v>4343</v>
      </c>
      <c r="Y628" s="20" t="s">
        <v>4344</v>
      </c>
      <c r="Z628" s="20" t="s">
        <v>291</v>
      </c>
      <c r="AA628" s="20" t="s">
        <v>314</v>
      </c>
      <c r="AB628" s="20" t="s">
        <v>1839</v>
      </c>
      <c r="AC628" s="20"/>
      <c r="AD628" s="22">
        <v>600000</v>
      </c>
      <c r="AE628" s="38">
        <v>560</v>
      </c>
    </row>
    <row r="629" spans="1:31" x14ac:dyDescent="0.25">
      <c r="A629" s="3">
        <v>2015</v>
      </c>
      <c r="B629" s="4" t="s">
        <v>719</v>
      </c>
      <c r="C629" s="5">
        <v>48101</v>
      </c>
      <c r="D629" s="4" t="s">
        <v>5280</v>
      </c>
      <c r="E629" s="4" t="s">
        <v>5281</v>
      </c>
      <c r="F629" s="6">
        <v>42240</v>
      </c>
      <c r="G629" s="7">
        <v>300000</v>
      </c>
      <c r="H629" s="6">
        <v>42543</v>
      </c>
      <c r="I629" s="4" t="s">
        <v>5282</v>
      </c>
      <c r="J629" s="4" t="s">
        <v>387</v>
      </c>
      <c r="K629" s="4" t="s">
        <v>388</v>
      </c>
      <c r="L629" s="4"/>
      <c r="M629" s="4"/>
      <c r="N629" s="4"/>
      <c r="O629" s="7">
        <v>300000</v>
      </c>
      <c r="P629" s="11">
        <f>_xlfn.XLOOKUP(E629,[1]SIDEOF_donativos!U$4:U$1619,[1]SIDEOF_donativos!W$4:W$1619,FALSE)</f>
        <v>1487</v>
      </c>
      <c r="R629" s="19">
        <v>2015</v>
      </c>
      <c r="S629" s="20" t="s">
        <v>278</v>
      </c>
      <c r="T629" s="20" t="s">
        <v>4346</v>
      </c>
      <c r="U629" s="21">
        <v>42248</v>
      </c>
      <c r="V629" s="22">
        <v>600000</v>
      </c>
      <c r="W629" s="21">
        <v>42400</v>
      </c>
      <c r="X629" s="20" t="s">
        <v>4347</v>
      </c>
      <c r="Y629" s="20" t="s">
        <v>4344</v>
      </c>
      <c r="Z629" s="20" t="s">
        <v>291</v>
      </c>
      <c r="AA629" s="20" t="s">
        <v>314</v>
      </c>
      <c r="AB629" s="20" t="s">
        <v>1839</v>
      </c>
      <c r="AC629" s="20"/>
      <c r="AD629" s="22">
        <v>600000</v>
      </c>
      <c r="AE629" s="38">
        <v>553</v>
      </c>
    </row>
    <row r="630" spans="1:31" x14ac:dyDescent="0.25">
      <c r="A630" s="3">
        <v>2015</v>
      </c>
      <c r="B630" s="4" t="s">
        <v>719</v>
      </c>
      <c r="C630" s="5">
        <v>48101</v>
      </c>
      <c r="D630" s="4" t="s">
        <v>5283</v>
      </c>
      <c r="E630" s="4" t="s">
        <v>4978</v>
      </c>
      <c r="F630" s="6">
        <v>42242</v>
      </c>
      <c r="G630" s="7">
        <v>2000000</v>
      </c>
      <c r="H630" s="6">
        <v>42485</v>
      </c>
      <c r="I630" s="4" t="s">
        <v>5284</v>
      </c>
      <c r="J630" s="4" t="s">
        <v>387</v>
      </c>
      <c r="K630" s="4" t="s">
        <v>388</v>
      </c>
      <c r="L630" s="4"/>
      <c r="M630" s="4"/>
      <c r="N630" s="4"/>
      <c r="O630" s="7">
        <v>2000000</v>
      </c>
      <c r="P630" s="11">
        <f>_xlfn.XLOOKUP(E630,[1]SIDEOF_donativos!U$4:U$1619,[1]SIDEOF_donativos!W$4:W$1619,FALSE)</f>
        <v>1502</v>
      </c>
      <c r="R630" s="19">
        <v>2015</v>
      </c>
      <c r="S630" s="20" t="s">
        <v>278</v>
      </c>
      <c r="T630" s="20" t="s">
        <v>4349</v>
      </c>
      <c r="U630" s="21">
        <v>42248</v>
      </c>
      <c r="V630" s="22">
        <v>250000</v>
      </c>
      <c r="W630" s="21">
        <v>42400</v>
      </c>
      <c r="X630" s="20" t="s">
        <v>4350</v>
      </c>
      <c r="Y630" s="20" t="s">
        <v>4344</v>
      </c>
      <c r="Z630" s="20" t="s">
        <v>291</v>
      </c>
      <c r="AA630" s="20" t="s">
        <v>314</v>
      </c>
      <c r="AB630" s="20" t="s">
        <v>1839</v>
      </c>
      <c r="AC630" s="20"/>
      <c r="AD630" s="22">
        <v>250000</v>
      </c>
      <c r="AE630" s="38">
        <v>1024</v>
      </c>
    </row>
    <row r="631" spans="1:31" x14ac:dyDescent="0.25">
      <c r="A631" s="3">
        <v>2015</v>
      </c>
      <c r="B631" s="4" t="s">
        <v>719</v>
      </c>
      <c r="C631" s="5">
        <v>48101</v>
      </c>
      <c r="D631" s="4" t="s">
        <v>5285</v>
      </c>
      <c r="E631" s="4" t="s">
        <v>5286</v>
      </c>
      <c r="F631" s="6">
        <v>42244</v>
      </c>
      <c r="G631" s="7">
        <v>1000000</v>
      </c>
      <c r="H631" s="6">
        <v>43027</v>
      </c>
      <c r="I631" s="4" t="s">
        <v>5287</v>
      </c>
      <c r="J631" s="4" t="s">
        <v>387</v>
      </c>
      <c r="K631" s="4" t="s">
        <v>388</v>
      </c>
      <c r="L631" s="4"/>
      <c r="M631" s="4"/>
      <c r="N631" s="4"/>
      <c r="O631" s="7">
        <v>1000000</v>
      </c>
      <c r="P631" s="11">
        <f>_xlfn.XLOOKUP(E631,[1]SIDEOF_donativos!U$4:U$1619,[1]SIDEOF_donativos!W$4:W$1619,FALSE)</f>
        <v>1339</v>
      </c>
      <c r="R631" s="19">
        <v>2015</v>
      </c>
      <c r="S631" s="20" t="s">
        <v>278</v>
      </c>
      <c r="T631" s="20" t="s">
        <v>4352</v>
      </c>
      <c r="U631" s="21">
        <v>42248</v>
      </c>
      <c r="V631" s="22">
        <v>255000</v>
      </c>
      <c r="W631" s="21">
        <v>42400</v>
      </c>
      <c r="X631" s="20" t="s">
        <v>4353</v>
      </c>
      <c r="Y631" s="20" t="s">
        <v>4344</v>
      </c>
      <c r="Z631" s="20" t="s">
        <v>291</v>
      </c>
      <c r="AA631" s="20" t="s">
        <v>314</v>
      </c>
      <c r="AB631" s="20" t="s">
        <v>1839</v>
      </c>
      <c r="AC631" s="20"/>
      <c r="AD631" s="22">
        <v>255000</v>
      </c>
      <c r="AE631" s="38">
        <v>1023</v>
      </c>
    </row>
    <row r="632" spans="1:31" x14ac:dyDescent="0.25">
      <c r="A632" s="3">
        <v>2015</v>
      </c>
      <c r="B632" s="4" t="s">
        <v>719</v>
      </c>
      <c r="C632" s="5">
        <v>48101</v>
      </c>
      <c r="D632" s="4" t="s">
        <v>5288</v>
      </c>
      <c r="E632" s="4" t="s">
        <v>1140</v>
      </c>
      <c r="F632" s="6">
        <v>42248</v>
      </c>
      <c r="G632" s="7">
        <v>4000000</v>
      </c>
      <c r="H632" s="6">
        <v>42370</v>
      </c>
      <c r="I632" s="4" t="s">
        <v>5289</v>
      </c>
      <c r="J632" s="4" t="s">
        <v>387</v>
      </c>
      <c r="K632" s="4" t="s">
        <v>388</v>
      </c>
      <c r="L632" s="4"/>
      <c r="M632" s="4"/>
      <c r="N632" s="4"/>
      <c r="O632" s="7">
        <v>4000000</v>
      </c>
      <c r="P632" s="11">
        <f>_xlfn.XLOOKUP(E632,[1]SIDEOF_donativos!U$4:U$1619,[1]SIDEOF_donativos!W$4:W$1619,FALSE)</f>
        <v>190</v>
      </c>
      <c r="R632" s="19">
        <v>2015</v>
      </c>
      <c r="S632" s="20" t="s">
        <v>278</v>
      </c>
      <c r="T632" s="20" t="s">
        <v>4355</v>
      </c>
      <c r="U632" s="21">
        <v>42248</v>
      </c>
      <c r="V632" s="22">
        <v>250000</v>
      </c>
      <c r="W632" s="21">
        <v>42400</v>
      </c>
      <c r="X632" s="20" t="s">
        <v>4356</v>
      </c>
      <c r="Y632" s="20" t="s">
        <v>4344</v>
      </c>
      <c r="Z632" s="20" t="s">
        <v>291</v>
      </c>
      <c r="AA632" s="20" t="s">
        <v>314</v>
      </c>
      <c r="AB632" s="20" t="s">
        <v>1839</v>
      </c>
      <c r="AC632" s="20"/>
      <c r="AD632" s="22">
        <v>250000</v>
      </c>
      <c r="AE632" s="38">
        <v>555</v>
      </c>
    </row>
    <row r="633" spans="1:31" x14ac:dyDescent="0.25">
      <c r="A633" s="3">
        <v>2015</v>
      </c>
      <c r="B633" s="4" t="s">
        <v>719</v>
      </c>
      <c r="C633" s="5">
        <v>48101</v>
      </c>
      <c r="D633" s="4" t="s">
        <v>5290</v>
      </c>
      <c r="E633" s="4" t="s">
        <v>5291</v>
      </c>
      <c r="F633" s="6">
        <v>42247</v>
      </c>
      <c r="G633" s="7">
        <v>3000000</v>
      </c>
      <c r="H633" s="6">
        <v>42551</v>
      </c>
      <c r="I633" s="4" t="s">
        <v>5292</v>
      </c>
      <c r="J633" s="4" t="s">
        <v>387</v>
      </c>
      <c r="K633" s="4" t="s">
        <v>388</v>
      </c>
      <c r="L633" s="4"/>
      <c r="M633" s="4"/>
      <c r="N633" s="4"/>
      <c r="O633" s="7">
        <v>3000000</v>
      </c>
      <c r="P633" s="11">
        <f>_xlfn.XLOOKUP(E633,[1]SIDEOF_donativos!U$4:U$1619,[1]SIDEOF_donativos!W$4:W$1619,FALSE)</f>
        <v>33</v>
      </c>
      <c r="R633" s="19">
        <v>2015</v>
      </c>
      <c r="S633" s="20" t="s">
        <v>278</v>
      </c>
      <c r="T633" s="20" t="s">
        <v>4358</v>
      </c>
      <c r="U633" s="21">
        <v>42248</v>
      </c>
      <c r="V633" s="22">
        <v>250000</v>
      </c>
      <c r="W633" s="21">
        <v>42400</v>
      </c>
      <c r="X633" s="20" t="s">
        <v>4359</v>
      </c>
      <c r="Y633" s="20" t="s">
        <v>4344</v>
      </c>
      <c r="Z633" s="20" t="s">
        <v>291</v>
      </c>
      <c r="AA633" s="20" t="s">
        <v>314</v>
      </c>
      <c r="AB633" s="20" t="s">
        <v>1839</v>
      </c>
      <c r="AC633" s="20"/>
      <c r="AD633" s="22">
        <v>250000</v>
      </c>
      <c r="AE633" s="38">
        <v>548</v>
      </c>
    </row>
    <row r="634" spans="1:31" x14ac:dyDescent="0.25">
      <c r="A634" s="3">
        <v>2015</v>
      </c>
      <c r="B634" s="4" t="s">
        <v>719</v>
      </c>
      <c r="C634" s="5">
        <v>48101</v>
      </c>
      <c r="D634" s="4" t="s">
        <v>5293</v>
      </c>
      <c r="E634" s="4" t="s">
        <v>3889</v>
      </c>
      <c r="F634" s="6">
        <v>42248</v>
      </c>
      <c r="G634" s="7">
        <v>4000000</v>
      </c>
      <c r="H634" s="6">
        <v>42429</v>
      </c>
      <c r="I634" s="4" t="s">
        <v>5294</v>
      </c>
      <c r="J634" s="4" t="s">
        <v>387</v>
      </c>
      <c r="K634" s="4" t="s">
        <v>388</v>
      </c>
      <c r="L634" s="4"/>
      <c r="M634" s="4"/>
      <c r="N634" s="4"/>
      <c r="O634" s="7">
        <v>4000000</v>
      </c>
      <c r="P634" s="11">
        <f>_xlfn.XLOOKUP(E634,[1]SIDEOF_donativos!U$4:U$1619,[1]SIDEOF_donativos!W$4:W$1619,FALSE)</f>
        <v>385</v>
      </c>
      <c r="R634" s="19">
        <v>2015</v>
      </c>
      <c r="S634" s="20" t="s">
        <v>278</v>
      </c>
      <c r="T634" s="20" t="s">
        <v>4361</v>
      </c>
      <c r="U634" s="21">
        <v>42248</v>
      </c>
      <c r="V634" s="22">
        <v>600000</v>
      </c>
      <c r="W634" s="21">
        <v>42400</v>
      </c>
      <c r="X634" s="20" t="s">
        <v>4362</v>
      </c>
      <c r="Y634" s="20" t="s">
        <v>4344</v>
      </c>
      <c r="Z634" s="20" t="s">
        <v>291</v>
      </c>
      <c r="AA634" s="20" t="s">
        <v>314</v>
      </c>
      <c r="AB634" s="20" t="s">
        <v>1839</v>
      </c>
      <c r="AC634" s="20"/>
      <c r="AD634" s="22">
        <v>600000</v>
      </c>
      <c r="AE634" s="38">
        <v>551</v>
      </c>
    </row>
    <row r="635" spans="1:31" x14ac:dyDescent="0.25">
      <c r="A635" s="3">
        <v>2015</v>
      </c>
      <c r="B635" s="4" t="s">
        <v>719</v>
      </c>
      <c r="C635" s="5">
        <v>48101</v>
      </c>
      <c r="D635" s="4" t="s">
        <v>5295</v>
      </c>
      <c r="E635" s="4" t="s">
        <v>847</v>
      </c>
      <c r="F635" s="6">
        <v>42248</v>
      </c>
      <c r="G635" s="7">
        <v>3000000</v>
      </c>
      <c r="H635" s="6">
        <v>42400</v>
      </c>
      <c r="I635" s="4" t="s">
        <v>5296</v>
      </c>
      <c r="J635" s="4" t="s">
        <v>387</v>
      </c>
      <c r="K635" s="4" t="s">
        <v>388</v>
      </c>
      <c r="L635" s="4"/>
      <c r="M635" s="4"/>
      <c r="N635" s="4"/>
      <c r="O635" s="7">
        <v>3000000</v>
      </c>
      <c r="P635" s="11">
        <f>_xlfn.XLOOKUP(E635,[1]SIDEOF_donativos!U$4:U$1619,[1]SIDEOF_donativos!W$4:W$1619,FALSE)</f>
        <v>800</v>
      </c>
      <c r="R635" s="19">
        <v>2015</v>
      </c>
      <c r="S635" s="20" t="s">
        <v>278</v>
      </c>
      <c r="T635" s="20" t="s">
        <v>4364</v>
      </c>
      <c r="U635" s="21">
        <v>42248</v>
      </c>
      <c r="V635" s="22">
        <v>250000</v>
      </c>
      <c r="W635" s="21">
        <v>42400</v>
      </c>
      <c r="X635" s="20" t="s">
        <v>4365</v>
      </c>
      <c r="Y635" s="20" t="s">
        <v>4344</v>
      </c>
      <c r="Z635" s="20" t="s">
        <v>291</v>
      </c>
      <c r="AA635" s="20" t="s">
        <v>314</v>
      </c>
      <c r="AB635" s="20" t="s">
        <v>1839</v>
      </c>
      <c r="AC635" s="20"/>
      <c r="AD635" s="22">
        <v>250000</v>
      </c>
      <c r="AE635" s="38">
        <v>559</v>
      </c>
    </row>
    <row r="636" spans="1:31" x14ac:dyDescent="0.25">
      <c r="A636" s="3">
        <v>2015</v>
      </c>
      <c r="B636" s="4" t="s">
        <v>719</v>
      </c>
      <c r="C636" s="5">
        <v>48101</v>
      </c>
      <c r="D636" s="4" t="s">
        <v>5297</v>
      </c>
      <c r="E636" s="4" t="s">
        <v>5298</v>
      </c>
      <c r="F636" s="6">
        <v>42256</v>
      </c>
      <c r="G636" s="7">
        <v>500000</v>
      </c>
      <c r="H636" s="6">
        <v>42437</v>
      </c>
      <c r="I636" s="4" t="s">
        <v>5299</v>
      </c>
      <c r="J636" s="4" t="s">
        <v>387</v>
      </c>
      <c r="K636" s="4" t="s">
        <v>388</v>
      </c>
      <c r="L636" s="4"/>
      <c r="M636" s="4"/>
      <c r="N636" s="4"/>
      <c r="O636" s="7">
        <v>500000</v>
      </c>
      <c r="P636" s="11">
        <f>_xlfn.XLOOKUP(E636,[1]SIDEOF_donativos!U$4:U$1619,[1]SIDEOF_donativos!W$4:W$1619,FALSE)</f>
        <v>523</v>
      </c>
      <c r="R636" s="3">
        <v>2015</v>
      </c>
      <c r="S636" s="4" t="s">
        <v>614</v>
      </c>
      <c r="T636" s="4" t="s">
        <v>702</v>
      </c>
      <c r="U636" s="6">
        <v>42107</v>
      </c>
      <c r="V636" s="7">
        <v>15000000</v>
      </c>
      <c r="W636" s="6">
        <v>42564</v>
      </c>
      <c r="X636" s="4" t="s">
        <v>4589</v>
      </c>
      <c r="Y636" s="4" t="s">
        <v>313</v>
      </c>
      <c r="Z636" s="4" t="s">
        <v>314</v>
      </c>
      <c r="AA636" s="4"/>
      <c r="AB636" s="4"/>
      <c r="AC636" s="4"/>
      <c r="AD636" s="7">
        <v>15000000</v>
      </c>
      <c r="AE636" s="11">
        <v>884</v>
      </c>
    </row>
    <row r="637" spans="1:31" x14ac:dyDescent="0.25">
      <c r="A637" s="3">
        <v>2015</v>
      </c>
      <c r="B637" s="4" t="s">
        <v>719</v>
      </c>
      <c r="C637" s="5">
        <v>48101</v>
      </c>
      <c r="D637" s="4" t="s">
        <v>5300</v>
      </c>
      <c r="E637" s="4" t="s">
        <v>5301</v>
      </c>
      <c r="F637" s="6">
        <v>42256</v>
      </c>
      <c r="G637" s="7">
        <v>2100000</v>
      </c>
      <c r="H637" s="6">
        <v>42437</v>
      </c>
      <c r="I637" s="4" t="s">
        <v>5302</v>
      </c>
      <c r="J637" s="4" t="s">
        <v>387</v>
      </c>
      <c r="K637" s="4" t="s">
        <v>388</v>
      </c>
      <c r="L637" s="4"/>
      <c r="M637" s="4"/>
      <c r="N637" s="4"/>
      <c r="O637" s="7">
        <v>2100000</v>
      </c>
      <c r="P637" s="11">
        <f>_xlfn.XLOOKUP(E637,[1]SIDEOF_donativos!U$4:U$1619,[1]SIDEOF_donativos!W$4:W$1619,FALSE)</f>
        <v>241</v>
      </c>
      <c r="R637" s="3">
        <v>2015</v>
      </c>
      <c r="S637" s="4" t="s">
        <v>614</v>
      </c>
      <c r="T637" s="4" t="s">
        <v>4591</v>
      </c>
      <c r="U637" s="6">
        <v>42287</v>
      </c>
      <c r="V637" s="7">
        <v>5000000</v>
      </c>
      <c r="W637" s="6">
        <v>42652</v>
      </c>
      <c r="X637" s="4" t="s">
        <v>4592</v>
      </c>
      <c r="Y637" s="4" t="s">
        <v>313</v>
      </c>
      <c r="Z637" s="4" t="s">
        <v>314</v>
      </c>
      <c r="AA637" s="4"/>
      <c r="AB637" s="4"/>
      <c r="AC637" s="4"/>
      <c r="AD637" s="7">
        <v>5000000</v>
      </c>
      <c r="AE637" s="11">
        <v>1275</v>
      </c>
    </row>
    <row r="638" spans="1:31" x14ac:dyDescent="0.25">
      <c r="A638" s="3">
        <v>2015</v>
      </c>
      <c r="B638" s="4" t="s">
        <v>719</v>
      </c>
      <c r="C638" s="5">
        <v>48101</v>
      </c>
      <c r="D638" s="4" t="s">
        <v>5303</v>
      </c>
      <c r="E638" s="4" t="s">
        <v>3590</v>
      </c>
      <c r="F638" s="6">
        <v>42256</v>
      </c>
      <c r="G638" s="7">
        <v>1500000</v>
      </c>
      <c r="H638" s="6">
        <v>42580</v>
      </c>
      <c r="I638" s="4" t="s">
        <v>5304</v>
      </c>
      <c r="J638" s="4" t="s">
        <v>387</v>
      </c>
      <c r="K638" s="4" t="s">
        <v>388</v>
      </c>
      <c r="L638" s="4"/>
      <c r="M638" s="4"/>
      <c r="N638" s="4"/>
      <c r="O638" s="7">
        <v>1500000</v>
      </c>
      <c r="P638" s="11">
        <f>_xlfn.XLOOKUP(E638,[1]SIDEOF_donativos!U$4:U$1619,[1]SIDEOF_donativos!W$4:W$1619,FALSE)</f>
        <v>1</v>
      </c>
      <c r="R638" s="3">
        <v>2015</v>
      </c>
      <c r="S638" s="4" t="s">
        <v>614</v>
      </c>
      <c r="T638" s="4" t="s">
        <v>3374</v>
      </c>
      <c r="U638" s="6">
        <v>42319</v>
      </c>
      <c r="V638" s="7">
        <v>20000000</v>
      </c>
      <c r="W638" s="6">
        <v>42684</v>
      </c>
      <c r="X638" s="4" t="s">
        <v>4594</v>
      </c>
      <c r="Y638" s="4" t="s">
        <v>313</v>
      </c>
      <c r="Z638" s="4" t="s">
        <v>314</v>
      </c>
      <c r="AA638" s="4"/>
      <c r="AB638" s="4"/>
      <c r="AC638" s="4"/>
      <c r="AD638" s="7">
        <v>20000000</v>
      </c>
      <c r="AE638" s="11">
        <v>872</v>
      </c>
    </row>
    <row r="639" spans="1:31" x14ac:dyDescent="0.25">
      <c r="A639" s="3">
        <v>2015</v>
      </c>
      <c r="B639" s="4" t="s">
        <v>719</v>
      </c>
      <c r="C639" s="5">
        <v>48101</v>
      </c>
      <c r="D639" s="4" t="s">
        <v>5305</v>
      </c>
      <c r="E639" s="4" t="s">
        <v>3871</v>
      </c>
      <c r="F639" s="6">
        <v>42269</v>
      </c>
      <c r="G639" s="7">
        <v>4000000</v>
      </c>
      <c r="H639" s="6">
        <v>42421</v>
      </c>
      <c r="I639" s="4" t="s">
        <v>5306</v>
      </c>
      <c r="J639" s="4" t="s">
        <v>387</v>
      </c>
      <c r="K639" s="4" t="s">
        <v>388</v>
      </c>
      <c r="L639" s="4"/>
      <c r="M639" s="4"/>
      <c r="N639" s="4"/>
      <c r="O639" s="7">
        <v>4000000</v>
      </c>
      <c r="P639" s="11">
        <f>_xlfn.XLOOKUP(E639,[1]SIDEOF_donativos!U$4:U$1619,[1]SIDEOF_donativos!W$4:W$1619,FALSE)</f>
        <v>124</v>
      </c>
      <c r="R639" s="3">
        <v>2015</v>
      </c>
      <c r="S639" s="4" t="s">
        <v>614</v>
      </c>
      <c r="T639" s="4" t="s">
        <v>681</v>
      </c>
      <c r="U639" s="6">
        <v>42325</v>
      </c>
      <c r="V639" s="7">
        <v>4000000</v>
      </c>
      <c r="W639" s="6">
        <v>42690</v>
      </c>
      <c r="X639" s="4" t="s">
        <v>4600</v>
      </c>
      <c r="Y639" s="4" t="s">
        <v>313</v>
      </c>
      <c r="Z639" s="4" t="s">
        <v>314</v>
      </c>
      <c r="AA639" s="4"/>
      <c r="AB639" s="4"/>
      <c r="AC639" s="4"/>
      <c r="AD639" s="7">
        <v>4000000</v>
      </c>
      <c r="AE639" s="11">
        <v>881</v>
      </c>
    </row>
    <row r="640" spans="1:31" x14ac:dyDescent="0.25">
      <c r="A640" s="3">
        <v>2015</v>
      </c>
      <c r="B640" s="4" t="s">
        <v>719</v>
      </c>
      <c r="C640" s="5">
        <v>48101</v>
      </c>
      <c r="D640" s="4" t="s">
        <v>5307</v>
      </c>
      <c r="E640" s="4" t="s">
        <v>2279</v>
      </c>
      <c r="F640" s="6">
        <v>42283</v>
      </c>
      <c r="G640" s="7">
        <v>3500000</v>
      </c>
      <c r="H640" s="6">
        <v>42434</v>
      </c>
      <c r="I640" s="4" t="s">
        <v>5308</v>
      </c>
      <c r="J640" s="4" t="s">
        <v>387</v>
      </c>
      <c r="K640" s="4" t="s">
        <v>388</v>
      </c>
      <c r="L640" s="4"/>
      <c r="M640" s="4"/>
      <c r="N640" s="4"/>
      <c r="O640" s="7">
        <v>3500000</v>
      </c>
      <c r="P640" s="11">
        <f>_xlfn.XLOOKUP(E640,[1]SIDEOF_donativos!U$4:U$1619,[1]SIDEOF_donativos!W$4:W$1619,FALSE)</f>
        <v>1069</v>
      </c>
      <c r="R640" s="3">
        <v>2015</v>
      </c>
      <c r="S640" s="4" t="s">
        <v>614</v>
      </c>
      <c r="T640" s="4" t="s">
        <v>4602</v>
      </c>
      <c r="U640" s="6">
        <v>42325</v>
      </c>
      <c r="V640" s="7">
        <v>4000000</v>
      </c>
      <c r="W640" s="6">
        <v>42690</v>
      </c>
      <c r="X640" s="4" t="s">
        <v>3399</v>
      </c>
      <c r="Y640" s="4" t="s">
        <v>313</v>
      </c>
      <c r="Z640" s="4" t="s">
        <v>314</v>
      </c>
      <c r="AA640" s="4"/>
      <c r="AB640" s="4"/>
      <c r="AC640" s="4"/>
      <c r="AD640" s="7">
        <v>4000000</v>
      </c>
      <c r="AE640" s="11">
        <v>1257</v>
      </c>
    </row>
    <row r="641" spans="1:31" x14ac:dyDescent="0.25">
      <c r="A641" s="3">
        <v>2015</v>
      </c>
      <c r="B641" s="4" t="s">
        <v>719</v>
      </c>
      <c r="C641" s="5">
        <v>48101</v>
      </c>
      <c r="D641" s="4" t="s">
        <v>5309</v>
      </c>
      <c r="E641" s="4" t="s">
        <v>5310</v>
      </c>
      <c r="F641" s="6">
        <v>42283</v>
      </c>
      <c r="G641" s="7">
        <v>1000000</v>
      </c>
      <c r="H641" s="6">
        <v>42495</v>
      </c>
      <c r="I641" s="4" t="s">
        <v>5311</v>
      </c>
      <c r="J641" s="4" t="s">
        <v>387</v>
      </c>
      <c r="K641" s="4" t="s">
        <v>388</v>
      </c>
      <c r="L641" s="4"/>
      <c r="M641" s="4"/>
      <c r="N641" s="4"/>
      <c r="O641" s="7">
        <v>1000000</v>
      </c>
      <c r="P641" s="11">
        <f>_xlfn.XLOOKUP(E641,[1]SIDEOF_donativos!U$4:U$1619,[1]SIDEOF_donativos!W$4:W$1619,FALSE)</f>
        <v>1417</v>
      </c>
      <c r="R641" s="3">
        <v>2015</v>
      </c>
      <c r="S641" s="4" t="s">
        <v>614</v>
      </c>
      <c r="T641" s="4" t="s">
        <v>693</v>
      </c>
      <c r="U641" s="6">
        <v>42286</v>
      </c>
      <c r="V641" s="7">
        <v>10000000</v>
      </c>
      <c r="W641" s="6">
        <v>42651</v>
      </c>
      <c r="X641" s="4" t="s">
        <v>4604</v>
      </c>
      <c r="Y641" s="4" t="s">
        <v>313</v>
      </c>
      <c r="Z641" s="4" t="s">
        <v>314</v>
      </c>
      <c r="AA641" s="4"/>
      <c r="AB641" s="4"/>
      <c r="AC641" s="4"/>
      <c r="AD641" s="7">
        <v>10000000</v>
      </c>
      <c r="AE641" s="11">
        <v>1220</v>
      </c>
    </row>
    <row r="642" spans="1:31" x14ac:dyDescent="0.25">
      <c r="A642" s="3">
        <v>2015</v>
      </c>
      <c r="B642" s="4" t="s">
        <v>719</v>
      </c>
      <c r="C642" s="5">
        <v>48101</v>
      </c>
      <c r="D642" s="4" t="s">
        <v>5312</v>
      </c>
      <c r="E642" s="4" t="s">
        <v>3991</v>
      </c>
      <c r="F642" s="6">
        <v>42283</v>
      </c>
      <c r="G642" s="7">
        <v>3100000</v>
      </c>
      <c r="H642" s="6">
        <v>42434</v>
      </c>
      <c r="I642" s="4" t="s">
        <v>5313</v>
      </c>
      <c r="J642" s="4" t="s">
        <v>387</v>
      </c>
      <c r="K642" s="4" t="s">
        <v>388</v>
      </c>
      <c r="L642" s="4"/>
      <c r="M642" s="4"/>
      <c r="N642" s="4"/>
      <c r="O642" s="7">
        <v>3100000</v>
      </c>
      <c r="P642" s="11">
        <f>_xlfn.XLOOKUP(E642,[1]SIDEOF_donativos!U$4:U$1619,[1]SIDEOF_donativos!W$4:W$1619,FALSE)</f>
        <v>640</v>
      </c>
      <c r="R642" s="3">
        <v>2015</v>
      </c>
      <c r="S642" s="4" t="s">
        <v>614</v>
      </c>
      <c r="T642" s="4" t="s">
        <v>4606</v>
      </c>
      <c r="U642" s="6">
        <v>42286</v>
      </c>
      <c r="V642" s="7">
        <v>3500000</v>
      </c>
      <c r="W642" s="6">
        <v>42651</v>
      </c>
      <c r="X642" s="4" t="s">
        <v>4607</v>
      </c>
      <c r="Y642" s="4" t="s">
        <v>313</v>
      </c>
      <c r="Z642" s="4" t="s">
        <v>314</v>
      </c>
      <c r="AA642" s="4"/>
      <c r="AB642" s="4"/>
      <c r="AC642" s="4"/>
      <c r="AD642" s="7">
        <v>3500000</v>
      </c>
      <c r="AE642" s="11">
        <v>1203</v>
      </c>
    </row>
    <row r="643" spans="1:31" x14ac:dyDescent="0.25">
      <c r="A643" s="3">
        <v>2015</v>
      </c>
      <c r="B643" s="4" t="s">
        <v>719</v>
      </c>
      <c r="C643" s="5">
        <v>48101</v>
      </c>
      <c r="D643" s="4" t="s">
        <v>5314</v>
      </c>
      <c r="E643" s="4" t="s">
        <v>1140</v>
      </c>
      <c r="F643" s="6">
        <v>42283</v>
      </c>
      <c r="G643" s="7">
        <v>4326679</v>
      </c>
      <c r="H643" s="6">
        <v>42465</v>
      </c>
      <c r="I643" s="4" t="s">
        <v>5315</v>
      </c>
      <c r="J643" s="4" t="s">
        <v>387</v>
      </c>
      <c r="K643" s="4" t="s">
        <v>388</v>
      </c>
      <c r="L643" s="4"/>
      <c r="M643" s="4"/>
      <c r="N643" s="4"/>
      <c r="O643" s="7">
        <v>4326679</v>
      </c>
      <c r="P643" s="11">
        <f>_xlfn.XLOOKUP(E643,[1]SIDEOF_donativos!U$4:U$1619,[1]SIDEOF_donativos!W$4:W$1619,FALSE)</f>
        <v>190</v>
      </c>
      <c r="R643" s="3">
        <v>2015</v>
      </c>
      <c r="S643" s="4" t="s">
        <v>614</v>
      </c>
      <c r="T643" s="4" t="s">
        <v>4609</v>
      </c>
      <c r="U643" s="6">
        <v>42276</v>
      </c>
      <c r="V643" s="7">
        <v>5000000</v>
      </c>
      <c r="W643" s="6">
        <v>42641</v>
      </c>
      <c r="X643" s="4" t="s">
        <v>4610</v>
      </c>
      <c r="Y643" s="4" t="s">
        <v>313</v>
      </c>
      <c r="Z643" s="4" t="s">
        <v>314</v>
      </c>
      <c r="AA643" s="4"/>
      <c r="AB643" s="4"/>
      <c r="AC643" s="4"/>
      <c r="AD643" s="7">
        <v>5000000</v>
      </c>
      <c r="AE643" s="11">
        <v>1206</v>
      </c>
    </row>
    <row r="644" spans="1:31" x14ac:dyDescent="0.25">
      <c r="A644" s="3">
        <v>2015</v>
      </c>
      <c r="B644" s="4" t="s">
        <v>719</v>
      </c>
      <c r="C644" s="5">
        <v>48101</v>
      </c>
      <c r="D644" s="4" t="s">
        <v>5316</v>
      </c>
      <c r="E644" s="4" t="s">
        <v>2490</v>
      </c>
      <c r="F644" s="6">
        <v>42283</v>
      </c>
      <c r="G644" s="7">
        <v>4500000</v>
      </c>
      <c r="H644" s="6">
        <v>42465</v>
      </c>
      <c r="I644" s="4" t="s">
        <v>5317</v>
      </c>
      <c r="J644" s="4" t="s">
        <v>387</v>
      </c>
      <c r="K644" s="4" t="s">
        <v>388</v>
      </c>
      <c r="L644" s="4"/>
      <c r="M644" s="4"/>
      <c r="N644" s="4"/>
      <c r="O644" s="7">
        <v>4500000</v>
      </c>
      <c r="P644" s="11">
        <f>_xlfn.XLOOKUP(E644,[1]SIDEOF_donativos!U$4:U$1619,[1]SIDEOF_donativos!W$4:W$1619,FALSE)</f>
        <v>847</v>
      </c>
      <c r="R644" s="3">
        <v>2015</v>
      </c>
      <c r="S644" s="4" t="s">
        <v>614</v>
      </c>
      <c r="T644" s="4" t="s">
        <v>4612</v>
      </c>
      <c r="U644" s="6">
        <v>42286</v>
      </c>
      <c r="V644" s="7">
        <v>2000000</v>
      </c>
      <c r="W644" s="6">
        <v>42651</v>
      </c>
      <c r="X644" s="4" t="s">
        <v>4613</v>
      </c>
      <c r="Y644" s="4" t="s">
        <v>313</v>
      </c>
      <c r="Z644" s="4" t="s">
        <v>314</v>
      </c>
      <c r="AA644" s="4"/>
      <c r="AB644" s="4"/>
      <c r="AC644" s="4"/>
      <c r="AD644" s="7">
        <v>2000000</v>
      </c>
      <c r="AE644" s="11">
        <v>1216</v>
      </c>
    </row>
    <row r="645" spans="1:31" x14ac:dyDescent="0.25">
      <c r="A645" s="3">
        <v>2015</v>
      </c>
      <c r="B645" s="4" t="s">
        <v>719</v>
      </c>
      <c r="C645" s="5">
        <v>48101</v>
      </c>
      <c r="D645" s="4" t="s">
        <v>5318</v>
      </c>
      <c r="E645" s="4" t="s">
        <v>809</v>
      </c>
      <c r="F645" s="6">
        <v>42290</v>
      </c>
      <c r="G645" s="7">
        <v>500000</v>
      </c>
      <c r="H645" s="6">
        <v>42655</v>
      </c>
      <c r="I645" s="4" t="s">
        <v>5319</v>
      </c>
      <c r="J645" s="4" t="s">
        <v>387</v>
      </c>
      <c r="K645" s="4" t="s">
        <v>388</v>
      </c>
      <c r="L645" s="4"/>
      <c r="M645" s="4"/>
      <c r="N645" s="4"/>
      <c r="O645" s="7">
        <v>500000</v>
      </c>
      <c r="P645" s="11">
        <f>_xlfn.XLOOKUP(E645,[1]SIDEOF_donativos!U$4:U$1619,[1]SIDEOF_donativos!W$4:W$1619,FALSE)</f>
        <v>664</v>
      </c>
      <c r="R645" s="3">
        <v>2015</v>
      </c>
      <c r="S645" s="4" t="s">
        <v>614</v>
      </c>
      <c r="T645" s="4" t="s">
        <v>3384</v>
      </c>
      <c r="U645" s="6">
        <v>42286</v>
      </c>
      <c r="V645" s="7">
        <v>10000000</v>
      </c>
      <c r="W645" s="6">
        <v>42651</v>
      </c>
      <c r="X645" s="4" t="s">
        <v>4615</v>
      </c>
      <c r="Y645" s="4" t="s">
        <v>313</v>
      </c>
      <c r="Z645" s="4" t="s">
        <v>314</v>
      </c>
      <c r="AA645" s="4"/>
      <c r="AB645" s="4"/>
      <c r="AC645" s="4"/>
      <c r="AD645" s="7">
        <v>10000000</v>
      </c>
      <c r="AE645" s="11">
        <v>1223</v>
      </c>
    </row>
    <row r="646" spans="1:31" x14ac:dyDescent="0.25">
      <c r="A646" s="3">
        <v>2015</v>
      </c>
      <c r="B646" s="4" t="s">
        <v>719</v>
      </c>
      <c r="C646" s="5">
        <v>48101</v>
      </c>
      <c r="D646" s="4" t="s">
        <v>5320</v>
      </c>
      <c r="E646" s="4" t="s">
        <v>1179</v>
      </c>
      <c r="F646" s="6">
        <v>42292</v>
      </c>
      <c r="G646" s="7">
        <v>42000000</v>
      </c>
      <c r="H646" s="6">
        <v>42658</v>
      </c>
      <c r="I646" s="4" t="s">
        <v>5321</v>
      </c>
      <c r="J646" s="4" t="s">
        <v>387</v>
      </c>
      <c r="K646" s="4" t="s">
        <v>388</v>
      </c>
      <c r="L646" s="4"/>
      <c r="M646" s="4"/>
      <c r="N646" s="4"/>
      <c r="O646" s="7">
        <v>42000000</v>
      </c>
      <c r="P646" s="11">
        <f>_xlfn.XLOOKUP(E646,[1]SIDEOF_donativos!U$4:U$1619,[1]SIDEOF_donativos!W$4:W$1619,FALSE)</f>
        <v>100</v>
      </c>
      <c r="R646" s="3">
        <v>2015</v>
      </c>
      <c r="S646" s="4" t="s">
        <v>614</v>
      </c>
      <c r="T646" s="4" t="s">
        <v>4617</v>
      </c>
      <c r="U646" s="6">
        <v>42286</v>
      </c>
      <c r="V646" s="7">
        <v>2500000</v>
      </c>
      <c r="W646" s="6">
        <v>42651</v>
      </c>
      <c r="X646" s="4" t="s">
        <v>4618</v>
      </c>
      <c r="Y646" s="4" t="s">
        <v>313</v>
      </c>
      <c r="Z646" s="4" t="s">
        <v>314</v>
      </c>
      <c r="AA646" s="4"/>
      <c r="AB646" s="4"/>
      <c r="AC646" s="4"/>
      <c r="AD646" s="7">
        <v>2500000</v>
      </c>
      <c r="AE646" s="11">
        <v>1233</v>
      </c>
    </row>
    <row r="647" spans="1:31" x14ac:dyDescent="0.25">
      <c r="A647" s="3">
        <v>2015</v>
      </c>
      <c r="B647" s="4" t="s">
        <v>719</v>
      </c>
      <c r="C647" s="5">
        <v>48101</v>
      </c>
      <c r="D647" s="4" t="s">
        <v>5322</v>
      </c>
      <c r="E647" s="4" t="s">
        <v>3790</v>
      </c>
      <c r="F647" s="6">
        <v>42296</v>
      </c>
      <c r="G647" s="7">
        <v>10100000</v>
      </c>
      <c r="H647" s="6">
        <v>42661</v>
      </c>
      <c r="I647" s="4" t="s">
        <v>5323</v>
      </c>
      <c r="J647" s="4" t="s">
        <v>387</v>
      </c>
      <c r="K647" s="4" t="s">
        <v>388</v>
      </c>
      <c r="L647" s="4"/>
      <c r="M647" s="4"/>
      <c r="N647" s="4"/>
      <c r="O647" s="7">
        <v>10100000</v>
      </c>
      <c r="P647" s="11">
        <f>_xlfn.XLOOKUP(E647,[1]SIDEOF_donativos!U$4:U$1619,[1]SIDEOF_donativos!W$4:W$1619,FALSE)</f>
        <v>1459</v>
      </c>
      <c r="R647" s="3">
        <v>2015</v>
      </c>
      <c r="S647" s="4" t="s">
        <v>614</v>
      </c>
      <c r="T647" s="4" t="s">
        <v>4620</v>
      </c>
      <c r="U647" s="6">
        <v>42286</v>
      </c>
      <c r="V647" s="7">
        <v>2000000</v>
      </c>
      <c r="W647" s="6">
        <v>42651</v>
      </c>
      <c r="X647" s="4" t="s">
        <v>4621</v>
      </c>
      <c r="Y647" s="4" t="s">
        <v>313</v>
      </c>
      <c r="Z647" s="4" t="s">
        <v>314</v>
      </c>
      <c r="AA647" s="4"/>
      <c r="AB647" s="4"/>
      <c r="AC647" s="4"/>
      <c r="AD647" s="7">
        <v>2000000</v>
      </c>
      <c r="AE647" s="11">
        <v>1242</v>
      </c>
    </row>
    <row r="648" spans="1:31" x14ac:dyDescent="0.25">
      <c r="A648" s="3">
        <v>2015</v>
      </c>
      <c r="B648" s="4" t="s">
        <v>719</v>
      </c>
      <c r="C648" s="5">
        <v>48101</v>
      </c>
      <c r="D648" s="4" t="s">
        <v>5324</v>
      </c>
      <c r="E648" s="4" t="s">
        <v>784</v>
      </c>
      <c r="F648" s="6">
        <v>42278</v>
      </c>
      <c r="G648" s="7">
        <v>2000000</v>
      </c>
      <c r="H648" s="6">
        <v>42644</v>
      </c>
      <c r="I648" s="4" t="s">
        <v>5325</v>
      </c>
      <c r="J648" s="4" t="s">
        <v>387</v>
      </c>
      <c r="K648" s="4" t="s">
        <v>388</v>
      </c>
      <c r="L648" s="4"/>
      <c r="M648" s="4"/>
      <c r="N648" s="4"/>
      <c r="O648" s="7">
        <v>2000000</v>
      </c>
      <c r="P648" s="11">
        <f>_xlfn.XLOOKUP(E648,[1]SIDEOF_donativos!U$4:U$1619,[1]SIDEOF_donativos!W$4:W$1619,FALSE)</f>
        <v>1513</v>
      </c>
      <c r="R648" s="3">
        <v>2015</v>
      </c>
      <c r="S648" s="4" t="s">
        <v>614</v>
      </c>
      <c r="T648" s="4" t="s">
        <v>4623</v>
      </c>
      <c r="U648" s="6">
        <v>42286</v>
      </c>
      <c r="V648" s="7">
        <v>2500000</v>
      </c>
      <c r="W648" s="6">
        <v>42651</v>
      </c>
      <c r="X648" s="4" t="s">
        <v>4624</v>
      </c>
      <c r="Y648" s="4" t="s">
        <v>313</v>
      </c>
      <c r="Z648" s="4" t="s">
        <v>314</v>
      </c>
      <c r="AA648" s="4"/>
      <c r="AB648" s="4"/>
      <c r="AC648" s="4"/>
      <c r="AD648" s="7">
        <v>2500000</v>
      </c>
      <c r="AE648" s="11">
        <v>1250</v>
      </c>
    </row>
    <row r="649" spans="1:31" x14ac:dyDescent="0.25">
      <c r="A649" s="3">
        <v>2015</v>
      </c>
      <c r="B649" s="4" t="s">
        <v>719</v>
      </c>
      <c r="C649" s="5">
        <v>48101</v>
      </c>
      <c r="D649" s="4" t="s">
        <v>5326</v>
      </c>
      <c r="E649" s="4" t="s">
        <v>5327</v>
      </c>
      <c r="F649" s="6">
        <v>42298</v>
      </c>
      <c r="G649" s="7">
        <v>500000</v>
      </c>
      <c r="H649" s="6">
        <v>42510</v>
      </c>
      <c r="I649" s="4" t="s">
        <v>5328</v>
      </c>
      <c r="J649" s="4" t="s">
        <v>387</v>
      </c>
      <c r="K649" s="4" t="s">
        <v>388</v>
      </c>
      <c r="L649" s="4"/>
      <c r="M649" s="4"/>
      <c r="N649" s="4"/>
      <c r="O649" s="7">
        <v>500000</v>
      </c>
      <c r="P649" s="11">
        <f>_xlfn.XLOOKUP(E649,[1]SIDEOF_donativos!U$4:U$1619,[1]SIDEOF_donativos!W$4:W$1619,FALSE)</f>
        <v>160</v>
      </c>
      <c r="R649" s="3">
        <v>2015</v>
      </c>
      <c r="S649" s="4" t="s">
        <v>614</v>
      </c>
      <c r="T649" s="4" t="s">
        <v>4626</v>
      </c>
      <c r="U649" s="6">
        <v>42286</v>
      </c>
      <c r="V649" s="7">
        <v>2500000</v>
      </c>
      <c r="W649" s="6">
        <v>42651</v>
      </c>
      <c r="X649" s="4" t="s">
        <v>4627</v>
      </c>
      <c r="Y649" s="4" t="s">
        <v>313</v>
      </c>
      <c r="Z649" s="4" t="s">
        <v>314</v>
      </c>
      <c r="AA649" s="4"/>
      <c r="AB649" s="4"/>
      <c r="AC649" s="4"/>
      <c r="AD649" s="7">
        <v>2500000</v>
      </c>
      <c r="AE649" s="11">
        <v>1269</v>
      </c>
    </row>
    <row r="650" spans="1:31" x14ac:dyDescent="0.25">
      <c r="A650" s="3">
        <v>2015</v>
      </c>
      <c r="B650" s="4" t="s">
        <v>719</v>
      </c>
      <c r="C650" s="5">
        <v>48101</v>
      </c>
      <c r="D650" s="4" t="s">
        <v>5329</v>
      </c>
      <c r="E650" s="4" t="s">
        <v>5330</v>
      </c>
      <c r="F650" s="6">
        <v>42296</v>
      </c>
      <c r="G650" s="7">
        <v>1000000</v>
      </c>
      <c r="H650" s="6">
        <v>42925</v>
      </c>
      <c r="I650" s="4" t="s">
        <v>5331</v>
      </c>
      <c r="J650" s="4" t="s">
        <v>387</v>
      </c>
      <c r="K650" s="4" t="s">
        <v>388</v>
      </c>
      <c r="L650" s="4"/>
      <c r="M650" s="4"/>
      <c r="N650" s="4"/>
      <c r="O650" s="7">
        <v>1000000</v>
      </c>
      <c r="P650" s="11">
        <f>_xlfn.XLOOKUP(E650,[1]SIDEOF_donativos!U$4:U$1619,[1]SIDEOF_donativos!W$4:W$1619,FALSE)</f>
        <v>834</v>
      </c>
      <c r="R650" s="3">
        <v>2015</v>
      </c>
      <c r="S650" s="4" t="s">
        <v>614</v>
      </c>
      <c r="T650" s="4" t="s">
        <v>4629</v>
      </c>
      <c r="U650" s="6">
        <v>42332</v>
      </c>
      <c r="V650" s="7">
        <v>5000000</v>
      </c>
      <c r="W650" s="6">
        <v>42697</v>
      </c>
      <c r="X650" s="4" t="s">
        <v>4630</v>
      </c>
      <c r="Y650" s="4" t="s">
        <v>313</v>
      </c>
      <c r="Z650" s="4" t="s">
        <v>314</v>
      </c>
      <c r="AA650" s="4"/>
      <c r="AB650" s="4"/>
      <c r="AC650" s="4"/>
      <c r="AD650" s="7">
        <v>5000000</v>
      </c>
      <c r="AE650" s="11">
        <v>881</v>
      </c>
    </row>
    <row r="651" spans="1:31" x14ac:dyDescent="0.25">
      <c r="A651" s="3">
        <v>2015</v>
      </c>
      <c r="B651" s="4" t="s">
        <v>719</v>
      </c>
      <c r="C651" s="5">
        <v>48101</v>
      </c>
      <c r="D651" s="4" t="s">
        <v>5332</v>
      </c>
      <c r="E651" s="4" t="s">
        <v>3974</v>
      </c>
      <c r="F651" s="6">
        <v>42297</v>
      </c>
      <c r="G651" s="7">
        <v>5000000</v>
      </c>
      <c r="H651" s="6">
        <v>42448</v>
      </c>
      <c r="I651" s="4" t="s">
        <v>5333</v>
      </c>
      <c r="J651" s="4" t="s">
        <v>387</v>
      </c>
      <c r="K651" s="4" t="s">
        <v>388</v>
      </c>
      <c r="L651" s="4"/>
      <c r="M651" s="4"/>
      <c r="N651" s="4"/>
      <c r="O651" s="7">
        <v>5000000</v>
      </c>
      <c r="P651" s="11">
        <f>_xlfn.XLOOKUP(E651,[1]SIDEOF_donativos!U$4:U$1619,[1]SIDEOF_donativos!W$4:W$1619,FALSE)</f>
        <v>735</v>
      </c>
      <c r="R651" s="3">
        <v>2015</v>
      </c>
      <c r="S651" s="4" t="s">
        <v>614</v>
      </c>
      <c r="T651" s="4" t="s">
        <v>4632</v>
      </c>
      <c r="U651" s="6">
        <v>42332</v>
      </c>
      <c r="V651" s="7">
        <v>10000000</v>
      </c>
      <c r="W651" s="6">
        <v>42697</v>
      </c>
      <c r="X651" s="4" t="s">
        <v>4633</v>
      </c>
      <c r="Y651" s="4" t="s">
        <v>313</v>
      </c>
      <c r="Z651" s="4" t="s">
        <v>314</v>
      </c>
      <c r="AA651" s="4"/>
      <c r="AB651" s="4"/>
      <c r="AC651" s="4"/>
      <c r="AD651" s="7">
        <v>10000000</v>
      </c>
      <c r="AE651" s="11">
        <v>1205</v>
      </c>
    </row>
    <row r="652" spans="1:31" x14ac:dyDescent="0.25">
      <c r="A652" s="3">
        <v>2015</v>
      </c>
      <c r="B652" s="4" t="s">
        <v>719</v>
      </c>
      <c r="C652" s="5">
        <v>48101</v>
      </c>
      <c r="D652" s="4" t="s">
        <v>5334</v>
      </c>
      <c r="E652" s="4" t="s">
        <v>2511</v>
      </c>
      <c r="F652" s="6">
        <v>42278</v>
      </c>
      <c r="G652" s="7">
        <v>5000000</v>
      </c>
      <c r="H652" s="6">
        <v>42644</v>
      </c>
      <c r="I652" s="4" t="s">
        <v>5335</v>
      </c>
      <c r="J652" s="4" t="s">
        <v>387</v>
      </c>
      <c r="K652" s="4" t="s">
        <v>388</v>
      </c>
      <c r="L652" s="4"/>
      <c r="M652" s="4"/>
      <c r="N652" s="4"/>
      <c r="O652" s="7">
        <v>4000000</v>
      </c>
      <c r="P652" s="11">
        <f>_xlfn.XLOOKUP(E652,[1]SIDEOF_donativos!U$4:U$1619,[1]SIDEOF_donativos!W$4:W$1619,FALSE)</f>
        <v>620</v>
      </c>
      <c r="V652" s="18">
        <f>SUM(V619:V651)</f>
        <v>128752040</v>
      </c>
      <c r="AD652" s="17">
        <f>SUM(AD619:AD651)</f>
        <v>124952040</v>
      </c>
    </row>
    <row r="653" spans="1:31" x14ac:dyDescent="0.25">
      <c r="A653" s="3">
        <v>2015</v>
      </c>
      <c r="B653" s="4" t="s">
        <v>719</v>
      </c>
      <c r="C653" s="5">
        <v>48101</v>
      </c>
      <c r="D653" s="4" t="s">
        <v>5336</v>
      </c>
      <c r="E653" s="4" t="s">
        <v>5337</v>
      </c>
      <c r="F653" s="6">
        <v>42310</v>
      </c>
      <c r="G653" s="7">
        <v>2000000</v>
      </c>
      <c r="H653" s="6">
        <v>42676</v>
      </c>
      <c r="I653" s="4" t="s">
        <v>5338</v>
      </c>
      <c r="J653" s="4" t="s">
        <v>387</v>
      </c>
      <c r="K653" s="4" t="s">
        <v>388</v>
      </c>
      <c r="L653" s="4"/>
      <c r="M653" s="4"/>
      <c r="N653" s="4"/>
      <c r="O653" s="7">
        <v>2000000</v>
      </c>
      <c r="P653" s="11">
        <f>_xlfn.XLOOKUP(E653,[1]SIDEOF_donativos!U$4:U$1619,[1]SIDEOF_donativos!W$4:W$1619,FALSE)</f>
        <v>204</v>
      </c>
      <c r="AD653" s="28" cm="1">
        <f t="array" ref="AD653">SumarSinColor(AD619:AD651)</f>
        <v>105957040</v>
      </c>
    </row>
    <row r="654" spans="1:31" x14ac:dyDescent="0.25">
      <c r="A654" s="3">
        <v>2015</v>
      </c>
      <c r="B654" s="4" t="s">
        <v>719</v>
      </c>
      <c r="C654" s="5">
        <v>48101</v>
      </c>
      <c r="D654" s="4" t="s">
        <v>5339</v>
      </c>
      <c r="E654" s="4" t="s">
        <v>1019</v>
      </c>
      <c r="F654" s="6">
        <v>42265</v>
      </c>
      <c r="G654" s="7">
        <v>1000000</v>
      </c>
      <c r="H654" s="6">
        <v>42447</v>
      </c>
      <c r="I654" s="4" t="s">
        <v>5340</v>
      </c>
      <c r="J654" s="4" t="s">
        <v>387</v>
      </c>
      <c r="K654" s="4" t="s">
        <v>388</v>
      </c>
      <c r="L654" s="4"/>
      <c r="M654" s="4"/>
      <c r="N654" s="4"/>
      <c r="O654" s="7">
        <v>1000000</v>
      </c>
      <c r="P654" s="11">
        <f>_xlfn.XLOOKUP(E654,[1]SIDEOF_donativos!U$4:U$1619,[1]SIDEOF_donativos!W$4:W$1619,FALSE)</f>
        <v>1307</v>
      </c>
      <c r="R654" t="s">
        <v>7665</v>
      </c>
    </row>
    <row r="655" spans="1:31" ht="45" x14ac:dyDescent="0.25">
      <c r="A655" s="3">
        <v>2015</v>
      </c>
      <c r="B655" s="4" t="s">
        <v>719</v>
      </c>
      <c r="C655" s="5">
        <v>48101</v>
      </c>
      <c r="D655" s="4" t="s">
        <v>5341</v>
      </c>
      <c r="E655" s="4" t="s">
        <v>2460</v>
      </c>
      <c r="F655" s="6">
        <v>42325</v>
      </c>
      <c r="G655" s="7">
        <v>550000</v>
      </c>
      <c r="H655" s="6">
        <v>42385</v>
      </c>
      <c r="I655" s="4" t="s">
        <v>5342</v>
      </c>
      <c r="J655" s="4" t="s">
        <v>387</v>
      </c>
      <c r="K655" s="4" t="s">
        <v>388</v>
      </c>
      <c r="L655" s="4"/>
      <c r="M655" s="4"/>
      <c r="N655" s="4"/>
      <c r="O655" s="7">
        <v>550000</v>
      </c>
      <c r="P655" s="11">
        <f>_xlfn.XLOOKUP(E655,[1]SIDEOF_donativos!U$4:U$1619,[1]SIDEOF_donativos!W$4:W$1619,FALSE)</f>
        <v>792</v>
      </c>
      <c r="R655" s="12" t="s">
        <v>0</v>
      </c>
      <c r="S655" s="13" t="s">
        <v>1</v>
      </c>
      <c r="T655" s="13" t="s">
        <v>4</v>
      </c>
      <c r="U655" s="13" t="s">
        <v>5</v>
      </c>
      <c r="V655" s="14" t="s">
        <v>6</v>
      </c>
      <c r="W655" s="13" t="s">
        <v>7</v>
      </c>
      <c r="X655" s="13" t="s">
        <v>8</v>
      </c>
      <c r="Y655" s="13" t="s">
        <v>9</v>
      </c>
      <c r="Z655" s="13" t="s">
        <v>1767</v>
      </c>
      <c r="AA655" s="13" t="s">
        <v>1767</v>
      </c>
      <c r="AB655" s="13" t="s">
        <v>1767</v>
      </c>
      <c r="AC655" s="13" t="s">
        <v>1767</v>
      </c>
      <c r="AD655" s="14" t="s">
        <v>14</v>
      </c>
      <c r="AE655" s="15" t="s">
        <v>2649</v>
      </c>
    </row>
    <row r="656" spans="1:31" x14ac:dyDescent="0.25">
      <c r="A656" s="3">
        <v>2015</v>
      </c>
      <c r="B656" s="4" t="s">
        <v>719</v>
      </c>
      <c r="C656" s="5">
        <v>48101</v>
      </c>
      <c r="D656" s="4" t="s">
        <v>5343</v>
      </c>
      <c r="E656" s="4" t="s">
        <v>3556</v>
      </c>
      <c r="F656" s="6">
        <v>42317</v>
      </c>
      <c r="G656" s="7">
        <v>4000000</v>
      </c>
      <c r="H656" s="6">
        <v>42682</v>
      </c>
      <c r="I656" s="4" t="s">
        <v>5344</v>
      </c>
      <c r="J656" s="4" t="s">
        <v>387</v>
      </c>
      <c r="K656" s="4" t="s">
        <v>388</v>
      </c>
      <c r="L656" s="4"/>
      <c r="M656" s="4"/>
      <c r="N656" s="4"/>
      <c r="O656" s="7">
        <v>4000000</v>
      </c>
      <c r="P656" s="11">
        <f>_xlfn.XLOOKUP(E656,[1]SIDEOF_donativos!U$4:U$1619,[1]SIDEOF_donativos!W$4:W$1619,FALSE)</f>
        <v>521</v>
      </c>
      <c r="R656" s="19">
        <v>2015</v>
      </c>
      <c r="S656" s="20" t="s">
        <v>1927</v>
      </c>
      <c r="T656" s="20" t="s">
        <v>451</v>
      </c>
      <c r="U656" s="21">
        <v>42348</v>
      </c>
      <c r="V656" s="22">
        <v>1000000</v>
      </c>
      <c r="W656" s="21">
        <v>42369</v>
      </c>
      <c r="X656" s="20" t="s">
        <v>4372</v>
      </c>
      <c r="Y656" s="20" t="s">
        <v>1933</v>
      </c>
      <c r="Z656" s="20" t="s">
        <v>459</v>
      </c>
      <c r="AA656" s="20" t="s">
        <v>20</v>
      </c>
      <c r="AB656" s="20"/>
      <c r="AC656" s="20"/>
      <c r="AD656" s="22">
        <v>1000000</v>
      </c>
      <c r="AE656" s="38">
        <v>15</v>
      </c>
    </row>
    <row r="657" spans="1:31" x14ac:dyDescent="0.25">
      <c r="A657" s="3">
        <v>2015</v>
      </c>
      <c r="B657" s="4" t="s">
        <v>719</v>
      </c>
      <c r="C657" s="5">
        <v>48101</v>
      </c>
      <c r="D657" s="4" t="s">
        <v>5345</v>
      </c>
      <c r="E657" s="4" t="s">
        <v>637</v>
      </c>
      <c r="F657" s="6">
        <v>42325</v>
      </c>
      <c r="G657" s="7">
        <v>35000000</v>
      </c>
      <c r="H657" s="6">
        <v>42417</v>
      </c>
      <c r="I657" s="4" t="s">
        <v>5346</v>
      </c>
      <c r="J657" s="4" t="s">
        <v>387</v>
      </c>
      <c r="K657" s="4" t="s">
        <v>388</v>
      </c>
      <c r="L657" s="4"/>
      <c r="M657" s="4"/>
      <c r="N657" s="4"/>
      <c r="O657" s="7">
        <v>35000000</v>
      </c>
      <c r="P657" s="11">
        <f>_xlfn.XLOOKUP(E657,[1]SIDEOF_donativos!U$4:U$1619,[1]SIDEOF_donativos!W$4:W$1619,FALSE)</f>
        <v>941</v>
      </c>
      <c r="R657" s="19">
        <v>2015</v>
      </c>
      <c r="S657" s="20" t="s">
        <v>1927</v>
      </c>
      <c r="T657" s="20" t="s">
        <v>449</v>
      </c>
      <c r="U657" s="21">
        <v>42352</v>
      </c>
      <c r="V657" s="22">
        <v>250000</v>
      </c>
      <c r="W657" s="21">
        <v>42369</v>
      </c>
      <c r="X657" s="20" t="s">
        <v>4374</v>
      </c>
      <c r="Y657" s="20" t="s">
        <v>1933</v>
      </c>
      <c r="Z657" s="20" t="s">
        <v>459</v>
      </c>
      <c r="AA657" s="20" t="s">
        <v>20</v>
      </c>
      <c r="AB657" s="20"/>
      <c r="AC657" s="20"/>
      <c r="AD657" s="22">
        <v>250000</v>
      </c>
      <c r="AE657" s="38">
        <v>14</v>
      </c>
    </row>
    <row r="658" spans="1:31" x14ac:dyDescent="0.25">
      <c r="A658" s="3">
        <v>2015</v>
      </c>
      <c r="B658" s="4" t="s">
        <v>719</v>
      </c>
      <c r="C658" s="5">
        <v>48101</v>
      </c>
      <c r="D658" s="4" t="s">
        <v>5347</v>
      </c>
      <c r="E658" s="4" t="s">
        <v>5348</v>
      </c>
      <c r="F658" s="6">
        <v>42328</v>
      </c>
      <c r="G658" s="7">
        <v>2000000</v>
      </c>
      <c r="H658" s="6">
        <v>42419</v>
      </c>
      <c r="I658" s="4" t="s">
        <v>5349</v>
      </c>
      <c r="J658" s="4" t="s">
        <v>387</v>
      </c>
      <c r="K658" s="4" t="s">
        <v>388</v>
      </c>
      <c r="L658" s="4"/>
      <c r="M658" s="4"/>
      <c r="N658" s="4"/>
      <c r="O658" s="7">
        <v>2000000</v>
      </c>
      <c r="P658" s="11">
        <f>_xlfn.XLOOKUP(E658,[1]SIDEOF_donativos!U$4:U$1619,[1]SIDEOF_donativos!W$4:W$1619,FALSE)</f>
        <v>1355</v>
      </c>
      <c r="R658" s="19">
        <v>2015</v>
      </c>
      <c r="S658" s="20" t="s">
        <v>1927</v>
      </c>
      <c r="T658" s="20" t="s">
        <v>446</v>
      </c>
      <c r="U658" s="21">
        <v>42348</v>
      </c>
      <c r="V658" s="22">
        <v>550000</v>
      </c>
      <c r="W658" s="21">
        <v>42369</v>
      </c>
      <c r="X658" s="20" t="s">
        <v>4376</v>
      </c>
      <c r="Y658" s="20" t="s">
        <v>1933</v>
      </c>
      <c r="Z658" s="20" t="s">
        <v>459</v>
      </c>
      <c r="AA658" s="20" t="s">
        <v>20</v>
      </c>
      <c r="AB658" s="20"/>
      <c r="AC658" s="20"/>
      <c r="AD658" s="22">
        <v>550000</v>
      </c>
      <c r="AE658" s="38">
        <v>9</v>
      </c>
    </row>
    <row r="659" spans="1:31" x14ac:dyDescent="0.25">
      <c r="A659" s="3">
        <v>2015</v>
      </c>
      <c r="B659" s="4" t="s">
        <v>719</v>
      </c>
      <c r="C659" s="5">
        <v>48101</v>
      </c>
      <c r="D659" s="4" t="s">
        <v>5350</v>
      </c>
      <c r="E659" s="4" t="s">
        <v>847</v>
      </c>
      <c r="F659" s="6">
        <v>42335</v>
      </c>
      <c r="G659" s="7">
        <v>3560999</v>
      </c>
      <c r="H659" s="6">
        <v>42548</v>
      </c>
      <c r="I659" s="4" t="s">
        <v>5351</v>
      </c>
      <c r="J659" s="4" t="s">
        <v>387</v>
      </c>
      <c r="K659" s="4" t="s">
        <v>388</v>
      </c>
      <c r="L659" s="4"/>
      <c r="M659" s="4"/>
      <c r="N659" s="4"/>
      <c r="O659" s="7">
        <v>3560999</v>
      </c>
      <c r="P659" s="11">
        <f>_xlfn.XLOOKUP(E659,[1]SIDEOF_donativos!U$4:U$1619,[1]SIDEOF_donativos!W$4:W$1619,FALSE)</f>
        <v>800</v>
      </c>
      <c r="R659" s="19">
        <v>2015</v>
      </c>
      <c r="S659" s="20" t="s">
        <v>1927</v>
      </c>
      <c r="T659" s="20" t="s">
        <v>67</v>
      </c>
      <c r="U659" s="21">
        <v>42348</v>
      </c>
      <c r="V659" s="22">
        <v>250000</v>
      </c>
      <c r="W659" s="21">
        <v>42369</v>
      </c>
      <c r="X659" s="20" t="s">
        <v>4380</v>
      </c>
      <c r="Y659" s="20" t="s">
        <v>1933</v>
      </c>
      <c r="Z659" s="20" t="s">
        <v>459</v>
      </c>
      <c r="AA659" s="20" t="s">
        <v>20</v>
      </c>
      <c r="AB659" s="20"/>
      <c r="AC659" s="20"/>
      <c r="AD659" s="22">
        <v>250000</v>
      </c>
      <c r="AE659" s="38">
        <v>1515</v>
      </c>
    </row>
    <row r="660" spans="1:31" x14ac:dyDescent="0.25">
      <c r="A660" s="3">
        <v>2015</v>
      </c>
      <c r="B660" s="4" t="s">
        <v>719</v>
      </c>
      <c r="C660" s="5">
        <v>48101</v>
      </c>
      <c r="D660" s="4" t="s">
        <v>5352</v>
      </c>
      <c r="E660" s="4" t="s">
        <v>2276</v>
      </c>
      <c r="F660" s="6">
        <v>42315</v>
      </c>
      <c r="G660" s="7">
        <v>1000000</v>
      </c>
      <c r="H660" s="6">
        <v>42681</v>
      </c>
      <c r="I660" s="4" t="s">
        <v>5353</v>
      </c>
      <c r="J660" s="4" t="s">
        <v>387</v>
      </c>
      <c r="K660" s="4" t="s">
        <v>388</v>
      </c>
      <c r="L660" s="4"/>
      <c r="M660" s="4"/>
      <c r="N660" s="4"/>
      <c r="O660" s="7">
        <v>1000000</v>
      </c>
      <c r="P660" s="11">
        <f>_xlfn.XLOOKUP(E660,[1]SIDEOF_donativos!U$4:U$1619,[1]SIDEOF_donativos!W$4:W$1619,FALSE)</f>
        <v>1348</v>
      </c>
      <c r="R660" s="3">
        <v>2015</v>
      </c>
      <c r="S660" s="4" t="s">
        <v>445</v>
      </c>
      <c r="T660" s="4" t="s">
        <v>456</v>
      </c>
      <c r="U660" s="6">
        <v>42088</v>
      </c>
      <c r="V660" s="7">
        <v>11000000</v>
      </c>
      <c r="W660" s="6">
        <v>42369</v>
      </c>
      <c r="X660" s="4" t="s">
        <v>4454</v>
      </c>
      <c r="Y660" s="4" t="s">
        <v>458</v>
      </c>
      <c r="Z660" s="4" t="s">
        <v>459</v>
      </c>
      <c r="AA660" s="4"/>
      <c r="AB660" s="4"/>
      <c r="AC660" s="4"/>
      <c r="AD660" s="7">
        <v>11000000</v>
      </c>
      <c r="AE660" s="11">
        <v>747</v>
      </c>
    </row>
    <row r="661" spans="1:31" x14ac:dyDescent="0.25">
      <c r="A661" s="3">
        <v>2015</v>
      </c>
      <c r="B661" s="4" t="s">
        <v>719</v>
      </c>
      <c r="C661" s="5">
        <v>48101</v>
      </c>
      <c r="D661" s="4" t="s">
        <v>5354</v>
      </c>
      <c r="E661" s="4" t="s">
        <v>1167</v>
      </c>
      <c r="F661" s="6">
        <v>42328</v>
      </c>
      <c r="G661" s="7">
        <v>200000</v>
      </c>
      <c r="H661" s="6">
        <v>42694</v>
      </c>
      <c r="I661" s="4" t="s">
        <v>5355</v>
      </c>
      <c r="J661" s="4" t="s">
        <v>387</v>
      </c>
      <c r="K661" s="4" t="s">
        <v>388</v>
      </c>
      <c r="L661" s="4"/>
      <c r="M661" s="4"/>
      <c r="N661" s="4"/>
      <c r="O661" s="7">
        <v>200000</v>
      </c>
      <c r="P661" s="11">
        <f>_xlfn.XLOOKUP(E661,[1]SIDEOF_donativos!U$4:U$1619,[1]SIDEOF_donativos!W$4:W$1619,FALSE)</f>
        <v>463</v>
      </c>
      <c r="R661" s="19">
        <v>2015</v>
      </c>
      <c r="S661" s="20" t="s">
        <v>445</v>
      </c>
      <c r="T661" s="20" t="s">
        <v>446</v>
      </c>
      <c r="U661" s="21">
        <v>42101</v>
      </c>
      <c r="V661" s="22">
        <v>300000</v>
      </c>
      <c r="W661" s="21">
        <v>42369</v>
      </c>
      <c r="X661" s="20" t="s">
        <v>4456</v>
      </c>
      <c r="Y661" s="20" t="s">
        <v>4457</v>
      </c>
      <c r="Z661" s="20" t="s">
        <v>291</v>
      </c>
      <c r="AA661" s="20" t="s">
        <v>459</v>
      </c>
      <c r="AB661" s="20" t="s">
        <v>20</v>
      </c>
      <c r="AC661" s="20"/>
      <c r="AD661" s="22">
        <v>300000</v>
      </c>
      <c r="AE661" s="38">
        <v>9</v>
      </c>
    </row>
    <row r="662" spans="1:31" x14ac:dyDescent="0.25">
      <c r="A662" s="3">
        <v>2015</v>
      </c>
      <c r="B662" s="4" t="s">
        <v>719</v>
      </c>
      <c r="C662" s="5">
        <v>48101</v>
      </c>
      <c r="D662" s="4" t="s">
        <v>5356</v>
      </c>
      <c r="E662" s="4" t="s">
        <v>29</v>
      </c>
      <c r="F662" s="6">
        <v>42249</v>
      </c>
      <c r="G662" s="7">
        <v>1080000</v>
      </c>
      <c r="H662" s="6">
        <v>43073</v>
      </c>
      <c r="I662" s="4" t="s">
        <v>5357</v>
      </c>
      <c r="J662" s="4" t="s">
        <v>387</v>
      </c>
      <c r="K662" s="4" t="s">
        <v>388</v>
      </c>
      <c r="L662" s="4"/>
      <c r="M662" s="4"/>
      <c r="N662" s="4"/>
      <c r="O662" s="7">
        <v>1080000</v>
      </c>
      <c r="P662" s="11">
        <f>_xlfn.XLOOKUP(E662,[1]SIDEOF_donativos!U$4:U$1619,[1]SIDEOF_donativos!W$4:W$1619,FALSE)</f>
        <v>1071</v>
      </c>
      <c r="R662" s="3">
        <v>2015</v>
      </c>
      <c r="S662" s="4" t="s">
        <v>445</v>
      </c>
      <c r="T662" s="4" t="s">
        <v>451</v>
      </c>
      <c r="U662" s="6">
        <v>42156</v>
      </c>
      <c r="V662" s="7">
        <v>300000</v>
      </c>
      <c r="W662" s="6">
        <v>42369</v>
      </c>
      <c r="X662" s="4" t="s">
        <v>4459</v>
      </c>
      <c r="Y662" s="4" t="s">
        <v>458</v>
      </c>
      <c r="Z662" s="4" t="s">
        <v>459</v>
      </c>
      <c r="AA662" s="4"/>
      <c r="AB662" s="4"/>
      <c r="AC662" s="4"/>
      <c r="AD662" s="7">
        <v>300000</v>
      </c>
      <c r="AE662" s="11">
        <v>15</v>
      </c>
    </row>
    <row r="663" spans="1:31" x14ac:dyDescent="0.25">
      <c r="A663" s="3">
        <v>2015</v>
      </c>
      <c r="B663" s="4" t="s">
        <v>719</v>
      </c>
      <c r="C663" s="5">
        <v>48101</v>
      </c>
      <c r="D663" s="4" t="s">
        <v>5358</v>
      </c>
      <c r="E663" s="4" t="s">
        <v>819</v>
      </c>
      <c r="F663" s="6">
        <v>42249</v>
      </c>
      <c r="G663" s="7">
        <v>1240000</v>
      </c>
      <c r="H663" s="6">
        <v>43073</v>
      </c>
      <c r="I663" s="4" t="s">
        <v>5359</v>
      </c>
      <c r="J663" s="4" t="s">
        <v>387</v>
      </c>
      <c r="K663" s="4" t="s">
        <v>388</v>
      </c>
      <c r="L663" s="4"/>
      <c r="M663" s="4"/>
      <c r="N663" s="4"/>
      <c r="O663" s="7">
        <v>1240000</v>
      </c>
      <c r="P663" s="11">
        <f>_xlfn.XLOOKUP(E663,[1]SIDEOF_donativos!U$4:U$1619,[1]SIDEOF_donativos!W$4:W$1619,FALSE)</f>
        <v>410</v>
      </c>
      <c r="R663" s="19">
        <v>2015</v>
      </c>
      <c r="S663" s="20" t="s">
        <v>445</v>
      </c>
      <c r="T663" s="20" t="s">
        <v>449</v>
      </c>
      <c r="U663" s="21">
        <v>42088</v>
      </c>
      <c r="V663" s="22">
        <v>200000</v>
      </c>
      <c r="W663" s="21">
        <v>42369</v>
      </c>
      <c r="X663" s="20" t="s">
        <v>4461</v>
      </c>
      <c r="Y663" s="20" t="s">
        <v>1933</v>
      </c>
      <c r="Z663" s="20" t="s">
        <v>459</v>
      </c>
      <c r="AA663" s="20" t="s">
        <v>20</v>
      </c>
      <c r="AB663" s="20"/>
      <c r="AC663" s="20"/>
      <c r="AD663" s="22">
        <v>200000</v>
      </c>
      <c r="AE663" s="38">
        <v>14</v>
      </c>
    </row>
    <row r="664" spans="1:31" x14ac:dyDescent="0.25">
      <c r="A664" s="3">
        <v>2015</v>
      </c>
      <c r="B664" s="4" t="s">
        <v>719</v>
      </c>
      <c r="C664" s="5">
        <v>48201</v>
      </c>
      <c r="D664" s="4" t="s">
        <v>5360</v>
      </c>
      <c r="E664" s="4" t="s">
        <v>5361</v>
      </c>
      <c r="F664" s="6">
        <v>42144</v>
      </c>
      <c r="G664" s="7">
        <v>10000000</v>
      </c>
      <c r="H664" s="6">
        <v>42638</v>
      </c>
      <c r="I664" s="4" t="s">
        <v>5362</v>
      </c>
      <c r="J664" s="4" t="s">
        <v>387</v>
      </c>
      <c r="K664" s="4" t="s">
        <v>388</v>
      </c>
      <c r="L664" s="4"/>
      <c r="M664" s="4"/>
      <c r="N664" s="4"/>
      <c r="O664" s="7">
        <v>10000000</v>
      </c>
      <c r="P664" s="11">
        <f>_xlfn.XLOOKUP(E664,[1]SIDEOF_donativos!U$4:U$1619,[1]SIDEOF_donativos!W$4:W$1619,FALSE)</f>
        <v>988</v>
      </c>
      <c r="R664" s="3">
        <v>2015</v>
      </c>
      <c r="S664" s="4" t="s">
        <v>614</v>
      </c>
      <c r="T664" s="4" t="s">
        <v>4537</v>
      </c>
      <c r="U664" s="6">
        <v>42244</v>
      </c>
      <c r="V664" s="7">
        <v>25000000</v>
      </c>
      <c r="W664" s="6">
        <v>42609</v>
      </c>
      <c r="X664" s="4" t="s">
        <v>4538</v>
      </c>
      <c r="Y664" s="4" t="s">
        <v>458</v>
      </c>
      <c r="Z664" s="4" t="s">
        <v>459</v>
      </c>
      <c r="AA664" s="4"/>
      <c r="AB664" s="4"/>
      <c r="AC664" s="4"/>
      <c r="AD664" s="7">
        <v>25000000</v>
      </c>
      <c r="AE664" s="11">
        <v>715</v>
      </c>
    </row>
    <row r="665" spans="1:31" x14ac:dyDescent="0.25">
      <c r="A665" s="3">
        <v>2015</v>
      </c>
      <c r="B665" s="4" t="s">
        <v>719</v>
      </c>
      <c r="C665" s="5">
        <v>48201</v>
      </c>
      <c r="D665" s="4" t="s">
        <v>5363</v>
      </c>
      <c r="E665" s="4" t="s">
        <v>4032</v>
      </c>
      <c r="F665" s="6">
        <v>42125</v>
      </c>
      <c r="G665" s="7">
        <v>1000000</v>
      </c>
      <c r="H665" s="6">
        <v>42352</v>
      </c>
      <c r="I665" s="4" t="s">
        <v>5364</v>
      </c>
      <c r="J665" s="4" t="s">
        <v>387</v>
      </c>
      <c r="K665" s="4" t="s">
        <v>388</v>
      </c>
      <c r="L665" s="4"/>
      <c r="M665" s="4"/>
      <c r="N665" s="4"/>
      <c r="O665" s="7">
        <v>1000000</v>
      </c>
      <c r="P665" s="11">
        <f>_xlfn.XLOOKUP(E665,[1]SIDEOF_donativos!U$4:U$1619,[1]SIDEOF_donativos!W$4:W$1619,FALSE)</f>
        <v>1479</v>
      </c>
      <c r="V665" s="17">
        <f>SUM(V656:V664)</f>
        <v>38850000</v>
      </c>
      <c r="AD665" s="17">
        <f>SUM(AD656:AD664)</f>
        <v>38850000</v>
      </c>
    </row>
    <row r="666" spans="1:31" x14ac:dyDescent="0.25">
      <c r="A666" s="3">
        <v>2015</v>
      </c>
      <c r="B666" s="4" t="s">
        <v>719</v>
      </c>
      <c r="C666" s="5">
        <v>48201</v>
      </c>
      <c r="D666" s="4" t="s">
        <v>5365</v>
      </c>
      <c r="E666" s="4" t="s">
        <v>1497</v>
      </c>
      <c r="F666" s="6">
        <v>42226</v>
      </c>
      <c r="G666" s="7">
        <v>40000000</v>
      </c>
      <c r="H666" s="6">
        <v>42531</v>
      </c>
      <c r="I666" s="4" t="s">
        <v>5366</v>
      </c>
      <c r="J666" s="4" t="s">
        <v>387</v>
      </c>
      <c r="K666" s="4" t="s">
        <v>388</v>
      </c>
      <c r="L666" s="4"/>
      <c r="M666" s="4"/>
      <c r="N666" s="4"/>
      <c r="O666" s="7">
        <v>40000000</v>
      </c>
      <c r="P666" s="11">
        <f>_xlfn.XLOOKUP(E666,[1]SIDEOF_donativos!U$4:U$1619,[1]SIDEOF_donativos!W$4:W$1619,FALSE)</f>
        <v>401</v>
      </c>
      <c r="AD666" s="28" cm="1">
        <f t="array" ref="AD666">SumarSinColor(AD656:AD664)</f>
        <v>36300000</v>
      </c>
    </row>
    <row r="667" spans="1:31" x14ac:dyDescent="0.25">
      <c r="A667" s="3">
        <v>2015</v>
      </c>
      <c r="B667" s="4" t="s">
        <v>719</v>
      </c>
      <c r="C667" s="5">
        <v>48201</v>
      </c>
      <c r="D667" s="4" t="s">
        <v>5367</v>
      </c>
      <c r="E667" s="4" t="s">
        <v>1236</v>
      </c>
      <c r="F667" s="6">
        <v>42236</v>
      </c>
      <c r="G667" s="7">
        <v>2000000</v>
      </c>
      <c r="H667" s="6">
        <v>42369</v>
      </c>
      <c r="I667" s="4" t="s">
        <v>5368</v>
      </c>
      <c r="J667" s="4" t="s">
        <v>387</v>
      </c>
      <c r="K667" s="4" t="s">
        <v>388</v>
      </c>
      <c r="L667" s="4"/>
      <c r="M667" s="4"/>
      <c r="N667" s="4"/>
      <c r="O667" s="7">
        <v>2000000</v>
      </c>
      <c r="P667" s="11">
        <f>_xlfn.XLOOKUP(E667,[1]SIDEOF_donativos!U$4:U$1619,[1]SIDEOF_donativos!W$4:W$1619,FALSE)</f>
        <v>1473</v>
      </c>
      <c r="R667" t="s">
        <v>7666</v>
      </c>
    </row>
    <row r="668" spans="1:31" ht="45" x14ac:dyDescent="0.25">
      <c r="A668" s="3">
        <v>2015</v>
      </c>
      <c r="B668" s="4" t="s">
        <v>719</v>
      </c>
      <c r="C668" s="5">
        <v>48201</v>
      </c>
      <c r="D668" s="4" t="s">
        <v>5369</v>
      </c>
      <c r="E668" s="4" t="s">
        <v>5370</v>
      </c>
      <c r="F668" s="6">
        <v>42278</v>
      </c>
      <c r="G668" s="7">
        <v>10000000</v>
      </c>
      <c r="H668" s="6">
        <v>42460</v>
      </c>
      <c r="I668" s="4" t="s">
        <v>5371</v>
      </c>
      <c r="J668" s="4" t="s">
        <v>387</v>
      </c>
      <c r="K668" s="4" t="s">
        <v>388</v>
      </c>
      <c r="L668" s="4"/>
      <c r="M668" s="4"/>
      <c r="N668" s="4"/>
      <c r="O668" s="7">
        <v>10000000</v>
      </c>
      <c r="P668" s="11">
        <f>_xlfn.XLOOKUP(E668,[1]SIDEOF_donativos!U$4:U$1619,[1]SIDEOF_donativos!W$4:W$1619,FALSE)</f>
        <v>978</v>
      </c>
      <c r="R668" s="12" t="s">
        <v>0</v>
      </c>
      <c r="S668" s="13" t="s">
        <v>1</v>
      </c>
      <c r="T668" s="13" t="s">
        <v>4</v>
      </c>
      <c r="U668" s="13" t="s">
        <v>5</v>
      </c>
      <c r="V668" s="14" t="s">
        <v>6</v>
      </c>
      <c r="W668" s="13" t="s">
        <v>7</v>
      </c>
      <c r="X668" s="13" t="s">
        <v>8</v>
      </c>
      <c r="Y668" s="13" t="s">
        <v>9</v>
      </c>
      <c r="Z668" s="13" t="s">
        <v>1767</v>
      </c>
      <c r="AA668" s="13" t="s">
        <v>1767</v>
      </c>
      <c r="AB668" s="13" t="s">
        <v>1767</v>
      </c>
      <c r="AC668" s="13" t="s">
        <v>1767</v>
      </c>
      <c r="AD668" s="14" t="s">
        <v>14</v>
      </c>
      <c r="AE668" s="15" t="s">
        <v>2649</v>
      </c>
    </row>
    <row r="669" spans="1:31" x14ac:dyDescent="0.25">
      <c r="A669" s="3">
        <v>2015</v>
      </c>
      <c r="B669" s="4" t="s">
        <v>719</v>
      </c>
      <c r="C669" s="5">
        <v>48201</v>
      </c>
      <c r="D669" s="4" t="s">
        <v>5372</v>
      </c>
      <c r="E669" s="4" t="s">
        <v>5370</v>
      </c>
      <c r="F669" s="6">
        <v>42278</v>
      </c>
      <c r="G669" s="7">
        <v>9000000</v>
      </c>
      <c r="H669" s="6">
        <v>42743</v>
      </c>
      <c r="I669" s="4" t="s">
        <v>5373</v>
      </c>
      <c r="J669" s="4" t="s">
        <v>387</v>
      </c>
      <c r="K669" s="4" t="s">
        <v>388</v>
      </c>
      <c r="L669" s="4"/>
      <c r="M669" s="4"/>
      <c r="N669" s="4"/>
      <c r="O669" s="7">
        <v>9000000</v>
      </c>
      <c r="P669" s="11">
        <f>_xlfn.XLOOKUP(E669,[1]SIDEOF_donativos!U$4:U$1619,[1]SIDEOF_donativos!W$4:W$1619,FALSE)</f>
        <v>978</v>
      </c>
      <c r="R669" s="3">
        <v>2015</v>
      </c>
      <c r="S669" s="4" t="s">
        <v>278</v>
      </c>
      <c r="T669" s="4" t="s">
        <v>4309</v>
      </c>
      <c r="U669" s="6">
        <v>42202</v>
      </c>
      <c r="V669" s="7">
        <v>1000000</v>
      </c>
      <c r="W669" s="6">
        <v>42568</v>
      </c>
      <c r="X669" s="4" t="s">
        <v>4310</v>
      </c>
      <c r="Y669" s="4" t="s">
        <v>273</v>
      </c>
      <c r="Z669" s="4" t="s">
        <v>274</v>
      </c>
      <c r="AA669" s="4"/>
      <c r="AB669" s="4"/>
      <c r="AC669" s="4"/>
      <c r="AD669" s="7">
        <v>1000000</v>
      </c>
      <c r="AE669" s="11">
        <v>451</v>
      </c>
    </row>
    <row r="670" spans="1:31" x14ac:dyDescent="0.25">
      <c r="A670" s="3">
        <v>2015</v>
      </c>
      <c r="B670" s="4" t="s">
        <v>719</v>
      </c>
      <c r="C670" s="5">
        <v>48201</v>
      </c>
      <c r="D670" s="4" t="s">
        <v>5374</v>
      </c>
      <c r="E670" s="4" t="s">
        <v>437</v>
      </c>
      <c r="F670" s="6">
        <v>42325</v>
      </c>
      <c r="G670" s="7">
        <v>600000</v>
      </c>
      <c r="H670" s="6">
        <v>42329</v>
      </c>
      <c r="I670" s="4" t="s">
        <v>5375</v>
      </c>
      <c r="J670" s="4" t="s">
        <v>387</v>
      </c>
      <c r="K670" s="4" t="s">
        <v>388</v>
      </c>
      <c r="L670" s="4"/>
      <c r="M670" s="4"/>
      <c r="N670" s="4"/>
      <c r="O670" s="7">
        <v>600000</v>
      </c>
      <c r="P670" s="11">
        <f>_xlfn.XLOOKUP(E670,[1]SIDEOF_donativos!U$4:U$1619,[1]SIDEOF_donativos!W$4:W$1619,FALSE)</f>
        <v>1014</v>
      </c>
      <c r="R670" s="3">
        <v>2015</v>
      </c>
      <c r="S670" s="4" t="s">
        <v>1927</v>
      </c>
      <c r="T670" s="4" t="s">
        <v>3023</v>
      </c>
      <c r="U670" s="6">
        <v>42123</v>
      </c>
      <c r="V670" s="7">
        <v>6000000</v>
      </c>
      <c r="W670" s="6">
        <v>42369</v>
      </c>
      <c r="X670" s="4" t="s">
        <v>4382</v>
      </c>
      <c r="Y670" s="4" t="s">
        <v>273</v>
      </c>
      <c r="Z670" s="4" t="s">
        <v>274</v>
      </c>
      <c r="AA670" s="4"/>
      <c r="AB670" s="4"/>
      <c r="AC670" s="4"/>
      <c r="AD670" s="7">
        <v>6000000</v>
      </c>
      <c r="AE670" s="11">
        <v>654</v>
      </c>
    </row>
    <row r="671" spans="1:31" x14ac:dyDescent="0.25">
      <c r="A671" s="3">
        <v>2015</v>
      </c>
      <c r="B671" s="4" t="s">
        <v>719</v>
      </c>
      <c r="C671" s="5">
        <v>48201</v>
      </c>
      <c r="D671" s="4" t="s">
        <v>5376</v>
      </c>
      <c r="E671" s="4" t="s">
        <v>2579</v>
      </c>
      <c r="F671" s="6">
        <v>42304</v>
      </c>
      <c r="G671" s="7">
        <v>2000000</v>
      </c>
      <c r="H671" s="6">
        <v>42396</v>
      </c>
      <c r="I671" s="4" t="s">
        <v>5377</v>
      </c>
      <c r="J671" s="4" t="s">
        <v>387</v>
      </c>
      <c r="K671" s="4" t="s">
        <v>388</v>
      </c>
      <c r="L671" s="4"/>
      <c r="M671" s="4"/>
      <c r="N671" s="4"/>
      <c r="O671" s="7">
        <v>2000000</v>
      </c>
      <c r="P671" s="11">
        <f>_xlfn.XLOOKUP(E671,[1]SIDEOF_donativos!U$4:U$1619,[1]SIDEOF_donativos!W$4:W$1619,FALSE)</f>
        <v>1581</v>
      </c>
      <c r="R671" s="3">
        <v>2015</v>
      </c>
      <c r="S671" s="4" t="s">
        <v>1927</v>
      </c>
      <c r="T671" s="4" t="s">
        <v>4384</v>
      </c>
      <c r="U671" s="6">
        <v>42191</v>
      </c>
      <c r="V671" s="7">
        <v>1000000</v>
      </c>
      <c r="W671" s="6">
        <v>42369</v>
      </c>
      <c r="X671" s="4" t="s">
        <v>4385</v>
      </c>
      <c r="Y671" s="4" t="s">
        <v>273</v>
      </c>
      <c r="Z671" s="4" t="s">
        <v>274</v>
      </c>
      <c r="AA671" s="4"/>
      <c r="AB671" s="4"/>
      <c r="AC671" s="4"/>
      <c r="AD671" s="7">
        <v>1000000</v>
      </c>
      <c r="AE671" s="11">
        <v>1504</v>
      </c>
    </row>
    <row r="672" spans="1:31" x14ac:dyDescent="0.25">
      <c r="A672" s="3">
        <v>2015</v>
      </c>
      <c r="B672" s="4" t="s">
        <v>719</v>
      </c>
      <c r="C672" s="5">
        <v>48401</v>
      </c>
      <c r="D672" s="4" t="s">
        <v>5378</v>
      </c>
      <c r="E672" s="4" t="s">
        <v>5379</v>
      </c>
      <c r="F672" s="6">
        <v>42278</v>
      </c>
      <c r="G672" s="7">
        <v>200000</v>
      </c>
      <c r="H672" s="6">
        <v>42400</v>
      </c>
      <c r="I672" s="4" t="s">
        <v>5380</v>
      </c>
      <c r="J672" s="4" t="s">
        <v>387</v>
      </c>
      <c r="K672" s="4" t="s">
        <v>388</v>
      </c>
      <c r="L672" s="4"/>
      <c r="M672" s="4"/>
      <c r="N672" s="4"/>
      <c r="O672" s="7">
        <v>200000</v>
      </c>
      <c r="P672" s="11">
        <f>_xlfn.XLOOKUP(E672,[1]SIDEOF_donativos!U$4:U$1619,[1]SIDEOF_donativos!W$4:W$1619,FALSE)</f>
        <v>1296</v>
      </c>
      <c r="R672" s="3">
        <v>2015</v>
      </c>
      <c r="S672" s="4" t="s">
        <v>1927</v>
      </c>
      <c r="T672" s="4" t="s">
        <v>3034</v>
      </c>
      <c r="U672" s="6">
        <v>42230</v>
      </c>
      <c r="V672" s="7">
        <v>7500000</v>
      </c>
      <c r="W672" s="6">
        <v>42369</v>
      </c>
      <c r="X672" s="4" t="s">
        <v>4387</v>
      </c>
      <c r="Y672" s="4" t="s">
        <v>273</v>
      </c>
      <c r="Z672" s="4" t="s">
        <v>274</v>
      </c>
      <c r="AA672" s="4"/>
      <c r="AB672" s="4"/>
      <c r="AC672" s="4"/>
      <c r="AD672" s="7">
        <v>7500000</v>
      </c>
      <c r="AE672" s="11">
        <v>1505</v>
      </c>
    </row>
    <row r="673" spans="1:31" x14ac:dyDescent="0.25">
      <c r="A673" s="3">
        <v>2015</v>
      </c>
      <c r="B673" s="4" t="s">
        <v>719</v>
      </c>
      <c r="C673" s="5">
        <v>48401</v>
      </c>
      <c r="D673" s="4" t="s">
        <v>5381</v>
      </c>
      <c r="E673" s="4" t="s">
        <v>5382</v>
      </c>
      <c r="F673" s="6">
        <v>42278</v>
      </c>
      <c r="G673" s="7">
        <v>1500000</v>
      </c>
      <c r="H673" s="6">
        <v>42385</v>
      </c>
      <c r="I673" s="4" t="s">
        <v>5383</v>
      </c>
      <c r="J673" s="4" t="s">
        <v>387</v>
      </c>
      <c r="K673" s="4" t="s">
        <v>388</v>
      </c>
      <c r="L673" s="4"/>
      <c r="M673" s="4"/>
      <c r="N673" s="4"/>
      <c r="O673" s="7">
        <v>1500000</v>
      </c>
      <c r="P673" s="11">
        <f>_xlfn.XLOOKUP(E673,[1]SIDEOF_donativos!U$4:U$1619,[1]SIDEOF_donativos!W$4:W$1619,FALSE)</f>
        <v>959</v>
      </c>
      <c r="R673" s="3">
        <v>2015</v>
      </c>
      <c r="S673" s="4" t="s">
        <v>719</v>
      </c>
      <c r="T673" s="4" t="s">
        <v>4738</v>
      </c>
      <c r="U673" s="6">
        <v>42158</v>
      </c>
      <c r="V673" s="7">
        <v>1000000</v>
      </c>
      <c r="W673" s="6">
        <v>42371</v>
      </c>
      <c r="X673" s="4" t="s">
        <v>5052</v>
      </c>
      <c r="Y673" s="4" t="s">
        <v>273</v>
      </c>
      <c r="Z673" s="4" t="s">
        <v>274</v>
      </c>
      <c r="AA673" s="4"/>
      <c r="AB673" s="4"/>
      <c r="AC673" s="4"/>
      <c r="AD673" s="7">
        <v>1000000</v>
      </c>
      <c r="AE673" s="11">
        <v>5</v>
      </c>
    </row>
    <row r="674" spans="1:31" x14ac:dyDescent="0.25">
      <c r="A674" s="3">
        <v>2015</v>
      </c>
      <c r="B674" s="4" t="s">
        <v>719</v>
      </c>
      <c r="C674" s="5">
        <v>48401</v>
      </c>
      <c r="D674" s="4" t="s">
        <v>5384</v>
      </c>
      <c r="E674" s="4" t="s">
        <v>5385</v>
      </c>
      <c r="F674" s="6">
        <v>42278</v>
      </c>
      <c r="G674" s="7">
        <v>4000000</v>
      </c>
      <c r="H674" s="6">
        <v>42614</v>
      </c>
      <c r="I674" s="4" t="s">
        <v>5386</v>
      </c>
      <c r="J674" s="4" t="s">
        <v>387</v>
      </c>
      <c r="K674" s="4" t="s">
        <v>388</v>
      </c>
      <c r="L674" s="4"/>
      <c r="M674" s="4"/>
      <c r="N674" s="4"/>
      <c r="O674" s="7">
        <v>4000000</v>
      </c>
      <c r="P674" s="11">
        <f>_xlfn.XLOOKUP(E674,[1]SIDEOF_donativos!U$4:U$1619,[1]SIDEOF_donativos!W$4:W$1619,FALSE)</f>
        <v>200</v>
      </c>
      <c r="V674" s="17">
        <f>SUM(V669:V673)</f>
        <v>16500000</v>
      </c>
      <c r="AD674" s="17">
        <f>SUM(AD669:AD673)</f>
        <v>16500000</v>
      </c>
    </row>
    <row r="675" spans="1:31" x14ac:dyDescent="0.25">
      <c r="A675" s="3">
        <v>2015</v>
      </c>
      <c r="B675" s="4" t="s">
        <v>719</v>
      </c>
      <c r="C675" s="5">
        <v>48401</v>
      </c>
      <c r="D675" s="4" t="s">
        <v>5387</v>
      </c>
      <c r="E675" s="4" t="s">
        <v>5388</v>
      </c>
      <c r="F675" s="6">
        <v>42005</v>
      </c>
      <c r="G675" s="7">
        <v>7000000</v>
      </c>
      <c r="H675" s="6">
        <v>42336</v>
      </c>
      <c r="I675" s="4" t="s">
        <v>5389</v>
      </c>
      <c r="J675" s="4" t="s">
        <v>387</v>
      </c>
      <c r="K675" s="4" t="s">
        <v>388</v>
      </c>
      <c r="L675" s="4"/>
      <c r="M675" s="4"/>
      <c r="N675" s="4"/>
      <c r="O675" s="7">
        <v>7000000</v>
      </c>
      <c r="P675" s="11">
        <f>_xlfn.XLOOKUP(E675,[1]SIDEOF_donativos!U$4:U$1619,[1]SIDEOF_donativos!W$4:W$1619,FALSE)</f>
        <v>199</v>
      </c>
      <c r="AD675" s="28" cm="1">
        <f t="array" ref="AD675">SumarSinColor(AD669:AD673)</f>
        <v>16500000</v>
      </c>
    </row>
    <row r="676" spans="1:31" x14ac:dyDescent="0.25">
      <c r="A676" s="3">
        <v>2015</v>
      </c>
      <c r="B676" s="4" t="s">
        <v>719</v>
      </c>
      <c r="C676" s="5">
        <v>48401</v>
      </c>
      <c r="D676" s="4" t="s">
        <v>5390</v>
      </c>
      <c r="E676" s="4" t="s">
        <v>5391</v>
      </c>
      <c r="F676" s="6">
        <v>42032</v>
      </c>
      <c r="G676" s="7">
        <v>1050000</v>
      </c>
      <c r="H676" s="6">
        <v>42032</v>
      </c>
      <c r="I676" s="4" t="s">
        <v>5392</v>
      </c>
      <c r="J676" s="4" t="s">
        <v>387</v>
      </c>
      <c r="K676" s="4" t="s">
        <v>388</v>
      </c>
      <c r="L676" s="4"/>
      <c r="M676" s="4"/>
      <c r="N676" s="4"/>
      <c r="O676" s="7">
        <v>1050000</v>
      </c>
      <c r="P676" s="11">
        <f>_xlfn.XLOOKUP(E676,[1]SIDEOF_donativos!U$4:U$1619,[1]SIDEOF_donativos!W$4:W$1619,FALSE)</f>
        <v>201</v>
      </c>
      <c r="R676" t="s">
        <v>7667</v>
      </c>
    </row>
    <row r="677" spans="1:31" ht="45" x14ac:dyDescent="0.25">
      <c r="A677" s="3">
        <v>2015</v>
      </c>
      <c r="B677" s="4" t="s">
        <v>719</v>
      </c>
      <c r="C677" s="5">
        <v>48401</v>
      </c>
      <c r="D677" s="4" t="s">
        <v>5393</v>
      </c>
      <c r="E677" s="4" t="s">
        <v>5391</v>
      </c>
      <c r="F677" s="6">
        <v>42032</v>
      </c>
      <c r="G677" s="7">
        <v>1185000</v>
      </c>
      <c r="H677" s="6">
        <v>42032</v>
      </c>
      <c r="I677" s="4" t="s">
        <v>5394</v>
      </c>
      <c r="J677" s="4" t="s">
        <v>387</v>
      </c>
      <c r="K677" s="4" t="s">
        <v>388</v>
      </c>
      <c r="L677" s="4"/>
      <c r="M677" s="4"/>
      <c r="N677" s="4"/>
      <c r="O677" s="7">
        <v>1185000</v>
      </c>
      <c r="P677" s="11">
        <f>_xlfn.XLOOKUP(E677,[1]SIDEOF_donativos!U$4:U$1619,[1]SIDEOF_donativos!W$4:W$1619,FALSE)</f>
        <v>201</v>
      </c>
      <c r="R677" s="12" t="s">
        <v>0</v>
      </c>
      <c r="S677" s="13" t="s">
        <v>1</v>
      </c>
      <c r="T677" s="13" t="s">
        <v>4</v>
      </c>
      <c r="U677" s="13" t="s">
        <v>5</v>
      </c>
      <c r="V677" s="14" t="s">
        <v>6</v>
      </c>
      <c r="W677" s="13" t="s">
        <v>7</v>
      </c>
      <c r="X677" s="13" t="s">
        <v>8</v>
      </c>
      <c r="Y677" s="13" t="s">
        <v>9</v>
      </c>
      <c r="Z677" s="13" t="s">
        <v>1767</v>
      </c>
      <c r="AA677" s="13" t="s">
        <v>1767</v>
      </c>
      <c r="AB677" s="13" t="s">
        <v>1767</v>
      </c>
      <c r="AC677" s="13" t="s">
        <v>1767</v>
      </c>
      <c r="AD677" s="14" t="s">
        <v>14</v>
      </c>
      <c r="AE677" s="15" t="s">
        <v>2649</v>
      </c>
    </row>
    <row r="678" spans="1:31" x14ac:dyDescent="0.25">
      <c r="A678" s="3">
        <v>2015</v>
      </c>
      <c r="B678" s="4" t="s">
        <v>719</v>
      </c>
      <c r="C678" s="5">
        <v>48401</v>
      </c>
      <c r="D678" s="4" t="s">
        <v>5395</v>
      </c>
      <c r="E678" s="4" t="s">
        <v>5391</v>
      </c>
      <c r="F678" s="6">
        <v>42032</v>
      </c>
      <c r="G678" s="7">
        <v>696500</v>
      </c>
      <c r="H678" s="6">
        <v>42032</v>
      </c>
      <c r="I678" s="4" t="s">
        <v>5396</v>
      </c>
      <c r="J678" s="4" t="s">
        <v>387</v>
      </c>
      <c r="K678" s="4" t="s">
        <v>388</v>
      </c>
      <c r="L678" s="4"/>
      <c r="M678" s="4"/>
      <c r="N678" s="4"/>
      <c r="O678" s="7">
        <v>696500</v>
      </c>
      <c r="P678" s="11">
        <f>_xlfn.XLOOKUP(E678,[1]SIDEOF_donativos!U$4:U$1619,[1]SIDEOF_donativos!W$4:W$1619,FALSE)</f>
        <v>201</v>
      </c>
      <c r="R678" s="3">
        <v>2015</v>
      </c>
      <c r="S678" s="4" t="s">
        <v>16</v>
      </c>
      <c r="T678" s="4" t="s">
        <v>4040</v>
      </c>
      <c r="U678" s="6">
        <v>42303</v>
      </c>
      <c r="V678" s="7">
        <v>88200</v>
      </c>
      <c r="W678" s="6">
        <v>42429</v>
      </c>
      <c r="X678" s="4" t="s">
        <v>4041</v>
      </c>
      <c r="Y678" s="4" t="s">
        <v>19</v>
      </c>
      <c r="Z678" s="4" t="s">
        <v>20</v>
      </c>
      <c r="AA678" s="4"/>
      <c r="AB678" s="4"/>
      <c r="AC678" s="4"/>
      <c r="AD678" s="7">
        <v>88200</v>
      </c>
      <c r="AE678" s="11">
        <v>258</v>
      </c>
    </row>
    <row r="679" spans="1:31" x14ac:dyDescent="0.25">
      <c r="A679" s="3">
        <v>2015</v>
      </c>
      <c r="B679" s="4" t="s">
        <v>1741</v>
      </c>
      <c r="C679" s="5">
        <v>48101</v>
      </c>
      <c r="D679" s="4" t="s">
        <v>5397</v>
      </c>
      <c r="E679" s="4" t="s">
        <v>200</v>
      </c>
      <c r="F679" s="6">
        <v>42066</v>
      </c>
      <c r="G679" s="7">
        <v>10000000</v>
      </c>
      <c r="H679" s="6">
        <v>42338</v>
      </c>
      <c r="I679" s="4" t="s">
        <v>5398</v>
      </c>
      <c r="J679" s="4" t="s">
        <v>290</v>
      </c>
      <c r="K679" s="4" t="s">
        <v>291</v>
      </c>
      <c r="L679" s="4"/>
      <c r="M679" s="4"/>
      <c r="N679" s="4"/>
      <c r="O679" s="7">
        <v>10000000</v>
      </c>
      <c r="P679" s="11">
        <f>_xlfn.XLOOKUP(E679,[1]SIDEOF_donativos!U$4:U$1619,[1]SIDEOF_donativos!W$4:W$1619,FALSE)</f>
        <v>754</v>
      </c>
      <c r="R679" s="3">
        <v>2015</v>
      </c>
      <c r="S679" s="4" t="s">
        <v>16</v>
      </c>
      <c r="T679" s="4" t="s">
        <v>4042</v>
      </c>
      <c r="U679" s="6">
        <v>42303</v>
      </c>
      <c r="V679" s="7">
        <v>172500</v>
      </c>
      <c r="W679" s="6">
        <v>42551</v>
      </c>
      <c r="X679" s="4" t="s">
        <v>4043</v>
      </c>
      <c r="Y679" s="4" t="s">
        <v>19</v>
      </c>
      <c r="Z679" s="4" t="s">
        <v>20</v>
      </c>
      <c r="AA679" s="4"/>
      <c r="AB679" s="4"/>
      <c r="AC679" s="4"/>
      <c r="AD679" s="7">
        <v>172500</v>
      </c>
      <c r="AE679" s="11">
        <v>166</v>
      </c>
    </row>
    <row r="680" spans="1:31" x14ac:dyDescent="0.25">
      <c r="A680" s="3">
        <v>2015</v>
      </c>
      <c r="B680" s="4" t="s">
        <v>1741</v>
      </c>
      <c r="C680" s="5">
        <v>48101</v>
      </c>
      <c r="D680" s="4" t="s">
        <v>5399</v>
      </c>
      <c r="E680" s="4" t="s">
        <v>5400</v>
      </c>
      <c r="F680" s="6">
        <v>42262</v>
      </c>
      <c r="G680" s="7">
        <v>7000000</v>
      </c>
      <c r="H680" s="6">
        <v>42369</v>
      </c>
      <c r="I680" s="4" t="s">
        <v>5401</v>
      </c>
      <c r="J680" s="4" t="s">
        <v>290</v>
      </c>
      <c r="K680" s="4" t="s">
        <v>291</v>
      </c>
      <c r="L680" s="4"/>
      <c r="M680" s="4"/>
      <c r="N680" s="4"/>
      <c r="O680" s="7">
        <v>7000000</v>
      </c>
      <c r="P680" s="11">
        <f>_xlfn.XLOOKUP(E680,[1]SIDEOF_donativos!U$4:U$1619,[1]SIDEOF_donativos!W$4:W$1619,FALSE)</f>
        <v>1588</v>
      </c>
      <c r="R680" s="3">
        <v>2015</v>
      </c>
      <c r="S680" s="4" t="s">
        <v>16</v>
      </c>
      <c r="T680" s="4" t="s">
        <v>4044</v>
      </c>
      <c r="U680" s="6">
        <v>42303</v>
      </c>
      <c r="V680" s="7">
        <v>125000</v>
      </c>
      <c r="W680" s="6">
        <v>42581</v>
      </c>
      <c r="X680" s="4" t="s">
        <v>4045</v>
      </c>
      <c r="Y680" s="4" t="s">
        <v>19</v>
      </c>
      <c r="Z680" s="4" t="s">
        <v>20</v>
      </c>
      <c r="AA680" s="4"/>
      <c r="AB680" s="4"/>
      <c r="AC680" s="4"/>
      <c r="AD680" s="7">
        <v>125000</v>
      </c>
      <c r="AE680" s="11">
        <v>427</v>
      </c>
    </row>
    <row r="681" spans="1:31" x14ac:dyDescent="0.25">
      <c r="A681" s="3">
        <v>2015</v>
      </c>
      <c r="B681" s="4" t="s">
        <v>1741</v>
      </c>
      <c r="C681" s="5">
        <v>48101</v>
      </c>
      <c r="D681" s="4" t="s">
        <v>5402</v>
      </c>
      <c r="E681" s="4" t="s">
        <v>5403</v>
      </c>
      <c r="F681" s="6">
        <v>42338</v>
      </c>
      <c r="G681" s="7">
        <v>7500000</v>
      </c>
      <c r="H681" s="6">
        <v>42369</v>
      </c>
      <c r="I681" s="4" t="s">
        <v>5404</v>
      </c>
      <c r="J681" s="4" t="s">
        <v>290</v>
      </c>
      <c r="K681" s="4" t="s">
        <v>291</v>
      </c>
      <c r="L681" s="4"/>
      <c r="M681" s="4"/>
      <c r="N681" s="4"/>
      <c r="O681" s="7">
        <v>7500000</v>
      </c>
      <c r="P681" s="11">
        <f>_xlfn.XLOOKUP(E681,[1]SIDEOF_donativos!U$4:U$1619,[1]SIDEOF_donativos!W$4:W$1619,FALSE)</f>
        <v>655</v>
      </c>
      <c r="R681" s="3">
        <v>2015</v>
      </c>
      <c r="S681" s="4" t="s">
        <v>16</v>
      </c>
      <c r="T681" s="4" t="s">
        <v>4046</v>
      </c>
      <c r="U681" s="6">
        <v>42303</v>
      </c>
      <c r="V681" s="7">
        <v>84000</v>
      </c>
      <c r="W681" s="6">
        <v>42490</v>
      </c>
      <c r="X681" s="4" t="s">
        <v>4047</v>
      </c>
      <c r="Y681" s="4" t="s">
        <v>19</v>
      </c>
      <c r="Z681" s="4" t="s">
        <v>20</v>
      </c>
      <c r="AA681" s="4"/>
      <c r="AB681" s="4"/>
      <c r="AC681" s="4"/>
      <c r="AD681" s="7">
        <v>84000</v>
      </c>
      <c r="AE681" s="11">
        <v>184</v>
      </c>
    </row>
    <row r="682" spans="1:31" x14ac:dyDescent="0.25">
      <c r="A682" s="3">
        <v>2015</v>
      </c>
      <c r="B682" s="4" t="s">
        <v>1741</v>
      </c>
      <c r="C682" s="5">
        <v>48101</v>
      </c>
      <c r="D682" s="4" t="s">
        <v>5405</v>
      </c>
      <c r="E682" s="4" t="s">
        <v>5406</v>
      </c>
      <c r="F682" s="6">
        <v>42338</v>
      </c>
      <c r="G682" s="7">
        <v>2258460</v>
      </c>
      <c r="H682" s="6">
        <v>42369</v>
      </c>
      <c r="I682" s="4" t="s">
        <v>5407</v>
      </c>
      <c r="J682" s="4" t="s">
        <v>290</v>
      </c>
      <c r="K682" s="4" t="s">
        <v>291</v>
      </c>
      <c r="L682" s="4"/>
      <c r="M682" s="4"/>
      <c r="N682" s="4"/>
      <c r="O682" s="7">
        <v>2258460</v>
      </c>
      <c r="P682" s="11">
        <f>_xlfn.XLOOKUP(E682,[1]SIDEOF_donativos!U$4:U$1619,[1]SIDEOF_donativos!W$4:W$1619,FALSE)</f>
        <v>1587</v>
      </c>
      <c r="R682" s="3">
        <v>2015</v>
      </c>
      <c r="S682" s="4" t="s">
        <v>16</v>
      </c>
      <c r="T682" s="4" t="s">
        <v>4048</v>
      </c>
      <c r="U682" s="6">
        <v>42303</v>
      </c>
      <c r="V682" s="7">
        <v>100000</v>
      </c>
      <c r="W682" s="6">
        <v>42643</v>
      </c>
      <c r="X682" s="4" t="s">
        <v>4049</v>
      </c>
      <c r="Y682" s="4" t="s">
        <v>19</v>
      </c>
      <c r="Z682" s="4" t="s">
        <v>20</v>
      </c>
      <c r="AA682" s="4"/>
      <c r="AB682" s="4"/>
      <c r="AC682" s="4"/>
      <c r="AD682" s="7">
        <v>100000</v>
      </c>
      <c r="AE682" s="11">
        <v>24</v>
      </c>
    </row>
    <row r="683" spans="1:31" x14ac:dyDescent="0.25">
      <c r="A683" s="3">
        <v>2015</v>
      </c>
      <c r="B683" s="4" t="s">
        <v>1761</v>
      </c>
      <c r="C683" s="5">
        <v>48101</v>
      </c>
      <c r="D683" s="4" t="s">
        <v>5408</v>
      </c>
      <c r="E683" s="4" t="s">
        <v>1762</v>
      </c>
      <c r="F683" s="6">
        <v>42237</v>
      </c>
      <c r="G683" s="7">
        <v>2800000</v>
      </c>
      <c r="H683" s="6">
        <v>42369</v>
      </c>
      <c r="I683" s="4" t="s">
        <v>5409</v>
      </c>
      <c r="J683" s="4" t="s">
        <v>285</v>
      </c>
      <c r="K683" s="4" t="s">
        <v>286</v>
      </c>
      <c r="L683" s="4"/>
      <c r="M683" s="4"/>
      <c r="N683" s="4"/>
      <c r="O683" s="7">
        <v>2800000</v>
      </c>
      <c r="P683" s="11">
        <f>_xlfn.XLOOKUP(E683,[1]SIDEOF_donativos!U$4:U$1619,[1]SIDEOF_donativos!W$4:W$1619,FALSE)</f>
        <v>843</v>
      </c>
      <c r="R683" s="3">
        <v>2015</v>
      </c>
      <c r="S683" s="4" t="s">
        <v>16</v>
      </c>
      <c r="T683" s="4" t="s">
        <v>4050</v>
      </c>
      <c r="U683" s="6">
        <v>42303</v>
      </c>
      <c r="V683" s="7">
        <v>200000</v>
      </c>
      <c r="W683" s="6">
        <v>42674</v>
      </c>
      <c r="X683" s="4" t="s">
        <v>4051</v>
      </c>
      <c r="Y683" s="4" t="s">
        <v>19</v>
      </c>
      <c r="Z683" s="4" t="s">
        <v>20</v>
      </c>
      <c r="AA683" s="4"/>
      <c r="AB683" s="4"/>
      <c r="AC683" s="4"/>
      <c r="AD683" s="7">
        <v>200000</v>
      </c>
      <c r="AE683" s="11">
        <v>193</v>
      </c>
    </row>
    <row r="684" spans="1:31" x14ac:dyDescent="0.25">
      <c r="A684" s="3">
        <v>2015</v>
      </c>
      <c r="B684" s="4" t="s">
        <v>1761</v>
      </c>
      <c r="C684" s="5">
        <v>48101</v>
      </c>
      <c r="D684" s="4" t="s">
        <v>5410</v>
      </c>
      <c r="E684" s="4" t="s">
        <v>4755</v>
      </c>
      <c r="F684" s="6">
        <v>42244</v>
      </c>
      <c r="G684" s="7">
        <v>2200000</v>
      </c>
      <c r="H684" s="6">
        <v>42369</v>
      </c>
      <c r="I684" s="4" t="s">
        <v>5411</v>
      </c>
      <c r="J684" s="4" t="s">
        <v>285</v>
      </c>
      <c r="K684" s="4" t="s">
        <v>286</v>
      </c>
      <c r="L684" s="4"/>
      <c r="M684" s="4"/>
      <c r="N684" s="4"/>
      <c r="O684" s="7">
        <v>2200000</v>
      </c>
      <c r="P684" s="11">
        <f>_xlfn.XLOOKUP(E684,[1]SIDEOF_donativos!U$4:U$1619,[1]SIDEOF_donativos!W$4:W$1619,FALSE)</f>
        <v>564</v>
      </c>
      <c r="R684" s="3">
        <v>2015</v>
      </c>
      <c r="S684" s="4" t="s">
        <v>16</v>
      </c>
      <c r="T684" s="4" t="s">
        <v>104</v>
      </c>
      <c r="U684" s="6">
        <v>42303</v>
      </c>
      <c r="V684" s="7">
        <v>135000</v>
      </c>
      <c r="W684" s="6">
        <v>42460</v>
      </c>
      <c r="X684" s="4" t="s">
        <v>4053</v>
      </c>
      <c r="Y684" s="4" t="s">
        <v>19</v>
      </c>
      <c r="Z684" s="4" t="s">
        <v>20</v>
      </c>
      <c r="AA684" s="4"/>
      <c r="AB684" s="4"/>
      <c r="AC684" s="4"/>
      <c r="AD684" s="7">
        <v>135000</v>
      </c>
      <c r="AE684" s="11">
        <v>212</v>
      </c>
    </row>
    <row r="685" spans="1:31" x14ac:dyDescent="0.25">
      <c r="A685" s="3">
        <v>2015</v>
      </c>
      <c r="B685" s="4" t="s">
        <v>1761</v>
      </c>
      <c r="C685" s="5">
        <v>48101</v>
      </c>
      <c r="D685" s="4" t="s">
        <v>4311</v>
      </c>
      <c r="E685" s="4" t="s">
        <v>1146</v>
      </c>
      <c r="F685" s="6">
        <v>42240</v>
      </c>
      <c r="G685" s="7">
        <v>1500000</v>
      </c>
      <c r="H685" s="6">
        <v>42369</v>
      </c>
      <c r="I685" s="4" t="s">
        <v>5412</v>
      </c>
      <c r="J685" s="4" t="s">
        <v>285</v>
      </c>
      <c r="K685" s="4" t="s">
        <v>286</v>
      </c>
      <c r="L685" s="4"/>
      <c r="M685" s="4"/>
      <c r="N685" s="4"/>
      <c r="O685" s="7">
        <v>1500000</v>
      </c>
      <c r="P685" s="11">
        <f>_xlfn.XLOOKUP(E685,[1]SIDEOF_donativos!U$4:U$1619,[1]SIDEOF_donativos!W$4:W$1619,FALSE)</f>
        <v>927</v>
      </c>
      <c r="R685" s="3">
        <v>2015</v>
      </c>
      <c r="S685" s="4" t="s">
        <v>16</v>
      </c>
      <c r="T685" s="4" t="s">
        <v>4055</v>
      </c>
      <c r="U685" s="6">
        <v>42303</v>
      </c>
      <c r="V685" s="7">
        <v>157000</v>
      </c>
      <c r="W685" s="6">
        <v>42435</v>
      </c>
      <c r="X685" s="4" t="s">
        <v>4056</v>
      </c>
      <c r="Y685" s="4" t="s">
        <v>19</v>
      </c>
      <c r="Z685" s="4" t="s">
        <v>20</v>
      </c>
      <c r="AA685" s="4"/>
      <c r="AB685" s="4"/>
      <c r="AC685" s="4"/>
      <c r="AD685" s="7">
        <v>157000</v>
      </c>
      <c r="AE685" s="11">
        <v>234</v>
      </c>
    </row>
    <row r="686" spans="1:31" x14ac:dyDescent="0.25">
      <c r="R686" s="3">
        <v>2015</v>
      </c>
      <c r="S686" s="4" t="s">
        <v>16</v>
      </c>
      <c r="T686" s="4" t="s">
        <v>108</v>
      </c>
      <c r="U686" s="6">
        <v>42303</v>
      </c>
      <c r="V686" s="7">
        <v>156000</v>
      </c>
      <c r="W686" s="6">
        <v>42643</v>
      </c>
      <c r="X686" s="4" t="s">
        <v>4058</v>
      </c>
      <c r="Y686" s="4" t="s">
        <v>19</v>
      </c>
      <c r="Z686" s="4" t="s">
        <v>20</v>
      </c>
      <c r="AA686" s="4"/>
      <c r="AB686" s="4"/>
      <c r="AC686" s="4"/>
      <c r="AD686" s="7">
        <v>156000</v>
      </c>
      <c r="AE686" s="11">
        <v>224</v>
      </c>
    </row>
    <row r="687" spans="1:31" x14ac:dyDescent="0.25">
      <c r="R687" s="3">
        <v>2015</v>
      </c>
      <c r="S687" s="4" t="s">
        <v>16</v>
      </c>
      <c r="T687" s="4" t="s">
        <v>4060</v>
      </c>
      <c r="U687" s="6">
        <v>42303</v>
      </c>
      <c r="V687" s="7">
        <v>118700</v>
      </c>
      <c r="W687" s="6">
        <v>42461</v>
      </c>
      <c r="X687" s="4" t="s">
        <v>4061</v>
      </c>
      <c r="Y687" s="4" t="s">
        <v>19</v>
      </c>
      <c r="Z687" s="4" t="s">
        <v>20</v>
      </c>
      <c r="AA687" s="4"/>
      <c r="AB687" s="4"/>
      <c r="AC687" s="4"/>
      <c r="AD687" s="7">
        <v>118700</v>
      </c>
      <c r="AE687" s="11">
        <v>257</v>
      </c>
    </row>
    <row r="688" spans="1:31" x14ac:dyDescent="0.25">
      <c r="R688" s="3">
        <v>2015</v>
      </c>
      <c r="S688" s="4" t="s">
        <v>16</v>
      </c>
      <c r="T688" s="4" t="s">
        <v>4063</v>
      </c>
      <c r="U688" s="6">
        <v>42303</v>
      </c>
      <c r="V688" s="7">
        <v>126760</v>
      </c>
      <c r="W688" s="6">
        <v>42510</v>
      </c>
      <c r="X688" s="4" t="s">
        <v>4064</v>
      </c>
      <c r="Y688" s="4" t="s">
        <v>19</v>
      </c>
      <c r="Z688" s="4" t="s">
        <v>20</v>
      </c>
      <c r="AA688" s="4"/>
      <c r="AB688" s="4"/>
      <c r="AC688" s="4"/>
      <c r="AD688" s="7">
        <v>126760</v>
      </c>
      <c r="AE688" s="11">
        <v>267</v>
      </c>
    </row>
    <row r="689" spans="18:31" x14ac:dyDescent="0.25">
      <c r="R689" s="3">
        <v>2015</v>
      </c>
      <c r="S689" s="4" t="s">
        <v>16</v>
      </c>
      <c r="T689" s="4" t="s">
        <v>4066</v>
      </c>
      <c r="U689" s="6">
        <v>42303</v>
      </c>
      <c r="V689" s="7">
        <v>166800</v>
      </c>
      <c r="W689" s="6">
        <v>42673</v>
      </c>
      <c r="X689" s="4" t="s">
        <v>4067</v>
      </c>
      <c r="Y689" s="4" t="s">
        <v>19</v>
      </c>
      <c r="Z689" s="4" t="s">
        <v>20</v>
      </c>
      <c r="AA689" s="4"/>
      <c r="AB689" s="4"/>
      <c r="AC689" s="4"/>
      <c r="AD689" s="7">
        <v>166800</v>
      </c>
      <c r="AE689" s="11">
        <v>292</v>
      </c>
    </row>
    <row r="690" spans="18:31" x14ac:dyDescent="0.25">
      <c r="R690" s="3">
        <v>2015</v>
      </c>
      <c r="S690" s="4" t="s">
        <v>16</v>
      </c>
      <c r="T690" s="4" t="s">
        <v>2685</v>
      </c>
      <c r="U690" s="6">
        <v>42303</v>
      </c>
      <c r="V690" s="7">
        <v>104100</v>
      </c>
      <c r="W690" s="6">
        <v>42520</v>
      </c>
      <c r="X690" s="4" t="s">
        <v>4069</v>
      </c>
      <c r="Y690" s="4" t="s">
        <v>19</v>
      </c>
      <c r="Z690" s="4" t="s">
        <v>20</v>
      </c>
      <c r="AA690" s="4"/>
      <c r="AB690" s="4"/>
      <c r="AC690" s="4"/>
      <c r="AD690" s="7">
        <v>104100</v>
      </c>
      <c r="AE690" s="11">
        <v>300</v>
      </c>
    </row>
    <row r="691" spans="18:31" x14ac:dyDescent="0.25">
      <c r="R691" s="3">
        <v>2015</v>
      </c>
      <c r="S691" s="4" t="s">
        <v>16</v>
      </c>
      <c r="T691" s="4" t="s">
        <v>122</v>
      </c>
      <c r="U691" s="6">
        <v>42303</v>
      </c>
      <c r="V691" s="7">
        <v>127000</v>
      </c>
      <c r="W691" s="6">
        <v>42643</v>
      </c>
      <c r="X691" s="4" t="s">
        <v>4071</v>
      </c>
      <c r="Y691" s="4" t="s">
        <v>19</v>
      </c>
      <c r="Z691" s="4" t="s">
        <v>20</v>
      </c>
      <c r="AA691" s="4"/>
      <c r="AB691" s="4"/>
      <c r="AC691" s="4"/>
      <c r="AD691" s="7">
        <v>127000</v>
      </c>
      <c r="AE691" s="11">
        <v>303</v>
      </c>
    </row>
    <row r="692" spans="18:31" x14ac:dyDescent="0.25">
      <c r="R692" s="3">
        <v>2015</v>
      </c>
      <c r="S692" s="4" t="s">
        <v>16</v>
      </c>
      <c r="T692" s="4" t="s">
        <v>4073</v>
      </c>
      <c r="U692" s="6">
        <v>42303</v>
      </c>
      <c r="V692" s="7">
        <v>175500</v>
      </c>
      <c r="W692" s="6">
        <v>42643</v>
      </c>
      <c r="X692" s="4" t="s">
        <v>4074</v>
      </c>
      <c r="Y692" s="4" t="s">
        <v>19</v>
      </c>
      <c r="Z692" s="4" t="s">
        <v>20</v>
      </c>
      <c r="AA692" s="4"/>
      <c r="AB692" s="4"/>
      <c r="AC692" s="4"/>
      <c r="AD692" s="7">
        <v>175500</v>
      </c>
      <c r="AE692" s="11">
        <v>331</v>
      </c>
    </row>
    <row r="693" spans="18:31" x14ac:dyDescent="0.25">
      <c r="R693" s="3">
        <v>2015</v>
      </c>
      <c r="S693" s="4" t="s">
        <v>16</v>
      </c>
      <c r="T693" s="4" t="s">
        <v>4075</v>
      </c>
      <c r="U693" s="6">
        <v>42303</v>
      </c>
      <c r="V693" s="7">
        <v>129000</v>
      </c>
      <c r="W693" s="6">
        <v>42475</v>
      </c>
      <c r="X693" s="4" t="s">
        <v>4076</v>
      </c>
      <c r="Y693" s="4" t="s">
        <v>19</v>
      </c>
      <c r="Z693" s="4" t="s">
        <v>20</v>
      </c>
      <c r="AA693" s="4"/>
      <c r="AB693" s="4"/>
      <c r="AC693" s="4"/>
      <c r="AD693" s="7">
        <v>129000</v>
      </c>
      <c r="AE693" s="11">
        <v>31</v>
      </c>
    </row>
    <row r="694" spans="18:31" x14ac:dyDescent="0.25">
      <c r="R694" s="3">
        <v>2015</v>
      </c>
      <c r="S694" s="4" t="s">
        <v>16</v>
      </c>
      <c r="T694" s="4" t="s">
        <v>130</v>
      </c>
      <c r="U694" s="6">
        <v>42303</v>
      </c>
      <c r="V694" s="7">
        <v>138500</v>
      </c>
      <c r="W694" s="6">
        <v>42490</v>
      </c>
      <c r="X694" s="4" t="s">
        <v>4078</v>
      </c>
      <c r="Y694" s="4" t="s">
        <v>19</v>
      </c>
      <c r="Z694" s="4" t="s">
        <v>20</v>
      </c>
      <c r="AA694" s="4"/>
      <c r="AB694" s="4"/>
      <c r="AC694" s="4"/>
      <c r="AD694" s="7">
        <v>138500</v>
      </c>
      <c r="AE694" s="11">
        <v>367</v>
      </c>
    </row>
    <row r="695" spans="18:31" x14ac:dyDescent="0.25">
      <c r="R695" s="3">
        <v>2015</v>
      </c>
      <c r="S695" s="4" t="s">
        <v>16</v>
      </c>
      <c r="T695" s="4" t="s">
        <v>4080</v>
      </c>
      <c r="U695" s="6">
        <v>42303</v>
      </c>
      <c r="V695" s="7">
        <v>182000</v>
      </c>
      <c r="W695" s="6">
        <v>42643</v>
      </c>
      <c r="X695" s="4" t="s">
        <v>4081</v>
      </c>
      <c r="Y695" s="4" t="s">
        <v>19</v>
      </c>
      <c r="Z695" s="4" t="s">
        <v>20</v>
      </c>
      <c r="AA695" s="4"/>
      <c r="AB695" s="4"/>
      <c r="AC695" s="4"/>
      <c r="AD695" s="7">
        <v>182000</v>
      </c>
      <c r="AE695" s="11">
        <v>386</v>
      </c>
    </row>
    <row r="696" spans="18:31" x14ac:dyDescent="0.25">
      <c r="R696" s="3">
        <v>2015</v>
      </c>
      <c r="S696" s="4" t="s">
        <v>16</v>
      </c>
      <c r="T696" s="4" t="s">
        <v>4083</v>
      </c>
      <c r="U696" s="6">
        <v>42303</v>
      </c>
      <c r="V696" s="7">
        <v>104500</v>
      </c>
      <c r="W696" s="6">
        <v>42551</v>
      </c>
      <c r="X696" s="4" t="s">
        <v>4084</v>
      </c>
      <c r="Y696" s="4" t="s">
        <v>19</v>
      </c>
      <c r="Z696" s="4" t="s">
        <v>20</v>
      </c>
      <c r="AA696" s="4"/>
      <c r="AB696" s="4"/>
      <c r="AC696" s="4"/>
      <c r="AD696" s="7">
        <v>104500</v>
      </c>
      <c r="AE696" s="11">
        <v>414</v>
      </c>
    </row>
    <row r="697" spans="18:31" x14ac:dyDescent="0.25">
      <c r="R697" s="3">
        <v>2015</v>
      </c>
      <c r="S697" s="4" t="s">
        <v>16</v>
      </c>
      <c r="T697" s="4" t="s">
        <v>276</v>
      </c>
      <c r="U697" s="6">
        <v>42303</v>
      </c>
      <c r="V697" s="7">
        <v>90000</v>
      </c>
      <c r="W697" s="6">
        <v>42513</v>
      </c>
      <c r="X697" s="4" t="s">
        <v>4086</v>
      </c>
      <c r="Y697" s="4" t="s">
        <v>19</v>
      </c>
      <c r="Z697" s="4" t="s">
        <v>20</v>
      </c>
      <c r="AA697" s="4"/>
      <c r="AB697" s="4"/>
      <c r="AC697" s="4"/>
      <c r="AD697" s="7">
        <v>90000</v>
      </c>
      <c r="AE697" s="11">
        <v>439</v>
      </c>
    </row>
    <row r="698" spans="18:31" x14ac:dyDescent="0.25">
      <c r="R698" s="3">
        <v>2015</v>
      </c>
      <c r="S698" s="4" t="s">
        <v>16</v>
      </c>
      <c r="T698" s="4" t="s">
        <v>1808</v>
      </c>
      <c r="U698" s="6">
        <v>42303</v>
      </c>
      <c r="V698" s="7">
        <v>245402</v>
      </c>
      <c r="W698" s="6">
        <v>42475</v>
      </c>
      <c r="X698" s="4" t="s">
        <v>4088</v>
      </c>
      <c r="Y698" s="4" t="s">
        <v>19</v>
      </c>
      <c r="Z698" s="4" t="s">
        <v>20</v>
      </c>
      <c r="AA698" s="4"/>
      <c r="AB698" s="4"/>
      <c r="AC698" s="4"/>
      <c r="AD698" s="7">
        <v>245402</v>
      </c>
      <c r="AE698" s="11">
        <v>440</v>
      </c>
    </row>
    <row r="699" spans="18:31" x14ac:dyDescent="0.25">
      <c r="R699" s="3">
        <v>2015</v>
      </c>
      <c r="S699" s="4" t="s">
        <v>16</v>
      </c>
      <c r="T699" s="4" t="s">
        <v>4090</v>
      </c>
      <c r="U699" s="6">
        <v>42303</v>
      </c>
      <c r="V699" s="7">
        <v>93135</v>
      </c>
      <c r="W699" s="6">
        <v>42536</v>
      </c>
      <c r="X699" s="4" t="s">
        <v>4091</v>
      </c>
      <c r="Y699" s="4" t="s">
        <v>19</v>
      </c>
      <c r="Z699" s="4" t="s">
        <v>20</v>
      </c>
      <c r="AA699" s="4"/>
      <c r="AB699" s="4"/>
      <c r="AC699" s="4"/>
      <c r="AD699" s="7">
        <v>93135</v>
      </c>
      <c r="AE699" s="11">
        <v>442</v>
      </c>
    </row>
    <row r="700" spans="18:31" x14ac:dyDescent="0.25">
      <c r="R700" s="3">
        <v>2015</v>
      </c>
      <c r="S700" s="4" t="s">
        <v>16</v>
      </c>
      <c r="T700" s="4" t="s">
        <v>4093</v>
      </c>
      <c r="U700" s="6">
        <v>42303</v>
      </c>
      <c r="V700" s="7">
        <v>160000</v>
      </c>
      <c r="W700" s="6">
        <v>42552</v>
      </c>
      <c r="X700" s="4" t="s">
        <v>4094</v>
      </c>
      <c r="Y700" s="4" t="s">
        <v>19</v>
      </c>
      <c r="Z700" s="4" t="s">
        <v>20</v>
      </c>
      <c r="AA700" s="4"/>
      <c r="AB700" s="4"/>
      <c r="AC700" s="4"/>
      <c r="AD700" s="7">
        <v>160000</v>
      </c>
      <c r="AE700" s="11">
        <v>527</v>
      </c>
    </row>
    <row r="701" spans="18:31" x14ac:dyDescent="0.25">
      <c r="R701" s="3">
        <v>2015</v>
      </c>
      <c r="S701" s="4" t="s">
        <v>16</v>
      </c>
      <c r="T701" s="4" t="s">
        <v>4096</v>
      </c>
      <c r="U701" s="6">
        <v>42303</v>
      </c>
      <c r="V701" s="7">
        <v>70108</v>
      </c>
      <c r="W701" s="6">
        <v>42551</v>
      </c>
      <c r="X701" s="4" t="s">
        <v>4097</v>
      </c>
      <c r="Y701" s="4" t="s">
        <v>19</v>
      </c>
      <c r="Z701" s="4" t="s">
        <v>20</v>
      </c>
      <c r="AA701" s="4"/>
      <c r="AB701" s="4"/>
      <c r="AC701" s="4"/>
      <c r="AD701" s="7">
        <v>70108</v>
      </c>
      <c r="AE701" s="11">
        <v>541</v>
      </c>
    </row>
    <row r="702" spans="18:31" x14ac:dyDescent="0.25">
      <c r="R702" s="3">
        <v>2015</v>
      </c>
      <c r="S702" s="4" t="s">
        <v>16</v>
      </c>
      <c r="T702" s="4" t="s">
        <v>4099</v>
      </c>
      <c r="U702" s="6">
        <v>42303</v>
      </c>
      <c r="V702" s="7">
        <v>145000</v>
      </c>
      <c r="W702" s="6">
        <v>42643</v>
      </c>
      <c r="X702" s="4" t="s">
        <v>4100</v>
      </c>
      <c r="Y702" s="4" t="s">
        <v>19</v>
      </c>
      <c r="Z702" s="4" t="s">
        <v>20</v>
      </c>
      <c r="AA702" s="4"/>
      <c r="AB702" s="4"/>
      <c r="AC702" s="4"/>
      <c r="AD702" s="7">
        <v>145000</v>
      </c>
      <c r="AE702" s="11">
        <v>545</v>
      </c>
    </row>
    <row r="703" spans="18:31" x14ac:dyDescent="0.25">
      <c r="R703" s="3">
        <v>2015</v>
      </c>
      <c r="S703" s="4" t="s">
        <v>16</v>
      </c>
      <c r="T703" s="4" t="s">
        <v>4102</v>
      </c>
      <c r="U703" s="6">
        <v>42303</v>
      </c>
      <c r="V703" s="7">
        <v>64000</v>
      </c>
      <c r="W703" s="6">
        <v>42459</v>
      </c>
      <c r="X703" s="4" t="s">
        <v>4103</v>
      </c>
      <c r="Y703" s="4" t="s">
        <v>19</v>
      </c>
      <c r="Z703" s="4" t="s">
        <v>20</v>
      </c>
      <c r="AA703" s="4"/>
      <c r="AB703" s="4"/>
      <c r="AC703" s="4"/>
      <c r="AD703" s="7">
        <v>64000</v>
      </c>
      <c r="AE703" s="11">
        <v>570</v>
      </c>
    </row>
    <row r="704" spans="18:31" x14ac:dyDescent="0.25">
      <c r="R704" s="3">
        <v>2015</v>
      </c>
      <c r="S704" s="4" t="s">
        <v>16</v>
      </c>
      <c r="T704" s="4" t="s">
        <v>2700</v>
      </c>
      <c r="U704" s="6">
        <v>42303</v>
      </c>
      <c r="V704" s="7">
        <v>52000</v>
      </c>
      <c r="W704" s="6">
        <v>42460</v>
      </c>
      <c r="X704" s="4" t="s">
        <v>4105</v>
      </c>
      <c r="Y704" s="4" t="s">
        <v>19</v>
      </c>
      <c r="Z704" s="4" t="s">
        <v>20</v>
      </c>
      <c r="AA704" s="4"/>
      <c r="AB704" s="4"/>
      <c r="AC704" s="4"/>
      <c r="AD704" s="7">
        <v>52000</v>
      </c>
      <c r="AE704" s="11">
        <v>578</v>
      </c>
    </row>
    <row r="705" spans="18:31" x14ac:dyDescent="0.25">
      <c r="R705" s="3">
        <v>2015</v>
      </c>
      <c r="S705" s="4" t="s">
        <v>16</v>
      </c>
      <c r="T705" s="4" t="s">
        <v>4107</v>
      </c>
      <c r="U705" s="6">
        <v>42303</v>
      </c>
      <c r="V705" s="7">
        <v>109500</v>
      </c>
      <c r="W705" s="6">
        <v>42506</v>
      </c>
      <c r="X705" s="4" t="s">
        <v>4108</v>
      </c>
      <c r="Y705" s="4" t="s">
        <v>19</v>
      </c>
      <c r="Z705" s="4" t="s">
        <v>20</v>
      </c>
      <c r="AA705" s="4"/>
      <c r="AB705" s="4"/>
      <c r="AC705" s="4"/>
      <c r="AD705" s="7">
        <v>109500</v>
      </c>
      <c r="AE705" s="11">
        <v>666</v>
      </c>
    </row>
    <row r="706" spans="18:31" x14ac:dyDescent="0.25">
      <c r="R706" s="3">
        <v>2015</v>
      </c>
      <c r="S706" s="4" t="s">
        <v>16</v>
      </c>
      <c r="T706" s="4" t="s">
        <v>164</v>
      </c>
      <c r="U706" s="6">
        <v>42303</v>
      </c>
      <c r="V706" s="7">
        <v>160000</v>
      </c>
      <c r="W706" s="6">
        <v>42628</v>
      </c>
      <c r="X706" s="4" t="s">
        <v>4110</v>
      </c>
      <c r="Y706" s="4" t="s">
        <v>19</v>
      </c>
      <c r="Z706" s="4" t="s">
        <v>20</v>
      </c>
      <c r="AA706" s="4"/>
      <c r="AB706" s="4"/>
      <c r="AC706" s="4"/>
      <c r="AD706" s="7">
        <v>160000</v>
      </c>
      <c r="AE706" s="11">
        <v>670</v>
      </c>
    </row>
    <row r="707" spans="18:31" x14ac:dyDescent="0.25">
      <c r="R707" s="3">
        <v>2015</v>
      </c>
      <c r="S707" s="4" t="s">
        <v>16</v>
      </c>
      <c r="T707" s="4" t="s">
        <v>4112</v>
      </c>
      <c r="U707" s="6">
        <v>42303</v>
      </c>
      <c r="V707" s="7">
        <v>200000</v>
      </c>
      <c r="W707" s="6">
        <v>42460</v>
      </c>
      <c r="X707" s="4" t="s">
        <v>4113</v>
      </c>
      <c r="Y707" s="4" t="s">
        <v>19</v>
      </c>
      <c r="Z707" s="4" t="s">
        <v>20</v>
      </c>
      <c r="AA707" s="4"/>
      <c r="AB707" s="4"/>
      <c r="AC707" s="4"/>
      <c r="AD707" s="7">
        <v>200000</v>
      </c>
      <c r="AE707" s="11">
        <v>672</v>
      </c>
    </row>
    <row r="708" spans="18:31" x14ac:dyDescent="0.25">
      <c r="R708" s="3">
        <v>2015</v>
      </c>
      <c r="S708" s="4" t="s">
        <v>16</v>
      </c>
      <c r="T708" s="4" t="s">
        <v>4115</v>
      </c>
      <c r="U708" s="6">
        <v>42303</v>
      </c>
      <c r="V708" s="7">
        <v>100000</v>
      </c>
      <c r="W708" s="6">
        <v>42643</v>
      </c>
      <c r="X708" s="4" t="s">
        <v>4116</v>
      </c>
      <c r="Y708" s="4" t="s">
        <v>19</v>
      </c>
      <c r="Z708" s="4" t="s">
        <v>20</v>
      </c>
      <c r="AA708" s="4"/>
      <c r="AB708" s="4"/>
      <c r="AC708" s="4"/>
      <c r="AD708" s="7">
        <v>100000</v>
      </c>
      <c r="AE708" s="11">
        <v>690</v>
      </c>
    </row>
    <row r="709" spans="18:31" x14ac:dyDescent="0.25">
      <c r="R709" s="3">
        <v>2015</v>
      </c>
      <c r="S709" s="4" t="s">
        <v>16</v>
      </c>
      <c r="T709" s="4" t="s">
        <v>4118</v>
      </c>
      <c r="U709" s="6">
        <v>42303</v>
      </c>
      <c r="V709" s="7">
        <v>131999</v>
      </c>
      <c r="W709" s="6">
        <v>42734</v>
      </c>
      <c r="X709" s="4" t="s">
        <v>4119</v>
      </c>
      <c r="Y709" s="4" t="s">
        <v>19</v>
      </c>
      <c r="Z709" s="4" t="s">
        <v>20</v>
      </c>
      <c r="AA709" s="4"/>
      <c r="AB709" s="4"/>
      <c r="AC709" s="4"/>
      <c r="AD709" s="7">
        <v>131999</v>
      </c>
      <c r="AE709" s="11">
        <v>758</v>
      </c>
    </row>
    <row r="710" spans="18:31" x14ac:dyDescent="0.25">
      <c r="R710" s="3">
        <v>2015</v>
      </c>
      <c r="S710" s="4" t="s">
        <v>16</v>
      </c>
      <c r="T710" s="4" t="s">
        <v>4121</v>
      </c>
      <c r="U710" s="6">
        <v>42303</v>
      </c>
      <c r="V710" s="7">
        <v>150000</v>
      </c>
      <c r="W710" s="6">
        <v>42460</v>
      </c>
      <c r="X710" s="4" t="s">
        <v>4122</v>
      </c>
      <c r="Y710" s="4" t="s">
        <v>19</v>
      </c>
      <c r="Z710" s="4" t="s">
        <v>20</v>
      </c>
      <c r="AA710" s="4"/>
      <c r="AB710" s="4"/>
      <c r="AC710" s="4"/>
      <c r="AD710" s="7">
        <v>150000</v>
      </c>
      <c r="AE710" s="11">
        <v>760</v>
      </c>
    </row>
    <row r="711" spans="18:31" x14ac:dyDescent="0.25">
      <c r="R711" s="3">
        <v>2015</v>
      </c>
      <c r="S711" s="4" t="s">
        <v>16</v>
      </c>
      <c r="T711" s="4" t="s">
        <v>208</v>
      </c>
      <c r="U711" s="6">
        <v>42303</v>
      </c>
      <c r="V711" s="7">
        <v>122000</v>
      </c>
      <c r="W711" s="6">
        <v>42644</v>
      </c>
      <c r="X711" s="4" t="s">
        <v>4124</v>
      </c>
      <c r="Y711" s="4" t="s">
        <v>19</v>
      </c>
      <c r="Z711" s="4" t="s">
        <v>20</v>
      </c>
      <c r="AA711" s="4"/>
      <c r="AB711" s="4"/>
      <c r="AC711" s="4"/>
      <c r="AD711" s="7">
        <v>122000</v>
      </c>
      <c r="AE711" s="11">
        <v>774</v>
      </c>
    </row>
    <row r="712" spans="18:31" x14ac:dyDescent="0.25">
      <c r="R712" s="3">
        <v>2015</v>
      </c>
      <c r="S712" s="4" t="s">
        <v>16</v>
      </c>
      <c r="T712" s="4" t="s">
        <v>4126</v>
      </c>
      <c r="U712" s="6">
        <v>42303</v>
      </c>
      <c r="V712" s="7">
        <v>100750</v>
      </c>
      <c r="W712" s="6">
        <v>42643</v>
      </c>
      <c r="X712" s="4" t="s">
        <v>4127</v>
      </c>
      <c r="Y712" s="4" t="s">
        <v>19</v>
      </c>
      <c r="Z712" s="4" t="s">
        <v>20</v>
      </c>
      <c r="AA712" s="4"/>
      <c r="AB712" s="4"/>
      <c r="AC712" s="4"/>
      <c r="AD712" s="7">
        <v>100750</v>
      </c>
      <c r="AE712" s="11">
        <v>778</v>
      </c>
    </row>
    <row r="713" spans="18:31" x14ac:dyDescent="0.25">
      <c r="R713" s="3">
        <v>2015</v>
      </c>
      <c r="S713" s="4" t="s">
        <v>16</v>
      </c>
      <c r="T713" s="4" t="s">
        <v>218</v>
      </c>
      <c r="U713" s="6">
        <v>42303</v>
      </c>
      <c r="V713" s="7">
        <v>71300</v>
      </c>
      <c r="W713" s="6">
        <v>42506</v>
      </c>
      <c r="X713" s="4" t="s">
        <v>4129</v>
      </c>
      <c r="Y713" s="4" t="s">
        <v>19</v>
      </c>
      <c r="Z713" s="4" t="s">
        <v>20</v>
      </c>
      <c r="AA713" s="4"/>
      <c r="AB713" s="4"/>
      <c r="AC713" s="4"/>
      <c r="AD713" s="7">
        <v>71300</v>
      </c>
      <c r="AE713" s="11">
        <v>797</v>
      </c>
    </row>
    <row r="714" spans="18:31" x14ac:dyDescent="0.25">
      <c r="R714" s="3">
        <v>2015</v>
      </c>
      <c r="S714" s="4" t="s">
        <v>16</v>
      </c>
      <c r="T714" s="4" t="s">
        <v>2656</v>
      </c>
      <c r="U714" s="6">
        <v>42303</v>
      </c>
      <c r="V714" s="7">
        <v>75000</v>
      </c>
      <c r="W714" s="6">
        <v>42460</v>
      </c>
      <c r="X714" s="4" t="s">
        <v>4130</v>
      </c>
      <c r="Y714" s="4" t="s">
        <v>19</v>
      </c>
      <c r="Z714" s="4" t="s">
        <v>20</v>
      </c>
      <c r="AA714" s="4"/>
      <c r="AB714" s="4"/>
      <c r="AC714" s="4"/>
      <c r="AD714" s="7">
        <v>75000</v>
      </c>
      <c r="AE714" s="11">
        <v>72</v>
      </c>
    </row>
    <row r="715" spans="18:31" x14ac:dyDescent="0.25">
      <c r="R715" s="3">
        <v>2015</v>
      </c>
      <c r="S715" s="4" t="s">
        <v>16</v>
      </c>
      <c r="T715" s="4" t="s">
        <v>4132</v>
      </c>
      <c r="U715" s="6">
        <v>42303</v>
      </c>
      <c r="V715" s="7">
        <v>175100</v>
      </c>
      <c r="W715" s="6">
        <v>42643</v>
      </c>
      <c r="X715" s="4" t="s">
        <v>4133</v>
      </c>
      <c r="Y715" s="4" t="s">
        <v>19</v>
      </c>
      <c r="Z715" s="4" t="s">
        <v>20</v>
      </c>
      <c r="AA715" s="4"/>
      <c r="AB715" s="4"/>
      <c r="AC715" s="4"/>
      <c r="AD715" s="7">
        <v>175100</v>
      </c>
      <c r="AE715" s="11">
        <v>806</v>
      </c>
    </row>
    <row r="716" spans="18:31" x14ac:dyDescent="0.25">
      <c r="R716" s="3">
        <v>2015</v>
      </c>
      <c r="S716" s="4" t="s">
        <v>16</v>
      </c>
      <c r="T716" s="4" t="s">
        <v>4135</v>
      </c>
      <c r="U716" s="6">
        <v>42303</v>
      </c>
      <c r="V716" s="7">
        <v>134500</v>
      </c>
      <c r="W716" s="6">
        <v>42643</v>
      </c>
      <c r="X716" s="4" t="s">
        <v>4136</v>
      </c>
      <c r="Y716" s="4" t="s">
        <v>19</v>
      </c>
      <c r="Z716" s="4" t="s">
        <v>20</v>
      </c>
      <c r="AA716" s="4"/>
      <c r="AB716" s="4"/>
      <c r="AC716" s="4"/>
      <c r="AD716" s="7">
        <v>134500</v>
      </c>
      <c r="AE716" s="11">
        <v>925</v>
      </c>
    </row>
    <row r="717" spans="18:31" x14ac:dyDescent="0.25">
      <c r="R717" s="3">
        <v>2015</v>
      </c>
      <c r="S717" s="4" t="s">
        <v>16</v>
      </c>
      <c r="T717" s="4" t="s">
        <v>4138</v>
      </c>
      <c r="U717" s="6">
        <v>42303</v>
      </c>
      <c r="V717" s="7">
        <v>136600</v>
      </c>
      <c r="W717" s="6">
        <v>42460</v>
      </c>
      <c r="X717" s="4" t="s">
        <v>4139</v>
      </c>
      <c r="Y717" s="4" t="s">
        <v>19</v>
      </c>
      <c r="Z717" s="4" t="s">
        <v>20</v>
      </c>
      <c r="AA717" s="4"/>
      <c r="AB717" s="4"/>
      <c r="AC717" s="4"/>
      <c r="AD717" s="7">
        <v>136600</v>
      </c>
      <c r="AE717" s="11">
        <v>825</v>
      </c>
    </row>
    <row r="718" spans="18:31" x14ac:dyDescent="0.25">
      <c r="R718" s="3">
        <v>2015</v>
      </c>
      <c r="S718" s="4" t="s">
        <v>16</v>
      </c>
      <c r="T718" s="4" t="s">
        <v>4141</v>
      </c>
      <c r="U718" s="6">
        <v>42303</v>
      </c>
      <c r="V718" s="7">
        <v>150000</v>
      </c>
      <c r="W718" s="6">
        <v>42419</v>
      </c>
      <c r="X718" s="4" t="s">
        <v>4142</v>
      </c>
      <c r="Y718" s="4" t="s">
        <v>19</v>
      </c>
      <c r="Z718" s="4" t="s">
        <v>20</v>
      </c>
      <c r="AA718" s="4"/>
      <c r="AB718" s="4"/>
      <c r="AC718" s="4"/>
      <c r="AD718" s="7">
        <v>150000</v>
      </c>
      <c r="AE718" s="11">
        <v>830</v>
      </c>
    </row>
    <row r="719" spans="18:31" x14ac:dyDescent="0.25">
      <c r="R719" s="3">
        <v>2015</v>
      </c>
      <c r="S719" s="4" t="s">
        <v>16</v>
      </c>
      <c r="T719" s="4" t="s">
        <v>240</v>
      </c>
      <c r="U719" s="6">
        <v>42303</v>
      </c>
      <c r="V719" s="7">
        <v>60470</v>
      </c>
      <c r="W719" s="6">
        <v>42429</v>
      </c>
      <c r="X719" s="4" t="s">
        <v>4144</v>
      </c>
      <c r="Y719" s="4" t="s">
        <v>19</v>
      </c>
      <c r="Z719" s="4" t="s">
        <v>20</v>
      </c>
      <c r="AA719" s="4"/>
      <c r="AB719" s="4"/>
      <c r="AC719" s="4"/>
      <c r="AD719" s="7">
        <v>60470</v>
      </c>
      <c r="AE719" s="11">
        <v>850</v>
      </c>
    </row>
    <row r="720" spans="18:31" x14ac:dyDescent="0.25">
      <c r="R720" s="3">
        <v>2015</v>
      </c>
      <c r="S720" s="4" t="s">
        <v>16</v>
      </c>
      <c r="T720" s="4" t="s">
        <v>4146</v>
      </c>
      <c r="U720" s="6">
        <v>42303</v>
      </c>
      <c r="V720" s="7">
        <v>150000</v>
      </c>
      <c r="W720" s="6">
        <v>42459</v>
      </c>
      <c r="X720" s="4" t="s">
        <v>4147</v>
      </c>
      <c r="Y720" s="4" t="s">
        <v>19</v>
      </c>
      <c r="Z720" s="4" t="s">
        <v>20</v>
      </c>
      <c r="AA720" s="4"/>
      <c r="AB720" s="4"/>
      <c r="AC720" s="4"/>
      <c r="AD720" s="7">
        <v>150000</v>
      </c>
      <c r="AE720" s="11">
        <v>958</v>
      </c>
    </row>
    <row r="721" spans="18:31" x14ac:dyDescent="0.25">
      <c r="R721" s="3">
        <v>2015</v>
      </c>
      <c r="S721" s="4" t="s">
        <v>16</v>
      </c>
      <c r="T721" s="4" t="s">
        <v>27</v>
      </c>
      <c r="U721" s="6">
        <v>42303</v>
      </c>
      <c r="V721" s="7">
        <v>85000</v>
      </c>
      <c r="W721" s="6">
        <v>42551</v>
      </c>
      <c r="X721" s="4" t="s">
        <v>4149</v>
      </c>
      <c r="Y721" s="4" t="s">
        <v>19</v>
      </c>
      <c r="Z721" s="4" t="s">
        <v>20</v>
      </c>
      <c r="AA721" s="4"/>
      <c r="AB721" s="4"/>
      <c r="AC721" s="4"/>
      <c r="AD721" s="7">
        <v>85000</v>
      </c>
      <c r="AE721" s="11">
        <v>1064</v>
      </c>
    </row>
    <row r="722" spans="18:31" x14ac:dyDescent="0.25">
      <c r="R722" s="3">
        <v>2015</v>
      </c>
      <c r="S722" s="4" t="s">
        <v>16</v>
      </c>
      <c r="T722" s="4" t="s">
        <v>2741</v>
      </c>
      <c r="U722" s="6">
        <v>42303</v>
      </c>
      <c r="V722" s="7">
        <v>78000</v>
      </c>
      <c r="W722" s="6">
        <v>42420</v>
      </c>
      <c r="X722" s="4" t="s">
        <v>4151</v>
      </c>
      <c r="Y722" s="4" t="s">
        <v>19</v>
      </c>
      <c r="Z722" s="4" t="s">
        <v>20</v>
      </c>
      <c r="AA722" s="4"/>
      <c r="AB722" s="4"/>
      <c r="AC722" s="4"/>
      <c r="AD722" s="7">
        <v>78000</v>
      </c>
      <c r="AE722" s="11">
        <v>1298</v>
      </c>
    </row>
    <row r="723" spans="18:31" x14ac:dyDescent="0.25">
      <c r="R723" s="3">
        <v>2015</v>
      </c>
      <c r="S723" s="4" t="s">
        <v>16</v>
      </c>
      <c r="T723" s="4" t="s">
        <v>3144</v>
      </c>
      <c r="U723" s="6">
        <v>42302</v>
      </c>
      <c r="V723" s="7">
        <v>165400</v>
      </c>
      <c r="W723" s="6">
        <v>42430</v>
      </c>
      <c r="X723" s="4" t="s">
        <v>4153</v>
      </c>
      <c r="Y723" s="4" t="s">
        <v>19</v>
      </c>
      <c r="Z723" s="4" t="s">
        <v>20</v>
      </c>
      <c r="AA723" s="4"/>
      <c r="AB723" s="4"/>
      <c r="AC723" s="4"/>
      <c r="AD723" s="7">
        <v>165400</v>
      </c>
      <c r="AE723" s="11">
        <v>1312</v>
      </c>
    </row>
    <row r="724" spans="18:31" x14ac:dyDescent="0.25">
      <c r="R724" s="3">
        <v>2015</v>
      </c>
      <c r="S724" s="4" t="s">
        <v>16</v>
      </c>
      <c r="T724" s="4" t="s">
        <v>4154</v>
      </c>
      <c r="U724" s="6">
        <v>42303</v>
      </c>
      <c r="V724" s="7">
        <v>128500</v>
      </c>
      <c r="W724" s="6">
        <v>42643</v>
      </c>
      <c r="X724" s="4" t="s">
        <v>4155</v>
      </c>
      <c r="Y724" s="4" t="s">
        <v>19</v>
      </c>
      <c r="Z724" s="4" t="s">
        <v>20</v>
      </c>
      <c r="AA724" s="4"/>
      <c r="AB724" s="4"/>
      <c r="AC724" s="4"/>
      <c r="AD724" s="7">
        <v>128500</v>
      </c>
      <c r="AE724" s="11">
        <v>115</v>
      </c>
    </row>
    <row r="725" spans="18:31" x14ac:dyDescent="0.25">
      <c r="R725" s="3">
        <v>2015</v>
      </c>
      <c r="S725" s="4" t="s">
        <v>16</v>
      </c>
      <c r="T725" s="4" t="s">
        <v>4157</v>
      </c>
      <c r="U725" s="6">
        <v>42303</v>
      </c>
      <c r="V725" s="7">
        <v>100000</v>
      </c>
      <c r="W725" s="6">
        <v>42581</v>
      </c>
      <c r="X725" s="4" t="s">
        <v>4158</v>
      </c>
      <c r="Y725" s="4" t="s">
        <v>19</v>
      </c>
      <c r="Z725" s="4" t="s">
        <v>20</v>
      </c>
      <c r="AA725" s="4"/>
      <c r="AB725" s="4"/>
      <c r="AC725" s="4"/>
      <c r="AD725" s="7">
        <v>100000</v>
      </c>
      <c r="AE725" s="11">
        <v>1381</v>
      </c>
    </row>
    <row r="726" spans="18:31" x14ac:dyDescent="0.25">
      <c r="R726" s="3">
        <v>2015</v>
      </c>
      <c r="S726" s="4" t="s">
        <v>16</v>
      </c>
      <c r="T726" s="4" t="s">
        <v>2743</v>
      </c>
      <c r="U726" s="6">
        <v>42303</v>
      </c>
      <c r="V726" s="7">
        <v>100000</v>
      </c>
      <c r="W726" s="6">
        <v>42521</v>
      </c>
      <c r="X726" s="4" t="s">
        <v>4160</v>
      </c>
      <c r="Y726" s="4" t="s">
        <v>19</v>
      </c>
      <c r="Z726" s="4" t="s">
        <v>20</v>
      </c>
      <c r="AA726" s="4"/>
      <c r="AB726" s="4"/>
      <c r="AC726" s="4"/>
      <c r="AD726" s="7">
        <v>100000</v>
      </c>
      <c r="AE726" s="11">
        <v>1316</v>
      </c>
    </row>
    <row r="727" spans="18:31" x14ac:dyDescent="0.25">
      <c r="R727" s="3">
        <v>2015</v>
      </c>
      <c r="S727" s="4" t="s">
        <v>16</v>
      </c>
      <c r="T727" s="4" t="s">
        <v>4162</v>
      </c>
      <c r="U727" s="6">
        <v>42303</v>
      </c>
      <c r="V727" s="7">
        <v>100000</v>
      </c>
      <c r="W727" s="6">
        <v>42551</v>
      </c>
      <c r="X727" s="4" t="s">
        <v>4163</v>
      </c>
      <c r="Y727" s="4" t="s">
        <v>19</v>
      </c>
      <c r="Z727" s="4" t="s">
        <v>20</v>
      </c>
      <c r="AA727" s="4"/>
      <c r="AB727" s="4"/>
      <c r="AC727" s="4"/>
      <c r="AD727" s="7">
        <v>100000</v>
      </c>
      <c r="AE727" s="11">
        <v>1384</v>
      </c>
    </row>
    <row r="728" spans="18:31" x14ac:dyDescent="0.25">
      <c r="R728" s="3">
        <v>2015</v>
      </c>
      <c r="S728" s="4" t="s">
        <v>16</v>
      </c>
      <c r="T728" s="4" t="s">
        <v>57</v>
      </c>
      <c r="U728" s="6">
        <v>42303</v>
      </c>
      <c r="V728" s="7">
        <v>140000</v>
      </c>
      <c r="W728" s="6">
        <v>42426</v>
      </c>
      <c r="X728" s="4" t="s">
        <v>4165</v>
      </c>
      <c r="Y728" s="4" t="s">
        <v>19</v>
      </c>
      <c r="Z728" s="4" t="s">
        <v>20</v>
      </c>
      <c r="AA728" s="4"/>
      <c r="AB728" s="4"/>
      <c r="AC728" s="4"/>
      <c r="AD728" s="7">
        <v>140000</v>
      </c>
      <c r="AE728" s="11">
        <v>1450</v>
      </c>
    </row>
    <row r="729" spans="18:31" x14ac:dyDescent="0.25">
      <c r="R729" s="3">
        <v>2015</v>
      </c>
      <c r="S729" s="4" t="s">
        <v>16</v>
      </c>
      <c r="T729" s="4" t="s">
        <v>1783</v>
      </c>
      <c r="U729" s="6">
        <v>42303</v>
      </c>
      <c r="V729" s="7">
        <v>170000</v>
      </c>
      <c r="W729" s="6">
        <v>42536</v>
      </c>
      <c r="X729" s="4" t="s">
        <v>4167</v>
      </c>
      <c r="Y729" s="4" t="s">
        <v>19</v>
      </c>
      <c r="Z729" s="4" t="s">
        <v>20</v>
      </c>
      <c r="AA729" s="4"/>
      <c r="AB729" s="4"/>
      <c r="AC729" s="4"/>
      <c r="AD729" s="7">
        <v>170000</v>
      </c>
      <c r="AE729" s="11">
        <v>1451</v>
      </c>
    </row>
    <row r="730" spans="18:31" x14ac:dyDescent="0.25">
      <c r="R730" s="3">
        <v>2015</v>
      </c>
      <c r="S730" s="4" t="s">
        <v>16</v>
      </c>
      <c r="T730" s="4" t="s">
        <v>4169</v>
      </c>
      <c r="U730" s="6">
        <v>42303</v>
      </c>
      <c r="V730" s="7">
        <v>203000</v>
      </c>
      <c r="W730" s="6">
        <v>42561</v>
      </c>
      <c r="X730" s="4" t="s">
        <v>4170</v>
      </c>
      <c r="Y730" s="4" t="s">
        <v>19</v>
      </c>
      <c r="Z730" s="4" t="s">
        <v>20</v>
      </c>
      <c r="AA730" s="4"/>
      <c r="AB730" s="4"/>
      <c r="AC730" s="4"/>
      <c r="AD730" s="7">
        <v>203000</v>
      </c>
      <c r="AE730" s="11">
        <v>1456</v>
      </c>
    </row>
    <row r="731" spans="18:31" x14ac:dyDescent="0.25">
      <c r="R731" s="3">
        <v>2015</v>
      </c>
      <c r="S731" s="4" t="s">
        <v>16</v>
      </c>
      <c r="T731" s="4" t="s">
        <v>4172</v>
      </c>
      <c r="U731" s="6">
        <v>42303</v>
      </c>
      <c r="V731" s="7">
        <v>150000</v>
      </c>
      <c r="W731" s="6">
        <v>42459</v>
      </c>
      <c r="X731" s="4" t="s">
        <v>4173</v>
      </c>
      <c r="Y731" s="4" t="s">
        <v>19</v>
      </c>
      <c r="Z731" s="4" t="s">
        <v>20</v>
      </c>
      <c r="AA731" s="4"/>
      <c r="AB731" s="4"/>
      <c r="AC731" s="4"/>
      <c r="AD731" s="7">
        <v>150000</v>
      </c>
      <c r="AE731" s="11">
        <v>1557</v>
      </c>
    </row>
    <row r="732" spans="18:31" x14ac:dyDescent="0.25">
      <c r="R732" s="3">
        <v>2015</v>
      </c>
      <c r="S732" s="4" t="s">
        <v>16</v>
      </c>
      <c r="T732" s="4" t="s">
        <v>1795</v>
      </c>
      <c r="U732" s="6">
        <v>42303</v>
      </c>
      <c r="V732" s="7">
        <v>41500</v>
      </c>
      <c r="W732" s="6">
        <v>42490</v>
      </c>
      <c r="X732" s="4" t="s">
        <v>4175</v>
      </c>
      <c r="Y732" s="4" t="s">
        <v>19</v>
      </c>
      <c r="Z732" s="4" t="s">
        <v>20</v>
      </c>
      <c r="AA732" s="4"/>
      <c r="AB732" s="4"/>
      <c r="AC732" s="4"/>
      <c r="AD732" s="7">
        <v>41500</v>
      </c>
      <c r="AE732" s="11">
        <v>1569</v>
      </c>
    </row>
    <row r="733" spans="18:31" x14ac:dyDescent="0.25">
      <c r="R733" s="3">
        <v>2015</v>
      </c>
      <c r="S733" s="4" t="s">
        <v>16</v>
      </c>
      <c r="T733" s="4" t="s">
        <v>2763</v>
      </c>
      <c r="U733" s="6">
        <v>42303</v>
      </c>
      <c r="V733" s="7">
        <v>135000</v>
      </c>
      <c r="W733" s="6">
        <v>42490</v>
      </c>
      <c r="X733" s="4" t="s">
        <v>4177</v>
      </c>
      <c r="Y733" s="4" t="s">
        <v>19</v>
      </c>
      <c r="Z733" s="4" t="s">
        <v>20</v>
      </c>
      <c r="AA733" s="4"/>
      <c r="AB733" s="4"/>
      <c r="AC733" s="4"/>
      <c r="AD733" s="7">
        <v>135000</v>
      </c>
      <c r="AE733" s="11">
        <v>1594</v>
      </c>
    </row>
    <row r="734" spans="18:31" x14ac:dyDescent="0.25">
      <c r="R734" s="3">
        <v>2015</v>
      </c>
      <c r="S734" s="4" t="s">
        <v>16</v>
      </c>
      <c r="T734" s="4" t="s">
        <v>226</v>
      </c>
      <c r="U734" s="6">
        <v>42303</v>
      </c>
      <c r="V734" s="7">
        <v>170000</v>
      </c>
      <c r="W734" s="6">
        <v>42583</v>
      </c>
      <c r="X734" s="4" t="s">
        <v>4178</v>
      </c>
      <c r="Y734" s="4" t="s">
        <v>19</v>
      </c>
      <c r="Z734" s="4" t="s">
        <v>20</v>
      </c>
      <c r="AA734" s="4"/>
      <c r="AB734" s="4"/>
      <c r="AC734" s="4"/>
      <c r="AD734" s="7">
        <v>170000</v>
      </c>
      <c r="AE734" s="11">
        <v>119</v>
      </c>
    </row>
    <row r="735" spans="18:31" x14ac:dyDescent="0.25">
      <c r="R735" s="3">
        <v>2015</v>
      </c>
      <c r="S735" s="4" t="s">
        <v>16</v>
      </c>
      <c r="T735" s="4" t="s">
        <v>4179</v>
      </c>
      <c r="U735" s="6">
        <v>42303</v>
      </c>
      <c r="V735" s="7">
        <v>120000</v>
      </c>
      <c r="W735" s="6">
        <v>42429</v>
      </c>
      <c r="X735" s="4" t="s">
        <v>4180</v>
      </c>
      <c r="Y735" s="4" t="s">
        <v>19</v>
      </c>
      <c r="Z735" s="4" t="s">
        <v>20</v>
      </c>
      <c r="AA735" s="4"/>
      <c r="AB735" s="4"/>
      <c r="AC735" s="4"/>
      <c r="AD735" s="7">
        <v>120000</v>
      </c>
      <c r="AE735" s="11">
        <v>126</v>
      </c>
    </row>
    <row r="736" spans="18:31" x14ac:dyDescent="0.25">
      <c r="R736" s="3">
        <v>2015</v>
      </c>
      <c r="S736" s="4" t="s">
        <v>16</v>
      </c>
      <c r="T736" s="4" t="s">
        <v>4181</v>
      </c>
      <c r="U736" s="6">
        <v>42303</v>
      </c>
      <c r="V736" s="7">
        <v>100000</v>
      </c>
      <c r="W736" s="6">
        <v>42459</v>
      </c>
      <c r="X736" s="4" t="s">
        <v>4182</v>
      </c>
      <c r="Y736" s="4" t="s">
        <v>19</v>
      </c>
      <c r="Z736" s="4" t="s">
        <v>20</v>
      </c>
      <c r="AA736" s="4"/>
      <c r="AB736" s="4"/>
      <c r="AC736" s="4"/>
      <c r="AD736" s="7">
        <v>100000</v>
      </c>
      <c r="AE736" s="11">
        <v>143</v>
      </c>
    </row>
    <row r="737" spans="18:31" x14ac:dyDescent="0.25">
      <c r="R737" s="19">
        <v>2015</v>
      </c>
      <c r="S737" s="20" t="s">
        <v>278</v>
      </c>
      <c r="T737" s="20" t="s">
        <v>1762</v>
      </c>
      <c r="U737" s="21">
        <v>42353</v>
      </c>
      <c r="V737" s="22">
        <v>620000</v>
      </c>
      <c r="W737" s="21">
        <v>42475</v>
      </c>
      <c r="X737" s="20" t="s">
        <v>4196</v>
      </c>
      <c r="Y737" s="20" t="s">
        <v>2822</v>
      </c>
      <c r="Z737" s="20" t="s">
        <v>297</v>
      </c>
      <c r="AA737" s="20" t="s">
        <v>20</v>
      </c>
      <c r="AB737" s="20"/>
      <c r="AC737" s="20"/>
      <c r="AD737" s="22">
        <v>620000</v>
      </c>
      <c r="AE737" s="38">
        <v>843</v>
      </c>
    </row>
    <row r="738" spans="18:31" x14ac:dyDescent="0.25">
      <c r="R738" s="3">
        <v>2015</v>
      </c>
      <c r="S738" s="4" t="s">
        <v>278</v>
      </c>
      <c r="T738" s="4" t="s">
        <v>4327</v>
      </c>
      <c r="U738" s="6">
        <v>42342</v>
      </c>
      <c r="V738" s="7">
        <v>300000</v>
      </c>
      <c r="W738" s="6">
        <v>42371</v>
      </c>
      <c r="X738" s="4" t="s">
        <v>4330</v>
      </c>
      <c r="Y738" s="4" t="s">
        <v>19</v>
      </c>
      <c r="Z738" s="4" t="s">
        <v>20</v>
      </c>
      <c r="AA738" s="4"/>
      <c r="AB738" s="4"/>
      <c r="AC738" s="4"/>
      <c r="AD738" s="7">
        <v>300000</v>
      </c>
      <c r="AE738" s="11">
        <v>902</v>
      </c>
    </row>
    <row r="739" spans="18:31" x14ac:dyDescent="0.25">
      <c r="R739" s="19">
        <v>2015</v>
      </c>
      <c r="S739" s="20" t="s">
        <v>278</v>
      </c>
      <c r="T739" s="20" t="s">
        <v>4335</v>
      </c>
      <c r="U739" s="21">
        <v>42304</v>
      </c>
      <c r="V739" s="22">
        <v>3640000</v>
      </c>
      <c r="W739" s="21">
        <v>42613</v>
      </c>
      <c r="X739" s="20" t="s">
        <v>4336</v>
      </c>
      <c r="Y739" s="20" t="s">
        <v>4337</v>
      </c>
      <c r="Z739" s="20" t="s">
        <v>314</v>
      </c>
      <c r="AA739" s="20" t="s">
        <v>20</v>
      </c>
      <c r="AB739" s="20" t="s">
        <v>1839</v>
      </c>
      <c r="AC739" s="20"/>
      <c r="AD739" s="22">
        <v>3640000</v>
      </c>
      <c r="AE739" s="38">
        <v>514</v>
      </c>
    </row>
    <row r="740" spans="18:31" x14ac:dyDescent="0.25">
      <c r="R740" s="19">
        <v>2015</v>
      </c>
      <c r="S740" s="20" t="s">
        <v>1927</v>
      </c>
      <c r="T740" s="20" t="s">
        <v>451</v>
      </c>
      <c r="U740" s="21">
        <v>42348</v>
      </c>
      <c r="V740" s="22">
        <v>1000000</v>
      </c>
      <c r="W740" s="21">
        <v>42369</v>
      </c>
      <c r="X740" s="20" t="s">
        <v>4372</v>
      </c>
      <c r="Y740" s="20" t="s">
        <v>1933</v>
      </c>
      <c r="Z740" s="20" t="s">
        <v>459</v>
      </c>
      <c r="AA740" s="20" t="s">
        <v>20</v>
      </c>
      <c r="AB740" s="20"/>
      <c r="AC740" s="20"/>
      <c r="AD740" s="22">
        <v>1000000</v>
      </c>
      <c r="AE740" s="38">
        <v>15</v>
      </c>
    </row>
    <row r="741" spans="18:31" x14ac:dyDescent="0.25">
      <c r="R741" s="19">
        <v>2015</v>
      </c>
      <c r="S741" s="20" t="s">
        <v>1927</v>
      </c>
      <c r="T741" s="20" t="s">
        <v>449</v>
      </c>
      <c r="U741" s="21">
        <v>42352</v>
      </c>
      <c r="V741" s="22">
        <v>250000</v>
      </c>
      <c r="W741" s="21">
        <v>42369</v>
      </c>
      <c r="X741" s="20" t="s">
        <v>4374</v>
      </c>
      <c r="Y741" s="20" t="s">
        <v>1933</v>
      </c>
      <c r="Z741" s="20" t="s">
        <v>459</v>
      </c>
      <c r="AA741" s="20" t="s">
        <v>20</v>
      </c>
      <c r="AB741" s="20"/>
      <c r="AC741" s="20"/>
      <c r="AD741" s="22">
        <v>250000</v>
      </c>
      <c r="AE741" s="38">
        <v>14</v>
      </c>
    </row>
    <row r="742" spans="18:31" x14ac:dyDescent="0.25">
      <c r="R742" s="19">
        <v>2015</v>
      </c>
      <c r="S742" s="20" t="s">
        <v>1927</v>
      </c>
      <c r="T742" s="20" t="s">
        <v>446</v>
      </c>
      <c r="U742" s="21">
        <v>42348</v>
      </c>
      <c r="V742" s="22">
        <v>550000</v>
      </c>
      <c r="W742" s="21">
        <v>42369</v>
      </c>
      <c r="X742" s="20" t="s">
        <v>4376</v>
      </c>
      <c r="Y742" s="20" t="s">
        <v>1933</v>
      </c>
      <c r="Z742" s="20" t="s">
        <v>459</v>
      </c>
      <c r="AA742" s="20" t="s">
        <v>20</v>
      </c>
      <c r="AB742" s="20"/>
      <c r="AC742" s="20"/>
      <c r="AD742" s="22">
        <v>550000</v>
      </c>
      <c r="AE742" s="38">
        <v>9</v>
      </c>
    </row>
    <row r="743" spans="18:31" x14ac:dyDescent="0.25">
      <c r="R743" s="19">
        <v>2015</v>
      </c>
      <c r="S743" s="20" t="s">
        <v>1927</v>
      </c>
      <c r="T743" s="20" t="s">
        <v>67</v>
      </c>
      <c r="U743" s="21">
        <v>42348</v>
      </c>
      <c r="V743" s="22">
        <v>250000</v>
      </c>
      <c r="W743" s="21">
        <v>42369</v>
      </c>
      <c r="X743" s="20" t="s">
        <v>4380</v>
      </c>
      <c r="Y743" s="20" t="s">
        <v>1933</v>
      </c>
      <c r="Z743" s="20" t="s">
        <v>459</v>
      </c>
      <c r="AA743" s="20" t="s">
        <v>20</v>
      </c>
      <c r="AB743" s="20"/>
      <c r="AC743" s="20"/>
      <c r="AD743" s="22">
        <v>250000</v>
      </c>
      <c r="AE743" s="38">
        <v>1515</v>
      </c>
    </row>
    <row r="744" spans="18:31" x14ac:dyDescent="0.25">
      <c r="R744" s="19">
        <v>2015</v>
      </c>
      <c r="S744" s="20" t="s">
        <v>445</v>
      </c>
      <c r="T744" s="20" t="s">
        <v>446</v>
      </c>
      <c r="U744" s="21">
        <v>42101</v>
      </c>
      <c r="V744" s="22">
        <v>300000</v>
      </c>
      <c r="W744" s="21">
        <v>42369</v>
      </c>
      <c r="X744" s="20" t="s">
        <v>4456</v>
      </c>
      <c r="Y744" s="20" t="s">
        <v>4457</v>
      </c>
      <c r="Z744" s="20" t="s">
        <v>291</v>
      </c>
      <c r="AA744" s="20" t="s">
        <v>459</v>
      </c>
      <c r="AB744" s="20" t="s">
        <v>20</v>
      </c>
      <c r="AC744" s="20"/>
      <c r="AD744" s="22">
        <v>300000</v>
      </c>
      <c r="AE744" s="38">
        <v>9</v>
      </c>
    </row>
    <row r="745" spans="18:31" x14ac:dyDescent="0.25">
      <c r="R745" s="19">
        <v>2015</v>
      </c>
      <c r="S745" s="20" t="s">
        <v>445</v>
      </c>
      <c r="T745" s="20" t="s">
        <v>449</v>
      </c>
      <c r="U745" s="21">
        <v>42088</v>
      </c>
      <c r="V745" s="22">
        <v>200000</v>
      </c>
      <c r="W745" s="21">
        <v>42369</v>
      </c>
      <c r="X745" s="20" t="s">
        <v>4461</v>
      </c>
      <c r="Y745" s="20" t="s">
        <v>1933</v>
      </c>
      <c r="Z745" s="20" t="s">
        <v>459</v>
      </c>
      <c r="AA745" s="20" t="s">
        <v>20</v>
      </c>
      <c r="AB745" s="20"/>
      <c r="AC745" s="20"/>
      <c r="AD745" s="22">
        <v>200000</v>
      </c>
      <c r="AE745" s="38">
        <v>14</v>
      </c>
    </row>
    <row r="746" spans="18:31" x14ac:dyDescent="0.25">
      <c r="V746" s="17">
        <f>SUM(V678:V745)</f>
        <v>14633824</v>
      </c>
      <c r="AD746" s="17">
        <f>SUM(AD678:AD745)</f>
        <v>14633824</v>
      </c>
    </row>
    <row r="747" spans="18:31" x14ac:dyDescent="0.25">
      <c r="AD747" s="28" cm="1">
        <f t="array" ref="AD747">SumarSinColor(AD678:AD745)</f>
        <v>7823824</v>
      </c>
    </row>
    <row r="748" spans="18:31" x14ac:dyDescent="0.25">
      <c r="R748" t="s">
        <v>7641</v>
      </c>
    </row>
    <row r="749" spans="18:31" ht="45" x14ac:dyDescent="0.25">
      <c r="R749" s="12" t="s">
        <v>0</v>
      </c>
      <c r="S749" s="13" t="s">
        <v>1</v>
      </c>
      <c r="T749" s="13" t="s">
        <v>4</v>
      </c>
      <c r="U749" s="13" t="s">
        <v>5</v>
      </c>
      <c r="V749" s="14" t="s">
        <v>6</v>
      </c>
      <c r="W749" s="13" t="s">
        <v>7</v>
      </c>
      <c r="X749" s="13" t="s">
        <v>8</v>
      </c>
      <c r="Y749" s="13" t="s">
        <v>9</v>
      </c>
      <c r="Z749" s="13" t="s">
        <v>1767</v>
      </c>
      <c r="AA749" s="13" t="s">
        <v>1767</v>
      </c>
      <c r="AB749" s="13" t="s">
        <v>1767</v>
      </c>
      <c r="AC749" s="13" t="s">
        <v>1767</v>
      </c>
      <c r="AD749" s="14" t="s">
        <v>14</v>
      </c>
      <c r="AE749" s="15" t="s">
        <v>2649</v>
      </c>
    </row>
    <row r="750" spans="18:31" x14ac:dyDescent="0.25">
      <c r="R750" s="19">
        <v>2015</v>
      </c>
      <c r="S750" s="20" t="s">
        <v>278</v>
      </c>
      <c r="T750" s="20" t="s">
        <v>1179</v>
      </c>
      <c r="U750" s="21">
        <v>42236</v>
      </c>
      <c r="V750" s="22">
        <v>3600000</v>
      </c>
      <c r="W750" s="21">
        <v>42602</v>
      </c>
      <c r="X750" s="20" t="s">
        <v>4186</v>
      </c>
      <c r="Y750" s="20" t="s">
        <v>4187</v>
      </c>
      <c r="Z750" s="20" t="s">
        <v>388</v>
      </c>
      <c r="AA750" s="20" t="s">
        <v>291</v>
      </c>
      <c r="AB750" s="20" t="s">
        <v>1839</v>
      </c>
      <c r="AC750" s="20"/>
      <c r="AD750" s="22">
        <v>3600000</v>
      </c>
      <c r="AE750" s="38">
        <v>100</v>
      </c>
    </row>
    <row r="751" spans="18:31" x14ac:dyDescent="0.25">
      <c r="R751" s="3">
        <v>2015</v>
      </c>
      <c r="S751" s="4" t="s">
        <v>278</v>
      </c>
      <c r="T751" s="4" t="s">
        <v>283</v>
      </c>
      <c r="U751" s="6">
        <v>42087</v>
      </c>
      <c r="V751" s="7">
        <v>1700000</v>
      </c>
      <c r="W751" s="6">
        <v>42453</v>
      </c>
      <c r="X751" s="4" t="s">
        <v>4189</v>
      </c>
      <c r="Y751" s="4" t="s">
        <v>1838</v>
      </c>
      <c r="Z751" s="4" t="s">
        <v>1839</v>
      </c>
      <c r="AA751" s="4"/>
      <c r="AB751" s="4"/>
      <c r="AC751" s="4"/>
      <c r="AD751" s="7">
        <v>1700000</v>
      </c>
      <c r="AE751" s="11">
        <v>622</v>
      </c>
    </row>
    <row r="752" spans="18:31" x14ac:dyDescent="0.25">
      <c r="R752" s="3">
        <v>2015</v>
      </c>
      <c r="S752" s="4" t="s">
        <v>278</v>
      </c>
      <c r="T752" s="4" t="s">
        <v>4220</v>
      </c>
      <c r="U752" s="6">
        <v>42087</v>
      </c>
      <c r="V752" s="7">
        <v>2500000</v>
      </c>
      <c r="W752" s="6">
        <v>42297</v>
      </c>
      <c r="X752" s="4" t="s">
        <v>4221</v>
      </c>
      <c r="Y752" s="4" t="s">
        <v>1838</v>
      </c>
      <c r="Z752" s="4" t="s">
        <v>1839</v>
      </c>
      <c r="AA752" s="4"/>
      <c r="AB752" s="4"/>
      <c r="AC752" s="4"/>
      <c r="AD752" s="7">
        <v>2500000</v>
      </c>
      <c r="AE752" s="11">
        <v>1215</v>
      </c>
    </row>
    <row r="753" spans="18:31" x14ac:dyDescent="0.25">
      <c r="R753" s="3">
        <v>2015</v>
      </c>
      <c r="S753" s="4" t="s">
        <v>278</v>
      </c>
      <c r="T753" s="4" t="s">
        <v>4226</v>
      </c>
      <c r="U753" s="6">
        <v>42090</v>
      </c>
      <c r="V753" s="7">
        <v>1160000</v>
      </c>
      <c r="W753" s="6">
        <v>42216</v>
      </c>
      <c r="X753" s="4" t="s">
        <v>4227</v>
      </c>
      <c r="Y753" s="4" t="s">
        <v>1838</v>
      </c>
      <c r="Z753" s="4" t="s">
        <v>1839</v>
      </c>
      <c r="AA753" s="4"/>
      <c r="AB753" s="4"/>
      <c r="AC753" s="4"/>
      <c r="AD753" s="7">
        <v>1160000</v>
      </c>
      <c r="AE753" s="11">
        <v>1265</v>
      </c>
    </row>
    <row r="754" spans="18:31" x14ac:dyDescent="0.25">
      <c r="R754" s="3">
        <v>2015</v>
      </c>
      <c r="S754" s="4" t="s">
        <v>278</v>
      </c>
      <c r="T754" s="4" t="s">
        <v>4231</v>
      </c>
      <c r="U754" s="6">
        <v>42083</v>
      </c>
      <c r="V754" s="7">
        <v>436000</v>
      </c>
      <c r="W754" s="6">
        <v>42173</v>
      </c>
      <c r="X754" s="4" t="s">
        <v>4232</v>
      </c>
      <c r="Y754" s="4" t="s">
        <v>1838</v>
      </c>
      <c r="Z754" s="4" t="s">
        <v>1839</v>
      </c>
      <c r="AA754" s="4"/>
      <c r="AB754" s="4"/>
      <c r="AC754" s="4"/>
      <c r="AD754" s="7">
        <v>436000</v>
      </c>
      <c r="AE754" s="11">
        <v>1208</v>
      </c>
    </row>
    <row r="755" spans="18:31" x14ac:dyDescent="0.25">
      <c r="R755" s="3">
        <v>2015</v>
      </c>
      <c r="S755" s="4" t="s">
        <v>278</v>
      </c>
      <c r="T755" s="4" t="s">
        <v>4234</v>
      </c>
      <c r="U755" s="6">
        <v>42090</v>
      </c>
      <c r="V755" s="7">
        <v>2500000</v>
      </c>
      <c r="W755" s="6">
        <v>42338</v>
      </c>
      <c r="X755" s="4" t="s">
        <v>4235</v>
      </c>
      <c r="Y755" s="4" t="s">
        <v>1838</v>
      </c>
      <c r="Z755" s="4" t="s">
        <v>1839</v>
      </c>
      <c r="AA755" s="4"/>
      <c r="AB755" s="4"/>
      <c r="AC755" s="4"/>
      <c r="AD755" s="7">
        <v>2500000</v>
      </c>
      <c r="AE755" s="11">
        <v>1228</v>
      </c>
    </row>
    <row r="756" spans="18:31" x14ac:dyDescent="0.25">
      <c r="R756" s="3">
        <v>2015</v>
      </c>
      <c r="S756" s="4" t="s">
        <v>278</v>
      </c>
      <c r="T756" s="4" t="s">
        <v>4237</v>
      </c>
      <c r="U756" s="6">
        <v>42102</v>
      </c>
      <c r="V756" s="7">
        <v>1160000</v>
      </c>
      <c r="W756" s="6">
        <v>42221</v>
      </c>
      <c r="X756" s="4" t="s">
        <v>4238</v>
      </c>
      <c r="Y756" s="4" t="s">
        <v>1838</v>
      </c>
      <c r="Z756" s="4" t="s">
        <v>1839</v>
      </c>
      <c r="AA756" s="4"/>
      <c r="AB756" s="4"/>
      <c r="AC756" s="4"/>
      <c r="AD756" s="7">
        <v>1160000</v>
      </c>
      <c r="AE756" s="11">
        <v>1267</v>
      </c>
    </row>
    <row r="757" spans="18:31" x14ac:dyDescent="0.25">
      <c r="R757" s="3">
        <v>2015</v>
      </c>
      <c r="S757" s="4" t="s">
        <v>278</v>
      </c>
      <c r="T757" s="4" t="s">
        <v>4240</v>
      </c>
      <c r="U757" s="6">
        <v>42102</v>
      </c>
      <c r="V757" s="7">
        <v>1160000</v>
      </c>
      <c r="W757" s="6">
        <v>42221</v>
      </c>
      <c r="X757" s="4" t="s">
        <v>4241</v>
      </c>
      <c r="Y757" s="4" t="s">
        <v>1838</v>
      </c>
      <c r="Z757" s="4" t="s">
        <v>1839</v>
      </c>
      <c r="AA757" s="4"/>
      <c r="AB757" s="4"/>
      <c r="AC757" s="4"/>
      <c r="AD757" s="7">
        <v>1160000</v>
      </c>
      <c r="AE757" s="11">
        <v>1237</v>
      </c>
    </row>
    <row r="758" spans="18:31" x14ac:dyDescent="0.25">
      <c r="R758" s="19">
        <v>2015</v>
      </c>
      <c r="S758" s="20" t="s">
        <v>278</v>
      </c>
      <c r="T758" s="20" t="s">
        <v>4314</v>
      </c>
      <c r="U758" s="21">
        <v>42089</v>
      </c>
      <c r="V758" s="22">
        <v>5100000</v>
      </c>
      <c r="W758" s="21">
        <v>42269</v>
      </c>
      <c r="X758" s="20" t="s">
        <v>4315</v>
      </c>
      <c r="Y758" s="20" t="s">
        <v>1848</v>
      </c>
      <c r="Z758" s="20" t="s">
        <v>297</v>
      </c>
      <c r="AA758" s="20" t="s">
        <v>1839</v>
      </c>
      <c r="AB758" s="20"/>
      <c r="AC758" s="20"/>
      <c r="AD758" s="22">
        <v>5100000</v>
      </c>
      <c r="AE758" s="38">
        <v>507</v>
      </c>
    </row>
    <row r="759" spans="18:31" x14ac:dyDescent="0.25">
      <c r="R759" s="19">
        <v>2015</v>
      </c>
      <c r="S759" s="20" t="s">
        <v>278</v>
      </c>
      <c r="T759" s="20" t="s">
        <v>4317</v>
      </c>
      <c r="U759" s="21">
        <v>42251</v>
      </c>
      <c r="V759" s="22">
        <v>500000</v>
      </c>
      <c r="W759" s="21">
        <v>42369</v>
      </c>
      <c r="X759" s="20" t="s">
        <v>4318</v>
      </c>
      <c r="Y759" s="20" t="s">
        <v>4319</v>
      </c>
      <c r="Z759" s="20" t="s">
        <v>297</v>
      </c>
      <c r="AA759" s="20" t="s">
        <v>291</v>
      </c>
      <c r="AB759" s="20" t="s">
        <v>314</v>
      </c>
      <c r="AC759" s="20" t="s">
        <v>1839</v>
      </c>
      <c r="AD759" s="22">
        <v>500000</v>
      </c>
      <c r="AE759" s="38">
        <v>1413</v>
      </c>
    </row>
    <row r="760" spans="18:31" x14ac:dyDescent="0.25">
      <c r="R760" s="19">
        <v>2015</v>
      </c>
      <c r="S760" s="20" t="s">
        <v>278</v>
      </c>
      <c r="T760" s="20" t="s">
        <v>4321</v>
      </c>
      <c r="U760" s="21">
        <v>42265</v>
      </c>
      <c r="V760" s="22">
        <v>2600000</v>
      </c>
      <c r="W760" s="21">
        <v>42369</v>
      </c>
      <c r="X760" s="20" t="s">
        <v>4322</v>
      </c>
      <c r="Y760" s="20" t="s">
        <v>2166</v>
      </c>
      <c r="Z760" s="20" t="s">
        <v>314</v>
      </c>
      <c r="AA760" s="20" t="s">
        <v>1839</v>
      </c>
      <c r="AB760" s="20"/>
      <c r="AC760" s="20"/>
      <c r="AD760" s="22">
        <v>1300000</v>
      </c>
      <c r="AE760" s="38">
        <v>1204</v>
      </c>
    </row>
    <row r="761" spans="18:31" x14ac:dyDescent="0.25">
      <c r="R761" s="19">
        <v>2015</v>
      </c>
      <c r="S761" s="20" t="s">
        <v>278</v>
      </c>
      <c r="T761" s="20" t="s">
        <v>4324</v>
      </c>
      <c r="U761" s="21">
        <v>42283</v>
      </c>
      <c r="V761" s="22">
        <v>5000000</v>
      </c>
      <c r="W761" s="21">
        <v>42490</v>
      </c>
      <c r="X761" s="20" t="s">
        <v>4325</v>
      </c>
      <c r="Y761" s="20" t="s">
        <v>2166</v>
      </c>
      <c r="Z761" s="20" t="s">
        <v>314</v>
      </c>
      <c r="AA761" s="20" t="s">
        <v>1839</v>
      </c>
      <c r="AB761" s="20"/>
      <c r="AC761" s="20"/>
      <c r="AD761" s="22">
        <v>2500000</v>
      </c>
      <c r="AE761" s="38">
        <v>1202</v>
      </c>
    </row>
    <row r="762" spans="18:31" x14ac:dyDescent="0.25">
      <c r="R762" s="19">
        <v>2015</v>
      </c>
      <c r="S762" s="20" t="s">
        <v>278</v>
      </c>
      <c r="T762" s="20" t="s">
        <v>4332</v>
      </c>
      <c r="U762" s="21">
        <v>42254</v>
      </c>
      <c r="V762" s="22">
        <v>3000000</v>
      </c>
      <c r="W762" s="21">
        <v>42434</v>
      </c>
      <c r="X762" s="20" t="s">
        <v>4333</v>
      </c>
      <c r="Y762" s="20" t="s">
        <v>2930</v>
      </c>
      <c r="Z762" s="20" t="s">
        <v>297</v>
      </c>
      <c r="AA762" s="20" t="s">
        <v>314</v>
      </c>
      <c r="AB762" s="20" t="s">
        <v>1839</v>
      </c>
      <c r="AC762" s="20"/>
      <c r="AD762" s="22">
        <v>3000000</v>
      </c>
      <c r="AE762" s="38">
        <v>1538</v>
      </c>
    </row>
    <row r="763" spans="18:31" x14ac:dyDescent="0.25">
      <c r="R763" s="19">
        <v>2015</v>
      </c>
      <c r="S763" s="20" t="s">
        <v>278</v>
      </c>
      <c r="T763" s="20" t="s">
        <v>4335</v>
      </c>
      <c r="U763" s="21">
        <v>42304</v>
      </c>
      <c r="V763" s="22">
        <v>3640000</v>
      </c>
      <c r="W763" s="21">
        <v>42613</v>
      </c>
      <c r="X763" s="20" t="s">
        <v>4336</v>
      </c>
      <c r="Y763" s="20" t="s">
        <v>4337</v>
      </c>
      <c r="Z763" s="20" t="s">
        <v>314</v>
      </c>
      <c r="AA763" s="20" t="s">
        <v>20</v>
      </c>
      <c r="AB763" s="20" t="s">
        <v>1839</v>
      </c>
      <c r="AC763" s="20"/>
      <c r="AD763" s="22">
        <v>3640000</v>
      </c>
      <c r="AE763" s="38">
        <v>514</v>
      </c>
    </row>
    <row r="764" spans="18:31" x14ac:dyDescent="0.25">
      <c r="R764" s="19">
        <v>2015</v>
      </c>
      <c r="S764" s="20" t="s">
        <v>278</v>
      </c>
      <c r="T764" s="20" t="s">
        <v>4339</v>
      </c>
      <c r="U764" s="21">
        <v>42248</v>
      </c>
      <c r="V764" s="22">
        <v>700000</v>
      </c>
      <c r="W764" s="21">
        <v>42429</v>
      </c>
      <c r="X764" s="20" t="s">
        <v>4340</v>
      </c>
      <c r="Y764" s="20" t="s">
        <v>2778</v>
      </c>
      <c r="Z764" s="20" t="s">
        <v>291</v>
      </c>
      <c r="AA764" s="20" t="s">
        <v>1839</v>
      </c>
      <c r="AB764" s="20"/>
      <c r="AC764" s="20"/>
      <c r="AD764" s="22">
        <v>700000</v>
      </c>
      <c r="AE764" s="38">
        <v>573</v>
      </c>
    </row>
    <row r="765" spans="18:31" x14ac:dyDescent="0.25">
      <c r="R765" s="19">
        <v>2015</v>
      </c>
      <c r="S765" s="20" t="s">
        <v>278</v>
      </c>
      <c r="T765" s="20" t="s">
        <v>4342</v>
      </c>
      <c r="U765" s="21">
        <v>42248</v>
      </c>
      <c r="V765" s="22">
        <v>600000</v>
      </c>
      <c r="W765" s="21">
        <v>42400</v>
      </c>
      <c r="X765" s="20" t="s">
        <v>4343</v>
      </c>
      <c r="Y765" s="20" t="s">
        <v>4344</v>
      </c>
      <c r="Z765" s="20" t="s">
        <v>291</v>
      </c>
      <c r="AA765" s="20" t="s">
        <v>314</v>
      </c>
      <c r="AB765" s="20" t="s">
        <v>1839</v>
      </c>
      <c r="AC765" s="20"/>
      <c r="AD765" s="22">
        <v>600000</v>
      </c>
      <c r="AE765" s="38">
        <v>560</v>
      </c>
    </row>
    <row r="766" spans="18:31" x14ac:dyDescent="0.25">
      <c r="R766" s="19">
        <v>2015</v>
      </c>
      <c r="S766" s="20" t="s">
        <v>278</v>
      </c>
      <c r="T766" s="20" t="s">
        <v>4346</v>
      </c>
      <c r="U766" s="21">
        <v>42248</v>
      </c>
      <c r="V766" s="22">
        <v>600000</v>
      </c>
      <c r="W766" s="21">
        <v>42400</v>
      </c>
      <c r="X766" s="20" t="s">
        <v>4347</v>
      </c>
      <c r="Y766" s="20" t="s">
        <v>4344</v>
      </c>
      <c r="Z766" s="20" t="s">
        <v>291</v>
      </c>
      <c r="AA766" s="20" t="s">
        <v>314</v>
      </c>
      <c r="AB766" s="20" t="s">
        <v>1839</v>
      </c>
      <c r="AC766" s="20"/>
      <c r="AD766" s="22">
        <v>600000</v>
      </c>
      <c r="AE766" s="38">
        <v>553</v>
      </c>
    </row>
    <row r="767" spans="18:31" x14ac:dyDescent="0.25">
      <c r="R767" s="19">
        <v>2015</v>
      </c>
      <c r="S767" s="20" t="s">
        <v>278</v>
      </c>
      <c r="T767" s="20" t="s">
        <v>4349</v>
      </c>
      <c r="U767" s="21">
        <v>42248</v>
      </c>
      <c r="V767" s="22">
        <v>250000</v>
      </c>
      <c r="W767" s="21">
        <v>42400</v>
      </c>
      <c r="X767" s="20" t="s">
        <v>4350</v>
      </c>
      <c r="Y767" s="20" t="s">
        <v>4344</v>
      </c>
      <c r="Z767" s="20" t="s">
        <v>291</v>
      </c>
      <c r="AA767" s="20" t="s">
        <v>314</v>
      </c>
      <c r="AB767" s="20" t="s">
        <v>1839</v>
      </c>
      <c r="AC767" s="20"/>
      <c r="AD767" s="22">
        <v>250000</v>
      </c>
      <c r="AE767" s="38">
        <v>1024</v>
      </c>
    </row>
    <row r="768" spans="18:31" x14ac:dyDescent="0.25">
      <c r="R768" s="19">
        <v>2015</v>
      </c>
      <c r="S768" s="20" t="s">
        <v>278</v>
      </c>
      <c r="T768" s="20" t="s">
        <v>4352</v>
      </c>
      <c r="U768" s="21">
        <v>42248</v>
      </c>
      <c r="V768" s="22">
        <v>255000</v>
      </c>
      <c r="W768" s="21">
        <v>42400</v>
      </c>
      <c r="X768" s="20" t="s">
        <v>4353</v>
      </c>
      <c r="Y768" s="20" t="s">
        <v>4344</v>
      </c>
      <c r="Z768" s="20" t="s">
        <v>291</v>
      </c>
      <c r="AA768" s="20" t="s">
        <v>314</v>
      </c>
      <c r="AB768" s="20" t="s">
        <v>1839</v>
      </c>
      <c r="AC768" s="20"/>
      <c r="AD768" s="22">
        <v>255000</v>
      </c>
      <c r="AE768" s="38">
        <v>1023</v>
      </c>
    </row>
    <row r="769" spans="18:31" x14ac:dyDescent="0.25">
      <c r="R769" s="19">
        <v>2015</v>
      </c>
      <c r="S769" s="20" t="s">
        <v>278</v>
      </c>
      <c r="T769" s="20" t="s">
        <v>4355</v>
      </c>
      <c r="U769" s="21">
        <v>42248</v>
      </c>
      <c r="V769" s="22">
        <v>250000</v>
      </c>
      <c r="W769" s="21">
        <v>42400</v>
      </c>
      <c r="X769" s="20" t="s">
        <v>4356</v>
      </c>
      <c r="Y769" s="20" t="s">
        <v>4344</v>
      </c>
      <c r="Z769" s="20" t="s">
        <v>291</v>
      </c>
      <c r="AA769" s="20" t="s">
        <v>314</v>
      </c>
      <c r="AB769" s="20" t="s">
        <v>1839</v>
      </c>
      <c r="AC769" s="20"/>
      <c r="AD769" s="22">
        <v>250000</v>
      </c>
      <c r="AE769" s="38">
        <v>555</v>
      </c>
    </row>
    <row r="770" spans="18:31" x14ac:dyDescent="0.25">
      <c r="R770" s="19">
        <v>2015</v>
      </c>
      <c r="S770" s="20" t="s">
        <v>278</v>
      </c>
      <c r="T770" s="20" t="s">
        <v>4358</v>
      </c>
      <c r="U770" s="21">
        <v>42248</v>
      </c>
      <c r="V770" s="22">
        <v>250000</v>
      </c>
      <c r="W770" s="21">
        <v>42400</v>
      </c>
      <c r="X770" s="20" t="s">
        <v>4359</v>
      </c>
      <c r="Y770" s="20" t="s">
        <v>4344</v>
      </c>
      <c r="Z770" s="20" t="s">
        <v>291</v>
      </c>
      <c r="AA770" s="20" t="s">
        <v>314</v>
      </c>
      <c r="AB770" s="20" t="s">
        <v>1839</v>
      </c>
      <c r="AC770" s="20"/>
      <c r="AD770" s="22">
        <v>250000</v>
      </c>
      <c r="AE770" s="38">
        <v>548</v>
      </c>
    </row>
    <row r="771" spans="18:31" x14ac:dyDescent="0.25">
      <c r="R771" s="19">
        <v>2015</v>
      </c>
      <c r="S771" s="20" t="s">
        <v>278</v>
      </c>
      <c r="T771" s="20" t="s">
        <v>4361</v>
      </c>
      <c r="U771" s="21">
        <v>42248</v>
      </c>
      <c r="V771" s="22">
        <v>600000</v>
      </c>
      <c r="W771" s="21">
        <v>42400</v>
      </c>
      <c r="X771" s="20" t="s">
        <v>4362</v>
      </c>
      <c r="Y771" s="20" t="s">
        <v>4344</v>
      </c>
      <c r="Z771" s="20" t="s">
        <v>291</v>
      </c>
      <c r="AA771" s="20" t="s">
        <v>314</v>
      </c>
      <c r="AB771" s="20" t="s">
        <v>1839</v>
      </c>
      <c r="AC771" s="20"/>
      <c r="AD771" s="22">
        <v>600000</v>
      </c>
      <c r="AE771" s="38">
        <v>551</v>
      </c>
    </row>
    <row r="772" spans="18:31" x14ac:dyDescent="0.25">
      <c r="R772" s="19">
        <v>2015</v>
      </c>
      <c r="S772" s="20" t="s">
        <v>278</v>
      </c>
      <c r="T772" s="20" t="s">
        <v>4364</v>
      </c>
      <c r="U772" s="21">
        <v>42248</v>
      </c>
      <c r="V772" s="22">
        <v>250000</v>
      </c>
      <c r="W772" s="21">
        <v>42400</v>
      </c>
      <c r="X772" s="20" t="s">
        <v>4365</v>
      </c>
      <c r="Y772" s="20" t="s">
        <v>4344</v>
      </c>
      <c r="Z772" s="20" t="s">
        <v>291</v>
      </c>
      <c r="AA772" s="20" t="s">
        <v>314</v>
      </c>
      <c r="AB772" s="20" t="s">
        <v>1839</v>
      </c>
      <c r="AC772" s="20"/>
      <c r="AD772" s="22">
        <v>250000</v>
      </c>
      <c r="AE772" s="38">
        <v>559</v>
      </c>
    </row>
    <row r="773" spans="18:31" x14ac:dyDescent="0.25">
      <c r="R773" s="3">
        <v>2015</v>
      </c>
      <c r="S773" s="4" t="s">
        <v>445</v>
      </c>
      <c r="T773" s="4" t="s">
        <v>453</v>
      </c>
      <c r="U773" s="6">
        <v>42170</v>
      </c>
      <c r="V773" s="7">
        <v>3500000</v>
      </c>
      <c r="W773" s="6">
        <v>42369</v>
      </c>
      <c r="X773" s="4" t="s">
        <v>4463</v>
      </c>
      <c r="Y773" s="4" t="s">
        <v>1838</v>
      </c>
      <c r="Z773" s="4" t="s">
        <v>1839</v>
      </c>
      <c r="AA773" s="4"/>
      <c r="AB773" s="4"/>
      <c r="AC773" s="4"/>
      <c r="AD773" s="7">
        <v>3500000</v>
      </c>
      <c r="AE773" s="11">
        <v>76</v>
      </c>
    </row>
    <row r="774" spans="18:31" x14ac:dyDescent="0.25">
      <c r="R774" s="3">
        <v>2015</v>
      </c>
      <c r="S774" s="4" t="s">
        <v>614</v>
      </c>
      <c r="T774" s="4" t="s">
        <v>702</v>
      </c>
      <c r="U774" s="6">
        <v>42360</v>
      </c>
      <c r="V774" s="7">
        <v>15686200</v>
      </c>
      <c r="W774" s="6">
        <v>42725</v>
      </c>
      <c r="X774" s="4" t="s">
        <v>4635</v>
      </c>
      <c r="Y774" s="4" t="s">
        <v>1838</v>
      </c>
      <c r="Z774" s="4" t="s">
        <v>1839</v>
      </c>
      <c r="AA774" s="4"/>
      <c r="AB774" s="4"/>
      <c r="AC774" s="4"/>
      <c r="AD774" s="7">
        <v>15686200</v>
      </c>
      <c r="AE774" s="11">
        <v>884</v>
      </c>
    </row>
    <row r="775" spans="18:31" x14ac:dyDescent="0.25">
      <c r="V775" s="18">
        <f>SUM(V750:V774)</f>
        <v>56997200</v>
      </c>
      <c r="AD775" s="17">
        <f>SUM(AD750:AD774)</f>
        <v>53197200</v>
      </c>
    </row>
    <row r="776" spans="18:31" x14ac:dyDescent="0.25">
      <c r="AD776" s="28" cm="1">
        <f t="array" ref="AD776">SumarSinColor(AD750:AD774)</f>
        <v>29802200</v>
      </c>
    </row>
  </sheetData>
  <autoFilter ref="A3:P685" xr:uid="{C6AB4043-6CA9-4FF3-912A-E6CD94D7BF5D}"/>
  <mergeCells count="2">
    <mergeCell ref="R2:AE2"/>
    <mergeCell ref="AH3:AK3"/>
  </mergeCells>
  <conditionalFormatting pivot="1" sqref="AN5 AN4 AN6 AN7 AN8 AN9 AN10 AN11 AN12 AN13 AN14 AN15 AN16 AN17">
    <cfRule type="dataBar" priority="5">
      <dataBar>
        <cfvo type="min"/>
        <cfvo type="max"/>
        <color rgb="FF638EC6"/>
      </dataBar>
      <extLst>
        <ext xmlns:x14="http://schemas.microsoft.com/office/spreadsheetml/2009/9/main" uri="{B025F937-C7B1-47D3-B67F-A62EFF666E3E}">
          <x14:id>{B903734A-3663-4188-876F-4A6B793BB6BF}</x14:id>
        </ext>
      </extLst>
    </cfRule>
  </conditionalFormatting>
  <conditionalFormatting pivot="1">
    <cfRule type="dataBar" priority="3">
      <dataBar>
        <cfvo type="min"/>
        <cfvo type="max"/>
        <color rgb="FFD6007B"/>
      </dataBar>
      <extLst>
        <ext xmlns:x14="http://schemas.microsoft.com/office/spreadsheetml/2009/9/main" uri="{B025F937-C7B1-47D3-B67F-A62EFF666E3E}">
          <x14:id>{56F5DE28-EAE0-4B06-9BB5-F66809B2CFAE}</x14:id>
        </ext>
      </extLst>
    </cfRule>
  </conditionalFormatting>
  <conditionalFormatting pivot="1">
    <cfRule type="dataBar" priority="2">
      <dataBar>
        <cfvo type="min"/>
        <cfvo type="max"/>
        <color rgb="FFD6007B"/>
      </dataBar>
      <extLst>
        <ext xmlns:x14="http://schemas.microsoft.com/office/spreadsheetml/2009/9/main" uri="{B025F937-C7B1-47D3-B67F-A62EFF666E3E}">
          <x14:id>{487540BD-25F2-4E75-9D71-A49159BC8444}</x14:id>
        </ext>
      </extLst>
    </cfRule>
  </conditionalFormatting>
  <conditionalFormatting pivot="1">
    <cfRule type="dataBar" priority="1">
      <dataBar>
        <cfvo type="min"/>
        <cfvo type="max"/>
        <color rgb="FFD6007B"/>
      </dataBar>
      <extLst>
        <ext xmlns:x14="http://schemas.microsoft.com/office/spreadsheetml/2009/9/main" uri="{B025F937-C7B1-47D3-B67F-A62EFF666E3E}">
          <x14:id>{1723A98A-0334-43E9-9ECE-A4A388ECC9C0}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903734A-3663-4188-876F-4A6B793BB6BF}">
            <x14:dataBar minLength="0" maxLength="100" gradient="0">
              <x14:cfvo type="autoMin"/>
              <x14:cfvo type="autoMax"/>
              <x14:negativeFillColor rgb="FFFF0000"/>
              <x14:axisColor rgb="FF000000"/>
            </x14:dataBar>
          </x14:cfRule>
          <xm:sqref>AN5 AN4 AN6 AN7 AN8 AN9 AN10 AN11 AN12 AN13 AN14 AN15 AN16 AN17</xm:sqref>
        </x14:conditionalFormatting>
        <x14:conditionalFormatting xmlns:xm="http://schemas.microsoft.com/office/excel/2006/main" pivot="1">
          <x14:cfRule type="dataBar" id="{56F5DE28-EAE0-4B06-9BB5-F66809B2CFAE}">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487540BD-25F2-4E75-9D71-A49159BC8444}">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1723A98A-0334-43E9-9ECE-A4A388ECC9C0}">
            <x14:dataBar minLength="0" maxLength="100" gradient="0">
              <x14:cfvo type="autoMin"/>
              <x14:cfvo type="autoMax"/>
              <x14:negativeFillColor rgb="FFFF0000"/>
              <x14:axisColor rgb="FF000000"/>
            </x14:dataBar>
          </x14:cfRule>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7181D-1FAD-49CE-978F-09C759AA201B}">
  <sheetPr codeName="Hoja5"/>
  <dimension ref="A2:AO780"/>
  <sheetViews>
    <sheetView topLeftCell="AM6" workbookViewId="0">
      <selection activeCell="AO19" sqref="AO19"/>
    </sheetView>
  </sheetViews>
  <sheetFormatPr baseColWidth="10" defaultRowHeight="15" x14ac:dyDescent="0.25"/>
  <cols>
    <col min="3" max="4" width="0" hidden="1" customWidth="1"/>
    <col min="7" max="7" width="16.42578125" customWidth="1"/>
    <col min="15" max="15" width="15.28515625" customWidth="1"/>
    <col min="23" max="23" width="20.28515625" customWidth="1"/>
    <col min="31" max="31" width="19.140625" customWidth="1"/>
    <col min="35" max="38" width="20.85546875" customWidth="1"/>
    <col min="40" max="40" width="83.28515625" bestFit="1" customWidth="1"/>
    <col min="41" max="41" width="27.85546875" style="28" bestFit="1" customWidth="1"/>
  </cols>
  <sheetData>
    <row r="2" spans="1:41" x14ac:dyDescent="0.25">
      <c r="S2" s="103" t="s">
        <v>7668</v>
      </c>
      <c r="T2" s="103"/>
      <c r="U2" s="103"/>
      <c r="V2" s="103"/>
      <c r="W2" s="103"/>
      <c r="X2" s="103"/>
      <c r="Y2" s="103"/>
      <c r="Z2" s="103"/>
      <c r="AA2" s="103"/>
      <c r="AB2" s="103"/>
      <c r="AC2" s="103"/>
      <c r="AD2" s="103"/>
      <c r="AE2" s="103"/>
      <c r="AF2" s="103"/>
    </row>
    <row r="3" spans="1:41" ht="45" x14ac:dyDescent="0.25">
      <c r="A3" s="12" t="s">
        <v>0</v>
      </c>
      <c r="B3" s="13" t="s">
        <v>1</v>
      </c>
      <c r="C3" s="1" t="s">
        <v>2</v>
      </c>
      <c r="D3" s="13" t="s">
        <v>3</v>
      </c>
      <c r="E3" s="13" t="s">
        <v>4</v>
      </c>
      <c r="F3" s="13" t="s">
        <v>5</v>
      </c>
      <c r="G3" s="14" t="s">
        <v>6</v>
      </c>
      <c r="H3" s="13" t="s">
        <v>7</v>
      </c>
      <c r="I3" s="13" t="s">
        <v>8</v>
      </c>
      <c r="J3" s="13" t="s">
        <v>9</v>
      </c>
      <c r="K3" s="13" t="s">
        <v>1767</v>
      </c>
      <c r="L3" s="13" t="s">
        <v>1767</v>
      </c>
      <c r="M3" s="13" t="s">
        <v>1767</v>
      </c>
      <c r="N3" s="13" t="s">
        <v>1767</v>
      </c>
      <c r="O3" s="14" t="s">
        <v>14</v>
      </c>
      <c r="P3" s="15" t="s">
        <v>5413</v>
      </c>
      <c r="S3" s="41" t="s">
        <v>0</v>
      </c>
      <c r="T3" s="42" t="s">
        <v>1</v>
      </c>
      <c r="U3" s="42" t="s">
        <v>4</v>
      </c>
      <c r="V3" s="42" t="s">
        <v>5</v>
      </c>
      <c r="W3" s="43" t="s">
        <v>7648</v>
      </c>
      <c r="X3" s="42" t="s">
        <v>7</v>
      </c>
      <c r="Y3" s="42" t="s">
        <v>8</v>
      </c>
      <c r="Z3" s="42" t="s">
        <v>9</v>
      </c>
      <c r="AA3" s="42" t="s">
        <v>1767</v>
      </c>
      <c r="AB3" s="42" t="s">
        <v>1767</v>
      </c>
      <c r="AC3" s="42" t="s">
        <v>1767</v>
      </c>
      <c r="AD3" s="42" t="s">
        <v>1767</v>
      </c>
      <c r="AE3" s="43" t="s">
        <v>7649</v>
      </c>
      <c r="AF3" s="44" t="s">
        <v>5413</v>
      </c>
      <c r="AH3" s="44" t="s">
        <v>7643</v>
      </c>
      <c r="AI3" s="107">
        <v>2016</v>
      </c>
      <c r="AJ3" s="107"/>
      <c r="AK3" s="107"/>
      <c r="AL3" s="107"/>
      <c r="AN3" s="99" t="s">
        <v>7684</v>
      </c>
      <c r="AO3" s="28" t="s">
        <v>7686</v>
      </c>
    </row>
    <row r="4" spans="1:41" x14ac:dyDescent="0.25">
      <c r="A4" s="3">
        <v>2016</v>
      </c>
      <c r="B4" s="4" t="s">
        <v>16</v>
      </c>
      <c r="C4" s="5">
        <v>48101</v>
      </c>
      <c r="D4" s="4" t="s">
        <v>5414</v>
      </c>
      <c r="E4" s="4" t="s">
        <v>5415</v>
      </c>
      <c r="F4" s="6">
        <v>42612</v>
      </c>
      <c r="G4" s="7">
        <v>95000</v>
      </c>
      <c r="H4" s="6">
        <v>42735</v>
      </c>
      <c r="I4" s="4" t="s">
        <v>5416</v>
      </c>
      <c r="J4" s="4" t="s">
        <v>19</v>
      </c>
      <c r="K4" s="4" t="s">
        <v>20</v>
      </c>
      <c r="L4" s="4"/>
      <c r="M4" s="4"/>
      <c r="N4" s="4"/>
      <c r="O4" s="7">
        <v>95000</v>
      </c>
      <c r="P4" s="11">
        <f>_xlfn.XLOOKUP(E4,[1]SIDEOF_donativos!U$4:U$1619,[1]SIDEOF_donativos!W$4:W$1619,FALSE)</f>
        <v>2</v>
      </c>
      <c r="S4" s="45">
        <v>2016</v>
      </c>
      <c r="T4" s="46" t="s">
        <v>278</v>
      </c>
      <c r="U4" s="46" t="s">
        <v>283</v>
      </c>
      <c r="V4" s="47">
        <v>42550</v>
      </c>
      <c r="W4" s="48">
        <v>8200000</v>
      </c>
      <c r="X4" s="47">
        <v>43100</v>
      </c>
      <c r="Y4" s="46" t="s">
        <v>5526</v>
      </c>
      <c r="Z4" s="46" t="s">
        <v>5527</v>
      </c>
      <c r="AA4" s="46" t="s">
        <v>286</v>
      </c>
      <c r="AB4" s="46" t="s">
        <v>1839</v>
      </c>
      <c r="AC4" s="46"/>
      <c r="AD4" s="46"/>
      <c r="AE4" s="48">
        <v>8200000</v>
      </c>
      <c r="AF4" s="49">
        <v>622</v>
      </c>
      <c r="AH4" s="34" t="s">
        <v>7645</v>
      </c>
      <c r="AI4" s="53" t="s">
        <v>7682</v>
      </c>
      <c r="AJ4" s="34" t="s">
        <v>7644</v>
      </c>
      <c r="AK4" s="34" t="s">
        <v>7681</v>
      </c>
      <c r="AL4" s="34" t="s">
        <v>7674</v>
      </c>
      <c r="AN4" s="100" t="s">
        <v>16</v>
      </c>
      <c r="AO4" s="28">
        <v>15155814</v>
      </c>
    </row>
    <row r="5" spans="1:41" x14ac:dyDescent="0.25">
      <c r="A5" s="3">
        <v>2016</v>
      </c>
      <c r="B5" s="4" t="s">
        <v>16</v>
      </c>
      <c r="C5" s="5">
        <v>48101</v>
      </c>
      <c r="D5" s="4" t="s">
        <v>5417</v>
      </c>
      <c r="E5" s="4" t="s">
        <v>5418</v>
      </c>
      <c r="F5" s="6">
        <v>42612</v>
      </c>
      <c r="G5" s="7">
        <v>144615</v>
      </c>
      <c r="H5" s="6">
        <v>42906</v>
      </c>
      <c r="I5" s="4" t="s">
        <v>5419</v>
      </c>
      <c r="J5" s="4" t="s">
        <v>19</v>
      </c>
      <c r="K5" s="4" t="s">
        <v>20</v>
      </c>
      <c r="L5" s="4"/>
      <c r="M5" s="4"/>
      <c r="N5" s="4"/>
      <c r="O5" s="7">
        <v>144615</v>
      </c>
      <c r="P5" s="11">
        <f>_xlfn.XLOOKUP(E5,[1]SIDEOF_donativos!U$4:U$1619,[1]SIDEOF_donativos!W$4:W$1619,FALSE)</f>
        <v>40</v>
      </c>
      <c r="S5" s="45">
        <v>2016</v>
      </c>
      <c r="T5" s="46" t="s">
        <v>278</v>
      </c>
      <c r="U5" s="46" t="s">
        <v>1762</v>
      </c>
      <c r="V5" s="47">
        <v>42598</v>
      </c>
      <c r="W5" s="48">
        <v>6000000</v>
      </c>
      <c r="X5" s="47">
        <v>42766</v>
      </c>
      <c r="Y5" s="46" t="s">
        <v>5531</v>
      </c>
      <c r="Z5" s="46" t="s">
        <v>5527</v>
      </c>
      <c r="AA5" s="46" t="s">
        <v>286</v>
      </c>
      <c r="AB5" s="46" t="s">
        <v>1839</v>
      </c>
      <c r="AC5" s="46"/>
      <c r="AD5" s="46"/>
      <c r="AE5" s="48">
        <v>6000000</v>
      </c>
      <c r="AF5" s="49">
        <v>843</v>
      </c>
      <c r="AH5" s="54" t="s">
        <v>1815</v>
      </c>
      <c r="AI5" s="55">
        <v>0</v>
      </c>
      <c r="AJ5" s="55">
        <v>0</v>
      </c>
      <c r="AK5" s="55">
        <v>0</v>
      </c>
      <c r="AL5" s="55">
        <v>0</v>
      </c>
      <c r="AN5" s="100" t="s">
        <v>278</v>
      </c>
      <c r="AO5" s="28">
        <v>147168720</v>
      </c>
    </row>
    <row r="6" spans="1:41" x14ac:dyDescent="0.25">
      <c r="A6" s="3">
        <v>2016</v>
      </c>
      <c r="B6" s="4" t="s">
        <v>16</v>
      </c>
      <c r="C6" s="5">
        <v>48101</v>
      </c>
      <c r="D6" s="4" t="s">
        <v>5420</v>
      </c>
      <c r="E6" s="4" t="s">
        <v>5421</v>
      </c>
      <c r="F6" s="6">
        <v>42612</v>
      </c>
      <c r="G6" s="7">
        <v>127541</v>
      </c>
      <c r="H6" s="6">
        <v>42825</v>
      </c>
      <c r="I6" s="4" t="s">
        <v>5422</v>
      </c>
      <c r="J6" s="4" t="s">
        <v>19</v>
      </c>
      <c r="K6" s="4" t="s">
        <v>20</v>
      </c>
      <c r="L6" s="4"/>
      <c r="M6" s="4"/>
      <c r="N6" s="4"/>
      <c r="O6" s="7">
        <v>127541</v>
      </c>
      <c r="P6" s="11">
        <f>_xlfn.XLOOKUP(E6,[1]SIDEOF_donativos!U$4:U$1619,[1]SIDEOF_donativos!W$4:W$1619,FALSE)</f>
        <v>145</v>
      </c>
      <c r="S6" s="29">
        <v>2016</v>
      </c>
      <c r="T6" s="30" t="s">
        <v>1909</v>
      </c>
      <c r="U6" s="30" t="s">
        <v>640</v>
      </c>
      <c r="V6" s="32">
        <v>42558</v>
      </c>
      <c r="W6" s="33">
        <v>1500000</v>
      </c>
      <c r="X6" s="32">
        <v>42735</v>
      </c>
      <c r="Y6" s="30" t="s">
        <v>5615</v>
      </c>
      <c r="Z6" s="30" t="s">
        <v>285</v>
      </c>
      <c r="AA6" s="30" t="s">
        <v>286</v>
      </c>
      <c r="AB6" s="30"/>
      <c r="AC6" s="30"/>
      <c r="AD6" s="30"/>
      <c r="AE6" s="33">
        <v>1500000</v>
      </c>
      <c r="AF6" s="34">
        <v>568</v>
      </c>
      <c r="AH6" s="54" t="s">
        <v>286</v>
      </c>
      <c r="AI6" s="55">
        <v>38400000</v>
      </c>
      <c r="AJ6" s="55">
        <v>38400000</v>
      </c>
      <c r="AK6" s="55">
        <f>AI6-AJ6</f>
        <v>0</v>
      </c>
      <c r="AL6" s="60">
        <v>24200000</v>
      </c>
      <c r="AN6" s="100" t="s">
        <v>1909</v>
      </c>
      <c r="AO6" s="28">
        <v>1675000</v>
      </c>
    </row>
    <row r="7" spans="1:41" x14ac:dyDescent="0.25">
      <c r="A7" s="3">
        <v>2016</v>
      </c>
      <c r="B7" s="4" t="s">
        <v>16</v>
      </c>
      <c r="C7" s="5">
        <v>48101</v>
      </c>
      <c r="D7" s="4" t="s">
        <v>5423</v>
      </c>
      <c r="E7" s="4" t="s">
        <v>5424</v>
      </c>
      <c r="F7" s="6">
        <v>42612</v>
      </c>
      <c r="G7" s="7">
        <v>163000</v>
      </c>
      <c r="H7" s="6">
        <v>42735</v>
      </c>
      <c r="I7" s="4" t="s">
        <v>5425</v>
      </c>
      <c r="J7" s="4" t="s">
        <v>19</v>
      </c>
      <c r="K7" s="4" t="s">
        <v>20</v>
      </c>
      <c r="L7" s="4"/>
      <c r="M7" s="4"/>
      <c r="N7" s="4"/>
      <c r="O7" s="7">
        <v>163000</v>
      </c>
      <c r="P7" s="11">
        <f>_xlfn.XLOOKUP(E7,[1]SIDEOF_donativos!U$4:U$1619,[1]SIDEOF_donativos!W$4:W$1619,FALSE)</f>
        <v>170</v>
      </c>
      <c r="S7" s="29">
        <v>2016</v>
      </c>
      <c r="T7" s="30" t="s">
        <v>614</v>
      </c>
      <c r="U7" s="30" t="s">
        <v>640</v>
      </c>
      <c r="V7" s="32">
        <v>42650</v>
      </c>
      <c r="W7" s="33">
        <v>9000000</v>
      </c>
      <c r="X7" s="32">
        <v>43014</v>
      </c>
      <c r="Y7" s="30" t="s">
        <v>6147</v>
      </c>
      <c r="Z7" s="30" t="s">
        <v>285</v>
      </c>
      <c r="AA7" s="30" t="s">
        <v>286</v>
      </c>
      <c r="AB7" s="30"/>
      <c r="AC7" s="30"/>
      <c r="AD7" s="30"/>
      <c r="AE7" s="33">
        <v>9000000</v>
      </c>
      <c r="AF7" s="34">
        <v>568</v>
      </c>
      <c r="AH7" s="54" t="s">
        <v>2832</v>
      </c>
      <c r="AI7" s="55">
        <v>56255141</v>
      </c>
      <c r="AJ7" s="55">
        <v>56255141</v>
      </c>
      <c r="AK7" s="55">
        <f t="shared" ref="AK7:AK17" si="0">AI7-AJ7</f>
        <v>0</v>
      </c>
      <c r="AL7" s="55">
        <v>3390000</v>
      </c>
      <c r="AN7" s="100" t="s">
        <v>1927</v>
      </c>
      <c r="AO7" s="28">
        <v>15750000</v>
      </c>
    </row>
    <row r="8" spans="1:41" x14ac:dyDescent="0.25">
      <c r="A8" s="3">
        <v>2016</v>
      </c>
      <c r="B8" s="4" t="s">
        <v>16</v>
      </c>
      <c r="C8" s="5">
        <v>48101</v>
      </c>
      <c r="D8" s="4" t="s">
        <v>5426</v>
      </c>
      <c r="E8" s="4" t="s">
        <v>98</v>
      </c>
      <c r="F8" s="6">
        <v>42612</v>
      </c>
      <c r="G8" s="7">
        <v>153100</v>
      </c>
      <c r="H8" s="6">
        <v>42794</v>
      </c>
      <c r="I8" s="4" t="s">
        <v>5427</v>
      </c>
      <c r="J8" s="4" t="s">
        <v>19</v>
      </c>
      <c r="K8" s="4" t="s">
        <v>20</v>
      </c>
      <c r="L8" s="4"/>
      <c r="M8" s="4"/>
      <c r="N8" s="4"/>
      <c r="O8" s="7">
        <v>153100</v>
      </c>
      <c r="P8" s="11">
        <f>_xlfn.XLOOKUP(E8,[1]SIDEOF_donativos!U$4:U$1619,[1]SIDEOF_donativos!W$4:W$1619,FALSE)</f>
        <v>175</v>
      </c>
      <c r="S8" s="29">
        <v>2016</v>
      </c>
      <c r="T8" s="30" t="s">
        <v>614</v>
      </c>
      <c r="U8" s="30" t="s">
        <v>1762</v>
      </c>
      <c r="V8" s="32">
        <v>42663</v>
      </c>
      <c r="W8" s="33">
        <v>3000000</v>
      </c>
      <c r="X8" s="32">
        <v>43027</v>
      </c>
      <c r="Y8" s="30" t="s">
        <v>6149</v>
      </c>
      <c r="Z8" s="30" t="s">
        <v>285</v>
      </c>
      <c r="AA8" s="30" t="s">
        <v>286</v>
      </c>
      <c r="AB8" s="30"/>
      <c r="AC8" s="30"/>
      <c r="AD8" s="30"/>
      <c r="AE8" s="33">
        <v>3000000</v>
      </c>
      <c r="AF8" s="34">
        <v>843</v>
      </c>
      <c r="AH8" s="54" t="s">
        <v>301</v>
      </c>
      <c r="AI8" s="55">
        <v>99158287</v>
      </c>
      <c r="AJ8" s="55">
        <v>99158287</v>
      </c>
      <c r="AK8" s="55">
        <f t="shared" si="0"/>
        <v>0</v>
      </c>
      <c r="AL8" s="55">
        <v>82858287</v>
      </c>
      <c r="AN8" s="100" t="s">
        <v>389</v>
      </c>
      <c r="AO8" s="28">
        <v>8575000</v>
      </c>
    </row>
    <row r="9" spans="1:41" x14ac:dyDescent="0.25">
      <c r="A9" s="3">
        <v>2016</v>
      </c>
      <c r="B9" s="4" t="s">
        <v>16</v>
      </c>
      <c r="C9" s="5">
        <v>48101</v>
      </c>
      <c r="D9" s="4" t="s">
        <v>5428</v>
      </c>
      <c r="E9" s="4" t="s">
        <v>5429</v>
      </c>
      <c r="F9" s="6">
        <v>42612</v>
      </c>
      <c r="G9" s="7">
        <v>208000</v>
      </c>
      <c r="H9" s="6">
        <v>42766</v>
      </c>
      <c r="I9" s="4" t="s">
        <v>5430</v>
      </c>
      <c r="J9" s="4" t="s">
        <v>19</v>
      </c>
      <c r="K9" s="4" t="s">
        <v>20</v>
      </c>
      <c r="L9" s="4"/>
      <c r="M9" s="4"/>
      <c r="N9" s="4"/>
      <c r="O9" s="7">
        <v>208000</v>
      </c>
      <c r="P9" s="11">
        <f>_xlfn.XLOOKUP(E9,[1]SIDEOF_donativos!U$4:U$1619,[1]SIDEOF_donativos!W$4:W$1619,FALSE)</f>
        <v>218</v>
      </c>
      <c r="S9" s="29">
        <v>2016</v>
      </c>
      <c r="T9" s="30" t="s">
        <v>614</v>
      </c>
      <c r="U9" s="30" t="s">
        <v>616</v>
      </c>
      <c r="V9" s="32">
        <v>42710</v>
      </c>
      <c r="W9" s="33">
        <v>3000000</v>
      </c>
      <c r="X9" s="32">
        <v>43074</v>
      </c>
      <c r="Y9" s="30" t="s">
        <v>6151</v>
      </c>
      <c r="Z9" s="30" t="s">
        <v>285</v>
      </c>
      <c r="AA9" s="30" t="s">
        <v>286</v>
      </c>
      <c r="AB9" s="30"/>
      <c r="AC9" s="30"/>
      <c r="AD9" s="30"/>
      <c r="AE9" s="33">
        <v>3000000</v>
      </c>
      <c r="AF9" s="34">
        <v>1297</v>
      </c>
      <c r="AH9" s="54" t="s">
        <v>388</v>
      </c>
      <c r="AI9" s="55">
        <v>1590081795</v>
      </c>
      <c r="AJ9" s="55">
        <v>1579110474</v>
      </c>
      <c r="AK9" s="55">
        <f t="shared" si="0"/>
        <v>10971321</v>
      </c>
      <c r="AL9" s="55">
        <v>1509819690</v>
      </c>
      <c r="AN9" s="100" t="s">
        <v>445</v>
      </c>
      <c r="AO9" s="28">
        <v>18500000</v>
      </c>
    </row>
    <row r="10" spans="1:41" x14ac:dyDescent="0.25">
      <c r="A10" s="3">
        <v>2016</v>
      </c>
      <c r="B10" s="4" t="s">
        <v>16</v>
      </c>
      <c r="C10" s="5">
        <v>48101</v>
      </c>
      <c r="D10" s="4" t="s">
        <v>5431</v>
      </c>
      <c r="E10" s="4" t="s">
        <v>5432</v>
      </c>
      <c r="F10" s="6">
        <v>42612</v>
      </c>
      <c r="G10" s="7">
        <v>62673</v>
      </c>
      <c r="H10" s="6">
        <v>42734</v>
      </c>
      <c r="I10" s="4" t="s">
        <v>5433</v>
      </c>
      <c r="J10" s="4" t="s">
        <v>19</v>
      </c>
      <c r="K10" s="4" t="s">
        <v>20</v>
      </c>
      <c r="L10" s="4"/>
      <c r="M10" s="4"/>
      <c r="N10" s="4"/>
      <c r="O10" s="7">
        <v>62673</v>
      </c>
      <c r="P10" s="11">
        <f>_xlfn.XLOOKUP(E10,[1]SIDEOF_donativos!U$4:U$1619,[1]SIDEOF_donativos!W$4:W$1619,FALSE)</f>
        <v>254</v>
      </c>
      <c r="S10" s="29">
        <v>2016</v>
      </c>
      <c r="T10" s="30" t="s">
        <v>1761</v>
      </c>
      <c r="U10" s="30" t="s">
        <v>1762</v>
      </c>
      <c r="V10" s="32">
        <v>42650</v>
      </c>
      <c r="W10" s="33">
        <v>4200000</v>
      </c>
      <c r="X10" s="32">
        <v>42735</v>
      </c>
      <c r="Y10" s="30" t="s">
        <v>6992</v>
      </c>
      <c r="Z10" s="30" t="s">
        <v>285</v>
      </c>
      <c r="AA10" s="30" t="s">
        <v>286</v>
      </c>
      <c r="AB10" s="30"/>
      <c r="AC10" s="30"/>
      <c r="AD10" s="30"/>
      <c r="AE10" s="33">
        <v>4200000</v>
      </c>
      <c r="AF10" s="34">
        <v>843</v>
      </c>
      <c r="AH10" s="54" t="s">
        <v>297</v>
      </c>
      <c r="AI10" s="55">
        <v>51818720</v>
      </c>
      <c r="AJ10" s="55">
        <v>51818720</v>
      </c>
      <c r="AK10" s="55">
        <f t="shared" si="0"/>
        <v>0</v>
      </c>
      <c r="AL10" s="55">
        <v>36068720</v>
      </c>
      <c r="AN10" s="100" t="s">
        <v>460</v>
      </c>
      <c r="AO10" s="28">
        <v>1373148</v>
      </c>
    </row>
    <row r="11" spans="1:41" x14ac:dyDescent="0.25">
      <c r="A11" s="3">
        <v>2016</v>
      </c>
      <c r="B11" s="4" t="s">
        <v>16</v>
      </c>
      <c r="C11" s="5">
        <v>48101</v>
      </c>
      <c r="D11" s="4" t="s">
        <v>5434</v>
      </c>
      <c r="E11" s="4" t="s">
        <v>126</v>
      </c>
      <c r="F11" s="6">
        <v>42612</v>
      </c>
      <c r="G11" s="7">
        <v>77500</v>
      </c>
      <c r="H11" s="6">
        <v>42735</v>
      </c>
      <c r="I11" s="4" t="s">
        <v>5435</v>
      </c>
      <c r="J11" s="4" t="s">
        <v>19</v>
      </c>
      <c r="K11" s="4" t="s">
        <v>20</v>
      </c>
      <c r="L11" s="4"/>
      <c r="M11" s="4"/>
      <c r="N11" s="4"/>
      <c r="O11" s="7">
        <v>77500</v>
      </c>
      <c r="P11" s="11">
        <f>_xlfn.XLOOKUP(E11,[1]SIDEOF_donativos!U$4:U$1619,[1]SIDEOF_donativos!W$4:W$1619,FALSE)</f>
        <v>321</v>
      </c>
      <c r="S11" s="29">
        <v>2016</v>
      </c>
      <c r="T11" s="30" t="s">
        <v>1761</v>
      </c>
      <c r="U11" s="30" t="s">
        <v>1146</v>
      </c>
      <c r="V11" s="32">
        <v>42657</v>
      </c>
      <c r="W11" s="33">
        <v>2000000</v>
      </c>
      <c r="X11" s="32">
        <v>42735</v>
      </c>
      <c r="Y11" s="30" t="s">
        <v>6994</v>
      </c>
      <c r="Z11" s="30" t="s">
        <v>285</v>
      </c>
      <c r="AA11" s="30" t="s">
        <v>286</v>
      </c>
      <c r="AB11" s="30"/>
      <c r="AC11" s="30"/>
      <c r="AD11" s="30"/>
      <c r="AE11" s="33">
        <v>2000000</v>
      </c>
      <c r="AF11" s="34">
        <v>927</v>
      </c>
      <c r="AH11" s="54" t="s">
        <v>291</v>
      </c>
      <c r="AI11" s="57">
        <v>158316324</v>
      </c>
      <c r="AJ11" s="57">
        <v>158316324</v>
      </c>
      <c r="AK11" s="55">
        <f t="shared" si="0"/>
        <v>0</v>
      </c>
      <c r="AL11" s="55">
        <v>94775540</v>
      </c>
      <c r="AN11" s="100" t="s">
        <v>509</v>
      </c>
      <c r="AO11" s="28">
        <v>84170513</v>
      </c>
    </row>
    <row r="12" spans="1:41" x14ac:dyDescent="0.25">
      <c r="A12" s="3">
        <v>2016</v>
      </c>
      <c r="B12" s="4" t="s">
        <v>16</v>
      </c>
      <c r="C12" s="5">
        <v>48101</v>
      </c>
      <c r="D12" s="4" t="s">
        <v>5436</v>
      </c>
      <c r="E12" s="4" t="s">
        <v>5437</v>
      </c>
      <c r="F12" s="6">
        <v>42612</v>
      </c>
      <c r="G12" s="7">
        <v>160000</v>
      </c>
      <c r="H12" s="6">
        <v>42916</v>
      </c>
      <c r="I12" s="4" t="s">
        <v>5438</v>
      </c>
      <c r="J12" s="4" t="s">
        <v>19</v>
      </c>
      <c r="K12" s="4" t="s">
        <v>20</v>
      </c>
      <c r="L12" s="4"/>
      <c r="M12" s="4"/>
      <c r="N12" s="4"/>
      <c r="O12" s="7">
        <v>160000</v>
      </c>
      <c r="P12" s="11">
        <f>_xlfn.XLOOKUP(E12,[1]SIDEOF_donativos!U$4:U$1619,[1]SIDEOF_donativos!W$4:W$1619,FALSE)</f>
        <v>341</v>
      </c>
      <c r="S12" s="29">
        <v>2016</v>
      </c>
      <c r="T12" s="30" t="s">
        <v>1761</v>
      </c>
      <c r="U12" s="30" t="s">
        <v>1146</v>
      </c>
      <c r="V12" s="32">
        <v>42552</v>
      </c>
      <c r="W12" s="33">
        <v>1500000</v>
      </c>
      <c r="X12" s="32">
        <v>42579</v>
      </c>
      <c r="Y12" s="30" t="s">
        <v>6995</v>
      </c>
      <c r="Z12" s="30" t="s">
        <v>285</v>
      </c>
      <c r="AA12" s="30" t="s">
        <v>286</v>
      </c>
      <c r="AB12" s="30"/>
      <c r="AC12" s="30"/>
      <c r="AD12" s="30"/>
      <c r="AE12" s="33">
        <v>1500000</v>
      </c>
      <c r="AF12" s="34">
        <v>927</v>
      </c>
      <c r="AH12" s="54" t="s">
        <v>314</v>
      </c>
      <c r="AI12" s="55">
        <v>42600000</v>
      </c>
      <c r="AJ12" s="55">
        <v>42600000</v>
      </c>
      <c r="AK12" s="55">
        <f t="shared" si="0"/>
        <v>0</v>
      </c>
      <c r="AL12" s="55">
        <v>32500000</v>
      </c>
      <c r="AN12" s="100" t="s">
        <v>614</v>
      </c>
      <c r="AO12" s="28">
        <v>63500000</v>
      </c>
    </row>
    <row r="13" spans="1:41" x14ac:dyDescent="0.25">
      <c r="A13" s="3">
        <v>2016</v>
      </c>
      <c r="B13" s="4" t="s">
        <v>16</v>
      </c>
      <c r="C13" s="5">
        <v>48101</v>
      </c>
      <c r="D13" s="4" t="s">
        <v>5439</v>
      </c>
      <c r="E13" s="4" t="s">
        <v>276</v>
      </c>
      <c r="F13" s="6">
        <v>42612</v>
      </c>
      <c r="G13" s="7">
        <v>135000</v>
      </c>
      <c r="H13" s="6">
        <v>42916</v>
      </c>
      <c r="I13" s="4" t="s">
        <v>5440</v>
      </c>
      <c r="J13" s="4" t="s">
        <v>19</v>
      </c>
      <c r="K13" s="4" t="s">
        <v>20</v>
      </c>
      <c r="L13" s="4"/>
      <c r="M13" s="4"/>
      <c r="N13" s="4"/>
      <c r="O13" s="7">
        <v>135000</v>
      </c>
      <c r="P13" s="11">
        <f>_xlfn.XLOOKUP(E13,[1]SIDEOF_donativos!U$4:U$1619,[1]SIDEOF_donativos!W$4:W$1619,FALSE)</f>
        <v>439</v>
      </c>
      <c r="W13" s="17">
        <f>SUM(W4:W12)</f>
        <v>38400000</v>
      </c>
      <c r="AE13" s="17">
        <f>SUM(AE4:AE12)</f>
        <v>38400000</v>
      </c>
      <c r="AH13" s="54" t="s">
        <v>459</v>
      </c>
      <c r="AI13" s="55">
        <v>17750000</v>
      </c>
      <c r="AJ13" s="55">
        <v>17750000</v>
      </c>
      <c r="AK13" s="55">
        <f t="shared" si="0"/>
        <v>0</v>
      </c>
      <c r="AL13" s="55">
        <v>11500000</v>
      </c>
      <c r="AN13" s="100" t="s">
        <v>719</v>
      </c>
      <c r="AO13" s="28">
        <v>1496871542</v>
      </c>
    </row>
    <row r="14" spans="1:41" x14ac:dyDescent="0.25">
      <c r="A14" s="3">
        <v>2016</v>
      </c>
      <c r="B14" s="4" t="s">
        <v>16</v>
      </c>
      <c r="C14" s="5">
        <v>48101</v>
      </c>
      <c r="D14" s="4" t="s">
        <v>5441</v>
      </c>
      <c r="E14" s="4" t="s">
        <v>5442</v>
      </c>
      <c r="F14" s="6">
        <v>42612</v>
      </c>
      <c r="G14" s="7">
        <v>125000</v>
      </c>
      <c r="H14" s="6">
        <v>42906</v>
      </c>
      <c r="I14" s="4" t="s">
        <v>5443</v>
      </c>
      <c r="J14" s="4" t="s">
        <v>19</v>
      </c>
      <c r="K14" s="4" t="s">
        <v>20</v>
      </c>
      <c r="L14" s="4"/>
      <c r="M14" s="4"/>
      <c r="N14" s="4"/>
      <c r="O14" s="7">
        <v>125000</v>
      </c>
      <c r="P14" s="11">
        <f>_xlfn.XLOOKUP(E14,[1]SIDEOF_donativos!U$4:U$1619,[1]SIDEOF_donativos!W$4:W$1619,FALSE)</f>
        <v>482</v>
      </c>
      <c r="AE14" s="28" cm="1">
        <f t="array" ref="AE14">SumarSinColor(AE4:AE12)</f>
        <v>24200000</v>
      </c>
      <c r="AH14" s="54" t="s">
        <v>274</v>
      </c>
      <c r="AI14" s="55">
        <v>1687313</v>
      </c>
      <c r="AJ14" s="55">
        <v>1687313</v>
      </c>
      <c r="AK14" s="55">
        <f t="shared" si="0"/>
        <v>0</v>
      </c>
      <c r="AL14" s="55">
        <v>1687313</v>
      </c>
      <c r="AN14" s="100" t="s">
        <v>1741</v>
      </c>
      <c r="AO14" s="28">
        <v>74675540</v>
      </c>
    </row>
    <row r="15" spans="1:41" x14ac:dyDescent="0.25">
      <c r="A15" s="3">
        <v>2016</v>
      </c>
      <c r="B15" s="4" t="s">
        <v>16</v>
      </c>
      <c r="C15" s="5">
        <v>48101</v>
      </c>
      <c r="D15" s="4" t="s">
        <v>5444</v>
      </c>
      <c r="E15" s="4" t="s">
        <v>146</v>
      </c>
      <c r="F15" s="6">
        <v>42612</v>
      </c>
      <c r="G15" s="7">
        <v>100000</v>
      </c>
      <c r="H15" s="6">
        <v>42916</v>
      </c>
      <c r="I15" s="4" t="s">
        <v>5445</v>
      </c>
      <c r="J15" s="4" t="s">
        <v>19</v>
      </c>
      <c r="K15" s="4" t="s">
        <v>20</v>
      </c>
      <c r="L15" s="4"/>
      <c r="M15" s="4"/>
      <c r="N15" s="4"/>
      <c r="O15" s="7">
        <v>100000</v>
      </c>
      <c r="P15" s="11">
        <f>_xlfn.XLOOKUP(E15,[1]SIDEOF_donativos!U$4:U$1619,[1]SIDEOF_donativos!W$4:W$1619,FALSE)</f>
        <v>490</v>
      </c>
      <c r="S15" s="103" t="s">
        <v>7669</v>
      </c>
      <c r="T15" s="103"/>
      <c r="U15" s="103"/>
      <c r="V15" s="103"/>
      <c r="W15" s="103"/>
      <c r="X15" s="103"/>
      <c r="Y15" s="103"/>
      <c r="Z15" s="103"/>
      <c r="AA15" s="103"/>
      <c r="AB15" s="103"/>
      <c r="AC15" s="103"/>
      <c r="AD15" s="103"/>
      <c r="AE15" s="103"/>
      <c r="AF15" s="103"/>
      <c r="AH15" s="54" t="s">
        <v>282</v>
      </c>
      <c r="AI15" s="55">
        <v>0</v>
      </c>
      <c r="AJ15" s="55">
        <v>0</v>
      </c>
      <c r="AK15" s="55">
        <f t="shared" si="0"/>
        <v>0</v>
      </c>
      <c r="AL15" s="55">
        <v>0</v>
      </c>
      <c r="AN15" s="100" t="s">
        <v>1761</v>
      </c>
      <c r="AO15" s="28">
        <v>7700000</v>
      </c>
    </row>
    <row r="16" spans="1:41" ht="45" x14ac:dyDescent="0.25">
      <c r="A16" s="3">
        <v>2016</v>
      </c>
      <c r="B16" s="4" t="s">
        <v>16</v>
      </c>
      <c r="C16" s="5">
        <v>48101</v>
      </c>
      <c r="D16" s="4" t="s">
        <v>5446</v>
      </c>
      <c r="E16" s="4" t="s">
        <v>5447</v>
      </c>
      <c r="F16" s="6">
        <v>42612</v>
      </c>
      <c r="G16" s="7">
        <v>71600</v>
      </c>
      <c r="H16" s="6">
        <v>42790</v>
      </c>
      <c r="I16" s="4" t="s">
        <v>5448</v>
      </c>
      <c r="J16" s="4" t="s">
        <v>19</v>
      </c>
      <c r="K16" s="4" t="s">
        <v>20</v>
      </c>
      <c r="L16" s="4"/>
      <c r="M16" s="4"/>
      <c r="N16" s="4"/>
      <c r="O16" s="7">
        <v>71600</v>
      </c>
      <c r="P16" s="11">
        <f>_xlfn.XLOOKUP(E16,[1]SIDEOF_donativos!U$4:U$1619,[1]SIDEOF_donativos!W$4:W$1619,FALSE)</f>
        <v>495</v>
      </c>
      <c r="S16" s="12" t="s">
        <v>0</v>
      </c>
      <c r="T16" s="13" t="s">
        <v>1</v>
      </c>
      <c r="U16" s="13" t="s">
        <v>4</v>
      </c>
      <c r="V16" s="13" t="s">
        <v>5</v>
      </c>
      <c r="W16" s="14" t="s">
        <v>6</v>
      </c>
      <c r="X16" s="13" t="s">
        <v>7</v>
      </c>
      <c r="Y16" s="13" t="s">
        <v>8</v>
      </c>
      <c r="Z16" s="13" t="s">
        <v>9</v>
      </c>
      <c r="AA16" s="13" t="s">
        <v>1767</v>
      </c>
      <c r="AB16" s="13" t="s">
        <v>1767</v>
      </c>
      <c r="AC16" s="13" t="s">
        <v>1767</v>
      </c>
      <c r="AD16" s="13" t="s">
        <v>1767</v>
      </c>
      <c r="AE16" s="14" t="s">
        <v>14</v>
      </c>
      <c r="AF16" s="15" t="s">
        <v>5413</v>
      </c>
      <c r="AH16" s="54" t="s">
        <v>20</v>
      </c>
      <c r="AI16" s="55">
        <v>37655814</v>
      </c>
      <c r="AJ16" s="55">
        <v>35655814</v>
      </c>
      <c r="AK16" s="55">
        <f t="shared" si="0"/>
        <v>2000000</v>
      </c>
      <c r="AL16" s="28">
        <v>28405814</v>
      </c>
      <c r="AN16" s="100" t="s">
        <v>1764</v>
      </c>
      <c r="AO16" s="28">
        <v>23540784</v>
      </c>
    </row>
    <row r="17" spans="1:41" x14ac:dyDescent="0.25">
      <c r="A17" s="3">
        <v>2016</v>
      </c>
      <c r="B17" s="4" t="s">
        <v>16</v>
      </c>
      <c r="C17" s="5">
        <v>48101</v>
      </c>
      <c r="D17" s="4" t="s">
        <v>5449</v>
      </c>
      <c r="E17" s="4" t="s">
        <v>4102</v>
      </c>
      <c r="F17" s="6">
        <v>42612</v>
      </c>
      <c r="G17" s="7">
        <v>100000</v>
      </c>
      <c r="H17" s="6">
        <v>42735</v>
      </c>
      <c r="I17" s="4" t="s">
        <v>5450</v>
      </c>
      <c r="J17" s="4" t="s">
        <v>19</v>
      </c>
      <c r="K17" s="4" t="s">
        <v>20</v>
      </c>
      <c r="L17" s="4"/>
      <c r="M17" s="4"/>
      <c r="N17" s="4"/>
      <c r="O17" s="7">
        <v>100000</v>
      </c>
      <c r="P17" s="11">
        <f>_xlfn.XLOOKUP(E17,[1]SIDEOF_donativos!U$4:U$1619,[1]SIDEOF_donativos!W$4:W$1619,FALSE)</f>
        <v>570</v>
      </c>
      <c r="S17" s="19">
        <v>2016</v>
      </c>
      <c r="T17" s="20" t="s">
        <v>278</v>
      </c>
      <c r="U17" s="20" t="s">
        <v>288</v>
      </c>
      <c r="V17" s="21">
        <v>42671</v>
      </c>
      <c r="W17" s="22">
        <v>40000000</v>
      </c>
      <c r="X17" s="21">
        <v>43036</v>
      </c>
      <c r="Y17" s="20" t="s">
        <v>5513</v>
      </c>
      <c r="Z17" s="20" t="s">
        <v>5514</v>
      </c>
      <c r="AA17" s="20" t="s">
        <v>2832</v>
      </c>
      <c r="AB17" s="20" t="s">
        <v>388</v>
      </c>
      <c r="AC17" s="20" t="s">
        <v>291</v>
      </c>
      <c r="AD17" s="20"/>
      <c r="AE17" s="22">
        <v>40000000</v>
      </c>
      <c r="AF17" s="38">
        <v>668</v>
      </c>
      <c r="AH17" s="54" t="s">
        <v>1839</v>
      </c>
      <c r="AI17" s="55">
        <v>60409913</v>
      </c>
      <c r="AJ17" s="55">
        <v>58409913</v>
      </c>
      <c r="AK17" s="55">
        <f t="shared" si="0"/>
        <v>2000000</v>
      </c>
      <c r="AL17" s="55">
        <v>16959913</v>
      </c>
      <c r="AN17" s="100" t="s">
        <v>7685</v>
      </c>
      <c r="AO17" s="28">
        <v>1958656061</v>
      </c>
    </row>
    <row r="18" spans="1:41" x14ac:dyDescent="0.25">
      <c r="A18" s="3">
        <v>2016</v>
      </c>
      <c r="B18" s="4" t="s">
        <v>16</v>
      </c>
      <c r="C18" s="5">
        <v>48101</v>
      </c>
      <c r="D18" s="4" t="s">
        <v>5451</v>
      </c>
      <c r="E18" s="4" t="s">
        <v>5452</v>
      </c>
      <c r="F18" s="6">
        <v>42612</v>
      </c>
      <c r="G18" s="7">
        <v>76150</v>
      </c>
      <c r="H18" s="6">
        <v>42902</v>
      </c>
      <c r="I18" s="4" t="s">
        <v>5453</v>
      </c>
      <c r="J18" s="4" t="s">
        <v>19</v>
      </c>
      <c r="K18" s="4" t="s">
        <v>20</v>
      </c>
      <c r="L18" s="4"/>
      <c r="M18" s="4"/>
      <c r="N18" s="4"/>
      <c r="O18" s="7">
        <v>76150</v>
      </c>
      <c r="P18" s="11">
        <f>_xlfn.XLOOKUP(E18,[1]SIDEOF_donativos!U$4:U$1619,[1]SIDEOF_donativos!W$4:W$1619,FALSE)</f>
        <v>658</v>
      </c>
      <c r="S18" s="3">
        <v>2016</v>
      </c>
      <c r="T18" s="4" t="s">
        <v>278</v>
      </c>
      <c r="U18" s="4" t="s">
        <v>5604</v>
      </c>
      <c r="V18" s="6">
        <v>42620</v>
      </c>
      <c r="W18" s="7">
        <v>1450000</v>
      </c>
      <c r="X18" s="6">
        <v>42825</v>
      </c>
      <c r="Y18" s="4" t="s">
        <v>5605</v>
      </c>
      <c r="Z18" s="4" t="s">
        <v>4554</v>
      </c>
      <c r="AA18" s="4" t="s">
        <v>2832</v>
      </c>
      <c r="AB18" s="4"/>
      <c r="AC18" s="4"/>
      <c r="AD18" s="4"/>
      <c r="AE18" s="7">
        <v>1450000</v>
      </c>
      <c r="AF18" s="11">
        <v>511</v>
      </c>
    </row>
    <row r="19" spans="1:41" x14ac:dyDescent="0.25">
      <c r="A19" s="3">
        <v>2016</v>
      </c>
      <c r="B19" s="4" t="s">
        <v>16</v>
      </c>
      <c r="C19" s="5">
        <v>48101</v>
      </c>
      <c r="D19" s="4" t="s">
        <v>5454</v>
      </c>
      <c r="E19" s="4" t="s">
        <v>5455</v>
      </c>
      <c r="F19" s="6">
        <v>42612</v>
      </c>
      <c r="G19" s="7">
        <v>100000</v>
      </c>
      <c r="H19" s="6">
        <v>42887</v>
      </c>
      <c r="I19" s="4" t="s">
        <v>5456</v>
      </c>
      <c r="J19" s="4" t="s">
        <v>19</v>
      </c>
      <c r="K19" s="4" t="s">
        <v>20</v>
      </c>
      <c r="L19" s="4"/>
      <c r="M19" s="4"/>
      <c r="N19" s="4"/>
      <c r="O19" s="7">
        <v>100000</v>
      </c>
      <c r="P19" s="11">
        <f>_xlfn.XLOOKUP(E19,[1]SIDEOF_donativos!U$4:U$1619,[1]SIDEOF_donativos!W$4:W$1619,FALSE)</f>
        <v>733</v>
      </c>
      <c r="S19" s="3">
        <v>2016</v>
      </c>
      <c r="T19" s="4" t="s">
        <v>278</v>
      </c>
      <c r="U19" s="4" t="s">
        <v>5610</v>
      </c>
      <c r="V19" s="6">
        <v>42620</v>
      </c>
      <c r="W19" s="7">
        <v>1500000</v>
      </c>
      <c r="X19" s="6">
        <v>43039</v>
      </c>
      <c r="Y19" s="4" t="s">
        <v>5611</v>
      </c>
      <c r="Z19" s="4" t="s">
        <v>4554</v>
      </c>
      <c r="AA19" s="4" t="s">
        <v>2832</v>
      </c>
      <c r="AB19" s="4"/>
      <c r="AC19" s="4"/>
      <c r="AD19" s="4"/>
      <c r="AE19" s="7">
        <v>1500000</v>
      </c>
      <c r="AF19" s="11">
        <v>508</v>
      </c>
      <c r="AN19">
        <f>SUM(GETPIVOTDATA("MONTO_OTORGADO",$AN$3,"NOMBRE_INSTITUCION","SECRETARÍA DE CULTURA"),GETPIVOTDATA("MONTO_OTORGADO",$AN$3,"NOMBRE_INSTITUCION","COMISION FEDERAL DE ELECTRICIDAD."),GETPIVOTDATA("MONTO_OTORGADO",$AN$3,"NOMBRE_INSTITUCION","INSTITUTO NACIONAL DE LAS MUJERES"))</f>
        <v>1728210775</v>
      </c>
      <c r="AO19" s="102">
        <f>AN19/GETPIVOTDATA("MONTO_OTORGADO",$AN$3)</f>
        <v>0.88234520057475263</v>
      </c>
    </row>
    <row r="20" spans="1:41" x14ac:dyDescent="0.25">
      <c r="A20" s="3">
        <v>2016</v>
      </c>
      <c r="B20" s="4" t="s">
        <v>16</v>
      </c>
      <c r="C20" s="5">
        <v>48101</v>
      </c>
      <c r="D20" s="4" t="s">
        <v>5457</v>
      </c>
      <c r="E20" s="4" t="s">
        <v>431</v>
      </c>
      <c r="F20" s="6">
        <v>42612</v>
      </c>
      <c r="G20" s="7">
        <v>112000</v>
      </c>
      <c r="H20" s="6">
        <v>42945</v>
      </c>
      <c r="I20" s="4" t="s">
        <v>5458</v>
      </c>
      <c r="J20" s="4" t="s">
        <v>19</v>
      </c>
      <c r="K20" s="4" t="s">
        <v>20</v>
      </c>
      <c r="L20" s="4"/>
      <c r="M20" s="4"/>
      <c r="N20" s="4"/>
      <c r="O20" s="7">
        <v>112000</v>
      </c>
      <c r="P20" s="11">
        <f>_xlfn.XLOOKUP(E20,[1]SIDEOF_donativos!U$4:U$1619,[1]SIDEOF_donativos!W$4:W$1619,FALSE)</f>
        <v>637</v>
      </c>
      <c r="S20" s="3">
        <v>2016</v>
      </c>
      <c r="T20" s="4" t="s">
        <v>278</v>
      </c>
      <c r="U20" s="4" t="s">
        <v>5610</v>
      </c>
      <c r="V20" s="6">
        <v>42625</v>
      </c>
      <c r="W20" s="7">
        <v>440000</v>
      </c>
      <c r="X20" s="6">
        <v>43039</v>
      </c>
      <c r="Y20" s="4" t="s">
        <v>5613</v>
      </c>
      <c r="Z20" s="4" t="s">
        <v>4554</v>
      </c>
      <c r="AA20" s="4" t="s">
        <v>2832</v>
      </c>
      <c r="AB20" s="4"/>
      <c r="AC20" s="4"/>
      <c r="AD20" s="4"/>
      <c r="AE20" s="7">
        <v>440000</v>
      </c>
      <c r="AF20" s="11">
        <v>508</v>
      </c>
    </row>
    <row r="21" spans="1:41" x14ac:dyDescent="0.25">
      <c r="A21" s="3">
        <v>2016</v>
      </c>
      <c r="B21" s="4" t="s">
        <v>16</v>
      </c>
      <c r="C21" s="5">
        <v>48101</v>
      </c>
      <c r="D21" s="4" t="s">
        <v>5459</v>
      </c>
      <c r="E21" s="4" t="s">
        <v>5460</v>
      </c>
      <c r="F21" s="6">
        <v>42612</v>
      </c>
      <c r="G21" s="7">
        <v>250000</v>
      </c>
      <c r="H21" s="6">
        <v>42809</v>
      </c>
      <c r="I21" s="4" t="s">
        <v>5461</v>
      </c>
      <c r="J21" s="4" t="s">
        <v>19</v>
      </c>
      <c r="K21" s="4" t="s">
        <v>20</v>
      </c>
      <c r="L21" s="4"/>
      <c r="M21" s="4"/>
      <c r="N21" s="4"/>
      <c r="O21" s="7">
        <v>250000</v>
      </c>
      <c r="P21" s="11">
        <f>_xlfn.XLOOKUP(E21,[1]SIDEOF_donativos!U$4:U$1619,[1]SIDEOF_donativos!W$4:W$1619,FALSE)</f>
        <v>764</v>
      </c>
      <c r="S21" s="19">
        <v>2016</v>
      </c>
      <c r="T21" s="20" t="s">
        <v>1764</v>
      </c>
      <c r="U21" s="20" t="s">
        <v>6997</v>
      </c>
      <c r="V21" s="21">
        <v>42656</v>
      </c>
      <c r="W21" s="22">
        <v>1000000</v>
      </c>
      <c r="X21" s="21">
        <v>42735</v>
      </c>
      <c r="Y21" s="20" t="s">
        <v>6998</v>
      </c>
      <c r="Z21" s="20" t="s">
        <v>5514</v>
      </c>
      <c r="AA21" s="20" t="s">
        <v>2832</v>
      </c>
      <c r="AB21" s="20" t="s">
        <v>388</v>
      </c>
      <c r="AC21" s="20" t="s">
        <v>291</v>
      </c>
      <c r="AD21" s="20"/>
      <c r="AE21" s="22">
        <v>1000000</v>
      </c>
      <c r="AF21" s="38">
        <v>70</v>
      </c>
    </row>
    <row r="22" spans="1:41" x14ac:dyDescent="0.25">
      <c r="A22" s="3">
        <v>2016</v>
      </c>
      <c r="B22" s="4" t="s">
        <v>16</v>
      </c>
      <c r="C22" s="5">
        <v>48101</v>
      </c>
      <c r="D22" s="4" t="s">
        <v>5462</v>
      </c>
      <c r="E22" s="4" t="s">
        <v>2714</v>
      </c>
      <c r="F22" s="6">
        <v>42612</v>
      </c>
      <c r="G22" s="7">
        <v>185030</v>
      </c>
      <c r="H22" s="6">
        <v>42811</v>
      </c>
      <c r="I22" s="4" t="s">
        <v>5463</v>
      </c>
      <c r="J22" s="4" t="s">
        <v>19</v>
      </c>
      <c r="K22" s="4" t="s">
        <v>20</v>
      </c>
      <c r="L22" s="4"/>
      <c r="M22" s="4"/>
      <c r="N22" s="4"/>
      <c r="O22" s="7">
        <v>185030</v>
      </c>
      <c r="P22" s="11">
        <f>_xlfn.XLOOKUP(E22,[1]SIDEOF_donativos!U$4:U$1619,[1]SIDEOF_donativos!W$4:W$1619,FALSE)</f>
        <v>782</v>
      </c>
      <c r="S22" s="19">
        <v>2016</v>
      </c>
      <c r="T22" s="20" t="s">
        <v>1764</v>
      </c>
      <c r="U22" s="20" t="s">
        <v>7000</v>
      </c>
      <c r="V22" s="21">
        <v>42656</v>
      </c>
      <c r="W22" s="22">
        <v>1550000</v>
      </c>
      <c r="X22" s="21">
        <v>42735</v>
      </c>
      <c r="Y22" s="20" t="s">
        <v>7001</v>
      </c>
      <c r="Z22" s="20" t="s">
        <v>5514</v>
      </c>
      <c r="AA22" s="20" t="s">
        <v>2832</v>
      </c>
      <c r="AB22" s="20" t="s">
        <v>388</v>
      </c>
      <c r="AC22" s="20" t="s">
        <v>291</v>
      </c>
      <c r="AD22" s="20"/>
      <c r="AE22" s="22">
        <v>1550000</v>
      </c>
      <c r="AF22" s="38">
        <v>299</v>
      </c>
    </row>
    <row r="23" spans="1:41" x14ac:dyDescent="0.25">
      <c r="A23" s="3">
        <v>2016</v>
      </c>
      <c r="B23" s="4" t="s">
        <v>16</v>
      </c>
      <c r="C23" s="5">
        <v>48101</v>
      </c>
      <c r="D23" s="4" t="s">
        <v>5464</v>
      </c>
      <c r="E23" s="4" t="s">
        <v>5465</v>
      </c>
      <c r="F23" s="6">
        <v>42612</v>
      </c>
      <c r="G23" s="7">
        <v>181750</v>
      </c>
      <c r="H23" s="6">
        <v>42734</v>
      </c>
      <c r="I23" s="4" t="s">
        <v>5466</v>
      </c>
      <c r="J23" s="4" t="s">
        <v>19</v>
      </c>
      <c r="K23" s="4" t="s">
        <v>20</v>
      </c>
      <c r="L23" s="4"/>
      <c r="M23" s="4"/>
      <c r="N23" s="4"/>
      <c r="O23" s="7">
        <v>181750</v>
      </c>
      <c r="P23" s="11">
        <f>_xlfn.XLOOKUP(E23,[1]SIDEOF_donativos!U$4:U$1619,[1]SIDEOF_donativos!W$4:W$1619,FALSE)</f>
        <v>816</v>
      </c>
      <c r="S23" s="19">
        <v>2016</v>
      </c>
      <c r="T23" s="20" t="s">
        <v>1764</v>
      </c>
      <c r="U23" s="20" t="s">
        <v>7003</v>
      </c>
      <c r="V23" s="21">
        <v>42656</v>
      </c>
      <c r="W23" s="22">
        <v>1725000</v>
      </c>
      <c r="X23" s="21">
        <v>42735</v>
      </c>
      <c r="Y23" s="20" t="s">
        <v>7004</v>
      </c>
      <c r="Z23" s="20" t="s">
        <v>5514</v>
      </c>
      <c r="AA23" s="20" t="s">
        <v>2832</v>
      </c>
      <c r="AB23" s="20" t="s">
        <v>388</v>
      </c>
      <c r="AC23" s="20" t="s">
        <v>291</v>
      </c>
      <c r="AD23" s="20"/>
      <c r="AE23" s="22">
        <v>1725000</v>
      </c>
      <c r="AF23" s="38">
        <v>337</v>
      </c>
    </row>
    <row r="24" spans="1:41" x14ac:dyDescent="0.25">
      <c r="A24" s="3">
        <v>2016</v>
      </c>
      <c r="B24" s="4" t="s">
        <v>16</v>
      </c>
      <c r="C24" s="5">
        <v>48101</v>
      </c>
      <c r="D24" s="4" t="s">
        <v>5467</v>
      </c>
      <c r="E24" s="4" t="s">
        <v>5468</v>
      </c>
      <c r="F24" s="6">
        <v>42612</v>
      </c>
      <c r="G24" s="7">
        <v>70000</v>
      </c>
      <c r="H24" s="6">
        <v>42811</v>
      </c>
      <c r="I24" s="4" t="s">
        <v>5469</v>
      </c>
      <c r="J24" s="4" t="s">
        <v>19</v>
      </c>
      <c r="K24" s="4" t="s">
        <v>20</v>
      </c>
      <c r="L24" s="4"/>
      <c r="M24" s="4"/>
      <c r="N24" s="4"/>
      <c r="O24" s="7">
        <v>70000</v>
      </c>
      <c r="P24" s="11">
        <f>_xlfn.XLOOKUP(E24,[1]SIDEOF_donativos!U$4:U$1619,[1]SIDEOF_donativos!W$4:W$1619,FALSE)</f>
        <v>832</v>
      </c>
      <c r="S24" s="19">
        <v>2016</v>
      </c>
      <c r="T24" s="20" t="s">
        <v>1764</v>
      </c>
      <c r="U24" s="20" t="s">
        <v>7013</v>
      </c>
      <c r="V24" s="21">
        <v>42656</v>
      </c>
      <c r="W24" s="22">
        <v>3250141</v>
      </c>
      <c r="X24" s="21">
        <v>42735</v>
      </c>
      <c r="Y24" s="20" t="s">
        <v>7014</v>
      </c>
      <c r="Z24" s="20" t="s">
        <v>5514</v>
      </c>
      <c r="AA24" s="20" t="s">
        <v>2832</v>
      </c>
      <c r="AB24" s="20" t="s">
        <v>388</v>
      </c>
      <c r="AC24" s="20" t="s">
        <v>291</v>
      </c>
      <c r="AD24" s="20"/>
      <c r="AE24" s="22">
        <v>3250141</v>
      </c>
      <c r="AF24" s="38">
        <v>394</v>
      </c>
    </row>
    <row r="25" spans="1:41" x14ac:dyDescent="0.25">
      <c r="A25" s="3">
        <v>2016</v>
      </c>
      <c r="B25" s="4" t="s">
        <v>16</v>
      </c>
      <c r="C25" s="5">
        <v>48101</v>
      </c>
      <c r="D25" s="4" t="s">
        <v>5470</v>
      </c>
      <c r="E25" s="4" t="s">
        <v>1777</v>
      </c>
      <c r="F25" s="6">
        <v>42612</v>
      </c>
      <c r="G25" s="7">
        <v>170897</v>
      </c>
      <c r="H25" s="6">
        <v>42916</v>
      </c>
      <c r="I25" s="4" t="s">
        <v>5471</v>
      </c>
      <c r="J25" s="4" t="s">
        <v>19</v>
      </c>
      <c r="K25" s="4" t="s">
        <v>20</v>
      </c>
      <c r="L25" s="4"/>
      <c r="M25" s="4"/>
      <c r="N25" s="4"/>
      <c r="O25" s="7">
        <v>170897</v>
      </c>
      <c r="P25" s="11">
        <f>_xlfn.XLOOKUP(E25,[1]SIDEOF_donativos!U$4:U$1619,[1]SIDEOF_donativos!W$4:W$1619,FALSE)</f>
        <v>961</v>
      </c>
      <c r="S25" s="19">
        <v>2016</v>
      </c>
      <c r="T25" s="20" t="s">
        <v>1764</v>
      </c>
      <c r="U25" s="20" t="s">
        <v>7025</v>
      </c>
      <c r="V25" s="21">
        <v>42656</v>
      </c>
      <c r="W25" s="22">
        <v>2500000</v>
      </c>
      <c r="X25" s="21">
        <v>42735</v>
      </c>
      <c r="Y25" s="20" t="s">
        <v>7026</v>
      </c>
      <c r="Z25" s="20" t="s">
        <v>5514</v>
      </c>
      <c r="AA25" s="20" t="s">
        <v>2832</v>
      </c>
      <c r="AB25" s="20" t="s">
        <v>388</v>
      </c>
      <c r="AC25" s="20" t="s">
        <v>291</v>
      </c>
      <c r="AD25" s="20"/>
      <c r="AE25" s="22">
        <v>2500000</v>
      </c>
      <c r="AF25" s="38">
        <v>1340</v>
      </c>
    </row>
    <row r="26" spans="1:41" x14ac:dyDescent="0.25">
      <c r="A26" s="3">
        <v>2016</v>
      </c>
      <c r="B26" s="4" t="s">
        <v>16</v>
      </c>
      <c r="C26" s="5">
        <v>48101</v>
      </c>
      <c r="D26" s="4" t="s">
        <v>5472</v>
      </c>
      <c r="E26" s="4" t="s">
        <v>31</v>
      </c>
      <c r="F26" s="6">
        <v>42612</v>
      </c>
      <c r="G26" s="7">
        <v>220000</v>
      </c>
      <c r="H26" s="6">
        <v>42785</v>
      </c>
      <c r="I26" s="4" t="s">
        <v>5473</v>
      </c>
      <c r="J26" s="4" t="s">
        <v>19</v>
      </c>
      <c r="K26" s="4" t="s">
        <v>20</v>
      </c>
      <c r="L26" s="4"/>
      <c r="M26" s="4"/>
      <c r="N26" s="4"/>
      <c r="O26" s="7">
        <v>220000</v>
      </c>
      <c r="P26" s="11">
        <f>_xlfn.XLOOKUP(E26,[1]SIDEOF_donativos!U$4:U$1619,[1]SIDEOF_donativos!W$4:W$1619,FALSE)</f>
        <v>1083</v>
      </c>
      <c r="S26" s="19">
        <v>2016</v>
      </c>
      <c r="T26" s="20" t="s">
        <v>1764</v>
      </c>
      <c r="U26" s="20" t="s">
        <v>7028</v>
      </c>
      <c r="V26" s="21">
        <v>42656</v>
      </c>
      <c r="W26" s="22">
        <v>2840000</v>
      </c>
      <c r="X26" s="21">
        <v>42735</v>
      </c>
      <c r="Y26" s="20" t="s">
        <v>7029</v>
      </c>
      <c r="Z26" s="20" t="s">
        <v>5514</v>
      </c>
      <c r="AA26" s="20" t="s">
        <v>2832</v>
      </c>
      <c r="AB26" s="20" t="s">
        <v>388</v>
      </c>
      <c r="AC26" s="20" t="s">
        <v>291</v>
      </c>
      <c r="AD26" s="20"/>
      <c r="AE26" s="22">
        <v>2840000</v>
      </c>
      <c r="AF26" s="38">
        <v>1609</v>
      </c>
    </row>
    <row r="27" spans="1:41" x14ac:dyDescent="0.25">
      <c r="A27" s="3">
        <v>2016</v>
      </c>
      <c r="B27" s="4" t="s">
        <v>16</v>
      </c>
      <c r="C27" s="5">
        <v>48101</v>
      </c>
      <c r="D27" s="4" t="s">
        <v>5474</v>
      </c>
      <c r="E27" s="4" t="s">
        <v>5475</v>
      </c>
      <c r="F27" s="6">
        <v>42612</v>
      </c>
      <c r="G27" s="7">
        <v>140000</v>
      </c>
      <c r="H27" s="6">
        <v>42735</v>
      </c>
      <c r="I27" s="4" t="s">
        <v>5476</v>
      </c>
      <c r="J27" s="4" t="s">
        <v>19</v>
      </c>
      <c r="K27" s="4" t="s">
        <v>20</v>
      </c>
      <c r="L27" s="4"/>
      <c r="M27" s="4"/>
      <c r="N27" s="4"/>
      <c r="O27" s="7">
        <v>140000</v>
      </c>
      <c r="P27" s="11">
        <f>_xlfn.XLOOKUP(E27,[1]SIDEOF_donativos!U$4:U$1619,[1]SIDEOF_donativos!W$4:W$1619,FALSE)</f>
        <v>1093</v>
      </c>
      <c r="W27" s="17">
        <f>SUM(W17:W26)</f>
        <v>56255141</v>
      </c>
      <c r="AE27" s="17">
        <f>SUM(AE17:AE26)</f>
        <v>56255141</v>
      </c>
    </row>
    <row r="28" spans="1:41" x14ac:dyDescent="0.25">
      <c r="A28" s="3">
        <v>2016</v>
      </c>
      <c r="B28" s="4" t="s">
        <v>16</v>
      </c>
      <c r="C28" s="5">
        <v>48101</v>
      </c>
      <c r="D28" s="4" t="s">
        <v>5477</v>
      </c>
      <c r="E28" s="4" t="s">
        <v>1110</v>
      </c>
      <c r="F28" s="6">
        <v>42612</v>
      </c>
      <c r="G28" s="7">
        <v>135000</v>
      </c>
      <c r="H28" s="6">
        <v>42735</v>
      </c>
      <c r="I28" s="4" t="s">
        <v>5478</v>
      </c>
      <c r="J28" s="4" t="s">
        <v>19</v>
      </c>
      <c r="K28" s="4" t="s">
        <v>20</v>
      </c>
      <c r="L28" s="4"/>
      <c r="M28" s="4"/>
      <c r="N28" s="4"/>
      <c r="O28" s="7">
        <v>135000</v>
      </c>
      <c r="P28" s="11">
        <f>_xlfn.XLOOKUP(E28,[1]SIDEOF_donativos!U$4:U$1619,[1]SIDEOF_donativos!W$4:W$1619,FALSE)</f>
        <v>1326</v>
      </c>
      <c r="AE28" s="28" cm="1">
        <f t="array" ref="AE28">SumarSinColor(AE17:AE26)</f>
        <v>3390000</v>
      </c>
    </row>
    <row r="29" spans="1:41" x14ac:dyDescent="0.25">
      <c r="A29" s="3">
        <v>2016</v>
      </c>
      <c r="B29" s="4" t="s">
        <v>16</v>
      </c>
      <c r="C29" s="5">
        <v>48101</v>
      </c>
      <c r="D29" s="4" t="s">
        <v>5479</v>
      </c>
      <c r="E29" s="4" t="s">
        <v>2373</v>
      </c>
      <c r="F29" s="6">
        <v>42612</v>
      </c>
      <c r="G29" s="7">
        <v>100000</v>
      </c>
      <c r="H29" s="6">
        <v>42734</v>
      </c>
      <c r="I29" s="4" t="s">
        <v>5480</v>
      </c>
      <c r="J29" s="4" t="s">
        <v>19</v>
      </c>
      <c r="K29" s="4" t="s">
        <v>20</v>
      </c>
      <c r="L29" s="4"/>
      <c r="M29" s="4"/>
      <c r="N29" s="4"/>
      <c r="O29" s="7">
        <v>100000</v>
      </c>
      <c r="P29" s="11">
        <f>_xlfn.XLOOKUP(E29,[1]SIDEOF_donativos!U$4:U$1619,[1]SIDEOF_donativos!W$4:W$1619,FALSE)</f>
        <v>1376</v>
      </c>
      <c r="S29" t="s">
        <v>7670</v>
      </c>
    </row>
    <row r="30" spans="1:41" ht="45" x14ac:dyDescent="0.25">
      <c r="A30" s="3">
        <v>2016</v>
      </c>
      <c r="B30" s="4" t="s">
        <v>16</v>
      </c>
      <c r="C30" s="5">
        <v>48101</v>
      </c>
      <c r="D30" s="4" t="s">
        <v>5481</v>
      </c>
      <c r="E30" s="4" t="s">
        <v>61</v>
      </c>
      <c r="F30" s="6">
        <v>42612</v>
      </c>
      <c r="G30" s="7">
        <v>128000</v>
      </c>
      <c r="H30" s="6">
        <v>42794</v>
      </c>
      <c r="I30" s="4" t="s">
        <v>5482</v>
      </c>
      <c r="J30" s="4" t="s">
        <v>19</v>
      </c>
      <c r="K30" s="4" t="s">
        <v>20</v>
      </c>
      <c r="L30" s="4"/>
      <c r="M30" s="4"/>
      <c r="N30" s="4"/>
      <c r="O30" s="7">
        <v>128000</v>
      </c>
      <c r="P30" s="11">
        <f>_xlfn.XLOOKUP(E30,[1]SIDEOF_donativos!U$4:U$1619,[1]SIDEOF_donativos!W$4:W$1619,FALSE)</f>
        <v>1496</v>
      </c>
      <c r="S30" s="12" t="s">
        <v>0</v>
      </c>
      <c r="T30" s="13" t="s">
        <v>1</v>
      </c>
      <c r="U30" s="13" t="s">
        <v>4</v>
      </c>
      <c r="V30" s="13" t="s">
        <v>5</v>
      </c>
      <c r="W30" s="14" t="s">
        <v>6</v>
      </c>
      <c r="X30" s="13" t="s">
        <v>7</v>
      </c>
      <c r="Y30" s="13" t="s">
        <v>8</v>
      </c>
      <c r="Z30" s="13" t="s">
        <v>9</v>
      </c>
      <c r="AA30" s="13" t="s">
        <v>1767</v>
      </c>
      <c r="AB30" s="13" t="s">
        <v>1767</v>
      </c>
      <c r="AC30" s="13" t="s">
        <v>1767</v>
      </c>
      <c r="AD30" s="13" t="s">
        <v>1767</v>
      </c>
      <c r="AE30" s="14" t="s">
        <v>14</v>
      </c>
      <c r="AF30" s="15" t="s">
        <v>5413</v>
      </c>
    </row>
    <row r="31" spans="1:41" x14ac:dyDescent="0.25">
      <c r="A31" s="3">
        <v>2016</v>
      </c>
      <c r="B31" s="4" t="s">
        <v>16</v>
      </c>
      <c r="C31" s="5">
        <v>48101</v>
      </c>
      <c r="D31" s="4" t="s">
        <v>5483</v>
      </c>
      <c r="E31" s="4" t="s">
        <v>2759</v>
      </c>
      <c r="F31" s="6">
        <v>42612</v>
      </c>
      <c r="G31" s="7">
        <v>150000</v>
      </c>
      <c r="H31" s="6">
        <v>42794</v>
      </c>
      <c r="I31" s="4" t="s">
        <v>5484</v>
      </c>
      <c r="J31" s="4" t="s">
        <v>19</v>
      </c>
      <c r="K31" s="4" t="s">
        <v>20</v>
      </c>
      <c r="L31" s="4"/>
      <c r="M31" s="4"/>
      <c r="N31" s="4"/>
      <c r="O31" s="7">
        <v>150000</v>
      </c>
      <c r="P31" s="11">
        <f>_xlfn.XLOOKUP(E31,[1]SIDEOF_donativos!U$4:U$1619,[1]SIDEOF_donativos!W$4:W$1619,FALSE)</f>
        <v>1561</v>
      </c>
      <c r="S31" s="19">
        <v>2016</v>
      </c>
      <c r="T31" s="20" t="s">
        <v>278</v>
      </c>
      <c r="U31" s="20" t="s">
        <v>2772</v>
      </c>
      <c r="V31" s="21">
        <v>42586</v>
      </c>
      <c r="W31" s="22">
        <v>10000000</v>
      </c>
      <c r="X31" s="21">
        <v>42952</v>
      </c>
      <c r="Y31" s="20" t="s">
        <v>5533</v>
      </c>
      <c r="Z31" s="20" t="s">
        <v>5534</v>
      </c>
      <c r="AA31" s="20" t="s">
        <v>301</v>
      </c>
      <c r="AB31" s="20" t="s">
        <v>1839</v>
      </c>
      <c r="AC31" s="20"/>
      <c r="AD31" s="20"/>
      <c r="AE31" s="22">
        <v>10000000</v>
      </c>
      <c r="AF31" s="38">
        <v>702</v>
      </c>
    </row>
    <row r="32" spans="1:41" x14ac:dyDescent="0.25">
      <c r="A32" s="3">
        <v>2016</v>
      </c>
      <c r="B32" s="4" t="s">
        <v>16</v>
      </c>
      <c r="C32" s="5">
        <v>48101</v>
      </c>
      <c r="D32" s="4" t="s">
        <v>5485</v>
      </c>
      <c r="E32" s="4" t="s">
        <v>5486</v>
      </c>
      <c r="F32" s="6">
        <v>42612</v>
      </c>
      <c r="G32" s="7">
        <v>177750</v>
      </c>
      <c r="H32" s="6">
        <v>42885</v>
      </c>
      <c r="I32" s="4" t="s">
        <v>5487</v>
      </c>
      <c r="J32" s="4" t="s">
        <v>19</v>
      </c>
      <c r="K32" s="4" t="s">
        <v>20</v>
      </c>
      <c r="L32" s="4"/>
      <c r="M32" s="4"/>
      <c r="N32" s="4"/>
      <c r="O32" s="7">
        <v>177750</v>
      </c>
      <c r="P32" s="11">
        <f>_xlfn.XLOOKUP(E32,[1]SIDEOF_donativos!U$4:U$1619,[1]SIDEOF_donativos!W$4:W$1619,FALSE)</f>
        <v>1565</v>
      </c>
      <c r="S32" s="19">
        <v>2016</v>
      </c>
      <c r="T32" s="20" t="s">
        <v>278</v>
      </c>
      <c r="U32" s="20" t="s">
        <v>5591</v>
      </c>
      <c r="V32" s="21">
        <v>42404</v>
      </c>
      <c r="W32" s="22">
        <v>6300000</v>
      </c>
      <c r="X32" s="21">
        <v>42643</v>
      </c>
      <c r="Y32" s="20" t="s">
        <v>5592</v>
      </c>
      <c r="Z32" s="20" t="s">
        <v>5593</v>
      </c>
      <c r="AA32" s="20" t="s">
        <v>301</v>
      </c>
      <c r="AB32" s="20" t="s">
        <v>297</v>
      </c>
      <c r="AC32" s="20" t="s">
        <v>314</v>
      </c>
      <c r="AD32" s="20"/>
      <c r="AE32" s="22">
        <v>6300000</v>
      </c>
      <c r="AF32" s="38">
        <v>513</v>
      </c>
    </row>
    <row r="33" spans="1:32" x14ac:dyDescent="0.25">
      <c r="A33" s="3">
        <v>2016</v>
      </c>
      <c r="B33" s="4" t="s">
        <v>16</v>
      </c>
      <c r="C33" s="5">
        <v>48101</v>
      </c>
      <c r="D33" s="4" t="s">
        <v>5488</v>
      </c>
      <c r="E33" s="4" t="s">
        <v>77</v>
      </c>
      <c r="F33" s="6">
        <v>42612</v>
      </c>
      <c r="G33" s="7">
        <v>196430</v>
      </c>
      <c r="H33" s="6">
        <v>42916</v>
      </c>
      <c r="I33" s="4" t="s">
        <v>5489</v>
      </c>
      <c r="J33" s="4" t="s">
        <v>19</v>
      </c>
      <c r="K33" s="4" t="s">
        <v>20</v>
      </c>
      <c r="L33" s="4"/>
      <c r="M33" s="4"/>
      <c r="N33" s="4"/>
      <c r="O33" s="7">
        <v>196430</v>
      </c>
      <c r="P33" s="11">
        <f>_xlfn.XLOOKUP(E33,[1]SIDEOF_donativos!U$4:U$1619,[1]SIDEOF_donativos!W$4:W$1619,FALSE)</f>
        <v>1595</v>
      </c>
      <c r="S33" s="3">
        <v>2016</v>
      </c>
      <c r="T33" s="4" t="s">
        <v>278</v>
      </c>
      <c r="U33" s="4" t="s">
        <v>5601</v>
      </c>
      <c r="V33" s="6">
        <v>42620</v>
      </c>
      <c r="W33" s="7">
        <v>700000</v>
      </c>
      <c r="X33" s="6">
        <v>42825</v>
      </c>
      <c r="Y33" s="4" t="s">
        <v>5602</v>
      </c>
      <c r="Z33" s="4" t="s">
        <v>300</v>
      </c>
      <c r="AA33" s="4" t="s">
        <v>301</v>
      </c>
      <c r="AB33" s="4"/>
      <c r="AC33" s="4"/>
      <c r="AD33" s="4"/>
      <c r="AE33" s="7">
        <v>700000</v>
      </c>
      <c r="AF33" s="11">
        <v>510</v>
      </c>
    </row>
    <row r="34" spans="1:32" x14ac:dyDescent="0.25">
      <c r="A34" s="3">
        <v>2016</v>
      </c>
      <c r="B34" s="4" t="s">
        <v>16</v>
      </c>
      <c r="C34" s="5">
        <v>48101</v>
      </c>
      <c r="D34" s="4" t="s">
        <v>5490</v>
      </c>
      <c r="E34" s="4" t="s">
        <v>5491</v>
      </c>
      <c r="F34" s="6">
        <v>42612</v>
      </c>
      <c r="G34" s="7">
        <v>100000</v>
      </c>
      <c r="H34" s="6">
        <v>42916</v>
      </c>
      <c r="I34" s="4" t="s">
        <v>5492</v>
      </c>
      <c r="J34" s="4" t="s">
        <v>19</v>
      </c>
      <c r="K34" s="4" t="s">
        <v>20</v>
      </c>
      <c r="L34" s="4"/>
      <c r="M34" s="4"/>
      <c r="N34" s="4"/>
      <c r="O34" s="7">
        <v>100000</v>
      </c>
      <c r="P34" s="11">
        <f>_xlfn.XLOOKUP(E34,[1]SIDEOF_donativos!U$4:U$1619,[1]SIDEOF_donativos!W$4:W$1619,FALSE)</f>
        <v>1598</v>
      </c>
      <c r="S34" s="3">
        <v>2016</v>
      </c>
      <c r="T34" s="4" t="s">
        <v>278</v>
      </c>
      <c r="U34" s="4" t="s">
        <v>5607</v>
      </c>
      <c r="V34" s="6">
        <v>42625</v>
      </c>
      <c r="W34" s="7">
        <v>900000</v>
      </c>
      <c r="X34" s="6">
        <v>42825</v>
      </c>
      <c r="Y34" s="4" t="s">
        <v>5608</v>
      </c>
      <c r="Z34" s="4" t="s">
        <v>300</v>
      </c>
      <c r="AA34" s="4" t="s">
        <v>301</v>
      </c>
      <c r="AB34" s="4"/>
      <c r="AC34" s="4"/>
      <c r="AD34" s="4"/>
      <c r="AE34" s="7">
        <v>900000</v>
      </c>
      <c r="AF34" s="11">
        <v>506</v>
      </c>
    </row>
    <row r="35" spans="1:32" x14ac:dyDescent="0.25">
      <c r="A35" s="3">
        <v>2016</v>
      </c>
      <c r="B35" s="4" t="s">
        <v>16</v>
      </c>
      <c r="C35" s="5">
        <v>48101</v>
      </c>
      <c r="D35" s="4" t="s">
        <v>5493</v>
      </c>
      <c r="E35" s="4" t="s">
        <v>5203</v>
      </c>
      <c r="F35" s="6">
        <v>42612</v>
      </c>
      <c r="G35" s="7">
        <v>120000</v>
      </c>
      <c r="H35" s="6">
        <v>42886</v>
      </c>
      <c r="I35" s="4" t="s">
        <v>5494</v>
      </c>
      <c r="J35" s="4" t="s">
        <v>19</v>
      </c>
      <c r="K35" s="4" t="s">
        <v>20</v>
      </c>
      <c r="L35" s="4"/>
      <c r="M35" s="4"/>
      <c r="N35" s="4"/>
      <c r="O35" s="7">
        <v>120000</v>
      </c>
      <c r="P35" s="11">
        <f>_xlfn.XLOOKUP(E35,[1]SIDEOF_donativos!U$4:U$1619,[1]SIDEOF_donativos!W$4:W$1619,FALSE)</f>
        <v>116</v>
      </c>
      <c r="S35" s="3">
        <v>2016</v>
      </c>
      <c r="T35" s="4" t="s">
        <v>1909</v>
      </c>
      <c r="U35" s="4" t="s">
        <v>1922</v>
      </c>
      <c r="V35" s="6">
        <v>42632</v>
      </c>
      <c r="W35" s="7">
        <v>75000</v>
      </c>
      <c r="X35" s="6">
        <v>42735</v>
      </c>
      <c r="Y35" s="4" t="s">
        <v>3019</v>
      </c>
      <c r="Z35" s="4" t="s">
        <v>300</v>
      </c>
      <c r="AA35" s="4" t="s">
        <v>301</v>
      </c>
      <c r="AB35" s="4"/>
      <c r="AC35" s="4"/>
      <c r="AD35" s="4"/>
      <c r="AE35" s="7">
        <v>75000</v>
      </c>
      <c r="AF35" s="11">
        <v>924</v>
      </c>
    </row>
    <row r="36" spans="1:32" x14ac:dyDescent="0.25">
      <c r="A36" s="3">
        <v>2016</v>
      </c>
      <c r="B36" s="4" t="s">
        <v>16</v>
      </c>
      <c r="C36" s="5">
        <v>48101</v>
      </c>
      <c r="D36" s="4" t="s">
        <v>5495</v>
      </c>
      <c r="E36" s="4" t="s">
        <v>2670</v>
      </c>
      <c r="F36" s="6">
        <v>42612</v>
      </c>
      <c r="G36" s="7">
        <v>198000</v>
      </c>
      <c r="H36" s="6">
        <v>42855</v>
      </c>
      <c r="I36" s="4" t="s">
        <v>5496</v>
      </c>
      <c r="J36" s="4" t="s">
        <v>19</v>
      </c>
      <c r="K36" s="4" t="s">
        <v>20</v>
      </c>
      <c r="L36" s="4"/>
      <c r="M36" s="4"/>
      <c r="N36" s="4"/>
      <c r="O36" s="7">
        <v>198000</v>
      </c>
      <c r="P36" s="11">
        <f>_xlfn.XLOOKUP(E36,[1]SIDEOF_donativos!U$4:U$1619,[1]SIDEOF_donativos!W$4:W$1619,FALSE)</f>
        <v>155</v>
      </c>
      <c r="S36" s="3">
        <v>2016</v>
      </c>
      <c r="T36" s="4" t="s">
        <v>509</v>
      </c>
      <c r="U36" s="4" t="s">
        <v>5733</v>
      </c>
      <c r="V36" s="6">
        <v>42507</v>
      </c>
      <c r="W36" s="7">
        <v>499000</v>
      </c>
      <c r="X36" s="6">
        <v>42735</v>
      </c>
      <c r="Y36" s="4" t="s">
        <v>5734</v>
      </c>
      <c r="Z36" s="4" t="s">
        <v>300</v>
      </c>
      <c r="AA36" s="4" t="s">
        <v>301</v>
      </c>
      <c r="AB36" s="4"/>
      <c r="AC36" s="4"/>
      <c r="AD36" s="4"/>
      <c r="AE36" s="7">
        <v>499000</v>
      </c>
      <c r="AF36" s="11">
        <v>1553</v>
      </c>
    </row>
    <row r="37" spans="1:32" x14ac:dyDescent="0.25">
      <c r="A37" s="3">
        <v>2016</v>
      </c>
      <c r="B37" s="4" t="s">
        <v>16</v>
      </c>
      <c r="C37" s="5">
        <v>48101</v>
      </c>
      <c r="D37" s="4" t="s">
        <v>5497</v>
      </c>
      <c r="E37" s="4" t="s">
        <v>5498</v>
      </c>
      <c r="F37" s="6">
        <v>42612</v>
      </c>
      <c r="G37" s="7">
        <v>138640</v>
      </c>
      <c r="H37" s="6">
        <v>42735</v>
      </c>
      <c r="I37" s="4" t="s">
        <v>5499</v>
      </c>
      <c r="J37" s="4" t="s">
        <v>19</v>
      </c>
      <c r="K37" s="4" t="s">
        <v>20</v>
      </c>
      <c r="L37" s="4"/>
      <c r="M37" s="4"/>
      <c r="N37" s="4"/>
      <c r="O37" s="7">
        <v>138640</v>
      </c>
      <c r="P37" s="11">
        <f>_xlfn.XLOOKUP(E37,[1]SIDEOF_donativos!U$4:U$1619,[1]SIDEOF_donativos!W$4:W$1619,FALSE)</f>
        <v>232</v>
      </c>
      <c r="S37" s="3">
        <v>2016</v>
      </c>
      <c r="T37" s="4" t="s">
        <v>509</v>
      </c>
      <c r="U37" s="4" t="s">
        <v>2073</v>
      </c>
      <c r="V37" s="6">
        <v>42507</v>
      </c>
      <c r="W37" s="7">
        <v>719076</v>
      </c>
      <c r="X37" s="6">
        <v>42735</v>
      </c>
      <c r="Y37" s="4" t="s">
        <v>5736</v>
      </c>
      <c r="Z37" s="4" t="s">
        <v>300</v>
      </c>
      <c r="AA37" s="4" t="s">
        <v>301</v>
      </c>
      <c r="AB37" s="4"/>
      <c r="AC37" s="4"/>
      <c r="AD37" s="4"/>
      <c r="AE37" s="7">
        <v>719076</v>
      </c>
      <c r="AF37" s="11">
        <v>354</v>
      </c>
    </row>
    <row r="38" spans="1:32" x14ac:dyDescent="0.25">
      <c r="A38" s="3">
        <v>2016</v>
      </c>
      <c r="B38" s="4" t="s">
        <v>16</v>
      </c>
      <c r="C38" s="5">
        <v>48101</v>
      </c>
      <c r="D38" s="4" t="s">
        <v>5500</v>
      </c>
      <c r="E38" s="4" t="s">
        <v>2708</v>
      </c>
      <c r="F38" s="6">
        <v>42612</v>
      </c>
      <c r="G38" s="7">
        <v>137000</v>
      </c>
      <c r="H38" s="6">
        <v>42809</v>
      </c>
      <c r="I38" s="4" t="s">
        <v>5501</v>
      </c>
      <c r="J38" s="4" t="s">
        <v>19</v>
      </c>
      <c r="K38" s="4" t="s">
        <v>20</v>
      </c>
      <c r="L38" s="4"/>
      <c r="M38" s="4"/>
      <c r="N38" s="4"/>
      <c r="O38" s="7">
        <v>137000</v>
      </c>
      <c r="P38" s="11">
        <f>_xlfn.XLOOKUP(E38,[1]SIDEOF_donativos!U$4:U$1619,[1]SIDEOF_donativos!W$4:W$1619,FALSE)</f>
        <v>738</v>
      </c>
      <c r="S38" s="3">
        <v>2016</v>
      </c>
      <c r="T38" s="4" t="s">
        <v>509</v>
      </c>
      <c r="U38" s="4" t="s">
        <v>3300</v>
      </c>
      <c r="V38" s="6">
        <v>42513</v>
      </c>
      <c r="W38" s="7">
        <v>643700</v>
      </c>
      <c r="X38" s="6">
        <v>42735</v>
      </c>
      <c r="Y38" s="4" t="s">
        <v>5738</v>
      </c>
      <c r="Z38" s="4" t="s">
        <v>300</v>
      </c>
      <c r="AA38" s="4" t="s">
        <v>301</v>
      </c>
      <c r="AB38" s="4"/>
      <c r="AC38" s="4"/>
      <c r="AD38" s="4"/>
      <c r="AE38" s="7">
        <v>643700</v>
      </c>
      <c r="AF38" s="11">
        <v>48</v>
      </c>
    </row>
    <row r="39" spans="1:32" x14ac:dyDescent="0.25">
      <c r="A39" s="3">
        <v>2016</v>
      </c>
      <c r="B39" s="4" t="s">
        <v>16</v>
      </c>
      <c r="C39" s="5">
        <v>48101</v>
      </c>
      <c r="D39" s="4" t="s">
        <v>5502</v>
      </c>
      <c r="E39" s="4" t="s">
        <v>256</v>
      </c>
      <c r="F39" s="6">
        <v>42612</v>
      </c>
      <c r="G39" s="7">
        <v>125000</v>
      </c>
      <c r="H39" s="6">
        <v>42748</v>
      </c>
      <c r="I39" s="4" t="s">
        <v>5503</v>
      </c>
      <c r="J39" s="4" t="s">
        <v>19</v>
      </c>
      <c r="K39" s="4" t="s">
        <v>20</v>
      </c>
      <c r="L39" s="4"/>
      <c r="M39" s="4"/>
      <c r="N39" s="4"/>
      <c r="O39" s="7">
        <v>125000</v>
      </c>
      <c r="P39" s="11">
        <f>_xlfn.XLOOKUP(E39,[1]SIDEOF_donativos!U$4:U$1619,[1]SIDEOF_donativos!W$4:W$1619,FALSE)</f>
        <v>948</v>
      </c>
      <c r="S39" s="3">
        <v>2016</v>
      </c>
      <c r="T39" s="4" t="s">
        <v>509</v>
      </c>
      <c r="U39" s="4" t="s">
        <v>5740</v>
      </c>
      <c r="V39" s="6">
        <v>42507</v>
      </c>
      <c r="W39" s="7">
        <v>418000</v>
      </c>
      <c r="X39" s="6">
        <v>42735</v>
      </c>
      <c r="Y39" s="4" t="s">
        <v>5741</v>
      </c>
      <c r="Z39" s="4" t="s">
        <v>300</v>
      </c>
      <c r="AA39" s="4" t="s">
        <v>301</v>
      </c>
      <c r="AB39" s="4"/>
      <c r="AC39" s="4"/>
      <c r="AD39" s="4"/>
      <c r="AE39" s="7">
        <v>418000</v>
      </c>
      <c r="AF39" s="11">
        <v>221</v>
      </c>
    </row>
    <row r="40" spans="1:32" x14ac:dyDescent="0.25">
      <c r="A40" s="3">
        <v>2016</v>
      </c>
      <c r="B40" s="4" t="s">
        <v>16</v>
      </c>
      <c r="C40" s="5">
        <v>48101</v>
      </c>
      <c r="D40" s="4" t="s">
        <v>5504</v>
      </c>
      <c r="E40" s="4" t="s">
        <v>5505</v>
      </c>
      <c r="F40" s="6">
        <v>42612</v>
      </c>
      <c r="G40" s="7">
        <v>130000</v>
      </c>
      <c r="H40" s="6">
        <v>42735</v>
      </c>
      <c r="I40" s="4" t="s">
        <v>5506</v>
      </c>
      <c r="J40" s="4" t="s">
        <v>19</v>
      </c>
      <c r="K40" s="4" t="s">
        <v>20</v>
      </c>
      <c r="L40" s="4"/>
      <c r="M40" s="4"/>
      <c r="N40" s="4"/>
      <c r="O40" s="7">
        <v>130000</v>
      </c>
      <c r="P40" s="11">
        <f>_xlfn.XLOOKUP(E40,[1]SIDEOF_donativos!U$4:U$1619,[1]SIDEOF_donativos!W$4:W$1619,FALSE)</f>
        <v>922</v>
      </c>
      <c r="S40" s="3">
        <v>2016</v>
      </c>
      <c r="T40" s="4" t="s">
        <v>509</v>
      </c>
      <c r="U40" s="4" t="s">
        <v>5743</v>
      </c>
      <c r="V40" s="6">
        <v>42507</v>
      </c>
      <c r="W40" s="7">
        <v>500000</v>
      </c>
      <c r="X40" s="6">
        <v>42735</v>
      </c>
      <c r="Y40" s="4" t="s">
        <v>5744</v>
      </c>
      <c r="Z40" s="4" t="s">
        <v>300</v>
      </c>
      <c r="AA40" s="4" t="s">
        <v>301</v>
      </c>
      <c r="AB40" s="4"/>
      <c r="AC40" s="4"/>
      <c r="AD40" s="4"/>
      <c r="AE40" s="7">
        <v>500000</v>
      </c>
      <c r="AF40" s="11">
        <v>295</v>
      </c>
    </row>
    <row r="41" spans="1:32" x14ac:dyDescent="0.25">
      <c r="A41" s="3">
        <v>2016</v>
      </c>
      <c r="B41" s="4" t="s">
        <v>16</v>
      </c>
      <c r="C41" s="5">
        <v>48101</v>
      </c>
      <c r="D41" s="4" t="s">
        <v>5507</v>
      </c>
      <c r="E41" s="4" t="s">
        <v>5508</v>
      </c>
      <c r="F41" s="6">
        <v>42612</v>
      </c>
      <c r="G41" s="7">
        <v>91138</v>
      </c>
      <c r="H41" s="6">
        <v>42794</v>
      </c>
      <c r="I41" s="4" t="s">
        <v>5484</v>
      </c>
      <c r="J41" s="4" t="s">
        <v>19</v>
      </c>
      <c r="K41" s="4" t="s">
        <v>20</v>
      </c>
      <c r="L41" s="4"/>
      <c r="M41" s="4"/>
      <c r="N41" s="4"/>
      <c r="O41" s="7">
        <v>91138</v>
      </c>
      <c r="P41" s="11">
        <f>_xlfn.XLOOKUP(E41,[1]SIDEOF_donativos!U$4:U$1619,[1]SIDEOF_donativos!W$4:W$1619,FALSE)</f>
        <v>1528</v>
      </c>
      <c r="S41" s="3">
        <v>2016</v>
      </c>
      <c r="T41" s="4" t="s">
        <v>509</v>
      </c>
      <c r="U41" s="4" t="s">
        <v>5746</v>
      </c>
      <c r="V41" s="6">
        <v>42503</v>
      </c>
      <c r="W41" s="7">
        <v>250000</v>
      </c>
      <c r="X41" s="6">
        <v>42735</v>
      </c>
      <c r="Y41" s="4" t="s">
        <v>5747</v>
      </c>
      <c r="Z41" s="4" t="s">
        <v>300</v>
      </c>
      <c r="AA41" s="4" t="s">
        <v>301</v>
      </c>
      <c r="AB41" s="4"/>
      <c r="AC41" s="4"/>
      <c r="AD41" s="4"/>
      <c r="AE41" s="7">
        <v>250000</v>
      </c>
      <c r="AF41" s="11">
        <v>38</v>
      </c>
    </row>
    <row r="42" spans="1:32" x14ac:dyDescent="0.25">
      <c r="A42" s="3">
        <v>2016</v>
      </c>
      <c r="B42" s="4" t="s">
        <v>16</v>
      </c>
      <c r="C42" s="5">
        <v>48101</v>
      </c>
      <c r="D42" s="4" t="s">
        <v>5509</v>
      </c>
      <c r="E42" s="4" t="s">
        <v>5510</v>
      </c>
      <c r="F42" s="6">
        <v>42612</v>
      </c>
      <c r="G42" s="7">
        <v>10000000</v>
      </c>
      <c r="H42" s="6">
        <v>42916</v>
      </c>
      <c r="I42" s="4" t="s">
        <v>5511</v>
      </c>
      <c r="J42" s="4" t="s">
        <v>19</v>
      </c>
      <c r="K42" s="4" t="s">
        <v>20</v>
      </c>
      <c r="L42" s="4"/>
      <c r="M42" s="4"/>
      <c r="N42" s="4"/>
      <c r="O42" s="7">
        <v>10000000</v>
      </c>
      <c r="P42" s="11">
        <f>_xlfn.XLOOKUP(E42,[1]SIDEOF_donativos!U$4:U$1619,[1]SIDEOF_donativos!W$4:W$1619,FALSE)</f>
        <v>835</v>
      </c>
      <c r="S42" s="3">
        <v>2016</v>
      </c>
      <c r="T42" s="4" t="s">
        <v>509</v>
      </c>
      <c r="U42" s="4" t="s">
        <v>5749</v>
      </c>
      <c r="V42" s="6">
        <v>42507</v>
      </c>
      <c r="W42" s="7">
        <v>485000</v>
      </c>
      <c r="X42" s="6">
        <v>42735</v>
      </c>
      <c r="Y42" s="4" t="s">
        <v>5750</v>
      </c>
      <c r="Z42" s="4" t="s">
        <v>300</v>
      </c>
      <c r="AA42" s="4" t="s">
        <v>301</v>
      </c>
      <c r="AB42" s="4"/>
      <c r="AC42" s="4"/>
      <c r="AD42" s="4"/>
      <c r="AE42" s="7">
        <v>485000</v>
      </c>
      <c r="AF42" s="11">
        <v>561</v>
      </c>
    </row>
    <row r="43" spans="1:32" x14ac:dyDescent="0.25">
      <c r="A43" s="3">
        <v>2016</v>
      </c>
      <c r="B43" s="4" t="s">
        <v>278</v>
      </c>
      <c r="C43" s="5">
        <v>48101</v>
      </c>
      <c r="D43" s="4" t="s">
        <v>5512</v>
      </c>
      <c r="E43" s="4" t="s">
        <v>288</v>
      </c>
      <c r="F43" s="6">
        <v>42671</v>
      </c>
      <c r="G43" s="7">
        <v>40000000</v>
      </c>
      <c r="H43" s="6">
        <v>43036</v>
      </c>
      <c r="I43" s="4" t="s">
        <v>5513</v>
      </c>
      <c r="J43" s="4" t="s">
        <v>5514</v>
      </c>
      <c r="K43" s="4" t="s">
        <v>2832</v>
      </c>
      <c r="L43" s="4" t="s">
        <v>388</v>
      </c>
      <c r="M43" s="4" t="s">
        <v>291</v>
      </c>
      <c r="N43" s="4"/>
      <c r="O43" s="7">
        <v>40000000</v>
      </c>
      <c r="P43" s="11">
        <f>_xlfn.XLOOKUP(E43,[1]SIDEOF_donativos!U$4:U$1619,[1]SIDEOF_donativos!W$4:W$1619,FALSE)</f>
        <v>668</v>
      </c>
      <c r="S43" s="3">
        <v>2016</v>
      </c>
      <c r="T43" s="4" t="s">
        <v>509</v>
      </c>
      <c r="U43" s="4" t="s">
        <v>5752</v>
      </c>
      <c r="V43" s="6">
        <v>42508</v>
      </c>
      <c r="W43" s="7">
        <v>477122</v>
      </c>
      <c r="X43" s="6">
        <v>42735</v>
      </c>
      <c r="Y43" s="4" t="s">
        <v>5753</v>
      </c>
      <c r="Z43" s="4" t="s">
        <v>300</v>
      </c>
      <c r="AA43" s="4" t="s">
        <v>301</v>
      </c>
      <c r="AB43" s="4"/>
      <c r="AC43" s="4"/>
      <c r="AD43" s="4"/>
      <c r="AE43" s="7">
        <v>477122</v>
      </c>
      <c r="AF43" s="11">
        <v>632</v>
      </c>
    </row>
    <row r="44" spans="1:32" x14ac:dyDescent="0.25">
      <c r="A44" s="3">
        <v>2016</v>
      </c>
      <c r="B44" s="4" t="s">
        <v>278</v>
      </c>
      <c r="C44" s="5">
        <v>48101</v>
      </c>
      <c r="D44" s="4" t="s">
        <v>5515</v>
      </c>
      <c r="E44" s="4" t="s">
        <v>993</v>
      </c>
      <c r="F44" s="6">
        <v>42576</v>
      </c>
      <c r="G44" s="7">
        <v>6000000</v>
      </c>
      <c r="H44" s="6">
        <v>42941</v>
      </c>
      <c r="I44" s="4" t="s">
        <v>5516</v>
      </c>
      <c r="J44" s="4" t="s">
        <v>290</v>
      </c>
      <c r="K44" s="4" t="s">
        <v>291</v>
      </c>
      <c r="L44" s="4"/>
      <c r="M44" s="4"/>
      <c r="N44" s="4"/>
      <c r="O44" s="7">
        <v>6000000</v>
      </c>
      <c r="P44" s="11">
        <f>_xlfn.XLOOKUP(E44,[1]SIDEOF_donativos!U$4:U$1619,[1]SIDEOF_donativos!W$4:W$1619,FALSE)</f>
        <v>845</v>
      </c>
      <c r="S44" s="3">
        <v>2016</v>
      </c>
      <c r="T44" s="4" t="s">
        <v>509</v>
      </c>
      <c r="U44" s="4" t="s">
        <v>5755</v>
      </c>
      <c r="V44" s="6">
        <v>42508</v>
      </c>
      <c r="W44" s="7">
        <v>467000</v>
      </c>
      <c r="X44" s="6">
        <v>42735</v>
      </c>
      <c r="Y44" s="4" t="s">
        <v>5756</v>
      </c>
      <c r="Z44" s="4" t="s">
        <v>300</v>
      </c>
      <c r="AA44" s="4" t="s">
        <v>301</v>
      </c>
      <c r="AB44" s="4"/>
      <c r="AC44" s="4"/>
      <c r="AD44" s="4"/>
      <c r="AE44" s="7">
        <v>467000</v>
      </c>
      <c r="AF44" s="11">
        <v>1361</v>
      </c>
    </row>
    <row r="45" spans="1:32" x14ac:dyDescent="0.25">
      <c r="A45" s="3">
        <v>2016</v>
      </c>
      <c r="B45" s="4" t="s">
        <v>278</v>
      </c>
      <c r="C45" s="5">
        <v>48101</v>
      </c>
      <c r="D45" s="4" t="s">
        <v>5517</v>
      </c>
      <c r="E45" s="4" t="s">
        <v>1179</v>
      </c>
      <c r="F45" s="6">
        <v>42608</v>
      </c>
      <c r="G45" s="7">
        <v>2500000</v>
      </c>
      <c r="H45" s="6">
        <v>42973</v>
      </c>
      <c r="I45" s="4" t="s">
        <v>5518</v>
      </c>
      <c r="J45" s="4" t="s">
        <v>2809</v>
      </c>
      <c r="K45" s="4" t="s">
        <v>388</v>
      </c>
      <c r="L45" s="4" t="s">
        <v>1839</v>
      </c>
      <c r="M45" s="4"/>
      <c r="N45" s="4"/>
      <c r="O45" s="7">
        <v>2500000</v>
      </c>
      <c r="P45" s="11">
        <f>_xlfn.XLOOKUP(E45,[1]SIDEOF_donativos!U$4:U$1619,[1]SIDEOF_donativos!W$4:W$1619,FALSE)</f>
        <v>100</v>
      </c>
      <c r="S45" s="3">
        <v>2016</v>
      </c>
      <c r="T45" s="4" t="s">
        <v>509</v>
      </c>
      <c r="U45" s="4" t="s">
        <v>5758</v>
      </c>
      <c r="V45" s="6">
        <v>42508</v>
      </c>
      <c r="W45" s="7">
        <v>799900</v>
      </c>
      <c r="X45" s="6">
        <v>42735</v>
      </c>
      <c r="Y45" s="4" t="s">
        <v>5759</v>
      </c>
      <c r="Z45" s="4" t="s">
        <v>300</v>
      </c>
      <c r="AA45" s="4" t="s">
        <v>301</v>
      </c>
      <c r="AB45" s="4"/>
      <c r="AC45" s="4"/>
      <c r="AD45" s="4"/>
      <c r="AE45" s="7">
        <v>799900</v>
      </c>
      <c r="AF45" s="11">
        <v>1120</v>
      </c>
    </row>
    <row r="46" spans="1:32" x14ac:dyDescent="0.25">
      <c r="A46" s="3">
        <v>2016</v>
      </c>
      <c r="B46" s="4" t="s">
        <v>278</v>
      </c>
      <c r="C46" s="5">
        <v>48101</v>
      </c>
      <c r="D46" s="4" t="s">
        <v>5519</v>
      </c>
      <c r="E46" s="4" t="s">
        <v>5520</v>
      </c>
      <c r="F46" s="6">
        <v>42391</v>
      </c>
      <c r="G46" s="7">
        <v>3000000</v>
      </c>
      <c r="H46" s="6">
        <v>42511</v>
      </c>
      <c r="I46" s="4" t="s">
        <v>5521</v>
      </c>
      <c r="J46" s="4" t="s">
        <v>387</v>
      </c>
      <c r="K46" s="4" t="s">
        <v>388</v>
      </c>
      <c r="L46" s="4"/>
      <c r="M46" s="4"/>
      <c r="N46" s="4"/>
      <c r="O46" s="7">
        <v>3000000</v>
      </c>
      <c r="P46" s="11">
        <f>_xlfn.XLOOKUP(E46,[1]SIDEOF_donativos!U$4:U$1619,[1]SIDEOF_donativos!W$4:W$1619,FALSE)</f>
        <v>243</v>
      </c>
      <c r="S46" s="3">
        <v>2016</v>
      </c>
      <c r="T46" s="4" t="s">
        <v>509</v>
      </c>
      <c r="U46" s="4" t="s">
        <v>3193</v>
      </c>
      <c r="V46" s="6">
        <v>42501</v>
      </c>
      <c r="W46" s="7">
        <v>470000</v>
      </c>
      <c r="X46" s="6">
        <v>42735</v>
      </c>
      <c r="Y46" s="4" t="s">
        <v>5761</v>
      </c>
      <c r="Z46" s="4" t="s">
        <v>300</v>
      </c>
      <c r="AA46" s="4" t="s">
        <v>301</v>
      </c>
      <c r="AB46" s="4"/>
      <c r="AC46" s="4"/>
      <c r="AD46" s="4"/>
      <c r="AE46" s="7">
        <v>470000</v>
      </c>
      <c r="AF46" s="11">
        <v>46</v>
      </c>
    </row>
    <row r="47" spans="1:32" x14ac:dyDescent="0.25">
      <c r="A47" s="3">
        <v>2016</v>
      </c>
      <c r="B47" s="4" t="s">
        <v>278</v>
      </c>
      <c r="C47" s="5">
        <v>48101</v>
      </c>
      <c r="D47" s="4" t="s">
        <v>5522</v>
      </c>
      <c r="E47" s="4" t="s">
        <v>5523</v>
      </c>
      <c r="F47" s="6">
        <v>42430</v>
      </c>
      <c r="G47" s="7">
        <v>1500000</v>
      </c>
      <c r="H47" s="6">
        <v>42489</v>
      </c>
      <c r="I47" s="4" t="s">
        <v>5524</v>
      </c>
      <c r="J47" s="4" t="s">
        <v>1838</v>
      </c>
      <c r="K47" s="4" t="s">
        <v>1839</v>
      </c>
      <c r="L47" s="4"/>
      <c r="M47" s="4"/>
      <c r="N47" s="4"/>
      <c r="O47" s="7">
        <v>1500000</v>
      </c>
      <c r="P47" s="11">
        <f>_xlfn.XLOOKUP(E47,[1]SIDEOF_donativos!U$4:U$1619,[1]SIDEOF_donativos!W$4:W$1619,FALSE)</f>
        <v>1040</v>
      </c>
      <c r="S47" s="3">
        <v>2016</v>
      </c>
      <c r="T47" s="4" t="s">
        <v>509</v>
      </c>
      <c r="U47" s="4" t="s">
        <v>3209</v>
      </c>
      <c r="V47" s="6">
        <v>42508</v>
      </c>
      <c r="W47" s="7">
        <v>798400</v>
      </c>
      <c r="X47" s="6">
        <v>42735</v>
      </c>
      <c r="Y47" s="4" t="s">
        <v>5763</v>
      </c>
      <c r="Z47" s="4" t="s">
        <v>300</v>
      </c>
      <c r="AA47" s="4" t="s">
        <v>301</v>
      </c>
      <c r="AB47" s="4"/>
      <c r="AC47" s="4"/>
      <c r="AD47" s="4"/>
      <c r="AE47" s="7">
        <v>798400</v>
      </c>
      <c r="AF47" s="11">
        <v>1550</v>
      </c>
    </row>
    <row r="48" spans="1:32" x14ac:dyDescent="0.25">
      <c r="A48" s="3">
        <v>2016</v>
      </c>
      <c r="B48" s="4" t="s">
        <v>278</v>
      </c>
      <c r="C48" s="5">
        <v>48101</v>
      </c>
      <c r="D48" s="4" t="s">
        <v>5525</v>
      </c>
      <c r="E48" s="4" t="s">
        <v>283</v>
      </c>
      <c r="F48" s="6">
        <v>42550</v>
      </c>
      <c r="G48" s="7">
        <v>8200000</v>
      </c>
      <c r="H48" s="6">
        <v>43100</v>
      </c>
      <c r="I48" s="4" t="s">
        <v>5526</v>
      </c>
      <c r="J48" s="4" t="s">
        <v>5527</v>
      </c>
      <c r="K48" s="4" t="s">
        <v>286</v>
      </c>
      <c r="L48" s="4" t="s">
        <v>1839</v>
      </c>
      <c r="M48" s="4"/>
      <c r="N48" s="4"/>
      <c r="O48" s="7">
        <v>8200000</v>
      </c>
      <c r="P48" s="11">
        <f>_xlfn.XLOOKUP(E48,[1]SIDEOF_donativos!U$4:U$1619,[1]SIDEOF_donativos!W$4:W$1619,FALSE)</f>
        <v>622</v>
      </c>
      <c r="S48" s="3">
        <v>2016</v>
      </c>
      <c r="T48" s="4" t="s">
        <v>509</v>
      </c>
      <c r="U48" s="4" t="s">
        <v>550</v>
      </c>
      <c r="V48" s="6">
        <v>42508</v>
      </c>
      <c r="W48" s="7">
        <v>611000</v>
      </c>
      <c r="X48" s="6">
        <v>42735</v>
      </c>
      <c r="Y48" s="4" t="s">
        <v>5765</v>
      </c>
      <c r="Z48" s="4" t="s">
        <v>300</v>
      </c>
      <c r="AA48" s="4" t="s">
        <v>301</v>
      </c>
      <c r="AB48" s="4"/>
      <c r="AC48" s="4"/>
      <c r="AD48" s="4"/>
      <c r="AE48" s="7">
        <v>611000</v>
      </c>
      <c r="AF48" s="11">
        <v>635</v>
      </c>
    </row>
    <row r="49" spans="1:32" x14ac:dyDescent="0.25">
      <c r="A49" s="3">
        <v>2016</v>
      </c>
      <c r="B49" s="4" t="s">
        <v>278</v>
      </c>
      <c r="C49" s="5">
        <v>48101</v>
      </c>
      <c r="D49" s="4" t="s">
        <v>5528</v>
      </c>
      <c r="E49" s="4" t="s">
        <v>3961</v>
      </c>
      <c r="F49" s="6">
        <v>42559</v>
      </c>
      <c r="G49" s="7">
        <v>1650000</v>
      </c>
      <c r="H49" s="6">
        <v>42710</v>
      </c>
      <c r="I49" s="4" t="s">
        <v>5529</v>
      </c>
      <c r="J49" s="4" t="s">
        <v>296</v>
      </c>
      <c r="K49" s="4" t="s">
        <v>297</v>
      </c>
      <c r="L49" s="4"/>
      <c r="M49" s="4"/>
      <c r="N49" s="4"/>
      <c r="O49" s="7">
        <v>1650000</v>
      </c>
      <c r="P49" s="11">
        <f>_xlfn.XLOOKUP(E49,[1]SIDEOF_donativos!U$4:U$1619,[1]SIDEOF_donativos!W$4:W$1619,FALSE)</f>
        <v>1552</v>
      </c>
      <c r="S49" s="3">
        <v>2016</v>
      </c>
      <c r="T49" s="4" t="s">
        <v>509</v>
      </c>
      <c r="U49" s="4" t="s">
        <v>2118</v>
      </c>
      <c r="V49" s="6">
        <v>42508</v>
      </c>
      <c r="W49" s="7">
        <v>437950</v>
      </c>
      <c r="X49" s="6">
        <v>42735</v>
      </c>
      <c r="Y49" s="4" t="s">
        <v>5767</v>
      </c>
      <c r="Z49" s="4" t="s">
        <v>300</v>
      </c>
      <c r="AA49" s="4" t="s">
        <v>301</v>
      </c>
      <c r="AB49" s="4"/>
      <c r="AC49" s="4"/>
      <c r="AD49" s="4"/>
      <c r="AE49" s="7">
        <v>437950</v>
      </c>
      <c r="AF49" s="11">
        <v>273</v>
      </c>
    </row>
    <row r="50" spans="1:32" x14ac:dyDescent="0.25">
      <c r="A50" s="3">
        <v>2016</v>
      </c>
      <c r="B50" s="4" t="s">
        <v>278</v>
      </c>
      <c r="C50" s="5">
        <v>48101</v>
      </c>
      <c r="D50" s="4" t="s">
        <v>5530</v>
      </c>
      <c r="E50" s="4" t="s">
        <v>1762</v>
      </c>
      <c r="F50" s="6">
        <v>42598</v>
      </c>
      <c r="G50" s="7">
        <v>6000000</v>
      </c>
      <c r="H50" s="6">
        <v>42766</v>
      </c>
      <c r="I50" s="4" t="s">
        <v>5531</v>
      </c>
      <c r="J50" s="4" t="s">
        <v>5527</v>
      </c>
      <c r="K50" s="4" t="s">
        <v>286</v>
      </c>
      <c r="L50" s="4" t="s">
        <v>1839</v>
      </c>
      <c r="M50" s="4"/>
      <c r="N50" s="4"/>
      <c r="O50" s="7">
        <v>6000000</v>
      </c>
      <c r="P50" s="11">
        <f>_xlfn.XLOOKUP(E50,[1]SIDEOF_donativos!U$4:U$1619,[1]SIDEOF_donativos!W$4:W$1619,FALSE)</f>
        <v>843</v>
      </c>
      <c r="S50" s="3">
        <v>2016</v>
      </c>
      <c r="T50" s="4" t="s">
        <v>509</v>
      </c>
      <c r="U50" s="4" t="s">
        <v>5769</v>
      </c>
      <c r="V50" s="6">
        <v>42508</v>
      </c>
      <c r="W50" s="7">
        <v>246000</v>
      </c>
      <c r="X50" s="6">
        <v>42735</v>
      </c>
      <c r="Y50" s="4" t="s">
        <v>5770</v>
      </c>
      <c r="Z50" s="4" t="s">
        <v>300</v>
      </c>
      <c r="AA50" s="4" t="s">
        <v>301</v>
      </c>
      <c r="AB50" s="4"/>
      <c r="AC50" s="4"/>
      <c r="AD50" s="4"/>
      <c r="AE50" s="7">
        <v>246000</v>
      </c>
      <c r="AF50" s="11">
        <v>1612</v>
      </c>
    </row>
    <row r="51" spans="1:32" x14ac:dyDescent="0.25">
      <c r="A51" s="3">
        <v>2016</v>
      </c>
      <c r="B51" s="4" t="s">
        <v>278</v>
      </c>
      <c r="C51" s="5">
        <v>48101</v>
      </c>
      <c r="D51" s="4" t="s">
        <v>5532</v>
      </c>
      <c r="E51" s="4" t="s">
        <v>2772</v>
      </c>
      <c r="F51" s="6">
        <v>42586</v>
      </c>
      <c r="G51" s="7">
        <v>10000000</v>
      </c>
      <c r="H51" s="6">
        <v>42952</v>
      </c>
      <c r="I51" s="4" t="s">
        <v>5533</v>
      </c>
      <c r="J51" s="4" t="s">
        <v>5534</v>
      </c>
      <c r="K51" s="4" t="s">
        <v>301</v>
      </c>
      <c r="L51" s="4" t="s">
        <v>1839</v>
      </c>
      <c r="M51" s="4"/>
      <c r="N51" s="4"/>
      <c r="O51" s="7">
        <v>10000000</v>
      </c>
      <c r="P51" s="11">
        <f>_xlfn.XLOOKUP(E51,[1]SIDEOF_donativos!U$4:U$1619,[1]SIDEOF_donativos!W$4:W$1619,FALSE)</f>
        <v>702</v>
      </c>
      <c r="S51" s="3">
        <v>2016</v>
      </c>
      <c r="T51" s="4" t="s">
        <v>509</v>
      </c>
      <c r="U51" s="4" t="s">
        <v>5772</v>
      </c>
      <c r="V51" s="6">
        <v>42508</v>
      </c>
      <c r="W51" s="7">
        <v>488000</v>
      </c>
      <c r="X51" s="6">
        <v>42735</v>
      </c>
      <c r="Y51" s="4" t="s">
        <v>5773</v>
      </c>
      <c r="Z51" s="4" t="s">
        <v>300</v>
      </c>
      <c r="AA51" s="4" t="s">
        <v>301</v>
      </c>
      <c r="AB51" s="4"/>
      <c r="AC51" s="4"/>
      <c r="AD51" s="4"/>
      <c r="AE51" s="7">
        <v>488000</v>
      </c>
      <c r="AF51" s="11">
        <v>1519</v>
      </c>
    </row>
    <row r="52" spans="1:32" x14ac:dyDescent="0.25">
      <c r="A52" s="3">
        <v>2016</v>
      </c>
      <c r="B52" s="4" t="s">
        <v>278</v>
      </c>
      <c r="C52" s="5">
        <v>48101</v>
      </c>
      <c r="D52" s="4" t="s">
        <v>5535</v>
      </c>
      <c r="E52" s="4" t="s">
        <v>5536</v>
      </c>
      <c r="F52" s="6">
        <v>42590</v>
      </c>
      <c r="G52" s="7">
        <v>1100000</v>
      </c>
      <c r="H52" s="6">
        <v>42711</v>
      </c>
      <c r="I52" s="4" t="s">
        <v>5537</v>
      </c>
      <c r="J52" s="4" t="s">
        <v>1838</v>
      </c>
      <c r="K52" s="4" t="s">
        <v>1839</v>
      </c>
      <c r="L52" s="4"/>
      <c r="M52" s="4"/>
      <c r="N52" s="4"/>
      <c r="O52" s="7">
        <v>1100000</v>
      </c>
      <c r="P52" s="11">
        <f>_xlfn.XLOOKUP(E52,[1]SIDEOF_donativos!U$4:U$1619,[1]SIDEOF_donativos!W$4:W$1619,FALSE)</f>
        <v>1593</v>
      </c>
      <c r="S52" s="3">
        <v>2016</v>
      </c>
      <c r="T52" s="4" t="s">
        <v>509</v>
      </c>
      <c r="U52" s="4" t="s">
        <v>5775</v>
      </c>
      <c r="V52" s="6">
        <v>42508</v>
      </c>
      <c r="W52" s="7">
        <v>500000</v>
      </c>
      <c r="X52" s="6">
        <v>42735</v>
      </c>
      <c r="Y52" s="4" t="s">
        <v>5776</v>
      </c>
      <c r="Z52" s="4" t="s">
        <v>300</v>
      </c>
      <c r="AA52" s="4" t="s">
        <v>301</v>
      </c>
      <c r="AB52" s="4"/>
      <c r="AC52" s="4"/>
      <c r="AD52" s="4"/>
      <c r="AE52" s="7">
        <v>500000</v>
      </c>
      <c r="AF52" s="11">
        <v>311</v>
      </c>
    </row>
    <row r="53" spans="1:32" x14ac:dyDescent="0.25">
      <c r="A53" s="3">
        <v>2016</v>
      </c>
      <c r="B53" s="4" t="s">
        <v>278</v>
      </c>
      <c r="C53" s="5">
        <v>48101</v>
      </c>
      <c r="D53" s="4" t="s">
        <v>5538</v>
      </c>
      <c r="E53" s="4" t="s">
        <v>5539</v>
      </c>
      <c r="F53" s="6">
        <v>42648</v>
      </c>
      <c r="G53" s="7">
        <v>6000000</v>
      </c>
      <c r="H53" s="6">
        <v>42888</v>
      </c>
      <c r="I53" s="4" t="s">
        <v>5540</v>
      </c>
      <c r="J53" s="4" t="s">
        <v>1838</v>
      </c>
      <c r="K53" s="4" t="s">
        <v>1839</v>
      </c>
      <c r="L53" s="4"/>
      <c r="M53" s="4"/>
      <c r="N53" s="4"/>
      <c r="O53" s="7">
        <v>6000000</v>
      </c>
      <c r="P53" s="11">
        <f>_xlfn.XLOOKUP(E53,[1]SIDEOF_donativos!U$4:U$1619,[1]SIDEOF_donativos!W$4:W$1619,FALSE)</f>
        <v>1035</v>
      </c>
      <c r="S53" s="3">
        <v>2016</v>
      </c>
      <c r="T53" s="4" t="s">
        <v>509</v>
      </c>
      <c r="U53" s="4" t="s">
        <v>5778</v>
      </c>
      <c r="V53" s="6">
        <v>42508</v>
      </c>
      <c r="W53" s="7">
        <v>799740</v>
      </c>
      <c r="X53" s="6">
        <v>42735</v>
      </c>
      <c r="Y53" s="4" t="s">
        <v>5779</v>
      </c>
      <c r="Z53" s="4" t="s">
        <v>300</v>
      </c>
      <c r="AA53" s="4" t="s">
        <v>301</v>
      </c>
      <c r="AB53" s="4"/>
      <c r="AC53" s="4"/>
      <c r="AD53" s="4"/>
      <c r="AE53" s="7">
        <v>799740</v>
      </c>
      <c r="AF53" s="11">
        <v>375</v>
      </c>
    </row>
    <row r="54" spans="1:32" x14ac:dyDescent="0.25">
      <c r="A54" s="3">
        <v>2016</v>
      </c>
      <c r="B54" s="4" t="s">
        <v>278</v>
      </c>
      <c r="C54" s="5">
        <v>48101</v>
      </c>
      <c r="D54" s="4" t="s">
        <v>5541</v>
      </c>
      <c r="E54" s="4" t="s">
        <v>5542</v>
      </c>
      <c r="F54" s="6">
        <v>42594</v>
      </c>
      <c r="G54" s="7">
        <v>450000</v>
      </c>
      <c r="H54" s="6">
        <v>42715</v>
      </c>
      <c r="I54" s="4" t="s">
        <v>5543</v>
      </c>
      <c r="J54" s="4" t="s">
        <v>296</v>
      </c>
      <c r="K54" s="4" t="s">
        <v>297</v>
      </c>
      <c r="L54" s="4"/>
      <c r="M54" s="4"/>
      <c r="N54" s="4"/>
      <c r="O54" s="7">
        <v>450000</v>
      </c>
      <c r="P54" s="11">
        <f>_xlfn.XLOOKUP(E54,[1]SIDEOF_donativos!U$4:U$1619,[1]SIDEOF_donativos!W$4:W$1619,FALSE)</f>
        <v>1325</v>
      </c>
      <c r="S54" s="3">
        <v>2016</v>
      </c>
      <c r="T54" s="4" t="s">
        <v>509</v>
      </c>
      <c r="U54" s="4" t="s">
        <v>5781</v>
      </c>
      <c r="V54" s="6">
        <v>42508</v>
      </c>
      <c r="W54" s="7">
        <v>433000</v>
      </c>
      <c r="X54" s="6">
        <v>42735</v>
      </c>
      <c r="Y54" s="4" t="s">
        <v>5782</v>
      </c>
      <c r="Z54" s="4" t="s">
        <v>300</v>
      </c>
      <c r="AA54" s="4" t="s">
        <v>301</v>
      </c>
      <c r="AB54" s="4"/>
      <c r="AC54" s="4"/>
      <c r="AD54" s="4"/>
      <c r="AE54" s="7">
        <v>433000</v>
      </c>
      <c r="AF54" s="11">
        <v>1518</v>
      </c>
    </row>
    <row r="55" spans="1:32" x14ac:dyDescent="0.25">
      <c r="A55" s="3">
        <v>2016</v>
      </c>
      <c r="B55" s="4" t="s">
        <v>278</v>
      </c>
      <c r="C55" s="5">
        <v>48101</v>
      </c>
      <c r="D55" s="4" t="s">
        <v>5544</v>
      </c>
      <c r="E55" s="4" t="s">
        <v>3961</v>
      </c>
      <c r="F55" s="6">
        <v>42594</v>
      </c>
      <c r="G55" s="7">
        <v>3100000</v>
      </c>
      <c r="H55" s="6">
        <v>42754</v>
      </c>
      <c r="I55" s="4" t="s">
        <v>5545</v>
      </c>
      <c r="J55" s="4" t="s">
        <v>1838</v>
      </c>
      <c r="K55" s="4" t="s">
        <v>1839</v>
      </c>
      <c r="L55" s="4"/>
      <c r="M55" s="4"/>
      <c r="N55" s="4"/>
      <c r="O55" s="7">
        <v>3100000</v>
      </c>
      <c r="P55" s="11">
        <f>_xlfn.XLOOKUP(E55,[1]SIDEOF_donativos!U$4:U$1619,[1]SIDEOF_donativos!W$4:W$1619,FALSE)</f>
        <v>1552</v>
      </c>
      <c r="S55" s="3">
        <v>2016</v>
      </c>
      <c r="T55" s="4" t="s">
        <v>509</v>
      </c>
      <c r="U55" s="4" t="s">
        <v>5784</v>
      </c>
      <c r="V55" s="6">
        <v>42508</v>
      </c>
      <c r="W55" s="7">
        <v>405225</v>
      </c>
      <c r="X55" s="6">
        <v>42735</v>
      </c>
      <c r="Y55" s="4" t="s">
        <v>5785</v>
      </c>
      <c r="Z55" s="4" t="s">
        <v>300</v>
      </c>
      <c r="AA55" s="4" t="s">
        <v>301</v>
      </c>
      <c r="AB55" s="4"/>
      <c r="AC55" s="4"/>
      <c r="AD55" s="4"/>
      <c r="AE55" s="7">
        <v>405225</v>
      </c>
      <c r="AF55" s="11">
        <v>249</v>
      </c>
    </row>
    <row r="56" spans="1:32" x14ac:dyDescent="0.25">
      <c r="A56" s="3">
        <v>2016</v>
      </c>
      <c r="B56" s="4" t="s">
        <v>278</v>
      </c>
      <c r="C56" s="5">
        <v>48101</v>
      </c>
      <c r="D56" s="4" t="s">
        <v>5546</v>
      </c>
      <c r="E56" s="4" t="s">
        <v>5547</v>
      </c>
      <c r="F56" s="6">
        <v>42618</v>
      </c>
      <c r="G56" s="7">
        <v>1650000</v>
      </c>
      <c r="H56" s="6">
        <v>42828</v>
      </c>
      <c r="I56" s="4" t="s">
        <v>5548</v>
      </c>
      <c r="J56" s="4" t="s">
        <v>296</v>
      </c>
      <c r="K56" s="4" t="s">
        <v>297</v>
      </c>
      <c r="L56" s="4"/>
      <c r="M56" s="4"/>
      <c r="N56" s="4"/>
      <c r="O56" s="7">
        <v>1650000</v>
      </c>
      <c r="P56" s="11">
        <f>_xlfn.XLOOKUP(E56,[1]SIDEOF_donativos!U$4:U$1619,[1]SIDEOF_donativos!W$4:W$1619,FALSE)</f>
        <v>708</v>
      </c>
      <c r="S56" s="3">
        <v>2016</v>
      </c>
      <c r="T56" s="4" t="s">
        <v>509</v>
      </c>
      <c r="U56" s="4" t="s">
        <v>5787</v>
      </c>
      <c r="V56" s="6">
        <v>42508</v>
      </c>
      <c r="W56" s="7">
        <v>499952</v>
      </c>
      <c r="X56" s="6">
        <v>42735</v>
      </c>
      <c r="Y56" s="4" t="s">
        <v>5788</v>
      </c>
      <c r="Z56" s="4" t="s">
        <v>300</v>
      </c>
      <c r="AA56" s="4" t="s">
        <v>301</v>
      </c>
      <c r="AB56" s="4"/>
      <c r="AC56" s="4"/>
      <c r="AD56" s="4"/>
      <c r="AE56" s="7">
        <v>499952</v>
      </c>
      <c r="AF56" s="11">
        <v>896</v>
      </c>
    </row>
    <row r="57" spans="1:32" x14ac:dyDescent="0.25">
      <c r="A57" s="3">
        <v>2016</v>
      </c>
      <c r="B57" s="4" t="s">
        <v>278</v>
      </c>
      <c r="C57" s="5">
        <v>48101</v>
      </c>
      <c r="D57" s="4" t="s">
        <v>5549</v>
      </c>
      <c r="E57" s="4" t="s">
        <v>5550</v>
      </c>
      <c r="F57" s="6">
        <v>42709</v>
      </c>
      <c r="G57" s="7">
        <v>3500000</v>
      </c>
      <c r="H57" s="6">
        <v>42889</v>
      </c>
      <c r="I57" s="4" t="s">
        <v>5551</v>
      </c>
      <c r="J57" s="4" t="s">
        <v>1848</v>
      </c>
      <c r="K57" s="4" t="s">
        <v>297</v>
      </c>
      <c r="L57" s="4" t="s">
        <v>1839</v>
      </c>
      <c r="M57" s="4"/>
      <c r="N57" s="4"/>
      <c r="O57" s="7">
        <v>3500000</v>
      </c>
      <c r="P57" s="11">
        <f>_xlfn.XLOOKUP(E57,[1]SIDEOF_donativos!U$4:U$1619,[1]SIDEOF_donativos!W$4:W$1619,FALSE)</f>
        <v>674</v>
      </c>
      <c r="S57" s="3">
        <v>2016</v>
      </c>
      <c r="T57" s="4" t="s">
        <v>509</v>
      </c>
      <c r="U57" s="4" t="s">
        <v>4484</v>
      </c>
      <c r="V57" s="6">
        <v>42508</v>
      </c>
      <c r="W57" s="7">
        <v>650000</v>
      </c>
      <c r="X57" s="6">
        <v>42735</v>
      </c>
      <c r="Y57" s="4" t="s">
        <v>5790</v>
      </c>
      <c r="Z57" s="4" t="s">
        <v>300</v>
      </c>
      <c r="AA57" s="4" t="s">
        <v>301</v>
      </c>
      <c r="AB57" s="4"/>
      <c r="AC57" s="4"/>
      <c r="AD57" s="4"/>
      <c r="AE57" s="7">
        <v>650000</v>
      </c>
      <c r="AF57" s="11">
        <v>425</v>
      </c>
    </row>
    <row r="58" spans="1:32" x14ac:dyDescent="0.25">
      <c r="A58" s="3">
        <v>2016</v>
      </c>
      <c r="B58" s="4" t="s">
        <v>278</v>
      </c>
      <c r="C58" s="5">
        <v>48101</v>
      </c>
      <c r="D58" s="4" t="s">
        <v>5552</v>
      </c>
      <c r="E58" s="4" t="s">
        <v>5553</v>
      </c>
      <c r="F58" s="6">
        <v>42709</v>
      </c>
      <c r="G58" s="7">
        <v>1000000</v>
      </c>
      <c r="H58" s="6">
        <v>42913</v>
      </c>
      <c r="I58" s="4" t="s">
        <v>5554</v>
      </c>
      <c r="J58" s="4" t="s">
        <v>5555</v>
      </c>
      <c r="K58" s="4" t="s">
        <v>20</v>
      </c>
      <c r="L58" s="4" t="s">
        <v>1839</v>
      </c>
      <c r="M58" s="4"/>
      <c r="N58" s="4"/>
      <c r="O58" s="7">
        <v>1000000</v>
      </c>
      <c r="P58" s="11">
        <f>_xlfn.XLOOKUP(E58,[1]SIDEOF_donativos!U$4:U$1619,[1]SIDEOF_donativos!W$4:W$1619,FALSE)</f>
        <v>1311</v>
      </c>
      <c r="S58" s="3">
        <v>2016</v>
      </c>
      <c r="T58" s="4" t="s">
        <v>509</v>
      </c>
      <c r="U58" s="4" t="s">
        <v>5792</v>
      </c>
      <c r="V58" s="6">
        <v>42508</v>
      </c>
      <c r="W58" s="7">
        <v>764700</v>
      </c>
      <c r="X58" s="6">
        <v>42735</v>
      </c>
      <c r="Y58" s="4" t="s">
        <v>5793</v>
      </c>
      <c r="Z58" s="4" t="s">
        <v>300</v>
      </c>
      <c r="AA58" s="4" t="s">
        <v>301</v>
      </c>
      <c r="AB58" s="4"/>
      <c r="AC58" s="4"/>
      <c r="AD58" s="4"/>
      <c r="AE58" s="7">
        <v>764700</v>
      </c>
      <c r="AF58" s="11">
        <v>989</v>
      </c>
    </row>
    <row r="59" spans="1:32" x14ac:dyDescent="0.25">
      <c r="A59" s="3">
        <v>2016</v>
      </c>
      <c r="B59" s="4" t="s">
        <v>278</v>
      </c>
      <c r="C59" s="5">
        <v>48201</v>
      </c>
      <c r="D59" s="4" t="s">
        <v>5556</v>
      </c>
      <c r="E59" s="4" t="s">
        <v>5557</v>
      </c>
      <c r="F59" s="6">
        <v>42550</v>
      </c>
      <c r="G59" s="7">
        <v>2000000</v>
      </c>
      <c r="H59" s="6">
        <v>42916</v>
      </c>
      <c r="I59" s="4" t="s">
        <v>5558</v>
      </c>
      <c r="J59" s="4" t="s">
        <v>1848</v>
      </c>
      <c r="K59" s="4" t="s">
        <v>297</v>
      </c>
      <c r="L59" s="4" t="s">
        <v>1839</v>
      </c>
      <c r="M59" s="4"/>
      <c r="N59" s="4"/>
      <c r="O59" s="7">
        <v>2000000</v>
      </c>
      <c r="P59" s="11">
        <f>_xlfn.XLOOKUP(E59,[1]SIDEOF_donativos!U$4:U$1619,[1]SIDEOF_donativos!W$4:W$1619,FALSE)</f>
        <v>1222</v>
      </c>
      <c r="S59" s="3">
        <v>2016</v>
      </c>
      <c r="T59" s="4" t="s">
        <v>509</v>
      </c>
      <c r="U59" s="4" t="s">
        <v>5795</v>
      </c>
      <c r="V59" s="6">
        <v>42508</v>
      </c>
      <c r="W59" s="7">
        <v>240000</v>
      </c>
      <c r="X59" s="6">
        <v>42735</v>
      </c>
      <c r="Y59" s="4" t="s">
        <v>5796</v>
      </c>
      <c r="Z59" s="4" t="s">
        <v>300</v>
      </c>
      <c r="AA59" s="4" t="s">
        <v>301</v>
      </c>
      <c r="AB59" s="4"/>
      <c r="AC59" s="4"/>
      <c r="AD59" s="4"/>
      <c r="AE59" s="7">
        <v>240000</v>
      </c>
      <c r="AF59" s="11">
        <v>96</v>
      </c>
    </row>
    <row r="60" spans="1:32" x14ac:dyDescent="0.25">
      <c r="A60" s="3">
        <v>2016</v>
      </c>
      <c r="B60" s="4" t="s">
        <v>278</v>
      </c>
      <c r="C60" s="5">
        <v>48201</v>
      </c>
      <c r="D60" s="4" t="s">
        <v>5559</v>
      </c>
      <c r="E60" s="4" t="s">
        <v>5560</v>
      </c>
      <c r="F60" s="6">
        <v>42550</v>
      </c>
      <c r="G60" s="7">
        <v>500000</v>
      </c>
      <c r="H60" s="6">
        <v>42843</v>
      </c>
      <c r="I60" s="4" t="s">
        <v>5561</v>
      </c>
      <c r="J60" s="4" t="s">
        <v>1838</v>
      </c>
      <c r="K60" s="4" t="s">
        <v>1839</v>
      </c>
      <c r="L60" s="4"/>
      <c r="M60" s="4"/>
      <c r="N60" s="4"/>
      <c r="O60" s="7">
        <v>500000</v>
      </c>
      <c r="P60" s="11">
        <f>_xlfn.XLOOKUP(E60,[1]SIDEOF_donativos!U$4:U$1619,[1]SIDEOF_donativos!W$4:W$1619,FALSE)</f>
        <v>875</v>
      </c>
      <c r="S60" s="3">
        <v>2016</v>
      </c>
      <c r="T60" s="4" t="s">
        <v>509</v>
      </c>
      <c r="U60" s="4" t="s">
        <v>3288</v>
      </c>
      <c r="V60" s="6">
        <v>42508</v>
      </c>
      <c r="W60" s="7">
        <v>415000</v>
      </c>
      <c r="X60" s="6">
        <v>42735</v>
      </c>
      <c r="Y60" s="4" t="s">
        <v>5798</v>
      </c>
      <c r="Z60" s="4" t="s">
        <v>300</v>
      </c>
      <c r="AA60" s="4" t="s">
        <v>301</v>
      </c>
      <c r="AB60" s="4"/>
      <c r="AC60" s="4"/>
      <c r="AD60" s="4"/>
      <c r="AE60" s="7">
        <v>415000</v>
      </c>
      <c r="AF60" s="11">
        <v>153</v>
      </c>
    </row>
    <row r="61" spans="1:32" x14ac:dyDescent="0.25">
      <c r="A61" s="3">
        <v>2016</v>
      </c>
      <c r="B61" s="4" t="s">
        <v>278</v>
      </c>
      <c r="C61" s="5">
        <v>48201</v>
      </c>
      <c r="D61" s="4" t="s">
        <v>5562</v>
      </c>
      <c r="E61" s="4" t="s">
        <v>1856</v>
      </c>
      <c r="F61" s="6">
        <v>42556</v>
      </c>
      <c r="G61" s="7">
        <v>10000000</v>
      </c>
      <c r="H61" s="6">
        <v>42797</v>
      </c>
      <c r="I61" s="4" t="s">
        <v>5563</v>
      </c>
      <c r="J61" s="4" t="s">
        <v>296</v>
      </c>
      <c r="K61" s="4" t="s">
        <v>297</v>
      </c>
      <c r="L61" s="4"/>
      <c r="M61" s="4"/>
      <c r="N61" s="4"/>
      <c r="O61" s="7">
        <v>10000000</v>
      </c>
      <c r="P61" s="11">
        <f>_xlfn.XLOOKUP(E61,[1]SIDEOF_donativos!U$4:U$1619,[1]SIDEOF_donativos!W$4:W$1619,FALSE)</f>
        <v>907</v>
      </c>
      <c r="S61" s="3">
        <v>2016</v>
      </c>
      <c r="T61" s="4" t="s">
        <v>509</v>
      </c>
      <c r="U61" s="4" t="s">
        <v>5800</v>
      </c>
      <c r="V61" s="6">
        <v>42508</v>
      </c>
      <c r="W61" s="7">
        <v>248550</v>
      </c>
      <c r="X61" s="6">
        <v>42735</v>
      </c>
      <c r="Y61" s="4" t="s">
        <v>5801</v>
      </c>
      <c r="Z61" s="4" t="s">
        <v>300</v>
      </c>
      <c r="AA61" s="4" t="s">
        <v>301</v>
      </c>
      <c r="AB61" s="4"/>
      <c r="AC61" s="4"/>
      <c r="AD61" s="4"/>
      <c r="AE61" s="7">
        <v>248550</v>
      </c>
      <c r="AF61" s="11">
        <v>99</v>
      </c>
    </row>
    <row r="62" spans="1:32" x14ac:dyDescent="0.25">
      <c r="A62" s="3">
        <v>2016</v>
      </c>
      <c r="B62" s="4" t="s">
        <v>278</v>
      </c>
      <c r="C62" s="5">
        <v>48201</v>
      </c>
      <c r="D62" s="4" t="s">
        <v>5564</v>
      </c>
      <c r="E62" s="4" t="s">
        <v>1856</v>
      </c>
      <c r="F62" s="6">
        <v>42556</v>
      </c>
      <c r="G62" s="7">
        <v>6500000</v>
      </c>
      <c r="H62" s="6">
        <v>42737</v>
      </c>
      <c r="I62" s="4" t="s">
        <v>5565</v>
      </c>
      <c r="J62" s="4" t="s">
        <v>296</v>
      </c>
      <c r="K62" s="4" t="s">
        <v>297</v>
      </c>
      <c r="L62" s="4"/>
      <c r="M62" s="4"/>
      <c r="N62" s="4"/>
      <c r="O62" s="7">
        <v>6500000</v>
      </c>
      <c r="P62" s="11">
        <f>_xlfn.XLOOKUP(E62,[1]SIDEOF_donativos!U$4:U$1619,[1]SIDEOF_donativos!W$4:W$1619,FALSE)</f>
        <v>907</v>
      </c>
      <c r="S62" s="3">
        <v>2016</v>
      </c>
      <c r="T62" s="4" t="s">
        <v>509</v>
      </c>
      <c r="U62" s="4" t="s">
        <v>2066</v>
      </c>
      <c r="V62" s="6">
        <v>42508</v>
      </c>
      <c r="W62" s="7">
        <v>799995</v>
      </c>
      <c r="X62" s="6">
        <v>42735</v>
      </c>
      <c r="Y62" s="4" t="s">
        <v>5803</v>
      </c>
      <c r="Z62" s="4" t="s">
        <v>300</v>
      </c>
      <c r="AA62" s="4" t="s">
        <v>301</v>
      </c>
      <c r="AB62" s="4"/>
      <c r="AC62" s="4"/>
      <c r="AD62" s="4"/>
      <c r="AE62" s="7">
        <v>799995</v>
      </c>
      <c r="AF62" s="11">
        <v>663</v>
      </c>
    </row>
    <row r="63" spans="1:32" x14ac:dyDescent="0.25">
      <c r="A63" s="3">
        <v>2016</v>
      </c>
      <c r="B63" s="4" t="s">
        <v>278</v>
      </c>
      <c r="C63" s="5">
        <v>48201</v>
      </c>
      <c r="D63" s="4" t="s">
        <v>5566</v>
      </c>
      <c r="E63" s="4" t="s">
        <v>1856</v>
      </c>
      <c r="F63" s="6">
        <v>42565</v>
      </c>
      <c r="G63" s="7">
        <v>4368720</v>
      </c>
      <c r="H63" s="6">
        <v>42747</v>
      </c>
      <c r="I63" s="4" t="s">
        <v>5567</v>
      </c>
      <c r="J63" s="4" t="s">
        <v>296</v>
      </c>
      <c r="K63" s="4" t="s">
        <v>297</v>
      </c>
      <c r="L63" s="4"/>
      <c r="M63" s="4"/>
      <c r="N63" s="4"/>
      <c r="O63" s="7">
        <v>4368720</v>
      </c>
      <c r="P63" s="11">
        <f>_xlfn.XLOOKUP(E63,[1]SIDEOF_donativos!U$4:U$1619,[1]SIDEOF_donativos!W$4:W$1619,FALSE)</f>
        <v>907</v>
      </c>
      <c r="S63" s="3">
        <v>2016</v>
      </c>
      <c r="T63" s="4" t="s">
        <v>509</v>
      </c>
      <c r="U63" s="4" t="s">
        <v>5805</v>
      </c>
      <c r="V63" s="6">
        <v>42508</v>
      </c>
      <c r="W63" s="7">
        <v>500000</v>
      </c>
      <c r="X63" s="6">
        <v>42735</v>
      </c>
      <c r="Y63" s="4" t="s">
        <v>5806</v>
      </c>
      <c r="Z63" s="4" t="s">
        <v>300</v>
      </c>
      <c r="AA63" s="4" t="s">
        <v>301</v>
      </c>
      <c r="AB63" s="4"/>
      <c r="AC63" s="4"/>
      <c r="AD63" s="4"/>
      <c r="AE63" s="7">
        <v>500000</v>
      </c>
      <c r="AF63" s="11">
        <v>285</v>
      </c>
    </row>
    <row r="64" spans="1:32" x14ac:dyDescent="0.25">
      <c r="A64" s="3">
        <v>2016</v>
      </c>
      <c r="B64" s="4" t="s">
        <v>278</v>
      </c>
      <c r="C64" s="5">
        <v>48201</v>
      </c>
      <c r="D64" s="4" t="s">
        <v>5568</v>
      </c>
      <c r="E64" s="4" t="s">
        <v>4257</v>
      </c>
      <c r="F64" s="6">
        <v>42570</v>
      </c>
      <c r="G64" s="7">
        <v>1460000</v>
      </c>
      <c r="H64" s="6">
        <v>42661</v>
      </c>
      <c r="I64" s="4" t="s">
        <v>5569</v>
      </c>
      <c r="J64" s="4" t="s">
        <v>1838</v>
      </c>
      <c r="K64" s="4" t="s">
        <v>1839</v>
      </c>
      <c r="L64" s="4"/>
      <c r="M64" s="4"/>
      <c r="N64" s="4"/>
      <c r="O64" s="7">
        <v>1460000</v>
      </c>
      <c r="P64" s="11">
        <f>_xlfn.XLOOKUP(E64,[1]SIDEOF_donativos!U$4:U$1619,[1]SIDEOF_donativos!W$4:W$1619,FALSE)</f>
        <v>886</v>
      </c>
      <c r="S64" s="3">
        <v>2016</v>
      </c>
      <c r="T64" s="4" t="s">
        <v>509</v>
      </c>
      <c r="U64" s="4" t="s">
        <v>5808</v>
      </c>
      <c r="V64" s="6">
        <v>42508</v>
      </c>
      <c r="W64" s="7">
        <v>250000</v>
      </c>
      <c r="X64" s="6">
        <v>42735</v>
      </c>
      <c r="Y64" s="4" t="s">
        <v>5809</v>
      </c>
      <c r="Z64" s="4" t="s">
        <v>300</v>
      </c>
      <c r="AA64" s="4" t="s">
        <v>301</v>
      </c>
      <c r="AB64" s="4"/>
      <c r="AC64" s="4"/>
      <c r="AD64" s="4"/>
      <c r="AE64" s="7">
        <v>250000</v>
      </c>
      <c r="AF64" s="11">
        <v>390</v>
      </c>
    </row>
    <row r="65" spans="1:32" x14ac:dyDescent="0.25">
      <c r="A65" s="3">
        <v>2016</v>
      </c>
      <c r="B65" s="4" t="s">
        <v>278</v>
      </c>
      <c r="C65" s="5">
        <v>48201</v>
      </c>
      <c r="D65" s="4" t="s">
        <v>5570</v>
      </c>
      <c r="E65" s="4" t="s">
        <v>4265</v>
      </c>
      <c r="F65" s="6">
        <v>42647</v>
      </c>
      <c r="G65" s="7">
        <v>4000000</v>
      </c>
      <c r="H65" s="6">
        <v>42827</v>
      </c>
      <c r="I65" s="4" t="s">
        <v>5571</v>
      </c>
      <c r="J65" s="4" t="s">
        <v>296</v>
      </c>
      <c r="K65" s="4" t="s">
        <v>297</v>
      </c>
      <c r="L65" s="4"/>
      <c r="M65" s="4"/>
      <c r="N65" s="4"/>
      <c r="O65" s="7">
        <v>4000000</v>
      </c>
      <c r="P65" s="11">
        <f>_xlfn.XLOOKUP(E65,[1]SIDEOF_donativos!U$4:U$1619,[1]SIDEOF_donativos!W$4:W$1619,FALSE)</f>
        <v>1225</v>
      </c>
      <c r="S65" s="3">
        <v>2016</v>
      </c>
      <c r="T65" s="4" t="s">
        <v>509</v>
      </c>
      <c r="U65" s="4" t="s">
        <v>560</v>
      </c>
      <c r="V65" s="6">
        <v>42501</v>
      </c>
      <c r="W65" s="7">
        <v>793000</v>
      </c>
      <c r="X65" s="6">
        <v>42735</v>
      </c>
      <c r="Y65" s="4" t="s">
        <v>5814</v>
      </c>
      <c r="Z65" s="4" t="s">
        <v>300</v>
      </c>
      <c r="AA65" s="4" t="s">
        <v>301</v>
      </c>
      <c r="AB65" s="4"/>
      <c r="AC65" s="4"/>
      <c r="AD65" s="4"/>
      <c r="AE65" s="7">
        <v>793000</v>
      </c>
      <c r="AF65" s="11">
        <v>793</v>
      </c>
    </row>
    <row r="66" spans="1:32" x14ac:dyDescent="0.25">
      <c r="A66" s="3">
        <v>2016</v>
      </c>
      <c r="B66" s="4" t="s">
        <v>278</v>
      </c>
      <c r="C66" s="5">
        <v>48201</v>
      </c>
      <c r="D66" s="4" t="s">
        <v>5572</v>
      </c>
      <c r="E66" s="4" t="s">
        <v>5573</v>
      </c>
      <c r="F66" s="6">
        <v>42709</v>
      </c>
      <c r="G66" s="7">
        <v>700000</v>
      </c>
      <c r="H66" s="6">
        <v>42799</v>
      </c>
      <c r="I66" s="4" t="s">
        <v>5574</v>
      </c>
      <c r="J66" s="4" t="s">
        <v>296</v>
      </c>
      <c r="K66" s="4" t="s">
        <v>297</v>
      </c>
      <c r="L66" s="4"/>
      <c r="M66" s="4"/>
      <c r="N66" s="4"/>
      <c r="O66" s="7">
        <v>700000</v>
      </c>
      <c r="P66" s="11">
        <f>_xlfn.XLOOKUP(E66,[1]SIDEOF_donativos!U$4:U$1619,[1]SIDEOF_donativos!W$4:W$1619,FALSE)</f>
        <v>502</v>
      </c>
      <c r="S66" s="3">
        <v>2016</v>
      </c>
      <c r="T66" s="4" t="s">
        <v>509</v>
      </c>
      <c r="U66" s="4" t="s">
        <v>5816</v>
      </c>
      <c r="V66" s="6">
        <v>42509</v>
      </c>
      <c r="W66" s="7">
        <v>456400</v>
      </c>
      <c r="X66" s="6">
        <v>42735</v>
      </c>
      <c r="Y66" s="4" t="s">
        <v>5817</v>
      </c>
      <c r="Z66" s="4" t="s">
        <v>300</v>
      </c>
      <c r="AA66" s="4" t="s">
        <v>301</v>
      </c>
      <c r="AB66" s="4"/>
      <c r="AC66" s="4"/>
      <c r="AD66" s="4"/>
      <c r="AE66" s="7">
        <v>456400</v>
      </c>
      <c r="AF66" s="11">
        <v>1031</v>
      </c>
    </row>
    <row r="67" spans="1:32" x14ac:dyDescent="0.25">
      <c r="A67" s="3">
        <v>2016</v>
      </c>
      <c r="B67" s="4" t="s">
        <v>278</v>
      </c>
      <c r="C67" s="5">
        <v>48201</v>
      </c>
      <c r="D67" s="4" t="s">
        <v>5575</v>
      </c>
      <c r="E67" s="4" t="s">
        <v>1856</v>
      </c>
      <c r="F67" s="6">
        <v>42709</v>
      </c>
      <c r="G67" s="7">
        <v>950000</v>
      </c>
      <c r="H67" s="6">
        <v>42889</v>
      </c>
      <c r="I67" s="4" t="s">
        <v>5576</v>
      </c>
      <c r="J67" s="4" t="s">
        <v>296</v>
      </c>
      <c r="K67" s="4" t="s">
        <v>297</v>
      </c>
      <c r="L67" s="4"/>
      <c r="M67" s="4"/>
      <c r="N67" s="4"/>
      <c r="O67" s="7">
        <v>950000</v>
      </c>
      <c r="P67" s="11">
        <f>_xlfn.XLOOKUP(E67,[1]SIDEOF_donativos!U$4:U$1619,[1]SIDEOF_donativos!W$4:W$1619,FALSE)</f>
        <v>907</v>
      </c>
      <c r="S67" s="3">
        <v>2016</v>
      </c>
      <c r="T67" s="4" t="s">
        <v>509</v>
      </c>
      <c r="U67" s="4" t="s">
        <v>5819</v>
      </c>
      <c r="V67" s="6">
        <v>42509</v>
      </c>
      <c r="W67" s="7">
        <v>438250</v>
      </c>
      <c r="X67" s="6">
        <v>42735</v>
      </c>
      <c r="Y67" s="4" t="s">
        <v>5820</v>
      </c>
      <c r="Z67" s="4" t="s">
        <v>300</v>
      </c>
      <c r="AA67" s="4" t="s">
        <v>301</v>
      </c>
      <c r="AB67" s="4"/>
      <c r="AC67" s="4"/>
      <c r="AD67" s="4"/>
      <c r="AE67" s="7">
        <v>438250</v>
      </c>
      <c r="AF67" s="11">
        <v>1322</v>
      </c>
    </row>
    <row r="68" spans="1:32" x14ac:dyDescent="0.25">
      <c r="A68" s="3">
        <v>2016</v>
      </c>
      <c r="B68" s="4" t="s">
        <v>278</v>
      </c>
      <c r="C68" s="5">
        <v>48201</v>
      </c>
      <c r="D68" s="4" t="s">
        <v>5577</v>
      </c>
      <c r="E68" s="4" t="s">
        <v>1856</v>
      </c>
      <c r="F68" s="6">
        <v>42709</v>
      </c>
      <c r="G68" s="7">
        <v>150000</v>
      </c>
      <c r="H68" s="6">
        <v>42829</v>
      </c>
      <c r="I68" s="4" t="s">
        <v>5578</v>
      </c>
      <c r="J68" s="4" t="s">
        <v>2822</v>
      </c>
      <c r="K68" s="4" t="s">
        <v>297</v>
      </c>
      <c r="L68" s="4" t="s">
        <v>20</v>
      </c>
      <c r="M68" s="4"/>
      <c r="N68" s="4"/>
      <c r="O68" s="7">
        <v>150000</v>
      </c>
      <c r="P68" s="11">
        <f>_xlfn.XLOOKUP(E68,[1]SIDEOF_donativos!U$4:U$1619,[1]SIDEOF_donativos!W$4:W$1619,FALSE)</f>
        <v>907</v>
      </c>
      <c r="S68" s="3">
        <v>2016</v>
      </c>
      <c r="T68" s="4" t="s">
        <v>509</v>
      </c>
      <c r="U68" s="4" t="s">
        <v>2078</v>
      </c>
      <c r="V68" s="6">
        <v>42509</v>
      </c>
      <c r="W68" s="7">
        <v>650000</v>
      </c>
      <c r="X68" s="6">
        <v>42735</v>
      </c>
      <c r="Y68" s="4" t="s">
        <v>5822</v>
      </c>
      <c r="Z68" s="4" t="s">
        <v>300</v>
      </c>
      <c r="AA68" s="4" t="s">
        <v>301</v>
      </c>
      <c r="AB68" s="4"/>
      <c r="AC68" s="4"/>
      <c r="AD68" s="4"/>
      <c r="AE68" s="7">
        <v>650000</v>
      </c>
      <c r="AF68" s="11">
        <v>470</v>
      </c>
    </row>
    <row r="69" spans="1:32" x14ac:dyDescent="0.25">
      <c r="A69" s="3">
        <v>2016</v>
      </c>
      <c r="B69" s="4" t="s">
        <v>278</v>
      </c>
      <c r="C69" s="5">
        <v>48201</v>
      </c>
      <c r="D69" s="4" t="s">
        <v>5579</v>
      </c>
      <c r="E69" s="4" t="s">
        <v>1856</v>
      </c>
      <c r="F69" s="6">
        <v>42709</v>
      </c>
      <c r="G69" s="7">
        <v>1400000</v>
      </c>
      <c r="H69" s="6">
        <v>42889</v>
      </c>
      <c r="I69" s="4" t="s">
        <v>5580</v>
      </c>
      <c r="J69" s="4" t="s">
        <v>296</v>
      </c>
      <c r="K69" s="4" t="s">
        <v>297</v>
      </c>
      <c r="L69" s="4"/>
      <c r="M69" s="4"/>
      <c r="N69" s="4"/>
      <c r="O69" s="7">
        <v>1400000</v>
      </c>
      <c r="P69" s="11">
        <f>_xlfn.XLOOKUP(E69,[1]SIDEOF_donativos!U$4:U$1619,[1]SIDEOF_donativos!W$4:W$1619,FALSE)</f>
        <v>907</v>
      </c>
      <c r="S69" s="3">
        <v>2016</v>
      </c>
      <c r="T69" s="4" t="s">
        <v>509</v>
      </c>
      <c r="U69" s="4" t="s">
        <v>5824</v>
      </c>
      <c r="V69" s="6">
        <v>42509</v>
      </c>
      <c r="W69" s="7">
        <v>499860</v>
      </c>
      <c r="X69" s="6">
        <v>42735</v>
      </c>
      <c r="Y69" s="4" t="s">
        <v>5825</v>
      </c>
      <c r="Z69" s="4" t="s">
        <v>300</v>
      </c>
      <c r="AA69" s="4" t="s">
        <v>301</v>
      </c>
      <c r="AB69" s="4"/>
      <c r="AC69" s="4"/>
      <c r="AD69" s="4"/>
      <c r="AE69" s="7">
        <v>499860</v>
      </c>
      <c r="AF69" s="11">
        <v>1613</v>
      </c>
    </row>
    <row r="70" spans="1:32" x14ac:dyDescent="0.25">
      <c r="A70" s="3">
        <v>2016</v>
      </c>
      <c r="B70" s="4" t="s">
        <v>278</v>
      </c>
      <c r="C70" s="5">
        <v>48201</v>
      </c>
      <c r="D70" s="4" t="s">
        <v>5581</v>
      </c>
      <c r="E70" s="4" t="s">
        <v>1856</v>
      </c>
      <c r="F70" s="6">
        <v>42709</v>
      </c>
      <c r="G70" s="7">
        <v>1000000</v>
      </c>
      <c r="H70" s="6">
        <v>42829</v>
      </c>
      <c r="I70" s="4" t="s">
        <v>5582</v>
      </c>
      <c r="J70" s="4" t="s">
        <v>296</v>
      </c>
      <c r="K70" s="4" t="s">
        <v>297</v>
      </c>
      <c r="L70" s="4"/>
      <c r="M70" s="4"/>
      <c r="N70" s="4"/>
      <c r="O70" s="7">
        <v>1000000</v>
      </c>
      <c r="P70" s="11">
        <f>_xlfn.XLOOKUP(E70,[1]SIDEOF_donativos!U$4:U$1619,[1]SIDEOF_donativos!W$4:W$1619,FALSE)</f>
        <v>907</v>
      </c>
      <c r="S70" s="3">
        <v>2016</v>
      </c>
      <c r="T70" s="4" t="s">
        <v>509</v>
      </c>
      <c r="U70" s="4" t="s">
        <v>5827</v>
      </c>
      <c r="V70" s="6">
        <v>42509</v>
      </c>
      <c r="W70" s="7">
        <v>250000</v>
      </c>
      <c r="X70" s="6">
        <v>42735</v>
      </c>
      <c r="Y70" s="4" t="s">
        <v>5828</v>
      </c>
      <c r="Z70" s="4" t="s">
        <v>300</v>
      </c>
      <c r="AA70" s="4" t="s">
        <v>301</v>
      </c>
      <c r="AB70" s="4"/>
      <c r="AC70" s="4"/>
      <c r="AD70" s="4"/>
      <c r="AE70" s="7">
        <v>250000</v>
      </c>
      <c r="AF70" s="11">
        <v>1526</v>
      </c>
    </row>
    <row r="71" spans="1:32" x14ac:dyDescent="0.25">
      <c r="A71" s="3">
        <v>2016</v>
      </c>
      <c r="B71" s="4" t="s">
        <v>278</v>
      </c>
      <c r="C71" s="5">
        <v>48201</v>
      </c>
      <c r="D71" s="4" t="s">
        <v>5583</v>
      </c>
      <c r="E71" s="4" t="s">
        <v>1853</v>
      </c>
      <c r="F71" s="6">
        <v>42709</v>
      </c>
      <c r="G71" s="7">
        <v>1800000</v>
      </c>
      <c r="H71" s="6">
        <v>42889</v>
      </c>
      <c r="I71" s="4" t="s">
        <v>5584</v>
      </c>
      <c r="J71" s="4" t="s">
        <v>296</v>
      </c>
      <c r="K71" s="4" t="s">
        <v>297</v>
      </c>
      <c r="L71" s="4"/>
      <c r="M71" s="4"/>
      <c r="N71" s="4"/>
      <c r="O71" s="7">
        <v>1800000</v>
      </c>
      <c r="P71" s="11">
        <f>_xlfn.XLOOKUP(E71,[1]SIDEOF_donativos!U$4:U$1619,[1]SIDEOF_donativos!W$4:W$1619,FALSE)</f>
        <v>501</v>
      </c>
      <c r="S71" s="3">
        <v>2016</v>
      </c>
      <c r="T71" s="4" t="s">
        <v>509</v>
      </c>
      <c r="U71" s="4" t="s">
        <v>5830</v>
      </c>
      <c r="V71" s="6">
        <v>42509</v>
      </c>
      <c r="W71" s="7">
        <v>249900</v>
      </c>
      <c r="X71" s="6">
        <v>42735</v>
      </c>
      <c r="Y71" s="4" t="s">
        <v>5831</v>
      </c>
      <c r="Z71" s="4" t="s">
        <v>300</v>
      </c>
      <c r="AA71" s="4" t="s">
        <v>301</v>
      </c>
      <c r="AB71" s="4"/>
      <c r="AC71" s="4"/>
      <c r="AD71" s="4"/>
      <c r="AE71" s="7">
        <v>249900</v>
      </c>
      <c r="AF71" s="11">
        <v>1308</v>
      </c>
    </row>
    <row r="72" spans="1:32" x14ac:dyDescent="0.25">
      <c r="A72" s="3">
        <v>2016</v>
      </c>
      <c r="B72" s="4" t="s">
        <v>278</v>
      </c>
      <c r="C72" s="5">
        <v>48201</v>
      </c>
      <c r="D72" s="4" t="s">
        <v>5585</v>
      </c>
      <c r="E72" s="4" t="s">
        <v>5586</v>
      </c>
      <c r="F72" s="6">
        <v>42709</v>
      </c>
      <c r="G72" s="7">
        <v>650000</v>
      </c>
      <c r="H72" s="6">
        <v>42829</v>
      </c>
      <c r="I72" s="4" t="s">
        <v>5587</v>
      </c>
      <c r="J72" s="4" t="s">
        <v>296</v>
      </c>
      <c r="K72" s="4" t="s">
        <v>297</v>
      </c>
      <c r="L72" s="4"/>
      <c r="M72" s="4"/>
      <c r="N72" s="4"/>
      <c r="O72" s="7">
        <v>650000</v>
      </c>
      <c r="P72" s="11">
        <f>_xlfn.XLOOKUP(E72,[1]SIDEOF_donativos!U$4:U$1619,[1]SIDEOF_donativos!W$4:W$1619,FALSE)</f>
        <v>504</v>
      </c>
      <c r="S72" s="3">
        <v>2016</v>
      </c>
      <c r="T72" s="4" t="s">
        <v>509</v>
      </c>
      <c r="U72" s="4" t="s">
        <v>5833</v>
      </c>
      <c r="V72" s="6">
        <v>42509</v>
      </c>
      <c r="W72" s="7">
        <v>499500</v>
      </c>
      <c r="X72" s="6">
        <v>42735</v>
      </c>
      <c r="Y72" s="4" t="s">
        <v>5834</v>
      </c>
      <c r="Z72" s="4" t="s">
        <v>300</v>
      </c>
      <c r="AA72" s="4" t="s">
        <v>301</v>
      </c>
      <c r="AB72" s="4"/>
      <c r="AC72" s="4"/>
      <c r="AD72" s="4"/>
      <c r="AE72" s="7">
        <v>499500</v>
      </c>
      <c r="AF72" s="11">
        <v>368</v>
      </c>
    </row>
    <row r="73" spans="1:32" x14ac:dyDescent="0.25">
      <c r="A73" s="3">
        <v>2016</v>
      </c>
      <c r="B73" s="4" t="s">
        <v>278</v>
      </c>
      <c r="C73" s="5">
        <v>48201</v>
      </c>
      <c r="D73" s="4" t="s">
        <v>5588</v>
      </c>
      <c r="E73" s="4" t="s">
        <v>5586</v>
      </c>
      <c r="F73" s="6">
        <v>42709</v>
      </c>
      <c r="G73" s="7">
        <v>950000</v>
      </c>
      <c r="H73" s="6">
        <v>42829</v>
      </c>
      <c r="I73" s="4" t="s">
        <v>5589</v>
      </c>
      <c r="J73" s="4" t="s">
        <v>296</v>
      </c>
      <c r="K73" s="4" t="s">
        <v>297</v>
      </c>
      <c r="L73" s="4"/>
      <c r="M73" s="4"/>
      <c r="N73" s="4"/>
      <c r="O73" s="7">
        <v>950000</v>
      </c>
      <c r="P73" s="11">
        <f>_xlfn.XLOOKUP(E73,[1]SIDEOF_donativos!U$4:U$1619,[1]SIDEOF_donativos!W$4:W$1619,FALSE)</f>
        <v>504</v>
      </c>
      <c r="S73" s="3">
        <v>2016</v>
      </c>
      <c r="T73" s="4" t="s">
        <v>509</v>
      </c>
      <c r="U73" s="4" t="s">
        <v>2116</v>
      </c>
      <c r="V73" s="6">
        <v>42509</v>
      </c>
      <c r="W73" s="7">
        <v>622600</v>
      </c>
      <c r="X73" s="6">
        <v>42735</v>
      </c>
      <c r="Y73" s="4" t="s">
        <v>5836</v>
      </c>
      <c r="Z73" s="4" t="s">
        <v>300</v>
      </c>
      <c r="AA73" s="4" t="s">
        <v>301</v>
      </c>
      <c r="AB73" s="4"/>
      <c r="AC73" s="4"/>
      <c r="AD73" s="4"/>
      <c r="AE73" s="7">
        <v>622600</v>
      </c>
      <c r="AF73" s="11">
        <v>980</v>
      </c>
    </row>
    <row r="74" spans="1:32" x14ac:dyDescent="0.25">
      <c r="A74" s="3">
        <v>2016</v>
      </c>
      <c r="B74" s="4" t="s">
        <v>278</v>
      </c>
      <c r="C74" s="5">
        <v>48201</v>
      </c>
      <c r="D74" s="4" t="s">
        <v>5590</v>
      </c>
      <c r="E74" s="4" t="s">
        <v>5591</v>
      </c>
      <c r="F74" s="6">
        <v>42404</v>
      </c>
      <c r="G74" s="7">
        <v>6300000</v>
      </c>
      <c r="H74" s="6">
        <v>42643</v>
      </c>
      <c r="I74" s="4" t="s">
        <v>5592</v>
      </c>
      <c r="J74" s="4" t="s">
        <v>5593</v>
      </c>
      <c r="K74" s="4" t="s">
        <v>301</v>
      </c>
      <c r="L74" s="4" t="s">
        <v>297</v>
      </c>
      <c r="M74" s="4" t="s">
        <v>314</v>
      </c>
      <c r="N74" s="4"/>
      <c r="O74" s="7">
        <v>6300000</v>
      </c>
      <c r="P74" s="11">
        <f>_xlfn.XLOOKUP(E74,[1]SIDEOF_donativos!U$4:U$1619,[1]SIDEOF_donativos!W$4:W$1619,FALSE)</f>
        <v>513</v>
      </c>
      <c r="S74" s="3">
        <v>2016</v>
      </c>
      <c r="T74" s="4" t="s">
        <v>509</v>
      </c>
      <c r="U74" s="4" t="s">
        <v>5838</v>
      </c>
      <c r="V74" s="6">
        <v>42509</v>
      </c>
      <c r="W74" s="7">
        <v>249996</v>
      </c>
      <c r="X74" s="6">
        <v>42735</v>
      </c>
      <c r="Y74" s="4" t="s">
        <v>5839</v>
      </c>
      <c r="Z74" s="4" t="s">
        <v>300</v>
      </c>
      <c r="AA74" s="4" t="s">
        <v>301</v>
      </c>
      <c r="AB74" s="4"/>
      <c r="AC74" s="4"/>
      <c r="AD74" s="4"/>
      <c r="AE74" s="7">
        <v>249996</v>
      </c>
      <c r="AF74" s="11">
        <v>1063</v>
      </c>
    </row>
    <row r="75" spans="1:32" x14ac:dyDescent="0.25">
      <c r="A75" s="3">
        <v>2016</v>
      </c>
      <c r="B75" s="4" t="s">
        <v>278</v>
      </c>
      <c r="C75" s="5">
        <v>48201</v>
      </c>
      <c r="D75" s="4" t="s">
        <v>5594</v>
      </c>
      <c r="E75" s="4" t="s">
        <v>5595</v>
      </c>
      <c r="F75" s="6">
        <v>42438</v>
      </c>
      <c r="G75" s="7">
        <v>2500000</v>
      </c>
      <c r="H75" s="6">
        <v>42735</v>
      </c>
      <c r="I75" s="4" t="s">
        <v>5596</v>
      </c>
      <c r="J75" s="4" t="s">
        <v>2803</v>
      </c>
      <c r="K75" s="4" t="s">
        <v>297</v>
      </c>
      <c r="L75" s="4" t="s">
        <v>314</v>
      </c>
      <c r="M75" s="4"/>
      <c r="N75" s="4"/>
      <c r="O75" s="7">
        <v>2500000</v>
      </c>
      <c r="P75" s="11">
        <f>_xlfn.XLOOKUP(E75,[1]SIDEOF_donativos!U$4:U$1619,[1]SIDEOF_donativos!W$4:W$1619,FALSE)</f>
        <v>909</v>
      </c>
      <c r="S75" s="3">
        <v>2016</v>
      </c>
      <c r="T75" s="4" t="s">
        <v>509</v>
      </c>
      <c r="U75" s="4" t="s">
        <v>5841</v>
      </c>
      <c r="V75" s="6">
        <v>42509</v>
      </c>
      <c r="W75" s="7">
        <v>450000</v>
      </c>
      <c r="X75" s="6">
        <v>42735</v>
      </c>
      <c r="Y75" s="4" t="s">
        <v>5842</v>
      </c>
      <c r="Z75" s="4" t="s">
        <v>300</v>
      </c>
      <c r="AA75" s="4" t="s">
        <v>301</v>
      </c>
      <c r="AB75" s="4"/>
      <c r="AC75" s="4"/>
      <c r="AD75" s="4"/>
      <c r="AE75" s="7">
        <v>450000</v>
      </c>
      <c r="AF75" s="11">
        <v>206</v>
      </c>
    </row>
    <row r="76" spans="1:32" x14ac:dyDescent="0.25">
      <c r="A76" s="3">
        <v>2016</v>
      </c>
      <c r="B76" s="4" t="s">
        <v>278</v>
      </c>
      <c r="C76" s="5">
        <v>48201</v>
      </c>
      <c r="D76" s="4" t="s">
        <v>5597</v>
      </c>
      <c r="E76" s="4" t="s">
        <v>5598</v>
      </c>
      <c r="F76" s="6">
        <v>42438</v>
      </c>
      <c r="G76" s="7">
        <v>1300000</v>
      </c>
      <c r="H76" s="6">
        <v>42735</v>
      </c>
      <c r="I76" s="4" t="s">
        <v>5599</v>
      </c>
      <c r="J76" s="4" t="s">
        <v>2803</v>
      </c>
      <c r="K76" s="4" t="s">
        <v>297</v>
      </c>
      <c r="L76" s="4" t="s">
        <v>314</v>
      </c>
      <c r="M76" s="4"/>
      <c r="N76" s="4"/>
      <c r="O76" s="7">
        <v>1300000</v>
      </c>
      <c r="P76" s="11">
        <f>_xlfn.XLOOKUP(E76,[1]SIDEOF_donativos!U$4:U$1619,[1]SIDEOF_donativos!W$4:W$1619,FALSE)</f>
        <v>908</v>
      </c>
      <c r="S76" s="3">
        <v>2016</v>
      </c>
      <c r="T76" s="4" t="s">
        <v>509</v>
      </c>
      <c r="U76" s="4" t="s">
        <v>5844</v>
      </c>
      <c r="V76" s="6">
        <v>42501</v>
      </c>
      <c r="W76" s="7">
        <v>500000</v>
      </c>
      <c r="X76" s="6">
        <v>42735</v>
      </c>
      <c r="Y76" s="4" t="s">
        <v>5845</v>
      </c>
      <c r="Z76" s="4" t="s">
        <v>300</v>
      </c>
      <c r="AA76" s="4" t="s">
        <v>301</v>
      </c>
      <c r="AB76" s="4"/>
      <c r="AC76" s="4"/>
      <c r="AD76" s="4"/>
      <c r="AE76" s="7">
        <v>500000</v>
      </c>
      <c r="AF76" s="11">
        <v>1395</v>
      </c>
    </row>
    <row r="77" spans="1:32" x14ac:dyDescent="0.25">
      <c r="A77" s="3">
        <v>2016</v>
      </c>
      <c r="B77" s="4" t="s">
        <v>278</v>
      </c>
      <c r="C77" s="5">
        <v>48201</v>
      </c>
      <c r="D77" s="4" t="s">
        <v>5600</v>
      </c>
      <c r="E77" s="4" t="s">
        <v>5601</v>
      </c>
      <c r="F77" s="6">
        <v>42620</v>
      </c>
      <c r="G77" s="7">
        <v>700000</v>
      </c>
      <c r="H77" s="6">
        <v>42825</v>
      </c>
      <c r="I77" s="4" t="s">
        <v>5602</v>
      </c>
      <c r="J77" s="4" t="s">
        <v>300</v>
      </c>
      <c r="K77" s="4" t="s">
        <v>301</v>
      </c>
      <c r="L77" s="4"/>
      <c r="M77" s="4"/>
      <c r="N77" s="4"/>
      <c r="O77" s="7">
        <v>700000</v>
      </c>
      <c r="P77" s="11">
        <f>_xlfn.XLOOKUP(E77,[1]SIDEOF_donativos!U$4:U$1619,[1]SIDEOF_donativos!W$4:W$1619,FALSE)</f>
        <v>510</v>
      </c>
      <c r="S77" s="3">
        <v>2016</v>
      </c>
      <c r="T77" s="4" t="s">
        <v>509</v>
      </c>
      <c r="U77" s="4" t="s">
        <v>5847</v>
      </c>
      <c r="V77" s="6">
        <v>42509</v>
      </c>
      <c r="W77" s="7">
        <v>798875</v>
      </c>
      <c r="X77" s="6">
        <v>42735</v>
      </c>
      <c r="Y77" s="4" t="s">
        <v>5848</v>
      </c>
      <c r="Z77" s="4" t="s">
        <v>300</v>
      </c>
      <c r="AA77" s="4" t="s">
        <v>301</v>
      </c>
      <c r="AB77" s="4"/>
      <c r="AC77" s="4"/>
      <c r="AD77" s="4"/>
      <c r="AE77" s="7">
        <v>798875</v>
      </c>
      <c r="AF77" s="11">
        <v>1533</v>
      </c>
    </row>
    <row r="78" spans="1:32" x14ac:dyDescent="0.25">
      <c r="A78" s="3">
        <v>2016</v>
      </c>
      <c r="B78" s="4" t="s">
        <v>278</v>
      </c>
      <c r="C78" s="5">
        <v>48201</v>
      </c>
      <c r="D78" s="4" t="s">
        <v>5603</v>
      </c>
      <c r="E78" s="4" t="s">
        <v>5604</v>
      </c>
      <c r="F78" s="6">
        <v>42620</v>
      </c>
      <c r="G78" s="7">
        <v>1450000</v>
      </c>
      <c r="H78" s="6">
        <v>42825</v>
      </c>
      <c r="I78" s="4" t="s">
        <v>5605</v>
      </c>
      <c r="J78" s="4" t="s">
        <v>4554</v>
      </c>
      <c r="K78" s="4" t="s">
        <v>2832</v>
      </c>
      <c r="L78" s="4"/>
      <c r="M78" s="4"/>
      <c r="N78" s="4"/>
      <c r="O78" s="7">
        <v>1450000</v>
      </c>
      <c r="P78" s="11">
        <f>_xlfn.XLOOKUP(E78,[1]SIDEOF_donativos!U$4:U$1619,[1]SIDEOF_donativos!W$4:W$1619,FALSE)</f>
        <v>511</v>
      </c>
      <c r="S78" s="3">
        <v>2016</v>
      </c>
      <c r="T78" s="4" t="s">
        <v>509</v>
      </c>
      <c r="U78" s="4" t="s">
        <v>2068</v>
      </c>
      <c r="V78" s="6">
        <v>42509</v>
      </c>
      <c r="W78" s="7">
        <v>650000</v>
      </c>
      <c r="X78" s="6">
        <v>42735</v>
      </c>
      <c r="Y78" s="4" t="s">
        <v>5850</v>
      </c>
      <c r="Z78" s="4" t="s">
        <v>300</v>
      </c>
      <c r="AA78" s="4" t="s">
        <v>301</v>
      </c>
      <c r="AB78" s="4"/>
      <c r="AC78" s="4"/>
      <c r="AD78" s="4"/>
      <c r="AE78" s="7">
        <v>650000</v>
      </c>
      <c r="AF78" s="11">
        <v>268</v>
      </c>
    </row>
    <row r="79" spans="1:32" x14ac:dyDescent="0.25">
      <c r="A79" s="3">
        <v>2016</v>
      </c>
      <c r="B79" s="4" t="s">
        <v>278</v>
      </c>
      <c r="C79" s="5">
        <v>48201</v>
      </c>
      <c r="D79" s="4" t="s">
        <v>5606</v>
      </c>
      <c r="E79" s="4" t="s">
        <v>5607</v>
      </c>
      <c r="F79" s="6">
        <v>42625</v>
      </c>
      <c r="G79" s="7">
        <v>900000</v>
      </c>
      <c r="H79" s="6">
        <v>42825</v>
      </c>
      <c r="I79" s="4" t="s">
        <v>5608</v>
      </c>
      <c r="J79" s="4" t="s">
        <v>300</v>
      </c>
      <c r="K79" s="4" t="s">
        <v>301</v>
      </c>
      <c r="L79" s="4"/>
      <c r="M79" s="4"/>
      <c r="N79" s="4"/>
      <c r="O79" s="7">
        <v>900000</v>
      </c>
      <c r="P79" s="11">
        <f>_xlfn.XLOOKUP(E79,[1]SIDEOF_donativos!U$4:U$1619,[1]SIDEOF_donativos!W$4:W$1619,FALSE)</f>
        <v>506</v>
      </c>
      <c r="S79" s="3">
        <v>2016</v>
      </c>
      <c r="T79" s="4" t="s">
        <v>509</v>
      </c>
      <c r="U79" s="4" t="s">
        <v>3269</v>
      </c>
      <c r="V79" s="6">
        <v>42509</v>
      </c>
      <c r="W79" s="7">
        <v>650000</v>
      </c>
      <c r="X79" s="6">
        <v>42735</v>
      </c>
      <c r="Y79" s="4" t="s">
        <v>5852</v>
      </c>
      <c r="Z79" s="4" t="s">
        <v>300</v>
      </c>
      <c r="AA79" s="4" t="s">
        <v>301</v>
      </c>
      <c r="AB79" s="4"/>
      <c r="AC79" s="4"/>
      <c r="AD79" s="4"/>
      <c r="AE79" s="7">
        <v>650000</v>
      </c>
      <c r="AF79" s="11">
        <v>538</v>
      </c>
    </row>
    <row r="80" spans="1:32" x14ac:dyDescent="0.25">
      <c r="A80" s="3">
        <v>2016</v>
      </c>
      <c r="B80" s="4" t="s">
        <v>278</v>
      </c>
      <c r="C80" s="5">
        <v>48201</v>
      </c>
      <c r="D80" s="4" t="s">
        <v>5609</v>
      </c>
      <c r="E80" s="4" t="s">
        <v>5610</v>
      </c>
      <c r="F80" s="6">
        <v>42620</v>
      </c>
      <c r="G80" s="7">
        <v>1500000</v>
      </c>
      <c r="H80" s="6">
        <v>43039</v>
      </c>
      <c r="I80" s="4" t="s">
        <v>5611</v>
      </c>
      <c r="J80" s="4" t="s">
        <v>4554</v>
      </c>
      <c r="K80" s="4" t="s">
        <v>2832</v>
      </c>
      <c r="L80" s="4"/>
      <c r="M80" s="4"/>
      <c r="N80" s="4"/>
      <c r="O80" s="7">
        <v>1500000</v>
      </c>
      <c r="P80" s="11">
        <f>_xlfn.XLOOKUP(E80,[1]SIDEOF_donativos!U$4:U$1619,[1]SIDEOF_donativos!W$4:W$1619,FALSE)</f>
        <v>508</v>
      </c>
      <c r="S80" s="3">
        <v>2016</v>
      </c>
      <c r="T80" s="4" t="s">
        <v>509</v>
      </c>
      <c r="U80" s="4" t="s">
        <v>5857</v>
      </c>
      <c r="V80" s="6">
        <v>42509</v>
      </c>
      <c r="W80" s="7">
        <v>500000</v>
      </c>
      <c r="X80" s="6">
        <v>42735</v>
      </c>
      <c r="Y80" s="4" t="s">
        <v>5858</v>
      </c>
      <c r="Z80" s="4" t="s">
        <v>300</v>
      </c>
      <c r="AA80" s="4" t="s">
        <v>301</v>
      </c>
      <c r="AB80" s="4"/>
      <c r="AC80" s="4"/>
      <c r="AD80" s="4"/>
      <c r="AE80" s="7">
        <v>500000</v>
      </c>
      <c r="AF80" s="11">
        <v>27</v>
      </c>
    </row>
    <row r="81" spans="1:32" x14ac:dyDescent="0.25">
      <c r="A81" s="3">
        <v>2016</v>
      </c>
      <c r="B81" s="4" t="s">
        <v>278</v>
      </c>
      <c r="C81" s="5">
        <v>48201</v>
      </c>
      <c r="D81" s="4" t="s">
        <v>5612</v>
      </c>
      <c r="E81" s="4" t="s">
        <v>5610</v>
      </c>
      <c r="F81" s="6">
        <v>42625</v>
      </c>
      <c r="G81" s="7">
        <v>440000</v>
      </c>
      <c r="H81" s="6">
        <v>43039</v>
      </c>
      <c r="I81" s="4" t="s">
        <v>5613</v>
      </c>
      <c r="J81" s="4" t="s">
        <v>4554</v>
      </c>
      <c r="K81" s="4" t="s">
        <v>2832</v>
      </c>
      <c r="L81" s="4"/>
      <c r="M81" s="4"/>
      <c r="N81" s="4"/>
      <c r="O81" s="7">
        <v>440000</v>
      </c>
      <c r="P81" s="11">
        <f>_xlfn.XLOOKUP(E81,[1]SIDEOF_donativos!U$4:U$1619,[1]SIDEOF_donativos!W$4:W$1619,FALSE)</f>
        <v>508</v>
      </c>
      <c r="S81" s="3">
        <v>2016</v>
      </c>
      <c r="T81" s="4" t="s">
        <v>509</v>
      </c>
      <c r="U81" s="4" t="s">
        <v>5860</v>
      </c>
      <c r="V81" s="6">
        <v>42509</v>
      </c>
      <c r="W81" s="7">
        <v>311000</v>
      </c>
      <c r="X81" s="6">
        <v>42735</v>
      </c>
      <c r="Y81" s="4" t="s">
        <v>5861</v>
      </c>
      <c r="Z81" s="4" t="s">
        <v>300</v>
      </c>
      <c r="AA81" s="4" t="s">
        <v>301</v>
      </c>
      <c r="AB81" s="4"/>
      <c r="AC81" s="4"/>
      <c r="AD81" s="4"/>
      <c r="AE81" s="7">
        <v>311000</v>
      </c>
      <c r="AF81" s="11">
        <v>161</v>
      </c>
    </row>
    <row r="82" spans="1:32" x14ac:dyDescent="0.25">
      <c r="A82" s="3">
        <v>2016</v>
      </c>
      <c r="B82" s="4" t="s">
        <v>1909</v>
      </c>
      <c r="C82" s="5">
        <v>48101</v>
      </c>
      <c r="D82" s="4" t="s">
        <v>5614</v>
      </c>
      <c r="E82" s="4" t="s">
        <v>640</v>
      </c>
      <c r="F82" s="6">
        <v>42558</v>
      </c>
      <c r="G82" s="7">
        <v>1500000</v>
      </c>
      <c r="H82" s="6">
        <v>42735</v>
      </c>
      <c r="I82" s="4" t="s">
        <v>5615</v>
      </c>
      <c r="J82" s="4" t="s">
        <v>285</v>
      </c>
      <c r="K82" s="4" t="s">
        <v>286</v>
      </c>
      <c r="L82" s="4"/>
      <c r="M82" s="4"/>
      <c r="N82" s="4"/>
      <c r="O82" s="7">
        <v>1500000</v>
      </c>
      <c r="P82" s="11">
        <f>_xlfn.XLOOKUP(E82,[1]SIDEOF_donativos!U$4:U$1619,[1]SIDEOF_donativos!W$4:W$1619,FALSE)</f>
        <v>568</v>
      </c>
      <c r="S82" s="3">
        <v>2016</v>
      </c>
      <c r="T82" s="4" t="s">
        <v>509</v>
      </c>
      <c r="U82" s="4" t="s">
        <v>5863</v>
      </c>
      <c r="V82" s="6">
        <v>42510</v>
      </c>
      <c r="W82" s="7">
        <v>249500</v>
      </c>
      <c r="X82" s="6">
        <v>42735</v>
      </c>
      <c r="Y82" s="4" t="s">
        <v>5864</v>
      </c>
      <c r="Z82" s="4" t="s">
        <v>300</v>
      </c>
      <c r="AA82" s="4" t="s">
        <v>301</v>
      </c>
      <c r="AB82" s="4"/>
      <c r="AC82" s="4"/>
      <c r="AD82" s="4"/>
      <c r="AE82" s="7">
        <v>249500</v>
      </c>
      <c r="AF82" s="11">
        <v>1489</v>
      </c>
    </row>
    <row r="83" spans="1:32" x14ac:dyDescent="0.25">
      <c r="A83" s="3">
        <v>2016</v>
      </c>
      <c r="B83" s="4" t="s">
        <v>1909</v>
      </c>
      <c r="C83" s="5">
        <v>48101</v>
      </c>
      <c r="D83" s="4" t="s">
        <v>5616</v>
      </c>
      <c r="E83" s="4" t="s">
        <v>1916</v>
      </c>
      <c r="F83" s="6">
        <v>42627</v>
      </c>
      <c r="G83" s="7">
        <v>100000</v>
      </c>
      <c r="H83" s="6">
        <v>42735</v>
      </c>
      <c r="I83" s="4" t="s">
        <v>5617</v>
      </c>
      <c r="J83" s="4" t="s">
        <v>290</v>
      </c>
      <c r="K83" s="4" t="s">
        <v>291</v>
      </c>
      <c r="L83" s="4"/>
      <c r="M83" s="4"/>
      <c r="N83" s="4"/>
      <c r="O83" s="7">
        <v>100000</v>
      </c>
      <c r="P83" s="11">
        <f>_xlfn.XLOOKUP(E83,[1]SIDEOF_donativos!U$4:U$1619,[1]SIDEOF_donativos!W$4:W$1619,FALSE)</f>
        <v>1601</v>
      </c>
      <c r="S83" s="3">
        <v>2016</v>
      </c>
      <c r="T83" s="4" t="s">
        <v>509</v>
      </c>
      <c r="U83" s="4" t="s">
        <v>5866</v>
      </c>
      <c r="V83" s="6">
        <v>42509</v>
      </c>
      <c r="W83" s="7">
        <v>500000</v>
      </c>
      <c r="X83" s="6">
        <v>42735</v>
      </c>
      <c r="Y83" s="4" t="s">
        <v>5867</v>
      </c>
      <c r="Z83" s="4" t="s">
        <v>300</v>
      </c>
      <c r="AA83" s="4" t="s">
        <v>301</v>
      </c>
      <c r="AB83" s="4"/>
      <c r="AC83" s="4"/>
      <c r="AD83" s="4"/>
      <c r="AE83" s="7">
        <v>500000</v>
      </c>
      <c r="AF83" s="11">
        <v>208</v>
      </c>
    </row>
    <row r="84" spans="1:32" x14ac:dyDescent="0.25">
      <c r="A84" s="3">
        <v>2016</v>
      </c>
      <c r="B84" s="4" t="s">
        <v>1909</v>
      </c>
      <c r="C84" s="5">
        <v>48101</v>
      </c>
      <c r="D84" s="4" t="s">
        <v>5618</v>
      </c>
      <c r="E84" s="4" t="s">
        <v>1922</v>
      </c>
      <c r="F84" s="6">
        <v>42632</v>
      </c>
      <c r="G84" s="7">
        <v>75000</v>
      </c>
      <c r="H84" s="6">
        <v>42735</v>
      </c>
      <c r="I84" s="4" t="s">
        <v>3019</v>
      </c>
      <c r="J84" s="4" t="s">
        <v>300</v>
      </c>
      <c r="K84" s="4" t="s">
        <v>301</v>
      </c>
      <c r="L84" s="4"/>
      <c r="M84" s="4"/>
      <c r="N84" s="4"/>
      <c r="O84" s="7">
        <v>75000</v>
      </c>
      <c r="P84" s="11">
        <f>_xlfn.XLOOKUP(E84,[1]SIDEOF_donativos!U$4:U$1619,[1]SIDEOF_donativos!W$4:W$1619,FALSE)</f>
        <v>924</v>
      </c>
      <c r="S84" s="3">
        <v>2016</v>
      </c>
      <c r="T84" s="4" t="s">
        <v>509</v>
      </c>
      <c r="U84" s="4" t="s">
        <v>2122</v>
      </c>
      <c r="V84" s="6">
        <v>42510</v>
      </c>
      <c r="W84" s="7">
        <v>650000</v>
      </c>
      <c r="X84" s="6">
        <v>42735</v>
      </c>
      <c r="Y84" s="4" t="s">
        <v>5869</v>
      </c>
      <c r="Z84" s="4" t="s">
        <v>300</v>
      </c>
      <c r="AA84" s="4" t="s">
        <v>301</v>
      </c>
      <c r="AB84" s="4"/>
      <c r="AC84" s="4"/>
      <c r="AD84" s="4"/>
      <c r="AE84" s="7">
        <v>650000</v>
      </c>
      <c r="AF84" s="11">
        <v>895</v>
      </c>
    </row>
    <row r="85" spans="1:32" x14ac:dyDescent="0.25">
      <c r="A85" s="3">
        <v>2016</v>
      </c>
      <c r="B85" s="4" t="s">
        <v>1927</v>
      </c>
      <c r="C85" s="5">
        <v>48101</v>
      </c>
      <c r="D85" s="4" t="s">
        <v>5619</v>
      </c>
      <c r="E85" s="4" t="s">
        <v>5620</v>
      </c>
      <c r="F85" s="6">
        <v>42732</v>
      </c>
      <c r="G85" s="7">
        <v>5000000</v>
      </c>
      <c r="H85" s="6">
        <v>42735</v>
      </c>
      <c r="I85" s="4" t="s">
        <v>5621</v>
      </c>
      <c r="J85" s="4" t="s">
        <v>5622</v>
      </c>
      <c r="K85" s="4" t="s">
        <v>459</v>
      </c>
      <c r="L85" s="4" t="s">
        <v>1839</v>
      </c>
      <c r="M85" s="4"/>
      <c r="N85" s="4"/>
      <c r="O85" s="7">
        <v>5000000</v>
      </c>
      <c r="P85" s="11">
        <f>_xlfn.XLOOKUP(E85,[1]SIDEOF_donativos!U$4:U$1619,[1]SIDEOF_donativos!W$4:W$1619,FALSE)</f>
        <v>751</v>
      </c>
      <c r="S85" s="3">
        <v>2016</v>
      </c>
      <c r="T85" s="4" t="s">
        <v>509</v>
      </c>
      <c r="U85" s="4" t="s">
        <v>548</v>
      </c>
      <c r="V85" s="6">
        <v>42510</v>
      </c>
      <c r="W85" s="7">
        <v>600648</v>
      </c>
      <c r="X85" s="6">
        <v>42735</v>
      </c>
      <c r="Y85" s="4" t="s">
        <v>5871</v>
      </c>
      <c r="Z85" s="4" t="s">
        <v>300</v>
      </c>
      <c r="AA85" s="4" t="s">
        <v>301</v>
      </c>
      <c r="AB85" s="4"/>
      <c r="AC85" s="4"/>
      <c r="AD85" s="4"/>
      <c r="AE85" s="7">
        <v>600648</v>
      </c>
      <c r="AF85" s="11">
        <v>627</v>
      </c>
    </row>
    <row r="86" spans="1:32" x14ac:dyDescent="0.25">
      <c r="A86" s="3">
        <v>2016</v>
      </c>
      <c r="B86" s="4" t="s">
        <v>1927</v>
      </c>
      <c r="C86" s="5">
        <v>48101</v>
      </c>
      <c r="D86" s="4" t="s">
        <v>5623</v>
      </c>
      <c r="E86" s="4" t="s">
        <v>3034</v>
      </c>
      <c r="F86" s="6">
        <v>42614</v>
      </c>
      <c r="G86" s="7">
        <v>7500000</v>
      </c>
      <c r="H86" s="6">
        <v>42735</v>
      </c>
      <c r="I86" s="4" t="s">
        <v>5624</v>
      </c>
      <c r="J86" s="4" t="s">
        <v>19</v>
      </c>
      <c r="K86" s="4" t="s">
        <v>20</v>
      </c>
      <c r="L86" s="4"/>
      <c r="M86" s="4"/>
      <c r="N86" s="4"/>
      <c r="O86" s="7">
        <v>7500000</v>
      </c>
      <c r="P86" s="11">
        <f>_xlfn.XLOOKUP(E86,[1]SIDEOF_donativos!U$4:U$1619,[1]SIDEOF_donativos!W$4:W$1619,FALSE)</f>
        <v>1505</v>
      </c>
      <c r="S86" s="3">
        <v>2016</v>
      </c>
      <c r="T86" s="4" t="s">
        <v>509</v>
      </c>
      <c r="U86" s="4" t="s">
        <v>5873</v>
      </c>
      <c r="V86" s="6">
        <v>42510</v>
      </c>
      <c r="W86" s="7">
        <v>397800</v>
      </c>
      <c r="X86" s="6">
        <v>42735</v>
      </c>
      <c r="Y86" s="4" t="s">
        <v>5874</v>
      </c>
      <c r="Z86" s="4" t="s">
        <v>300</v>
      </c>
      <c r="AA86" s="4" t="s">
        <v>301</v>
      </c>
      <c r="AB86" s="4"/>
      <c r="AC86" s="4"/>
      <c r="AD86" s="4"/>
      <c r="AE86" s="7">
        <v>397800</v>
      </c>
      <c r="AF86" s="11">
        <v>1379</v>
      </c>
    </row>
    <row r="87" spans="1:32" x14ac:dyDescent="0.25">
      <c r="A87" s="3">
        <v>2016</v>
      </c>
      <c r="B87" s="4" t="s">
        <v>1927</v>
      </c>
      <c r="C87" s="5">
        <v>48101</v>
      </c>
      <c r="D87" s="4" t="s">
        <v>5625</v>
      </c>
      <c r="E87" s="4" t="s">
        <v>451</v>
      </c>
      <c r="F87" s="6">
        <v>42688</v>
      </c>
      <c r="G87" s="7">
        <v>550000</v>
      </c>
      <c r="H87" s="6">
        <v>42735</v>
      </c>
      <c r="I87" s="4" t="s">
        <v>5626</v>
      </c>
      <c r="J87" s="4" t="s">
        <v>1933</v>
      </c>
      <c r="K87" s="4" t="s">
        <v>459</v>
      </c>
      <c r="L87" s="4" t="s">
        <v>20</v>
      </c>
      <c r="M87" s="4"/>
      <c r="N87" s="4"/>
      <c r="O87" s="7">
        <v>550000</v>
      </c>
      <c r="P87" s="11">
        <f>_xlfn.XLOOKUP(E87,[1]SIDEOF_donativos!U$4:U$1619,[1]SIDEOF_donativos!W$4:W$1619,FALSE)</f>
        <v>15</v>
      </c>
      <c r="S87" s="3">
        <v>2016</v>
      </c>
      <c r="T87" s="4" t="s">
        <v>509</v>
      </c>
      <c r="U87" s="4" t="s">
        <v>5876</v>
      </c>
      <c r="V87" s="6">
        <v>42510</v>
      </c>
      <c r="W87" s="7">
        <v>445390</v>
      </c>
      <c r="X87" s="6">
        <v>42735</v>
      </c>
      <c r="Y87" s="4" t="s">
        <v>5877</v>
      </c>
      <c r="Z87" s="4" t="s">
        <v>300</v>
      </c>
      <c r="AA87" s="4" t="s">
        <v>301</v>
      </c>
      <c r="AB87" s="4"/>
      <c r="AC87" s="4"/>
      <c r="AD87" s="4"/>
      <c r="AE87" s="7">
        <v>445390</v>
      </c>
      <c r="AF87" s="11">
        <v>207</v>
      </c>
    </row>
    <row r="88" spans="1:32" x14ac:dyDescent="0.25">
      <c r="A88" s="3">
        <v>2016</v>
      </c>
      <c r="B88" s="4" t="s">
        <v>1927</v>
      </c>
      <c r="C88" s="5">
        <v>48101</v>
      </c>
      <c r="D88" s="4" t="s">
        <v>5627</v>
      </c>
      <c r="E88" s="4" t="s">
        <v>449</v>
      </c>
      <c r="F88" s="6">
        <v>42688</v>
      </c>
      <c r="G88" s="7">
        <v>175000</v>
      </c>
      <c r="H88" s="6">
        <v>42735</v>
      </c>
      <c r="I88" s="4" t="s">
        <v>5628</v>
      </c>
      <c r="J88" s="4" t="s">
        <v>1933</v>
      </c>
      <c r="K88" s="4" t="s">
        <v>459</v>
      </c>
      <c r="L88" s="4" t="s">
        <v>20</v>
      </c>
      <c r="M88" s="4"/>
      <c r="N88" s="4"/>
      <c r="O88" s="7">
        <v>175000</v>
      </c>
      <c r="P88" s="11">
        <f>_xlfn.XLOOKUP(E88,[1]SIDEOF_donativos!U$4:U$1619,[1]SIDEOF_donativos!W$4:W$1619,FALSE)</f>
        <v>14</v>
      </c>
      <c r="S88" s="3">
        <v>2016</v>
      </c>
      <c r="T88" s="4" t="s">
        <v>509</v>
      </c>
      <c r="U88" s="4" t="s">
        <v>3333</v>
      </c>
      <c r="V88" s="6">
        <v>42510</v>
      </c>
      <c r="W88" s="7">
        <v>800000</v>
      </c>
      <c r="X88" s="6">
        <v>42735</v>
      </c>
      <c r="Y88" s="4" t="s">
        <v>5879</v>
      </c>
      <c r="Z88" s="4" t="s">
        <v>300</v>
      </c>
      <c r="AA88" s="4" t="s">
        <v>301</v>
      </c>
      <c r="AB88" s="4"/>
      <c r="AC88" s="4"/>
      <c r="AD88" s="4"/>
      <c r="AE88" s="7">
        <v>800000</v>
      </c>
      <c r="AF88" s="11">
        <v>857</v>
      </c>
    </row>
    <row r="89" spans="1:32" x14ac:dyDescent="0.25">
      <c r="A89" s="3">
        <v>2016</v>
      </c>
      <c r="B89" s="4" t="s">
        <v>1927</v>
      </c>
      <c r="C89" s="5">
        <v>48101</v>
      </c>
      <c r="D89" s="4" t="s">
        <v>5629</v>
      </c>
      <c r="E89" s="4" t="s">
        <v>446</v>
      </c>
      <c r="F89" s="6">
        <v>42688</v>
      </c>
      <c r="G89" s="7">
        <v>350000</v>
      </c>
      <c r="H89" s="6">
        <v>42735</v>
      </c>
      <c r="I89" s="4" t="s">
        <v>5630</v>
      </c>
      <c r="J89" s="4" t="s">
        <v>1933</v>
      </c>
      <c r="K89" s="4" t="s">
        <v>459</v>
      </c>
      <c r="L89" s="4" t="s">
        <v>20</v>
      </c>
      <c r="M89" s="4"/>
      <c r="N89" s="4"/>
      <c r="O89" s="7">
        <v>350000</v>
      </c>
      <c r="P89" s="11">
        <f>_xlfn.XLOOKUP(E89,[1]SIDEOF_donativos!U$4:U$1619,[1]SIDEOF_donativos!W$4:W$1619,FALSE)</f>
        <v>9</v>
      </c>
      <c r="S89" s="3">
        <v>2016</v>
      </c>
      <c r="T89" s="4" t="s">
        <v>509</v>
      </c>
      <c r="U89" s="4" t="s">
        <v>5881</v>
      </c>
      <c r="V89" s="6">
        <v>42513</v>
      </c>
      <c r="W89" s="7">
        <v>250000</v>
      </c>
      <c r="X89" s="6">
        <v>42735</v>
      </c>
      <c r="Y89" s="4" t="s">
        <v>5882</v>
      </c>
      <c r="Z89" s="4" t="s">
        <v>300</v>
      </c>
      <c r="AA89" s="4" t="s">
        <v>301</v>
      </c>
      <c r="AB89" s="4"/>
      <c r="AC89" s="4"/>
      <c r="AD89" s="4"/>
      <c r="AE89" s="7">
        <v>250000</v>
      </c>
      <c r="AF89" s="11">
        <v>255</v>
      </c>
    </row>
    <row r="90" spans="1:32" x14ac:dyDescent="0.25">
      <c r="A90" s="3">
        <v>2016</v>
      </c>
      <c r="B90" s="4" t="s">
        <v>1927</v>
      </c>
      <c r="C90" s="5">
        <v>48101</v>
      </c>
      <c r="D90" s="4" t="s">
        <v>5631</v>
      </c>
      <c r="E90" s="4" t="s">
        <v>67</v>
      </c>
      <c r="F90" s="6">
        <v>42688</v>
      </c>
      <c r="G90" s="7">
        <v>175000</v>
      </c>
      <c r="H90" s="6">
        <v>42734</v>
      </c>
      <c r="I90" s="4" t="s">
        <v>5632</v>
      </c>
      <c r="J90" s="4" t="s">
        <v>1933</v>
      </c>
      <c r="K90" s="4" t="s">
        <v>459</v>
      </c>
      <c r="L90" s="4" t="s">
        <v>20</v>
      </c>
      <c r="M90" s="4"/>
      <c r="N90" s="4"/>
      <c r="O90" s="7">
        <v>175000</v>
      </c>
      <c r="P90" s="11">
        <f>_xlfn.XLOOKUP(E90,[1]SIDEOF_donativos!U$4:U$1619,[1]SIDEOF_donativos!W$4:W$1619,FALSE)</f>
        <v>1515</v>
      </c>
      <c r="S90" s="3">
        <v>2016</v>
      </c>
      <c r="T90" s="4" t="s">
        <v>509</v>
      </c>
      <c r="U90" s="4" t="s">
        <v>3245</v>
      </c>
      <c r="V90" s="6">
        <v>42510</v>
      </c>
      <c r="W90" s="7">
        <v>500000</v>
      </c>
      <c r="X90" s="6">
        <v>42735</v>
      </c>
      <c r="Y90" s="4" t="s">
        <v>5884</v>
      </c>
      <c r="Z90" s="4" t="s">
        <v>300</v>
      </c>
      <c r="AA90" s="4" t="s">
        <v>301</v>
      </c>
      <c r="AB90" s="4"/>
      <c r="AC90" s="4"/>
      <c r="AD90" s="4"/>
      <c r="AE90" s="7">
        <v>500000</v>
      </c>
      <c r="AF90" s="11">
        <v>1397</v>
      </c>
    </row>
    <row r="91" spans="1:32" x14ac:dyDescent="0.25">
      <c r="A91" s="3">
        <v>2016</v>
      </c>
      <c r="B91" s="4" t="s">
        <v>1927</v>
      </c>
      <c r="C91" s="5">
        <v>48101</v>
      </c>
      <c r="D91" s="4" t="s">
        <v>5633</v>
      </c>
      <c r="E91" s="4" t="s">
        <v>4384</v>
      </c>
      <c r="F91" s="6">
        <v>42506</v>
      </c>
      <c r="G91" s="7">
        <v>2000000</v>
      </c>
      <c r="H91" s="6">
        <v>42704</v>
      </c>
      <c r="I91" s="4" t="s">
        <v>5634</v>
      </c>
      <c r="J91" s="4" t="s">
        <v>1838</v>
      </c>
      <c r="K91" s="4" t="s">
        <v>1839</v>
      </c>
      <c r="L91" s="4"/>
      <c r="M91" s="4"/>
      <c r="N91" s="4"/>
      <c r="O91" s="7">
        <v>2000000</v>
      </c>
      <c r="P91" s="11">
        <f>_xlfn.XLOOKUP(E91,[1]SIDEOF_donativos!U$4:U$1619,[1]SIDEOF_donativos!W$4:W$1619,FALSE)</f>
        <v>1504</v>
      </c>
      <c r="S91" s="3">
        <v>2016</v>
      </c>
      <c r="T91" s="4" t="s">
        <v>509</v>
      </c>
      <c r="U91" s="4" t="s">
        <v>5886</v>
      </c>
      <c r="V91" s="6">
        <v>42510</v>
      </c>
      <c r="W91" s="7">
        <v>249990</v>
      </c>
      <c r="X91" s="6">
        <v>42735</v>
      </c>
      <c r="Y91" s="4" t="s">
        <v>5887</v>
      </c>
      <c r="Z91" s="4" t="s">
        <v>300</v>
      </c>
      <c r="AA91" s="4" t="s">
        <v>301</v>
      </c>
      <c r="AB91" s="4"/>
      <c r="AC91" s="4"/>
      <c r="AD91" s="4"/>
      <c r="AE91" s="7">
        <v>249990</v>
      </c>
      <c r="AF91" s="11">
        <v>1600</v>
      </c>
    </row>
    <row r="92" spans="1:32" x14ac:dyDescent="0.25">
      <c r="A92" s="3">
        <v>2016</v>
      </c>
      <c r="B92" s="4" t="s">
        <v>389</v>
      </c>
      <c r="C92" s="5">
        <v>48101</v>
      </c>
      <c r="D92" s="4" t="s">
        <v>5635</v>
      </c>
      <c r="E92" s="4" t="s">
        <v>5636</v>
      </c>
      <c r="F92" s="6">
        <v>42474</v>
      </c>
      <c r="G92" s="7">
        <v>100000</v>
      </c>
      <c r="H92" s="6">
        <v>42730</v>
      </c>
      <c r="I92" s="4" t="s">
        <v>5637</v>
      </c>
      <c r="J92" s="4" t="s">
        <v>387</v>
      </c>
      <c r="K92" s="4" t="s">
        <v>388</v>
      </c>
      <c r="L92" s="4"/>
      <c r="M92" s="4"/>
      <c r="N92" s="4"/>
      <c r="O92" s="7">
        <v>100000</v>
      </c>
      <c r="P92" s="11">
        <f>_xlfn.XLOOKUP(E92,[1]SIDEOF_donativos!U$4:U$1619,[1]SIDEOF_donativos!W$4:W$1619,FALSE)</f>
        <v>1360</v>
      </c>
      <c r="S92" s="3">
        <v>2016</v>
      </c>
      <c r="T92" s="4" t="s">
        <v>509</v>
      </c>
      <c r="U92" s="4" t="s">
        <v>5889</v>
      </c>
      <c r="V92" s="6">
        <v>42510</v>
      </c>
      <c r="W92" s="7">
        <v>500000</v>
      </c>
      <c r="X92" s="6">
        <v>42735</v>
      </c>
      <c r="Y92" s="4" t="s">
        <v>5890</v>
      </c>
      <c r="Z92" s="4" t="s">
        <v>300</v>
      </c>
      <c r="AA92" s="4" t="s">
        <v>301</v>
      </c>
      <c r="AB92" s="4"/>
      <c r="AC92" s="4"/>
      <c r="AD92" s="4"/>
      <c r="AE92" s="7">
        <v>500000</v>
      </c>
      <c r="AF92" s="11">
        <v>1573</v>
      </c>
    </row>
    <row r="93" spans="1:32" x14ac:dyDescent="0.25">
      <c r="A93" s="3">
        <v>2016</v>
      </c>
      <c r="B93" s="4" t="s">
        <v>389</v>
      </c>
      <c r="C93" s="5">
        <v>48101</v>
      </c>
      <c r="D93" s="4" t="s">
        <v>5638</v>
      </c>
      <c r="E93" s="4" t="s">
        <v>5639</v>
      </c>
      <c r="F93" s="6">
        <v>42481</v>
      </c>
      <c r="G93" s="7">
        <v>100000</v>
      </c>
      <c r="H93" s="6">
        <v>42579</v>
      </c>
      <c r="I93" s="4" t="s">
        <v>5640</v>
      </c>
      <c r="J93" s="4" t="s">
        <v>387</v>
      </c>
      <c r="K93" s="4" t="s">
        <v>388</v>
      </c>
      <c r="L93" s="4"/>
      <c r="M93" s="4"/>
      <c r="N93" s="4"/>
      <c r="O93" s="7">
        <v>100000</v>
      </c>
      <c r="P93" s="11">
        <f>_xlfn.XLOOKUP(E93,[1]SIDEOF_donativos!U$4:U$1619,[1]SIDEOF_donativos!W$4:W$1619,FALSE)</f>
        <v>360</v>
      </c>
      <c r="S93" s="3">
        <v>2016</v>
      </c>
      <c r="T93" s="4" t="s">
        <v>509</v>
      </c>
      <c r="U93" s="4" t="s">
        <v>5892</v>
      </c>
      <c r="V93" s="6">
        <v>42510</v>
      </c>
      <c r="W93" s="7">
        <v>250000</v>
      </c>
      <c r="X93" s="6">
        <v>42735</v>
      </c>
      <c r="Y93" s="4" t="s">
        <v>5893</v>
      </c>
      <c r="Z93" s="4" t="s">
        <v>300</v>
      </c>
      <c r="AA93" s="4" t="s">
        <v>301</v>
      </c>
      <c r="AB93" s="4"/>
      <c r="AC93" s="4"/>
      <c r="AD93" s="4"/>
      <c r="AE93" s="7">
        <v>250000</v>
      </c>
      <c r="AF93" s="11">
        <v>1364</v>
      </c>
    </row>
    <row r="94" spans="1:32" x14ac:dyDescent="0.25">
      <c r="A94" s="3">
        <v>2016</v>
      </c>
      <c r="B94" s="4" t="s">
        <v>389</v>
      </c>
      <c r="C94" s="5">
        <v>48101</v>
      </c>
      <c r="D94" s="4" t="s">
        <v>5641</v>
      </c>
      <c r="E94" s="4" t="s">
        <v>5642</v>
      </c>
      <c r="F94" s="6">
        <v>42486</v>
      </c>
      <c r="G94" s="7">
        <v>400000</v>
      </c>
      <c r="H94" s="6">
        <v>42809</v>
      </c>
      <c r="I94" s="4" t="s">
        <v>5643</v>
      </c>
      <c r="J94" s="4" t="s">
        <v>387</v>
      </c>
      <c r="K94" s="4" t="s">
        <v>388</v>
      </c>
      <c r="L94" s="4"/>
      <c r="M94" s="4"/>
      <c r="N94" s="4"/>
      <c r="O94" s="7">
        <v>400000</v>
      </c>
      <c r="P94" s="11">
        <f>_xlfn.XLOOKUP(E94,[1]SIDEOF_donativos!U$4:U$1619,[1]SIDEOF_donativos!W$4:W$1619,FALSE)</f>
        <v>432</v>
      </c>
      <c r="S94" s="3">
        <v>2016</v>
      </c>
      <c r="T94" s="4" t="s">
        <v>509</v>
      </c>
      <c r="U94" s="4" t="s">
        <v>5895</v>
      </c>
      <c r="V94" s="6">
        <v>42514</v>
      </c>
      <c r="W94" s="7">
        <v>497290</v>
      </c>
      <c r="X94" s="6">
        <v>42735</v>
      </c>
      <c r="Y94" s="4" t="s">
        <v>5896</v>
      </c>
      <c r="Z94" s="4" t="s">
        <v>300</v>
      </c>
      <c r="AA94" s="4" t="s">
        <v>301</v>
      </c>
      <c r="AB94" s="4"/>
      <c r="AC94" s="4"/>
      <c r="AD94" s="4"/>
      <c r="AE94" s="7">
        <v>497290</v>
      </c>
      <c r="AF94" s="11">
        <v>1077</v>
      </c>
    </row>
    <row r="95" spans="1:32" x14ac:dyDescent="0.25">
      <c r="A95" s="3">
        <v>2016</v>
      </c>
      <c r="B95" s="4" t="s">
        <v>389</v>
      </c>
      <c r="C95" s="5">
        <v>48101</v>
      </c>
      <c r="D95" s="4" t="s">
        <v>5644</v>
      </c>
      <c r="E95" s="4" t="s">
        <v>4411</v>
      </c>
      <c r="F95" s="6">
        <v>42487</v>
      </c>
      <c r="G95" s="7">
        <v>125000</v>
      </c>
      <c r="H95" s="6">
        <v>42577</v>
      </c>
      <c r="I95" s="4" t="s">
        <v>5645</v>
      </c>
      <c r="J95" s="4" t="s">
        <v>387</v>
      </c>
      <c r="K95" s="4" t="s">
        <v>388</v>
      </c>
      <c r="L95" s="4"/>
      <c r="M95" s="4"/>
      <c r="N95" s="4"/>
      <c r="O95" s="7">
        <v>125000</v>
      </c>
      <c r="P95" s="11">
        <f>_xlfn.XLOOKUP(E95,[1]SIDEOF_donativos!U$4:U$1619,[1]SIDEOF_donativos!W$4:W$1619,FALSE)</f>
        <v>1449</v>
      </c>
      <c r="S95" s="3">
        <v>2016</v>
      </c>
      <c r="T95" s="4" t="s">
        <v>509</v>
      </c>
      <c r="U95" s="4" t="s">
        <v>5898</v>
      </c>
      <c r="V95" s="6">
        <v>42510</v>
      </c>
      <c r="W95" s="7">
        <v>500000</v>
      </c>
      <c r="X95" s="6">
        <v>42735</v>
      </c>
      <c r="Y95" s="4" t="s">
        <v>5899</v>
      </c>
      <c r="Z95" s="4" t="s">
        <v>300</v>
      </c>
      <c r="AA95" s="4" t="s">
        <v>301</v>
      </c>
      <c r="AB95" s="4"/>
      <c r="AC95" s="4"/>
      <c r="AD95" s="4"/>
      <c r="AE95" s="7">
        <v>500000</v>
      </c>
      <c r="AF95" s="11">
        <v>380</v>
      </c>
    </row>
    <row r="96" spans="1:32" x14ac:dyDescent="0.25">
      <c r="A96" s="3">
        <v>2016</v>
      </c>
      <c r="B96" s="4" t="s">
        <v>389</v>
      </c>
      <c r="C96" s="5">
        <v>48101</v>
      </c>
      <c r="D96" s="4" t="s">
        <v>5646</v>
      </c>
      <c r="E96" s="4" t="s">
        <v>2054</v>
      </c>
      <c r="F96" s="6">
        <v>42488</v>
      </c>
      <c r="G96" s="7">
        <v>100000</v>
      </c>
      <c r="H96" s="6">
        <v>42688</v>
      </c>
      <c r="I96" s="4" t="s">
        <v>5647</v>
      </c>
      <c r="J96" s="4" t="s">
        <v>387</v>
      </c>
      <c r="K96" s="4" t="s">
        <v>388</v>
      </c>
      <c r="L96" s="4"/>
      <c r="M96" s="4"/>
      <c r="N96" s="4"/>
      <c r="O96" s="7">
        <v>100000</v>
      </c>
      <c r="P96" s="11">
        <f>_xlfn.XLOOKUP(E96,[1]SIDEOF_donativos!U$4:U$1619,[1]SIDEOF_donativos!W$4:W$1619,FALSE)</f>
        <v>1089</v>
      </c>
      <c r="S96" s="3">
        <v>2016</v>
      </c>
      <c r="T96" s="4" t="s">
        <v>509</v>
      </c>
      <c r="U96" s="4" t="s">
        <v>5901</v>
      </c>
      <c r="V96" s="6">
        <v>42513</v>
      </c>
      <c r="W96" s="7">
        <v>793200</v>
      </c>
      <c r="X96" s="6">
        <v>42735</v>
      </c>
      <c r="Y96" s="4" t="s">
        <v>5902</v>
      </c>
      <c r="Z96" s="4" t="s">
        <v>300</v>
      </c>
      <c r="AA96" s="4" t="s">
        <v>301</v>
      </c>
      <c r="AB96" s="4"/>
      <c r="AC96" s="4"/>
      <c r="AD96" s="4"/>
      <c r="AE96" s="7">
        <v>793200</v>
      </c>
      <c r="AF96" s="11">
        <v>326</v>
      </c>
    </row>
    <row r="97" spans="1:32" x14ac:dyDescent="0.25">
      <c r="A97" s="3">
        <v>2016</v>
      </c>
      <c r="B97" s="4" t="s">
        <v>389</v>
      </c>
      <c r="C97" s="5">
        <v>48101</v>
      </c>
      <c r="D97" s="4" t="s">
        <v>5648</v>
      </c>
      <c r="E97" s="4" t="s">
        <v>3051</v>
      </c>
      <c r="F97" s="6">
        <v>42489</v>
      </c>
      <c r="G97" s="7">
        <v>240000</v>
      </c>
      <c r="H97" s="6">
        <v>42734</v>
      </c>
      <c r="I97" s="4" t="s">
        <v>5649</v>
      </c>
      <c r="J97" s="4" t="s">
        <v>387</v>
      </c>
      <c r="K97" s="4" t="s">
        <v>388</v>
      </c>
      <c r="L97" s="4"/>
      <c r="M97" s="4"/>
      <c r="N97" s="4"/>
      <c r="O97" s="7">
        <v>240000</v>
      </c>
      <c r="P97" s="11">
        <f>_xlfn.XLOOKUP(E97,[1]SIDEOF_donativos!U$4:U$1619,[1]SIDEOF_donativos!W$4:W$1619,FALSE)</f>
        <v>529</v>
      </c>
      <c r="S97" s="3">
        <v>2016</v>
      </c>
      <c r="T97" s="4" t="s">
        <v>509</v>
      </c>
      <c r="U97" s="4" t="s">
        <v>5904</v>
      </c>
      <c r="V97" s="6">
        <v>42513</v>
      </c>
      <c r="W97" s="7">
        <v>250000</v>
      </c>
      <c r="X97" s="6">
        <v>42735</v>
      </c>
      <c r="Y97" s="4" t="s">
        <v>5905</v>
      </c>
      <c r="Z97" s="4" t="s">
        <v>300</v>
      </c>
      <c r="AA97" s="4" t="s">
        <v>301</v>
      </c>
      <c r="AB97" s="4"/>
      <c r="AC97" s="4"/>
      <c r="AD97" s="4"/>
      <c r="AE97" s="7">
        <v>250000</v>
      </c>
      <c r="AF97" s="11">
        <v>1370</v>
      </c>
    </row>
    <row r="98" spans="1:32" x14ac:dyDescent="0.25">
      <c r="A98" s="3">
        <v>2016</v>
      </c>
      <c r="B98" s="4" t="s">
        <v>389</v>
      </c>
      <c r="C98" s="5">
        <v>48101</v>
      </c>
      <c r="D98" s="4" t="s">
        <v>5650</v>
      </c>
      <c r="E98" s="4" t="s">
        <v>4792</v>
      </c>
      <c r="F98" s="6">
        <v>42493</v>
      </c>
      <c r="G98" s="7">
        <v>400000</v>
      </c>
      <c r="H98" s="6">
        <v>42683</v>
      </c>
      <c r="I98" s="4" t="s">
        <v>5651</v>
      </c>
      <c r="J98" s="4" t="s">
        <v>387</v>
      </c>
      <c r="K98" s="4" t="s">
        <v>388</v>
      </c>
      <c r="L98" s="4"/>
      <c r="M98" s="4"/>
      <c r="N98" s="4"/>
      <c r="O98" s="7">
        <v>400000</v>
      </c>
      <c r="P98" s="11">
        <f>_xlfn.XLOOKUP(E98,[1]SIDEOF_donativos!U$4:U$1619,[1]SIDEOF_donativos!W$4:W$1619,FALSE)</f>
        <v>890</v>
      </c>
      <c r="S98" s="3">
        <v>2016</v>
      </c>
      <c r="T98" s="4" t="s">
        <v>509</v>
      </c>
      <c r="U98" s="4" t="s">
        <v>5907</v>
      </c>
      <c r="V98" s="6">
        <v>42513</v>
      </c>
      <c r="W98" s="7">
        <v>800000</v>
      </c>
      <c r="X98" s="6">
        <v>42735</v>
      </c>
      <c r="Y98" s="4" t="s">
        <v>5908</v>
      </c>
      <c r="Z98" s="4" t="s">
        <v>300</v>
      </c>
      <c r="AA98" s="4" t="s">
        <v>301</v>
      </c>
      <c r="AB98" s="4"/>
      <c r="AC98" s="4"/>
      <c r="AD98" s="4"/>
      <c r="AE98" s="7">
        <v>800000</v>
      </c>
      <c r="AF98" s="11">
        <v>540</v>
      </c>
    </row>
    <row r="99" spans="1:32" x14ac:dyDescent="0.25">
      <c r="A99" s="3">
        <v>2016</v>
      </c>
      <c r="B99" s="4" t="s">
        <v>389</v>
      </c>
      <c r="C99" s="5">
        <v>48101</v>
      </c>
      <c r="D99" s="4" t="s">
        <v>5652</v>
      </c>
      <c r="E99" s="4" t="s">
        <v>3065</v>
      </c>
      <c r="F99" s="6">
        <v>42493</v>
      </c>
      <c r="G99" s="7">
        <v>100000</v>
      </c>
      <c r="H99" s="6">
        <v>42734</v>
      </c>
      <c r="I99" s="4" t="s">
        <v>5653</v>
      </c>
      <c r="J99" s="4" t="s">
        <v>387</v>
      </c>
      <c r="K99" s="4" t="s">
        <v>388</v>
      </c>
      <c r="L99" s="4"/>
      <c r="M99" s="4"/>
      <c r="N99" s="4"/>
      <c r="O99" s="7">
        <v>100000</v>
      </c>
      <c r="P99" s="11">
        <f>_xlfn.XLOOKUP(E99,[1]SIDEOF_donativos!U$4:U$1619,[1]SIDEOF_donativos!W$4:W$1619,FALSE)</f>
        <v>618</v>
      </c>
      <c r="S99" s="3">
        <v>2016</v>
      </c>
      <c r="T99" s="4" t="s">
        <v>509</v>
      </c>
      <c r="U99" s="4" t="s">
        <v>5910</v>
      </c>
      <c r="V99" s="6">
        <v>42513</v>
      </c>
      <c r="W99" s="7">
        <v>500000</v>
      </c>
      <c r="X99" s="6">
        <v>42735</v>
      </c>
      <c r="Y99" s="4" t="s">
        <v>5911</v>
      </c>
      <c r="Z99" s="4" t="s">
        <v>300</v>
      </c>
      <c r="AA99" s="4" t="s">
        <v>301</v>
      </c>
      <c r="AB99" s="4"/>
      <c r="AC99" s="4"/>
      <c r="AD99" s="4"/>
      <c r="AE99" s="7">
        <v>500000</v>
      </c>
      <c r="AF99" s="11">
        <v>748</v>
      </c>
    </row>
    <row r="100" spans="1:32" x14ac:dyDescent="0.25">
      <c r="A100" s="3">
        <v>2016</v>
      </c>
      <c r="B100" s="4" t="s">
        <v>389</v>
      </c>
      <c r="C100" s="5">
        <v>48101</v>
      </c>
      <c r="D100" s="4" t="s">
        <v>5654</v>
      </c>
      <c r="E100" s="4" t="s">
        <v>411</v>
      </c>
      <c r="F100" s="6">
        <v>42494</v>
      </c>
      <c r="G100" s="7">
        <v>300000</v>
      </c>
      <c r="H100" s="6">
        <v>42766</v>
      </c>
      <c r="I100" s="4" t="s">
        <v>5655</v>
      </c>
      <c r="J100" s="4" t="s">
        <v>387</v>
      </c>
      <c r="K100" s="4" t="s">
        <v>388</v>
      </c>
      <c r="L100" s="4"/>
      <c r="M100" s="4"/>
      <c r="N100" s="4"/>
      <c r="O100" s="7">
        <v>300000</v>
      </c>
      <c r="P100" s="11">
        <f>_xlfn.XLOOKUP(E100,[1]SIDEOF_donativos!U$4:U$1619,[1]SIDEOF_donativos!W$4:W$1619,FALSE)</f>
        <v>1113</v>
      </c>
      <c r="S100" s="3">
        <v>2016</v>
      </c>
      <c r="T100" s="4" t="s">
        <v>509</v>
      </c>
      <c r="U100" s="4" t="s">
        <v>5913</v>
      </c>
      <c r="V100" s="6">
        <v>42513</v>
      </c>
      <c r="W100" s="7">
        <v>333000</v>
      </c>
      <c r="X100" s="6">
        <v>42735</v>
      </c>
      <c r="Y100" s="4" t="s">
        <v>5914</v>
      </c>
      <c r="Z100" s="4" t="s">
        <v>300</v>
      </c>
      <c r="AA100" s="4" t="s">
        <v>301</v>
      </c>
      <c r="AB100" s="4"/>
      <c r="AC100" s="4"/>
      <c r="AD100" s="4"/>
      <c r="AE100" s="7">
        <v>333000</v>
      </c>
      <c r="AF100" s="11">
        <v>122</v>
      </c>
    </row>
    <row r="101" spans="1:32" x14ac:dyDescent="0.25">
      <c r="A101" s="3">
        <v>2016</v>
      </c>
      <c r="B101" s="4" t="s">
        <v>389</v>
      </c>
      <c r="C101" s="5">
        <v>48101</v>
      </c>
      <c r="D101" s="4" t="s">
        <v>5656</v>
      </c>
      <c r="E101" s="4" t="s">
        <v>3076</v>
      </c>
      <c r="F101" s="6">
        <v>42502</v>
      </c>
      <c r="G101" s="7">
        <v>100000</v>
      </c>
      <c r="H101" s="6">
        <v>42640</v>
      </c>
      <c r="I101" s="4" t="s">
        <v>5657</v>
      </c>
      <c r="J101" s="4" t="s">
        <v>387</v>
      </c>
      <c r="K101" s="4" t="s">
        <v>388</v>
      </c>
      <c r="L101" s="4"/>
      <c r="M101" s="4"/>
      <c r="N101" s="4"/>
      <c r="O101" s="7">
        <v>100000</v>
      </c>
      <c r="P101" s="11">
        <f>_xlfn.XLOOKUP(E101,[1]SIDEOF_donativos!U$4:U$1619,[1]SIDEOF_donativos!W$4:W$1619,FALSE)</f>
        <v>546</v>
      </c>
      <c r="S101" s="3">
        <v>2016</v>
      </c>
      <c r="T101" s="4" t="s">
        <v>509</v>
      </c>
      <c r="U101" s="4" t="s">
        <v>5916</v>
      </c>
      <c r="V101" s="6">
        <v>42513</v>
      </c>
      <c r="W101" s="7">
        <v>249074</v>
      </c>
      <c r="X101" s="6">
        <v>42735</v>
      </c>
      <c r="Y101" s="4" t="s">
        <v>5917</v>
      </c>
      <c r="Z101" s="4" t="s">
        <v>300</v>
      </c>
      <c r="AA101" s="4" t="s">
        <v>301</v>
      </c>
      <c r="AB101" s="4"/>
      <c r="AC101" s="4"/>
      <c r="AD101" s="4"/>
      <c r="AE101" s="7">
        <v>249074</v>
      </c>
      <c r="AF101" s="11">
        <v>1446</v>
      </c>
    </row>
    <row r="102" spans="1:32" x14ac:dyDescent="0.25">
      <c r="A102" s="3">
        <v>2016</v>
      </c>
      <c r="B102" s="4" t="s">
        <v>389</v>
      </c>
      <c r="C102" s="5">
        <v>48101</v>
      </c>
      <c r="D102" s="4" t="s">
        <v>5658</v>
      </c>
      <c r="E102" s="4" t="s">
        <v>1961</v>
      </c>
      <c r="F102" s="6">
        <v>42508</v>
      </c>
      <c r="G102" s="7">
        <v>125000</v>
      </c>
      <c r="H102" s="6">
        <v>42651</v>
      </c>
      <c r="I102" s="4" t="s">
        <v>5659</v>
      </c>
      <c r="J102" s="4" t="s">
        <v>387</v>
      </c>
      <c r="K102" s="4" t="s">
        <v>388</v>
      </c>
      <c r="L102" s="4"/>
      <c r="M102" s="4"/>
      <c r="N102" s="4"/>
      <c r="O102" s="7">
        <v>125000</v>
      </c>
      <c r="P102" s="11">
        <f>_xlfn.XLOOKUP(E102,[1]SIDEOF_donativos!U$4:U$1619,[1]SIDEOF_donativos!W$4:W$1619,FALSE)</f>
        <v>776</v>
      </c>
      <c r="S102" s="3">
        <v>2016</v>
      </c>
      <c r="T102" s="4" t="s">
        <v>509</v>
      </c>
      <c r="U102" s="4" t="s">
        <v>3144</v>
      </c>
      <c r="V102" s="6">
        <v>42516</v>
      </c>
      <c r="W102" s="7">
        <v>445000</v>
      </c>
      <c r="X102" s="6">
        <v>42735</v>
      </c>
      <c r="Y102" s="4" t="s">
        <v>5919</v>
      </c>
      <c r="Z102" s="4" t="s">
        <v>300</v>
      </c>
      <c r="AA102" s="4" t="s">
        <v>301</v>
      </c>
      <c r="AB102" s="4"/>
      <c r="AC102" s="4"/>
      <c r="AD102" s="4"/>
      <c r="AE102" s="7">
        <v>445000</v>
      </c>
      <c r="AF102" s="11">
        <v>1312</v>
      </c>
    </row>
    <row r="103" spans="1:32" x14ac:dyDescent="0.25">
      <c r="A103" s="3">
        <v>2016</v>
      </c>
      <c r="B103" s="4" t="s">
        <v>389</v>
      </c>
      <c r="C103" s="5">
        <v>48101</v>
      </c>
      <c r="D103" s="4" t="s">
        <v>5660</v>
      </c>
      <c r="E103" s="4" t="s">
        <v>3079</v>
      </c>
      <c r="F103" s="6">
        <v>42510</v>
      </c>
      <c r="G103" s="7">
        <v>100000</v>
      </c>
      <c r="H103" s="6">
        <v>42714</v>
      </c>
      <c r="I103" s="4" t="s">
        <v>5661</v>
      </c>
      <c r="J103" s="4" t="s">
        <v>387</v>
      </c>
      <c r="K103" s="4" t="s">
        <v>388</v>
      </c>
      <c r="L103" s="4"/>
      <c r="M103" s="4"/>
      <c r="N103" s="4"/>
      <c r="O103" s="7">
        <v>100000</v>
      </c>
      <c r="P103" s="11">
        <f>_xlfn.XLOOKUP(E103,[1]SIDEOF_donativos!U$4:U$1619,[1]SIDEOF_donativos!W$4:W$1619,FALSE)</f>
        <v>117</v>
      </c>
      <c r="S103" s="3">
        <v>2016</v>
      </c>
      <c r="T103" s="4" t="s">
        <v>509</v>
      </c>
      <c r="U103" s="4" t="s">
        <v>4481</v>
      </c>
      <c r="V103" s="6">
        <v>42515</v>
      </c>
      <c r="W103" s="7">
        <v>390948</v>
      </c>
      <c r="X103" s="6">
        <v>42735</v>
      </c>
      <c r="Y103" s="4" t="s">
        <v>5921</v>
      </c>
      <c r="Z103" s="4" t="s">
        <v>300</v>
      </c>
      <c r="AA103" s="4" t="s">
        <v>301</v>
      </c>
      <c r="AB103" s="4"/>
      <c r="AC103" s="4"/>
      <c r="AD103" s="4"/>
      <c r="AE103" s="7">
        <v>390948</v>
      </c>
      <c r="AF103" s="11">
        <v>1111</v>
      </c>
    </row>
    <row r="104" spans="1:32" x14ac:dyDescent="0.25">
      <c r="A104" s="3">
        <v>2016</v>
      </c>
      <c r="B104" s="4" t="s">
        <v>389</v>
      </c>
      <c r="C104" s="5">
        <v>48101</v>
      </c>
      <c r="D104" s="4" t="s">
        <v>5662</v>
      </c>
      <c r="E104" s="4" t="s">
        <v>414</v>
      </c>
      <c r="F104" s="6">
        <v>42515</v>
      </c>
      <c r="G104" s="7">
        <v>500000</v>
      </c>
      <c r="H104" s="6">
        <v>42751</v>
      </c>
      <c r="I104" s="4" t="s">
        <v>5663</v>
      </c>
      <c r="J104" s="4" t="s">
        <v>387</v>
      </c>
      <c r="K104" s="4" t="s">
        <v>388</v>
      </c>
      <c r="L104" s="4"/>
      <c r="M104" s="4"/>
      <c r="N104" s="4"/>
      <c r="O104" s="7">
        <v>500000</v>
      </c>
      <c r="P104" s="11">
        <f>_xlfn.XLOOKUP(E104,[1]SIDEOF_donativos!U$4:U$1619,[1]SIDEOF_donativos!W$4:W$1619,FALSE)</f>
        <v>1530</v>
      </c>
      <c r="S104" s="3">
        <v>2016</v>
      </c>
      <c r="T104" s="4" t="s">
        <v>509</v>
      </c>
      <c r="U104" s="4" t="s">
        <v>5923</v>
      </c>
      <c r="V104" s="6">
        <v>42501</v>
      </c>
      <c r="W104" s="7">
        <v>500000</v>
      </c>
      <c r="X104" s="6">
        <v>42735</v>
      </c>
      <c r="Y104" s="4" t="s">
        <v>5924</v>
      </c>
      <c r="Z104" s="4" t="s">
        <v>300</v>
      </c>
      <c r="AA104" s="4" t="s">
        <v>301</v>
      </c>
      <c r="AB104" s="4"/>
      <c r="AC104" s="4"/>
      <c r="AD104" s="4"/>
      <c r="AE104" s="7">
        <v>500000</v>
      </c>
      <c r="AF104" s="11">
        <v>1016</v>
      </c>
    </row>
    <row r="105" spans="1:32" x14ac:dyDescent="0.25">
      <c r="A105" s="3">
        <v>2016</v>
      </c>
      <c r="B105" s="4" t="s">
        <v>389</v>
      </c>
      <c r="C105" s="5">
        <v>48101</v>
      </c>
      <c r="D105" s="4" t="s">
        <v>5664</v>
      </c>
      <c r="E105" s="4" t="s">
        <v>3086</v>
      </c>
      <c r="F105" s="6">
        <v>42515</v>
      </c>
      <c r="G105" s="7">
        <v>300000</v>
      </c>
      <c r="H105" s="6">
        <v>42825</v>
      </c>
      <c r="I105" s="4" t="s">
        <v>5665</v>
      </c>
      <c r="J105" s="4" t="s">
        <v>387</v>
      </c>
      <c r="K105" s="4" t="s">
        <v>388</v>
      </c>
      <c r="L105" s="4"/>
      <c r="M105" s="4"/>
      <c r="N105" s="4"/>
      <c r="O105" s="7">
        <v>300000</v>
      </c>
      <c r="P105" s="11">
        <f>_xlfn.XLOOKUP(E105,[1]SIDEOF_donativos!U$4:U$1619,[1]SIDEOF_donativos!W$4:W$1619,FALSE)</f>
        <v>576</v>
      </c>
      <c r="S105" s="3">
        <v>2016</v>
      </c>
      <c r="T105" s="4" t="s">
        <v>509</v>
      </c>
      <c r="U105" s="4" t="s">
        <v>4505</v>
      </c>
      <c r="V105" s="6">
        <v>42501</v>
      </c>
      <c r="W105" s="7">
        <v>785000</v>
      </c>
      <c r="X105" s="6">
        <v>42735</v>
      </c>
      <c r="Y105" s="4" t="s">
        <v>5926</v>
      </c>
      <c r="Z105" s="4" t="s">
        <v>300</v>
      </c>
      <c r="AA105" s="4" t="s">
        <v>301</v>
      </c>
      <c r="AB105" s="4"/>
      <c r="AC105" s="4"/>
      <c r="AD105" s="4"/>
      <c r="AE105" s="7">
        <v>785000</v>
      </c>
      <c r="AF105" s="11">
        <v>74</v>
      </c>
    </row>
    <row r="106" spans="1:32" x14ac:dyDescent="0.25">
      <c r="A106" s="3">
        <v>2016</v>
      </c>
      <c r="B106" s="4" t="s">
        <v>389</v>
      </c>
      <c r="C106" s="5">
        <v>48101</v>
      </c>
      <c r="D106" s="4" t="s">
        <v>5666</v>
      </c>
      <c r="E106" s="4" t="s">
        <v>1950</v>
      </c>
      <c r="F106" s="6">
        <v>42520</v>
      </c>
      <c r="G106" s="7">
        <v>500000</v>
      </c>
      <c r="H106" s="6">
        <v>42690</v>
      </c>
      <c r="I106" s="4" t="s">
        <v>5667</v>
      </c>
      <c r="J106" s="4" t="s">
        <v>387</v>
      </c>
      <c r="K106" s="4" t="s">
        <v>388</v>
      </c>
      <c r="L106" s="4"/>
      <c r="M106" s="4"/>
      <c r="N106" s="4"/>
      <c r="O106" s="7">
        <v>500000</v>
      </c>
      <c r="P106" s="11">
        <f>_xlfn.XLOOKUP(E106,[1]SIDEOF_donativos!U$4:U$1619,[1]SIDEOF_donativos!W$4:W$1619,FALSE)</f>
        <v>141</v>
      </c>
      <c r="S106" s="3">
        <v>2016</v>
      </c>
      <c r="T106" s="4" t="s">
        <v>509</v>
      </c>
      <c r="U106" s="4" t="s">
        <v>3156</v>
      </c>
      <c r="V106" s="6">
        <v>42501</v>
      </c>
      <c r="W106" s="7">
        <v>500000</v>
      </c>
      <c r="X106" s="6">
        <v>42735</v>
      </c>
      <c r="Y106" s="4" t="s">
        <v>5928</v>
      </c>
      <c r="Z106" s="4" t="s">
        <v>300</v>
      </c>
      <c r="AA106" s="4" t="s">
        <v>301</v>
      </c>
      <c r="AB106" s="4"/>
      <c r="AC106" s="4"/>
      <c r="AD106" s="4"/>
      <c r="AE106" s="7">
        <v>500000</v>
      </c>
      <c r="AF106" s="11">
        <v>334</v>
      </c>
    </row>
    <row r="107" spans="1:32" x14ac:dyDescent="0.25">
      <c r="A107" s="3">
        <v>2016</v>
      </c>
      <c r="B107" s="4" t="s">
        <v>389</v>
      </c>
      <c r="C107" s="5">
        <v>48101</v>
      </c>
      <c r="D107" s="4" t="s">
        <v>5668</v>
      </c>
      <c r="E107" s="4" t="s">
        <v>3764</v>
      </c>
      <c r="F107" s="6">
        <v>42520</v>
      </c>
      <c r="G107" s="7">
        <v>380000</v>
      </c>
      <c r="H107" s="6">
        <v>42674</v>
      </c>
      <c r="I107" s="4" t="s">
        <v>5669</v>
      </c>
      <c r="J107" s="4" t="s">
        <v>387</v>
      </c>
      <c r="K107" s="4" t="s">
        <v>388</v>
      </c>
      <c r="L107" s="4"/>
      <c r="M107" s="4"/>
      <c r="N107" s="4"/>
      <c r="O107" s="7">
        <v>380000</v>
      </c>
      <c r="P107" s="11">
        <f>_xlfn.XLOOKUP(E107,[1]SIDEOF_donativos!U$4:U$1619,[1]SIDEOF_donativos!W$4:W$1619,FALSE)</f>
        <v>615</v>
      </c>
      <c r="S107" s="3">
        <v>2016</v>
      </c>
      <c r="T107" s="4" t="s">
        <v>509</v>
      </c>
      <c r="U107" s="4" t="s">
        <v>3257</v>
      </c>
      <c r="V107" s="6">
        <v>42501</v>
      </c>
      <c r="W107" s="7">
        <v>492683</v>
      </c>
      <c r="X107" s="6">
        <v>42735</v>
      </c>
      <c r="Y107" s="4" t="s">
        <v>5930</v>
      </c>
      <c r="Z107" s="4" t="s">
        <v>300</v>
      </c>
      <c r="AA107" s="4" t="s">
        <v>301</v>
      </c>
      <c r="AB107" s="4"/>
      <c r="AC107" s="4"/>
      <c r="AD107" s="4"/>
      <c r="AE107" s="7">
        <v>492683</v>
      </c>
      <c r="AF107" s="11">
        <v>54</v>
      </c>
    </row>
    <row r="108" spans="1:32" x14ac:dyDescent="0.25">
      <c r="A108" s="3">
        <v>2016</v>
      </c>
      <c r="B108" s="4" t="s">
        <v>389</v>
      </c>
      <c r="C108" s="5">
        <v>48101</v>
      </c>
      <c r="D108" s="4" t="s">
        <v>5670</v>
      </c>
      <c r="E108" s="4" t="s">
        <v>428</v>
      </c>
      <c r="F108" s="6">
        <v>42524</v>
      </c>
      <c r="G108" s="7">
        <v>600000</v>
      </c>
      <c r="H108" s="6">
        <v>42704</v>
      </c>
      <c r="I108" s="4" t="s">
        <v>5671</v>
      </c>
      <c r="J108" s="4" t="s">
        <v>387</v>
      </c>
      <c r="K108" s="4" t="s">
        <v>388</v>
      </c>
      <c r="L108" s="4"/>
      <c r="M108" s="4"/>
      <c r="N108" s="4"/>
      <c r="O108" s="7">
        <v>600000</v>
      </c>
      <c r="P108" s="11">
        <f>_xlfn.XLOOKUP(E108,[1]SIDEOF_donativos!U$4:U$1619,[1]SIDEOF_donativos!W$4:W$1619,FALSE)</f>
        <v>1051</v>
      </c>
      <c r="S108" s="3">
        <v>2016</v>
      </c>
      <c r="T108" s="4" t="s">
        <v>509</v>
      </c>
      <c r="U108" s="4" t="s">
        <v>2094</v>
      </c>
      <c r="V108" s="6">
        <v>42501</v>
      </c>
      <c r="W108" s="7">
        <v>650000</v>
      </c>
      <c r="X108" s="6">
        <v>42735</v>
      </c>
      <c r="Y108" s="4" t="s">
        <v>5932</v>
      </c>
      <c r="Z108" s="4" t="s">
        <v>300</v>
      </c>
      <c r="AA108" s="4" t="s">
        <v>301</v>
      </c>
      <c r="AB108" s="4"/>
      <c r="AC108" s="4"/>
      <c r="AD108" s="4"/>
      <c r="AE108" s="7">
        <v>650000</v>
      </c>
      <c r="AF108" s="11">
        <v>245</v>
      </c>
    </row>
    <row r="109" spans="1:32" x14ac:dyDescent="0.25">
      <c r="A109" s="3">
        <v>2016</v>
      </c>
      <c r="B109" s="4" t="s">
        <v>389</v>
      </c>
      <c r="C109" s="5">
        <v>48101</v>
      </c>
      <c r="D109" s="4" t="s">
        <v>5672</v>
      </c>
      <c r="E109" s="4" t="s">
        <v>405</v>
      </c>
      <c r="F109" s="6">
        <v>42524</v>
      </c>
      <c r="G109" s="7">
        <v>400000</v>
      </c>
      <c r="H109" s="6">
        <v>42706</v>
      </c>
      <c r="I109" s="4" t="s">
        <v>5673</v>
      </c>
      <c r="J109" s="4" t="s">
        <v>387</v>
      </c>
      <c r="K109" s="4" t="s">
        <v>388</v>
      </c>
      <c r="L109" s="4"/>
      <c r="M109" s="4"/>
      <c r="N109" s="4"/>
      <c r="O109" s="7">
        <v>400000</v>
      </c>
      <c r="P109" s="11">
        <f>_xlfn.XLOOKUP(E109,[1]SIDEOF_donativos!U$4:U$1619,[1]SIDEOF_donativos!W$4:W$1619,FALSE)</f>
        <v>1102</v>
      </c>
      <c r="S109" s="3">
        <v>2016</v>
      </c>
      <c r="T109" s="4" t="s">
        <v>509</v>
      </c>
      <c r="U109" s="4" t="s">
        <v>556</v>
      </c>
      <c r="V109" s="6">
        <v>42501</v>
      </c>
      <c r="W109" s="7">
        <v>650000</v>
      </c>
      <c r="X109" s="6">
        <v>42735</v>
      </c>
      <c r="Y109" s="4" t="s">
        <v>5934</v>
      </c>
      <c r="Z109" s="4" t="s">
        <v>300</v>
      </c>
      <c r="AA109" s="4" t="s">
        <v>301</v>
      </c>
      <c r="AB109" s="4"/>
      <c r="AC109" s="4"/>
      <c r="AD109" s="4"/>
      <c r="AE109" s="7">
        <v>650000</v>
      </c>
      <c r="AF109" s="11">
        <v>691</v>
      </c>
    </row>
    <row r="110" spans="1:32" x14ac:dyDescent="0.25">
      <c r="A110" s="3">
        <v>2016</v>
      </c>
      <c r="B110" s="4" t="s">
        <v>389</v>
      </c>
      <c r="C110" s="5">
        <v>48101</v>
      </c>
      <c r="D110" s="4" t="s">
        <v>5674</v>
      </c>
      <c r="E110" s="4" t="s">
        <v>988</v>
      </c>
      <c r="F110" s="6">
        <v>42524</v>
      </c>
      <c r="G110" s="7">
        <v>125000</v>
      </c>
      <c r="H110" s="6">
        <v>42724</v>
      </c>
      <c r="I110" s="4" t="s">
        <v>5675</v>
      </c>
      <c r="J110" s="4" t="s">
        <v>387</v>
      </c>
      <c r="K110" s="4" t="s">
        <v>388</v>
      </c>
      <c r="L110" s="4"/>
      <c r="M110" s="4"/>
      <c r="N110" s="4"/>
      <c r="O110" s="7">
        <v>125000</v>
      </c>
      <c r="P110" s="11">
        <f>_xlfn.XLOOKUP(E110,[1]SIDEOF_donativos!U$4:U$1619,[1]SIDEOF_donativos!W$4:W$1619,FALSE)</f>
        <v>1301</v>
      </c>
      <c r="S110" s="3">
        <v>2016</v>
      </c>
      <c r="T110" s="4" t="s">
        <v>509</v>
      </c>
      <c r="U110" s="4" t="s">
        <v>5936</v>
      </c>
      <c r="V110" s="6">
        <v>42501</v>
      </c>
      <c r="W110" s="7">
        <v>344206</v>
      </c>
      <c r="X110" s="6">
        <v>42735</v>
      </c>
      <c r="Y110" s="4" t="s">
        <v>5937</v>
      </c>
      <c r="Z110" s="4" t="s">
        <v>300</v>
      </c>
      <c r="AA110" s="4" t="s">
        <v>301</v>
      </c>
      <c r="AB110" s="4"/>
      <c r="AC110" s="4"/>
      <c r="AD110" s="4"/>
      <c r="AE110" s="7">
        <v>344206</v>
      </c>
      <c r="AF110" s="11">
        <v>1404</v>
      </c>
    </row>
    <row r="111" spans="1:32" x14ac:dyDescent="0.25">
      <c r="A111" s="3">
        <v>2016</v>
      </c>
      <c r="B111" s="4" t="s">
        <v>389</v>
      </c>
      <c r="C111" s="5">
        <v>48101</v>
      </c>
      <c r="D111" s="4" t="s">
        <v>5676</v>
      </c>
      <c r="E111" s="4" t="s">
        <v>3056</v>
      </c>
      <c r="F111" s="6">
        <v>42524</v>
      </c>
      <c r="G111" s="7">
        <v>300000</v>
      </c>
      <c r="H111" s="6">
        <v>42597</v>
      </c>
      <c r="I111" s="4" t="s">
        <v>5677</v>
      </c>
      <c r="J111" s="4" t="s">
        <v>387</v>
      </c>
      <c r="K111" s="4" t="s">
        <v>388</v>
      </c>
      <c r="L111" s="4"/>
      <c r="M111" s="4"/>
      <c r="N111" s="4"/>
      <c r="O111" s="7">
        <v>300000</v>
      </c>
      <c r="P111" s="11">
        <f>_xlfn.XLOOKUP(E111,[1]SIDEOF_donativos!U$4:U$1619,[1]SIDEOF_donativos!W$4:W$1619,FALSE)</f>
        <v>634</v>
      </c>
      <c r="S111" s="3">
        <v>2016</v>
      </c>
      <c r="T111" s="4" t="s">
        <v>509</v>
      </c>
      <c r="U111" s="4" t="s">
        <v>3233</v>
      </c>
      <c r="V111" s="6">
        <v>42501</v>
      </c>
      <c r="W111" s="7">
        <v>650000</v>
      </c>
      <c r="X111" s="6">
        <v>42735</v>
      </c>
      <c r="Y111" s="4" t="s">
        <v>5939</v>
      </c>
      <c r="Z111" s="4" t="s">
        <v>300</v>
      </c>
      <c r="AA111" s="4" t="s">
        <v>301</v>
      </c>
      <c r="AB111" s="4"/>
      <c r="AC111" s="4"/>
      <c r="AD111" s="4"/>
      <c r="AE111" s="7">
        <v>650000</v>
      </c>
      <c r="AF111" s="11">
        <v>466</v>
      </c>
    </row>
    <row r="112" spans="1:32" x14ac:dyDescent="0.25">
      <c r="A112" s="3">
        <v>2016</v>
      </c>
      <c r="B112" s="4" t="s">
        <v>389</v>
      </c>
      <c r="C112" s="5">
        <v>48101</v>
      </c>
      <c r="D112" s="4" t="s">
        <v>5678</v>
      </c>
      <c r="E112" s="4" t="s">
        <v>425</v>
      </c>
      <c r="F112" s="6">
        <v>42530</v>
      </c>
      <c r="G112" s="7">
        <v>225000</v>
      </c>
      <c r="H112" s="6">
        <v>42724</v>
      </c>
      <c r="I112" s="4" t="s">
        <v>5679</v>
      </c>
      <c r="J112" s="4" t="s">
        <v>387</v>
      </c>
      <c r="K112" s="4" t="s">
        <v>388</v>
      </c>
      <c r="L112" s="4"/>
      <c r="M112" s="4"/>
      <c r="N112" s="4"/>
      <c r="O112" s="7">
        <v>225000</v>
      </c>
      <c r="P112" s="11">
        <f>_xlfn.XLOOKUP(E112,[1]SIDEOF_donativos!U$4:U$1619,[1]SIDEOF_donativos!W$4:W$1619,FALSE)</f>
        <v>841</v>
      </c>
      <c r="S112" s="3">
        <v>2016</v>
      </c>
      <c r="T112" s="4" t="s">
        <v>509</v>
      </c>
      <c r="U112" s="4" t="s">
        <v>546</v>
      </c>
      <c r="V112" s="6">
        <v>42501</v>
      </c>
      <c r="W112" s="7">
        <v>648500</v>
      </c>
      <c r="X112" s="6">
        <v>42735</v>
      </c>
      <c r="Y112" s="4" t="s">
        <v>5941</v>
      </c>
      <c r="Z112" s="4" t="s">
        <v>300</v>
      </c>
      <c r="AA112" s="4" t="s">
        <v>301</v>
      </c>
      <c r="AB112" s="4"/>
      <c r="AC112" s="4"/>
      <c r="AD112" s="4"/>
      <c r="AE112" s="7">
        <v>648500</v>
      </c>
      <c r="AF112" s="11">
        <v>565</v>
      </c>
    </row>
    <row r="113" spans="1:32" x14ac:dyDescent="0.25">
      <c r="A113" s="3">
        <v>2016</v>
      </c>
      <c r="B113" s="4" t="s">
        <v>389</v>
      </c>
      <c r="C113" s="5">
        <v>48101</v>
      </c>
      <c r="D113" s="4" t="s">
        <v>5680</v>
      </c>
      <c r="E113" s="4" t="s">
        <v>3823</v>
      </c>
      <c r="F113" s="6">
        <v>42545</v>
      </c>
      <c r="G113" s="7">
        <v>100000</v>
      </c>
      <c r="H113" s="6">
        <v>42731</v>
      </c>
      <c r="I113" s="4" t="s">
        <v>5681</v>
      </c>
      <c r="J113" s="4" t="s">
        <v>387</v>
      </c>
      <c r="K113" s="4" t="s">
        <v>388</v>
      </c>
      <c r="L113" s="4"/>
      <c r="M113" s="4"/>
      <c r="N113" s="4"/>
      <c r="O113" s="7">
        <v>100000</v>
      </c>
      <c r="P113" s="11">
        <f>_xlfn.XLOOKUP(E113,[1]SIDEOF_donativos!U$4:U$1619,[1]SIDEOF_donativos!W$4:W$1619,FALSE)</f>
        <v>1048</v>
      </c>
      <c r="S113" s="3">
        <v>2016</v>
      </c>
      <c r="T113" s="4" t="s">
        <v>509</v>
      </c>
      <c r="U113" s="4" t="s">
        <v>5943</v>
      </c>
      <c r="V113" s="6">
        <v>42508</v>
      </c>
      <c r="W113" s="7">
        <v>496000</v>
      </c>
      <c r="X113" s="6">
        <v>42735</v>
      </c>
      <c r="Y113" s="4" t="s">
        <v>5944</v>
      </c>
      <c r="Z113" s="4" t="s">
        <v>300</v>
      </c>
      <c r="AA113" s="4" t="s">
        <v>301</v>
      </c>
      <c r="AB113" s="4"/>
      <c r="AC113" s="4"/>
      <c r="AD113" s="4"/>
      <c r="AE113" s="7">
        <v>496000</v>
      </c>
      <c r="AF113" s="11">
        <v>1543</v>
      </c>
    </row>
    <row r="114" spans="1:32" x14ac:dyDescent="0.25">
      <c r="A114" s="3">
        <v>2016</v>
      </c>
      <c r="B114" s="4" t="s">
        <v>389</v>
      </c>
      <c r="C114" s="5">
        <v>48101</v>
      </c>
      <c r="D114" s="4" t="s">
        <v>5682</v>
      </c>
      <c r="E114" s="4" t="s">
        <v>5683</v>
      </c>
      <c r="F114" s="6">
        <v>42545</v>
      </c>
      <c r="G114" s="7">
        <v>75000</v>
      </c>
      <c r="H114" s="6">
        <v>42751</v>
      </c>
      <c r="I114" s="4" t="s">
        <v>5684</v>
      </c>
      <c r="J114" s="4" t="s">
        <v>387</v>
      </c>
      <c r="K114" s="4" t="s">
        <v>388</v>
      </c>
      <c r="L114" s="4"/>
      <c r="M114" s="4"/>
      <c r="N114" s="4"/>
      <c r="O114" s="7">
        <v>75000</v>
      </c>
      <c r="P114" s="11">
        <f>_xlfn.XLOOKUP(E114,[1]SIDEOF_donativos!U$4:U$1619,[1]SIDEOF_donativos!W$4:W$1619,FALSE)</f>
        <v>444</v>
      </c>
      <c r="S114" s="3">
        <v>2016</v>
      </c>
      <c r="T114" s="4" t="s">
        <v>509</v>
      </c>
      <c r="U114" s="4" t="s">
        <v>5946</v>
      </c>
      <c r="V114" s="6">
        <v>42501</v>
      </c>
      <c r="W114" s="7">
        <v>800000</v>
      </c>
      <c r="X114" s="6">
        <v>42735</v>
      </c>
      <c r="Y114" s="4" t="s">
        <v>5947</v>
      </c>
      <c r="Z114" s="4" t="s">
        <v>300</v>
      </c>
      <c r="AA114" s="4" t="s">
        <v>301</v>
      </c>
      <c r="AB114" s="4"/>
      <c r="AC114" s="4"/>
      <c r="AD114" s="4"/>
      <c r="AE114" s="7">
        <v>800000</v>
      </c>
      <c r="AF114" s="11">
        <v>411</v>
      </c>
    </row>
    <row r="115" spans="1:32" x14ac:dyDescent="0.25">
      <c r="A115" s="3">
        <v>2016</v>
      </c>
      <c r="B115" s="4" t="s">
        <v>389</v>
      </c>
      <c r="C115" s="5">
        <v>48101</v>
      </c>
      <c r="D115" s="4" t="s">
        <v>5685</v>
      </c>
      <c r="E115" s="4" t="s">
        <v>1950</v>
      </c>
      <c r="F115" s="6">
        <v>42548</v>
      </c>
      <c r="G115" s="7">
        <v>75000</v>
      </c>
      <c r="H115" s="6">
        <v>42731</v>
      </c>
      <c r="I115" s="4" t="s">
        <v>5686</v>
      </c>
      <c r="J115" s="4" t="s">
        <v>387</v>
      </c>
      <c r="K115" s="4" t="s">
        <v>388</v>
      </c>
      <c r="L115" s="4"/>
      <c r="M115" s="4"/>
      <c r="N115" s="4"/>
      <c r="O115" s="7">
        <v>75000</v>
      </c>
      <c r="P115" s="11">
        <f>_xlfn.XLOOKUP(E115,[1]SIDEOF_donativos!U$4:U$1619,[1]SIDEOF_donativos!W$4:W$1619,FALSE)</f>
        <v>141</v>
      </c>
      <c r="S115" s="3">
        <v>2016</v>
      </c>
      <c r="T115" s="4" t="s">
        <v>509</v>
      </c>
      <c r="U115" s="4" t="s">
        <v>5949</v>
      </c>
      <c r="V115" s="6">
        <v>42502</v>
      </c>
      <c r="W115" s="7">
        <v>250000</v>
      </c>
      <c r="X115" s="6">
        <v>42735</v>
      </c>
      <c r="Y115" s="4" t="s">
        <v>5950</v>
      </c>
      <c r="Z115" s="4" t="s">
        <v>300</v>
      </c>
      <c r="AA115" s="4" t="s">
        <v>301</v>
      </c>
      <c r="AB115" s="4"/>
      <c r="AC115" s="4"/>
      <c r="AD115" s="4"/>
      <c r="AE115" s="7">
        <v>250000</v>
      </c>
      <c r="AF115" s="11">
        <v>335</v>
      </c>
    </row>
    <row r="116" spans="1:32" x14ac:dyDescent="0.25">
      <c r="A116" s="3">
        <v>2016</v>
      </c>
      <c r="B116" s="4" t="s">
        <v>389</v>
      </c>
      <c r="C116" s="5">
        <v>48101</v>
      </c>
      <c r="D116" s="4" t="s">
        <v>5687</v>
      </c>
      <c r="E116" s="4" t="s">
        <v>1968</v>
      </c>
      <c r="F116" s="6">
        <v>42549</v>
      </c>
      <c r="G116" s="7">
        <v>75000</v>
      </c>
      <c r="H116" s="6">
        <v>42592</v>
      </c>
      <c r="I116" s="4" t="s">
        <v>5688</v>
      </c>
      <c r="J116" s="4" t="s">
        <v>387</v>
      </c>
      <c r="K116" s="4" t="s">
        <v>388</v>
      </c>
      <c r="L116" s="4"/>
      <c r="M116" s="4"/>
      <c r="N116" s="4"/>
      <c r="O116" s="7">
        <v>75000</v>
      </c>
      <c r="P116" s="11">
        <f>_xlfn.XLOOKUP(E116,[1]SIDEOF_donativos!U$4:U$1619,[1]SIDEOF_donativos!W$4:W$1619,FALSE)</f>
        <v>671</v>
      </c>
      <c r="S116" s="3">
        <v>2016</v>
      </c>
      <c r="T116" s="4" t="s">
        <v>509</v>
      </c>
      <c r="U116" s="4" t="s">
        <v>3189</v>
      </c>
      <c r="V116" s="6">
        <v>42502</v>
      </c>
      <c r="W116" s="7">
        <v>473850</v>
      </c>
      <c r="X116" s="6">
        <v>42735</v>
      </c>
      <c r="Y116" s="4" t="s">
        <v>5952</v>
      </c>
      <c r="Z116" s="4" t="s">
        <v>300</v>
      </c>
      <c r="AA116" s="4" t="s">
        <v>301</v>
      </c>
      <c r="AB116" s="4"/>
      <c r="AC116" s="4"/>
      <c r="AD116" s="4"/>
      <c r="AE116" s="7">
        <v>473850</v>
      </c>
      <c r="AF116" s="11">
        <v>1378</v>
      </c>
    </row>
    <row r="117" spans="1:32" x14ac:dyDescent="0.25">
      <c r="A117" s="3">
        <v>2016</v>
      </c>
      <c r="B117" s="4" t="s">
        <v>389</v>
      </c>
      <c r="C117" s="5">
        <v>48101</v>
      </c>
      <c r="D117" s="4" t="s">
        <v>5689</v>
      </c>
      <c r="E117" s="4" t="s">
        <v>5690</v>
      </c>
      <c r="F117" s="6">
        <v>42551</v>
      </c>
      <c r="G117" s="7">
        <v>75000</v>
      </c>
      <c r="H117" s="6">
        <v>42724</v>
      </c>
      <c r="I117" s="4" t="s">
        <v>5691</v>
      </c>
      <c r="J117" s="4" t="s">
        <v>387</v>
      </c>
      <c r="K117" s="4" t="s">
        <v>388</v>
      </c>
      <c r="L117" s="4"/>
      <c r="M117" s="4"/>
      <c r="N117" s="4"/>
      <c r="O117" s="7">
        <v>75000</v>
      </c>
      <c r="P117" s="11">
        <f>_xlfn.XLOOKUP(E117,[1]SIDEOF_donativos!U$4:U$1619,[1]SIDEOF_donativos!W$4:W$1619,FALSE)</f>
        <v>942</v>
      </c>
      <c r="S117" s="3">
        <v>2016</v>
      </c>
      <c r="T117" s="4" t="s">
        <v>509</v>
      </c>
      <c r="U117" s="4" t="s">
        <v>2132</v>
      </c>
      <c r="V117" s="6">
        <v>42502</v>
      </c>
      <c r="W117" s="7">
        <v>487160</v>
      </c>
      <c r="X117" s="6">
        <v>42735</v>
      </c>
      <c r="Y117" s="4" t="s">
        <v>5954</v>
      </c>
      <c r="Z117" s="4" t="s">
        <v>300</v>
      </c>
      <c r="AA117" s="4" t="s">
        <v>301</v>
      </c>
      <c r="AB117" s="4"/>
      <c r="AC117" s="4"/>
      <c r="AD117" s="4"/>
      <c r="AE117" s="7">
        <v>487160</v>
      </c>
      <c r="AF117" s="11">
        <v>43</v>
      </c>
    </row>
    <row r="118" spans="1:32" x14ac:dyDescent="0.25">
      <c r="A118" s="3">
        <v>2016</v>
      </c>
      <c r="B118" s="4" t="s">
        <v>389</v>
      </c>
      <c r="C118" s="5">
        <v>48101</v>
      </c>
      <c r="D118" s="4" t="s">
        <v>5692</v>
      </c>
      <c r="E118" s="4" t="s">
        <v>399</v>
      </c>
      <c r="F118" s="6">
        <v>42559</v>
      </c>
      <c r="G118" s="7">
        <v>100000</v>
      </c>
      <c r="H118" s="6">
        <v>42612</v>
      </c>
      <c r="I118" s="4" t="s">
        <v>5693</v>
      </c>
      <c r="J118" s="4" t="s">
        <v>387</v>
      </c>
      <c r="K118" s="4" t="s">
        <v>388</v>
      </c>
      <c r="L118" s="4"/>
      <c r="M118" s="4"/>
      <c r="N118" s="4"/>
      <c r="O118" s="7">
        <v>100000</v>
      </c>
      <c r="P118" s="11">
        <f>_xlfn.XLOOKUP(E118,[1]SIDEOF_donativos!U$4:U$1619,[1]SIDEOF_donativos!W$4:W$1619,FALSE)</f>
        <v>1032</v>
      </c>
      <c r="S118" s="3">
        <v>2016</v>
      </c>
      <c r="T118" s="4" t="s">
        <v>509</v>
      </c>
      <c r="U118" s="4" t="s">
        <v>2100</v>
      </c>
      <c r="V118" s="6">
        <v>42502</v>
      </c>
      <c r="W118" s="7">
        <v>792923</v>
      </c>
      <c r="X118" s="6">
        <v>42735</v>
      </c>
      <c r="Y118" s="4" t="s">
        <v>5956</v>
      </c>
      <c r="Z118" s="4" t="s">
        <v>300</v>
      </c>
      <c r="AA118" s="4" t="s">
        <v>301</v>
      </c>
      <c r="AB118" s="4"/>
      <c r="AC118" s="4"/>
      <c r="AD118" s="4"/>
      <c r="AE118" s="7">
        <v>792923</v>
      </c>
      <c r="AF118" s="11">
        <v>526</v>
      </c>
    </row>
    <row r="119" spans="1:32" x14ac:dyDescent="0.25">
      <c r="A119" s="3">
        <v>2016</v>
      </c>
      <c r="B119" s="4" t="s">
        <v>389</v>
      </c>
      <c r="C119" s="5">
        <v>48101</v>
      </c>
      <c r="D119" s="4" t="s">
        <v>5694</v>
      </c>
      <c r="E119" s="4" t="s">
        <v>5695</v>
      </c>
      <c r="F119" s="6">
        <v>42590</v>
      </c>
      <c r="G119" s="7">
        <v>125000</v>
      </c>
      <c r="H119" s="6">
        <v>42739</v>
      </c>
      <c r="I119" s="4" t="s">
        <v>5696</v>
      </c>
      <c r="J119" s="4" t="s">
        <v>387</v>
      </c>
      <c r="K119" s="4" t="s">
        <v>388</v>
      </c>
      <c r="L119" s="4"/>
      <c r="M119" s="4"/>
      <c r="N119" s="4"/>
      <c r="O119" s="7">
        <v>125000</v>
      </c>
      <c r="P119" s="11">
        <f>_xlfn.XLOOKUP(E119,[1]SIDEOF_donativos!U$4:U$1619,[1]SIDEOF_donativos!W$4:W$1619,FALSE)</f>
        <v>217</v>
      </c>
      <c r="S119" s="3">
        <v>2016</v>
      </c>
      <c r="T119" s="4" t="s">
        <v>509</v>
      </c>
      <c r="U119" s="4" t="s">
        <v>2124</v>
      </c>
      <c r="V119" s="6">
        <v>42502</v>
      </c>
      <c r="W119" s="7">
        <v>647000</v>
      </c>
      <c r="X119" s="6">
        <v>42735</v>
      </c>
      <c r="Y119" s="4" t="s">
        <v>5958</v>
      </c>
      <c r="Z119" s="4" t="s">
        <v>300</v>
      </c>
      <c r="AA119" s="4" t="s">
        <v>301</v>
      </c>
      <c r="AB119" s="4"/>
      <c r="AC119" s="4"/>
      <c r="AD119" s="4"/>
      <c r="AE119" s="7">
        <v>647000</v>
      </c>
      <c r="AF119" s="11">
        <v>1517</v>
      </c>
    </row>
    <row r="120" spans="1:32" x14ac:dyDescent="0.25">
      <c r="A120" s="3">
        <v>2016</v>
      </c>
      <c r="B120" s="4" t="s">
        <v>389</v>
      </c>
      <c r="C120" s="5">
        <v>48101</v>
      </c>
      <c r="D120" s="4" t="s">
        <v>5697</v>
      </c>
      <c r="E120" s="4" t="s">
        <v>399</v>
      </c>
      <c r="F120" s="6">
        <v>42590</v>
      </c>
      <c r="G120" s="7">
        <v>640000</v>
      </c>
      <c r="H120" s="6">
        <v>42794</v>
      </c>
      <c r="I120" s="4" t="s">
        <v>5698</v>
      </c>
      <c r="J120" s="4" t="s">
        <v>387</v>
      </c>
      <c r="K120" s="4" t="s">
        <v>388</v>
      </c>
      <c r="L120" s="4"/>
      <c r="M120" s="4"/>
      <c r="N120" s="4"/>
      <c r="O120" s="7">
        <v>640000</v>
      </c>
      <c r="P120" s="11">
        <f>_xlfn.XLOOKUP(E120,[1]SIDEOF_donativos!U$4:U$1619,[1]SIDEOF_donativos!W$4:W$1619,FALSE)</f>
        <v>1032</v>
      </c>
      <c r="S120" s="3">
        <v>2016</v>
      </c>
      <c r="T120" s="4" t="s">
        <v>509</v>
      </c>
      <c r="U120" s="4" t="s">
        <v>5960</v>
      </c>
      <c r="V120" s="6">
        <v>42502</v>
      </c>
      <c r="W120" s="7">
        <v>800000</v>
      </c>
      <c r="X120" s="6">
        <v>42735</v>
      </c>
      <c r="Y120" s="4" t="s">
        <v>5961</v>
      </c>
      <c r="Z120" s="4" t="s">
        <v>300</v>
      </c>
      <c r="AA120" s="4" t="s">
        <v>301</v>
      </c>
      <c r="AB120" s="4"/>
      <c r="AC120" s="4"/>
      <c r="AD120" s="4"/>
      <c r="AE120" s="7">
        <v>800000</v>
      </c>
      <c r="AF120" s="11">
        <v>343</v>
      </c>
    </row>
    <row r="121" spans="1:32" x14ac:dyDescent="0.25">
      <c r="A121" s="3">
        <v>2016</v>
      </c>
      <c r="B121" s="4" t="s">
        <v>389</v>
      </c>
      <c r="C121" s="5">
        <v>48101</v>
      </c>
      <c r="D121" s="4" t="s">
        <v>5699</v>
      </c>
      <c r="E121" s="4" t="s">
        <v>3076</v>
      </c>
      <c r="F121" s="6">
        <v>42591</v>
      </c>
      <c r="G121" s="7">
        <v>100000</v>
      </c>
      <c r="H121" s="6">
        <v>42648</v>
      </c>
      <c r="I121" s="4" t="s">
        <v>5700</v>
      </c>
      <c r="J121" s="4" t="s">
        <v>387</v>
      </c>
      <c r="K121" s="4" t="s">
        <v>388</v>
      </c>
      <c r="L121" s="4"/>
      <c r="M121" s="4"/>
      <c r="N121" s="4"/>
      <c r="O121" s="7">
        <v>100000</v>
      </c>
      <c r="P121" s="11">
        <f>_xlfn.XLOOKUP(E121,[1]SIDEOF_donativos!U$4:U$1619,[1]SIDEOF_donativos!W$4:W$1619,FALSE)</f>
        <v>546</v>
      </c>
      <c r="S121" s="3">
        <v>2016</v>
      </c>
      <c r="T121" s="4" t="s">
        <v>509</v>
      </c>
      <c r="U121" s="4" t="s">
        <v>3158</v>
      </c>
      <c r="V121" s="6">
        <v>42502</v>
      </c>
      <c r="W121" s="7">
        <v>292000</v>
      </c>
      <c r="X121" s="6">
        <v>42735</v>
      </c>
      <c r="Y121" s="4" t="s">
        <v>5963</v>
      </c>
      <c r="Z121" s="4" t="s">
        <v>300</v>
      </c>
      <c r="AA121" s="4" t="s">
        <v>301</v>
      </c>
      <c r="AB121" s="4"/>
      <c r="AC121" s="4"/>
      <c r="AD121" s="4"/>
      <c r="AE121" s="7">
        <v>292000</v>
      </c>
      <c r="AF121" s="11">
        <v>177</v>
      </c>
    </row>
    <row r="122" spans="1:32" x14ac:dyDescent="0.25">
      <c r="A122" s="3">
        <v>2016</v>
      </c>
      <c r="B122" s="4" t="s">
        <v>389</v>
      </c>
      <c r="C122" s="5">
        <v>48101</v>
      </c>
      <c r="D122" s="4" t="s">
        <v>5701</v>
      </c>
      <c r="E122" s="4" t="s">
        <v>417</v>
      </c>
      <c r="F122" s="6">
        <v>42605</v>
      </c>
      <c r="G122" s="7">
        <v>400000</v>
      </c>
      <c r="H122" s="6">
        <v>42749</v>
      </c>
      <c r="I122" s="4" t="s">
        <v>5702</v>
      </c>
      <c r="J122" s="4" t="s">
        <v>387</v>
      </c>
      <c r="K122" s="4" t="s">
        <v>388</v>
      </c>
      <c r="L122" s="4"/>
      <c r="M122" s="4"/>
      <c r="N122" s="4"/>
      <c r="O122" s="7">
        <v>400000</v>
      </c>
      <c r="P122" s="11">
        <f>_xlfn.XLOOKUP(E122,[1]SIDEOF_donativos!U$4:U$1619,[1]SIDEOF_donativos!W$4:W$1619,FALSE)</f>
        <v>1603</v>
      </c>
      <c r="S122" s="3">
        <v>2016</v>
      </c>
      <c r="T122" s="4" t="s">
        <v>509</v>
      </c>
      <c r="U122" s="4" t="s">
        <v>5965</v>
      </c>
      <c r="V122" s="6">
        <v>42502</v>
      </c>
      <c r="W122" s="7">
        <v>407600</v>
      </c>
      <c r="X122" s="6">
        <v>42735</v>
      </c>
      <c r="Y122" s="4" t="s">
        <v>5966</v>
      </c>
      <c r="Z122" s="4" t="s">
        <v>300</v>
      </c>
      <c r="AA122" s="4" t="s">
        <v>301</v>
      </c>
      <c r="AB122" s="4"/>
      <c r="AC122" s="4"/>
      <c r="AD122" s="4"/>
      <c r="AE122" s="7">
        <v>407600</v>
      </c>
      <c r="AF122" s="11">
        <v>1457</v>
      </c>
    </row>
    <row r="123" spans="1:32" x14ac:dyDescent="0.25">
      <c r="A123" s="3">
        <v>2016</v>
      </c>
      <c r="B123" s="4" t="s">
        <v>389</v>
      </c>
      <c r="C123" s="5">
        <v>48101</v>
      </c>
      <c r="D123" s="4" t="s">
        <v>5703</v>
      </c>
      <c r="E123" s="4" t="s">
        <v>431</v>
      </c>
      <c r="F123" s="6">
        <v>42605</v>
      </c>
      <c r="G123" s="7">
        <v>318884</v>
      </c>
      <c r="H123" s="6">
        <v>42734</v>
      </c>
      <c r="I123" s="4" t="s">
        <v>5704</v>
      </c>
      <c r="J123" s="4" t="s">
        <v>387</v>
      </c>
      <c r="K123" s="4" t="s">
        <v>388</v>
      </c>
      <c r="L123" s="4"/>
      <c r="M123" s="4"/>
      <c r="N123" s="4"/>
      <c r="O123" s="7">
        <v>318884</v>
      </c>
      <c r="P123" s="11">
        <f>_xlfn.XLOOKUP(E123,[1]SIDEOF_donativos!U$4:U$1619,[1]SIDEOF_donativos!W$4:W$1619,FALSE)</f>
        <v>637</v>
      </c>
      <c r="S123" s="3">
        <v>2016</v>
      </c>
      <c r="T123" s="4" t="s">
        <v>509</v>
      </c>
      <c r="U123" s="4" t="s">
        <v>5968</v>
      </c>
      <c r="V123" s="6">
        <v>42502</v>
      </c>
      <c r="W123" s="7">
        <v>449693</v>
      </c>
      <c r="X123" s="6">
        <v>42735</v>
      </c>
      <c r="Y123" s="4" t="s">
        <v>5969</v>
      </c>
      <c r="Z123" s="4" t="s">
        <v>300</v>
      </c>
      <c r="AA123" s="4" t="s">
        <v>301</v>
      </c>
      <c r="AB123" s="4"/>
      <c r="AC123" s="4"/>
      <c r="AD123" s="4"/>
      <c r="AE123" s="7">
        <v>449693</v>
      </c>
      <c r="AF123" s="11">
        <v>974</v>
      </c>
    </row>
    <row r="124" spans="1:32" x14ac:dyDescent="0.25">
      <c r="A124" s="3">
        <v>2016</v>
      </c>
      <c r="B124" s="4" t="s">
        <v>389</v>
      </c>
      <c r="C124" s="5">
        <v>48101</v>
      </c>
      <c r="D124" s="4" t="s">
        <v>5705</v>
      </c>
      <c r="E124" s="4" t="s">
        <v>3184</v>
      </c>
      <c r="F124" s="6">
        <v>42607</v>
      </c>
      <c r="G124" s="7">
        <v>206116</v>
      </c>
      <c r="H124" s="6">
        <v>42751</v>
      </c>
      <c r="I124" s="4" t="s">
        <v>5706</v>
      </c>
      <c r="J124" s="4" t="s">
        <v>387</v>
      </c>
      <c r="K124" s="4" t="s">
        <v>388</v>
      </c>
      <c r="L124" s="4"/>
      <c r="M124" s="4"/>
      <c r="N124" s="4"/>
      <c r="O124" s="7">
        <v>206116</v>
      </c>
      <c r="P124" s="11">
        <f>_xlfn.XLOOKUP(E124,[1]SIDEOF_donativos!U$4:U$1619,[1]SIDEOF_donativos!W$4:W$1619,FALSE)</f>
        <v>1403</v>
      </c>
      <c r="S124" s="3">
        <v>2016</v>
      </c>
      <c r="T124" s="4" t="s">
        <v>509</v>
      </c>
      <c r="U124" s="4" t="s">
        <v>5971</v>
      </c>
      <c r="V124" s="6">
        <v>42502</v>
      </c>
      <c r="W124" s="7">
        <v>498501</v>
      </c>
      <c r="X124" s="6">
        <v>42735</v>
      </c>
      <c r="Y124" s="4" t="s">
        <v>5972</v>
      </c>
      <c r="Z124" s="4" t="s">
        <v>300</v>
      </c>
      <c r="AA124" s="4" t="s">
        <v>301</v>
      </c>
      <c r="AB124" s="4"/>
      <c r="AC124" s="4"/>
      <c r="AD124" s="4"/>
      <c r="AE124" s="7">
        <v>498501</v>
      </c>
      <c r="AF124" s="11">
        <v>1435</v>
      </c>
    </row>
    <row r="125" spans="1:32" x14ac:dyDescent="0.25">
      <c r="A125" s="3">
        <v>2016</v>
      </c>
      <c r="B125" s="4" t="s">
        <v>389</v>
      </c>
      <c r="C125" s="5">
        <v>48201</v>
      </c>
      <c r="D125" s="4" t="s">
        <v>5707</v>
      </c>
      <c r="E125" s="4" t="s">
        <v>5708</v>
      </c>
      <c r="F125" s="6">
        <v>42443</v>
      </c>
      <c r="G125" s="7">
        <v>125000</v>
      </c>
      <c r="H125" s="6">
        <v>42536</v>
      </c>
      <c r="I125" s="4" t="s">
        <v>5709</v>
      </c>
      <c r="J125" s="4" t="s">
        <v>387</v>
      </c>
      <c r="K125" s="4" t="s">
        <v>388</v>
      </c>
      <c r="L125" s="4"/>
      <c r="M125" s="4"/>
      <c r="N125" s="4"/>
      <c r="O125" s="7">
        <v>125000</v>
      </c>
      <c r="P125" s="11">
        <f>_xlfn.XLOOKUP(E125,[1]SIDEOF_donativos!U$4:U$1619,[1]SIDEOF_donativos!W$4:W$1619,FALSE)</f>
        <v>1008</v>
      </c>
      <c r="S125" s="3">
        <v>2016</v>
      </c>
      <c r="T125" s="4" t="s">
        <v>509</v>
      </c>
      <c r="U125" s="4" t="s">
        <v>3166</v>
      </c>
      <c r="V125" s="6">
        <v>42502</v>
      </c>
      <c r="W125" s="7">
        <v>800000</v>
      </c>
      <c r="X125" s="6">
        <v>42735</v>
      </c>
      <c r="Y125" s="4" t="s">
        <v>5974</v>
      </c>
      <c r="Z125" s="4" t="s">
        <v>300</v>
      </c>
      <c r="AA125" s="4" t="s">
        <v>301</v>
      </c>
      <c r="AB125" s="4"/>
      <c r="AC125" s="4"/>
      <c r="AD125" s="4"/>
      <c r="AE125" s="7">
        <v>800000</v>
      </c>
      <c r="AF125" s="11">
        <v>1430</v>
      </c>
    </row>
    <row r="126" spans="1:32" x14ac:dyDescent="0.25">
      <c r="A126" s="3">
        <v>2016</v>
      </c>
      <c r="B126" s="4" t="s">
        <v>389</v>
      </c>
      <c r="C126" s="5">
        <v>48201</v>
      </c>
      <c r="D126" s="4" t="s">
        <v>5710</v>
      </c>
      <c r="E126" s="4" t="s">
        <v>5711</v>
      </c>
      <c r="F126" s="6">
        <v>42482</v>
      </c>
      <c r="G126" s="7">
        <v>125000</v>
      </c>
      <c r="H126" s="6">
        <v>42536</v>
      </c>
      <c r="I126" s="4" t="s">
        <v>5712</v>
      </c>
      <c r="J126" s="4" t="s">
        <v>387</v>
      </c>
      <c r="K126" s="4" t="s">
        <v>388</v>
      </c>
      <c r="L126" s="4"/>
      <c r="M126" s="4"/>
      <c r="N126" s="4"/>
      <c r="O126" s="7">
        <v>125000</v>
      </c>
      <c r="P126" s="11">
        <f>_xlfn.XLOOKUP(E126,[1]SIDEOF_donativos!U$4:U$1619,[1]SIDEOF_donativos!W$4:W$1619,FALSE)</f>
        <v>1000</v>
      </c>
      <c r="S126" s="3">
        <v>2016</v>
      </c>
      <c r="T126" s="4" t="s">
        <v>509</v>
      </c>
      <c r="U126" s="4" t="s">
        <v>5976</v>
      </c>
      <c r="V126" s="6">
        <v>42502</v>
      </c>
      <c r="W126" s="7">
        <v>240290</v>
      </c>
      <c r="X126" s="6">
        <v>42735</v>
      </c>
      <c r="Y126" s="4" t="s">
        <v>5977</v>
      </c>
      <c r="Z126" s="4" t="s">
        <v>300</v>
      </c>
      <c r="AA126" s="4" t="s">
        <v>301</v>
      </c>
      <c r="AB126" s="4"/>
      <c r="AC126" s="4"/>
      <c r="AD126" s="4"/>
      <c r="AE126" s="7">
        <v>240290</v>
      </c>
      <c r="AF126" s="11">
        <v>336</v>
      </c>
    </row>
    <row r="127" spans="1:32" x14ac:dyDescent="0.25">
      <c r="A127" s="3">
        <v>2016</v>
      </c>
      <c r="B127" s="4" t="s">
        <v>389</v>
      </c>
      <c r="C127" s="5">
        <v>48201</v>
      </c>
      <c r="D127" s="4" t="s">
        <v>5713</v>
      </c>
      <c r="E127" s="4" t="s">
        <v>1247</v>
      </c>
      <c r="F127" s="6">
        <v>42485</v>
      </c>
      <c r="G127" s="7">
        <v>200000</v>
      </c>
      <c r="H127" s="6">
        <v>42543</v>
      </c>
      <c r="I127" s="4" t="s">
        <v>5714</v>
      </c>
      <c r="J127" s="4" t="s">
        <v>387</v>
      </c>
      <c r="K127" s="4" t="s">
        <v>388</v>
      </c>
      <c r="L127" s="4"/>
      <c r="M127" s="4"/>
      <c r="N127" s="4"/>
      <c r="O127" s="7">
        <v>200000</v>
      </c>
      <c r="P127" s="11">
        <f>_xlfn.XLOOKUP(E127,[1]SIDEOF_donativos!U$4:U$1619,[1]SIDEOF_donativos!W$4:W$1619,FALSE)</f>
        <v>968</v>
      </c>
      <c r="S127" s="3">
        <v>2016</v>
      </c>
      <c r="T127" s="4" t="s">
        <v>509</v>
      </c>
      <c r="U127" s="4" t="s">
        <v>5979</v>
      </c>
      <c r="V127" s="6">
        <v>42502</v>
      </c>
      <c r="W127" s="7">
        <v>785000</v>
      </c>
      <c r="X127" s="6">
        <v>42735</v>
      </c>
      <c r="Y127" s="4" t="s">
        <v>5980</v>
      </c>
      <c r="Z127" s="4" t="s">
        <v>300</v>
      </c>
      <c r="AA127" s="4" t="s">
        <v>301</v>
      </c>
      <c r="AB127" s="4"/>
      <c r="AC127" s="4"/>
      <c r="AD127" s="4"/>
      <c r="AE127" s="7">
        <v>785000</v>
      </c>
      <c r="AF127" s="11">
        <v>452</v>
      </c>
    </row>
    <row r="128" spans="1:32" x14ac:dyDescent="0.25">
      <c r="A128" s="3">
        <v>2016</v>
      </c>
      <c r="B128" s="4" t="s">
        <v>389</v>
      </c>
      <c r="C128" s="5">
        <v>48201</v>
      </c>
      <c r="D128" s="4" t="s">
        <v>5715</v>
      </c>
      <c r="E128" s="4" t="s">
        <v>5716</v>
      </c>
      <c r="F128" s="6">
        <v>42541</v>
      </c>
      <c r="G128" s="7">
        <v>65000</v>
      </c>
      <c r="H128" s="6">
        <v>42751</v>
      </c>
      <c r="I128" s="4" t="s">
        <v>5717</v>
      </c>
      <c r="J128" s="4" t="s">
        <v>387</v>
      </c>
      <c r="K128" s="4" t="s">
        <v>388</v>
      </c>
      <c r="L128" s="4"/>
      <c r="M128" s="4"/>
      <c r="N128" s="4"/>
      <c r="O128" s="7">
        <v>65000</v>
      </c>
      <c r="P128" s="11">
        <f>_xlfn.XLOOKUP(E128,[1]SIDEOF_donativos!U$4:U$1619,[1]SIDEOF_donativos!W$4:W$1619,FALSE)</f>
        <v>1580</v>
      </c>
      <c r="S128" s="3">
        <v>2016</v>
      </c>
      <c r="T128" s="4" t="s">
        <v>509</v>
      </c>
      <c r="U128" s="4" t="s">
        <v>5982</v>
      </c>
      <c r="V128" s="6">
        <v>42502</v>
      </c>
      <c r="W128" s="7">
        <v>499998</v>
      </c>
      <c r="X128" s="6">
        <v>42735</v>
      </c>
      <c r="Y128" s="4" t="s">
        <v>5983</v>
      </c>
      <c r="Z128" s="4" t="s">
        <v>300</v>
      </c>
      <c r="AA128" s="4" t="s">
        <v>301</v>
      </c>
      <c r="AB128" s="4"/>
      <c r="AC128" s="4"/>
      <c r="AD128" s="4"/>
      <c r="AE128" s="7">
        <v>499998</v>
      </c>
      <c r="AF128" s="11">
        <v>1562</v>
      </c>
    </row>
    <row r="129" spans="1:32" x14ac:dyDescent="0.25">
      <c r="A129" s="3">
        <v>2016</v>
      </c>
      <c r="B129" s="4" t="s">
        <v>389</v>
      </c>
      <c r="C129" s="5">
        <v>48201</v>
      </c>
      <c r="D129" s="4" t="s">
        <v>5718</v>
      </c>
      <c r="E129" s="4" t="s">
        <v>437</v>
      </c>
      <c r="F129" s="6">
        <v>42557</v>
      </c>
      <c r="G129" s="7">
        <v>250000</v>
      </c>
      <c r="H129" s="6">
        <v>42598</v>
      </c>
      <c r="I129" s="4" t="s">
        <v>5719</v>
      </c>
      <c r="J129" s="4" t="s">
        <v>387</v>
      </c>
      <c r="K129" s="4" t="s">
        <v>388</v>
      </c>
      <c r="L129" s="4"/>
      <c r="M129" s="4"/>
      <c r="N129" s="4"/>
      <c r="O129" s="7">
        <v>250000</v>
      </c>
      <c r="P129" s="11">
        <f>_xlfn.XLOOKUP(E129,[1]SIDEOF_donativos!U$4:U$1619,[1]SIDEOF_donativos!W$4:W$1619,FALSE)</f>
        <v>1014</v>
      </c>
      <c r="S129" s="3">
        <v>2016</v>
      </c>
      <c r="T129" s="4" t="s">
        <v>509</v>
      </c>
      <c r="U129" s="4" t="s">
        <v>3255</v>
      </c>
      <c r="V129" s="6">
        <v>42502</v>
      </c>
      <c r="W129" s="7">
        <v>597000</v>
      </c>
      <c r="X129" s="6">
        <v>42735</v>
      </c>
      <c r="Y129" s="4" t="s">
        <v>5985</v>
      </c>
      <c r="Z129" s="4" t="s">
        <v>300</v>
      </c>
      <c r="AA129" s="4" t="s">
        <v>301</v>
      </c>
      <c r="AB129" s="4"/>
      <c r="AC129" s="4"/>
      <c r="AD129" s="4"/>
      <c r="AE129" s="7">
        <v>597000</v>
      </c>
      <c r="AF129" s="11">
        <v>413</v>
      </c>
    </row>
    <row r="130" spans="1:32" x14ac:dyDescent="0.25">
      <c r="A130" s="3">
        <v>2016</v>
      </c>
      <c r="B130" s="4" t="s">
        <v>445</v>
      </c>
      <c r="C130" s="5">
        <v>48101</v>
      </c>
      <c r="D130" s="4" t="s">
        <v>5720</v>
      </c>
      <c r="E130" s="4" t="s">
        <v>456</v>
      </c>
      <c r="F130" s="6">
        <v>42485</v>
      </c>
      <c r="G130" s="7">
        <v>11000000</v>
      </c>
      <c r="H130" s="6">
        <v>42735</v>
      </c>
      <c r="I130" s="4" t="s">
        <v>5721</v>
      </c>
      <c r="J130" s="4" t="s">
        <v>458</v>
      </c>
      <c r="K130" s="4" t="s">
        <v>459</v>
      </c>
      <c r="L130" s="4"/>
      <c r="M130" s="4"/>
      <c r="N130" s="4"/>
      <c r="O130" s="7">
        <v>11000000</v>
      </c>
      <c r="P130" s="11">
        <f>_xlfn.XLOOKUP(E130,[1]SIDEOF_donativos!U$4:U$1619,[1]SIDEOF_donativos!W$4:W$1619,FALSE)</f>
        <v>747</v>
      </c>
      <c r="S130" s="3">
        <v>2016</v>
      </c>
      <c r="T130" s="4" t="s">
        <v>509</v>
      </c>
      <c r="U130" s="4" t="s">
        <v>4503</v>
      </c>
      <c r="V130" s="6">
        <v>42502</v>
      </c>
      <c r="W130" s="7">
        <v>245000</v>
      </c>
      <c r="X130" s="6">
        <v>42735</v>
      </c>
      <c r="Y130" s="4" t="s">
        <v>5987</v>
      </c>
      <c r="Z130" s="4" t="s">
        <v>300</v>
      </c>
      <c r="AA130" s="4" t="s">
        <v>301</v>
      </c>
      <c r="AB130" s="4"/>
      <c r="AC130" s="4"/>
      <c r="AD130" s="4"/>
      <c r="AE130" s="7">
        <v>245000</v>
      </c>
      <c r="AF130" s="11">
        <v>692</v>
      </c>
    </row>
    <row r="131" spans="1:32" x14ac:dyDescent="0.25">
      <c r="A131" s="3">
        <v>2016</v>
      </c>
      <c r="B131" s="4" t="s">
        <v>445</v>
      </c>
      <c r="C131" s="5">
        <v>48101</v>
      </c>
      <c r="D131" s="4" t="s">
        <v>5722</v>
      </c>
      <c r="E131" s="4" t="s">
        <v>446</v>
      </c>
      <c r="F131" s="6">
        <v>42485</v>
      </c>
      <c r="G131" s="7">
        <v>300000</v>
      </c>
      <c r="H131" s="6">
        <v>42735</v>
      </c>
      <c r="I131" s="4" t="s">
        <v>5723</v>
      </c>
      <c r="J131" s="4" t="s">
        <v>458</v>
      </c>
      <c r="K131" s="4" t="s">
        <v>459</v>
      </c>
      <c r="L131" s="4"/>
      <c r="M131" s="4"/>
      <c r="N131" s="4"/>
      <c r="O131" s="7">
        <v>300000</v>
      </c>
      <c r="P131" s="11">
        <f>_xlfn.XLOOKUP(E131,[1]SIDEOF_donativos!U$4:U$1619,[1]SIDEOF_donativos!W$4:W$1619,FALSE)</f>
        <v>9</v>
      </c>
      <c r="S131" s="3">
        <v>2016</v>
      </c>
      <c r="T131" s="4" t="s">
        <v>509</v>
      </c>
      <c r="U131" s="4" t="s">
        <v>520</v>
      </c>
      <c r="V131" s="6">
        <v>42502</v>
      </c>
      <c r="W131" s="7">
        <v>622500</v>
      </c>
      <c r="X131" s="6">
        <v>42735</v>
      </c>
      <c r="Y131" s="4" t="s">
        <v>5989</v>
      </c>
      <c r="Z131" s="4" t="s">
        <v>300</v>
      </c>
      <c r="AA131" s="4" t="s">
        <v>301</v>
      </c>
      <c r="AB131" s="4"/>
      <c r="AC131" s="4"/>
      <c r="AD131" s="4"/>
      <c r="AE131" s="7">
        <v>622500</v>
      </c>
      <c r="AF131" s="11">
        <v>313</v>
      </c>
    </row>
    <row r="132" spans="1:32" x14ac:dyDescent="0.25">
      <c r="A132" s="3">
        <v>2016</v>
      </c>
      <c r="B132" s="4" t="s">
        <v>445</v>
      </c>
      <c r="C132" s="5">
        <v>48101</v>
      </c>
      <c r="D132" s="4" t="s">
        <v>5724</v>
      </c>
      <c r="E132" s="4" t="s">
        <v>449</v>
      </c>
      <c r="F132" s="6">
        <v>42485</v>
      </c>
      <c r="G132" s="7">
        <v>200000</v>
      </c>
      <c r="H132" s="6">
        <v>42735</v>
      </c>
      <c r="I132" s="4" t="s">
        <v>5725</v>
      </c>
      <c r="J132" s="4" t="s">
        <v>458</v>
      </c>
      <c r="K132" s="4" t="s">
        <v>459</v>
      </c>
      <c r="L132" s="4"/>
      <c r="M132" s="4"/>
      <c r="N132" s="4"/>
      <c r="O132" s="7">
        <v>200000</v>
      </c>
      <c r="P132" s="11">
        <f>_xlfn.XLOOKUP(E132,[1]SIDEOF_donativos!U$4:U$1619,[1]SIDEOF_donativos!W$4:W$1619,FALSE)</f>
        <v>14</v>
      </c>
      <c r="S132" s="3">
        <v>2016</v>
      </c>
      <c r="T132" s="4" t="s">
        <v>509</v>
      </c>
      <c r="U132" s="4" t="s">
        <v>4507</v>
      </c>
      <c r="V132" s="6">
        <v>42502</v>
      </c>
      <c r="W132" s="7">
        <v>645000</v>
      </c>
      <c r="X132" s="6">
        <v>42735</v>
      </c>
      <c r="Y132" s="4" t="s">
        <v>5991</v>
      </c>
      <c r="Z132" s="4" t="s">
        <v>300</v>
      </c>
      <c r="AA132" s="4" t="s">
        <v>301</v>
      </c>
      <c r="AB132" s="4"/>
      <c r="AC132" s="4"/>
      <c r="AD132" s="4"/>
      <c r="AE132" s="7">
        <v>645000</v>
      </c>
      <c r="AF132" s="11">
        <v>1486</v>
      </c>
    </row>
    <row r="133" spans="1:32" x14ac:dyDescent="0.25">
      <c r="A133" s="3">
        <v>2016</v>
      </c>
      <c r="B133" s="4" t="s">
        <v>445</v>
      </c>
      <c r="C133" s="5">
        <v>48101</v>
      </c>
      <c r="D133" s="4">
        <v>1</v>
      </c>
      <c r="E133" s="4" t="s">
        <v>453</v>
      </c>
      <c r="F133" s="6">
        <v>42619</v>
      </c>
      <c r="G133" s="7">
        <v>5250000</v>
      </c>
      <c r="H133" s="6">
        <v>42735</v>
      </c>
      <c r="I133" s="4" t="s">
        <v>5726</v>
      </c>
      <c r="J133" s="4" t="s">
        <v>5727</v>
      </c>
      <c r="K133" s="4" t="s">
        <v>388</v>
      </c>
      <c r="L133" s="4" t="s">
        <v>20</v>
      </c>
      <c r="M133" s="4" t="s">
        <v>1839</v>
      </c>
      <c r="N133" s="4"/>
      <c r="O133" s="7">
        <v>3250000</v>
      </c>
      <c r="P133" s="11">
        <f>_xlfn.XLOOKUP(E133,[1]SIDEOF_donativos!U$4:U$1619,[1]SIDEOF_donativos!W$4:W$1619,FALSE)</f>
        <v>76</v>
      </c>
      <c r="S133" s="3">
        <v>2016</v>
      </c>
      <c r="T133" s="4" t="s">
        <v>509</v>
      </c>
      <c r="U133" s="4" t="s">
        <v>5993</v>
      </c>
      <c r="V133" s="6">
        <v>42503</v>
      </c>
      <c r="W133" s="7">
        <v>313700</v>
      </c>
      <c r="X133" s="6">
        <v>42735</v>
      </c>
      <c r="Y133" s="4" t="s">
        <v>5994</v>
      </c>
      <c r="Z133" s="4" t="s">
        <v>300</v>
      </c>
      <c r="AA133" s="4" t="s">
        <v>301</v>
      </c>
      <c r="AB133" s="4"/>
      <c r="AC133" s="4"/>
      <c r="AD133" s="4"/>
      <c r="AE133" s="7">
        <v>313700</v>
      </c>
      <c r="AF133" s="11">
        <v>39</v>
      </c>
    </row>
    <row r="134" spans="1:32" x14ac:dyDescent="0.25">
      <c r="A134" s="3">
        <v>2016</v>
      </c>
      <c r="B134" s="4" t="s">
        <v>445</v>
      </c>
      <c r="C134" s="5">
        <v>48101</v>
      </c>
      <c r="D134" s="4">
        <v>2</v>
      </c>
      <c r="E134" s="4" t="s">
        <v>456</v>
      </c>
      <c r="F134" s="6">
        <v>42569</v>
      </c>
      <c r="G134" s="7">
        <v>1750000</v>
      </c>
      <c r="H134" s="6">
        <v>42735</v>
      </c>
      <c r="I134" s="4" t="s">
        <v>5728</v>
      </c>
      <c r="J134" s="4" t="s">
        <v>19</v>
      </c>
      <c r="K134" s="4" t="s">
        <v>20</v>
      </c>
      <c r="L134" s="4"/>
      <c r="M134" s="4"/>
      <c r="N134" s="4"/>
      <c r="O134" s="7">
        <v>1750000</v>
      </c>
      <c r="P134" s="11">
        <f>_xlfn.XLOOKUP(E134,[1]SIDEOF_donativos!U$4:U$1619,[1]SIDEOF_donativos!W$4:W$1619,FALSE)</f>
        <v>747</v>
      </c>
      <c r="S134" s="3">
        <v>2016</v>
      </c>
      <c r="T134" s="4" t="s">
        <v>509</v>
      </c>
      <c r="U134" s="4" t="s">
        <v>3181</v>
      </c>
      <c r="V134" s="6">
        <v>42503</v>
      </c>
      <c r="W134" s="7">
        <v>361800</v>
      </c>
      <c r="X134" s="6">
        <v>42735</v>
      </c>
      <c r="Y134" s="4" t="s">
        <v>5996</v>
      </c>
      <c r="Z134" s="4" t="s">
        <v>300</v>
      </c>
      <c r="AA134" s="4" t="s">
        <v>301</v>
      </c>
      <c r="AB134" s="4"/>
      <c r="AC134" s="4"/>
      <c r="AD134" s="4"/>
      <c r="AE134" s="7">
        <v>361800</v>
      </c>
      <c r="AF134" s="11">
        <v>235</v>
      </c>
    </row>
    <row r="135" spans="1:32" x14ac:dyDescent="0.25">
      <c r="A135" s="3">
        <v>2016</v>
      </c>
      <c r="B135" s="4" t="s">
        <v>445</v>
      </c>
      <c r="C135" s="5">
        <v>48101</v>
      </c>
      <c r="D135" s="4">
        <v>3</v>
      </c>
      <c r="E135" s="4" t="s">
        <v>993</v>
      </c>
      <c r="F135" s="6">
        <v>42639</v>
      </c>
      <c r="G135" s="7">
        <v>2000000</v>
      </c>
      <c r="H135" s="6">
        <v>42735</v>
      </c>
      <c r="I135" s="4" t="s">
        <v>5729</v>
      </c>
      <c r="J135" s="4" t="s">
        <v>290</v>
      </c>
      <c r="K135" s="4" t="s">
        <v>291</v>
      </c>
      <c r="L135" s="4"/>
      <c r="M135" s="4"/>
      <c r="N135" s="4"/>
      <c r="O135" s="7">
        <v>2000000</v>
      </c>
      <c r="P135" s="11">
        <f>_xlfn.XLOOKUP(E135,[1]SIDEOF_donativos!U$4:U$1619,[1]SIDEOF_donativos!W$4:W$1619,FALSE)</f>
        <v>845</v>
      </c>
      <c r="S135" s="3">
        <v>2016</v>
      </c>
      <c r="T135" s="4" t="s">
        <v>509</v>
      </c>
      <c r="U135" s="4" t="s">
        <v>5998</v>
      </c>
      <c r="V135" s="6">
        <v>42503</v>
      </c>
      <c r="W135" s="7">
        <v>414800</v>
      </c>
      <c r="X135" s="6">
        <v>42735</v>
      </c>
      <c r="Y135" s="4" t="s">
        <v>5999</v>
      </c>
      <c r="Z135" s="4" t="s">
        <v>300</v>
      </c>
      <c r="AA135" s="4" t="s">
        <v>301</v>
      </c>
      <c r="AB135" s="4"/>
      <c r="AC135" s="4"/>
      <c r="AD135" s="4"/>
      <c r="AE135" s="7">
        <v>414800</v>
      </c>
      <c r="AF135" s="11">
        <v>352</v>
      </c>
    </row>
    <row r="136" spans="1:32" x14ac:dyDescent="0.25">
      <c r="A136" s="3">
        <v>2016</v>
      </c>
      <c r="B136" s="4" t="s">
        <v>460</v>
      </c>
      <c r="C136" s="5">
        <v>48101</v>
      </c>
      <c r="D136" s="4" t="s">
        <v>5730</v>
      </c>
      <c r="E136" s="4" t="s">
        <v>2002</v>
      </c>
      <c r="F136" s="6">
        <v>42597</v>
      </c>
      <c r="G136" s="7">
        <v>1373148</v>
      </c>
      <c r="H136" s="6">
        <v>42704</v>
      </c>
      <c r="I136" s="4" t="s">
        <v>5731</v>
      </c>
      <c r="J136" s="4" t="s">
        <v>387</v>
      </c>
      <c r="K136" s="4" t="s">
        <v>388</v>
      </c>
      <c r="L136" s="4"/>
      <c r="M136" s="4"/>
      <c r="N136" s="4"/>
      <c r="O136" s="7">
        <v>1373148</v>
      </c>
      <c r="P136" s="11">
        <f>_xlfn.XLOOKUP(E136,[1]SIDEOF_donativos!U$4:U$1619,[1]SIDEOF_donativos!W$4:W$1619,FALSE)</f>
        <v>772</v>
      </c>
      <c r="S136" s="3">
        <v>2016</v>
      </c>
      <c r="T136" s="4" t="s">
        <v>509</v>
      </c>
      <c r="U136" s="4" t="s">
        <v>3186</v>
      </c>
      <c r="V136" s="6">
        <v>42503</v>
      </c>
      <c r="W136" s="7">
        <v>720750</v>
      </c>
      <c r="X136" s="6">
        <v>42735</v>
      </c>
      <c r="Y136" s="4" t="s">
        <v>6001</v>
      </c>
      <c r="Z136" s="4" t="s">
        <v>300</v>
      </c>
      <c r="AA136" s="4" t="s">
        <v>301</v>
      </c>
      <c r="AB136" s="4"/>
      <c r="AC136" s="4"/>
      <c r="AD136" s="4"/>
      <c r="AE136" s="7">
        <v>720750</v>
      </c>
      <c r="AF136" s="11">
        <v>1385</v>
      </c>
    </row>
    <row r="137" spans="1:32" x14ac:dyDescent="0.25">
      <c r="A137" s="3">
        <v>2016</v>
      </c>
      <c r="B137" s="4" t="s">
        <v>509</v>
      </c>
      <c r="C137" s="5">
        <v>48101</v>
      </c>
      <c r="D137" s="4" t="s">
        <v>5732</v>
      </c>
      <c r="E137" s="4" t="s">
        <v>5733</v>
      </c>
      <c r="F137" s="6">
        <v>42507</v>
      </c>
      <c r="G137" s="7">
        <v>499000</v>
      </c>
      <c r="H137" s="6">
        <v>42735</v>
      </c>
      <c r="I137" s="4" t="s">
        <v>5734</v>
      </c>
      <c r="J137" s="4" t="s">
        <v>300</v>
      </c>
      <c r="K137" s="4" t="s">
        <v>301</v>
      </c>
      <c r="L137" s="4"/>
      <c r="M137" s="4"/>
      <c r="N137" s="4"/>
      <c r="O137" s="7">
        <v>499000</v>
      </c>
      <c r="P137" s="11">
        <f>_xlfn.XLOOKUP(E137,[1]SIDEOF_donativos!U$4:U$1619,[1]SIDEOF_donativos!W$4:W$1619,FALSE)</f>
        <v>1553</v>
      </c>
      <c r="S137" s="3">
        <v>2016</v>
      </c>
      <c r="T137" s="4" t="s">
        <v>509</v>
      </c>
      <c r="U137" s="4" t="s">
        <v>6003</v>
      </c>
      <c r="V137" s="6">
        <v>42503</v>
      </c>
      <c r="W137" s="7">
        <v>250000</v>
      </c>
      <c r="X137" s="6">
        <v>42735</v>
      </c>
      <c r="Y137" s="4" t="s">
        <v>6004</v>
      </c>
      <c r="Z137" s="4" t="s">
        <v>300</v>
      </c>
      <c r="AA137" s="4" t="s">
        <v>301</v>
      </c>
      <c r="AB137" s="4"/>
      <c r="AC137" s="4"/>
      <c r="AD137" s="4"/>
      <c r="AE137" s="7">
        <v>250000</v>
      </c>
      <c r="AF137" s="11">
        <v>18</v>
      </c>
    </row>
    <row r="138" spans="1:32" x14ac:dyDescent="0.25">
      <c r="A138" s="3">
        <v>2016</v>
      </c>
      <c r="B138" s="4" t="s">
        <v>509</v>
      </c>
      <c r="C138" s="5">
        <v>48101</v>
      </c>
      <c r="D138" s="4" t="s">
        <v>5735</v>
      </c>
      <c r="E138" s="4" t="s">
        <v>2073</v>
      </c>
      <c r="F138" s="6">
        <v>42507</v>
      </c>
      <c r="G138" s="7">
        <v>719076</v>
      </c>
      <c r="H138" s="6">
        <v>42735</v>
      </c>
      <c r="I138" s="4" t="s">
        <v>5736</v>
      </c>
      <c r="J138" s="4" t="s">
        <v>300</v>
      </c>
      <c r="K138" s="4" t="s">
        <v>301</v>
      </c>
      <c r="L138" s="4"/>
      <c r="M138" s="4"/>
      <c r="N138" s="4"/>
      <c r="O138" s="7">
        <v>719076</v>
      </c>
      <c r="P138" s="11">
        <f>_xlfn.XLOOKUP(E138,[1]SIDEOF_donativos!U$4:U$1619,[1]SIDEOF_donativos!W$4:W$1619,FALSE)</f>
        <v>354</v>
      </c>
      <c r="S138" s="3">
        <v>2016</v>
      </c>
      <c r="T138" s="4" t="s">
        <v>509</v>
      </c>
      <c r="U138" s="4" t="s">
        <v>6006</v>
      </c>
      <c r="V138" s="6">
        <v>42503</v>
      </c>
      <c r="W138" s="7">
        <v>419500</v>
      </c>
      <c r="X138" s="6">
        <v>42728</v>
      </c>
      <c r="Y138" s="4" t="s">
        <v>6007</v>
      </c>
      <c r="Z138" s="4" t="s">
        <v>300</v>
      </c>
      <c r="AA138" s="4" t="s">
        <v>301</v>
      </c>
      <c r="AB138" s="4"/>
      <c r="AC138" s="4"/>
      <c r="AD138" s="4"/>
      <c r="AE138" s="7">
        <v>419500</v>
      </c>
      <c r="AF138" s="11">
        <v>1429</v>
      </c>
    </row>
    <row r="139" spans="1:32" x14ac:dyDescent="0.25">
      <c r="A139" s="3">
        <v>2016</v>
      </c>
      <c r="B139" s="4" t="s">
        <v>509</v>
      </c>
      <c r="C139" s="5">
        <v>48101</v>
      </c>
      <c r="D139" s="4" t="s">
        <v>5737</v>
      </c>
      <c r="E139" s="4" t="s">
        <v>3300</v>
      </c>
      <c r="F139" s="6">
        <v>42513</v>
      </c>
      <c r="G139" s="7">
        <v>643700</v>
      </c>
      <c r="H139" s="6">
        <v>42735</v>
      </c>
      <c r="I139" s="4" t="s">
        <v>5738</v>
      </c>
      <c r="J139" s="4" t="s">
        <v>300</v>
      </c>
      <c r="K139" s="4" t="s">
        <v>301</v>
      </c>
      <c r="L139" s="4"/>
      <c r="M139" s="4"/>
      <c r="N139" s="4"/>
      <c r="O139" s="7">
        <v>643700</v>
      </c>
      <c r="P139" s="11">
        <f>_xlfn.XLOOKUP(E139,[1]SIDEOF_donativos!U$4:U$1619,[1]SIDEOF_donativos!W$4:W$1619,FALSE)</f>
        <v>48</v>
      </c>
      <c r="S139" s="3">
        <v>2016</v>
      </c>
      <c r="T139" s="4" t="s">
        <v>509</v>
      </c>
      <c r="U139" s="4" t="s">
        <v>6009</v>
      </c>
      <c r="V139" s="6">
        <v>42503</v>
      </c>
      <c r="W139" s="7">
        <v>245350</v>
      </c>
      <c r="X139" s="6">
        <v>42735</v>
      </c>
      <c r="Y139" s="4" t="s">
        <v>6010</v>
      </c>
      <c r="Z139" s="4" t="s">
        <v>300</v>
      </c>
      <c r="AA139" s="4" t="s">
        <v>301</v>
      </c>
      <c r="AB139" s="4"/>
      <c r="AC139" s="4"/>
      <c r="AD139" s="4"/>
      <c r="AE139" s="7">
        <v>245350</v>
      </c>
      <c r="AF139" s="11">
        <v>128</v>
      </c>
    </row>
    <row r="140" spans="1:32" x14ac:dyDescent="0.25">
      <c r="A140" s="3">
        <v>2016</v>
      </c>
      <c r="B140" s="4" t="s">
        <v>509</v>
      </c>
      <c r="C140" s="5">
        <v>48101</v>
      </c>
      <c r="D140" s="4" t="s">
        <v>5739</v>
      </c>
      <c r="E140" s="4" t="s">
        <v>5740</v>
      </c>
      <c r="F140" s="6">
        <v>42507</v>
      </c>
      <c r="G140" s="7">
        <v>418000</v>
      </c>
      <c r="H140" s="6">
        <v>42735</v>
      </c>
      <c r="I140" s="4" t="s">
        <v>5741</v>
      </c>
      <c r="J140" s="4" t="s">
        <v>300</v>
      </c>
      <c r="K140" s="4" t="s">
        <v>301</v>
      </c>
      <c r="L140" s="4"/>
      <c r="M140" s="4"/>
      <c r="N140" s="4"/>
      <c r="O140" s="7">
        <v>418000</v>
      </c>
      <c r="P140" s="11">
        <f>_xlfn.XLOOKUP(E140,[1]SIDEOF_donativos!U$4:U$1619,[1]SIDEOF_donativos!W$4:W$1619,FALSE)</f>
        <v>221</v>
      </c>
      <c r="S140" s="3">
        <v>2016</v>
      </c>
      <c r="T140" s="4" t="s">
        <v>509</v>
      </c>
      <c r="U140" s="4" t="s">
        <v>3295</v>
      </c>
      <c r="V140" s="6">
        <v>42503</v>
      </c>
      <c r="W140" s="7">
        <v>500000</v>
      </c>
      <c r="X140" s="6">
        <v>42735</v>
      </c>
      <c r="Y140" s="4" t="s">
        <v>6012</v>
      </c>
      <c r="Z140" s="4" t="s">
        <v>300</v>
      </c>
      <c r="AA140" s="4" t="s">
        <v>301</v>
      </c>
      <c r="AB140" s="4"/>
      <c r="AC140" s="4"/>
      <c r="AD140" s="4"/>
      <c r="AE140" s="7">
        <v>500000</v>
      </c>
      <c r="AF140" s="11">
        <v>251</v>
      </c>
    </row>
    <row r="141" spans="1:32" x14ac:dyDescent="0.25">
      <c r="A141" s="3">
        <v>2016</v>
      </c>
      <c r="B141" s="4" t="s">
        <v>509</v>
      </c>
      <c r="C141" s="5">
        <v>48101</v>
      </c>
      <c r="D141" s="4" t="s">
        <v>5742</v>
      </c>
      <c r="E141" s="4" t="s">
        <v>5743</v>
      </c>
      <c r="F141" s="6">
        <v>42507</v>
      </c>
      <c r="G141" s="7">
        <v>500000</v>
      </c>
      <c r="H141" s="6">
        <v>42735</v>
      </c>
      <c r="I141" s="4" t="s">
        <v>5744</v>
      </c>
      <c r="J141" s="4" t="s">
        <v>300</v>
      </c>
      <c r="K141" s="4" t="s">
        <v>301</v>
      </c>
      <c r="L141" s="4"/>
      <c r="M141" s="4"/>
      <c r="N141" s="4"/>
      <c r="O141" s="7">
        <v>500000</v>
      </c>
      <c r="P141" s="11">
        <f>_xlfn.XLOOKUP(E141,[1]SIDEOF_donativos!U$4:U$1619,[1]SIDEOF_donativos!W$4:W$1619,FALSE)</f>
        <v>295</v>
      </c>
      <c r="S141" s="3">
        <v>2016</v>
      </c>
      <c r="T141" s="4" t="s">
        <v>509</v>
      </c>
      <c r="U141" s="4" t="s">
        <v>6014</v>
      </c>
      <c r="V141" s="6">
        <v>42503</v>
      </c>
      <c r="W141" s="7">
        <v>249800</v>
      </c>
      <c r="X141" s="6">
        <v>42735</v>
      </c>
      <c r="Y141" s="4" t="s">
        <v>6015</v>
      </c>
      <c r="Z141" s="4" t="s">
        <v>300</v>
      </c>
      <c r="AA141" s="4" t="s">
        <v>301</v>
      </c>
      <c r="AB141" s="4"/>
      <c r="AC141" s="4"/>
      <c r="AD141" s="4"/>
      <c r="AE141" s="7">
        <v>249800</v>
      </c>
      <c r="AF141" s="11">
        <v>173</v>
      </c>
    </row>
    <row r="142" spans="1:32" x14ac:dyDescent="0.25">
      <c r="A142" s="3">
        <v>2016</v>
      </c>
      <c r="B142" s="4" t="s">
        <v>509</v>
      </c>
      <c r="C142" s="5">
        <v>48101</v>
      </c>
      <c r="D142" s="4" t="s">
        <v>5745</v>
      </c>
      <c r="E142" s="4" t="s">
        <v>5746</v>
      </c>
      <c r="F142" s="6">
        <v>42503</v>
      </c>
      <c r="G142" s="7">
        <v>250000</v>
      </c>
      <c r="H142" s="6">
        <v>42735</v>
      </c>
      <c r="I142" s="4" t="s">
        <v>5747</v>
      </c>
      <c r="J142" s="4" t="s">
        <v>300</v>
      </c>
      <c r="K142" s="4" t="s">
        <v>301</v>
      </c>
      <c r="L142" s="4"/>
      <c r="M142" s="4"/>
      <c r="N142" s="4"/>
      <c r="O142" s="7">
        <v>250000</v>
      </c>
      <c r="P142" s="11">
        <f>_xlfn.XLOOKUP(E142,[1]SIDEOF_donativos!U$4:U$1619,[1]SIDEOF_donativos!W$4:W$1619,FALSE)</f>
        <v>38</v>
      </c>
      <c r="S142" s="3">
        <v>2016</v>
      </c>
      <c r="T142" s="4" t="s">
        <v>509</v>
      </c>
      <c r="U142" s="4" t="s">
        <v>4506</v>
      </c>
      <c r="V142" s="6">
        <v>42503</v>
      </c>
      <c r="W142" s="7">
        <v>800000</v>
      </c>
      <c r="X142" s="6">
        <v>42735</v>
      </c>
      <c r="Y142" s="4" t="s">
        <v>6017</v>
      </c>
      <c r="Z142" s="4" t="s">
        <v>300</v>
      </c>
      <c r="AA142" s="4" t="s">
        <v>301</v>
      </c>
      <c r="AB142" s="4"/>
      <c r="AC142" s="4"/>
      <c r="AD142" s="4"/>
      <c r="AE142" s="7">
        <v>800000</v>
      </c>
      <c r="AF142" s="11">
        <v>374</v>
      </c>
    </row>
    <row r="143" spans="1:32" x14ac:dyDescent="0.25">
      <c r="A143" s="3">
        <v>2016</v>
      </c>
      <c r="B143" s="4" t="s">
        <v>509</v>
      </c>
      <c r="C143" s="5">
        <v>48101</v>
      </c>
      <c r="D143" s="4" t="s">
        <v>5748</v>
      </c>
      <c r="E143" s="4" t="s">
        <v>5749</v>
      </c>
      <c r="F143" s="6">
        <v>42507</v>
      </c>
      <c r="G143" s="7">
        <v>485000</v>
      </c>
      <c r="H143" s="6">
        <v>42735</v>
      </c>
      <c r="I143" s="4" t="s">
        <v>5750</v>
      </c>
      <c r="J143" s="4" t="s">
        <v>300</v>
      </c>
      <c r="K143" s="4" t="s">
        <v>301</v>
      </c>
      <c r="L143" s="4"/>
      <c r="M143" s="4"/>
      <c r="N143" s="4"/>
      <c r="O143" s="7">
        <v>485000</v>
      </c>
      <c r="P143" s="11">
        <f>_xlfn.XLOOKUP(E143,[1]SIDEOF_donativos!U$4:U$1619,[1]SIDEOF_donativos!W$4:W$1619,FALSE)</f>
        <v>561</v>
      </c>
      <c r="S143" s="3">
        <v>2016</v>
      </c>
      <c r="T143" s="4" t="s">
        <v>509</v>
      </c>
      <c r="U143" s="4" t="s">
        <v>6019</v>
      </c>
      <c r="V143" s="6">
        <v>42503</v>
      </c>
      <c r="W143" s="7">
        <v>428000</v>
      </c>
      <c r="X143" s="6">
        <v>42735</v>
      </c>
      <c r="Y143" s="4" t="s">
        <v>6020</v>
      </c>
      <c r="Z143" s="4" t="s">
        <v>300</v>
      </c>
      <c r="AA143" s="4" t="s">
        <v>301</v>
      </c>
      <c r="AB143" s="4"/>
      <c r="AC143" s="4"/>
      <c r="AD143" s="4"/>
      <c r="AE143" s="7">
        <v>428000</v>
      </c>
      <c r="AF143" s="11">
        <v>437</v>
      </c>
    </row>
    <row r="144" spans="1:32" x14ac:dyDescent="0.25">
      <c r="A144" s="3">
        <v>2016</v>
      </c>
      <c r="B144" s="4" t="s">
        <v>509</v>
      </c>
      <c r="C144" s="5">
        <v>48101</v>
      </c>
      <c r="D144" s="4" t="s">
        <v>5751</v>
      </c>
      <c r="E144" s="4" t="s">
        <v>5752</v>
      </c>
      <c r="F144" s="6">
        <v>42508</v>
      </c>
      <c r="G144" s="7">
        <v>477122</v>
      </c>
      <c r="H144" s="6">
        <v>42735</v>
      </c>
      <c r="I144" s="4" t="s">
        <v>5753</v>
      </c>
      <c r="J144" s="4" t="s">
        <v>300</v>
      </c>
      <c r="K144" s="4" t="s">
        <v>301</v>
      </c>
      <c r="L144" s="4"/>
      <c r="M144" s="4"/>
      <c r="N144" s="4"/>
      <c r="O144" s="7">
        <v>477122</v>
      </c>
      <c r="P144" s="11">
        <f>_xlfn.XLOOKUP(E144,[1]SIDEOF_donativos!U$4:U$1619,[1]SIDEOF_donativos!W$4:W$1619,FALSE)</f>
        <v>632</v>
      </c>
      <c r="S144" s="3">
        <v>2016</v>
      </c>
      <c r="T144" s="4" t="s">
        <v>509</v>
      </c>
      <c r="U144" s="4" t="s">
        <v>4509</v>
      </c>
      <c r="V144" s="6">
        <v>42503</v>
      </c>
      <c r="W144" s="7">
        <v>490000</v>
      </c>
      <c r="X144" s="6">
        <v>42735</v>
      </c>
      <c r="Y144" s="4" t="s">
        <v>6022</v>
      </c>
      <c r="Z144" s="4" t="s">
        <v>300</v>
      </c>
      <c r="AA144" s="4" t="s">
        <v>301</v>
      </c>
      <c r="AB144" s="4"/>
      <c r="AC144" s="4"/>
      <c r="AD144" s="4"/>
      <c r="AE144" s="7">
        <v>490000</v>
      </c>
      <c r="AF144" s="11">
        <v>1570</v>
      </c>
    </row>
    <row r="145" spans="1:32" x14ac:dyDescent="0.25">
      <c r="A145" s="3">
        <v>2016</v>
      </c>
      <c r="B145" s="4" t="s">
        <v>509</v>
      </c>
      <c r="C145" s="5">
        <v>48101</v>
      </c>
      <c r="D145" s="4" t="s">
        <v>5754</v>
      </c>
      <c r="E145" s="4" t="s">
        <v>5755</v>
      </c>
      <c r="F145" s="6">
        <v>42508</v>
      </c>
      <c r="G145" s="7">
        <v>467000</v>
      </c>
      <c r="H145" s="6">
        <v>42735</v>
      </c>
      <c r="I145" s="4" t="s">
        <v>5756</v>
      </c>
      <c r="J145" s="4" t="s">
        <v>300</v>
      </c>
      <c r="K145" s="4" t="s">
        <v>301</v>
      </c>
      <c r="L145" s="4"/>
      <c r="M145" s="4"/>
      <c r="N145" s="4"/>
      <c r="O145" s="7">
        <v>467000</v>
      </c>
      <c r="P145" s="11">
        <f>_xlfn.XLOOKUP(E145,[1]SIDEOF_donativos!U$4:U$1619,[1]SIDEOF_donativos!W$4:W$1619,FALSE)</f>
        <v>1361</v>
      </c>
      <c r="S145" s="3">
        <v>2016</v>
      </c>
      <c r="T145" s="4" t="s">
        <v>509</v>
      </c>
      <c r="U145" s="4" t="s">
        <v>2756</v>
      </c>
      <c r="V145" s="6">
        <v>42503</v>
      </c>
      <c r="W145" s="7">
        <v>761000</v>
      </c>
      <c r="X145" s="6">
        <v>42735</v>
      </c>
      <c r="Y145" s="4" t="s">
        <v>6024</v>
      </c>
      <c r="Z145" s="4" t="s">
        <v>300</v>
      </c>
      <c r="AA145" s="4" t="s">
        <v>301</v>
      </c>
      <c r="AB145" s="4"/>
      <c r="AC145" s="4"/>
      <c r="AD145" s="4"/>
      <c r="AE145" s="7">
        <v>761000</v>
      </c>
      <c r="AF145" s="11">
        <v>1540</v>
      </c>
    </row>
    <row r="146" spans="1:32" x14ac:dyDescent="0.25">
      <c r="A146" s="3">
        <v>2016</v>
      </c>
      <c r="B146" s="4" t="s">
        <v>509</v>
      </c>
      <c r="C146" s="5">
        <v>48101</v>
      </c>
      <c r="D146" s="4" t="s">
        <v>5757</v>
      </c>
      <c r="E146" s="4" t="s">
        <v>5758</v>
      </c>
      <c r="F146" s="6">
        <v>42508</v>
      </c>
      <c r="G146" s="7">
        <v>799900</v>
      </c>
      <c r="H146" s="6">
        <v>42735</v>
      </c>
      <c r="I146" s="4" t="s">
        <v>5759</v>
      </c>
      <c r="J146" s="4" t="s">
        <v>300</v>
      </c>
      <c r="K146" s="4" t="s">
        <v>301</v>
      </c>
      <c r="L146" s="4"/>
      <c r="M146" s="4"/>
      <c r="N146" s="4"/>
      <c r="O146" s="7">
        <v>799900</v>
      </c>
      <c r="P146" s="11">
        <f>_xlfn.XLOOKUP(E146,[1]SIDEOF_donativos!U$4:U$1619,[1]SIDEOF_donativos!W$4:W$1619,FALSE)</f>
        <v>1120</v>
      </c>
      <c r="S146" s="3">
        <v>2016</v>
      </c>
      <c r="T146" s="4" t="s">
        <v>509</v>
      </c>
      <c r="U146" s="4" t="s">
        <v>6026</v>
      </c>
      <c r="V146" s="6">
        <v>42506</v>
      </c>
      <c r="W146" s="7">
        <v>499100</v>
      </c>
      <c r="X146" s="6">
        <v>42735</v>
      </c>
      <c r="Y146" s="4" t="s">
        <v>6027</v>
      </c>
      <c r="Z146" s="4" t="s">
        <v>300</v>
      </c>
      <c r="AA146" s="4" t="s">
        <v>301</v>
      </c>
      <c r="AB146" s="4"/>
      <c r="AC146" s="4"/>
      <c r="AD146" s="4"/>
      <c r="AE146" s="7">
        <v>499100</v>
      </c>
      <c r="AF146" s="11">
        <v>1548</v>
      </c>
    </row>
    <row r="147" spans="1:32" x14ac:dyDescent="0.25">
      <c r="A147" s="3">
        <v>2016</v>
      </c>
      <c r="B147" s="4" t="s">
        <v>509</v>
      </c>
      <c r="C147" s="5">
        <v>48101</v>
      </c>
      <c r="D147" s="4" t="s">
        <v>5760</v>
      </c>
      <c r="E147" s="4" t="s">
        <v>3193</v>
      </c>
      <c r="F147" s="6">
        <v>42501</v>
      </c>
      <c r="G147" s="7">
        <v>470000</v>
      </c>
      <c r="H147" s="6">
        <v>42735</v>
      </c>
      <c r="I147" s="4" t="s">
        <v>5761</v>
      </c>
      <c r="J147" s="4" t="s">
        <v>300</v>
      </c>
      <c r="K147" s="4" t="s">
        <v>301</v>
      </c>
      <c r="L147" s="4"/>
      <c r="M147" s="4"/>
      <c r="N147" s="4"/>
      <c r="O147" s="7">
        <v>470000</v>
      </c>
      <c r="P147" s="11">
        <f>_xlfn.XLOOKUP(E147,[1]SIDEOF_donativos!U$4:U$1619,[1]SIDEOF_donativos!W$4:W$1619,FALSE)</f>
        <v>46</v>
      </c>
      <c r="S147" s="3">
        <v>2016</v>
      </c>
      <c r="T147" s="4" t="s">
        <v>509</v>
      </c>
      <c r="U147" s="4" t="s">
        <v>6029</v>
      </c>
      <c r="V147" s="6">
        <v>42506</v>
      </c>
      <c r="W147" s="7">
        <v>499650</v>
      </c>
      <c r="X147" s="6">
        <v>42735</v>
      </c>
      <c r="Y147" s="4" t="s">
        <v>6030</v>
      </c>
      <c r="Z147" s="4" t="s">
        <v>300</v>
      </c>
      <c r="AA147" s="4" t="s">
        <v>301</v>
      </c>
      <c r="AB147" s="4"/>
      <c r="AC147" s="4"/>
      <c r="AD147" s="4"/>
      <c r="AE147" s="7">
        <v>499650</v>
      </c>
      <c r="AF147" s="11">
        <v>434</v>
      </c>
    </row>
    <row r="148" spans="1:32" x14ac:dyDescent="0.25">
      <c r="A148" s="3">
        <v>2016</v>
      </c>
      <c r="B148" s="4" t="s">
        <v>509</v>
      </c>
      <c r="C148" s="5">
        <v>48101</v>
      </c>
      <c r="D148" s="4" t="s">
        <v>5762</v>
      </c>
      <c r="E148" s="4" t="s">
        <v>3209</v>
      </c>
      <c r="F148" s="6">
        <v>42508</v>
      </c>
      <c r="G148" s="7">
        <v>798400</v>
      </c>
      <c r="H148" s="6">
        <v>42735</v>
      </c>
      <c r="I148" s="4" t="s">
        <v>5763</v>
      </c>
      <c r="J148" s="4" t="s">
        <v>300</v>
      </c>
      <c r="K148" s="4" t="s">
        <v>301</v>
      </c>
      <c r="L148" s="4"/>
      <c r="M148" s="4"/>
      <c r="N148" s="4"/>
      <c r="O148" s="7">
        <v>798400</v>
      </c>
      <c r="P148" s="11">
        <f>_xlfn.XLOOKUP(E148,[1]SIDEOF_donativos!U$4:U$1619,[1]SIDEOF_donativos!W$4:W$1619,FALSE)</f>
        <v>1550</v>
      </c>
      <c r="S148" s="3">
        <v>2016</v>
      </c>
      <c r="T148" s="4" t="s">
        <v>509</v>
      </c>
      <c r="U148" s="4" t="s">
        <v>4475</v>
      </c>
      <c r="V148" s="6">
        <v>42506</v>
      </c>
      <c r="W148" s="7">
        <v>800000</v>
      </c>
      <c r="X148" s="6">
        <v>42735</v>
      </c>
      <c r="Y148" s="4" t="s">
        <v>6032</v>
      </c>
      <c r="Z148" s="4" t="s">
        <v>300</v>
      </c>
      <c r="AA148" s="4" t="s">
        <v>301</v>
      </c>
      <c r="AB148" s="4"/>
      <c r="AC148" s="4"/>
      <c r="AD148" s="4"/>
      <c r="AE148" s="7">
        <v>800000</v>
      </c>
      <c r="AF148" s="11">
        <v>897</v>
      </c>
    </row>
    <row r="149" spans="1:32" x14ac:dyDescent="0.25">
      <c r="A149" s="3">
        <v>2016</v>
      </c>
      <c r="B149" s="4" t="s">
        <v>509</v>
      </c>
      <c r="C149" s="5">
        <v>48101</v>
      </c>
      <c r="D149" s="4" t="s">
        <v>5764</v>
      </c>
      <c r="E149" s="4" t="s">
        <v>550</v>
      </c>
      <c r="F149" s="6">
        <v>42508</v>
      </c>
      <c r="G149" s="7">
        <v>611000</v>
      </c>
      <c r="H149" s="6">
        <v>42735</v>
      </c>
      <c r="I149" s="4" t="s">
        <v>5765</v>
      </c>
      <c r="J149" s="4" t="s">
        <v>300</v>
      </c>
      <c r="K149" s="4" t="s">
        <v>301</v>
      </c>
      <c r="L149" s="4"/>
      <c r="M149" s="4"/>
      <c r="N149" s="4"/>
      <c r="O149" s="7">
        <v>611000</v>
      </c>
      <c r="P149" s="11">
        <f>_xlfn.XLOOKUP(E149,[1]SIDEOF_donativos!U$4:U$1619,[1]SIDEOF_donativos!W$4:W$1619,FALSE)</f>
        <v>635</v>
      </c>
      <c r="S149" s="3">
        <v>2016</v>
      </c>
      <c r="T149" s="4" t="s">
        <v>509</v>
      </c>
      <c r="U149" s="4" t="s">
        <v>4512</v>
      </c>
      <c r="V149" s="6">
        <v>42506</v>
      </c>
      <c r="W149" s="7">
        <v>250000</v>
      </c>
      <c r="X149" s="6">
        <v>42735</v>
      </c>
      <c r="Y149" s="4" t="s">
        <v>6034</v>
      </c>
      <c r="Z149" s="4" t="s">
        <v>300</v>
      </c>
      <c r="AA149" s="4" t="s">
        <v>301</v>
      </c>
      <c r="AB149" s="4"/>
      <c r="AC149" s="4"/>
      <c r="AD149" s="4"/>
      <c r="AE149" s="7">
        <v>250000</v>
      </c>
      <c r="AF149" s="11">
        <v>917</v>
      </c>
    </row>
    <row r="150" spans="1:32" x14ac:dyDescent="0.25">
      <c r="A150" s="3">
        <v>2016</v>
      </c>
      <c r="B150" s="4" t="s">
        <v>509</v>
      </c>
      <c r="C150" s="5">
        <v>48101</v>
      </c>
      <c r="D150" s="4" t="s">
        <v>5766</v>
      </c>
      <c r="E150" s="4" t="s">
        <v>2118</v>
      </c>
      <c r="F150" s="6">
        <v>42508</v>
      </c>
      <c r="G150" s="7">
        <v>437950</v>
      </c>
      <c r="H150" s="6">
        <v>42735</v>
      </c>
      <c r="I150" s="4" t="s">
        <v>5767</v>
      </c>
      <c r="J150" s="4" t="s">
        <v>300</v>
      </c>
      <c r="K150" s="4" t="s">
        <v>301</v>
      </c>
      <c r="L150" s="4"/>
      <c r="M150" s="4"/>
      <c r="N150" s="4"/>
      <c r="O150" s="7">
        <v>437950</v>
      </c>
      <c r="P150" s="11">
        <f>_xlfn.XLOOKUP(E150,[1]SIDEOF_donativos!U$4:U$1619,[1]SIDEOF_donativos!W$4:W$1619,FALSE)</f>
        <v>273</v>
      </c>
      <c r="S150" s="3">
        <v>2016</v>
      </c>
      <c r="T150" s="4" t="s">
        <v>509</v>
      </c>
      <c r="U150" s="4" t="s">
        <v>4486</v>
      </c>
      <c r="V150" s="6">
        <v>42506</v>
      </c>
      <c r="W150" s="7">
        <v>550500</v>
      </c>
      <c r="X150" s="6">
        <v>42735</v>
      </c>
      <c r="Y150" s="4" t="s">
        <v>6036</v>
      </c>
      <c r="Z150" s="4" t="s">
        <v>300</v>
      </c>
      <c r="AA150" s="4" t="s">
        <v>301</v>
      </c>
      <c r="AB150" s="4"/>
      <c r="AC150" s="4"/>
      <c r="AD150" s="4"/>
      <c r="AE150" s="7">
        <v>550500</v>
      </c>
      <c r="AF150" s="11">
        <v>1426</v>
      </c>
    </row>
    <row r="151" spans="1:32" x14ac:dyDescent="0.25">
      <c r="A151" s="3">
        <v>2016</v>
      </c>
      <c r="B151" s="4" t="s">
        <v>509</v>
      </c>
      <c r="C151" s="5">
        <v>48101</v>
      </c>
      <c r="D151" s="4" t="s">
        <v>5768</v>
      </c>
      <c r="E151" s="4" t="s">
        <v>5769</v>
      </c>
      <c r="F151" s="6">
        <v>42508</v>
      </c>
      <c r="G151" s="7">
        <v>246000</v>
      </c>
      <c r="H151" s="6">
        <v>42735</v>
      </c>
      <c r="I151" s="4" t="s">
        <v>5770</v>
      </c>
      <c r="J151" s="4" t="s">
        <v>300</v>
      </c>
      <c r="K151" s="4" t="s">
        <v>301</v>
      </c>
      <c r="L151" s="4"/>
      <c r="M151" s="4"/>
      <c r="N151" s="4"/>
      <c r="O151" s="7">
        <v>246000</v>
      </c>
      <c r="P151" s="11">
        <f>_xlfn.XLOOKUP(E151,[1]SIDEOF_donativos!U$4:U$1619,[1]SIDEOF_donativos!W$4:W$1619,FALSE)</f>
        <v>1612</v>
      </c>
      <c r="S151" s="3">
        <v>2016</v>
      </c>
      <c r="T151" s="4" t="s">
        <v>509</v>
      </c>
      <c r="U151" s="4" t="s">
        <v>2112</v>
      </c>
      <c r="V151" s="6">
        <v>42506</v>
      </c>
      <c r="W151" s="7">
        <v>800000</v>
      </c>
      <c r="X151" s="6">
        <v>42735</v>
      </c>
      <c r="Y151" s="4" t="s">
        <v>6038</v>
      </c>
      <c r="Z151" s="4" t="s">
        <v>300</v>
      </c>
      <c r="AA151" s="4" t="s">
        <v>301</v>
      </c>
      <c r="AB151" s="4"/>
      <c r="AC151" s="4"/>
      <c r="AD151" s="4"/>
      <c r="AE151" s="7">
        <v>800000</v>
      </c>
      <c r="AF151" s="11">
        <v>28</v>
      </c>
    </row>
    <row r="152" spans="1:32" x14ac:dyDescent="0.25">
      <c r="A152" s="3">
        <v>2016</v>
      </c>
      <c r="B152" s="4" t="s">
        <v>509</v>
      </c>
      <c r="C152" s="5">
        <v>48101</v>
      </c>
      <c r="D152" s="4" t="s">
        <v>5771</v>
      </c>
      <c r="E152" s="4" t="s">
        <v>5772</v>
      </c>
      <c r="F152" s="6">
        <v>42508</v>
      </c>
      <c r="G152" s="7">
        <v>488000</v>
      </c>
      <c r="H152" s="6">
        <v>42735</v>
      </c>
      <c r="I152" s="4" t="s">
        <v>5773</v>
      </c>
      <c r="J152" s="4" t="s">
        <v>300</v>
      </c>
      <c r="K152" s="4" t="s">
        <v>301</v>
      </c>
      <c r="L152" s="4"/>
      <c r="M152" s="4"/>
      <c r="N152" s="4"/>
      <c r="O152" s="7">
        <v>488000</v>
      </c>
      <c r="P152" s="11">
        <f>_xlfn.XLOOKUP(E152,[1]SIDEOF_donativos!U$4:U$1619,[1]SIDEOF_donativos!W$4:W$1619,FALSE)</f>
        <v>1519</v>
      </c>
      <c r="S152" s="3">
        <v>2016</v>
      </c>
      <c r="T152" s="4" t="s">
        <v>509</v>
      </c>
      <c r="U152" s="4" t="s">
        <v>6040</v>
      </c>
      <c r="V152" s="6">
        <v>42506</v>
      </c>
      <c r="W152" s="7">
        <v>247500</v>
      </c>
      <c r="X152" s="6">
        <v>42735</v>
      </c>
      <c r="Y152" s="4" t="s">
        <v>6041</v>
      </c>
      <c r="Z152" s="4" t="s">
        <v>300</v>
      </c>
      <c r="AA152" s="4" t="s">
        <v>301</v>
      </c>
      <c r="AB152" s="4"/>
      <c r="AC152" s="4"/>
      <c r="AD152" s="4"/>
      <c r="AE152" s="7">
        <v>247500</v>
      </c>
      <c r="AF152" s="11">
        <v>280</v>
      </c>
    </row>
    <row r="153" spans="1:32" x14ac:dyDescent="0.25">
      <c r="A153" s="3">
        <v>2016</v>
      </c>
      <c r="B153" s="4" t="s">
        <v>509</v>
      </c>
      <c r="C153" s="5">
        <v>48101</v>
      </c>
      <c r="D153" s="4" t="s">
        <v>5774</v>
      </c>
      <c r="E153" s="4" t="s">
        <v>5775</v>
      </c>
      <c r="F153" s="6">
        <v>42508</v>
      </c>
      <c r="G153" s="7">
        <v>500000</v>
      </c>
      <c r="H153" s="6">
        <v>42735</v>
      </c>
      <c r="I153" s="4" t="s">
        <v>5776</v>
      </c>
      <c r="J153" s="4" t="s">
        <v>300</v>
      </c>
      <c r="K153" s="4" t="s">
        <v>301</v>
      </c>
      <c r="L153" s="4"/>
      <c r="M153" s="4"/>
      <c r="N153" s="4"/>
      <c r="O153" s="7">
        <v>500000</v>
      </c>
      <c r="P153" s="11">
        <f>_xlfn.XLOOKUP(E153,[1]SIDEOF_donativos!U$4:U$1619,[1]SIDEOF_donativos!W$4:W$1619,FALSE)</f>
        <v>311</v>
      </c>
      <c r="S153" s="3">
        <v>2016</v>
      </c>
      <c r="T153" s="4" t="s">
        <v>509</v>
      </c>
      <c r="U153" s="4" t="s">
        <v>6043</v>
      </c>
      <c r="V153" s="6">
        <v>42506</v>
      </c>
      <c r="W153" s="7">
        <v>240000</v>
      </c>
      <c r="X153" s="6">
        <v>42735</v>
      </c>
      <c r="Y153" s="4" t="s">
        <v>6044</v>
      </c>
      <c r="Z153" s="4" t="s">
        <v>300</v>
      </c>
      <c r="AA153" s="4" t="s">
        <v>301</v>
      </c>
      <c r="AB153" s="4"/>
      <c r="AC153" s="4"/>
      <c r="AD153" s="4"/>
      <c r="AE153" s="7">
        <v>240000</v>
      </c>
      <c r="AF153" s="11">
        <v>492</v>
      </c>
    </row>
    <row r="154" spans="1:32" x14ac:dyDescent="0.25">
      <c r="A154" s="3">
        <v>2016</v>
      </c>
      <c r="B154" s="4" t="s">
        <v>509</v>
      </c>
      <c r="C154" s="5">
        <v>48101</v>
      </c>
      <c r="D154" s="4" t="s">
        <v>5777</v>
      </c>
      <c r="E154" s="4" t="s">
        <v>5778</v>
      </c>
      <c r="F154" s="6">
        <v>42508</v>
      </c>
      <c r="G154" s="7">
        <v>799740</v>
      </c>
      <c r="H154" s="6">
        <v>42735</v>
      </c>
      <c r="I154" s="4" t="s">
        <v>5779</v>
      </c>
      <c r="J154" s="4" t="s">
        <v>300</v>
      </c>
      <c r="K154" s="4" t="s">
        <v>301</v>
      </c>
      <c r="L154" s="4"/>
      <c r="M154" s="4"/>
      <c r="N154" s="4"/>
      <c r="O154" s="7">
        <v>799740</v>
      </c>
      <c r="P154" s="11">
        <f>_xlfn.XLOOKUP(E154,[1]SIDEOF_donativos!U$4:U$1619,[1]SIDEOF_donativos!W$4:W$1619,FALSE)</f>
        <v>375</v>
      </c>
      <c r="S154" s="3">
        <v>2016</v>
      </c>
      <c r="T154" s="4" t="s">
        <v>509</v>
      </c>
      <c r="U154" s="4" t="s">
        <v>3313</v>
      </c>
      <c r="V154" s="6">
        <v>42506</v>
      </c>
      <c r="W154" s="7">
        <v>650000</v>
      </c>
      <c r="X154" s="6">
        <v>42735</v>
      </c>
      <c r="Y154" s="4" t="s">
        <v>6046</v>
      </c>
      <c r="Z154" s="4" t="s">
        <v>300</v>
      </c>
      <c r="AA154" s="4" t="s">
        <v>301</v>
      </c>
      <c r="AB154" s="4"/>
      <c r="AC154" s="4"/>
      <c r="AD154" s="4"/>
      <c r="AE154" s="7">
        <v>650000</v>
      </c>
      <c r="AF154" s="11">
        <v>157</v>
      </c>
    </row>
    <row r="155" spans="1:32" x14ac:dyDescent="0.25">
      <c r="A155" s="3">
        <v>2016</v>
      </c>
      <c r="B155" s="4" t="s">
        <v>509</v>
      </c>
      <c r="C155" s="5">
        <v>48101</v>
      </c>
      <c r="D155" s="4" t="s">
        <v>5780</v>
      </c>
      <c r="E155" s="4" t="s">
        <v>5781</v>
      </c>
      <c r="F155" s="6">
        <v>42508</v>
      </c>
      <c r="G155" s="7">
        <v>433000</v>
      </c>
      <c r="H155" s="6">
        <v>42735</v>
      </c>
      <c r="I155" s="4" t="s">
        <v>5782</v>
      </c>
      <c r="J155" s="4" t="s">
        <v>300</v>
      </c>
      <c r="K155" s="4" t="s">
        <v>301</v>
      </c>
      <c r="L155" s="4"/>
      <c r="M155" s="4"/>
      <c r="N155" s="4"/>
      <c r="O155" s="7">
        <v>433000</v>
      </c>
      <c r="P155" s="11">
        <f>_xlfn.XLOOKUP(E155,[1]SIDEOF_donativos!U$4:U$1619,[1]SIDEOF_donativos!W$4:W$1619,FALSE)</f>
        <v>1518</v>
      </c>
      <c r="S155" s="3">
        <v>2016</v>
      </c>
      <c r="T155" s="4" t="s">
        <v>509</v>
      </c>
      <c r="U155" s="4" t="s">
        <v>544</v>
      </c>
      <c r="V155" s="6">
        <v>42506</v>
      </c>
      <c r="W155" s="7">
        <v>650000</v>
      </c>
      <c r="X155" s="6">
        <v>42735</v>
      </c>
      <c r="Y155" s="4" t="s">
        <v>6048</v>
      </c>
      <c r="Z155" s="4" t="s">
        <v>300</v>
      </c>
      <c r="AA155" s="4" t="s">
        <v>301</v>
      </c>
      <c r="AB155" s="4"/>
      <c r="AC155" s="4"/>
      <c r="AD155" s="4"/>
      <c r="AE155" s="7">
        <v>650000</v>
      </c>
      <c r="AF155" s="11">
        <v>542</v>
      </c>
    </row>
    <row r="156" spans="1:32" x14ac:dyDescent="0.25">
      <c r="A156" s="3">
        <v>2016</v>
      </c>
      <c r="B156" s="4" t="s">
        <v>509</v>
      </c>
      <c r="C156" s="5">
        <v>48101</v>
      </c>
      <c r="D156" s="4" t="s">
        <v>5783</v>
      </c>
      <c r="E156" s="4" t="s">
        <v>5784</v>
      </c>
      <c r="F156" s="6">
        <v>42508</v>
      </c>
      <c r="G156" s="7">
        <v>405225</v>
      </c>
      <c r="H156" s="6">
        <v>42735</v>
      </c>
      <c r="I156" s="4" t="s">
        <v>5785</v>
      </c>
      <c r="J156" s="4" t="s">
        <v>300</v>
      </c>
      <c r="K156" s="4" t="s">
        <v>301</v>
      </c>
      <c r="L156" s="4"/>
      <c r="M156" s="4"/>
      <c r="N156" s="4"/>
      <c r="O156" s="7">
        <v>405225</v>
      </c>
      <c r="P156" s="11">
        <f>_xlfn.XLOOKUP(E156,[1]SIDEOF_donativos!U$4:U$1619,[1]SIDEOF_donativos!W$4:W$1619,FALSE)</f>
        <v>249</v>
      </c>
      <c r="S156" s="3">
        <v>2016</v>
      </c>
      <c r="T156" s="4" t="s">
        <v>509</v>
      </c>
      <c r="U156" s="4" t="s">
        <v>6050</v>
      </c>
      <c r="V156" s="6">
        <v>42506</v>
      </c>
      <c r="W156" s="7">
        <v>566135</v>
      </c>
      <c r="X156" s="6">
        <v>42735</v>
      </c>
      <c r="Y156" s="4" t="s">
        <v>6051</v>
      </c>
      <c r="Z156" s="4" t="s">
        <v>300</v>
      </c>
      <c r="AA156" s="4" t="s">
        <v>301</v>
      </c>
      <c r="AB156" s="4"/>
      <c r="AC156" s="4"/>
      <c r="AD156" s="4"/>
      <c r="AE156" s="7">
        <v>566135</v>
      </c>
      <c r="AF156" s="11">
        <v>1599</v>
      </c>
    </row>
    <row r="157" spans="1:32" x14ac:dyDescent="0.25">
      <c r="A157" s="3">
        <v>2016</v>
      </c>
      <c r="B157" s="4" t="s">
        <v>509</v>
      </c>
      <c r="C157" s="5">
        <v>48101</v>
      </c>
      <c r="D157" s="4" t="s">
        <v>5786</v>
      </c>
      <c r="E157" s="4" t="s">
        <v>5787</v>
      </c>
      <c r="F157" s="6">
        <v>42508</v>
      </c>
      <c r="G157" s="7">
        <v>499952</v>
      </c>
      <c r="H157" s="6">
        <v>42735</v>
      </c>
      <c r="I157" s="4" t="s">
        <v>5788</v>
      </c>
      <c r="J157" s="4" t="s">
        <v>300</v>
      </c>
      <c r="K157" s="4" t="s">
        <v>301</v>
      </c>
      <c r="L157" s="4"/>
      <c r="M157" s="4"/>
      <c r="N157" s="4"/>
      <c r="O157" s="7">
        <v>499952</v>
      </c>
      <c r="P157" s="11">
        <f>_xlfn.XLOOKUP(E157,[1]SIDEOF_donativos!U$4:U$1619,[1]SIDEOF_donativos!W$4:W$1619,FALSE)</f>
        <v>896</v>
      </c>
      <c r="S157" s="3">
        <v>2016</v>
      </c>
      <c r="T157" s="4" t="s">
        <v>509</v>
      </c>
      <c r="U157" s="4" t="s">
        <v>599</v>
      </c>
      <c r="V157" s="6">
        <v>42506</v>
      </c>
      <c r="W157" s="7">
        <v>322944</v>
      </c>
      <c r="X157" s="6">
        <v>42735</v>
      </c>
      <c r="Y157" s="4" t="s">
        <v>6053</v>
      </c>
      <c r="Z157" s="4" t="s">
        <v>300</v>
      </c>
      <c r="AA157" s="4" t="s">
        <v>301</v>
      </c>
      <c r="AB157" s="4"/>
      <c r="AC157" s="4"/>
      <c r="AD157" s="4"/>
      <c r="AE157" s="7">
        <v>322944</v>
      </c>
      <c r="AF157" s="11">
        <v>1615</v>
      </c>
    </row>
    <row r="158" spans="1:32" x14ac:dyDescent="0.25">
      <c r="A158" s="3">
        <v>2016</v>
      </c>
      <c r="B158" s="4" t="s">
        <v>509</v>
      </c>
      <c r="C158" s="5">
        <v>48101</v>
      </c>
      <c r="D158" s="4" t="s">
        <v>5789</v>
      </c>
      <c r="E158" s="4" t="s">
        <v>4484</v>
      </c>
      <c r="F158" s="6">
        <v>42508</v>
      </c>
      <c r="G158" s="7">
        <v>650000</v>
      </c>
      <c r="H158" s="6">
        <v>42735</v>
      </c>
      <c r="I158" s="4" t="s">
        <v>5790</v>
      </c>
      <c r="J158" s="4" t="s">
        <v>300</v>
      </c>
      <c r="K158" s="4" t="s">
        <v>301</v>
      </c>
      <c r="L158" s="4"/>
      <c r="M158" s="4"/>
      <c r="N158" s="4"/>
      <c r="O158" s="7">
        <v>650000</v>
      </c>
      <c r="P158" s="11">
        <f>_xlfn.XLOOKUP(E158,[1]SIDEOF_donativos!U$4:U$1619,[1]SIDEOF_donativos!W$4:W$1619,FALSE)</f>
        <v>425</v>
      </c>
      <c r="S158" s="3">
        <v>2016</v>
      </c>
      <c r="T158" s="4" t="s">
        <v>509</v>
      </c>
      <c r="U158" s="4" t="s">
        <v>6055</v>
      </c>
      <c r="V158" s="6">
        <v>42506</v>
      </c>
      <c r="W158" s="7">
        <v>415800</v>
      </c>
      <c r="X158" s="6">
        <v>42735</v>
      </c>
      <c r="Y158" s="4" t="s">
        <v>6056</v>
      </c>
      <c r="Z158" s="4" t="s">
        <v>300</v>
      </c>
      <c r="AA158" s="4" t="s">
        <v>301</v>
      </c>
      <c r="AB158" s="4"/>
      <c r="AC158" s="4"/>
      <c r="AD158" s="4"/>
      <c r="AE158" s="7">
        <v>415800</v>
      </c>
      <c r="AF158" s="11">
        <v>1101</v>
      </c>
    </row>
    <row r="159" spans="1:32" x14ac:dyDescent="0.25">
      <c r="A159" s="3">
        <v>2016</v>
      </c>
      <c r="B159" s="4" t="s">
        <v>509</v>
      </c>
      <c r="C159" s="5">
        <v>48101</v>
      </c>
      <c r="D159" s="4" t="s">
        <v>5791</v>
      </c>
      <c r="E159" s="4" t="s">
        <v>5792</v>
      </c>
      <c r="F159" s="6">
        <v>42508</v>
      </c>
      <c r="G159" s="7">
        <v>764700</v>
      </c>
      <c r="H159" s="6">
        <v>42735</v>
      </c>
      <c r="I159" s="4" t="s">
        <v>5793</v>
      </c>
      <c r="J159" s="4" t="s">
        <v>300</v>
      </c>
      <c r="K159" s="4" t="s">
        <v>301</v>
      </c>
      <c r="L159" s="4"/>
      <c r="M159" s="4"/>
      <c r="N159" s="4"/>
      <c r="O159" s="7">
        <v>764700</v>
      </c>
      <c r="P159" s="11">
        <f>_xlfn.XLOOKUP(E159,[1]SIDEOF_donativos!U$4:U$1619,[1]SIDEOF_donativos!W$4:W$1619,FALSE)</f>
        <v>989</v>
      </c>
      <c r="S159" s="3">
        <v>2016</v>
      </c>
      <c r="T159" s="4" t="s">
        <v>509</v>
      </c>
      <c r="U159" s="4" t="s">
        <v>4490</v>
      </c>
      <c r="V159" s="6">
        <v>42506</v>
      </c>
      <c r="W159" s="7">
        <v>649074</v>
      </c>
      <c r="X159" s="6">
        <v>42735</v>
      </c>
      <c r="Y159" s="4" t="s">
        <v>6058</v>
      </c>
      <c r="Z159" s="4" t="s">
        <v>300</v>
      </c>
      <c r="AA159" s="4" t="s">
        <v>301</v>
      </c>
      <c r="AB159" s="4"/>
      <c r="AC159" s="4"/>
      <c r="AD159" s="4"/>
      <c r="AE159" s="7">
        <v>649074</v>
      </c>
      <c r="AF159" s="11">
        <v>957</v>
      </c>
    </row>
    <row r="160" spans="1:32" x14ac:dyDescent="0.25">
      <c r="A160" s="3">
        <v>2016</v>
      </c>
      <c r="B160" s="4" t="s">
        <v>509</v>
      </c>
      <c r="C160" s="5">
        <v>48101</v>
      </c>
      <c r="D160" s="4" t="s">
        <v>5794</v>
      </c>
      <c r="E160" s="4" t="s">
        <v>5795</v>
      </c>
      <c r="F160" s="6">
        <v>42508</v>
      </c>
      <c r="G160" s="7">
        <v>240000</v>
      </c>
      <c r="H160" s="6">
        <v>42735</v>
      </c>
      <c r="I160" s="4" t="s">
        <v>5796</v>
      </c>
      <c r="J160" s="4" t="s">
        <v>300</v>
      </c>
      <c r="K160" s="4" t="s">
        <v>301</v>
      </c>
      <c r="L160" s="4"/>
      <c r="M160" s="4"/>
      <c r="N160" s="4"/>
      <c r="O160" s="7">
        <v>240000</v>
      </c>
      <c r="P160" s="11">
        <f>_xlfn.XLOOKUP(E160,[1]SIDEOF_donativos!U$4:U$1619,[1]SIDEOF_donativos!W$4:W$1619,FALSE)</f>
        <v>96</v>
      </c>
      <c r="S160" s="3">
        <v>2016</v>
      </c>
      <c r="T160" s="4" t="s">
        <v>509</v>
      </c>
      <c r="U160" s="4" t="s">
        <v>6060</v>
      </c>
      <c r="V160" s="6">
        <v>42506</v>
      </c>
      <c r="W160" s="7">
        <v>248530</v>
      </c>
      <c r="X160" s="6">
        <v>42735</v>
      </c>
      <c r="Y160" s="4" t="s">
        <v>6061</v>
      </c>
      <c r="Z160" s="4" t="s">
        <v>300</v>
      </c>
      <c r="AA160" s="4" t="s">
        <v>301</v>
      </c>
      <c r="AB160" s="4"/>
      <c r="AC160" s="4"/>
      <c r="AD160" s="4"/>
      <c r="AE160" s="7">
        <v>248530</v>
      </c>
      <c r="AF160" s="11">
        <v>397</v>
      </c>
    </row>
    <row r="161" spans="1:32" x14ac:dyDescent="0.25">
      <c r="A161" s="3">
        <v>2016</v>
      </c>
      <c r="B161" s="4" t="s">
        <v>509</v>
      </c>
      <c r="C161" s="5">
        <v>48101</v>
      </c>
      <c r="D161" s="4" t="s">
        <v>5797</v>
      </c>
      <c r="E161" s="4" t="s">
        <v>3288</v>
      </c>
      <c r="F161" s="6">
        <v>42508</v>
      </c>
      <c r="G161" s="7">
        <v>415000</v>
      </c>
      <c r="H161" s="6">
        <v>42735</v>
      </c>
      <c r="I161" s="4" t="s">
        <v>5798</v>
      </c>
      <c r="J161" s="4" t="s">
        <v>300</v>
      </c>
      <c r="K161" s="4" t="s">
        <v>301</v>
      </c>
      <c r="L161" s="4"/>
      <c r="M161" s="4"/>
      <c r="N161" s="4"/>
      <c r="O161" s="7">
        <v>415000</v>
      </c>
      <c r="P161" s="11">
        <f>_xlfn.XLOOKUP(E161,[1]SIDEOF_donativos!U$4:U$1619,[1]SIDEOF_donativos!W$4:W$1619,FALSE)</f>
        <v>153</v>
      </c>
      <c r="S161" s="3">
        <v>2016</v>
      </c>
      <c r="T161" s="4" t="s">
        <v>509</v>
      </c>
      <c r="U161" s="4" t="s">
        <v>4501</v>
      </c>
      <c r="V161" s="6">
        <v>42506</v>
      </c>
      <c r="W161" s="7">
        <v>650000</v>
      </c>
      <c r="X161" s="6">
        <v>42735</v>
      </c>
      <c r="Y161" s="4" t="s">
        <v>6063</v>
      </c>
      <c r="Z161" s="4" t="s">
        <v>300</v>
      </c>
      <c r="AA161" s="4" t="s">
        <v>301</v>
      </c>
      <c r="AB161" s="4"/>
      <c r="AC161" s="4"/>
      <c r="AD161" s="4"/>
      <c r="AE161" s="7">
        <v>650000</v>
      </c>
      <c r="AF161" s="11">
        <v>1055</v>
      </c>
    </row>
    <row r="162" spans="1:32" x14ac:dyDescent="0.25">
      <c r="A162" s="3">
        <v>2016</v>
      </c>
      <c r="B162" s="4" t="s">
        <v>509</v>
      </c>
      <c r="C162" s="5">
        <v>48101</v>
      </c>
      <c r="D162" s="4" t="s">
        <v>5799</v>
      </c>
      <c r="E162" s="4" t="s">
        <v>5800</v>
      </c>
      <c r="F162" s="6">
        <v>42508</v>
      </c>
      <c r="G162" s="7">
        <v>248550</v>
      </c>
      <c r="H162" s="6">
        <v>42735</v>
      </c>
      <c r="I162" s="4" t="s">
        <v>5801</v>
      </c>
      <c r="J162" s="4" t="s">
        <v>300</v>
      </c>
      <c r="K162" s="4" t="s">
        <v>301</v>
      </c>
      <c r="L162" s="4"/>
      <c r="M162" s="4"/>
      <c r="N162" s="4"/>
      <c r="O162" s="7">
        <v>248550</v>
      </c>
      <c r="P162" s="11">
        <f>_xlfn.XLOOKUP(E162,[1]SIDEOF_donativos!U$4:U$1619,[1]SIDEOF_donativos!W$4:W$1619,FALSE)</f>
        <v>99</v>
      </c>
      <c r="S162" s="3">
        <v>2016</v>
      </c>
      <c r="T162" s="4" t="s">
        <v>509</v>
      </c>
      <c r="U162" s="4" t="s">
        <v>6065</v>
      </c>
      <c r="V162" s="6">
        <v>42506</v>
      </c>
      <c r="W162" s="7">
        <v>779600</v>
      </c>
      <c r="X162" s="6">
        <v>42735</v>
      </c>
      <c r="Y162" s="4" t="s">
        <v>6066</v>
      </c>
      <c r="Z162" s="4" t="s">
        <v>300</v>
      </c>
      <c r="AA162" s="4" t="s">
        <v>301</v>
      </c>
      <c r="AB162" s="4"/>
      <c r="AC162" s="4"/>
      <c r="AD162" s="4"/>
      <c r="AE162" s="7">
        <v>779600</v>
      </c>
      <c r="AF162" s="11">
        <v>1438</v>
      </c>
    </row>
    <row r="163" spans="1:32" x14ac:dyDescent="0.25">
      <c r="A163" s="3">
        <v>2016</v>
      </c>
      <c r="B163" s="4" t="s">
        <v>509</v>
      </c>
      <c r="C163" s="5">
        <v>48101</v>
      </c>
      <c r="D163" s="4" t="s">
        <v>5802</v>
      </c>
      <c r="E163" s="4" t="s">
        <v>2066</v>
      </c>
      <c r="F163" s="6">
        <v>42508</v>
      </c>
      <c r="G163" s="7">
        <v>799995</v>
      </c>
      <c r="H163" s="6">
        <v>42735</v>
      </c>
      <c r="I163" s="4" t="s">
        <v>5803</v>
      </c>
      <c r="J163" s="4" t="s">
        <v>300</v>
      </c>
      <c r="K163" s="4" t="s">
        <v>301</v>
      </c>
      <c r="L163" s="4"/>
      <c r="M163" s="4"/>
      <c r="N163" s="4"/>
      <c r="O163" s="7">
        <v>799995</v>
      </c>
      <c r="P163" s="11">
        <f>_xlfn.XLOOKUP(E163,[1]SIDEOF_donativos!U$4:U$1619,[1]SIDEOF_donativos!W$4:W$1619,FALSE)</f>
        <v>663</v>
      </c>
      <c r="S163" s="3">
        <v>2016</v>
      </c>
      <c r="T163" s="4" t="s">
        <v>509</v>
      </c>
      <c r="U163" s="4" t="s">
        <v>3290</v>
      </c>
      <c r="V163" s="6">
        <v>42506</v>
      </c>
      <c r="W163" s="7">
        <v>593410</v>
      </c>
      <c r="X163" s="6">
        <v>42735</v>
      </c>
      <c r="Y163" s="4" t="s">
        <v>6068</v>
      </c>
      <c r="Z163" s="4" t="s">
        <v>300</v>
      </c>
      <c r="AA163" s="4" t="s">
        <v>301</v>
      </c>
      <c r="AB163" s="4"/>
      <c r="AC163" s="4"/>
      <c r="AD163" s="4"/>
      <c r="AE163" s="7">
        <v>593410</v>
      </c>
      <c r="AF163" s="11">
        <v>312</v>
      </c>
    </row>
    <row r="164" spans="1:32" x14ac:dyDescent="0.25">
      <c r="A164" s="3">
        <v>2016</v>
      </c>
      <c r="B164" s="4" t="s">
        <v>509</v>
      </c>
      <c r="C164" s="5">
        <v>48101</v>
      </c>
      <c r="D164" s="4" t="s">
        <v>5804</v>
      </c>
      <c r="E164" s="4" t="s">
        <v>5805</v>
      </c>
      <c r="F164" s="6">
        <v>42508</v>
      </c>
      <c r="G164" s="7">
        <v>500000</v>
      </c>
      <c r="H164" s="6">
        <v>42735</v>
      </c>
      <c r="I164" s="4" t="s">
        <v>5806</v>
      </c>
      <c r="J164" s="4" t="s">
        <v>300</v>
      </c>
      <c r="K164" s="4" t="s">
        <v>301</v>
      </c>
      <c r="L164" s="4"/>
      <c r="M164" s="4"/>
      <c r="N164" s="4"/>
      <c r="O164" s="7">
        <v>500000</v>
      </c>
      <c r="P164" s="11">
        <f>_xlfn.XLOOKUP(E164,[1]SIDEOF_donativos!U$4:U$1619,[1]SIDEOF_donativos!W$4:W$1619,FALSE)</f>
        <v>285</v>
      </c>
      <c r="S164" s="3">
        <v>2016</v>
      </c>
      <c r="T164" s="4" t="s">
        <v>509</v>
      </c>
      <c r="U164" s="4" t="s">
        <v>3279</v>
      </c>
      <c r="V164" s="6">
        <v>42506</v>
      </c>
      <c r="W164" s="7">
        <v>500000</v>
      </c>
      <c r="X164" s="6">
        <v>42735</v>
      </c>
      <c r="Y164" s="4" t="s">
        <v>6070</v>
      </c>
      <c r="Z164" s="4" t="s">
        <v>300</v>
      </c>
      <c r="AA164" s="4" t="s">
        <v>301</v>
      </c>
      <c r="AB164" s="4"/>
      <c r="AC164" s="4"/>
      <c r="AD164" s="4"/>
      <c r="AE164" s="7">
        <v>500000</v>
      </c>
      <c r="AF164" s="11">
        <v>976</v>
      </c>
    </row>
    <row r="165" spans="1:32" x14ac:dyDescent="0.25">
      <c r="A165" s="3">
        <v>2016</v>
      </c>
      <c r="B165" s="4" t="s">
        <v>509</v>
      </c>
      <c r="C165" s="5">
        <v>48101</v>
      </c>
      <c r="D165" s="4" t="s">
        <v>5807</v>
      </c>
      <c r="E165" s="4" t="s">
        <v>5808</v>
      </c>
      <c r="F165" s="6">
        <v>42508</v>
      </c>
      <c r="G165" s="7">
        <v>250000</v>
      </c>
      <c r="H165" s="6">
        <v>42735</v>
      </c>
      <c r="I165" s="4" t="s">
        <v>5809</v>
      </c>
      <c r="J165" s="4" t="s">
        <v>300</v>
      </c>
      <c r="K165" s="4" t="s">
        <v>301</v>
      </c>
      <c r="L165" s="4"/>
      <c r="M165" s="4"/>
      <c r="N165" s="4"/>
      <c r="O165" s="7">
        <v>250000</v>
      </c>
      <c r="P165" s="11">
        <f>_xlfn.XLOOKUP(E165,[1]SIDEOF_donativos!U$4:U$1619,[1]SIDEOF_donativos!W$4:W$1619,FALSE)</f>
        <v>390</v>
      </c>
      <c r="S165" s="3">
        <v>2016</v>
      </c>
      <c r="T165" s="4" t="s">
        <v>509</v>
      </c>
      <c r="U165" s="4" t="s">
        <v>6072</v>
      </c>
      <c r="V165" s="6">
        <v>42506</v>
      </c>
      <c r="W165" s="7">
        <v>381000</v>
      </c>
      <c r="X165" s="6">
        <v>42735</v>
      </c>
      <c r="Y165" s="4" t="s">
        <v>6073</v>
      </c>
      <c r="Z165" s="4" t="s">
        <v>300</v>
      </c>
      <c r="AA165" s="4" t="s">
        <v>301</v>
      </c>
      <c r="AB165" s="4"/>
      <c r="AC165" s="4"/>
      <c r="AD165" s="4"/>
      <c r="AE165" s="7">
        <v>381000</v>
      </c>
      <c r="AF165" s="11">
        <v>858</v>
      </c>
    </row>
    <row r="166" spans="1:32" x14ac:dyDescent="0.25">
      <c r="A166" s="3">
        <v>2016</v>
      </c>
      <c r="B166" s="4" t="s">
        <v>509</v>
      </c>
      <c r="C166" s="5">
        <v>48101</v>
      </c>
      <c r="D166" s="4" t="s">
        <v>5810</v>
      </c>
      <c r="E166" s="4" t="s">
        <v>5811</v>
      </c>
      <c r="F166" s="6">
        <v>42509</v>
      </c>
      <c r="G166" s="7">
        <v>500000</v>
      </c>
      <c r="H166" s="6">
        <v>42735</v>
      </c>
      <c r="I166" s="4" t="s">
        <v>5812</v>
      </c>
      <c r="J166" s="4" t="s">
        <v>1838</v>
      </c>
      <c r="K166" s="4" t="s">
        <v>1839</v>
      </c>
      <c r="L166" s="4"/>
      <c r="M166" s="4"/>
      <c r="N166" s="4"/>
      <c r="O166" s="7">
        <v>500000</v>
      </c>
      <c r="P166" s="11">
        <f>_xlfn.XLOOKUP(E166,[1]SIDEOF_donativos!U$4:U$1619,[1]SIDEOF_donativos!W$4:W$1619,FALSE)</f>
        <v>1020</v>
      </c>
      <c r="S166" s="3">
        <v>2016</v>
      </c>
      <c r="T166" s="4" t="s">
        <v>509</v>
      </c>
      <c r="U166" s="4" t="s">
        <v>6075</v>
      </c>
      <c r="V166" s="6">
        <v>42506</v>
      </c>
      <c r="W166" s="7">
        <v>250000</v>
      </c>
      <c r="X166" s="6">
        <v>42735</v>
      </c>
      <c r="Y166" s="4" t="s">
        <v>6076</v>
      </c>
      <c r="Z166" s="4" t="s">
        <v>300</v>
      </c>
      <c r="AA166" s="4" t="s">
        <v>301</v>
      </c>
      <c r="AB166" s="4"/>
      <c r="AC166" s="4"/>
      <c r="AD166" s="4"/>
      <c r="AE166" s="7">
        <v>250000</v>
      </c>
      <c r="AF166" s="11">
        <v>1079</v>
      </c>
    </row>
    <row r="167" spans="1:32" x14ac:dyDescent="0.25">
      <c r="A167" s="3">
        <v>2016</v>
      </c>
      <c r="B167" s="4" t="s">
        <v>509</v>
      </c>
      <c r="C167" s="5">
        <v>48101</v>
      </c>
      <c r="D167" s="4" t="s">
        <v>5813</v>
      </c>
      <c r="E167" s="4" t="s">
        <v>560</v>
      </c>
      <c r="F167" s="6">
        <v>42501</v>
      </c>
      <c r="G167" s="7">
        <v>793000</v>
      </c>
      <c r="H167" s="6">
        <v>42735</v>
      </c>
      <c r="I167" s="4" t="s">
        <v>5814</v>
      </c>
      <c r="J167" s="4" t="s">
        <v>300</v>
      </c>
      <c r="K167" s="4" t="s">
        <v>301</v>
      </c>
      <c r="L167" s="4"/>
      <c r="M167" s="4"/>
      <c r="N167" s="4"/>
      <c r="O167" s="7">
        <v>793000</v>
      </c>
      <c r="P167" s="11">
        <f>_xlfn.XLOOKUP(E167,[1]SIDEOF_donativos!U$4:U$1619,[1]SIDEOF_donativos!W$4:W$1619,FALSE)</f>
        <v>793</v>
      </c>
      <c r="S167" s="3">
        <v>2016</v>
      </c>
      <c r="T167" s="4" t="s">
        <v>509</v>
      </c>
      <c r="U167" s="4" t="s">
        <v>4487</v>
      </c>
      <c r="V167" s="6">
        <v>42507</v>
      </c>
      <c r="W167" s="7">
        <v>250000</v>
      </c>
      <c r="X167" s="6">
        <v>42735</v>
      </c>
      <c r="Y167" s="4" t="s">
        <v>6078</v>
      </c>
      <c r="Z167" s="4" t="s">
        <v>300</v>
      </c>
      <c r="AA167" s="4" t="s">
        <v>301</v>
      </c>
      <c r="AB167" s="4"/>
      <c r="AC167" s="4"/>
      <c r="AD167" s="4"/>
      <c r="AE167" s="7">
        <v>250000</v>
      </c>
      <c r="AF167" s="11">
        <v>118</v>
      </c>
    </row>
    <row r="168" spans="1:32" x14ac:dyDescent="0.25">
      <c r="A168" s="3">
        <v>2016</v>
      </c>
      <c r="B168" s="4" t="s">
        <v>509</v>
      </c>
      <c r="C168" s="5">
        <v>48101</v>
      </c>
      <c r="D168" s="4" t="s">
        <v>5815</v>
      </c>
      <c r="E168" s="4" t="s">
        <v>5816</v>
      </c>
      <c r="F168" s="6">
        <v>42509</v>
      </c>
      <c r="G168" s="7">
        <v>456400</v>
      </c>
      <c r="H168" s="6">
        <v>42735</v>
      </c>
      <c r="I168" s="4" t="s">
        <v>5817</v>
      </c>
      <c r="J168" s="4" t="s">
        <v>300</v>
      </c>
      <c r="K168" s="4" t="s">
        <v>301</v>
      </c>
      <c r="L168" s="4"/>
      <c r="M168" s="4"/>
      <c r="N168" s="4"/>
      <c r="O168" s="7">
        <v>456400</v>
      </c>
      <c r="P168" s="11">
        <f>_xlfn.XLOOKUP(E168,[1]SIDEOF_donativos!U$4:U$1619,[1]SIDEOF_donativos!W$4:W$1619,FALSE)</f>
        <v>1031</v>
      </c>
      <c r="S168" s="3">
        <v>2016</v>
      </c>
      <c r="T168" s="4" t="s">
        <v>509</v>
      </c>
      <c r="U168" s="4" t="s">
        <v>6080</v>
      </c>
      <c r="V168" s="6">
        <v>42507</v>
      </c>
      <c r="W168" s="7">
        <v>492650</v>
      </c>
      <c r="X168" s="6">
        <v>42735</v>
      </c>
      <c r="Y168" s="4" t="s">
        <v>6081</v>
      </c>
      <c r="Z168" s="4" t="s">
        <v>300</v>
      </c>
      <c r="AA168" s="4" t="s">
        <v>301</v>
      </c>
      <c r="AB168" s="4"/>
      <c r="AC168" s="4"/>
      <c r="AD168" s="4"/>
      <c r="AE168" s="7">
        <v>492650</v>
      </c>
      <c r="AF168" s="11">
        <v>464</v>
      </c>
    </row>
    <row r="169" spans="1:32" x14ac:dyDescent="0.25">
      <c r="A169" s="3">
        <v>2016</v>
      </c>
      <c r="B169" s="4" t="s">
        <v>509</v>
      </c>
      <c r="C169" s="5">
        <v>48101</v>
      </c>
      <c r="D169" s="4" t="s">
        <v>5818</v>
      </c>
      <c r="E169" s="4" t="s">
        <v>5819</v>
      </c>
      <c r="F169" s="6">
        <v>42509</v>
      </c>
      <c r="G169" s="7">
        <v>438250</v>
      </c>
      <c r="H169" s="6">
        <v>42735</v>
      </c>
      <c r="I169" s="4" t="s">
        <v>5820</v>
      </c>
      <c r="J169" s="4" t="s">
        <v>300</v>
      </c>
      <c r="K169" s="4" t="s">
        <v>301</v>
      </c>
      <c r="L169" s="4"/>
      <c r="M169" s="4"/>
      <c r="N169" s="4"/>
      <c r="O169" s="7">
        <v>438250</v>
      </c>
      <c r="P169" s="11">
        <f>_xlfn.XLOOKUP(E169,[1]SIDEOF_donativos!U$4:U$1619,[1]SIDEOF_donativos!W$4:W$1619,FALSE)</f>
        <v>1322</v>
      </c>
      <c r="S169" s="3">
        <v>2016</v>
      </c>
      <c r="T169" s="4" t="s">
        <v>509</v>
      </c>
      <c r="U169" s="4" t="s">
        <v>2126</v>
      </c>
      <c r="V169" s="6">
        <v>42507</v>
      </c>
      <c r="W169" s="7">
        <v>355200</v>
      </c>
      <c r="X169" s="6">
        <v>42735</v>
      </c>
      <c r="Y169" s="4" t="s">
        <v>6083</v>
      </c>
      <c r="Z169" s="4" t="s">
        <v>300</v>
      </c>
      <c r="AA169" s="4" t="s">
        <v>301</v>
      </c>
      <c r="AB169" s="4"/>
      <c r="AC169" s="4"/>
      <c r="AD169" s="4"/>
      <c r="AE169" s="7">
        <v>355200</v>
      </c>
      <c r="AF169" s="11">
        <v>259</v>
      </c>
    </row>
    <row r="170" spans="1:32" x14ac:dyDescent="0.25">
      <c r="A170" s="3">
        <v>2016</v>
      </c>
      <c r="B170" s="4" t="s">
        <v>509</v>
      </c>
      <c r="C170" s="5">
        <v>48101</v>
      </c>
      <c r="D170" s="4" t="s">
        <v>5821</v>
      </c>
      <c r="E170" s="4" t="s">
        <v>2078</v>
      </c>
      <c r="F170" s="6">
        <v>42509</v>
      </c>
      <c r="G170" s="7">
        <v>650000</v>
      </c>
      <c r="H170" s="6">
        <v>42735</v>
      </c>
      <c r="I170" s="4" t="s">
        <v>5822</v>
      </c>
      <c r="J170" s="4" t="s">
        <v>300</v>
      </c>
      <c r="K170" s="4" t="s">
        <v>301</v>
      </c>
      <c r="L170" s="4"/>
      <c r="M170" s="4"/>
      <c r="N170" s="4"/>
      <c r="O170" s="7">
        <v>650000</v>
      </c>
      <c r="P170" s="11">
        <f>_xlfn.XLOOKUP(E170,[1]SIDEOF_donativos!U$4:U$1619,[1]SIDEOF_donativos!W$4:W$1619,FALSE)</f>
        <v>470</v>
      </c>
      <c r="S170" s="3">
        <v>2016</v>
      </c>
      <c r="T170" s="4" t="s">
        <v>509</v>
      </c>
      <c r="U170" s="4" t="s">
        <v>568</v>
      </c>
      <c r="V170" s="6">
        <v>42507</v>
      </c>
      <c r="W170" s="7">
        <v>621220</v>
      </c>
      <c r="X170" s="6">
        <v>42735</v>
      </c>
      <c r="Y170" s="4" t="s">
        <v>6085</v>
      </c>
      <c r="Z170" s="4" t="s">
        <v>300</v>
      </c>
      <c r="AA170" s="4" t="s">
        <v>301</v>
      </c>
      <c r="AB170" s="4"/>
      <c r="AC170" s="4"/>
      <c r="AD170" s="4"/>
      <c r="AE170" s="7">
        <v>621220</v>
      </c>
      <c r="AF170" s="11">
        <v>1109</v>
      </c>
    </row>
    <row r="171" spans="1:32" x14ac:dyDescent="0.25">
      <c r="A171" s="3">
        <v>2016</v>
      </c>
      <c r="B171" s="4" t="s">
        <v>509</v>
      </c>
      <c r="C171" s="5">
        <v>48101</v>
      </c>
      <c r="D171" s="4" t="s">
        <v>5823</v>
      </c>
      <c r="E171" s="4" t="s">
        <v>5824</v>
      </c>
      <c r="F171" s="6">
        <v>42509</v>
      </c>
      <c r="G171" s="7">
        <v>499860</v>
      </c>
      <c r="H171" s="6">
        <v>42735</v>
      </c>
      <c r="I171" s="4" t="s">
        <v>5825</v>
      </c>
      <c r="J171" s="4" t="s">
        <v>300</v>
      </c>
      <c r="K171" s="4" t="s">
        <v>301</v>
      </c>
      <c r="L171" s="4"/>
      <c r="M171" s="4"/>
      <c r="N171" s="4"/>
      <c r="O171" s="7">
        <v>499860</v>
      </c>
      <c r="P171" s="11">
        <f>_xlfn.XLOOKUP(E171,[1]SIDEOF_donativos!U$4:U$1619,[1]SIDEOF_donativos!W$4:W$1619,FALSE)</f>
        <v>1613</v>
      </c>
      <c r="S171" s="3">
        <v>2016</v>
      </c>
      <c r="T171" s="4" t="s">
        <v>509</v>
      </c>
      <c r="U171" s="4" t="s">
        <v>3281</v>
      </c>
      <c r="V171" s="6">
        <v>42507</v>
      </c>
      <c r="W171" s="7">
        <v>795000</v>
      </c>
      <c r="X171" s="6">
        <v>42735</v>
      </c>
      <c r="Y171" s="4" t="s">
        <v>6087</v>
      </c>
      <c r="Z171" s="4" t="s">
        <v>300</v>
      </c>
      <c r="AA171" s="4" t="s">
        <v>301</v>
      </c>
      <c r="AB171" s="4"/>
      <c r="AC171" s="4"/>
      <c r="AD171" s="4"/>
      <c r="AE171" s="7">
        <v>795000</v>
      </c>
      <c r="AF171" s="11">
        <v>454</v>
      </c>
    </row>
    <row r="172" spans="1:32" x14ac:dyDescent="0.25">
      <c r="A172" s="3">
        <v>2016</v>
      </c>
      <c r="B172" s="4" t="s">
        <v>509</v>
      </c>
      <c r="C172" s="5">
        <v>48101</v>
      </c>
      <c r="D172" s="4" t="s">
        <v>5826</v>
      </c>
      <c r="E172" s="4" t="s">
        <v>5827</v>
      </c>
      <c r="F172" s="6">
        <v>42509</v>
      </c>
      <c r="G172" s="7">
        <v>250000</v>
      </c>
      <c r="H172" s="6">
        <v>42735</v>
      </c>
      <c r="I172" s="4" t="s">
        <v>5828</v>
      </c>
      <c r="J172" s="4" t="s">
        <v>300</v>
      </c>
      <c r="K172" s="4" t="s">
        <v>301</v>
      </c>
      <c r="L172" s="4"/>
      <c r="M172" s="4"/>
      <c r="N172" s="4"/>
      <c r="O172" s="7">
        <v>250000</v>
      </c>
      <c r="P172" s="11">
        <f>_xlfn.XLOOKUP(E172,[1]SIDEOF_donativos!U$4:U$1619,[1]SIDEOF_donativos!W$4:W$1619,FALSE)</f>
        <v>1526</v>
      </c>
      <c r="S172" s="3">
        <v>2016</v>
      </c>
      <c r="T172" s="4" t="s">
        <v>509</v>
      </c>
      <c r="U172" s="4" t="s">
        <v>4513</v>
      </c>
      <c r="V172" s="6">
        <v>42507</v>
      </c>
      <c r="W172" s="7">
        <v>649800</v>
      </c>
      <c r="X172" s="6">
        <v>42735</v>
      </c>
      <c r="Y172" s="4" t="s">
        <v>6089</v>
      </c>
      <c r="Z172" s="4" t="s">
        <v>300</v>
      </c>
      <c r="AA172" s="4" t="s">
        <v>301</v>
      </c>
      <c r="AB172" s="4"/>
      <c r="AC172" s="4"/>
      <c r="AD172" s="4"/>
      <c r="AE172" s="7">
        <v>649800</v>
      </c>
      <c r="AF172" s="11">
        <v>388</v>
      </c>
    </row>
    <row r="173" spans="1:32" x14ac:dyDescent="0.25">
      <c r="A173" s="3">
        <v>2016</v>
      </c>
      <c r="B173" s="4" t="s">
        <v>509</v>
      </c>
      <c r="C173" s="5">
        <v>48101</v>
      </c>
      <c r="D173" s="4" t="s">
        <v>5829</v>
      </c>
      <c r="E173" s="4" t="s">
        <v>5830</v>
      </c>
      <c r="F173" s="6">
        <v>42509</v>
      </c>
      <c r="G173" s="7">
        <v>249900</v>
      </c>
      <c r="H173" s="6">
        <v>42735</v>
      </c>
      <c r="I173" s="4" t="s">
        <v>5831</v>
      </c>
      <c r="J173" s="4" t="s">
        <v>300</v>
      </c>
      <c r="K173" s="4" t="s">
        <v>301</v>
      </c>
      <c r="L173" s="4"/>
      <c r="M173" s="4"/>
      <c r="N173" s="4"/>
      <c r="O173" s="7">
        <v>249900</v>
      </c>
      <c r="P173" s="11">
        <f>_xlfn.XLOOKUP(E173,[1]SIDEOF_donativos!U$4:U$1619,[1]SIDEOF_donativos!W$4:W$1619,FALSE)</f>
        <v>1308</v>
      </c>
      <c r="S173" s="3">
        <v>2016</v>
      </c>
      <c r="T173" s="4" t="s">
        <v>509</v>
      </c>
      <c r="U173" s="4" t="s">
        <v>2783</v>
      </c>
      <c r="V173" s="6">
        <v>42507</v>
      </c>
      <c r="W173" s="7">
        <v>500000</v>
      </c>
      <c r="X173" s="6">
        <v>42735</v>
      </c>
      <c r="Y173" s="4" t="s">
        <v>6091</v>
      </c>
      <c r="Z173" s="4" t="s">
        <v>300</v>
      </c>
      <c r="AA173" s="4" t="s">
        <v>301</v>
      </c>
      <c r="AB173" s="4"/>
      <c r="AC173" s="4"/>
      <c r="AD173" s="4"/>
      <c r="AE173" s="7">
        <v>500000</v>
      </c>
      <c r="AF173" s="11">
        <v>382</v>
      </c>
    </row>
    <row r="174" spans="1:32" x14ac:dyDescent="0.25">
      <c r="A174" s="3">
        <v>2016</v>
      </c>
      <c r="B174" s="4" t="s">
        <v>509</v>
      </c>
      <c r="C174" s="5">
        <v>48101</v>
      </c>
      <c r="D174" s="4" t="s">
        <v>5832</v>
      </c>
      <c r="E174" s="4" t="s">
        <v>5833</v>
      </c>
      <c r="F174" s="6">
        <v>42509</v>
      </c>
      <c r="G174" s="7">
        <v>499500</v>
      </c>
      <c r="H174" s="6">
        <v>42735</v>
      </c>
      <c r="I174" s="4" t="s">
        <v>5834</v>
      </c>
      <c r="J174" s="4" t="s">
        <v>300</v>
      </c>
      <c r="K174" s="4" t="s">
        <v>301</v>
      </c>
      <c r="L174" s="4"/>
      <c r="M174" s="4"/>
      <c r="N174" s="4"/>
      <c r="O174" s="7">
        <v>499500</v>
      </c>
      <c r="P174" s="11">
        <f>_xlfn.XLOOKUP(E174,[1]SIDEOF_donativos!U$4:U$1619,[1]SIDEOF_donativos!W$4:W$1619,FALSE)</f>
        <v>368</v>
      </c>
      <c r="S174" s="3">
        <v>2016</v>
      </c>
      <c r="T174" s="4" t="s">
        <v>509</v>
      </c>
      <c r="U174" s="4" t="s">
        <v>3191</v>
      </c>
      <c r="V174" s="6">
        <v>42499</v>
      </c>
      <c r="W174" s="7">
        <v>650000</v>
      </c>
      <c r="X174" s="6">
        <v>42735</v>
      </c>
      <c r="Y174" s="4" t="s">
        <v>6093</v>
      </c>
      <c r="Z174" s="4" t="s">
        <v>300</v>
      </c>
      <c r="AA174" s="4" t="s">
        <v>301</v>
      </c>
      <c r="AB174" s="4"/>
      <c r="AC174" s="4"/>
      <c r="AD174" s="4"/>
      <c r="AE174" s="7">
        <v>650000</v>
      </c>
      <c r="AF174" s="11">
        <v>159</v>
      </c>
    </row>
    <row r="175" spans="1:32" x14ac:dyDescent="0.25">
      <c r="A175" s="3">
        <v>2016</v>
      </c>
      <c r="B175" s="4" t="s">
        <v>509</v>
      </c>
      <c r="C175" s="5">
        <v>48101</v>
      </c>
      <c r="D175" s="4" t="s">
        <v>5835</v>
      </c>
      <c r="E175" s="4" t="s">
        <v>2116</v>
      </c>
      <c r="F175" s="6">
        <v>42509</v>
      </c>
      <c r="G175" s="7">
        <v>622600</v>
      </c>
      <c r="H175" s="6">
        <v>42735</v>
      </c>
      <c r="I175" s="4" t="s">
        <v>5836</v>
      </c>
      <c r="J175" s="4" t="s">
        <v>300</v>
      </c>
      <c r="K175" s="4" t="s">
        <v>301</v>
      </c>
      <c r="L175" s="4"/>
      <c r="M175" s="4"/>
      <c r="N175" s="4"/>
      <c r="O175" s="7">
        <v>622600</v>
      </c>
      <c r="P175" s="11">
        <f>_xlfn.XLOOKUP(E175,[1]SIDEOF_donativos!U$4:U$1619,[1]SIDEOF_donativos!W$4:W$1619,FALSE)</f>
        <v>980</v>
      </c>
      <c r="S175" s="3">
        <v>2016</v>
      </c>
      <c r="T175" s="4" t="s">
        <v>509</v>
      </c>
      <c r="U175" s="4" t="s">
        <v>6095</v>
      </c>
      <c r="V175" s="6">
        <v>42507</v>
      </c>
      <c r="W175" s="7">
        <v>500000</v>
      </c>
      <c r="X175" s="6">
        <v>42735</v>
      </c>
      <c r="Y175" s="4" t="s">
        <v>6096</v>
      </c>
      <c r="Z175" s="4" t="s">
        <v>300</v>
      </c>
      <c r="AA175" s="4" t="s">
        <v>301</v>
      </c>
      <c r="AB175" s="4"/>
      <c r="AC175" s="4"/>
      <c r="AD175" s="4"/>
      <c r="AE175" s="7">
        <v>500000</v>
      </c>
      <c r="AF175" s="11">
        <v>1498</v>
      </c>
    </row>
    <row r="176" spans="1:32" x14ac:dyDescent="0.25">
      <c r="A176" s="3">
        <v>2016</v>
      </c>
      <c r="B176" s="4" t="s">
        <v>509</v>
      </c>
      <c r="C176" s="5">
        <v>48101</v>
      </c>
      <c r="D176" s="4" t="s">
        <v>5837</v>
      </c>
      <c r="E176" s="4" t="s">
        <v>5838</v>
      </c>
      <c r="F176" s="6">
        <v>42509</v>
      </c>
      <c r="G176" s="7">
        <v>249996</v>
      </c>
      <c r="H176" s="6">
        <v>42735</v>
      </c>
      <c r="I176" s="4" t="s">
        <v>5839</v>
      </c>
      <c r="J176" s="4" t="s">
        <v>300</v>
      </c>
      <c r="K176" s="4" t="s">
        <v>301</v>
      </c>
      <c r="L176" s="4"/>
      <c r="M176" s="4"/>
      <c r="N176" s="4"/>
      <c r="O176" s="7">
        <v>249996</v>
      </c>
      <c r="P176" s="11">
        <f>_xlfn.XLOOKUP(E176,[1]SIDEOF_donativos!U$4:U$1619,[1]SIDEOF_donativos!W$4:W$1619,FALSE)</f>
        <v>1063</v>
      </c>
      <c r="S176" s="3">
        <v>2016</v>
      </c>
      <c r="T176" s="4" t="s">
        <v>509</v>
      </c>
      <c r="U176" s="4" t="s">
        <v>524</v>
      </c>
      <c r="V176" s="6">
        <v>42507</v>
      </c>
      <c r="W176" s="7">
        <v>800000</v>
      </c>
      <c r="X176" s="6">
        <v>42735</v>
      </c>
      <c r="Y176" s="4" t="s">
        <v>6098</v>
      </c>
      <c r="Z176" s="4" t="s">
        <v>300</v>
      </c>
      <c r="AA176" s="4" t="s">
        <v>301</v>
      </c>
      <c r="AB176" s="4"/>
      <c r="AC176" s="4"/>
      <c r="AD176" s="4"/>
      <c r="AE176" s="7">
        <v>800000</v>
      </c>
      <c r="AF176" s="11">
        <v>412</v>
      </c>
    </row>
    <row r="177" spans="1:32" x14ac:dyDescent="0.25">
      <c r="A177" s="3">
        <v>2016</v>
      </c>
      <c r="B177" s="4" t="s">
        <v>509</v>
      </c>
      <c r="C177" s="5">
        <v>48101</v>
      </c>
      <c r="D177" s="4" t="s">
        <v>5840</v>
      </c>
      <c r="E177" s="4" t="s">
        <v>5841</v>
      </c>
      <c r="F177" s="6">
        <v>42509</v>
      </c>
      <c r="G177" s="7">
        <v>450000</v>
      </c>
      <c r="H177" s="6">
        <v>42735</v>
      </c>
      <c r="I177" s="4" t="s">
        <v>5842</v>
      </c>
      <c r="J177" s="4" t="s">
        <v>300</v>
      </c>
      <c r="K177" s="4" t="s">
        <v>301</v>
      </c>
      <c r="L177" s="4"/>
      <c r="M177" s="4"/>
      <c r="N177" s="4"/>
      <c r="O177" s="7">
        <v>450000</v>
      </c>
      <c r="P177" s="11">
        <f>_xlfn.XLOOKUP(E177,[1]SIDEOF_donativos!U$4:U$1619,[1]SIDEOF_donativos!W$4:W$1619,FALSE)</f>
        <v>206</v>
      </c>
      <c r="S177" s="3">
        <v>2016</v>
      </c>
      <c r="T177" s="4" t="s">
        <v>509</v>
      </c>
      <c r="U177" s="4" t="s">
        <v>591</v>
      </c>
      <c r="V177" s="6">
        <v>42507</v>
      </c>
      <c r="W177" s="7">
        <v>489850</v>
      </c>
      <c r="X177" s="6">
        <v>42735</v>
      </c>
      <c r="Y177" s="4" t="s">
        <v>6100</v>
      </c>
      <c r="Z177" s="4" t="s">
        <v>300</v>
      </c>
      <c r="AA177" s="4" t="s">
        <v>301</v>
      </c>
      <c r="AB177" s="4"/>
      <c r="AC177" s="4"/>
      <c r="AD177" s="4"/>
      <c r="AE177" s="7">
        <v>489850</v>
      </c>
      <c r="AF177" s="11">
        <v>1571</v>
      </c>
    </row>
    <row r="178" spans="1:32" x14ac:dyDescent="0.25">
      <c r="A178" s="3">
        <v>2016</v>
      </c>
      <c r="B178" s="4" t="s">
        <v>509</v>
      </c>
      <c r="C178" s="5">
        <v>48101</v>
      </c>
      <c r="D178" s="4" t="s">
        <v>5843</v>
      </c>
      <c r="E178" s="4" t="s">
        <v>5844</v>
      </c>
      <c r="F178" s="6">
        <v>42501</v>
      </c>
      <c r="G178" s="7">
        <v>500000</v>
      </c>
      <c r="H178" s="6">
        <v>42735</v>
      </c>
      <c r="I178" s="4" t="s">
        <v>5845</v>
      </c>
      <c r="J178" s="4" t="s">
        <v>300</v>
      </c>
      <c r="K178" s="4" t="s">
        <v>301</v>
      </c>
      <c r="L178" s="4"/>
      <c r="M178" s="4"/>
      <c r="N178" s="4"/>
      <c r="O178" s="7">
        <v>500000</v>
      </c>
      <c r="P178" s="11">
        <f>_xlfn.XLOOKUP(E178,[1]SIDEOF_donativos!U$4:U$1619,[1]SIDEOF_donativos!W$4:W$1619,FALSE)</f>
        <v>1395</v>
      </c>
      <c r="S178" s="3">
        <v>2016</v>
      </c>
      <c r="T178" s="4" t="s">
        <v>509</v>
      </c>
      <c r="U178" s="4" t="s">
        <v>6102</v>
      </c>
      <c r="V178" s="6">
        <v>42507</v>
      </c>
      <c r="W178" s="7">
        <v>799400</v>
      </c>
      <c r="X178" s="6">
        <v>42735</v>
      </c>
      <c r="Y178" s="4" t="s">
        <v>6103</v>
      </c>
      <c r="Z178" s="4" t="s">
        <v>300</v>
      </c>
      <c r="AA178" s="4" t="s">
        <v>301</v>
      </c>
      <c r="AB178" s="4"/>
      <c r="AC178" s="4"/>
      <c r="AD178" s="4"/>
      <c r="AE178" s="7">
        <v>799400</v>
      </c>
      <c r="AF178" s="11">
        <v>1500</v>
      </c>
    </row>
    <row r="179" spans="1:32" x14ac:dyDescent="0.25">
      <c r="A179" s="3">
        <v>2016</v>
      </c>
      <c r="B179" s="4" t="s">
        <v>509</v>
      </c>
      <c r="C179" s="5">
        <v>48101</v>
      </c>
      <c r="D179" s="4" t="s">
        <v>5846</v>
      </c>
      <c r="E179" s="4" t="s">
        <v>5847</v>
      </c>
      <c r="F179" s="6">
        <v>42509</v>
      </c>
      <c r="G179" s="7">
        <v>798875</v>
      </c>
      <c r="H179" s="6">
        <v>42735</v>
      </c>
      <c r="I179" s="4" t="s">
        <v>5848</v>
      </c>
      <c r="J179" s="4" t="s">
        <v>300</v>
      </c>
      <c r="K179" s="4" t="s">
        <v>301</v>
      </c>
      <c r="L179" s="4"/>
      <c r="M179" s="4"/>
      <c r="N179" s="4"/>
      <c r="O179" s="7">
        <v>798875</v>
      </c>
      <c r="P179" s="11">
        <f>_xlfn.XLOOKUP(E179,[1]SIDEOF_donativos!U$4:U$1619,[1]SIDEOF_donativos!W$4:W$1619,FALSE)</f>
        <v>1533</v>
      </c>
      <c r="S179" s="3">
        <v>2016</v>
      </c>
      <c r="T179" s="4" t="s">
        <v>509</v>
      </c>
      <c r="U179" s="4" t="s">
        <v>6105</v>
      </c>
      <c r="V179" s="6">
        <v>42507</v>
      </c>
      <c r="W179" s="7">
        <v>795800</v>
      </c>
      <c r="X179" s="6">
        <v>42735</v>
      </c>
      <c r="Y179" s="4" t="s">
        <v>6106</v>
      </c>
      <c r="Z179" s="4" t="s">
        <v>300</v>
      </c>
      <c r="AA179" s="4" t="s">
        <v>301</v>
      </c>
      <c r="AB179" s="4"/>
      <c r="AC179" s="4"/>
      <c r="AD179" s="4"/>
      <c r="AE179" s="7">
        <v>795800</v>
      </c>
      <c r="AF179" s="11">
        <v>992</v>
      </c>
    </row>
    <row r="180" spans="1:32" x14ac:dyDescent="0.25">
      <c r="A180" s="3">
        <v>2016</v>
      </c>
      <c r="B180" s="4" t="s">
        <v>509</v>
      </c>
      <c r="C180" s="5">
        <v>48101</v>
      </c>
      <c r="D180" s="4" t="s">
        <v>5849</v>
      </c>
      <c r="E180" s="4" t="s">
        <v>2068</v>
      </c>
      <c r="F180" s="6">
        <v>42509</v>
      </c>
      <c r="G180" s="7">
        <v>650000</v>
      </c>
      <c r="H180" s="6">
        <v>42735</v>
      </c>
      <c r="I180" s="4" t="s">
        <v>5850</v>
      </c>
      <c r="J180" s="4" t="s">
        <v>300</v>
      </c>
      <c r="K180" s="4" t="s">
        <v>301</v>
      </c>
      <c r="L180" s="4"/>
      <c r="M180" s="4"/>
      <c r="N180" s="4"/>
      <c r="O180" s="7">
        <v>650000</v>
      </c>
      <c r="P180" s="11">
        <f>_xlfn.XLOOKUP(E180,[1]SIDEOF_donativos!U$4:U$1619,[1]SIDEOF_donativos!W$4:W$1619,FALSE)</f>
        <v>268</v>
      </c>
      <c r="S180" s="3">
        <v>2016</v>
      </c>
      <c r="T180" s="4" t="s">
        <v>509</v>
      </c>
      <c r="U180" s="4" t="s">
        <v>4521</v>
      </c>
      <c r="V180" s="6">
        <v>42507</v>
      </c>
      <c r="W180" s="7">
        <v>592150</v>
      </c>
      <c r="X180" s="6">
        <v>42735</v>
      </c>
      <c r="Y180" s="4" t="s">
        <v>6108</v>
      </c>
      <c r="Z180" s="4" t="s">
        <v>300</v>
      </c>
      <c r="AA180" s="4" t="s">
        <v>301</v>
      </c>
      <c r="AB180" s="4"/>
      <c r="AC180" s="4"/>
      <c r="AD180" s="4"/>
      <c r="AE180" s="7">
        <v>592150</v>
      </c>
      <c r="AF180" s="11">
        <v>225</v>
      </c>
    </row>
    <row r="181" spans="1:32" x14ac:dyDescent="0.25">
      <c r="A181" s="3">
        <v>2016</v>
      </c>
      <c r="B181" s="4" t="s">
        <v>509</v>
      </c>
      <c r="C181" s="5">
        <v>48101</v>
      </c>
      <c r="D181" s="4" t="s">
        <v>5851</v>
      </c>
      <c r="E181" s="4" t="s">
        <v>3269</v>
      </c>
      <c r="F181" s="6">
        <v>42509</v>
      </c>
      <c r="G181" s="7">
        <v>650000</v>
      </c>
      <c r="H181" s="6">
        <v>42735</v>
      </c>
      <c r="I181" s="4" t="s">
        <v>5852</v>
      </c>
      <c r="J181" s="4" t="s">
        <v>300</v>
      </c>
      <c r="K181" s="4" t="s">
        <v>301</v>
      </c>
      <c r="L181" s="4"/>
      <c r="M181" s="4"/>
      <c r="N181" s="4"/>
      <c r="O181" s="7">
        <v>650000</v>
      </c>
      <c r="P181" s="11">
        <f>_xlfn.XLOOKUP(E181,[1]SIDEOF_donativos!U$4:U$1619,[1]SIDEOF_donativos!W$4:W$1619,FALSE)</f>
        <v>538</v>
      </c>
      <c r="S181" s="3">
        <v>2016</v>
      </c>
      <c r="T181" s="4" t="s">
        <v>509</v>
      </c>
      <c r="U181" s="4" t="s">
        <v>6110</v>
      </c>
      <c r="V181" s="6">
        <v>42507</v>
      </c>
      <c r="W181" s="7">
        <v>500000</v>
      </c>
      <c r="X181" s="6">
        <v>42735</v>
      </c>
      <c r="Y181" s="4" t="s">
        <v>6111</v>
      </c>
      <c r="Z181" s="4" t="s">
        <v>300</v>
      </c>
      <c r="AA181" s="4" t="s">
        <v>301</v>
      </c>
      <c r="AB181" s="4"/>
      <c r="AC181" s="4"/>
      <c r="AD181" s="4"/>
      <c r="AE181" s="7">
        <v>500000</v>
      </c>
      <c r="AF181" s="11">
        <v>817</v>
      </c>
    </row>
    <row r="182" spans="1:32" x14ac:dyDescent="0.25">
      <c r="A182" s="3">
        <v>2016</v>
      </c>
      <c r="B182" s="4" t="s">
        <v>509</v>
      </c>
      <c r="C182" s="5">
        <v>48101</v>
      </c>
      <c r="D182" s="4" t="s">
        <v>5853</v>
      </c>
      <c r="E182" s="4" t="s">
        <v>5854</v>
      </c>
      <c r="F182" s="6">
        <v>42509</v>
      </c>
      <c r="G182" s="7">
        <v>799913</v>
      </c>
      <c r="H182" s="6">
        <v>42735</v>
      </c>
      <c r="I182" s="4" t="s">
        <v>5855</v>
      </c>
      <c r="J182" s="4" t="s">
        <v>1838</v>
      </c>
      <c r="K182" s="4" t="s">
        <v>1839</v>
      </c>
      <c r="L182" s="4"/>
      <c r="M182" s="4"/>
      <c r="N182" s="4"/>
      <c r="O182" s="7">
        <v>799913</v>
      </c>
      <c r="P182" s="11">
        <f>_xlfn.XLOOKUP(E182,[1]SIDEOF_donativos!U$4:U$1619,[1]SIDEOF_donativos!W$4:W$1619,FALSE)</f>
        <v>467</v>
      </c>
      <c r="S182" s="3">
        <v>2016</v>
      </c>
      <c r="T182" s="4" t="s">
        <v>509</v>
      </c>
      <c r="U182" s="4" t="s">
        <v>6113</v>
      </c>
      <c r="V182" s="6">
        <v>42507</v>
      </c>
      <c r="W182" s="7">
        <v>321400</v>
      </c>
      <c r="X182" s="6">
        <v>42735</v>
      </c>
      <c r="Y182" s="4" t="s">
        <v>6114</v>
      </c>
      <c r="Z182" s="4" t="s">
        <v>300</v>
      </c>
      <c r="AA182" s="4" t="s">
        <v>301</v>
      </c>
      <c r="AB182" s="4"/>
      <c r="AC182" s="4"/>
      <c r="AD182" s="4"/>
      <c r="AE182" s="7">
        <v>321400</v>
      </c>
      <c r="AF182" s="11">
        <v>1107</v>
      </c>
    </row>
    <row r="183" spans="1:32" x14ac:dyDescent="0.25">
      <c r="A183" s="3">
        <v>2016</v>
      </c>
      <c r="B183" s="4" t="s">
        <v>509</v>
      </c>
      <c r="C183" s="5">
        <v>48101</v>
      </c>
      <c r="D183" s="4" t="s">
        <v>5856</v>
      </c>
      <c r="E183" s="4" t="s">
        <v>5857</v>
      </c>
      <c r="F183" s="6">
        <v>42509</v>
      </c>
      <c r="G183" s="7">
        <v>500000</v>
      </c>
      <c r="H183" s="6">
        <v>42735</v>
      </c>
      <c r="I183" s="4" t="s">
        <v>5858</v>
      </c>
      <c r="J183" s="4" t="s">
        <v>300</v>
      </c>
      <c r="K183" s="4" t="s">
        <v>301</v>
      </c>
      <c r="L183" s="4"/>
      <c r="M183" s="4"/>
      <c r="N183" s="4"/>
      <c r="O183" s="7">
        <v>500000</v>
      </c>
      <c r="P183" s="11">
        <f>_xlfn.XLOOKUP(E183,[1]SIDEOF_donativos!U$4:U$1619,[1]SIDEOF_donativos!W$4:W$1619,FALSE)</f>
        <v>27</v>
      </c>
      <c r="S183" s="3">
        <v>2016</v>
      </c>
      <c r="T183" s="4" t="s">
        <v>509</v>
      </c>
      <c r="U183" s="4" t="s">
        <v>4491</v>
      </c>
      <c r="V183" s="6">
        <v>42499</v>
      </c>
      <c r="W183" s="7">
        <v>572100</v>
      </c>
      <c r="X183" s="6">
        <v>42735</v>
      </c>
      <c r="Y183" s="4" t="s">
        <v>6116</v>
      </c>
      <c r="Z183" s="4" t="s">
        <v>300</v>
      </c>
      <c r="AA183" s="4" t="s">
        <v>301</v>
      </c>
      <c r="AB183" s="4"/>
      <c r="AC183" s="4"/>
      <c r="AD183" s="4"/>
      <c r="AE183" s="7">
        <v>572100</v>
      </c>
      <c r="AF183" s="11">
        <v>616</v>
      </c>
    </row>
    <row r="184" spans="1:32" x14ac:dyDescent="0.25">
      <c r="A184" s="3">
        <v>2016</v>
      </c>
      <c r="B184" s="4" t="s">
        <v>509</v>
      </c>
      <c r="C184" s="5">
        <v>48101</v>
      </c>
      <c r="D184" s="4" t="s">
        <v>5859</v>
      </c>
      <c r="E184" s="4" t="s">
        <v>5860</v>
      </c>
      <c r="F184" s="6">
        <v>42509</v>
      </c>
      <c r="G184" s="7">
        <v>311000</v>
      </c>
      <c r="H184" s="6">
        <v>42735</v>
      </c>
      <c r="I184" s="4" t="s">
        <v>5861</v>
      </c>
      <c r="J184" s="4" t="s">
        <v>300</v>
      </c>
      <c r="K184" s="4" t="s">
        <v>301</v>
      </c>
      <c r="L184" s="4"/>
      <c r="M184" s="4"/>
      <c r="N184" s="4"/>
      <c r="O184" s="7">
        <v>311000</v>
      </c>
      <c r="P184" s="11">
        <f>_xlfn.XLOOKUP(E184,[1]SIDEOF_donativos!U$4:U$1619,[1]SIDEOF_donativos!W$4:W$1619,FALSE)</f>
        <v>161</v>
      </c>
      <c r="S184" s="3">
        <v>2016</v>
      </c>
      <c r="T184" s="4" t="s">
        <v>509</v>
      </c>
      <c r="U184" s="4" t="s">
        <v>3247</v>
      </c>
      <c r="V184" s="6">
        <v>42499</v>
      </c>
      <c r="W184" s="7">
        <v>418250</v>
      </c>
      <c r="X184" s="6">
        <v>42735</v>
      </c>
      <c r="Y184" s="4" t="s">
        <v>6118</v>
      </c>
      <c r="Z184" s="4" t="s">
        <v>300</v>
      </c>
      <c r="AA184" s="4" t="s">
        <v>301</v>
      </c>
      <c r="AB184" s="4"/>
      <c r="AC184" s="4"/>
      <c r="AD184" s="4"/>
      <c r="AE184" s="7">
        <v>418250</v>
      </c>
      <c r="AF184" s="11">
        <v>1575</v>
      </c>
    </row>
    <row r="185" spans="1:32" x14ac:dyDescent="0.25">
      <c r="A185" s="3">
        <v>2016</v>
      </c>
      <c r="B185" s="4" t="s">
        <v>509</v>
      </c>
      <c r="C185" s="5">
        <v>48101</v>
      </c>
      <c r="D185" s="4" t="s">
        <v>5862</v>
      </c>
      <c r="E185" s="4" t="s">
        <v>5863</v>
      </c>
      <c r="F185" s="6">
        <v>42510</v>
      </c>
      <c r="G185" s="7">
        <v>249500</v>
      </c>
      <c r="H185" s="6">
        <v>42735</v>
      </c>
      <c r="I185" s="4" t="s">
        <v>5864</v>
      </c>
      <c r="J185" s="4" t="s">
        <v>300</v>
      </c>
      <c r="K185" s="4" t="s">
        <v>301</v>
      </c>
      <c r="L185" s="4"/>
      <c r="M185" s="4"/>
      <c r="N185" s="4"/>
      <c r="O185" s="7">
        <v>249500</v>
      </c>
      <c r="P185" s="11">
        <f>_xlfn.XLOOKUP(E185,[1]SIDEOF_donativos!U$4:U$1619,[1]SIDEOF_donativos!W$4:W$1619,FALSE)</f>
        <v>1489</v>
      </c>
      <c r="S185" s="3">
        <v>2016</v>
      </c>
      <c r="T185" s="4" t="s">
        <v>509</v>
      </c>
      <c r="U185" s="4" t="s">
        <v>6120</v>
      </c>
      <c r="V185" s="6">
        <v>42501</v>
      </c>
      <c r="W185" s="7">
        <v>513105</v>
      </c>
      <c r="X185" s="6">
        <v>42735</v>
      </c>
      <c r="Y185" s="4" t="s">
        <v>6121</v>
      </c>
      <c r="Z185" s="4" t="s">
        <v>300</v>
      </c>
      <c r="AA185" s="4" t="s">
        <v>301</v>
      </c>
      <c r="AB185" s="4"/>
      <c r="AC185" s="4"/>
      <c r="AD185" s="4"/>
      <c r="AE185" s="7">
        <v>513105</v>
      </c>
      <c r="AF185" s="11">
        <v>567</v>
      </c>
    </row>
    <row r="186" spans="1:32" x14ac:dyDescent="0.25">
      <c r="A186" s="3">
        <v>2016</v>
      </c>
      <c r="B186" s="4" t="s">
        <v>509</v>
      </c>
      <c r="C186" s="5">
        <v>48101</v>
      </c>
      <c r="D186" s="4" t="s">
        <v>5865</v>
      </c>
      <c r="E186" s="4" t="s">
        <v>5866</v>
      </c>
      <c r="F186" s="6">
        <v>42509</v>
      </c>
      <c r="G186" s="7">
        <v>500000</v>
      </c>
      <c r="H186" s="6">
        <v>42735</v>
      </c>
      <c r="I186" s="4" t="s">
        <v>5867</v>
      </c>
      <c r="J186" s="4" t="s">
        <v>300</v>
      </c>
      <c r="K186" s="4" t="s">
        <v>301</v>
      </c>
      <c r="L186" s="4"/>
      <c r="M186" s="4"/>
      <c r="N186" s="4"/>
      <c r="O186" s="7">
        <v>500000</v>
      </c>
      <c r="P186" s="11">
        <f>_xlfn.XLOOKUP(E186,[1]SIDEOF_donativos!U$4:U$1619,[1]SIDEOF_donativos!W$4:W$1619,FALSE)</f>
        <v>208</v>
      </c>
      <c r="S186" s="3">
        <v>2016</v>
      </c>
      <c r="T186" s="4" t="s">
        <v>509</v>
      </c>
      <c r="U186" s="4" t="s">
        <v>6123</v>
      </c>
      <c r="V186" s="6">
        <v>42501</v>
      </c>
      <c r="W186" s="7">
        <v>415514</v>
      </c>
      <c r="X186" s="6">
        <v>42735</v>
      </c>
      <c r="Y186" s="4" t="s">
        <v>6124</v>
      </c>
      <c r="Z186" s="4" t="s">
        <v>300</v>
      </c>
      <c r="AA186" s="4" t="s">
        <v>301</v>
      </c>
      <c r="AB186" s="4"/>
      <c r="AC186" s="4"/>
      <c r="AD186" s="4"/>
      <c r="AE186" s="7">
        <v>415514</v>
      </c>
      <c r="AF186" s="11">
        <v>569</v>
      </c>
    </row>
    <row r="187" spans="1:32" x14ac:dyDescent="0.25">
      <c r="A187" s="3">
        <v>2016</v>
      </c>
      <c r="B187" s="4" t="s">
        <v>509</v>
      </c>
      <c r="C187" s="5">
        <v>48101</v>
      </c>
      <c r="D187" s="4" t="s">
        <v>5868</v>
      </c>
      <c r="E187" s="4" t="s">
        <v>2122</v>
      </c>
      <c r="F187" s="6">
        <v>42510</v>
      </c>
      <c r="G187" s="7">
        <v>650000</v>
      </c>
      <c r="H187" s="6">
        <v>42735</v>
      </c>
      <c r="I187" s="4" t="s">
        <v>5869</v>
      </c>
      <c r="J187" s="4" t="s">
        <v>300</v>
      </c>
      <c r="K187" s="4" t="s">
        <v>301</v>
      </c>
      <c r="L187" s="4"/>
      <c r="M187" s="4"/>
      <c r="N187" s="4"/>
      <c r="O187" s="7">
        <v>650000</v>
      </c>
      <c r="P187" s="11">
        <f>_xlfn.XLOOKUP(E187,[1]SIDEOF_donativos!U$4:U$1619,[1]SIDEOF_donativos!W$4:W$1619,FALSE)</f>
        <v>895</v>
      </c>
      <c r="S187" s="3">
        <v>2016</v>
      </c>
      <c r="T187" s="4" t="s">
        <v>509</v>
      </c>
      <c r="U187" s="4" t="s">
        <v>4504</v>
      </c>
      <c r="V187" s="6">
        <v>42501</v>
      </c>
      <c r="W187" s="7">
        <v>599500</v>
      </c>
      <c r="X187" s="6">
        <v>42735</v>
      </c>
      <c r="Y187" s="4" t="s">
        <v>6126</v>
      </c>
      <c r="Z187" s="4" t="s">
        <v>300</v>
      </c>
      <c r="AA187" s="4" t="s">
        <v>301</v>
      </c>
      <c r="AB187" s="4"/>
      <c r="AC187" s="4"/>
      <c r="AD187" s="4"/>
      <c r="AE187" s="7">
        <v>599500</v>
      </c>
      <c r="AF187" s="11">
        <v>294</v>
      </c>
    </row>
    <row r="188" spans="1:32" x14ac:dyDescent="0.25">
      <c r="A188" s="3">
        <v>2016</v>
      </c>
      <c r="B188" s="4" t="s">
        <v>509</v>
      </c>
      <c r="C188" s="5">
        <v>48101</v>
      </c>
      <c r="D188" s="4" t="s">
        <v>5870</v>
      </c>
      <c r="E188" s="4" t="s">
        <v>548</v>
      </c>
      <c r="F188" s="6">
        <v>42510</v>
      </c>
      <c r="G188" s="7">
        <v>600648</v>
      </c>
      <c r="H188" s="6">
        <v>42735</v>
      </c>
      <c r="I188" s="4" t="s">
        <v>5871</v>
      </c>
      <c r="J188" s="4" t="s">
        <v>300</v>
      </c>
      <c r="K188" s="4" t="s">
        <v>301</v>
      </c>
      <c r="L188" s="4"/>
      <c r="M188" s="4"/>
      <c r="N188" s="4"/>
      <c r="O188" s="7">
        <v>600648</v>
      </c>
      <c r="P188" s="11">
        <f>_xlfn.XLOOKUP(E188,[1]SIDEOF_donativos!U$4:U$1619,[1]SIDEOF_donativos!W$4:W$1619,FALSE)</f>
        <v>627</v>
      </c>
      <c r="S188" s="3">
        <v>2016</v>
      </c>
      <c r="T188" s="4" t="s">
        <v>509</v>
      </c>
      <c r="U188" s="4" t="s">
        <v>4520</v>
      </c>
      <c r="V188" s="6">
        <v>42499</v>
      </c>
      <c r="W188" s="7">
        <v>745000</v>
      </c>
      <c r="X188" s="6">
        <v>42735</v>
      </c>
      <c r="Y188" s="4" t="s">
        <v>6128</v>
      </c>
      <c r="Z188" s="4" t="s">
        <v>300</v>
      </c>
      <c r="AA188" s="4" t="s">
        <v>301</v>
      </c>
      <c r="AB188" s="4"/>
      <c r="AC188" s="4"/>
      <c r="AD188" s="4"/>
      <c r="AE188" s="7">
        <v>745000</v>
      </c>
      <c r="AF188" s="11">
        <v>1078</v>
      </c>
    </row>
    <row r="189" spans="1:32" x14ac:dyDescent="0.25">
      <c r="A189" s="3">
        <v>2016</v>
      </c>
      <c r="B189" s="4" t="s">
        <v>509</v>
      </c>
      <c r="C189" s="5">
        <v>48101</v>
      </c>
      <c r="D189" s="4" t="s">
        <v>5872</v>
      </c>
      <c r="E189" s="4" t="s">
        <v>5873</v>
      </c>
      <c r="F189" s="6">
        <v>42510</v>
      </c>
      <c r="G189" s="7">
        <v>397800</v>
      </c>
      <c r="H189" s="6">
        <v>42735</v>
      </c>
      <c r="I189" s="4" t="s">
        <v>5874</v>
      </c>
      <c r="J189" s="4" t="s">
        <v>300</v>
      </c>
      <c r="K189" s="4" t="s">
        <v>301</v>
      </c>
      <c r="L189" s="4"/>
      <c r="M189" s="4"/>
      <c r="N189" s="4"/>
      <c r="O189" s="7">
        <v>397800</v>
      </c>
      <c r="P189" s="11">
        <f>_xlfn.XLOOKUP(E189,[1]SIDEOF_donativos!U$4:U$1619,[1]SIDEOF_donativos!W$4:W$1619,FALSE)</f>
        <v>1379</v>
      </c>
      <c r="S189" s="3">
        <v>2016</v>
      </c>
      <c r="T189" s="4" t="s">
        <v>509</v>
      </c>
      <c r="U189" s="4" t="s">
        <v>2062</v>
      </c>
      <c r="V189" s="6">
        <v>42499</v>
      </c>
      <c r="W189" s="7">
        <v>293100</v>
      </c>
      <c r="X189" s="6">
        <v>42735</v>
      </c>
      <c r="Y189" s="4" t="s">
        <v>6130</v>
      </c>
      <c r="Z189" s="4" t="s">
        <v>300</v>
      </c>
      <c r="AA189" s="4" t="s">
        <v>301</v>
      </c>
      <c r="AB189" s="4"/>
      <c r="AC189" s="4"/>
      <c r="AD189" s="4"/>
      <c r="AE189" s="7">
        <v>293100</v>
      </c>
      <c r="AF189" s="11">
        <v>1084</v>
      </c>
    </row>
    <row r="190" spans="1:32" x14ac:dyDescent="0.25">
      <c r="A190" s="3">
        <v>2016</v>
      </c>
      <c r="B190" s="4" t="s">
        <v>509</v>
      </c>
      <c r="C190" s="5">
        <v>48101</v>
      </c>
      <c r="D190" s="4" t="s">
        <v>5875</v>
      </c>
      <c r="E190" s="4" t="s">
        <v>5876</v>
      </c>
      <c r="F190" s="6">
        <v>42510</v>
      </c>
      <c r="G190" s="7">
        <v>445390</v>
      </c>
      <c r="H190" s="6">
        <v>42735</v>
      </c>
      <c r="I190" s="4" t="s">
        <v>5877</v>
      </c>
      <c r="J190" s="4" t="s">
        <v>300</v>
      </c>
      <c r="K190" s="4" t="s">
        <v>301</v>
      </c>
      <c r="L190" s="4"/>
      <c r="M190" s="4"/>
      <c r="N190" s="4"/>
      <c r="O190" s="7">
        <v>445390</v>
      </c>
      <c r="P190" s="11">
        <f>_xlfn.XLOOKUP(E190,[1]SIDEOF_donativos!U$4:U$1619,[1]SIDEOF_donativos!W$4:W$1619,FALSE)</f>
        <v>207</v>
      </c>
      <c r="S190" s="3">
        <v>2016</v>
      </c>
      <c r="T190" s="4" t="s">
        <v>509</v>
      </c>
      <c r="U190" s="4" t="s">
        <v>6132</v>
      </c>
      <c r="V190" s="6">
        <v>42499</v>
      </c>
      <c r="W190" s="7">
        <v>499590</v>
      </c>
      <c r="X190" s="6">
        <v>42735</v>
      </c>
      <c r="Y190" s="4" t="s">
        <v>6133</v>
      </c>
      <c r="Z190" s="4" t="s">
        <v>300</v>
      </c>
      <c r="AA190" s="4" t="s">
        <v>301</v>
      </c>
      <c r="AB190" s="4"/>
      <c r="AC190" s="4"/>
      <c r="AD190" s="4"/>
      <c r="AE190" s="7">
        <v>499590</v>
      </c>
      <c r="AF190" s="11">
        <v>1433</v>
      </c>
    </row>
    <row r="191" spans="1:32" x14ac:dyDescent="0.25">
      <c r="A191" s="3">
        <v>2016</v>
      </c>
      <c r="B191" s="4" t="s">
        <v>509</v>
      </c>
      <c r="C191" s="5">
        <v>48101</v>
      </c>
      <c r="D191" s="4" t="s">
        <v>5878</v>
      </c>
      <c r="E191" s="4" t="s">
        <v>3333</v>
      </c>
      <c r="F191" s="6">
        <v>42510</v>
      </c>
      <c r="G191" s="7">
        <v>800000</v>
      </c>
      <c r="H191" s="6">
        <v>42735</v>
      </c>
      <c r="I191" s="4" t="s">
        <v>5879</v>
      </c>
      <c r="J191" s="4" t="s">
        <v>300</v>
      </c>
      <c r="K191" s="4" t="s">
        <v>301</v>
      </c>
      <c r="L191" s="4"/>
      <c r="M191" s="4"/>
      <c r="N191" s="4"/>
      <c r="O191" s="7">
        <v>800000</v>
      </c>
      <c r="P191" s="11">
        <f>_xlfn.XLOOKUP(E191,[1]SIDEOF_donativos!U$4:U$1619,[1]SIDEOF_donativos!W$4:W$1619,FALSE)</f>
        <v>857</v>
      </c>
      <c r="S191" s="3">
        <v>2016</v>
      </c>
      <c r="T191" s="4" t="s">
        <v>509</v>
      </c>
      <c r="U191" s="4" t="s">
        <v>6135</v>
      </c>
      <c r="V191" s="6">
        <v>42499</v>
      </c>
      <c r="W191" s="7">
        <v>430700</v>
      </c>
      <c r="X191" s="6">
        <v>42735</v>
      </c>
      <c r="Y191" s="4" t="s">
        <v>6136</v>
      </c>
      <c r="Z191" s="4" t="s">
        <v>300</v>
      </c>
      <c r="AA191" s="4" t="s">
        <v>301</v>
      </c>
      <c r="AB191" s="4"/>
      <c r="AC191" s="4"/>
      <c r="AD191" s="4"/>
      <c r="AE191" s="7">
        <v>430700</v>
      </c>
      <c r="AF191" s="11">
        <v>75</v>
      </c>
    </row>
    <row r="192" spans="1:32" x14ac:dyDescent="0.25">
      <c r="A192" s="3">
        <v>2016</v>
      </c>
      <c r="B192" s="4" t="s">
        <v>509</v>
      </c>
      <c r="C192" s="5">
        <v>48101</v>
      </c>
      <c r="D192" s="4" t="s">
        <v>5880</v>
      </c>
      <c r="E192" s="4" t="s">
        <v>5881</v>
      </c>
      <c r="F192" s="6">
        <v>42513</v>
      </c>
      <c r="G192" s="7">
        <v>250000</v>
      </c>
      <c r="H192" s="6">
        <v>42735</v>
      </c>
      <c r="I192" s="4" t="s">
        <v>5882</v>
      </c>
      <c r="J192" s="4" t="s">
        <v>300</v>
      </c>
      <c r="K192" s="4" t="s">
        <v>301</v>
      </c>
      <c r="L192" s="4"/>
      <c r="M192" s="4"/>
      <c r="N192" s="4"/>
      <c r="O192" s="7">
        <v>250000</v>
      </c>
      <c r="P192" s="11">
        <f>_xlfn.XLOOKUP(E192,[1]SIDEOF_donativos!U$4:U$1619,[1]SIDEOF_donativos!W$4:W$1619,FALSE)</f>
        <v>255</v>
      </c>
      <c r="S192" s="3">
        <v>2016</v>
      </c>
      <c r="T192" s="4" t="s">
        <v>509</v>
      </c>
      <c r="U192" s="4" t="s">
        <v>4473</v>
      </c>
      <c r="V192" s="6">
        <v>42499</v>
      </c>
      <c r="W192" s="7">
        <v>408680</v>
      </c>
      <c r="X192" s="6">
        <v>42735</v>
      </c>
      <c r="Y192" s="4" t="s">
        <v>6138</v>
      </c>
      <c r="Z192" s="4" t="s">
        <v>300</v>
      </c>
      <c r="AA192" s="4" t="s">
        <v>301</v>
      </c>
      <c r="AB192" s="4"/>
      <c r="AC192" s="4"/>
      <c r="AD192" s="4"/>
      <c r="AE192" s="7">
        <v>408680</v>
      </c>
      <c r="AF192" s="11">
        <v>264</v>
      </c>
    </row>
    <row r="193" spans="1:32" x14ac:dyDescent="0.25">
      <c r="A193" s="3">
        <v>2016</v>
      </c>
      <c r="B193" s="4" t="s">
        <v>509</v>
      </c>
      <c r="C193" s="5">
        <v>48101</v>
      </c>
      <c r="D193" s="4" t="s">
        <v>5883</v>
      </c>
      <c r="E193" s="4" t="s">
        <v>3245</v>
      </c>
      <c r="F193" s="6">
        <v>42510</v>
      </c>
      <c r="G193" s="7">
        <v>500000</v>
      </c>
      <c r="H193" s="6">
        <v>42735</v>
      </c>
      <c r="I193" s="4" t="s">
        <v>5884</v>
      </c>
      <c r="J193" s="4" t="s">
        <v>300</v>
      </c>
      <c r="K193" s="4" t="s">
        <v>301</v>
      </c>
      <c r="L193" s="4"/>
      <c r="M193" s="4"/>
      <c r="N193" s="4"/>
      <c r="O193" s="7">
        <v>500000</v>
      </c>
      <c r="P193" s="11">
        <f>_xlfn.XLOOKUP(E193,[1]SIDEOF_donativos!U$4:U$1619,[1]SIDEOF_donativos!W$4:W$1619,FALSE)</f>
        <v>1397</v>
      </c>
      <c r="S193" s="3">
        <v>2016</v>
      </c>
      <c r="T193" s="4" t="s">
        <v>509</v>
      </c>
      <c r="U193" s="4" t="s">
        <v>4476</v>
      </c>
      <c r="V193" s="6">
        <v>42499</v>
      </c>
      <c r="W193" s="7">
        <v>440000</v>
      </c>
      <c r="X193" s="6">
        <v>42735</v>
      </c>
      <c r="Y193" s="4" t="s">
        <v>6140</v>
      </c>
      <c r="Z193" s="4" t="s">
        <v>300</v>
      </c>
      <c r="AA193" s="4" t="s">
        <v>301</v>
      </c>
      <c r="AB193" s="4"/>
      <c r="AC193" s="4"/>
      <c r="AD193" s="4"/>
      <c r="AE193" s="7">
        <v>440000</v>
      </c>
      <c r="AF193" s="11">
        <v>786</v>
      </c>
    </row>
    <row r="194" spans="1:32" x14ac:dyDescent="0.25">
      <c r="A194" s="3">
        <v>2016</v>
      </c>
      <c r="B194" s="4" t="s">
        <v>509</v>
      </c>
      <c r="C194" s="5">
        <v>48101</v>
      </c>
      <c r="D194" s="4" t="s">
        <v>5885</v>
      </c>
      <c r="E194" s="4" t="s">
        <v>5886</v>
      </c>
      <c r="F194" s="6">
        <v>42510</v>
      </c>
      <c r="G194" s="7">
        <v>249990</v>
      </c>
      <c r="H194" s="6">
        <v>42735</v>
      </c>
      <c r="I194" s="4" t="s">
        <v>5887</v>
      </c>
      <c r="J194" s="4" t="s">
        <v>300</v>
      </c>
      <c r="K194" s="4" t="s">
        <v>301</v>
      </c>
      <c r="L194" s="4"/>
      <c r="M194" s="4"/>
      <c r="N194" s="4"/>
      <c r="O194" s="7">
        <v>249990</v>
      </c>
      <c r="P194" s="11">
        <f>_xlfn.XLOOKUP(E194,[1]SIDEOF_donativos!U$4:U$1619,[1]SIDEOF_donativos!W$4:W$1619,FALSE)</f>
        <v>1600</v>
      </c>
      <c r="S194" s="3">
        <v>2016</v>
      </c>
      <c r="T194" s="4" t="s">
        <v>509</v>
      </c>
      <c r="U194" s="4" t="s">
        <v>4496</v>
      </c>
      <c r="V194" s="6">
        <v>42499</v>
      </c>
      <c r="W194" s="7">
        <v>649900</v>
      </c>
      <c r="X194" s="6">
        <v>42735</v>
      </c>
      <c r="Y194" s="4" t="s">
        <v>6142</v>
      </c>
      <c r="Z194" s="4" t="s">
        <v>300</v>
      </c>
      <c r="AA194" s="4" t="s">
        <v>301</v>
      </c>
      <c r="AB194" s="4"/>
      <c r="AC194" s="4"/>
      <c r="AD194" s="4"/>
      <c r="AE194" s="7">
        <v>649900</v>
      </c>
      <c r="AF194" s="11">
        <v>91</v>
      </c>
    </row>
    <row r="195" spans="1:32" x14ac:dyDescent="0.25">
      <c r="A195" s="3">
        <v>2016</v>
      </c>
      <c r="B195" s="4" t="s">
        <v>509</v>
      </c>
      <c r="C195" s="5">
        <v>48101</v>
      </c>
      <c r="D195" s="4" t="s">
        <v>5888</v>
      </c>
      <c r="E195" s="4" t="s">
        <v>5889</v>
      </c>
      <c r="F195" s="6">
        <v>42510</v>
      </c>
      <c r="G195" s="7">
        <v>500000</v>
      </c>
      <c r="H195" s="6">
        <v>42735</v>
      </c>
      <c r="I195" s="4" t="s">
        <v>5890</v>
      </c>
      <c r="J195" s="4" t="s">
        <v>300</v>
      </c>
      <c r="K195" s="4" t="s">
        <v>301</v>
      </c>
      <c r="L195" s="4"/>
      <c r="M195" s="4"/>
      <c r="N195" s="4"/>
      <c r="O195" s="7">
        <v>500000</v>
      </c>
      <c r="P195" s="11">
        <f>_xlfn.XLOOKUP(E195,[1]SIDEOF_donativos!U$4:U$1619,[1]SIDEOF_donativos!W$4:W$1619,FALSE)</f>
        <v>1573</v>
      </c>
      <c r="W195" s="17">
        <f>SUM(W31:W194)</f>
        <v>99158287</v>
      </c>
      <c r="AE195" s="17">
        <f>SUM(AE31:AE194)</f>
        <v>99158287</v>
      </c>
    </row>
    <row r="196" spans="1:32" x14ac:dyDescent="0.25">
      <c r="A196" s="3">
        <v>2016</v>
      </c>
      <c r="B196" s="4" t="s">
        <v>509</v>
      </c>
      <c r="C196" s="5">
        <v>48101</v>
      </c>
      <c r="D196" s="4" t="s">
        <v>5891</v>
      </c>
      <c r="E196" s="4" t="s">
        <v>5892</v>
      </c>
      <c r="F196" s="6">
        <v>42510</v>
      </c>
      <c r="G196" s="7">
        <v>250000</v>
      </c>
      <c r="H196" s="6">
        <v>42735</v>
      </c>
      <c r="I196" s="4" t="s">
        <v>5893</v>
      </c>
      <c r="J196" s="4" t="s">
        <v>300</v>
      </c>
      <c r="K196" s="4" t="s">
        <v>301</v>
      </c>
      <c r="L196" s="4"/>
      <c r="M196" s="4"/>
      <c r="N196" s="4"/>
      <c r="O196" s="7">
        <v>250000</v>
      </c>
      <c r="P196" s="11">
        <f>_xlfn.XLOOKUP(E196,[1]SIDEOF_donativos!U$4:U$1619,[1]SIDEOF_donativos!W$4:W$1619,FALSE)</f>
        <v>1364</v>
      </c>
      <c r="AE196" s="28" cm="1">
        <f t="array" ref="AE196">SumarSinColor(AE31:AE194)</f>
        <v>82858287</v>
      </c>
    </row>
    <row r="197" spans="1:32" x14ac:dyDescent="0.25">
      <c r="A197" s="3">
        <v>2016</v>
      </c>
      <c r="B197" s="4" t="s">
        <v>509</v>
      </c>
      <c r="C197" s="5">
        <v>48101</v>
      </c>
      <c r="D197" s="4" t="s">
        <v>5894</v>
      </c>
      <c r="E197" s="4" t="s">
        <v>5895</v>
      </c>
      <c r="F197" s="6">
        <v>42514</v>
      </c>
      <c r="G197" s="7">
        <v>497290</v>
      </c>
      <c r="H197" s="6">
        <v>42735</v>
      </c>
      <c r="I197" s="4" t="s">
        <v>5896</v>
      </c>
      <c r="J197" s="4" t="s">
        <v>300</v>
      </c>
      <c r="K197" s="4" t="s">
        <v>301</v>
      </c>
      <c r="L197" s="4"/>
      <c r="M197" s="4"/>
      <c r="N197" s="4"/>
      <c r="O197" s="7">
        <v>497290</v>
      </c>
      <c r="P197" s="11">
        <f>_xlfn.XLOOKUP(E197,[1]SIDEOF_donativos!U$4:U$1619,[1]SIDEOF_donativos!W$4:W$1619,FALSE)</f>
        <v>1077</v>
      </c>
      <c r="S197" t="s">
        <v>7636</v>
      </c>
    </row>
    <row r="198" spans="1:32" ht="45" x14ac:dyDescent="0.25">
      <c r="A198" s="3">
        <v>2016</v>
      </c>
      <c r="B198" s="4" t="s">
        <v>509</v>
      </c>
      <c r="C198" s="5">
        <v>48101</v>
      </c>
      <c r="D198" s="4" t="s">
        <v>5897</v>
      </c>
      <c r="E198" s="4" t="s">
        <v>5898</v>
      </c>
      <c r="F198" s="6">
        <v>42510</v>
      </c>
      <c r="G198" s="7">
        <v>500000</v>
      </c>
      <c r="H198" s="6">
        <v>42735</v>
      </c>
      <c r="I198" s="4" t="s">
        <v>5899</v>
      </c>
      <c r="J198" s="4" t="s">
        <v>300</v>
      </c>
      <c r="K198" s="4" t="s">
        <v>301</v>
      </c>
      <c r="L198" s="4"/>
      <c r="M198" s="4"/>
      <c r="N198" s="4"/>
      <c r="O198" s="7">
        <v>500000</v>
      </c>
      <c r="P198" s="11">
        <f>_xlfn.XLOOKUP(E198,[1]SIDEOF_donativos!U$4:U$1619,[1]SIDEOF_donativos!W$4:W$1619,FALSE)</f>
        <v>380</v>
      </c>
      <c r="S198" s="12" t="s">
        <v>0</v>
      </c>
      <c r="T198" s="13" t="s">
        <v>1</v>
      </c>
      <c r="U198" s="13" t="s">
        <v>4</v>
      </c>
      <c r="V198" s="13" t="s">
        <v>5</v>
      </c>
      <c r="W198" s="14" t="s">
        <v>6</v>
      </c>
      <c r="X198" s="13" t="s">
        <v>7</v>
      </c>
      <c r="Y198" s="13" t="s">
        <v>8</v>
      </c>
      <c r="Z198" s="13" t="s">
        <v>9</v>
      </c>
      <c r="AA198" s="13" t="s">
        <v>1767</v>
      </c>
      <c r="AB198" s="13" t="s">
        <v>1767</v>
      </c>
      <c r="AC198" s="13" t="s">
        <v>1767</v>
      </c>
      <c r="AD198" s="13" t="s">
        <v>1767</v>
      </c>
      <c r="AE198" s="14" t="s">
        <v>14</v>
      </c>
      <c r="AF198" s="15" t="s">
        <v>5413</v>
      </c>
    </row>
    <row r="199" spans="1:32" x14ac:dyDescent="0.25">
      <c r="A199" s="3">
        <v>2016</v>
      </c>
      <c r="B199" s="4" t="s">
        <v>509</v>
      </c>
      <c r="C199" s="5">
        <v>48101</v>
      </c>
      <c r="D199" s="4" t="s">
        <v>5900</v>
      </c>
      <c r="E199" s="4" t="s">
        <v>5901</v>
      </c>
      <c r="F199" s="6">
        <v>42513</v>
      </c>
      <c r="G199" s="7">
        <v>793200</v>
      </c>
      <c r="H199" s="6">
        <v>42735</v>
      </c>
      <c r="I199" s="4" t="s">
        <v>5902</v>
      </c>
      <c r="J199" s="4" t="s">
        <v>300</v>
      </c>
      <c r="K199" s="4" t="s">
        <v>301</v>
      </c>
      <c r="L199" s="4"/>
      <c r="M199" s="4"/>
      <c r="N199" s="4"/>
      <c r="O199" s="7">
        <v>793200</v>
      </c>
      <c r="P199" s="11">
        <f>_xlfn.XLOOKUP(E199,[1]SIDEOF_donativos!U$4:U$1619,[1]SIDEOF_donativos!W$4:W$1619,FALSE)</f>
        <v>326</v>
      </c>
      <c r="S199" s="19">
        <v>2016</v>
      </c>
      <c r="T199" s="20" t="s">
        <v>278</v>
      </c>
      <c r="U199" s="20" t="s">
        <v>288</v>
      </c>
      <c r="V199" s="21">
        <v>42671</v>
      </c>
      <c r="W199" s="22">
        <v>40000000</v>
      </c>
      <c r="X199" s="21">
        <v>43036</v>
      </c>
      <c r="Y199" s="20" t="s">
        <v>5513</v>
      </c>
      <c r="Z199" s="20" t="s">
        <v>5514</v>
      </c>
      <c r="AA199" s="20" t="s">
        <v>2832</v>
      </c>
      <c r="AB199" s="20" t="s">
        <v>388</v>
      </c>
      <c r="AC199" s="20" t="s">
        <v>291</v>
      </c>
      <c r="AD199" s="20"/>
      <c r="AE199" s="22">
        <v>40000000</v>
      </c>
      <c r="AF199" s="38">
        <v>668</v>
      </c>
    </row>
    <row r="200" spans="1:32" x14ac:dyDescent="0.25">
      <c r="A200" s="3">
        <v>2016</v>
      </c>
      <c r="B200" s="4" t="s">
        <v>509</v>
      </c>
      <c r="C200" s="5">
        <v>48101</v>
      </c>
      <c r="D200" s="4" t="s">
        <v>5903</v>
      </c>
      <c r="E200" s="4" t="s">
        <v>5904</v>
      </c>
      <c r="F200" s="6">
        <v>42513</v>
      </c>
      <c r="G200" s="7">
        <v>250000</v>
      </c>
      <c r="H200" s="6">
        <v>42735</v>
      </c>
      <c r="I200" s="4" t="s">
        <v>5905</v>
      </c>
      <c r="J200" s="4" t="s">
        <v>300</v>
      </c>
      <c r="K200" s="4" t="s">
        <v>301</v>
      </c>
      <c r="L200" s="4"/>
      <c r="M200" s="4"/>
      <c r="N200" s="4"/>
      <c r="O200" s="7">
        <v>250000</v>
      </c>
      <c r="P200" s="11">
        <f>_xlfn.XLOOKUP(E200,[1]SIDEOF_donativos!U$4:U$1619,[1]SIDEOF_donativos!W$4:W$1619,FALSE)</f>
        <v>1370</v>
      </c>
      <c r="S200" s="19">
        <v>2016</v>
      </c>
      <c r="T200" s="20" t="s">
        <v>278</v>
      </c>
      <c r="U200" s="20" t="s">
        <v>1179</v>
      </c>
      <c r="V200" s="21">
        <v>42608</v>
      </c>
      <c r="W200" s="22">
        <v>2500000</v>
      </c>
      <c r="X200" s="21">
        <v>42973</v>
      </c>
      <c r="Y200" s="20" t="s">
        <v>5518</v>
      </c>
      <c r="Z200" s="20" t="s">
        <v>2809</v>
      </c>
      <c r="AA200" s="20" t="s">
        <v>388</v>
      </c>
      <c r="AB200" s="20" t="s">
        <v>1839</v>
      </c>
      <c r="AC200" s="20"/>
      <c r="AD200" s="20"/>
      <c r="AE200" s="22">
        <v>2500000</v>
      </c>
      <c r="AF200" s="38">
        <v>100</v>
      </c>
    </row>
    <row r="201" spans="1:32" x14ac:dyDescent="0.25">
      <c r="A201" s="3">
        <v>2016</v>
      </c>
      <c r="B201" s="4" t="s">
        <v>509</v>
      </c>
      <c r="C201" s="5">
        <v>48101</v>
      </c>
      <c r="D201" s="4" t="s">
        <v>5906</v>
      </c>
      <c r="E201" s="4" t="s">
        <v>5907</v>
      </c>
      <c r="F201" s="6">
        <v>42513</v>
      </c>
      <c r="G201" s="7">
        <v>800000</v>
      </c>
      <c r="H201" s="6">
        <v>42735</v>
      </c>
      <c r="I201" s="4" t="s">
        <v>5908</v>
      </c>
      <c r="J201" s="4" t="s">
        <v>300</v>
      </c>
      <c r="K201" s="4" t="s">
        <v>301</v>
      </c>
      <c r="L201" s="4"/>
      <c r="M201" s="4"/>
      <c r="N201" s="4"/>
      <c r="O201" s="7">
        <v>800000</v>
      </c>
      <c r="P201" s="11">
        <f>_xlfn.XLOOKUP(E201,[1]SIDEOF_donativos!U$4:U$1619,[1]SIDEOF_donativos!W$4:W$1619,FALSE)</f>
        <v>540</v>
      </c>
      <c r="S201" s="3">
        <v>2016</v>
      </c>
      <c r="T201" s="4" t="s">
        <v>278</v>
      </c>
      <c r="U201" s="4" t="s">
        <v>5520</v>
      </c>
      <c r="V201" s="6">
        <v>42391</v>
      </c>
      <c r="W201" s="7">
        <v>3000000</v>
      </c>
      <c r="X201" s="6">
        <v>42511</v>
      </c>
      <c r="Y201" s="4" t="s">
        <v>5521</v>
      </c>
      <c r="Z201" s="4" t="s">
        <v>387</v>
      </c>
      <c r="AA201" s="4" t="s">
        <v>388</v>
      </c>
      <c r="AB201" s="4"/>
      <c r="AC201" s="4"/>
      <c r="AD201" s="4"/>
      <c r="AE201" s="7">
        <v>3000000</v>
      </c>
      <c r="AF201" s="11">
        <v>243</v>
      </c>
    </row>
    <row r="202" spans="1:32" x14ac:dyDescent="0.25">
      <c r="A202" s="3">
        <v>2016</v>
      </c>
      <c r="B202" s="4" t="s">
        <v>509</v>
      </c>
      <c r="C202" s="5">
        <v>48101</v>
      </c>
      <c r="D202" s="4" t="s">
        <v>5909</v>
      </c>
      <c r="E202" s="4" t="s">
        <v>5910</v>
      </c>
      <c r="F202" s="6">
        <v>42513</v>
      </c>
      <c r="G202" s="7">
        <v>500000</v>
      </c>
      <c r="H202" s="6">
        <v>42735</v>
      </c>
      <c r="I202" s="4" t="s">
        <v>5911</v>
      </c>
      <c r="J202" s="4" t="s">
        <v>300</v>
      </c>
      <c r="K202" s="4" t="s">
        <v>301</v>
      </c>
      <c r="L202" s="4"/>
      <c r="M202" s="4"/>
      <c r="N202" s="4"/>
      <c r="O202" s="7">
        <v>500000</v>
      </c>
      <c r="P202" s="11">
        <f>_xlfn.XLOOKUP(E202,[1]SIDEOF_donativos!U$4:U$1619,[1]SIDEOF_donativos!W$4:W$1619,FALSE)</f>
        <v>748</v>
      </c>
      <c r="S202" s="3">
        <v>2016</v>
      </c>
      <c r="T202" s="4" t="s">
        <v>389</v>
      </c>
      <c r="U202" s="4" t="s">
        <v>5636</v>
      </c>
      <c r="V202" s="6">
        <v>42474</v>
      </c>
      <c r="W202" s="7">
        <v>100000</v>
      </c>
      <c r="X202" s="6">
        <v>42730</v>
      </c>
      <c r="Y202" s="4" t="s">
        <v>5637</v>
      </c>
      <c r="Z202" s="4" t="s">
        <v>387</v>
      </c>
      <c r="AA202" s="4" t="s">
        <v>388</v>
      </c>
      <c r="AB202" s="4"/>
      <c r="AC202" s="4"/>
      <c r="AD202" s="4"/>
      <c r="AE202" s="7">
        <v>100000</v>
      </c>
      <c r="AF202" s="11">
        <v>1360</v>
      </c>
    </row>
    <row r="203" spans="1:32" x14ac:dyDescent="0.25">
      <c r="A203" s="3">
        <v>2016</v>
      </c>
      <c r="B203" s="4" t="s">
        <v>509</v>
      </c>
      <c r="C203" s="5">
        <v>48101</v>
      </c>
      <c r="D203" s="4" t="s">
        <v>5912</v>
      </c>
      <c r="E203" s="4" t="s">
        <v>5913</v>
      </c>
      <c r="F203" s="6">
        <v>42513</v>
      </c>
      <c r="G203" s="7">
        <v>333000</v>
      </c>
      <c r="H203" s="6">
        <v>42735</v>
      </c>
      <c r="I203" s="4" t="s">
        <v>5914</v>
      </c>
      <c r="J203" s="4" t="s">
        <v>300</v>
      </c>
      <c r="K203" s="4" t="s">
        <v>301</v>
      </c>
      <c r="L203" s="4"/>
      <c r="M203" s="4"/>
      <c r="N203" s="4"/>
      <c r="O203" s="7">
        <v>333000</v>
      </c>
      <c r="P203" s="11">
        <f>_xlfn.XLOOKUP(E203,[1]SIDEOF_donativos!U$4:U$1619,[1]SIDEOF_donativos!W$4:W$1619,FALSE)</f>
        <v>122</v>
      </c>
      <c r="S203" s="3">
        <v>2016</v>
      </c>
      <c r="T203" s="4" t="s">
        <v>389</v>
      </c>
      <c r="U203" s="4" t="s">
        <v>5639</v>
      </c>
      <c r="V203" s="6">
        <v>42481</v>
      </c>
      <c r="W203" s="7">
        <v>100000</v>
      </c>
      <c r="X203" s="6">
        <v>42579</v>
      </c>
      <c r="Y203" s="4" t="s">
        <v>5640</v>
      </c>
      <c r="Z203" s="4" t="s">
        <v>387</v>
      </c>
      <c r="AA203" s="4" t="s">
        <v>388</v>
      </c>
      <c r="AB203" s="4"/>
      <c r="AC203" s="4"/>
      <c r="AD203" s="4"/>
      <c r="AE203" s="7">
        <v>100000</v>
      </c>
      <c r="AF203" s="11">
        <v>360</v>
      </c>
    </row>
    <row r="204" spans="1:32" x14ac:dyDescent="0.25">
      <c r="A204" s="3">
        <v>2016</v>
      </c>
      <c r="B204" s="4" t="s">
        <v>509</v>
      </c>
      <c r="C204" s="5">
        <v>48101</v>
      </c>
      <c r="D204" s="4" t="s">
        <v>5915</v>
      </c>
      <c r="E204" s="4" t="s">
        <v>5916</v>
      </c>
      <c r="F204" s="6">
        <v>42513</v>
      </c>
      <c r="G204" s="7">
        <v>249074</v>
      </c>
      <c r="H204" s="6">
        <v>42735</v>
      </c>
      <c r="I204" s="4" t="s">
        <v>5917</v>
      </c>
      <c r="J204" s="4" t="s">
        <v>300</v>
      </c>
      <c r="K204" s="4" t="s">
        <v>301</v>
      </c>
      <c r="L204" s="4"/>
      <c r="M204" s="4"/>
      <c r="N204" s="4"/>
      <c r="O204" s="7">
        <v>249074</v>
      </c>
      <c r="P204" s="11">
        <f>_xlfn.XLOOKUP(E204,[1]SIDEOF_donativos!U$4:U$1619,[1]SIDEOF_donativos!W$4:W$1619,FALSE)</f>
        <v>1446</v>
      </c>
      <c r="S204" s="3">
        <v>2016</v>
      </c>
      <c r="T204" s="4" t="s">
        <v>389</v>
      </c>
      <c r="U204" s="4" t="s">
        <v>5642</v>
      </c>
      <c r="V204" s="6">
        <v>42486</v>
      </c>
      <c r="W204" s="7">
        <v>400000</v>
      </c>
      <c r="X204" s="6">
        <v>42809</v>
      </c>
      <c r="Y204" s="4" t="s">
        <v>5643</v>
      </c>
      <c r="Z204" s="4" t="s">
        <v>387</v>
      </c>
      <c r="AA204" s="4" t="s">
        <v>388</v>
      </c>
      <c r="AB204" s="4"/>
      <c r="AC204" s="4"/>
      <c r="AD204" s="4"/>
      <c r="AE204" s="7">
        <v>400000</v>
      </c>
      <c r="AF204" s="11">
        <v>432</v>
      </c>
    </row>
    <row r="205" spans="1:32" x14ac:dyDescent="0.25">
      <c r="A205" s="3">
        <v>2016</v>
      </c>
      <c r="B205" s="4" t="s">
        <v>509</v>
      </c>
      <c r="C205" s="5">
        <v>48101</v>
      </c>
      <c r="D205" s="4" t="s">
        <v>5918</v>
      </c>
      <c r="E205" s="4" t="s">
        <v>3144</v>
      </c>
      <c r="F205" s="6">
        <v>42516</v>
      </c>
      <c r="G205" s="7">
        <v>445000</v>
      </c>
      <c r="H205" s="6">
        <v>42735</v>
      </c>
      <c r="I205" s="4" t="s">
        <v>5919</v>
      </c>
      <c r="J205" s="4" t="s">
        <v>300</v>
      </c>
      <c r="K205" s="4" t="s">
        <v>301</v>
      </c>
      <c r="L205" s="4"/>
      <c r="M205" s="4"/>
      <c r="N205" s="4"/>
      <c r="O205" s="7">
        <v>445000</v>
      </c>
      <c r="P205" s="11">
        <f>_xlfn.XLOOKUP(E205,[1]SIDEOF_donativos!U$4:U$1619,[1]SIDEOF_donativos!W$4:W$1619,FALSE)</f>
        <v>1312</v>
      </c>
      <c r="S205" s="3">
        <v>2016</v>
      </c>
      <c r="T205" s="4" t="s">
        <v>389</v>
      </c>
      <c r="U205" s="4" t="s">
        <v>4411</v>
      </c>
      <c r="V205" s="6">
        <v>42487</v>
      </c>
      <c r="W205" s="7">
        <v>125000</v>
      </c>
      <c r="X205" s="6">
        <v>42577</v>
      </c>
      <c r="Y205" s="4" t="s">
        <v>5645</v>
      </c>
      <c r="Z205" s="4" t="s">
        <v>387</v>
      </c>
      <c r="AA205" s="4" t="s">
        <v>388</v>
      </c>
      <c r="AB205" s="4"/>
      <c r="AC205" s="4"/>
      <c r="AD205" s="4"/>
      <c r="AE205" s="7">
        <v>125000</v>
      </c>
      <c r="AF205" s="11">
        <v>1449</v>
      </c>
    </row>
    <row r="206" spans="1:32" x14ac:dyDescent="0.25">
      <c r="A206" s="3">
        <v>2016</v>
      </c>
      <c r="B206" s="4" t="s">
        <v>509</v>
      </c>
      <c r="C206" s="5">
        <v>48101</v>
      </c>
      <c r="D206" s="4" t="s">
        <v>5920</v>
      </c>
      <c r="E206" s="4" t="s">
        <v>4481</v>
      </c>
      <c r="F206" s="6">
        <v>42515</v>
      </c>
      <c r="G206" s="7">
        <v>390948</v>
      </c>
      <c r="H206" s="6">
        <v>42735</v>
      </c>
      <c r="I206" s="4" t="s">
        <v>5921</v>
      </c>
      <c r="J206" s="4" t="s">
        <v>300</v>
      </c>
      <c r="K206" s="4" t="s">
        <v>301</v>
      </c>
      <c r="L206" s="4"/>
      <c r="M206" s="4"/>
      <c r="N206" s="4"/>
      <c r="O206" s="7">
        <v>390948</v>
      </c>
      <c r="P206" s="11">
        <f>_xlfn.XLOOKUP(E206,[1]SIDEOF_donativos!U$4:U$1619,[1]SIDEOF_donativos!W$4:W$1619,FALSE)</f>
        <v>1111</v>
      </c>
      <c r="S206" s="3">
        <v>2016</v>
      </c>
      <c r="T206" s="4" t="s">
        <v>389</v>
      </c>
      <c r="U206" s="4" t="s">
        <v>2054</v>
      </c>
      <c r="V206" s="6">
        <v>42488</v>
      </c>
      <c r="W206" s="7">
        <v>100000</v>
      </c>
      <c r="X206" s="6">
        <v>42688</v>
      </c>
      <c r="Y206" s="4" t="s">
        <v>5647</v>
      </c>
      <c r="Z206" s="4" t="s">
        <v>387</v>
      </c>
      <c r="AA206" s="4" t="s">
        <v>388</v>
      </c>
      <c r="AB206" s="4"/>
      <c r="AC206" s="4"/>
      <c r="AD206" s="4"/>
      <c r="AE206" s="7">
        <v>100000</v>
      </c>
      <c r="AF206" s="11">
        <v>1089</v>
      </c>
    </row>
    <row r="207" spans="1:32" x14ac:dyDescent="0.25">
      <c r="A207" s="3">
        <v>2016</v>
      </c>
      <c r="B207" s="4" t="s">
        <v>509</v>
      </c>
      <c r="C207" s="5">
        <v>48101</v>
      </c>
      <c r="D207" s="4" t="s">
        <v>5922</v>
      </c>
      <c r="E207" s="4" t="s">
        <v>5923</v>
      </c>
      <c r="F207" s="6">
        <v>42501</v>
      </c>
      <c r="G207" s="7">
        <v>500000</v>
      </c>
      <c r="H207" s="6">
        <v>42735</v>
      </c>
      <c r="I207" s="4" t="s">
        <v>5924</v>
      </c>
      <c r="J207" s="4" t="s">
        <v>300</v>
      </c>
      <c r="K207" s="4" t="s">
        <v>301</v>
      </c>
      <c r="L207" s="4"/>
      <c r="M207" s="4"/>
      <c r="N207" s="4"/>
      <c r="O207" s="7">
        <v>500000</v>
      </c>
      <c r="P207" s="11">
        <f>_xlfn.XLOOKUP(E207,[1]SIDEOF_donativos!U$4:U$1619,[1]SIDEOF_donativos!W$4:W$1619,FALSE)</f>
        <v>1016</v>
      </c>
      <c r="S207" s="3">
        <v>2016</v>
      </c>
      <c r="T207" s="4" t="s">
        <v>389</v>
      </c>
      <c r="U207" s="4" t="s">
        <v>3051</v>
      </c>
      <c r="V207" s="6">
        <v>42489</v>
      </c>
      <c r="W207" s="7">
        <v>240000</v>
      </c>
      <c r="X207" s="6">
        <v>42734</v>
      </c>
      <c r="Y207" s="4" t="s">
        <v>5649</v>
      </c>
      <c r="Z207" s="4" t="s">
        <v>387</v>
      </c>
      <c r="AA207" s="4" t="s">
        <v>388</v>
      </c>
      <c r="AB207" s="4"/>
      <c r="AC207" s="4"/>
      <c r="AD207" s="4"/>
      <c r="AE207" s="7">
        <v>240000</v>
      </c>
      <c r="AF207" s="11">
        <v>529</v>
      </c>
    </row>
    <row r="208" spans="1:32" x14ac:dyDescent="0.25">
      <c r="A208" s="3">
        <v>2016</v>
      </c>
      <c r="B208" s="4" t="s">
        <v>509</v>
      </c>
      <c r="C208" s="5">
        <v>48101</v>
      </c>
      <c r="D208" s="4" t="s">
        <v>5925</v>
      </c>
      <c r="E208" s="4" t="s">
        <v>4505</v>
      </c>
      <c r="F208" s="6">
        <v>42501</v>
      </c>
      <c r="G208" s="7">
        <v>785000</v>
      </c>
      <c r="H208" s="6">
        <v>42735</v>
      </c>
      <c r="I208" s="4" t="s">
        <v>5926</v>
      </c>
      <c r="J208" s="4" t="s">
        <v>300</v>
      </c>
      <c r="K208" s="4" t="s">
        <v>301</v>
      </c>
      <c r="L208" s="4"/>
      <c r="M208" s="4"/>
      <c r="N208" s="4"/>
      <c r="O208" s="7">
        <v>785000</v>
      </c>
      <c r="P208" s="11">
        <f>_xlfn.XLOOKUP(E208,[1]SIDEOF_donativos!U$4:U$1619,[1]SIDEOF_donativos!W$4:W$1619,FALSE)</f>
        <v>74</v>
      </c>
      <c r="S208" s="3">
        <v>2016</v>
      </c>
      <c r="T208" s="4" t="s">
        <v>389</v>
      </c>
      <c r="U208" s="4" t="s">
        <v>4792</v>
      </c>
      <c r="V208" s="6">
        <v>42493</v>
      </c>
      <c r="W208" s="7">
        <v>400000</v>
      </c>
      <c r="X208" s="6">
        <v>42683</v>
      </c>
      <c r="Y208" s="4" t="s">
        <v>5651</v>
      </c>
      <c r="Z208" s="4" t="s">
        <v>387</v>
      </c>
      <c r="AA208" s="4" t="s">
        <v>388</v>
      </c>
      <c r="AB208" s="4"/>
      <c r="AC208" s="4"/>
      <c r="AD208" s="4"/>
      <c r="AE208" s="7">
        <v>400000</v>
      </c>
      <c r="AF208" s="11">
        <v>890</v>
      </c>
    </row>
    <row r="209" spans="1:32" x14ac:dyDescent="0.25">
      <c r="A209" s="3">
        <v>2016</v>
      </c>
      <c r="B209" s="4" t="s">
        <v>509</v>
      </c>
      <c r="C209" s="5">
        <v>48101</v>
      </c>
      <c r="D209" s="4" t="s">
        <v>5927</v>
      </c>
      <c r="E209" s="4" t="s">
        <v>3156</v>
      </c>
      <c r="F209" s="6">
        <v>42501</v>
      </c>
      <c r="G209" s="7">
        <v>500000</v>
      </c>
      <c r="H209" s="6">
        <v>42735</v>
      </c>
      <c r="I209" s="4" t="s">
        <v>5928</v>
      </c>
      <c r="J209" s="4" t="s">
        <v>300</v>
      </c>
      <c r="K209" s="4" t="s">
        <v>301</v>
      </c>
      <c r="L209" s="4"/>
      <c r="M209" s="4"/>
      <c r="N209" s="4"/>
      <c r="O209" s="7">
        <v>500000</v>
      </c>
      <c r="P209" s="11">
        <f>_xlfn.XLOOKUP(E209,[1]SIDEOF_donativos!U$4:U$1619,[1]SIDEOF_donativos!W$4:W$1619,FALSE)</f>
        <v>334</v>
      </c>
      <c r="S209" s="3">
        <v>2016</v>
      </c>
      <c r="T209" s="4" t="s">
        <v>389</v>
      </c>
      <c r="U209" s="4" t="s">
        <v>3065</v>
      </c>
      <c r="V209" s="6">
        <v>42493</v>
      </c>
      <c r="W209" s="7">
        <v>100000</v>
      </c>
      <c r="X209" s="6">
        <v>42734</v>
      </c>
      <c r="Y209" s="4" t="s">
        <v>5653</v>
      </c>
      <c r="Z209" s="4" t="s">
        <v>387</v>
      </c>
      <c r="AA209" s="4" t="s">
        <v>388</v>
      </c>
      <c r="AB209" s="4"/>
      <c r="AC209" s="4"/>
      <c r="AD209" s="4"/>
      <c r="AE209" s="7">
        <v>100000</v>
      </c>
      <c r="AF209" s="11">
        <v>618</v>
      </c>
    </row>
    <row r="210" spans="1:32" x14ac:dyDescent="0.25">
      <c r="A210" s="3">
        <v>2016</v>
      </c>
      <c r="B210" s="4" t="s">
        <v>509</v>
      </c>
      <c r="C210" s="5">
        <v>48101</v>
      </c>
      <c r="D210" s="4" t="s">
        <v>5929</v>
      </c>
      <c r="E210" s="4" t="s">
        <v>3257</v>
      </c>
      <c r="F210" s="6">
        <v>42501</v>
      </c>
      <c r="G210" s="7">
        <v>492683</v>
      </c>
      <c r="H210" s="6">
        <v>42735</v>
      </c>
      <c r="I210" s="4" t="s">
        <v>5930</v>
      </c>
      <c r="J210" s="4" t="s">
        <v>300</v>
      </c>
      <c r="K210" s="4" t="s">
        <v>301</v>
      </c>
      <c r="L210" s="4"/>
      <c r="M210" s="4"/>
      <c r="N210" s="4"/>
      <c r="O210" s="7">
        <v>492683</v>
      </c>
      <c r="P210" s="11">
        <f>_xlfn.XLOOKUP(E210,[1]SIDEOF_donativos!U$4:U$1619,[1]SIDEOF_donativos!W$4:W$1619,FALSE)</f>
        <v>54</v>
      </c>
      <c r="S210" s="3">
        <v>2016</v>
      </c>
      <c r="T210" s="4" t="s">
        <v>389</v>
      </c>
      <c r="U210" s="4" t="s">
        <v>411</v>
      </c>
      <c r="V210" s="6">
        <v>42494</v>
      </c>
      <c r="W210" s="7">
        <v>300000</v>
      </c>
      <c r="X210" s="6">
        <v>42766</v>
      </c>
      <c r="Y210" s="4" t="s">
        <v>5655</v>
      </c>
      <c r="Z210" s="4" t="s">
        <v>387</v>
      </c>
      <c r="AA210" s="4" t="s">
        <v>388</v>
      </c>
      <c r="AB210" s="4"/>
      <c r="AC210" s="4"/>
      <c r="AD210" s="4"/>
      <c r="AE210" s="7">
        <v>300000</v>
      </c>
      <c r="AF210" s="11">
        <v>1113</v>
      </c>
    </row>
    <row r="211" spans="1:32" x14ac:dyDescent="0.25">
      <c r="A211" s="3">
        <v>2016</v>
      </c>
      <c r="B211" s="4" t="s">
        <v>509</v>
      </c>
      <c r="C211" s="5">
        <v>48101</v>
      </c>
      <c r="D211" s="4" t="s">
        <v>5931</v>
      </c>
      <c r="E211" s="4" t="s">
        <v>2094</v>
      </c>
      <c r="F211" s="6">
        <v>42501</v>
      </c>
      <c r="G211" s="7">
        <v>650000</v>
      </c>
      <c r="H211" s="6">
        <v>42735</v>
      </c>
      <c r="I211" s="4" t="s">
        <v>5932</v>
      </c>
      <c r="J211" s="4" t="s">
        <v>300</v>
      </c>
      <c r="K211" s="4" t="s">
        <v>301</v>
      </c>
      <c r="L211" s="4"/>
      <c r="M211" s="4"/>
      <c r="N211" s="4"/>
      <c r="O211" s="7">
        <v>650000</v>
      </c>
      <c r="P211" s="11">
        <f>_xlfn.XLOOKUP(E211,[1]SIDEOF_donativos!U$4:U$1619,[1]SIDEOF_donativos!W$4:W$1619,FALSE)</f>
        <v>245</v>
      </c>
      <c r="S211" s="3">
        <v>2016</v>
      </c>
      <c r="T211" s="4" t="s">
        <v>389</v>
      </c>
      <c r="U211" s="4" t="s">
        <v>3076</v>
      </c>
      <c r="V211" s="6">
        <v>42502</v>
      </c>
      <c r="W211" s="7">
        <v>100000</v>
      </c>
      <c r="X211" s="6">
        <v>42640</v>
      </c>
      <c r="Y211" s="4" t="s">
        <v>5657</v>
      </c>
      <c r="Z211" s="4" t="s">
        <v>387</v>
      </c>
      <c r="AA211" s="4" t="s">
        <v>388</v>
      </c>
      <c r="AB211" s="4"/>
      <c r="AC211" s="4"/>
      <c r="AD211" s="4"/>
      <c r="AE211" s="7">
        <v>100000</v>
      </c>
      <c r="AF211" s="11">
        <v>546</v>
      </c>
    </row>
    <row r="212" spans="1:32" x14ac:dyDescent="0.25">
      <c r="A212" s="3">
        <v>2016</v>
      </c>
      <c r="B212" s="4" t="s">
        <v>509</v>
      </c>
      <c r="C212" s="5">
        <v>48101</v>
      </c>
      <c r="D212" s="4" t="s">
        <v>5933</v>
      </c>
      <c r="E212" s="4" t="s">
        <v>556</v>
      </c>
      <c r="F212" s="6">
        <v>42501</v>
      </c>
      <c r="G212" s="7">
        <v>650000</v>
      </c>
      <c r="H212" s="6">
        <v>42735</v>
      </c>
      <c r="I212" s="4" t="s">
        <v>5934</v>
      </c>
      <c r="J212" s="4" t="s">
        <v>300</v>
      </c>
      <c r="K212" s="4" t="s">
        <v>301</v>
      </c>
      <c r="L212" s="4"/>
      <c r="M212" s="4"/>
      <c r="N212" s="4"/>
      <c r="O212" s="7">
        <v>650000</v>
      </c>
      <c r="P212" s="11">
        <f>_xlfn.XLOOKUP(E212,[1]SIDEOF_donativos!U$4:U$1619,[1]SIDEOF_donativos!W$4:W$1619,FALSE)</f>
        <v>691</v>
      </c>
      <c r="S212" s="3">
        <v>2016</v>
      </c>
      <c r="T212" s="4" t="s">
        <v>389</v>
      </c>
      <c r="U212" s="4" t="s">
        <v>1961</v>
      </c>
      <c r="V212" s="6">
        <v>42508</v>
      </c>
      <c r="W212" s="7">
        <v>125000</v>
      </c>
      <c r="X212" s="6">
        <v>42651</v>
      </c>
      <c r="Y212" s="4" t="s">
        <v>5659</v>
      </c>
      <c r="Z212" s="4" t="s">
        <v>387</v>
      </c>
      <c r="AA212" s="4" t="s">
        <v>388</v>
      </c>
      <c r="AB212" s="4"/>
      <c r="AC212" s="4"/>
      <c r="AD212" s="4"/>
      <c r="AE212" s="7">
        <v>125000</v>
      </c>
      <c r="AF212" s="11">
        <v>776</v>
      </c>
    </row>
    <row r="213" spans="1:32" x14ac:dyDescent="0.25">
      <c r="A213" s="3">
        <v>2016</v>
      </c>
      <c r="B213" s="4" t="s">
        <v>509</v>
      </c>
      <c r="C213" s="5">
        <v>48101</v>
      </c>
      <c r="D213" s="4" t="s">
        <v>5935</v>
      </c>
      <c r="E213" s="4" t="s">
        <v>5936</v>
      </c>
      <c r="F213" s="6">
        <v>42501</v>
      </c>
      <c r="G213" s="7">
        <v>344206</v>
      </c>
      <c r="H213" s="6">
        <v>42735</v>
      </c>
      <c r="I213" s="4" t="s">
        <v>5937</v>
      </c>
      <c r="J213" s="4" t="s">
        <v>300</v>
      </c>
      <c r="K213" s="4" t="s">
        <v>301</v>
      </c>
      <c r="L213" s="4"/>
      <c r="M213" s="4"/>
      <c r="N213" s="4"/>
      <c r="O213" s="7">
        <v>344206</v>
      </c>
      <c r="P213" s="11">
        <f>_xlfn.XLOOKUP(E213,[1]SIDEOF_donativos!U$4:U$1619,[1]SIDEOF_donativos!W$4:W$1619,FALSE)</f>
        <v>1404</v>
      </c>
      <c r="S213" s="3">
        <v>2016</v>
      </c>
      <c r="T213" s="4" t="s">
        <v>389</v>
      </c>
      <c r="U213" s="4" t="s">
        <v>3079</v>
      </c>
      <c r="V213" s="6">
        <v>42510</v>
      </c>
      <c r="W213" s="7">
        <v>100000</v>
      </c>
      <c r="X213" s="6">
        <v>42714</v>
      </c>
      <c r="Y213" s="4" t="s">
        <v>5661</v>
      </c>
      <c r="Z213" s="4" t="s">
        <v>387</v>
      </c>
      <c r="AA213" s="4" t="s">
        <v>388</v>
      </c>
      <c r="AB213" s="4"/>
      <c r="AC213" s="4"/>
      <c r="AD213" s="4"/>
      <c r="AE213" s="7">
        <v>100000</v>
      </c>
      <c r="AF213" s="11">
        <v>117</v>
      </c>
    </row>
    <row r="214" spans="1:32" x14ac:dyDescent="0.25">
      <c r="A214" s="3">
        <v>2016</v>
      </c>
      <c r="B214" s="4" t="s">
        <v>509</v>
      </c>
      <c r="C214" s="5">
        <v>48101</v>
      </c>
      <c r="D214" s="4" t="s">
        <v>5938</v>
      </c>
      <c r="E214" s="4" t="s">
        <v>3233</v>
      </c>
      <c r="F214" s="6">
        <v>42501</v>
      </c>
      <c r="G214" s="7">
        <v>650000</v>
      </c>
      <c r="H214" s="6">
        <v>42735</v>
      </c>
      <c r="I214" s="4" t="s">
        <v>5939</v>
      </c>
      <c r="J214" s="4" t="s">
        <v>300</v>
      </c>
      <c r="K214" s="4" t="s">
        <v>301</v>
      </c>
      <c r="L214" s="4"/>
      <c r="M214" s="4"/>
      <c r="N214" s="4"/>
      <c r="O214" s="7">
        <v>650000</v>
      </c>
      <c r="P214" s="11">
        <f>_xlfn.XLOOKUP(E214,[1]SIDEOF_donativos!U$4:U$1619,[1]SIDEOF_donativos!W$4:W$1619,FALSE)</f>
        <v>466</v>
      </c>
      <c r="S214" s="3">
        <v>2016</v>
      </c>
      <c r="T214" s="4" t="s">
        <v>389</v>
      </c>
      <c r="U214" s="4" t="s">
        <v>414</v>
      </c>
      <c r="V214" s="6">
        <v>42515</v>
      </c>
      <c r="W214" s="7">
        <v>500000</v>
      </c>
      <c r="X214" s="6">
        <v>42751</v>
      </c>
      <c r="Y214" s="4" t="s">
        <v>5663</v>
      </c>
      <c r="Z214" s="4" t="s">
        <v>387</v>
      </c>
      <c r="AA214" s="4" t="s">
        <v>388</v>
      </c>
      <c r="AB214" s="4"/>
      <c r="AC214" s="4"/>
      <c r="AD214" s="4"/>
      <c r="AE214" s="7">
        <v>500000</v>
      </c>
      <c r="AF214" s="11">
        <v>1530</v>
      </c>
    </row>
    <row r="215" spans="1:32" x14ac:dyDescent="0.25">
      <c r="A215" s="3">
        <v>2016</v>
      </c>
      <c r="B215" s="4" t="s">
        <v>509</v>
      </c>
      <c r="C215" s="5">
        <v>48101</v>
      </c>
      <c r="D215" s="4" t="s">
        <v>5940</v>
      </c>
      <c r="E215" s="4" t="s">
        <v>546</v>
      </c>
      <c r="F215" s="6">
        <v>42501</v>
      </c>
      <c r="G215" s="7">
        <v>648500</v>
      </c>
      <c r="H215" s="6">
        <v>42735</v>
      </c>
      <c r="I215" s="4" t="s">
        <v>5941</v>
      </c>
      <c r="J215" s="4" t="s">
        <v>300</v>
      </c>
      <c r="K215" s="4" t="s">
        <v>301</v>
      </c>
      <c r="L215" s="4"/>
      <c r="M215" s="4"/>
      <c r="N215" s="4"/>
      <c r="O215" s="7">
        <v>648500</v>
      </c>
      <c r="P215" s="11">
        <f>_xlfn.XLOOKUP(E215,[1]SIDEOF_donativos!U$4:U$1619,[1]SIDEOF_donativos!W$4:W$1619,FALSE)</f>
        <v>565</v>
      </c>
      <c r="S215" s="3">
        <v>2016</v>
      </c>
      <c r="T215" s="4" t="s">
        <v>389</v>
      </c>
      <c r="U215" s="4" t="s">
        <v>3086</v>
      </c>
      <c r="V215" s="6">
        <v>42515</v>
      </c>
      <c r="W215" s="7">
        <v>300000</v>
      </c>
      <c r="X215" s="6">
        <v>42825</v>
      </c>
      <c r="Y215" s="4" t="s">
        <v>5665</v>
      </c>
      <c r="Z215" s="4" t="s">
        <v>387</v>
      </c>
      <c r="AA215" s="4" t="s">
        <v>388</v>
      </c>
      <c r="AB215" s="4"/>
      <c r="AC215" s="4"/>
      <c r="AD215" s="4"/>
      <c r="AE215" s="7">
        <v>300000</v>
      </c>
      <c r="AF215" s="11">
        <v>576</v>
      </c>
    </row>
    <row r="216" spans="1:32" x14ac:dyDescent="0.25">
      <c r="A216" s="3">
        <v>2016</v>
      </c>
      <c r="B216" s="4" t="s">
        <v>509</v>
      </c>
      <c r="C216" s="5">
        <v>48101</v>
      </c>
      <c r="D216" s="4" t="s">
        <v>5942</v>
      </c>
      <c r="E216" s="4" t="s">
        <v>5943</v>
      </c>
      <c r="F216" s="6">
        <v>42508</v>
      </c>
      <c r="G216" s="7">
        <v>496000</v>
      </c>
      <c r="H216" s="6">
        <v>42735</v>
      </c>
      <c r="I216" s="4" t="s">
        <v>5944</v>
      </c>
      <c r="J216" s="4" t="s">
        <v>300</v>
      </c>
      <c r="K216" s="4" t="s">
        <v>301</v>
      </c>
      <c r="L216" s="4"/>
      <c r="M216" s="4"/>
      <c r="N216" s="4"/>
      <c r="O216" s="7">
        <v>496000</v>
      </c>
      <c r="P216" s="11">
        <f>_xlfn.XLOOKUP(E216,[1]SIDEOF_donativos!U$4:U$1619,[1]SIDEOF_donativos!W$4:W$1619,FALSE)</f>
        <v>1543</v>
      </c>
      <c r="S216" s="3">
        <v>2016</v>
      </c>
      <c r="T216" s="4" t="s">
        <v>389</v>
      </c>
      <c r="U216" s="4" t="s">
        <v>1950</v>
      </c>
      <c r="V216" s="6">
        <v>42520</v>
      </c>
      <c r="W216" s="7">
        <v>500000</v>
      </c>
      <c r="X216" s="6">
        <v>42690</v>
      </c>
      <c r="Y216" s="4" t="s">
        <v>5667</v>
      </c>
      <c r="Z216" s="4" t="s">
        <v>387</v>
      </c>
      <c r="AA216" s="4" t="s">
        <v>388</v>
      </c>
      <c r="AB216" s="4"/>
      <c r="AC216" s="4"/>
      <c r="AD216" s="4"/>
      <c r="AE216" s="7">
        <v>500000</v>
      </c>
      <c r="AF216" s="11">
        <v>141</v>
      </c>
    </row>
    <row r="217" spans="1:32" x14ac:dyDescent="0.25">
      <c r="A217" s="3">
        <v>2016</v>
      </c>
      <c r="B217" s="4" t="s">
        <v>509</v>
      </c>
      <c r="C217" s="5">
        <v>48101</v>
      </c>
      <c r="D217" s="4" t="s">
        <v>5945</v>
      </c>
      <c r="E217" s="4" t="s">
        <v>5946</v>
      </c>
      <c r="F217" s="6">
        <v>42501</v>
      </c>
      <c r="G217" s="7">
        <v>800000</v>
      </c>
      <c r="H217" s="6">
        <v>42735</v>
      </c>
      <c r="I217" s="4" t="s">
        <v>5947</v>
      </c>
      <c r="J217" s="4" t="s">
        <v>300</v>
      </c>
      <c r="K217" s="4" t="s">
        <v>301</v>
      </c>
      <c r="L217" s="4"/>
      <c r="M217" s="4"/>
      <c r="N217" s="4"/>
      <c r="O217" s="7">
        <v>800000</v>
      </c>
      <c r="P217" s="11">
        <f>_xlfn.XLOOKUP(E217,[1]SIDEOF_donativos!U$4:U$1619,[1]SIDEOF_donativos!W$4:W$1619,FALSE)</f>
        <v>411</v>
      </c>
      <c r="S217" s="3">
        <v>2016</v>
      </c>
      <c r="T217" s="4" t="s">
        <v>389</v>
      </c>
      <c r="U217" s="4" t="s">
        <v>3764</v>
      </c>
      <c r="V217" s="6">
        <v>42520</v>
      </c>
      <c r="W217" s="7">
        <v>380000</v>
      </c>
      <c r="X217" s="6">
        <v>42674</v>
      </c>
      <c r="Y217" s="4" t="s">
        <v>5669</v>
      </c>
      <c r="Z217" s="4" t="s">
        <v>387</v>
      </c>
      <c r="AA217" s="4" t="s">
        <v>388</v>
      </c>
      <c r="AB217" s="4"/>
      <c r="AC217" s="4"/>
      <c r="AD217" s="4"/>
      <c r="AE217" s="7">
        <v>380000</v>
      </c>
      <c r="AF217" s="11">
        <v>615</v>
      </c>
    </row>
    <row r="218" spans="1:32" x14ac:dyDescent="0.25">
      <c r="A218" s="3">
        <v>2016</v>
      </c>
      <c r="B218" s="4" t="s">
        <v>509</v>
      </c>
      <c r="C218" s="5">
        <v>48101</v>
      </c>
      <c r="D218" s="4" t="s">
        <v>5948</v>
      </c>
      <c r="E218" s="4" t="s">
        <v>5949</v>
      </c>
      <c r="F218" s="6">
        <v>42502</v>
      </c>
      <c r="G218" s="7">
        <v>250000</v>
      </c>
      <c r="H218" s="6">
        <v>42735</v>
      </c>
      <c r="I218" s="4" t="s">
        <v>5950</v>
      </c>
      <c r="J218" s="4" t="s">
        <v>300</v>
      </c>
      <c r="K218" s="4" t="s">
        <v>301</v>
      </c>
      <c r="L218" s="4"/>
      <c r="M218" s="4"/>
      <c r="N218" s="4"/>
      <c r="O218" s="7">
        <v>250000</v>
      </c>
      <c r="P218" s="11">
        <f>_xlfn.XLOOKUP(E218,[1]SIDEOF_donativos!U$4:U$1619,[1]SIDEOF_donativos!W$4:W$1619,FALSE)</f>
        <v>335</v>
      </c>
      <c r="S218" s="3">
        <v>2016</v>
      </c>
      <c r="T218" s="4" t="s">
        <v>389</v>
      </c>
      <c r="U218" s="4" t="s">
        <v>428</v>
      </c>
      <c r="V218" s="6">
        <v>42524</v>
      </c>
      <c r="W218" s="7">
        <v>600000</v>
      </c>
      <c r="X218" s="6">
        <v>42704</v>
      </c>
      <c r="Y218" s="4" t="s">
        <v>5671</v>
      </c>
      <c r="Z218" s="4" t="s">
        <v>387</v>
      </c>
      <c r="AA218" s="4" t="s">
        <v>388</v>
      </c>
      <c r="AB218" s="4"/>
      <c r="AC218" s="4"/>
      <c r="AD218" s="4"/>
      <c r="AE218" s="7">
        <v>600000</v>
      </c>
      <c r="AF218" s="11">
        <v>1051</v>
      </c>
    </row>
    <row r="219" spans="1:32" x14ac:dyDescent="0.25">
      <c r="A219" s="3">
        <v>2016</v>
      </c>
      <c r="B219" s="4" t="s">
        <v>509</v>
      </c>
      <c r="C219" s="5">
        <v>48101</v>
      </c>
      <c r="D219" s="4" t="s">
        <v>5951</v>
      </c>
      <c r="E219" s="4" t="s">
        <v>3189</v>
      </c>
      <c r="F219" s="6">
        <v>42502</v>
      </c>
      <c r="G219" s="7">
        <v>473850</v>
      </c>
      <c r="H219" s="6">
        <v>42735</v>
      </c>
      <c r="I219" s="4" t="s">
        <v>5952</v>
      </c>
      <c r="J219" s="4" t="s">
        <v>300</v>
      </c>
      <c r="K219" s="4" t="s">
        <v>301</v>
      </c>
      <c r="L219" s="4"/>
      <c r="M219" s="4"/>
      <c r="N219" s="4"/>
      <c r="O219" s="7">
        <v>473850</v>
      </c>
      <c r="P219" s="11">
        <f>_xlfn.XLOOKUP(E219,[1]SIDEOF_donativos!U$4:U$1619,[1]SIDEOF_donativos!W$4:W$1619,FALSE)</f>
        <v>1378</v>
      </c>
      <c r="S219" s="3">
        <v>2016</v>
      </c>
      <c r="T219" s="4" t="s">
        <v>389</v>
      </c>
      <c r="U219" s="4" t="s">
        <v>405</v>
      </c>
      <c r="V219" s="6">
        <v>42524</v>
      </c>
      <c r="W219" s="7">
        <v>400000</v>
      </c>
      <c r="X219" s="6">
        <v>42706</v>
      </c>
      <c r="Y219" s="4" t="s">
        <v>5673</v>
      </c>
      <c r="Z219" s="4" t="s">
        <v>387</v>
      </c>
      <c r="AA219" s="4" t="s">
        <v>388</v>
      </c>
      <c r="AB219" s="4"/>
      <c r="AC219" s="4"/>
      <c r="AD219" s="4"/>
      <c r="AE219" s="7">
        <v>400000</v>
      </c>
      <c r="AF219" s="11">
        <v>1102</v>
      </c>
    </row>
    <row r="220" spans="1:32" x14ac:dyDescent="0.25">
      <c r="A220" s="3">
        <v>2016</v>
      </c>
      <c r="B220" s="4" t="s">
        <v>509</v>
      </c>
      <c r="C220" s="5">
        <v>48101</v>
      </c>
      <c r="D220" s="4" t="s">
        <v>5953</v>
      </c>
      <c r="E220" s="4" t="s">
        <v>2132</v>
      </c>
      <c r="F220" s="6">
        <v>42502</v>
      </c>
      <c r="G220" s="7">
        <v>487160</v>
      </c>
      <c r="H220" s="6">
        <v>42735</v>
      </c>
      <c r="I220" s="4" t="s">
        <v>5954</v>
      </c>
      <c r="J220" s="4" t="s">
        <v>300</v>
      </c>
      <c r="K220" s="4" t="s">
        <v>301</v>
      </c>
      <c r="L220" s="4"/>
      <c r="M220" s="4"/>
      <c r="N220" s="4"/>
      <c r="O220" s="7">
        <v>487160</v>
      </c>
      <c r="P220" s="11">
        <f>_xlfn.XLOOKUP(E220,[1]SIDEOF_donativos!U$4:U$1619,[1]SIDEOF_donativos!W$4:W$1619,FALSE)</f>
        <v>43</v>
      </c>
      <c r="S220" s="3">
        <v>2016</v>
      </c>
      <c r="T220" s="4" t="s">
        <v>389</v>
      </c>
      <c r="U220" s="4" t="s">
        <v>988</v>
      </c>
      <c r="V220" s="6">
        <v>42524</v>
      </c>
      <c r="W220" s="7">
        <v>125000</v>
      </c>
      <c r="X220" s="6">
        <v>42724</v>
      </c>
      <c r="Y220" s="4" t="s">
        <v>5675</v>
      </c>
      <c r="Z220" s="4" t="s">
        <v>387</v>
      </c>
      <c r="AA220" s="4" t="s">
        <v>388</v>
      </c>
      <c r="AB220" s="4"/>
      <c r="AC220" s="4"/>
      <c r="AD220" s="4"/>
      <c r="AE220" s="7">
        <v>125000</v>
      </c>
      <c r="AF220" s="11">
        <v>1301</v>
      </c>
    </row>
    <row r="221" spans="1:32" x14ac:dyDescent="0.25">
      <c r="A221" s="3">
        <v>2016</v>
      </c>
      <c r="B221" s="4" t="s">
        <v>509</v>
      </c>
      <c r="C221" s="5">
        <v>48101</v>
      </c>
      <c r="D221" s="4" t="s">
        <v>5955</v>
      </c>
      <c r="E221" s="4" t="s">
        <v>2100</v>
      </c>
      <c r="F221" s="6">
        <v>42502</v>
      </c>
      <c r="G221" s="7">
        <v>792923</v>
      </c>
      <c r="H221" s="6">
        <v>42735</v>
      </c>
      <c r="I221" s="4" t="s">
        <v>5956</v>
      </c>
      <c r="J221" s="4" t="s">
        <v>300</v>
      </c>
      <c r="K221" s="4" t="s">
        <v>301</v>
      </c>
      <c r="L221" s="4"/>
      <c r="M221" s="4"/>
      <c r="N221" s="4"/>
      <c r="O221" s="7">
        <v>792923</v>
      </c>
      <c r="P221" s="11">
        <f>_xlfn.XLOOKUP(E221,[1]SIDEOF_donativos!U$4:U$1619,[1]SIDEOF_donativos!W$4:W$1619,FALSE)</f>
        <v>526</v>
      </c>
      <c r="S221" s="3">
        <v>2016</v>
      </c>
      <c r="T221" s="4" t="s">
        <v>389</v>
      </c>
      <c r="U221" s="4" t="s">
        <v>3056</v>
      </c>
      <c r="V221" s="6">
        <v>42524</v>
      </c>
      <c r="W221" s="7">
        <v>300000</v>
      </c>
      <c r="X221" s="6">
        <v>42597</v>
      </c>
      <c r="Y221" s="4" t="s">
        <v>5677</v>
      </c>
      <c r="Z221" s="4" t="s">
        <v>387</v>
      </c>
      <c r="AA221" s="4" t="s">
        <v>388</v>
      </c>
      <c r="AB221" s="4"/>
      <c r="AC221" s="4"/>
      <c r="AD221" s="4"/>
      <c r="AE221" s="7">
        <v>300000</v>
      </c>
      <c r="AF221" s="11">
        <v>634</v>
      </c>
    </row>
    <row r="222" spans="1:32" x14ac:dyDescent="0.25">
      <c r="A222" s="3">
        <v>2016</v>
      </c>
      <c r="B222" s="4" t="s">
        <v>509</v>
      </c>
      <c r="C222" s="5">
        <v>48101</v>
      </c>
      <c r="D222" s="4" t="s">
        <v>5957</v>
      </c>
      <c r="E222" s="4" t="s">
        <v>2124</v>
      </c>
      <c r="F222" s="6">
        <v>42502</v>
      </c>
      <c r="G222" s="7">
        <v>647000</v>
      </c>
      <c r="H222" s="6">
        <v>42735</v>
      </c>
      <c r="I222" s="4" t="s">
        <v>5958</v>
      </c>
      <c r="J222" s="4" t="s">
        <v>300</v>
      </c>
      <c r="K222" s="4" t="s">
        <v>301</v>
      </c>
      <c r="L222" s="4"/>
      <c r="M222" s="4"/>
      <c r="N222" s="4"/>
      <c r="O222" s="7">
        <v>647000</v>
      </c>
      <c r="P222" s="11">
        <f>_xlfn.XLOOKUP(E222,[1]SIDEOF_donativos!U$4:U$1619,[1]SIDEOF_donativos!W$4:W$1619,FALSE)</f>
        <v>1517</v>
      </c>
      <c r="S222" s="3">
        <v>2016</v>
      </c>
      <c r="T222" s="4" t="s">
        <v>389</v>
      </c>
      <c r="U222" s="4" t="s">
        <v>425</v>
      </c>
      <c r="V222" s="6">
        <v>42530</v>
      </c>
      <c r="W222" s="7">
        <v>225000</v>
      </c>
      <c r="X222" s="6">
        <v>42724</v>
      </c>
      <c r="Y222" s="4" t="s">
        <v>5679</v>
      </c>
      <c r="Z222" s="4" t="s">
        <v>387</v>
      </c>
      <c r="AA222" s="4" t="s">
        <v>388</v>
      </c>
      <c r="AB222" s="4"/>
      <c r="AC222" s="4"/>
      <c r="AD222" s="4"/>
      <c r="AE222" s="7">
        <v>225000</v>
      </c>
      <c r="AF222" s="11">
        <v>841</v>
      </c>
    </row>
    <row r="223" spans="1:32" x14ac:dyDescent="0.25">
      <c r="A223" s="3">
        <v>2016</v>
      </c>
      <c r="B223" s="4" t="s">
        <v>509</v>
      </c>
      <c r="C223" s="5">
        <v>48101</v>
      </c>
      <c r="D223" s="4" t="s">
        <v>5959</v>
      </c>
      <c r="E223" s="4" t="s">
        <v>5960</v>
      </c>
      <c r="F223" s="6">
        <v>42502</v>
      </c>
      <c r="G223" s="7">
        <v>800000</v>
      </c>
      <c r="H223" s="6">
        <v>42735</v>
      </c>
      <c r="I223" s="4" t="s">
        <v>5961</v>
      </c>
      <c r="J223" s="4" t="s">
        <v>300</v>
      </c>
      <c r="K223" s="4" t="s">
        <v>301</v>
      </c>
      <c r="L223" s="4"/>
      <c r="M223" s="4"/>
      <c r="N223" s="4"/>
      <c r="O223" s="7">
        <v>800000</v>
      </c>
      <c r="P223" s="11">
        <f>_xlfn.XLOOKUP(E223,[1]SIDEOF_donativos!U$4:U$1619,[1]SIDEOF_donativos!W$4:W$1619,FALSE)</f>
        <v>343</v>
      </c>
      <c r="S223" s="3">
        <v>2016</v>
      </c>
      <c r="T223" s="4" t="s">
        <v>389</v>
      </c>
      <c r="U223" s="4" t="s">
        <v>3823</v>
      </c>
      <c r="V223" s="6">
        <v>42545</v>
      </c>
      <c r="W223" s="7">
        <v>100000</v>
      </c>
      <c r="X223" s="6">
        <v>42731</v>
      </c>
      <c r="Y223" s="4" t="s">
        <v>5681</v>
      </c>
      <c r="Z223" s="4" t="s">
        <v>387</v>
      </c>
      <c r="AA223" s="4" t="s">
        <v>388</v>
      </c>
      <c r="AB223" s="4"/>
      <c r="AC223" s="4"/>
      <c r="AD223" s="4"/>
      <c r="AE223" s="7">
        <v>100000</v>
      </c>
      <c r="AF223" s="11">
        <v>1048</v>
      </c>
    </row>
    <row r="224" spans="1:32" x14ac:dyDescent="0.25">
      <c r="A224" s="3">
        <v>2016</v>
      </c>
      <c r="B224" s="4" t="s">
        <v>509</v>
      </c>
      <c r="C224" s="5">
        <v>48101</v>
      </c>
      <c r="D224" s="4" t="s">
        <v>5962</v>
      </c>
      <c r="E224" s="4" t="s">
        <v>3158</v>
      </c>
      <c r="F224" s="6">
        <v>42502</v>
      </c>
      <c r="G224" s="7">
        <v>292000</v>
      </c>
      <c r="H224" s="6">
        <v>42735</v>
      </c>
      <c r="I224" s="4" t="s">
        <v>5963</v>
      </c>
      <c r="J224" s="4" t="s">
        <v>300</v>
      </c>
      <c r="K224" s="4" t="s">
        <v>301</v>
      </c>
      <c r="L224" s="4"/>
      <c r="M224" s="4"/>
      <c r="N224" s="4"/>
      <c r="O224" s="7">
        <v>292000</v>
      </c>
      <c r="P224" s="11">
        <f>_xlfn.XLOOKUP(E224,[1]SIDEOF_donativos!U$4:U$1619,[1]SIDEOF_donativos!W$4:W$1619,FALSE)</f>
        <v>177</v>
      </c>
      <c r="S224" s="3">
        <v>2016</v>
      </c>
      <c r="T224" s="4" t="s">
        <v>389</v>
      </c>
      <c r="U224" s="4" t="s">
        <v>5683</v>
      </c>
      <c r="V224" s="6">
        <v>42545</v>
      </c>
      <c r="W224" s="7">
        <v>75000</v>
      </c>
      <c r="X224" s="6">
        <v>42751</v>
      </c>
      <c r="Y224" s="4" t="s">
        <v>5684</v>
      </c>
      <c r="Z224" s="4" t="s">
        <v>387</v>
      </c>
      <c r="AA224" s="4" t="s">
        <v>388</v>
      </c>
      <c r="AB224" s="4"/>
      <c r="AC224" s="4"/>
      <c r="AD224" s="4"/>
      <c r="AE224" s="7">
        <v>75000</v>
      </c>
      <c r="AF224" s="11">
        <v>444</v>
      </c>
    </row>
    <row r="225" spans="1:32" x14ac:dyDescent="0.25">
      <c r="A225" s="3">
        <v>2016</v>
      </c>
      <c r="B225" s="4" t="s">
        <v>509</v>
      </c>
      <c r="C225" s="5">
        <v>48101</v>
      </c>
      <c r="D225" s="4" t="s">
        <v>5964</v>
      </c>
      <c r="E225" s="4" t="s">
        <v>5965</v>
      </c>
      <c r="F225" s="6">
        <v>42502</v>
      </c>
      <c r="G225" s="7">
        <v>407600</v>
      </c>
      <c r="H225" s="6">
        <v>42735</v>
      </c>
      <c r="I225" s="4" t="s">
        <v>5966</v>
      </c>
      <c r="J225" s="4" t="s">
        <v>300</v>
      </c>
      <c r="K225" s="4" t="s">
        <v>301</v>
      </c>
      <c r="L225" s="4"/>
      <c r="M225" s="4"/>
      <c r="N225" s="4"/>
      <c r="O225" s="7">
        <v>407600</v>
      </c>
      <c r="P225" s="11">
        <f>_xlfn.XLOOKUP(E225,[1]SIDEOF_donativos!U$4:U$1619,[1]SIDEOF_donativos!W$4:W$1619,FALSE)</f>
        <v>1457</v>
      </c>
      <c r="S225" s="3">
        <v>2016</v>
      </c>
      <c r="T225" s="4" t="s">
        <v>389</v>
      </c>
      <c r="U225" s="4" t="s">
        <v>1950</v>
      </c>
      <c r="V225" s="6">
        <v>42548</v>
      </c>
      <c r="W225" s="7">
        <v>75000</v>
      </c>
      <c r="X225" s="6">
        <v>42731</v>
      </c>
      <c r="Y225" s="4" t="s">
        <v>5686</v>
      </c>
      <c r="Z225" s="4" t="s">
        <v>387</v>
      </c>
      <c r="AA225" s="4" t="s">
        <v>388</v>
      </c>
      <c r="AB225" s="4"/>
      <c r="AC225" s="4"/>
      <c r="AD225" s="4"/>
      <c r="AE225" s="7">
        <v>75000</v>
      </c>
      <c r="AF225" s="11">
        <v>141</v>
      </c>
    </row>
    <row r="226" spans="1:32" x14ac:dyDescent="0.25">
      <c r="A226" s="3">
        <v>2016</v>
      </c>
      <c r="B226" s="4" t="s">
        <v>509</v>
      </c>
      <c r="C226" s="5">
        <v>48101</v>
      </c>
      <c r="D226" s="4" t="s">
        <v>5967</v>
      </c>
      <c r="E226" s="4" t="s">
        <v>5968</v>
      </c>
      <c r="F226" s="6">
        <v>42502</v>
      </c>
      <c r="G226" s="7">
        <v>449693</v>
      </c>
      <c r="H226" s="6">
        <v>42735</v>
      </c>
      <c r="I226" s="4" t="s">
        <v>5969</v>
      </c>
      <c r="J226" s="4" t="s">
        <v>300</v>
      </c>
      <c r="K226" s="4" t="s">
        <v>301</v>
      </c>
      <c r="L226" s="4"/>
      <c r="M226" s="4"/>
      <c r="N226" s="4"/>
      <c r="O226" s="7">
        <v>449693</v>
      </c>
      <c r="P226" s="11">
        <f>_xlfn.XLOOKUP(E226,[1]SIDEOF_donativos!U$4:U$1619,[1]SIDEOF_donativos!W$4:W$1619,FALSE)</f>
        <v>974</v>
      </c>
      <c r="S226" s="3">
        <v>2016</v>
      </c>
      <c r="T226" s="4" t="s">
        <v>389</v>
      </c>
      <c r="U226" s="4" t="s">
        <v>1968</v>
      </c>
      <c r="V226" s="6">
        <v>42549</v>
      </c>
      <c r="W226" s="7">
        <v>75000</v>
      </c>
      <c r="X226" s="6">
        <v>42592</v>
      </c>
      <c r="Y226" s="4" t="s">
        <v>5688</v>
      </c>
      <c r="Z226" s="4" t="s">
        <v>387</v>
      </c>
      <c r="AA226" s="4" t="s">
        <v>388</v>
      </c>
      <c r="AB226" s="4"/>
      <c r="AC226" s="4"/>
      <c r="AD226" s="4"/>
      <c r="AE226" s="7">
        <v>75000</v>
      </c>
      <c r="AF226" s="11">
        <v>671</v>
      </c>
    </row>
    <row r="227" spans="1:32" x14ac:dyDescent="0.25">
      <c r="A227" s="3">
        <v>2016</v>
      </c>
      <c r="B227" s="4" t="s">
        <v>509</v>
      </c>
      <c r="C227" s="5">
        <v>48101</v>
      </c>
      <c r="D227" s="4" t="s">
        <v>5970</v>
      </c>
      <c r="E227" s="4" t="s">
        <v>5971</v>
      </c>
      <c r="F227" s="6">
        <v>42502</v>
      </c>
      <c r="G227" s="7">
        <v>498501</v>
      </c>
      <c r="H227" s="6">
        <v>42735</v>
      </c>
      <c r="I227" s="4" t="s">
        <v>5972</v>
      </c>
      <c r="J227" s="4" t="s">
        <v>300</v>
      </c>
      <c r="K227" s="4" t="s">
        <v>301</v>
      </c>
      <c r="L227" s="4"/>
      <c r="M227" s="4"/>
      <c r="N227" s="4"/>
      <c r="O227" s="7">
        <v>498501</v>
      </c>
      <c r="P227" s="11">
        <f>_xlfn.XLOOKUP(E227,[1]SIDEOF_donativos!U$4:U$1619,[1]SIDEOF_donativos!W$4:W$1619,FALSE)</f>
        <v>1435</v>
      </c>
      <c r="S227" s="3">
        <v>2016</v>
      </c>
      <c r="T227" s="4" t="s">
        <v>389</v>
      </c>
      <c r="U227" s="4" t="s">
        <v>5690</v>
      </c>
      <c r="V227" s="6">
        <v>42551</v>
      </c>
      <c r="W227" s="7">
        <v>75000</v>
      </c>
      <c r="X227" s="6">
        <v>42724</v>
      </c>
      <c r="Y227" s="4" t="s">
        <v>5691</v>
      </c>
      <c r="Z227" s="4" t="s">
        <v>387</v>
      </c>
      <c r="AA227" s="4" t="s">
        <v>388</v>
      </c>
      <c r="AB227" s="4"/>
      <c r="AC227" s="4"/>
      <c r="AD227" s="4"/>
      <c r="AE227" s="7">
        <v>75000</v>
      </c>
      <c r="AF227" s="11">
        <v>942</v>
      </c>
    </row>
    <row r="228" spans="1:32" x14ac:dyDescent="0.25">
      <c r="A228" s="3">
        <v>2016</v>
      </c>
      <c r="B228" s="4" t="s">
        <v>509</v>
      </c>
      <c r="C228" s="5">
        <v>48101</v>
      </c>
      <c r="D228" s="4" t="s">
        <v>5973</v>
      </c>
      <c r="E228" s="4" t="s">
        <v>3166</v>
      </c>
      <c r="F228" s="6">
        <v>42502</v>
      </c>
      <c r="G228" s="7">
        <v>800000</v>
      </c>
      <c r="H228" s="6">
        <v>42735</v>
      </c>
      <c r="I228" s="4" t="s">
        <v>5974</v>
      </c>
      <c r="J228" s="4" t="s">
        <v>300</v>
      </c>
      <c r="K228" s="4" t="s">
        <v>301</v>
      </c>
      <c r="L228" s="4"/>
      <c r="M228" s="4"/>
      <c r="N228" s="4"/>
      <c r="O228" s="7">
        <v>800000</v>
      </c>
      <c r="P228" s="11">
        <f>_xlfn.XLOOKUP(E228,[1]SIDEOF_donativos!U$4:U$1619,[1]SIDEOF_donativos!W$4:W$1619,FALSE)</f>
        <v>1430</v>
      </c>
      <c r="S228" s="3">
        <v>2016</v>
      </c>
      <c r="T228" s="4" t="s">
        <v>389</v>
      </c>
      <c r="U228" s="4" t="s">
        <v>399</v>
      </c>
      <c r="V228" s="6">
        <v>42559</v>
      </c>
      <c r="W228" s="7">
        <v>100000</v>
      </c>
      <c r="X228" s="6">
        <v>42612</v>
      </c>
      <c r="Y228" s="4" t="s">
        <v>5693</v>
      </c>
      <c r="Z228" s="4" t="s">
        <v>387</v>
      </c>
      <c r="AA228" s="4" t="s">
        <v>388</v>
      </c>
      <c r="AB228" s="4"/>
      <c r="AC228" s="4"/>
      <c r="AD228" s="4"/>
      <c r="AE228" s="7">
        <v>100000</v>
      </c>
      <c r="AF228" s="11">
        <v>1032</v>
      </c>
    </row>
    <row r="229" spans="1:32" x14ac:dyDescent="0.25">
      <c r="A229" s="3">
        <v>2016</v>
      </c>
      <c r="B229" s="4" t="s">
        <v>509</v>
      </c>
      <c r="C229" s="5">
        <v>48101</v>
      </c>
      <c r="D229" s="4" t="s">
        <v>5975</v>
      </c>
      <c r="E229" s="4" t="s">
        <v>5976</v>
      </c>
      <c r="F229" s="6">
        <v>42502</v>
      </c>
      <c r="G229" s="7">
        <v>240290</v>
      </c>
      <c r="H229" s="6">
        <v>42735</v>
      </c>
      <c r="I229" s="4" t="s">
        <v>5977</v>
      </c>
      <c r="J229" s="4" t="s">
        <v>300</v>
      </c>
      <c r="K229" s="4" t="s">
        <v>301</v>
      </c>
      <c r="L229" s="4"/>
      <c r="M229" s="4"/>
      <c r="N229" s="4"/>
      <c r="O229" s="7">
        <v>240290</v>
      </c>
      <c r="P229" s="11">
        <f>_xlfn.XLOOKUP(E229,[1]SIDEOF_donativos!U$4:U$1619,[1]SIDEOF_donativos!W$4:W$1619,FALSE)</f>
        <v>336</v>
      </c>
      <c r="S229" s="3">
        <v>2016</v>
      </c>
      <c r="T229" s="4" t="s">
        <v>389</v>
      </c>
      <c r="U229" s="4" t="s">
        <v>5695</v>
      </c>
      <c r="V229" s="6">
        <v>42590</v>
      </c>
      <c r="W229" s="7">
        <v>125000</v>
      </c>
      <c r="X229" s="6">
        <v>42739</v>
      </c>
      <c r="Y229" s="4" t="s">
        <v>5696</v>
      </c>
      <c r="Z229" s="4" t="s">
        <v>387</v>
      </c>
      <c r="AA229" s="4" t="s">
        <v>388</v>
      </c>
      <c r="AB229" s="4"/>
      <c r="AC229" s="4"/>
      <c r="AD229" s="4"/>
      <c r="AE229" s="7">
        <v>125000</v>
      </c>
      <c r="AF229" s="11">
        <v>217</v>
      </c>
    </row>
    <row r="230" spans="1:32" x14ac:dyDescent="0.25">
      <c r="A230" s="3">
        <v>2016</v>
      </c>
      <c r="B230" s="4" t="s">
        <v>509</v>
      </c>
      <c r="C230" s="5">
        <v>48101</v>
      </c>
      <c r="D230" s="4" t="s">
        <v>5978</v>
      </c>
      <c r="E230" s="4" t="s">
        <v>5979</v>
      </c>
      <c r="F230" s="6">
        <v>42502</v>
      </c>
      <c r="G230" s="7">
        <v>785000</v>
      </c>
      <c r="H230" s="6">
        <v>42735</v>
      </c>
      <c r="I230" s="4" t="s">
        <v>5980</v>
      </c>
      <c r="J230" s="4" t="s">
        <v>300</v>
      </c>
      <c r="K230" s="4" t="s">
        <v>301</v>
      </c>
      <c r="L230" s="4"/>
      <c r="M230" s="4"/>
      <c r="N230" s="4"/>
      <c r="O230" s="7">
        <v>785000</v>
      </c>
      <c r="P230" s="11">
        <f>_xlfn.XLOOKUP(E230,[1]SIDEOF_donativos!U$4:U$1619,[1]SIDEOF_donativos!W$4:W$1619,FALSE)</f>
        <v>452</v>
      </c>
      <c r="S230" s="3">
        <v>2016</v>
      </c>
      <c r="T230" s="4" t="s">
        <v>389</v>
      </c>
      <c r="U230" s="4" t="s">
        <v>399</v>
      </c>
      <c r="V230" s="6">
        <v>42590</v>
      </c>
      <c r="W230" s="7">
        <v>640000</v>
      </c>
      <c r="X230" s="6">
        <v>42794</v>
      </c>
      <c r="Y230" s="4" t="s">
        <v>5698</v>
      </c>
      <c r="Z230" s="4" t="s">
        <v>387</v>
      </c>
      <c r="AA230" s="4" t="s">
        <v>388</v>
      </c>
      <c r="AB230" s="4"/>
      <c r="AC230" s="4"/>
      <c r="AD230" s="4"/>
      <c r="AE230" s="7">
        <v>640000</v>
      </c>
      <c r="AF230" s="11">
        <v>1032</v>
      </c>
    </row>
    <row r="231" spans="1:32" x14ac:dyDescent="0.25">
      <c r="A231" s="3">
        <v>2016</v>
      </c>
      <c r="B231" s="4" t="s">
        <v>509</v>
      </c>
      <c r="C231" s="5">
        <v>48101</v>
      </c>
      <c r="D231" s="4" t="s">
        <v>5981</v>
      </c>
      <c r="E231" s="4" t="s">
        <v>5982</v>
      </c>
      <c r="F231" s="6">
        <v>42502</v>
      </c>
      <c r="G231" s="7">
        <v>499998</v>
      </c>
      <c r="H231" s="6">
        <v>42735</v>
      </c>
      <c r="I231" s="4" t="s">
        <v>5983</v>
      </c>
      <c r="J231" s="4" t="s">
        <v>300</v>
      </c>
      <c r="K231" s="4" t="s">
        <v>301</v>
      </c>
      <c r="L231" s="4"/>
      <c r="M231" s="4"/>
      <c r="N231" s="4"/>
      <c r="O231" s="7">
        <v>499998</v>
      </c>
      <c r="P231" s="11">
        <f>_xlfn.XLOOKUP(E231,[1]SIDEOF_donativos!U$4:U$1619,[1]SIDEOF_donativos!W$4:W$1619,FALSE)</f>
        <v>1562</v>
      </c>
      <c r="S231" s="3">
        <v>2016</v>
      </c>
      <c r="T231" s="4" t="s">
        <v>389</v>
      </c>
      <c r="U231" s="4" t="s">
        <v>3076</v>
      </c>
      <c r="V231" s="6">
        <v>42591</v>
      </c>
      <c r="W231" s="7">
        <v>100000</v>
      </c>
      <c r="X231" s="6">
        <v>42648</v>
      </c>
      <c r="Y231" s="4" t="s">
        <v>5700</v>
      </c>
      <c r="Z231" s="4" t="s">
        <v>387</v>
      </c>
      <c r="AA231" s="4" t="s">
        <v>388</v>
      </c>
      <c r="AB231" s="4"/>
      <c r="AC231" s="4"/>
      <c r="AD231" s="4"/>
      <c r="AE231" s="7">
        <v>100000</v>
      </c>
      <c r="AF231" s="11">
        <v>546</v>
      </c>
    </row>
    <row r="232" spans="1:32" x14ac:dyDescent="0.25">
      <c r="A232" s="3">
        <v>2016</v>
      </c>
      <c r="B232" s="4" t="s">
        <v>509</v>
      </c>
      <c r="C232" s="5">
        <v>48101</v>
      </c>
      <c r="D232" s="4" t="s">
        <v>5984</v>
      </c>
      <c r="E232" s="4" t="s">
        <v>3255</v>
      </c>
      <c r="F232" s="6">
        <v>42502</v>
      </c>
      <c r="G232" s="7">
        <v>597000</v>
      </c>
      <c r="H232" s="6">
        <v>42735</v>
      </c>
      <c r="I232" s="4" t="s">
        <v>5985</v>
      </c>
      <c r="J232" s="4" t="s">
        <v>300</v>
      </c>
      <c r="K232" s="4" t="s">
        <v>301</v>
      </c>
      <c r="L232" s="4"/>
      <c r="M232" s="4"/>
      <c r="N232" s="4"/>
      <c r="O232" s="7">
        <v>597000</v>
      </c>
      <c r="P232" s="11">
        <f>_xlfn.XLOOKUP(E232,[1]SIDEOF_donativos!U$4:U$1619,[1]SIDEOF_donativos!W$4:W$1619,FALSE)</f>
        <v>413</v>
      </c>
      <c r="S232" s="3">
        <v>2016</v>
      </c>
      <c r="T232" s="4" t="s">
        <v>389</v>
      </c>
      <c r="U232" s="4" t="s">
        <v>417</v>
      </c>
      <c r="V232" s="6">
        <v>42605</v>
      </c>
      <c r="W232" s="7">
        <v>400000</v>
      </c>
      <c r="X232" s="6">
        <v>42749</v>
      </c>
      <c r="Y232" s="4" t="s">
        <v>5702</v>
      </c>
      <c r="Z232" s="4" t="s">
        <v>387</v>
      </c>
      <c r="AA232" s="4" t="s">
        <v>388</v>
      </c>
      <c r="AB232" s="4"/>
      <c r="AC232" s="4"/>
      <c r="AD232" s="4"/>
      <c r="AE232" s="7">
        <v>400000</v>
      </c>
      <c r="AF232" s="11">
        <v>1603</v>
      </c>
    </row>
    <row r="233" spans="1:32" x14ac:dyDescent="0.25">
      <c r="A233" s="3">
        <v>2016</v>
      </c>
      <c r="B233" s="4" t="s">
        <v>509</v>
      </c>
      <c r="C233" s="5">
        <v>48101</v>
      </c>
      <c r="D233" s="4" t="s">
        <v>5986</v>
      </c>
      <c r="E233" s="4" t="s">
        <v>4503</v>
      </c>
      <c r="F233" s="6">
        <v>42502</v>
      </c>
      <c r="G233" s="7">
        <v>245000</v>
      </c>
      <c r="H233" s="6">
        <v>42735</v>
      </c>
      <c r="I233" s="4" t="s">
        <v>5987</v>
      </c>
      <c r="J233" s="4" t="s">
        <v>300</v>
      </c>
      <c r="K233" s="4" t="s">
        <v>301</v>
      </c>
      <c r="L233" s="4"/>
      <c r="M233" s="4"/>
      <c r="N233" s="4"/>
      <c r="O233" s="7">
        <v>245000</v>
      </c>
      <c r="P233" s="11">
        <f>_xlfn.XLOOKUP(E233,[1]SIDEOF_donativos!U$4:U$1619,[1]SIDEOF_donativos!W$4:W$1619,FALSE)</f>
        <v>692</v>
      </c>
      <c r="S233" s="3">
        <v>2016</v>
      </c>
      <c r="T233" s="4" t="s">
        <v>389</v>
      </c>
      <c r="U233" s="4" t="s">
        <v>431</v>
      </c>
      <c r="V233" s="6">
        <v>42605</v>
      </c>
      <c r="W233" s="7">
        <v>318884</v>
      </c>
      <c r="X233" s="6">
        <v>42734</v>
      </c>
      <c r="Y233" s="4" t="s">
        <v>5704</v>
      </c>
      <c r="Z233" s="4" t="s">
        <v>387</v>
      </c>
      <c r="AA233" s="4" t="s">
        <v>388</v>
      </c>
      <c r="AB233" s="4"/>
      <c r="AC233" s="4"/>
      <c r="AD233" s="4"/>
      <c r="AE233" s="7">
        <v>318884</v>
      </c>
      <c r="AF233" s="11">
        <v>637</v>
      </c>
    </row>
    <row r="234" spans="1:32" x14ac:dyDescent="0.25">
      <c r="A234" s="3">
        <v>2016</v>
      </c>
      <c r="B234" s="4" t="s">
        <v>509</v>
      </c>
      <c r="C234" s="5">
        <v>48101</v>
      </c>
      <c r="D234" s="4" t="s">
        <v>5988</v>
      </c>
      <c r="E234" s="4" t="s">
        <v>520</v>
      </c>
      <c r="F234" s="6">
        <v>42502</v>
      </c>
      <c r="G234" s="7">
        <v>622500</v>
      </c>
      <c r="H234" s="6">
        <v>42735</v>
      </c>
      <c r="I234" s="4" t="s">
        <v>5989</v>
      </c>
      <c r="J234" s="4" t="s">
        <v>300</v>
      </c>
      <c r="K234" s="4" t="s">
        <v>301</v>
      </c>
      <c r="L234" s="4"/>
      <c r="M234" s="4"/>
      <c r="N234" s="4"/>
      <c r="O234" s="7">
        <v>622500</v>
      </c>
      <c r="P234" s="11">
        <f>_xlfn.XLOOKUP(E234,[1]SIDEOF_donativos!U$4:U$1619,[1]SIDEOF_donativos!W$4:W$1619,FALSE)</f>
        <v>313</v>
      </c>
      <c r="S234" s="3">
        <v>2016</v>
      </c>
      <c r="T234" s="4" t="s">
        <v>389</v>
      </c>
      <c r="U234" s="4" t="s">
        <v>3184</v>
      </c>
      <c r="V234" s="6">
        <v>42607</v>
      </c>
      <c r="W234" s="7">
        <v>206116</v>
      </c>
      <c r="X234" s="6">
        <v>42751</v>
      </c>
      <c r="Y234" s="4" t="s">
        <v>5706</v>
      </c>
      <c r="Z234" s="4" t="s">
        <v>387</v>
      </c>
      <c r="AA234" s="4" t="s">
        <v>388</v>
      </c>
      <c r="AB234" s="4"/>
      <c r="AC234" s="4"/>
      <c r="AD234" s="4"/>
      <c r="AE234" s="7">
        <v>206116</v>
      </c>
      <c r="AF234" s="11">
        <v>1403</v>
      </c>
    </row>
    <row r="235" spans="1:32" x14ac:dyDescent="0.25">
      <c r="A235" s="3">
        <v>2016</v>
      </c>
      <c r="B235" s="4" t="s">
        <v>509</v>
      </c>
      <c r="C235" s="5">
        <v>48101</v>
      </c>
      <c r="D235" s="4" t="s">
        <v>5990</v>
      </c>
      <c r="E235" s="4" t="s">
        <v>4507</v>
      </c>
      <c r="F235" s="6">
        <v>42502</v>
      </c>
      <c r="G235" s="7">
        <v>645000</v>
      </c>
      <c r="H235" s="6">
        <v>42735</v>
      </c>
      <c r="I235" s="4" t="s">
        <v>5991</v>
      </c>
      <c r="J235" s="4" t="s">
        <v>300</v>
      </c>
      <c r="K235" s="4" t="s">
        <v>301</v>
      </c>
      <c r="L235" s="4"/>
      <c r="M235" s="4"/>
      <c r="N235" s="4"/>
      <c r="O235" s="7">
        <v>645000</v>
      </c>
      <c r="P235" s="11">
        <f>_xlfn.XLOOKUP(E235,[1]SIDEOF_donativos!U$4:U$1619,[1]SIDEOF_donativos!W$4:W$1619,FALSE)</f>
        <v>1486</v>
      </c>
      <c r="S235" s="3">
        <v>2016</v>
      </c>
      <c r="T235" s="4" t="s">
        <v>389</v>
      </c>
      <c r="U235" s="4" t="s">
        <v>5708</v>
      </c>
      <c r="V235" s="6">
        <v>42443</v>
      </c>
      <c r="W235" s="7">
        <v>125000</v>
      </c>
      <c r="X235" s="6">
        <v>42536</v>
      </c>
      <c r="Y235" s="4" t="s">
        <v>5709</v>
      </c>
      <c r="Z235" s="4" t="s">
        <v>387</v>
      </c>
      <c r="AA235" s="4" t="s">
        <v>388</v>
      </c>
      <c r="AB235" s="4"/>
      <c r="AC235" s="4"/>
      <c r="AD235" s="4"/>
      <c r="AE235" s="7">
        <v>125000</v>
      </c>
      <c r="AF235" s="11">
        <v>1008</v>
      </c>
    </row>
    <row r="236" spans="1:32" x14ac:dyDescent="0.25">
      <c r="A236" s="3">
        <v>2016</v>
      </c>
      <c r="B236" s="4" t="s">
        <v>509</v>
      </c>
      <c r="C236" s="5">
        <v>48101</v>
      </c>
      <c r="D236" s="4" t="s">
        <v>5992</v>
      </c>
      <c r="E236" s="4" t="s">
        <v>5993</v>
      </c>
      <c r="F236" s="6">
        <v>42503</v>
      </c>
      <c r="G236" s="7">
        <v>313700</v>
      </c>
      <c r="H236" s="6">
        <v>42735</v>
      </c>
      <c r="I236" s="4" t="s">
        <v>5994</v>
      </c>
      <c r="J236" s="4" t="s">
        <v>300</v>
      </c>
      <c r="K236" s="4" t="s">
        <v>301</v>
      </c>
      <c r="L236" s="4"/>
      <c r="M236" s="4"/>
      <c r="N236" s="4"/>
      <c r="O236" s="7">
        <v>313700</v>
      </c>
      <c r="P236" s="11">
        <f>_xlfn.XLOOKUP(E236,[1]SIDEOF_donativos!U$4:U$1619,[1]SIDEOF_donativos!W$4:W$1619,FALSE)</f>
        <v>39</v>
      </c>
      <c r="S236" s="3">
        <v>2016</v>
      </c>
      <c r="T236" s="4" t="s">
        <v>389</v>
      </c>
      <c r="U236" s="4" t="s">
        <v>5711</v>
      </c>
      <c r="V236" s="6">
        <v>42482</v>
      </c>
      <c r="W236" s="7">
        <v>125000</v>
      </c>
      <c r="X236" s="6">
        <v>42536</v>
      </c>
      <c r="Y236" s="4" t="s">
        <v>5712</v>
      </c>
      <c r="Z236" s="4" t="s">
        <v>387</v>
      </c>
      <c r="AA236" s="4" t="s">
        <v>388</v>
      </c>
      <c r="AB236" s="4"/>
      <c r="AC236" s="4"/>
      <c r="AD236" s="4"/>
      <c r="AE236" s="7">
        <v>125000</v>
      </c>
      <c r="AF236" s="11">
        <v>1000</v>
      </c>
    </row>
    <row r="237" spans="1:32" x14ac:dyDescent="0.25">
      <c r="A237" s="3">
        <v>2016</v>
      </c>
      <c r="B237" s="4" t="s">
        <v>509</v>
      </c>
      <c r="C237" s="5">
        <v>48101</v>
      </c>
      <c r="D237" s="4" t="s">
        <v>5995</v>
      </c>
      <c r="E237" s="4" t="s">
        <v>3181</v>
      </c>
      <c r="F237" s="6">
        <v>42503</v>
      </c>
      <c r="G237" s="7">
        <v>361800</v>
      </c>
      <c r="H237" s="6">
        <v>42735</v>
      </c>
      <c r="I237" s="4" t="s">
        <v>5996</v>
      </c>
      <c r="J237" s="4" t="s">
        <v>300</v>
      </c>
      <c r="K237" s="4" t="s">
        <v>301</v>
      </c>
      <c r="L237" s="4"/>
      <c r="M237" s="4"/>
      <c r="N237" s="4"/>
      <c r="O237" s="7">
        <v>361800</v>
      </c>
      <c r="P237" s="11">
        <f>_xlfn.XLOOKUP(E237,[1]SIDEOF_donativos!U$4:U$1619,[1]SIDEOF_donativos!W$4:W$1619,FALSE)</f>
        <v>235</v>
      </c>
      <c r="S237" s="3">
        <v>2016</v>
      </c>
      <c r="T237" s="4" t="s">
        <v>389</v>
      </c>
      <c r="U237" s="4" t="s">
        <v>1247</v>
      </c>
      <c r="V237" s="6">
        <v>42485</v>
      </c>
      <c r="W237" s="7">
        <v>200000</v>
      </c>
      <c r="X237" s="6">
        <v>42543</v>
      </c>
      <c r="Y237" s="4" t="s">
        <v>5714</v>
      </c>
      <c r="Z237" s="4" t="s">
        <v>387</v>
      </c>
      <c r="AA237" s="4" t="s">
        <v>388</v>
      </c>
      <c r="AB237" s="4"/>
      <c r="AC237" s="4"/>
      <c r="AD237" s="4"/>
      <c r="AE237" s="7">
        <v>200000</v>
      </c>
      <c r="AF237" s="11">
        <v>968</v>
      </c>
    </row>
    <row r="238" spans="1:32" x14ac:dyDescent="0.25">
      <c r="A238" s="3">
        <v>2016</v>
      </c>
      <c r="B238" s="4" t="s">
        <v>509</v>
      </c>
      <c r="C238" s="5">
        <v>48101</v>
      </c>
      <c r="D238" s="4" t="s">
        <v>5997</v>
      </c>
      <c r="E238" s="4" t="s">
        <v>5998</v>
      </c>
      <c r="F238" s="6">
        <v>42503</v>
      </c>
      <c r="G238" s="7">
        <v>414800</v>
      </c>
      <c r="H238" s="6">
        <v>42735</v>
      </c>
      <c r="I238" s="4" t="s">
        <v>5999</v>
      </c>
      <c r="J238" s="4" t="s">
        <v>300</v>
      </c>
      <c r="K238" s="4" t="s">
        <v>301</v>
      </c>
      <c r="L238" s="4"/>
      <c r="M238" s="4"/>
      <c r="N238" s="4"/>
      <c r="O238" s="7">
        <v>414800</v>
      </c>
      <c r="P238" s="11">
        <f>_xlfn.XLOOKUP(E238,[1]SIDEOF_donativos!U$4:U$1619,[1]SIDEOF_donativos!W$4:W$1619,FALSE)</f>
        <v>352</v>
      </c>
      <c r="S238" s="3">
        <v>2016</v>
      </c>
      <c r="T238" s="4" t="s">
        <v>389</v>
      </c>
      <c r="U238" s="4" t="s">
        <v>5716</v>
      </c>
      <c r="V238" s="6">
        <v>42541</v>
      </c>
      <c r="W238" s="7">
        <v>65000</v>
      </c>
      <c r="X238" s="6">
        <v>42751</v>
      </c>
      <c r="Y238" s="4" t="s">
        <v>5717</v>
      </c>
      <c r="Z238" s="4" t="s">
        <v>387</v>
      </c>
      <c r="AA238" s="4" t="s">
        <v>388</v>
      </c>
      <c r="AB238" s="4"/>
      <c r="AC238" s="4"/>
      <c r="AD238" s="4"/>
      <c r="AE238" s="7">
        <v>65000</v>
      </c>
      <c r="AF238" s="11">
        <v>1580</v>
      </c>
    </row>
    <row r="239" spans="1:32" x14ac:dyDescent="0.25">
      <c r="A239" s="3">
        <v>2016</v>
      </c>
      <c r="B239" s="4" t="s">
        <v>509</v>
      </c>
      <c r="C239" s="5">
        <v>48101</v>
      </c>
      <c r="D239" s="4" t="s">
        <v>6000</v>
      </c>
      <c r="E239" s="4" t="s">
        <v>3186</v>
      </c>
      <c r="F239" s="6">
        <v>42503</v>
      </c>
      <c r="G239" s="7">
        <v>720750</v>
      </c>
      <c r="H239" s="6">
        <v>42735</v>
      </c>
      <c r="I239" s="4" t="s">
        <v>6001</v>
      </c>
      <c r="J239" s="4" t="s">
        <v>300</v>
      </c>
      <c r="K239" s="4" t="s">
        <v>301</v>
      </c>
      <c r="L239" s="4"/>
      <c r="M239" s="4"/>
      <c r="N239" s="4"/>
      <c r="O239" s="7">
        <v>720750</v>
      </c>
      <c r="P239" s="11">
        <f>_xlfn.XLOOKUP(E239,[1]SIDEOF_donativos!U$4:U$1619,[1]SIDEOF_donativos!W$4:W$1619,FALSE)</f>
        <v>1385</v>
      </c>
      <c r="S239" s="3">
        <v>2016</v>
      </c>
      <c r="T239" s="4" t="s">
        <v>389</v>
      </c>
      <c r="U239" s="4" t="s">
        <v>437</v>
      </c>
      <c r="V239" s="6">
        <v>42557</v>
      </c>
      <c r="W239" s="7">
        <v>250000</v>
      </c>
      <c r="X239" s="6">
        <v>42598</v>
      </c>
      <c r="Y239" s="4" t="s">
        <v>5719</v>
      </c>
      <c r="Z239" s="4" t="s">
        <v>387</v>
      </c>
      <c r="AA239" s="4" t="s">
        <v>388</v>
      </c>
      <c r="AB239" s="4"/>
      <c r="AC239" s="4"/>
      <c r="AD239" s="4"/>
      <c r="AE239" s="7">
        <v>250000</v>
      </c>
      <c r="AF239" s="11">
        <v>1014</v>
      </c>
    </row>
    <row r="240" spans="1:32" x14ac:dyDescent="0.25">
      <c r="A240" s="3">
        <v>2016</v>
      </c>
      <c r="B240" s="4" t="s">
        <v>509</v>
      </c>
      <c r="C240" s="5">
        <v>48101</v>
      </c>
      <c r="D240" s="4" t="s">
        <v>6002</v>
      </c>
      <c r="E240" s="4" t="s">
        <v>6003</v>
      </c>
      <c r="F240" s="6">
        <v>42503</v>
      </c>
      <c r="G240" s="7">
        <v>250000</v>
      </c>
      <c r="H240" s="6">
        <v>42735</v>
      </c>
      <c r="I240" s="4" t="s">
        <v>6004</v>
      </c>
      <c r="J240" s="4" t="s">
        <v>300</v>
      </c>
      <c r="K240" s="4" t="s">
        <v>301</v>
      </c>
      <c r="L240" s="4"/>
      <c r="M240" s="4"/>
      <c r="N240" s="4"/>
      <c r="O240" s="7">
        <v>250000</v>
      </c>
      <c r="P240" s="11">
        <f>_xlfn.XLOOKUP(E240,[1]SIDEOF_donativos!U$4:U$1619,[1]SIDEOF_donativos!W$4:W$1619,FALSE)</f>
        <v>18</v>
      </c>
      <c r="S240" s="19">
        <v>2016</v>
      </c>
      <c r="T240" s="20" t="s">
        <v>445</v>
      </c>
      <c r="U240" s="20" t="s">
        <v>453</v>
      </c>
      <c r="V240" s="21">
        <v>42619</v>
      </c>
      <c r="W240" s="22">
        <v>5250000</v>
      </c>
      <c r="X240" s="21">
        <v>42735</v>
      </c>
      <c r="Y240" s="20" t="s">
        <v>5726</v>
      </c>
      <c r="Z240" s="20" t="s">
        <v>5727</v>
      </c>
      <c r="AA240" s="20" t="s">
        <v>388</v>
      </c>
      <c r="AB240" s="20" t="s">
        <v>20</v>
      </c>
      <c r="AC240" s="20" t="s">
        <v>1839</v>
      </c>
      <c r="AD240" s="20"/>
      <c r="AE240" s="22">
        <v>3250000</v>
      </c>
      <c r="AF240" s="38">
        <v>76</v>
      </c>
    </row>
    <row r="241" spans="1:32" x14ac:dyDescent="0.25">
      <c r="A241" s="3">
        <v>2016</v>
      </c>
      <c r="B241" s="4" t="s">
        <v>509</v>
      </c>
      <c r="C241" s="5">
        <v>48101</v>
      </c>
      <c r="D241" s="4" t="s">
        <v>6005</v>
      </c>
      <c r="E241" s="4" t="s">
        <v>6006</v>
      </c>
      <c r="F241" s="6">
        <v>42503</v>
      </c>
      <c r="G241" s="7">
        <v>419500</v>
      </c>
      <c r="H241" s="6">
        <v>42728</v>
      </c>
      <c r="I241" s="4" t="s">
        <v>6007</v>
      </c>
      <c r="J241" s="4" t="s">
        <v>300</v>
      </c>
      <c r="K241" s="4" t="s">
        <v>301</v>
      </c>
      <c r="L241" s="4"/>
      <c r="M241" s="4"/>
      <c r="N241" s="4"/>
      <c r="O241" s="7">
        <v>419500</v>
      </c>
      <c r="P241" s="11">
        <f>_xlfn.XLOOKUP(E241,[1]SIDEOF_donativos!U$4:U$1619,[1]SIDEOF_donativos!W$4:W$1619,FALSE)</f>
        <v>1429</v>
      </c>
      <c r="S241" s="3">
        <v>2016</v>
      </c>
      <c r="T241" s="4" t="s">
        <v>460</v>
      </c>
      <c r="U241" s="4" t="s">
        <v>2002</v>
      </c>
      <c r="V241" s="6">
        <v>42597</v>
      </c>
      <c r="W241" s="7">
        <v>1373148</v>
      </c>
      <c r="X241" s="6">
        <v>42704</v>
      </c>
      <c r="Y241" s="4" t="s">
        <v>5731</v>
      </c>
      <c r="Z241" s="4" t="s">
        <v>387</v>
      </c>
      <c r="AA241" s="4" t="s">
        <v>388</v>
      </c>
      <c r="AB241" s="4"/>
      <c r="AC241" s="4"/>
      <c r="AD241" s="4"/>
      <c r="AE241" s="7">
        <v>1373148</v>
      </c>
      <c r="AF241" s="11">
        <v>772</v>
      </c>
    </row>
    <row r="242" spans="1:32" x14ac:dyDescent="0.25">
      <c r="A242" s="3">
        <v>2016</v>
      </c>
      <c r="B242" s="4" t="s">
        <v>509</v>
      </c>
      <c r="C242" s="5">
        <v>48101</v>
      </c>
      <c r="D242" s="4" t="s">
        <v>6008</v>
      </c>
      <c r="E242" s="4" t="s">
        <v>6009</v>
      </c>
      <c r="F242" s="6">
        <v>42503</v>
      </c>
      <c r="G242" s="7">
        <v>245350</v>
      </c>
      <c r="H242" s="6">
        <v>42735</v>
      </c>
      <c r="I242" s="4" t="s">
        <v>6010</v>
      </c>
      <c r="J242" s="4" t="s">
        <v>300</v>
      </c>
      <c r="K242" s="4" t="s">
        <v>301</v>
      </c>
      <c r="L242" s="4"/>
      <c r="M242" s="4"/>
      <c r="N242" s="4"/>
      <c r="O242" s="7">
        <v>245350</v>
      </c>
      <c r="P242" s="11">
        <f>_xlfn.XLOOKUP(E242,[1]SIDEOF_donativos!U$4:U$1619,[1]SIDEOF_donativos!W$4:W$1619,FALSE)</f>
        <v>128</v>
      </c>
      <c r="S242" s="3">
        <v>2016</v>
      </c>
      <c r="T242" s="4" t="s">
        <v>719</v>
      </c>
      <c r="U242" s="4" t="s">
        <v>2519</v>
      </c>
      <c r="V242" s="6">
        <v>42669</v>
      </c>
      <c r="W242" s="7">
        <v>8791321</v>
      </c>
      <c r="X242" s="6">
        <v>43008</v>
      </c>
      <c r="Y242" s="4" t="s">
        <v>6162</v>
      </c>
      <c r="Z242" s="4" t="s">
        <v>387</v>
      </c>
      <c r="AA242" s="4" t="s">
        <v>388</v>
      </c>
      <c r="AB242" s="4"/>
      <c r="AC242" s="4"/>
      <c r="AD242" s="4"/>
      <c r="AE242" s="7">
        <v>8791321</v>
      </c>
      <c r="AF242" s="11">
        <v>1412</v>
      </c>
    </row>
    <row r="243" spans="1:32" x14ac:dyDescent="0.25">
      <c r="A243" s="3">
        <v>2016</v>
      </c>
      <c r="B243" s="4" t="s">
        <v>509</v>
      </c>
      <c r="C243" s="5">
        <v>48101</v>
      </c>
      <c r="D243" s="4" t="s">
        <v>6011</v>
      </c>
      <c r="E243" s="4" t="s">
        <v>3295</v>
      </c>
      <c r="F243" s="6">
        <v>42503</v>
      </c>
      <c r="G243" s="7">
        <v>500000</v>
      </c>
      <c r="H243" s="6">
        <v>42735</v>
      </c>
      <c r="I243" s="4" t="s">
        <v>6012</v>
      </c>
      <c r="J243" s="4" t="s">
        <v>300</v>
      </c>
      <c r="K243" s="4" t="s">
        <v>301</v>
      </c>
      <c r="L243" s="4"/>
      <c r="M243" s="4"/>
      <c r="N243" s="4"/>
      <c r="O243" s="7">
        <v>500000</v>
      </c>
      <c r="P243" s="11">
        <f>_xlfn.XLOOKUP(E243,[1]SIDEOF_donativos!U$4:U$1619,[1]SIDEOF_donativos!W$4:W$1619,FALSE)</f>
        <v>251</v>
      </c>
      <c r="S243" s="3">
        <v>2016</v>
      </c>
      <c r="T243" s="4" t="s">
        <v>719</v>
      </c>
      <c r="U243" s="4" t="s">
        <v>1161</v>
      </c>
      <c r="V243" s="6">
        <v>42450</v>
      </c>
      <c r="W243" s="7">
        <v>1000000</v>
      </c>
      <c r="X243" s="6">
        <v>42814</v>
      </c>
      <c r="Y243" s="4" t="s">
        <v>6164</v>
      </c>
      <c r="Z243" s="4" t="s">
        <v>387</v>
      </c>
      <c r="AA243" s="4" t="s">
        <v>388</v>
      </c>
      <c r="AB243" s="4"/>
      <c r="AC243" s="4"/>
      <c r="AD243" s="4"/>
      <c r="AE243" s="7">
        <v>1000000</v>
      </c>
      <c r="AF243" s="11">
        <v>392</v>
      </c>
    </row>
    <row r="244" spans="1:32" x14ac:dyDescent="0.25">
      <c r="A244" s="3">
        <v>2016</v>
      </c>
      <c r="B244" s="4" t="s">
        <v>509</v>
      </c>
      <c r="C244" s="5">
        <v>48101</v>
      </c>
      <c r="D244" s="4" t="s">
        <v>6013</v>
      </c>
      <c r="E244" s="4" t="s">
        <v>6014</v>
      </c>
      <c r="F244" s="6">
        <v>42503</v>
      </c>
      <c r="G244" s="7">
        <v>249800</v>
      </c>
      <c r="H244" s="6">
        <v>42735</v>
      </c>
      <c r="I244" s="4" t="s">
        <v>6015</v>
      </c>
      <c r="J244" s="4" t="s">
        <v>300</v>
      </c>
      <c r="K244" s="4" t="s">
        <v>301</v>
      </c>
      <c r="L244" s="4"/>
      <c r="M244" s="4"/>
      <c r="N244" s="4"/>
      <c r="O244" s="7">
        <v>249800</v>
      </c>
      <c r="P244" s="11">
        <f>_xlfn.XLOOKUP(E244,[1]SIDEOF_donativos!U$4:U$1619,[1]SIDEOF_donativos!W$4:W$1619,FALSE)</f>
        <v>173</v>
      </c>
      <c r="S244" s="3">
        <v>2016</v>
      </c>
      <c r="T244" s="4" t="s">
        <v>719</v>
      </c>
      <c r="U244" s="4" t="s">
        <v>6166</v>
      </c>
      <c r="V244" s="6">
        <v>42615</v>
      </c>
      <c r="W244" s="7">
        <v>1310000</v>
      </c>
      <c r="X244" s="6">
        <v>43372</v>
      </c>
      <c r="Y244" s="4" t="s">
        <v>6167</v>
      </c>
      <c r="Z244" s="4" t="s">
        <v>387</v>
      </c>
      <c r="AA244" s="4" t="s">
        <v>388</v>
      </c>
      <c r="AB244" s="4"/>
      <c r="AC244" s="4"/>
      <c r="AD244" s="4"/>
      <c r="AE244" s="7">
        <v>1310000</v>
      </c>
      <c r="AF244" s="11">
        <v>416</v>
      </c>
    </row>
    <row r="245" spans="1:32" x14ac:dyDescent="0.25">
      <c r="A245" s="3">
        <v>2016</v>
      </c>
      <c r="B245" s="4" t="s">
        <v>509</v>
      </c>
      <c r="C245" s="5">
        <v>48101</v>
      </c>
      <c r="D245" s="4" t="s">
        <v>6016</v>
      </c>
      <c r="E245" s="4" t="s">
        <v>4506</v>
      </c>
      <c r="F245" s="6">
        <v>42503</v>
      </c>
      <c r="G245" s="7">
        <v>800000</v>
      </c>
      <c r="H245" s="6">
        <v>42735</v>
      </c>
      <c r="I245" s="4" t="s">
        <v>6017</v>
      </c>
      <c r="J245" s="4" t="s">
        <v>300</v>
      </c>
      <c r="K245" s="4" t="s">
        <v>301</v>
      </c>
      <c r="L245" s="4"/>
      <c r="M245" s="4"/>
      <c r="N245" s="4"/>
      <c r="O245" s="7">
        <v>800000</v>
      </c>
      <c r="P245" s="11">
        <f>_xlfn.XLOOKUP(E245,[1]SIDEOF_donativos!U$4:U$1619,[1]SIDEOF_donativos!W$4:W$1619,FALSE)</f>
        <v>374</v>
      </c>
      <c r="S245" s="3">
        <v>2016</v>
      </c>
      <c r="T245" s="4" t="s">
        <v>719</v>
      </c>
      <c r="U245" s="4" t="s">
        <v>790</v>
      </c>
      <c r="V245" s="6">
        <v>42439</v>
      </c>
      <c r="W245" s="7">
        <v>4680000</v>
      </c>
      <c r="X245" s="6">
        <v>42639</v>
      </c>
      <c r="Y245" s="4" t="s">
        <v>6169</v>
      </c>
      <c r="Z245" s="4" t="s">
        <v>387</v>
      </c>
      <c r="AA245" s="4" t="s">
        <v>388</v>
      </c>
      <c r="AB245" s="4"/>
      <c r="AC245" s="4"/>
      <c r="AD245" s="4"/>
      <c r="AE245" s="7">
        <v>4680000</v>
      </c>
      <c r="AF245" s="11">
        <v>587</v>
      </c>
    </row>
    <row r="246" spans="1:32" x14ac:dyDescent="0.25">
      <c r="A246" s="3">
        <v>2016</v>
      </c>
      <c r="B246" s="4" t="s">
        <v>509</v>
      </c>
      <c r="C246" s="5">
        <v>48101</v>
      </c>
      <c r="D246" s="4" t="s">
        <v>6018</v>
      </c>
      <c r="E246" s="4" t="s">
        <v>6019</v>
      </c>
      <c r="F246" s="6">
        <v>42503</v>
      </c>
      <c r="G246" s="7">
        <v>428000</v>
      </c>
      <c r="H246" s="6">
        <v>42735</v>
      </c>
      <c r="I246" s="4" t="s">
        <v>6020</v>
      </c>
      <c r="J246" s="4" t="s">
        <v>300</v>
      </c>
      <c r="K246" s="4" t="s">
        <v>301</v>
      </c>
      <c r="L246" s="4"/>
      <c r="M246" s="4"/>
      <c r="N246" s="4"/>
      <c r="O246" s="7">
        <v>428000</v>
      </c>
      <c r="P246" s="11">
        <f>_xlfn.XLOOKUP(E246,[1]SIDEOF_donativos!U$4:U$1619,[1]SIDEOF_donativos!W$4:W$1619,FALSE)</f>
        <v>437</v>
      </c>
      <c r="S246" s="3">
        <v>2016</v>
      </c>
      <c r="T246" s="4" t="s">
        <v>719</v>
      </c>
      <c r="U246" s="4" t="s">
        <v>790</v>
      </c>
      <c r="V246" s="6">
        <v>42433</v>
      </c>
      <c r="W246" s="7">
        <v>3000000</v>
      </c>
      <c r="X246" s="6">
        <v>42522</v>
      </c>
      <c r="Y246" s="4" t="s">
        <v>6171</v>
      </c>
      <c r="Z246" s="4" t="s">
        <v>387</v>
      </c>
      <c r="AA246" s="4" t="s">
        <v>388</v>
      </c>
      <c r="AB246" s="4"/>
      <c r="AC246" s="4"/>
      <c r="AD246" s="4"/>
      <c r="AE246" s="7">
        <v>3000000</v>
      </c>
      <c r="AF246" s="11">
        <v>587</v>
      </c>
    </row>
    <row r="247" spans="1:32" x14ac:dyDescent="0.25">
      <c r="A247" s="3">
        <v>2016</v>
      </c>
      <c r="B247" s="4" t="s">
        <v>509</v>
      </c>
      <c r="C247" s="5">
        <v>48101</v>
      </c>
      <c r="D247" s="4" t="s">
        <v>6021</v>
      </c>
      <c r="E247" s="4" t="s">
        <v>4509</v>
      </c>
      <c r="F247" s="6">
        <v>42503</v>
      </c>
      <c r="G247" s="7">
        <v>490000</v>
      </c>
      <c r="H247" s="6">
        <v>42735</v>
      </c>
      <c r="I247" s="4" t="s">
        <v>6022</v>
      </c>
      <c r="J247" s="4" t="s">
        <v>300</v>
      </c>
      <c r="K247" s="4" t="s">
        <v>301</v>
      </c>
      <c r="L247" s="4"/>
      <c r="M247" s="4"/>
      <c r="N247" s="4"/>
      <c r="O247" s="7">
        <v>490000</v>
      </c>
      <c r="P247" s="11">
        <f>_xlfn.XLOOKUP(E247,[1]SIDEOF_donativos!U$4:U$1619,[1]SIDEOF_donativos!W$4:W$1619,FALSE)</f>
        <v>1570</v>
      </c>
      <c r="S247" s="3">
        <v>2016</v>
      </c>
      <c r="T247" s="4" t="s">
        <v>719</v>
      </c>
      <c r="U247" s="4" t="s">
        <v>4967</v>
      </c>
      <c r="V247" s="6">
        <v>42390</v>
      </c>
      <c r="W247" s="7">
        <v>1500000</v>
      </c>
      <c r="X247" s="6">
        <v>42487</v>
      </c>
      <c r="Y247" s="4" t="s">
        <v>6173</v>
      </c>
      <c r="Z247" s="4" t="s">
        <v>387</v>
      </c>
      <c r="AA247" s="4" t="s">
        <v>388</v>
      </c>
      <c r="AB247" s="4"/>
      <c r="AC247" s="4"/>
      <c r="AD247" s="4"/>
      <c r="AE247" s="7">
        <v>1500000</v>
      </c>
      <c r="AF247" s="11">
        <v>1046</v>
      </c>
    </row>
    <row r="248" spans="1:32" x14ac:dyDescent="0.25">
      <c r="A248" s="3">
        <v>2016</v>
      </c>
      <c r="B248" s="4" t="s">
        <v>509</v>
      </c>
      <c r="C248" s="5">
        <v>48101</v>
      </c>
      <c r="D248" s="4" t="s">
        <v>6023</v>
      </c>
      <c r="E248" s="4" t="s">
        <v>2756</v>
      </c>
      <c r="F248" s="6">
        <v>42503</v>
      </c>
      <c r="G248" s="7">
        <v>761000</v>
      </c>
      <c r="H248" s="6">
        <v>42735</v>
      </c>
      <c r="I248" s="4" t="s">
        <v>6024</v>
      </c>
      <c r="J248" s="4" t="s">
        <v>300</v>
      </c>
      <c r="K248" s="4" t="s">
        <v>301</v>
      </c>
      <c r="L248" s="4"/>
      <c r="M248" s="4"/>
      <c r="N248" s="4"/>
      <c r="O248" s="7">
        <v>761000</v>
      </c>
      <c r="P248" s="11">
        <f>_xlfn.XLOOKUP(E248,[1]SIDEOF_donativos!U$4:U$1619,[1]SIDEOF_donativos!W$4:W$1619,FALSE)</f>
        <v>1540</v>
      </c>
      <c r="S248" s="3">
        <v>2016</v>
      </c>
      <c r="T248" s="4" t="s">
        <v>719</v>
      </c>
      <c r="U248" s="4" t="s">
        <v>1943</v>
      </c>
      <c r="V248" s="6">
        <v>42397</v>
      </c>
      <c r="W248" s="7">
        <v>10307049</v>
      </c>
      <c r="X248" s="6">
        <v>42781</v>
      </c>
      <c r="Y248" s="4" t="s">
        <v>6175</v>
      </c>
      <c r="Z248" s="4" t="s">
        <v>387</v>
      </c>
      <c r="AA248" s="4" t="s">
        <v>388</v>
      </c>
      <c r="AB248" s="4"/>
      <c r="AC248" s="4"/>
      <c r="AD248" s="4"/>
      <c r="AE248" s="7">
        <v>10307049</v>
      </c>
      <c r="AF248" s="11">
        <v>8</v>
      </c>
    </row>
    <row r="249" spans="1:32" x14ac:dyDescent="0.25">
      <c r="A249" s="3">
        <v>2016</v>
      </c>
      <c r="B249" s="4" t="s">
        <v>509</v>
      </c>
      <c r="C249" s="5">
        <v>48101</v>
      </c>
      <c r="D249" s="4" t="s">
        <v>6025</v>
      </c>
      <c r="E249" s="4" t="s">
        <v>6026</v>
      </c>
      <c r="F249" s="6">
        <v>42506</v>
      </c>
      <c r="G249" s="7">
        <v>499100</v>
      </c>
      <c r="H249" s="6">
        <v>42735</v>
      </c>
      <c r="I249" s="4" t="s">
        <v>6027</v>
      </c>
      <c r="J249" s="4" t="s">
        <v>300</v>
      </c>
      <c r="K249" s="4" t="s">
        <v>301</v>
      </c>
      <c r="L249" s="4"/>
      <c r="M249" s="4"/>
      <c r="N249" s="4"/>
      <c r="O249" s="7">
        <v>499100</v>
      </c>
      <c r="P249" s="11">
        <f>_xlfn.XLOOKUP(E249,[1]SIDEOF_donativos!U$4:U$1619,[1]SIDEOF_donativos!W$4:W$1619,FALSE)</f>
        <v>1548</v>
      </c>
      <c r="S249" s="3">
        <v>2016</v>
      </c>
      <c r="T249" s="4" t="s">
        <v>719</v>
      </c>
      <c r="U249" s="4" t="s">
        <v>1943</v>
      </c>
      <c r="V249" s="6">
        <v>42397</v>
      </c>
      <c r="W249" s="7">
        <v>4680000</v>
      </c>
      <c r="X249" s="6">
        <v>42789</v>
      </c>
      <c r="Y249" s="4" t="s">
        <v>6177</v>
      </c>
      <c r="Z249" s="4" t="s">
        <v>387</v>
      </c>
      <c r="AA249" s="4" t="s">
        <v>388</v>
      </c>
      <c r="AB249" s="4"/>
      <c r="AC249" s="4"/>
      <c r="AD249" s="4"/>
      <c r="AE249" s="7">
        <v>4680000</v>
      </c>
      <c r="AF249" s="11">
        <v>8</v>
      </c>
    </row>
    <row r="250" spans="1:32" x14ac:dyDescent="0.25">
      <c r="A250" s="3">
        <v>2016</v>
      </c>
      <c r="B250" s="4" t="s">
        <v>509</v>
      </c>
      <c r="C250" s="5">
        <v>48101</v>
      </c>
      <c r="D250" s="4" t="s">
        <v>6028</v>
      </c>
      <c r="E250" s="4" t="s">
        <v>6029</v>
      </c>
      <c r="F250" s="6">
        <v>42506</v>
      </c>
      <c r="G250" s="7">
        <v>499650</v>
      </c>
      <c r="H250" s="6">
        <v>42735</v>
      </c>
      <c r="I250" s="4" t="s">
        <v>6030</v>
      </c>
      <c r="J250" s="4" t="s">
        <v>300</v>
      </c>
      <c r="K250" s="4" t="s">
        <v>301</v>
      </c>
      <c r="L250" s="4"/>
      <c r="M250" s="4"/>
      <c r="N250" s="4"/>
      <c r="O250" s="7">
        <v>499650</v>
      </c>
      <c r="P250" s="11">
        <f>_xlfn.XLOOKUP(E250,[1]SIDEOF_donativos!U$4:U$1619,[1]SIDEOF_donativos!W$4:W$1619,FALSE)</f>
        <v>434</v>
      </c>
      <c r="S250" s="3">
        <v>2016</v>
      </c>
      <c r="T250" s="4" t="s">
        <v>719</v>
      </c>
      <c r="U250" s="4" t="s">
        <v>408</v>
      </c>
      <c r="V250" s="6">
        <v>42398</v>
      </c>
      <c r="W250" s="7">
        <v>4680000</v>
      </c>
      <c r="X250" s="6">
        <v>42685</v>
      </c>
      <c r="Y250" s="4" t="s">
        <v>6179</v>
      </c>
      <c r="Z250" s="4" t="s">
        <v>387</v>
      </c>
      <c r="AA250" s="4" t="s">
        <v>388</v>
      </c>
      <c r="AB250" s="4"/>
      <c r="AC250" s="4"/>
      <c r="AD250" s="4"/>
      <c r="AE250" s="7">
        <v>4680000</v>
      </c>
      <c r="AF250" s="11">
        <v>725</v>
      </c>
    </row>
    <row r="251" spans="1:32" x14ac:dyDescent="0.25">
      <c r="A251" s="3">
        <v>2016</v>
      </c>
      <c r="B251" s="4" t="s">
        <v>509</v>
      </c>
      <c r="C251" s="5">
        <v>48101</v>
      </c>
      <c r="D251" s="4" t="s">
        <v>6031</v>
      </c>
      <c r="E251" s="4" t="s">
        <v>4475</v>
      </c>
      <c r="F251" s="6">
        <v>42506</v>
      </c>
      <c r="G251" s="7">
        <v>800000</v>
      </c>
      <c r="H251" s="6">
        <v>42735</v>
      </c>
      <c r="I251" s="4" t="s">
        <v>6032</v>
      </c>
      <c r="J251" s="4" t="s">
        <v>300</v>
      </c>
      <c r="K251" s="4" t="s">
        <v>301</v>
      </c>
      <c r="L251" s="4"/>
      <c r="M251" s="4"/>
      <c r="N251" s="4"/>
      <c r="O251" s="7">
        <v>800000</v>
      </c>
      <c r="P251" s="11">
        <f>_xlfn.XLOOKUP(E251,[1]SIDEOF_donativos!U$4:U$1619,[1]SIDEOF_donativos!W$4:W$1619,FALSE)</f>
        <v>897</v>
      </c>
      <c r="S251" s="3">
        <v>2016</v>
      </c>
      <c r="T251" s="4" t="s">
        <v>719</v>
      </c>
      <c r="U251" s="4" t="s">
        <v>2511</v>
      </c>
      <c r="V251" s="6">
        <v>42450</v>
      </c>
      <c r="W251" s="7">
        <v>2000000</v>
      </c>
      <c r="X251" s="6">
        <v>42814</v>
      </c>
      <c r="Y251" s="4" t="s">
        <v>6181</v>
      </c>
      <c r="Z251" s="4" t="s">
        <v>387</v>
      </c>
      <c r="AA251" s="4" t="s">
        <v>388</v>
      </c>
      <c r="AB251" s="4"/>
      <c r="AC251" s="4"/>
      <c r="AD251" s="4"/>
      <c r="AE251" s="7">
        <v>2000000</v>
      </c>
      <c r="AF251" s="11">
        <v>620</v>
      </c>
    </row>
    <row r="252" spans="1:32" x14ac:dyDescent="0.25">
      <c r="A252" s="3">
        <v>2016</v>
      </c>
      <c r="B252" s="4" t="s">
        <v>509</v>
      </c>
      <c r="C252" s="5">
        <v>48101</v>
      </c>
      <c r="D252" s="4" t="s">
        <v>6033</v>
      </c>
      <c r="E252" s="4" t="s">
        <v>4512</v>
      </c>
      <c r="F252" s="6">
        <v>42506</v>
      </c>
      <c r="G252" s="7">
        <v>250000</v>
      </c>
      <c r="H252" s="6">
        <v>42735</v>
      </c>
      <c r="I252" s="4" t="s">
        <v>6034</v>
      </c>
      <c r="J252" s="4" t="s">
        <v>300</v>
      </c>
      <c r="K252" s="4" t="s">
        <v>301</v>
      </c>
      <c r="L252" s="4"/>
      <c r="M252" s="4"/>
      <c r="N252" s="4"/>
      <c r="O252" s="7">
        <v>250000</v>
      </c>
      <c r="P252" s="11">
        <f>_xlfn.XLOOKUP(E252,[1]SIDEOF_donativos!U$4:U$1619,[1]SIDEOF_donativos!W$4:W$1619,FALSE)</f>
        <v>917</v>
      </c>
      <c r="S252" s="3">
        <v>2016</v>
      </c>
      <c r="T252" s="4" t="s">
        <v>719</v>
      </c>
      <c r="U252" s="4" t="s">
        <v>1751</v>
      </c>
      <c r="V252" s="6">
        <v>42450</v>
      </c>
      <c r="W252" s="7">
        <v>1245108</v>
      </c>
      <c r="X252" s="6">
        <v>42814</v>
      </c>
      <c r="Y252" s="4" t="s">
        <v>6183</v>
      </c>
      <c r="Z252" s="4" t="s">
        <v>387</v>
      </c>
      <c r="AA252" s="4" t="s">
        <v>388</v>
      </c>
      <c r="AB252" s="4"/>
      <c r="AC252" s="4"/>
      <c r="AD252" s="4"/>
      <c r="AE252" s="7">
        <v>1245108</v>
      </c>
      <c r="AF252" s="11">
        <v>233</v>
      </c>
    </row>
    <row r="253" spans="1:32" x14ac:dyDescent="0.25">
      <c r="A253" s="3">
        <v>2016</v>
      </c>
      <c r="B253" s="4" t="s">
        <v>509</v>
      </c>
      <c r="C253" s="5">
        <v>48101</v>
      </c>
      <c r="D253" s="4" t="s">
        <v>6035</v>
      </c>
      <c r="E253" s="4" t="s">
        <v>4486</v>
      </c>
      <c r="F253" s="6">
        <v>42506</v>
      </c>
      <c r="G253" s="7">
        <v>550500</v>
      </c>
      <c r="H253" s="6">
        <v>42735</v>
      </c>
      <c r="I253" s="4" t="s">
        <v>6036</v>
      </c>
      <c r="J253" s="4" t="s">
        <v>300</v>
      </c>
      <c r="K253" s="4" t="s">
        <v>301</v>
      </c>
      <c r="L253" s="4"/>
      <c r="M253" s="4"/>
      <c r="N253" s="4"/>
      <c r="O253" s="7">
        <v>550500</v>
      </c>
      <c r="P253" s="11">
        <f>_xlfn.XLOOKUP(E253,[1]SIDEOF_donativos!U$4:U$1619,[1]SIDEOF_donativos!W$4:W$1619,FALSE)</f>
        <v>1426</v>
      </c>
      <c r="S253" s="3">
        <v>2016</v>
      </c>
      <c r="T253" s="4" t="s">
        <v>719</v>
      </c>
      <c r="U253" s="4" t="s">
        <v>402</v>
      </c>
      <c r="V253" s="6">
        <v>42405</v>
      </c>
      <c r="W253" s="7">
        <v>7800000</v>
      </c>
      <c r="X253" s="6">
        <v>42542</v>
      </c>
      <c r="Y253" s="4" t="s">
        <v>6185</v>
      </c>
      <c r="Z253" s="4" t="s">
        <v>387</v>
      </c>
      <c r="AA253" s="4" t="s">
        <v>388</v>
      </c>
      <c r="AB253" s="4"/>
      <c r="AC253" s="4"/>
      <c r="AD253" s="4"/>
      <c r="AE253" s="7">
        <v>7800000</v>
      </c>
      <c r="AF253" s="11">
        <v>1337</v>
      </c>
    </row>
    <row r="254" spans="1:32" x14ac:dyDescent="0.25">
      <c r="A254" s="3">
        <v>2016</v>
      </c>
      <c r="B254" s="4" t="s">
        <v>509</v>
      </c>
      <c r="C254" s="5">
        <v>48101</v>
      </c>
      <c r="D254" s="4" t="s">
        <v>6037</v>
      </c>
      <c r="E254" s="4" t="s">
        <v>2112</v>
      </c>
      <c r="F254" s="6">
        <v>42506</v>
      </c>
      <c r="G254" s="7">
        <v>800000</v>
      </c>
      <c r="H254" s="6">
        <v>42735</v>
      </c>
      <c r="I254" s="4" t="s">
        <v>6038</v>
      </c>
      <c r="J254" s="4" t="s">
        <v>300</v>
      </c>
      <c r="K254" s="4" t="s">
        <v>301</v>
      </c>
      <c r="L254" s="4"/>
      <c r="M254" s="4"/>
      <c r="N254" s="4"/>
      <c r="O254" s="7">
        <v>800000</v>
      </c>
      <c r="P254" s="11">
        <f>_xlfn.XLOOKUP(E254,[1]SIDEOF_donativos!U$4:U$1619,[1]SIDEOF_donativos!W$4:W$1619,FALSE)</f>
        <v>28</v>
      </c>
      <c r="S254" s="3">
        <v>2016</v>
      </c>
      <c r="T254" s="4" t="s">
        <v>719</v>
      </c>
      <c r="U254" s="4" t="s">
        <v>1097</v>
      </c>
      <c r="V254" s="6">
        <v>42408</v>
      </c>
      <c r="W254" s="7">
        <v>1030000</v>
      </c>
      <c r="X254" s="6">
        <v>42724</v>
      </c>
      <c r="Y254" s="4" t="s">
        <v>6187</v>
      </c>
      <c r="Z254" s="4" t="s">
        <v>387</v>
      </c>
      <c r="AA254" s="4" t="s">
        <v>388</v>
      </c>
      <c r="AB254" s="4"/>
      <c r="AC254" s="4"/>
      <c r="AD254" s="4"/>
      <c r="AE254" s="7">
        <v>1030000</v>
      </c>
      <c r="AF254" s="11">
        <v>409</v>
      </c>
    </row>
    <row r="255" spans="1:32" x14ac:dyDescent="0.25">
      <c r="A255" s="3">
        <v>2016</v>
      </c>
      <c r="B255" s="4" t="s">
        <v>509</v>
      </c>
      <c r="C255" s="5">
        <v>48101</v>
      </c>
      <c r="D255" s="4" t="s">
        <v>6039</v>
      </c>
      <c r="E255" s="4" t="s">
        <v>6040</v>
      </c>
      <c r="F255" s="6">
        <v>42506</v>
      </c>
      <c r="G255" s="7">
        <v>247500</v>
      </c>
      <c r="H255" s="6">
        <v>42735</v>
      </c>
      <c r="I255" s="4" t="s">
        <v>6041</v>
      </c>
      <c r="J255" s="4" t="s">
        <v>300</v>
      </c>
      <c r="K255" s="4" t="s">
        <v>301</v>
      </c>
      <c r="L255" s="4"/>
      <c r="M255" s="4"/>
      <c r="N255" s="4"/>
      <c r="O255" s="7">
        <v>247500</v>
      </c>
      <c r="P255" s="11">
        <f>_xlfn.XLOOKUP(E255,[1]SIDEOF_donativos!U$4:U$1619,[1]SIDEOF_donativos!W$4:W$1619,FALSE)</f>
        <v>280</v>
      </c>
      <c r="S255" s="3">
        <v>2016</v>
      </c>
      <c r="T255" s="4" t="s">
        <v>719</v>
      </c>
      <c r="U255" s="4" t="s">
        <v>6189</v>
      </c>
      <c r="V255" s="6">
        <v>42411</v>
      </c>
      <c r="W255" s="7">
        <v>2000000</v>
      </c>
      <c r="X255" s="6">
        <v>42620</v>
      </c>
      <c r="Y255" s="4" t="s">
        <v>6190</v>
      </c>
      <c r="Z255" s="4" t="s">
        <v>387</v>
      </c>
      <c r="AA255" s="4" t="s">
        <v>388</v>
      </c>
      <c r="AB255" s="4"/>
      <c r="AC255" s="4"/>
      <c r="AD255" s="4"/>
      <c r="AE255" s="7">
        <v>2000000</v>
      </c>
      <c r="AF255" s="11">
        <v>1087</v>
      </c>
    </row>
    <row r="256" spans="1:32" x14ac:dyDescent="0.25">
      <c r="A256" s="3">
        <v>2016</v>
      </c>
      <c r="B256" s="4" t="s">
        <v>509</v>
      </c>
      <c r="C256" s="5">
        <v>48101</v>
      </c>
      <c r="D256" s="4" t="s">
        <v>6042</v>
      </c>
      <c r="E256" s="4" t="s">
        <v>6043</v>
      </c>
      <c r="F256" s="6">
        <v>42506</v>
      </c>
      <c r="G256" s="7">
        <v>240000</v>
      </c>
      <c r="H256" s="6">
        <v>42735</v>
      </c>
      <c r="I256" s="4" t="s">
        <v>6044</v>
      </c>
      <c r="J256" s="4" t="s">
        <v>300</v>
      </c>
      <c r="K256" s="4" t="s">
        <v>301</v>
      </c>
      <c r="L256" s="4"/>
      <c r="M256" s="4"/>
      <c r="N256" s="4"/>
      <c r="O256" s="7">
        <v>240000</v>
      </c>
      <c r="P256" s="11">
        <f>_xlfn.XLOOKUP(E256,[1]SIDEOF_donativos!U$4:U$1619,[1]SIDEOF_donativos!W$4:W$1619,FALSE)</f>
        <v>492</v>
      </c>
      <c r="S256" s="3">
        <v>2016</v>
      </c>
      <c r="T256" s="4" t="s">
        <v>719</v>
      </c>
      <c r="U256" s="4" t="s">
        <v>1708</v>
      </c>
      <c r="V256" s="6">
        <v>42439</v>
      </c>
      <c r="W256" s="7">
        <v>2340000</v>
      </c>
      <c r="X256" s="6">
        <v>42853</v>
      </c>
      <c r="Y256" s="4" t="s">
        <v>6192</v>
      </c>
      <c r="Z256" s="4" t="s">
        <v>387</v>
      </c>
      <c r="AA256" s="4" t="s">
        <v>388</v>
      </c>
      <c r="AB256" s="4"/>
      <c r="AC256" s="4"/>
      <c r="AD256" s="4"/>
      <c r="AE256" s="7">
        <v>2340000</v>
      </c>
      <c r="AF256" s="11">
        <v>599</v>
      </c>
    </row>
    <row r="257" spans="1:32" x14ac:dyDescent="0.25">
      <c r="A257" s="3">
        <v>2016</v>
      </c>
      <c r="B257" s="4" t="s">
        <v>509</v>
      </c>
      <c r="C257" s="5">
        <v>48101</v>
      </c>
      <c r="D257" s="4" t="s">
        <v>6045</v>
      </c>
      <c r="E257" s="4" t="s">
        <v>3313</v>
      </c>
      <c r="F257" s="6">
        <v>42506</v>
      </c>
      <c r="G257" s="7">
        <v>650000</v>
      </c>
      <c r="H257" s="6">
        <v>42735</v>
      </c>
      <c r="I257" s="4" t="s">
        <v>6046</v>
      </c>
      <c r="J257" s="4" t="s">
        <v>300</v>
      </c>
      <c r="K257" s="4" t="s">
        <v>301</v>
      </c>
      <c r="L257" s="4"/>
      <c r="M257" s="4"/>
      <c r="N257" s="4"/>
      <c r="O257" s="7">
        <v>650000</v>
      </c>
      <c r="P257" s="11">
        <f>_xlfn.XLOOKUP(E257,[1]SIDEOF_donativos!U$4:U$1619,[1]SIDEOF_donativos!W$4:W$1619,FALSE)</f>
        <v>157</v>
      </c>
      <c r="S257" s="3">
        <v>2016</v>
      </c>
      <c r="T257" s="4" t="s">
        <v>719</v>
      </c>
      <c r="U257" s="4" t="s">
        <v>2362</v>
      </c>
      <c r="V257" s="6">
        <v>42411</v>
      </c>
      <c r="W257" s="7">
        <v>5000000</v>
      </c>
      <c r="X257" s="6">
        <v>42825</v>
      </c>
      <c r="Y257" s="4" t="s">
        <v>6194</v>
      </c>
      <c r="Z257" s="4" t="s">
        <v>387</v>
      </c>
      <c r="AA257" s="4" t="s">
        <v>388</v>
      </c>
      <c r="AB257" s="4"/>
      <c r="AC257" s="4"/>
      <c r="AD257" s="4"/>
      <c r="AE257" s="7">
        <v>5000000</v>
      </c>
      <c r="AF257" s="11">
        <v>167</v>
      </c>
    </row>
    <row r="258" spans="1:32" x14ac:dyDescent="0.25">
      <c r="A258" s="3">
        <v>2016</v>
      </c>
      <c r="B258" s="4" t="s">
        <v>509</v>
      </c>
      <c r="C258" s="5">
        <v>48101</v>
      </c>
      <c r="D258" s="4" t="s">
        <v>6047</v>
      </c>
      <c r="E258" s="4" t="s">
        <v>544</v>
      </c>
      <c r="F258" s="6">
        <v>42506</v>
      </c>
      <c r="G258" s="7">
        <v>650000</v>
      </c>
      <c r="H258" s="6">
        <v>42735</v>
      </c>
      <c r="I258" s="4" t="s">
        <v>6048</v>
      </c>
      <c r="J258" s="4" t="s">
        <v>300</v>
      </c>
      <c r="K258" s="4" t="s">
        <v>301</v>
      </c>
      <c r="L258" s="4"/>
      <c r="M258" s="4"/>
      <c r="N258" s="4"/>
      <c r="O258" s="7">
        <v>650000</v>
      </c>
      <c r="P258" s="11">
        <f>_xlfn.XLOOKUP(E258,[1]SIDEOF_donativos!U$4:U$1619,[1]SIDEOF_donativos!W$4:W$1619,FALSE)</f>
        <v>542</v>
      </c>
      <c r="S258" s="3">
        <v>2016</v>
      </c>
      <c r="T258" s="4" t="s">
        <v>719</v>
      </c>
      <c r="U258" s="4" t="s">
        <v>504</v>
      </c>
      <c r="V258" s="6">
        <v>42445</v>
      </c>
      <c r="W258" s="7">
        <v>7800000</v>
      </c>
      <c r="X258" s="6">
        <v>42784</v>
      </c>
      <c r="Y258" s="4" t="s">
        <v>6196</v>
      </c>
      <c r="Z258" s="4" t="s">
        <v>387</v>
      </c>
      <c r="AA258" s="4" t="s">
        <v>388</v>
      </c>
      <c r="AB258" s="4"/>
      <c r="AC258" s="4"/>
      <c r="AD258" s="4"/>
      <c r="AE258" s="7">
        <v>7800000</v>
      </c>
      <c r="AF258" s="11">
        <v>1285</v>
      </c>
    </row>
    <row r="259" spans="1:32" x14ac:dyDescent="0.25">
      <c r="A259" s="3">
        <v>2016</v>
      </c>
      <c r="B259" s="4" t="s">
        <v>509</v>
      </c>
      <c r="C259" s="5">
        <v>48101</v>
      </c>
      <c r="D259" s="4" t="s">
        <v>6049</v>
      </c>
      <c r="E259" s="4" t="s">
        <v>6050</v>
      </c>
      <c r="F259" s="6">
        <v>42506</v>
      </c>
      <c r="G259" s="7">
        <v>566135</v>
      </c>
      <c r="H259" s="6">
        <v>42735</v>
      </c>
      <c r="I259" s="4" t="s">
        <v>6051</v>
      </c>
      <c r="J259" s="4" t="s">
        <v>300</v>
      </c>
      <c r="K259" s="4" t="s">
        <v>301</v>
      </c>
      <c r="L259" s="4"/>
      <c r="M259" s="4"/>
      <c r="N259" s="4"/>
      <c r="O259" s="7">
        <v>566135</v>
      </c>
      <c r="P259" s="11">
        <f>_xlfn.XLOOKUP(E259,[1]SIDEOF_donativos!U$4:U$1619,[1]SIDEOF_donativos!W$4:W$1619,FALSE)</f>
        <v>1599</v>
      </c>
      <c r="S259" s="3">
        <v>2016</v>
      </c>
      <c r="T259" s="4" t="s">
        <v>719</v>
      </c>
      <c r="U259" s="4" t="s">
        <v>819</v>
      </c>
      <c r="V259" s="6">
        <v>42417</v>
      </c>
      <c r="W259" s="7">
        <v>2340000</v>
      </c>
      <c r="X259" s="6">
        <v>42730</v>
      </c>
      <c r="Y259" s="4" t="s">
        <v>6198</v>
      </c>
      <c r="Z259" s="4" t="s">
        <v>387</v>
      </c>
      <c r="AA259" s="4" t="s">
        <v>388</v>
      </c>
      <c r="AB259" s="4"/>
      <c r="AC259" s="4"/>
      <c r="AD259" s="4"/>
      <c r="AE259" s="7">
        <v>2340000</v>
      </c>
      <c r="AF259" s="11">
        <v>410</v>
      </c>
    </row>
    <row r="260" spans="1:32" x14ac:dyDescent="0.25">
      <c r="A260" s="3">
        <v>2016</v>
      </c>
      <c r="B260" s="4" t="s">
        <v>509</v>
      </c>
      <c r="C260" s="5">
        <v>48101</v>
      </c>
      <c r="D260" s="4" t="s">
        <v>6052</v>
      </c>
      <c r="E260" s="4" t="s">
        <v>599</v>
      </c>
      <c r="F260" s="6">
        <v>42506</v>
      </c>
      <c r="G260" s="7">
        <v>322944</v>
      </c>
      <c r="H260" s="6">
        <v>42735</v>
      </c>
      <c r="I260" s="4" t="s">
        <v>6053</v>
      </c>
      <c r="J260" s="4" t="s">
        <v>300</v>
      </c>
      <c r="K260" s="4" t="s">
        <v>301</v>
      </c>
      <c r="L260" s="4"/>
      <c r="M260" s="4"/>
      <c r="N260" s="4"/>
      <c r="O260" s="7">
        <v>322944</v>
      </c>
      <c r="P260" s="11">
        <f>_xlfn.XLOOKUP(E260,[1]SIDEOF_donativos!U$4:U$1619,[1]SIDEOF_donativos!W$4:W$1619,FALSE)</f>
        <v>1615</v>
      </c>
      <c r="S260" s="3">
        <v>2016</v>
      </c>
      <c r="T260" s="4" t="s">
        <v>719</v>
      </c>
      <c r="U260" s="4" t="s">
        <v>4650</v>
      </c>
      <c r="V260" s="6">
        <v>42417</v>
      </c>
      <c r="W260" s="7">
        <v>780000</v>
      </c>
      <c r="X260" s="6">
        <v>42801</v>
      </c>
      <c r="Y260" s="4" t="s">
        <v>6200</v>
      </c>
      <c r="Z260" s="4" t="s">
        <v>387</v>
      </c>
      <c r="AA260" s="4" t="s">
        <v>388</v>
      </c>
      <c r="AB260" s="4"/>
      <c r="AC260" s="4"/>
      <c r="AD260" s="4"/>
      <c r="AE260" s="7">
        <v>780000</v>
      </c>
      <c r="AF260" s="11">
        <v>812</v>
      </c>
    </row>
    <row r="261" spans="1:32" x14ac:dyDescent="0.25">
      <c r="A261" s="3">
        <v>2016</v>
      </c>
      <c r="B261" s="4" t="s">
        <v>509</v>
      </c>
      <c r="C261" s="5">
        <v>48101</v>
      </c>
      <c r="D261" s="4" t="s">
        <v>6054</v>
      </c>
      <c r="E261" s="4" t="s">
        <v>6055</v>
      </c>
      <c r="F261" s="6">
        <v>42506</v>
      </c>
      <c r="G261" s="7">
        <v>415800</v>
      </c>
      <c r="H261" s="6">
        <v>42735</v>
      </c>
      <c r="I261" s="4" t="s">
        <v>6056</v>
      </c>
      <c r="J261" s="4" t="s">
        <v>300</v>
      </c>
      <c r="K261" s="4" t="s">
        <v>301</v>
      </c>
      <c r="L261" s="4"/>
      <c r="M261" s="4"/>
      <c r="N261" s="4"/>
      <c r="O261" s="7">
        <v>415800</v>
      </c>
      <c r="P261" s="11">
        <f>_xlfn.XLOOKUP(E261,[1]SIDEOF_donativos!U$4:U$1619,[1]SIDEOF_donativos!W$4:W$1619,FALSE)</f>
        <v>1101</v>
      </c>
      <c r="S261" s="3">
        <v>2016</v>
      </c>
      <c r="T261" s="4" t="s">
        <v>719</v>
      </c>
      <c r="U261" s="4" t="s">
        <v>434</v>
      </c>
      <c r="V261" s="6">
        <v>42445</v>
      </c>
      <c r="W261" s="7">
        <v>2000000</v>
      </c>
      <c r="X261" s="6">
        <v>42753</v>
      </c>
      <c r="Y261" s="4" t="s">
        <v>6202</v>
      </c>
      <c r="Z261" s="4" t="s">
        <v>387</v>
      </c>
      <c r="AA261" s="4" t="s">
        <v>388</v>
      </c>
      <c r="AB261" s="4"/>
      <c r="AC261" s="4"/>
      <c r="AD261" s="4"/>
      <c r="AE261" s="7">
        <v>2000000</v>
      </c>
      <c r="AF261" s="11">
        <v>590</v>
      </c>
    </row>
    <row r="262" spans="1:32" x14ac:dyDescent="0.25">
      <c r="A262" s="3">
        <v>2016</v>
      </c>
      <c r="B262" s="4" t="s">
        <v>509</v>
      </c>
      <c r="C262" s="5">
        <v>48101</v>
      </c>
      <c r="D262" s="4" t="s">
        <v>6057</v>
      </c>
      <c r="E262" s="4" t="s">
        <v>4490</v>
      </c>
      <c r="F262" s="6">
        <v>42506</v>
      </c>
      <c r="G262" s="7">
        <v>649074</v>
      </c>
      <c r="H262" s="6">
        <v>42735</v>
      </c>
      <c r="I262" s="4" t="s">
        <v>6058</v>
      </c>
      <c r="J262" s="4" t="s">
        <v>300</v>
      </c>
      <c r="K262" s="4" t="s">
        <v>301</v>
      </c>
      <c r="L262" s="4"/>
      <c r="M262" s="4"/>
      <c r="N262" s="4"/>
      <c r="O262" s="7">
        <v>649074</v>
      </c>
      <c r="P262" s="11">
        <f>_xlfn.XLOOKUP(E262,[1]SIDEOF_donativos!U$4:U$1619,[1]SIDEOF_donativos!W$4:W$1619,FALSE)</f>
        <v>957</v>
      </c>
      <c r="S262" s="3">
        <v>2016</v>
      </c>
      <c r="T262" s="4" t="s">
        <v>719</v>
      </c>
      <c r="U262" s="4" t="s">
        <v>1009</v>
      </c>
      <c r="V262" s="6">
        <v>42445</v>
      </c>
      <c r="W262" s="7">
        <v>1500000</v>
      </c>
      <c r="X262" s="6">
        <v>42513</v>
      </c>
      <c r="Y262" s="4" t="s">
        <v>6204</v>
      </c>
      <c r="Z262" s="4" t="s">
        <v>387</v>
      </c>
      <c r="AA262" s="4" t="s">
        <v>388</v>
      </c>
      <c r="AB262" s="4"/>
      <c r="AC262" s="4"/>
      <c r="AD262" s="4"/>
      <c r="AE262" s="7">
        <v>1500000</v>
      </c>
      <c r="AF262" s="11">
        <v>1394</v>
      </c>
    </row>
    <row r="263" spans="1:32" x14ac:dyDescent="0.25">
      <c r="A263" s="3">
        <v>2016</v>
      </c>
      <c r="B263" s="4" t="s">
        <v>509</v>
      </c>
      <c r="C263" s="5">
        <v>48101</v>
      </c>
      <c r="D263" s="4" t="s">
        <v>6059</v>
      </c>
      <c r="E263" s="4" t="s">
        <v>6060</v>
      </c>
      <c r="F263" s="6">
        <v>42506</v>
      </c>
      <c r="G263" s="7">
        <v>248530</v>
      </c>
      <c r="H263" s="6">
        <v>42735</v>
      </c>
      <c r="I263" s="4" t="s">
        <v>6061</v>
      </c>
      <c r="J263" s="4" t="s">
        <v>300</v>
      </c>
      <c r="K263" s="4" t="s">
        <v>301</v>
      </c>
      <c r="L263" s="4"/>
      <c r="M263" s="4"/>
      <c r="N263" s="4"/>
      <c r="O263" s="7">
        <v>248530</v>
      </c>
      <c r="P263" s="11">
        <f>_xlfn.XLOOKUP(E263,[1]SIDEOF_donativos!U$4:U$1619,[1]SIDEOF_donativos!W$4:W$1619,FALSE)</f>
        <v>397</v>
      </c>
      <c r="S263" s="3">
        <v>2016</v>
      </c>
      <c r="T263" s="4" t="s">
        <v>719</v>
      </c>
      <c r="U263" s="4" t="s">
        <v>402</v>
      </c>
      <c r="V263" s="6">
        <v>42398</v>
      </c>
      <c r="W263" s="7">
        <v>8200000</v>
      </c>
      <c r="X263" s="6">
        <v>42519</v>
      </c>
      <c r="Y263" s="4" t="s">
        <v>6206</v>
      </c>
      <c r="Z263" s="4" t="s">
        <v>387</v>
      </c>
      <c r="AA263" s="4" t="s">
        <v>388</v>
      </c>
      <c r="AB263" s="4"/>
      <c r="AC263" s="4"/>
      <c r="AD263" s="4"/>
      <c r="AE263" s="7">
        <v>8200000</v>
      </c>
      <c r="AF263" s="11">
        <v>1337</v>
      </c>
    </row>
    <row r="264" spans="1:32" x14ac:dyDescent="0.25">
      <c r="A264" s="3">
        <v>2016</v>
      </c>
      <c r="B264" s="4" t="s">
        <v>509</v>
      </c>
      <c r="C264" s="5">
        <v>48101</v>
      </c>
      <c r="D264" s="4" t="s">
        <v>6062</v>
      </c>
      <c r="E264" s="4" t="s">
        <v>4501</v>
      </c>
      <c r="F264" s="6">
        <v>42506</v>
      </c>
      <c r="G264" s="7">
        <v>650000</v>
      </c>
      <c r="H264" s="6">
        <v>42735</v>
      </c>
      <c r="I264" s="4" t="s">
        <v>6063</v>
      </c>
      <c r="J264" s="4" t="s">
        <v>300</v>
      </c>
      <c r="K264" s="4" t="s">
        <v>301</v>
      </c>
      <c r="L264" s="4"/>
      <c r="M264" s="4"/>
      <c r="N264" s="4"/>
      <c r="O264" s="7">
        <v>650000</v>
      </c>
      <c r="P264" s="11">
        <f>_xlfn.XLOOKUP(E264,[1]SIDEOF_donativos!U$4:U$1619,[1]SIDEOF_donativos!W$4:W$1619,FALSE)</f>
        <v>1055</v>
      </c>
      <c r="S264" s="3">
        <v>2016</v>
      </c>
      <c r="T264" s="4" t="s">
        <v>719</v>
      </c>
      <c r="U264" s="4" t="s">
        <v>763</v>
      </c>
      <c r="V264" s="6">
        <v>42423</v>
      </c>
      <c r="W264" s="7">
        <v>1000000</v>
      </c>
      <c r="X264" s="6">
        <v>42808</v>
      </c>
      <c r="Y264" s="4" t="s">
        <v>6208</v>
      </c>
      <c r="Z264" s="4" t="s">
        <v>387</v>
      </c>
      <c r="AA264" s="4" t="s">
        <v>388</v>
      </c>
      <c r="AB264" s="4"/>
      <c r="AC264" s="4"/>
      <c r="AD264" s="4"/>
      <c r="AE264" s="7">
        <v>1000000</v>
      </c>
      <c r="AF264" s="11">
        <v>7</v>
      </c>
    </row>
    <row r="265" spans="1:32" x14ac:dyDescent="0.25">
      <c r="A265" s="3">
        <v>2016</v>
      </c>
      <c r="B265" s="4" t="s">
        <v>509</v>
      </c>
      <c r="C265" s="5">
        <v>48101</v>
      </c>
      <c r="D265" s="4" t="s">
        <v>6064</v>
      </c>
      <c r="E265" s="4" t="s">
        <v>6065</v>
      </c>
      <c r="F265" s="6">
        <v>42506</v>
      </c>
      <c r="G265" s="7">
        <v>779600</v>
      </c>
      <c r="H265" s="6">
        <v>42735</v>
      </c>
      <c r="I265" s="4" t="s">
        <v>6066</v>
      </c>
      <c r="J265" s="4" t="s">
        <v>300</v>
      </c>
      <c r="K265" s="4" t="s">
        <v>301</v>
      </c>
      <c r="L265" s="4"/>
      <c r="M265" s="4"/>
      <c r="N265" s="4"/>
      <c r="O265" s="7">
        <v>779600</v>
      </c>
      <c r="P265" s="11">
        <f>_xlfn.XLOOKUP(E265,[1]SIDEOF_donativos!U$4:U$1619,[1]SIDEOF_donativos!W$4:W$1619,FALSE)</f>
        <v>1438</v>
      </c>
      <c r="S265" s="3">
        <v>2016</v>
      </c>
      <c r="T265" s="4" t="s">
        <v>719</v>
      </c>
      <c r="U265" s="4" t="s">
        <v>3608</v>
      </c>
      <c r="V265" s="6">
        <v>42423</v>
      </c>
      <c r="W265" s="7">
        <v>6240000</v>
      </c>
      <c r="X265" s="6">
        <v>42565</v>
      </c>
      <c r="Y265" s="4" t="s">
        <v>6210</v>
      </c>
      <c r="Z265" s="4" t="s">
        <v>387</v>
      </c>
      <c r="AA265" s="4" t="s">
        <v>388</v>
      </c>
      <c r="AB265" s="4"/>
      <c r="AC265" s="4"/>
      <c r="AD265" s="4"/>
      <c r="AE265" s="7">
        <v>6240000</v>
      </c>
      <c r="AF265" s="11">
        <v>1038</v>
      </c>
    </row>
    <row r="266" spans="1:32" x14ac:dyDescent="0.25">
      <c r="A266" s="3">
        <v>2016</v>
      </c>
      <c r="B266" s="4" t="s">
        <v>509</v>
      </c>
      <c r="C266" s="5">
        <v>48101</v>
      </c>
      <c r="D266" s="4" t="s">
        <v>6067</v>
      </c>
      <c r="E266" s="4" t="s">
        <v>3290</v>
      </c>
      <c r="F266" s="6">
        <v>42506</v>
      </c>
      <c r="G266" s="7">
        <v>593410</v>
      </c>
      <c r="H266" s="6">
        <v>42735</v>
      </c>
      <c r="I266" s="4" t="s">
        <v>6068</v>
      </c>
      <c r="J266" s="4" t="s">
        <v>300</v>
      </c>
      <c r="K266" s="4" t="s">
        <v>301</v>
      </c>
      <c r="L266" s="4"/>
      <c r="M266" s="4"/>
      <c r="N266" s="4"/>
      <c r="O266" s="7">
        <v>593410</v>
      </c>
      <c r="P266" s="11">
        <f>_xlfn.XLOOKUP(E266,[1]SIDEOF_donativos!U$4:U$1619,[1]SIDEOF_donativos!W$4:W$1619,FALSE)</f>
        <v>312</v>
      </c>
      <c r="S266" s="3">
        <v>2016</v>
      </c>
      <c r="T266" s="4" t="s">
        <v>719</v>
      </c>
      <c r="U266" s="4" t="s">
        <v>3738</v>
      </c>
      <c r="V266" s="6">
        <v>42447</v>
      </c>
      <c r="W266" s="7">
        <v>1560000</v>
      </c>
      <c r="X266" s="6">
        <v>42610</v>
      </c>
      <c r="Y266" s="4" t="s">
        <v>6212</v>
      </c>
      <c r="Z266" s="4" t="s">
        <v>387</v>
      </c>
      <c r="AA266" s="4" t="s">
        <v>388</v>
      </c>
      <c r="AB266" s="4"/>
      <c r="AC266" s="4"/>
      <c r="AD266" s="4"/>
      <c r="AE266" s="7">
        <v>1560000</v>
      </c>
      <c r="AF266" s="11">
        <v>84</v>
      </c>
    </row>
    <row r="267" spans="1:32" x14ac:dyDescent="0.25">
      <c r="A267" s="3">
        <v>2016</v>
      </c>
      <c r="B267" s="4" t="s">
        <v>509</v>
      </c>
      <c r="C267" s="5">
        <v>48101</v>
      </c>
      <c r="D267" s="4" t="s">
        <v>6069</v>
      </c>
      <c r="E267" s="4" t="s">
        <v>3279</v>
      </c>
      <c r="F267" s="6">
        <v>42506</v>
      </c>
      <c r="G267" s="7">
        <v>500000</v>
      </c>
      <c r="H267" s="6">
        <v>42735</v>
      </c>
      <c r="I267" s="4" t="s">
        <v>6070</v>
      </c>
      <c r="J267" s="4" t="s">
        <v>300</v>
      </c>
      <c r="K267" s="4" t="s">
        <v>301</v>
      </c>
      <c r="L267" s="4"/>
      <c r="M267" s="4"/>
      <c r="N267" s="4"/>
      <c r="O267" s="7">
        <v>500000</v>
      </c>
      <c r="P267" s="11">
        <f>_xlfn.XLOOKUP(E267,[1]SIDEOF_donativos!U$4:U$1619,[1]SIDEOF_donativos!W$4:W$1619,FALSE)</f>
        <v>976</v>
      </c>
      <c r="S267" s="3">
        <v>2016</v>
      </c>
      <c r="T267" s="4" t="s">
        <v>719</v>
      </c>
      <c r="U267" s="4" t="s">
        <v>6214</v>
      </c>
      <c r="V267" s="6">
        <v>42424</v>
      </c>
      <c r="W267" s="7">
        <v>3000000</v>
      </c>
      <c r="X267" s="6">
        <v>42653</v>
      </c>
      <c r="Y267" s="4" t="s">
        <v>6215</v>
      </c>
      <c r="Z267" s="4" t="s">
        <v>387</v>
      </c>
      <c r="AA267" s="4" t="s">
        <v>388</v>
      </c>
      <c r="AB267" s="4"/>
      <c r="AC267" s="4"/>
      <c r="AD267" s="4"/>
      <c r="AE267" s="7">
        <v>3000000</v>
      </c>
      <c r="AF267" s="11">
        <v>1512</v>
      </c>
    </row>
    <row r="268" spans="1:32" x14ac:dyDescent="0.25">
      <c r="A268" s="3">
        <v>2016</v>
      </c>
      <c r="B268" s="4" t="s">
        <v>509</v>
      </c>
      <c r="C268" s="5">
        <v>48101</v>
      </c>
      <c r="D268" s="4" t="s">
        <v>6071</v>
      </c>
      <c r="E268" s="4" t="s">
        <v>6072</v>
      </c>
      <c r="F268" s="6">
        <v>42506</v>
      </c>
      <c r="G268" s="7">
        <v>381000</v>
      </c>
      <c r="H268" s="6">
        <v>42735</v>
      </c>
      <c r="I268" s="4" t="s">
        <v>6073</v>
      </c>
      <c r="J268" s="4" t="s">
        <v>300</v>
      </c>
      <c r="K268" s="4" t="s">
        <v>301</v>
      </c>
      <c r="L268" s="4"/>
      <c r="M268" s="4"/>
      <c r="N268" s="4"/>
      <c r="O268" s="7">
        <v>381000</v>
      </c>
      <c r="P268" s="11">
        <f>_xlfn.XLOOKUP(E268,[1]SIDEOF_donativos!U$4:U$1619,[1]SIDEOF_donativos!W$4:W$1619,FALSE)</f>
        <v>858</v>
      </c>
      <c r="S268" s="3">
        <v>2016</v>
      </c>
      <c r="T268" s="4" t="s">
        <v>719</v>
      </c>
      <c r="U268" s="4" t="s">
        <v>839</v>
      </c>
      <c r="V268" s="6">
        <v>42425</v>
      </c>
      <c r="W268" s="7">
        <v>16000000</v>
      </c>
      <c r="X268" s="6">
        <v>42808</v>
      </c>
      <c r="Y268" s="4" t="s">
        <v>6217</v>
      </c>
      <c r="Z268" s="4" t="s">
        <v>387</v>
      </c>
      <c r="AA268" s="4" t="s">
        <v>388</v>
      </c>
      <c r="AB268" s="4"/>
      <c r="AC268" s="4"/>
      <c r="AD268" s="4"/>
      <c r="AE268" s="7">
        <v>16000000</v>
      </c>
      <c r="AF268" s="11">
        <v>592</v>
      </c>
    </row>
    <row r="269" spans="1:32" x14ac:dyDescent="0.25">
      <c r="A269" s="3">
        <v>2016</v>
      </c>
      <c r="B269" s="4" t="s">
        <v>509</v>
      </c>
      <c r="C269" s="5">
        <v>48101</v>
      </c>
      <c r="D269" s="4" t="s">
        <v>6074</v>
      </c>
      <c r="E269" s="4" t="s">
        <v>6075</v>
      </c>
      <c r="F269" s="6">
        <v>42506</v>
      </c>
      <c r="G269" s="7">
        <v>250000</v>
      </c>
      <c r="H269" s="6">
        <v>42735</v>
      </c>
      <c r="I269" s="4" t="s">
        <v>6076</v>
      </c>
      <c r="J269" s="4" t="s">
        <v>300</v>
      </c>
      <c r="K269" s="4" t="s">
        <v>301</v>
      </c>
      <c r="L269" s="4"/>
      <c r="M269" s="4"/>
      <c r="N269" s="4"/>
      <c r="O269" s="7">
        <v>250000</v>
      </c>
      <c r="P269" s="11">
        <f>_xlfn.XLOOKUP(E269,[1]SIDEOF_donativos!U$4:U$1619,[1]SIDEOF_donativos!W$4:W$1619,FALSE)</f>
        <v>1079</v>
      </c>
      <c r="S269" s="3">
        <v>2016</v>
      </c>
      <c r="T269" s="4" t="s">
        <v>719</v>
      </c>
      <c r="U269" s="4" t="s">
        <v>4941</v>
      </c>
      <c r="V269" s="6">
        <v>42457</v>
      </c>
      <c r="W269" s="7">
        <v>2000000</v>
      </c>
      <c r="X269" s="6">
        <v>42730</v>
      </c>
      <c r="Y269" s="4" t="s">
        <v>6219</v>
      </c>
      <c r="Z269" s="4" t="s">
        <v>387</v>
      </c>
      <c r="AA269" s="4" t="s">
        <v>388</v>
      </c>
      <c r="AB269" s="4"/>
      <c r="AC269" s="4"/>
      <c r="AD269" s="4"/>
      <c r="AE269" s="7">
        <v>2000000</v>
      </c>
      <c r="AF269" s="11">
        <v>704</v>
      </c>
    </row>
    <row r="270" spans="1:32" x14ac:dyDescent="0.25">
      <c r="A270" s="3">
        <v>2016</v>
      </c>
      <c r="B270" s="4" t="s">
        <v>509</v>
      </c>
      <c r="C270" s="5">
        <v>48101</v>
      </c>
      <c r="D270" s="4" t="s">
        <v>6077</v>
      </c>
      <c r="E270" s="4" t="s">
        <v>4487</v>
      </c>
      <c r="F270" s="6">
        <v>42507</v>
      </c>
      <c r="G270" s="7">
        <v>250000</v>
      </c>
      <c r="H270" s="6">
        <v>42735</v>
      </c>
      <c r="I270" s="4" t="s">
        <v>6078</v>
      </c>
      <c r="J270" s="4" t="s">
        <v>300</v>
      </c>
      <c r="K270" s="4" t="s">
        <v>301</v>
      </c>
      <c r="L270" s="4"/>
      <c r="M270" s="4"/>
      <c r="N270" s="4"/>
      <c r="O270" s="7">
        <v>250000</v>
      </c>
      <c r="P270" s="11">
        <f>_xlfn.XLOOKUP(E270,[1]SIDEOF_donativos!U$4:U$1619,[1]SIDEOF_donativos!W$4:W$1619,FALSE)</f>
        <v>118</v>
      </c>
      <c r="S270" s="3">
        <v>2016</v>
      </c>
      <c r="T270" s="4" t="s">
        <v>719</v>
      </c>
      <c r="U270" s="4" t="s">
        <v>6221</v>
      </c>
      <c r="V270" s="6">
        <v>42424</v>
      </c>
      <c r="W270" s="7">
        <v>3445794</v>
      </c>
      <c r="X270" s="6">
        <v>43045</v>
      </c>
      <c r="Y270" s="4" t="s">
        <v>6222</v>
      </c>
      <c r="Z270" s="4" t="s">
        <v>387</v>
      </c>
      <c r="AA270" s="4" t="s">
        <v>388</v>
      </c>
      <c r="AB270" s="4"/>
      <c r="AC270" s="4"/>
      <c r="AD270" s="4"/>
      <c r="AE270" s="7">
        <v>3445794</v>
      </c>
      <c r="AF270" s="11">
        <v>1314</v>
      </c>
    </row>
    <row r="271" spans="1:32" x14ac:dyDescent="0.25">
      <c r="A271" s="3">
        <v>2016</v>
      </c>
      <c r="B271" s="4" t="s">
        <v>509</v>
      </c>
      <c r="C271" s="5">
        <v>48101</v>
      </c>
      <c r="D271" s="4" t="s">
        <v>6079</v>
      </c>
      <c r="E271" s="4" t="s">
        <v>6080</v>
      </c>
      <c r="F271" s="6">
        <v>42507</v>
      </c>
      <c r="G271" s="7">
        <v>492650</v>
      </c>
      <c r="H271" s="6">
        <v>42735</v>
      </c>
      <c r="I271" s="4" t="s">
        <v>6081</v>
      </c>
      <c r="J271" s="4" t="s">
        <v>300</v>
      </c>
      <c r="K271" s="4" t="s">
        <v>301</v>
      </c>
      <c r="L271" s="4"/>
      <c r="M271" s="4"/>
      <c r="N271" s="4"/>
      <c r="O271" s="7">
        <v>492650</v>
      </c>
      <c r="P271" s="11">
        <f>_xlfn.XLOOKUP(E271,[1]SIDEOF_donativos!U$4:U$1619,[1]SIDEOF_donativos!W$4:W$1619,FALSE)</f>
        <v>464</v>
      </c>
      <c r="S271" s="3">
        <v>2016</v>
      </c>
      <c r="T271" s="4" t="s">
        <v>719</v>
      </c>
      <c r="U271" s="4" t="s">
        <v>3583</v>
      </c>
      <c r="V271" s="6">
        <v>42431</v>
      </c>
      <c r="W271" s="7">
        <v>546000</v>
      </c>
      <c r="X271" s="6">
        <v>42811</v>
      </c>
      <c r="Y271" s="4" t="s">
        <v>6224</v>
      </c>
      <c r="Z271" s="4" t="s">
        <v>387</v>
      </c>
      <c r="AA271" s="4" t="s">
        <v>388</v>
      </c>
      <c r="AB271" s="4"/>
      <c r="AC271" s="4"/>
      <c r="AD271" s="4"/>
      <c r="AE271" s="7">
        <v>546000</v>
      </c>
      <c r="AF271" s="11">
        <v>1299</v>
      </c>
    </row>
    <row r="272" spans="1:32" x14ac:dyDescent="0.25">
      <c r="A272" s="3">
        <v>2016</v>
      </c>
      <c r="B272" s="4" t="s">
        <v>509</v>
      </c>
      <c r="C272" s="5">
        <v>48101</v>
      </c>
      <c r="D272" s="4" t="s">
        <v>6082</v>
      </c>
      <c r="E272" s="4" t="s">
        <v>2126</v>
      </c>
      <c r="F272" s="6">
        <v>42507</v>
      </c>
      <c r="G272" s="7">
        <v>355200</v>
      </c>
      <c r="H272" s="6">
        <v>42735</v>
      </c>
      <c r="I272" s="4" t="s">
        <v>6083</v>
      </c>
      <c r="J272" s="4" t="s">
        <v>300</v>
      </c>
      <c r="K272" s="4" t="s">
        <v>301</v>
      </c>
      <c r="L272" s="4"/>
      <c r="M272" s="4"/>
      <c r="N272" s="4"/>
      <c r="O272" s="7">
        <v>355200</v>
      </c>
      <c r="P272" s="11">
        <f>_xlfn.XLOOKUP(E272,[1]SIDEOF_donativos!U$4:U$1619,[1]SIDEOF_donativos!W$4:W$1619,FALSE)</f>
        <v>259</v>
      </c>
      <c r="S272" s="3">
        <v>2016</v>
      </c>
      <c r="T272" s="4" t="s">
        <v>719</v>
      </c>
      <c r="U272" s="4" t="s">
        <v>4836</v>
      </c>
      <c r="V272" s="6">
        <v>42457</v>
      </c>
      <c r="W272" s="7">
        <v>3928107</v>
      </c>
      <c r="X272" s="6">
        <v>42530</v>
      </c>
      <c r="Y272" s="4" t="s">
        <v>6226</v>
      </c>
      <c r="Z272" s="4" t="s">
        <v>387</v>
      </c>
      <c r="AA272" s="4" t="s">
        <v>388</v>
      </c>
      <c r="AB272" s="4"/>
      <c r="AC272" s="4"/>
      <c r="AD272" s="4"/>
      <c r="AE272" s="7">
        <v>3928107</v>
      </c>
      <c r="AF272" s="11">
        <v>289</v>
      </c>
    </row>
    <row r="273" spans="1:32" x14ac:dyDescent="0.25">
      <c r="A273" s="3">
        <v>2016</v>
      </c>
      <c r="B273" s="4" t="s">
        <v>509</v>
      </c>
      <c r="C273" s="5">
        <v>48101</v>
      </c>
      <c r="D273" s="4" t="s">
        <v>6084</v>
      </c>
      <c r="E273" s="4" t="s">
        <v>568</v>
      </c>
      <c r="F273" s="6">
        <v>42507</v>
      </c>
      <c r="G273" s="7">
        <v>621220</v>
      </c>
      <c r="H273" s="6">
        <v>42735</v>
      </c>
      <c r="I273" s="4" t="s">
        <v>6085</v>
      </c>
      <c r="J273" s="4" t="s">
        <v>300</v>
      </c>
      <c r="K273" s="4" t="s">
        <v>301</v>
      </c>
      <c r="L273" s="4"/>
      <c r="M273" s="4"/>
      <c r="N273" s="4"/>
      <c r="O273" s="7">
        <v>621220</v>
      </c>
      <c r="P273" s="11">
        <f>_xlfn.XLOOKUP(E273,[1]SIDEOF_donativos!U$4:U$1619,[1]SIDEOF_donativos!W$4:W$1619,FALSE)</f>
        <v>1109</v>
      </c>
      <c r="S273" s="3">
        <v>2016</v>
      </c>
      <c r="T273" s="4" t="s">
        <v>719</v>
      </c>
      <c r="U273" s="4" t="s">
        <v>2471</v>
      </c>
      <c r="V273" s="6">
        <v>42483</v>
      </c>
      <c r="W273" s="7">
        <v>2340000</v>
      </c>
      <c r="X273" s="6">
        <v>42719</v>
      </c>
      <c r="Y273" s="4" t="s">
        <v>6228</v>
      </c>
      <c r="Z273" s="4" t="s">
        <v>387</v>
      </c>
      <c r="AA273" s="4" t="s">
        <v>388</v>
      </c>
      <c r="AB273" s="4"/>
      <c r="AC273" s="4"/>
      <c r="AD273" s="4"/>
      <c r="AE273" s="7">
        <v>2340000</v>
      </c>
      <c r="AF273" s="11">
        <v>320</v>
      </c>
    </row>
    <row r="274" spans="1:32" x14ac:dyDescent="0.25">
      <c r="A274" s="3">
        <v>2016</v>
      </c>
      <c r="B274" s="4" t="s">
        <v>509</v>
      </c>
      <c r="C274" s="5">
        <v>48101</v>
      </c>
      <c r="D274" s="4" t="s">
        <v>6086</v>
      </c>
      <c r="E274" s="4" t="s">
        <v>3281</v>
      </c>
      <c r="F274" s="6">
        <v>42507</v>
      </c>
      <c r="G274" s="7">
        <v>795000</v>
      </c>
      <c r="H274" s="6">
        <v>42735</v>
      </c>
      <c r="I274" s="4" t="s">
        <v>6087</v>
      </c>
      <c r="J274" s="4" t="s">
        <v>300</v>
      </c>
      <c r="K274" s="4" t="s">
        <v>301</v>
      </c>
      <c r="L274" s="4"/>
      <c r="M274" s="4"/>
      <c r="N274" s="4"/>
      <c r="O274" s="7">
        <v>795000</v>
      </c>
      <c r="P274" s="11">
        <f>_xlfn.XLOOKUP(E274,[1]SIDEOF_donativos!U$4:U$1619,[1]SIDEOF_donativos!W$4:W$1619,FALSE)</f>
        <v>454</v>
      </c>
      <c r="S274" s="3">
        <v>2016</v>
      </c>
      <c r="T274" s="4" t="s">
        <v>719</v>
      </c>
      <c r="U274" s="4" t="s">
        <v>6230</v>
      </c>
      <c r="V274" s="6">
        <v>42446</v>
      </c>
      <c r="W274" s="7">
        <v>3500000</v>
      </c>
      <c r="X274" s="6">
        <v>42755</v>
      </c>
      <c r="Y274" s="4" t="s">
        <v>6231</v>
      </c>
      <c r="Z274" s="4" t="s">
        <v>387</v>
      </c>
      <c r="AA274" s="4" t="s">
        <v>388</v>
      </c>
      <c r="AB274" s="4"/>
      <c r="AC274" s="4"/>
      <c r="AD274" s="4"/>
      <c r="AE274" s="7">
        <v>3500000</v>
      </c>
      <c r="AF274" s="11">
        <v>840</v>
      </c>
    </row>
    <row r="275" spans="1:32" x14ac:dyDescent="0.25">
      <c r="A275" s="3">
        <v>2016</v>
      </c>
      <c r="B275" s="4" t="s">
        <v>509</v>
      </c>
      <c r="C275" s="5">
        <v>48101</v>
      </c>
      <c r="D275" s="4" t="s">
        <v>6088</v>
      </c>
      <c r="E275" s="4" t="s">
        <v>4513</v>
      </c>
      <c r="F275" s="6">
        <v>42507</v>
      </c>
      <c r="G275" s="7">
        <v>649800</v>
      </c>
      <c r="H275" s="6">
        <v>42735</v>
      </c>
      <c r="I275" s="4" t="s">
        <v>6089</v>
      </c>
      <c r="J275" s="4" t="s">
        <v>300</v>
      </c>
      <c r="K275" s="4" t="s">
        <v>301</v>
      </c>
      <c r="L275" s="4"/>
      <c r="M275" s="4"/>
      <c r="N275" s="4"/>
      <c r="O275" s="7">
        <v>649800</v>
      </c>
      <c r="P275" s="11">
        <f>_xlfn.XLOOKUP(E275,[1]SIDEOF_donativos!U$4:U$1619,[1]SIDEOF_donativos!W$4:W$1619,FALSE)</f>
        <v>388</v>
      </c>
      <c r="S275" s="3">
        <v>2016</v>
      </c>
      <c r="T275" s="4" t="s">
        <v>719</v>
      </c>
      <c r="U275" s="4" t="s">
        <v>2297</v>
      </c>
      <c r="V275" s="6">
        <v>42432</v>
      </c>
      <c r="W275" s="7">
        <v>2500000</v>
      </c>
      <c r="X275" s="6">
        <v>42630</v>
      </c>
      <c r="Y275" s="4" t="s">
        <v>6233</v>
      </c>
      <c r="Z275" s="4" t="s">
        <v>387</v>
      </c>
      <c r="AA275" s="4" t="s">
        <v>388</v>
      </c>
      <c r="AB275" s="4"/>
      <c r="AC275" s="4"/>
      <c r="AD275" s="4"/>
      <c r="AE275" s="7">
        <v>2500000</v>
      </c>
      <c r="AF275" s="11">
        <v>750</v>
      </c>
    </row>
    <row r="276" spans="1:32" x14ac:dyDescent="0.25">
      <c r="A276" s="3">
        <v>2016</v>
      </c>
      <c r="B276" s="4" t="s">
        <v>509</v>
      </c>
      <c r="C276" s="5">
        <v>48101</v>
      </c>
      <c r="D276" s="4" t="s">
        <v>6090</v>
      </c>
      <c r="E276" s="4" t="s">
        <v>2783</v>
      </c>
      <c r="F276" s="6">
        <v>42507</v>
      </c>
      <c r="G276" s="7">
        <v>500000</v>
      </c>
      <c r="H276" s="6">
        <v>42735</v>
      </c>
      <c r="I276" s="4" t="s">
        <v>6091</v>
      </c>
      <c r="J276" s="4" t="s">
        <v>300</v>
      </c>
      <c r="K276" s="4" t="s">
        <v>301</v>
      </c>
      <c r="L276" s="4"/>
      <c r="M276" s="4"/>
      <c r="N276" s="4"/>
      <c r="O276" s="7">
        <v>500000</v>
      </c>
      <c r="P276" s="11">
        <f>_xlfn.XLOOKUP(E276,[1]SIDEOF_donativos!U$4:U$1619,[1]SIDEOF_donativos!W$4:W$1619,FALSE)</f>
        <v>382</v>
      </c>
      <c r="S276" s="3">
        <v>2016</v>
      </c>
      <c r="T276" s="4" t="s">
        <v>719</v>
      </c>
      <c r="U276" s="4" t="s">
        <v>4836</v>
      </c>
      <c r="V276" s="6">
        <v>42457</v>
      </c>
      <c r="W276" s="7">
        <v>4006918</v>
      </c>
      <c r="X276" s="6">
        <v>42569</v>
      </c>
      <c r="Y276" s="4" t="s">
        <v>6235</v>
      </c>
      <c r="Z276" s="4" t="s">
        <v>387</v>
      </c>
      <c r="AA276" s="4" t="s">
        <v>388</v>
      </c>
      <c r="AB276" s="4"/>
      <c r="AC276" s="4"/>
      <c r="AD276" s="4"/>
      <c r="AE276" s="7">
        <v>4006918</v>
      </c>
      <c r="AF276" s="11">
        <v>289</v>
      </c>
    </row>
    <row r="277" spans="1:32" x14ac:dyDescent="0.25">
      <c r="A277" s="3">
        <v>2016</v>
      </c>
      <c r="B277" s="4" t="s">
        <v>509</v>
      </c>
      <c r="C277" s="5">
        <v>48101</v>
      </c>
      <c r="D277" s="4" t="s">
        <v>6092</v>
      </c>
      <c r="E277" s="4" t="s">
        <v>3191</v>
      </c>
      <c r="F277" s="6">
        <v>42499</v>
      </c>
      <c r="G277" s="7">
        <v>650000</v>
      </c>
      <c r="H277" s="6">
        <v>42735</v>
      </c>
      <c r="I277" s="4" t="s">
        <v>6093</v>
      </c>
      <c r="J277" s="4" t="s">
        <v>300</v>
      </c>
      <c r="K277" s="4" t="s">
        <v>301</v>
      </c>
      <c r="L277" s="4"/>
      <c r="M277" s="4"/>
      <c r="N277" s="4"/>
      <c r="O277" s="7">
        <v>650000</v>
      </c>
      <c r="P277" s="11">
        <f>_xlfn.XLOOKUP(E277,[1]SIDEOF_donativos!U$4:U$1619,[1]SIDEOF_donativos!W$4:W$1619,FALSE)</f>
        <v>159</v>
      </c>
      <c r="S277" s="3">
        <v>2016</v>
      </c>
      <c r="T277" s="4" t="s">
        <v>719</v>
      </c>
      <c r="U277" s="4" t="s">
        <v>730</v>
      </c>
      <c r="V277" s="6">
        <v>42460</v>
      </c>
      <c r="W277" s="7">
        <v>546000</v>
      </c>
      <c r="X277" s="6">
        <v>42639</v>
      </c>
      <c r="Y277" s="4" t="s">
        <v>6237</v>
      </c>
      <c r="Z277" s="4" t="s">
        <v>387</v>
      </c>
      <c r="AA277" s="4" t="s">
        <v>388</v>
      </c>
      <c r="AB277" s="4"/>
      <c r="AC277" s="4"/>
      <c r="AD277" s="4"/>
      <c r="AE277" s="7">
        <v>546000</v>
      </c>
      <c r="AF277" s="11">
        <v>706</v>
      </c>
    </row>
    <row r="278" spans="1:32" x14ac:dyDescent="0.25">
      <c r="A278" s="3">
        <v>2016</v>
      </c>
      <c r="B278" s="4" t="s">
        <v>509</v>
      </c>
      <c r="C278" s="5">
        <v>48101</v>
      </c>
      <c r="D278" s="4" t="s">
        <v>6094</v>
      </c>
      <c r="E278" s="4" t="s">
        <v>6095</v>
      </c>
      <c r="F278" s="6">
        <v>42507</v>
      </c>
      <c r="G278" s="7">
        <v>500000</v>
      </c>
      <c r="H278" s="6">
        <v>42735</v>
      </c>
      <c r="I278" s="4" t="s">
        <v>6096</v>
      </c>
      <c r="J278" s="4" t="s">
        <v>300</v>
      </c>
      <c r="K278" s="4" t="s">
        <v>301</v>
      </c>
      <c r="L278" s="4"/>
      <c r="M278" s="4"/>
      <c r="N278" s="4"/>
      <c r="O278" s="7">
        <v>500000</v>
      </c>
      <c r="P278" s="11">
        <f>_xlfn.XLOOKUP(E278,[1]SIDEOF_donativos!U$4:U$1619,[1]SIDEOF_donativos!W$4:W$1619,FALSE)</f>
        <v>1498</v>
      </c>
      <c r="S278" s="3">
        <v>2016</v>
      </c>
      <c r="T278" s="4" t="s">
        <v>719</v>
      </c>
      <c r="U278" s="4" t="s">
        <v>959</v>
      </c>
      <c r="V278" s="6">
        <v>42436</v>
      </c>
      <c r="W278" s="7">
        <v>1000000</v>
      </c>
      <c r="X278" s="6">
        <v>42721</v>
      </c>
      <c r="Y278" s="4" t="s">
        <v>6239</v>
      </c>
      <c r="Z278" s="4" t="s">
        <v>387</v>
      </c>
      <c r="AA278" s="4" t="s">
        <v>388</v>
      </c>
      <c r="AB278" s="4"/>
      <c r="AC278" s="4"/>
      <c r="AD278" s="4"/>
      <c r="AE278" s="7">
        <v>1000000</v>
      </c>
      <c r="AF278" s="11">
        <v>324</v>
      </c>
    </row>
    <row r="279" spans="1:32" x14ac:dyDescent="0.25">
      <c r="A279" s="3">
        <v>2016</v>
      </c>
      <c r="B279" s="4" t="s">
        <v>509</v>
      </c>
      <c r="C279" s="5">
        <v>48101</v>
      </c>
      <c r="D279" s="4" t="s">
        <v>6097</v>
      </c>
      <c r="E279" s="4" t="s">
        <v>524</v>
      </c>
      <c r="F279" s="6">
        <v>42507</v>
      </c>
      <c r="G279" s="7">
        <v>800000</v>
      </c>
      <c r="H279" s="6">
        <v>42735</v>
      </c>
      <c r="I279" s="4" t="s">
        <v>6098</v>
      </c>
      <c r="J279" s="4" t="s">
        <v>300</v>
      </c>
      <c r="K279" s="4" t="s">
        <v>301</v>
      </c>
      <c r="L279" s="4"/>
      <c r="M279" s="4"/>
      <c r="N279" s="4"/>
      <c r="O279" s="7">
        <v>800000</v>
      </c>
      <c r="P279" s="11">
        <f>_xlfn.XLOOKUP(E279,[1]SIDEOF_donativos!U$4:U$1619,[1]SIDEOF_donativos!W$4:W$1619,FALSE)</f>
        <v>412</v>
      </c>
      <c r="S279" s="3">
        <v>2016</v>
      </c>
      <c r="T279" s="4" t="s">
        <v>719</v>
      </c>
      <c r="U279" s="4" t="s">
        <v>4941</v>
      </c>
      <c r="V279" s="6">
        <v>42430</v>
      </c>
      <c r="W279" s="7">
        <v>2500000</v>
      </c>
      <c r="X279" s="6">
        <v>42599</v>
      </c>
      <c r="Y279" s="4" t="s">
        <v>6241</v>
      </c>
      <c r="Z279" s="4" t="s">
        <v>387</v>
      </c>
      <c r="AA279" s="4" t="s">
        <v>388</v>
      </c>
      <c r="AB279" s="4"/>
      <c r="AC279" s="4"/>
      <c r="AD279" s="4"/>
      <c r="AE279" s="7">
        <v>2500000</v>
      </c>
      <c r="AF279" s="11">
        <v>704</v>
      </c>
    </row>
    <row r="280" spans="1:32" x14ac:dyDescent="0.25">
      <c r="A280" s="3">
        <v>2016</v>
      </c>
      <c r="B280" s="4" t="s">
        <v>509</v>
      </c>
      <c r="C280" s="5">
        <v>48101</v>
      </c>
      <c r="D280" s="4" t="s">
        <v>6099</v>
      </c>
      <c r="E280" s="4" t="s">
        <v>591</v>
      </c>
      <c r="F280" s="6">
        <v>42507</v>
      </c>
      <c r="G280" s="7">
        <v>489850</v>
      </c>
      <c r="H280" s="6">
        <v>42735</v>
      </c>
      <c r="I280" s="4" t="s">
        <v>6100</v>
      </c>
      <c r="J280" s="4" t="s">
        <v>300</v>
      </c>
      <c r="K280" s="4" t="s">
        <v>301</v>
      </c>
      <c r="L280" s="4"/>
      <c r="M280" s="4"/>
      <c r="N280" s="4"/>
      <c r="O280" s="7">
        <v>489850</v>
      </c>
      <c r="P280" s="11">
        <f>_xlfn.XLOOKUP(E280,[1]SIDEOF_donativos!U$4:U$1619,[1]SIDEOF_donativos!W$4:W$1619,FALSE)</f>
        <v>1571</v>
      </c>
      <c r="S280" s="3">
        <v>2016</v>
      </c>
      <c r="T280" s="4" t="s">
        <v>719</v>
      </c>
      <c r="U280" s="4" t="s">
        <v>825</v>
      </c>
      <c r="V280" s="6">
        <v>42460</v>
      </c>
      <c r="W280" s="7">
        <v>2000000</v>
      </c>
      <c r="X280" s="6">
        <v>42854</v>
      </c>
      <c r="Y280" s="4" t="s">
        <v>6243</v>
      </c>
      <c r="Z280" s="4" t="s">
        <v>387</v>
      </c>
      <c r="AA280" s="4" t="s">
        <v>388</v>
      </c>
      <c r="AB280" s="4"/>
      <c r="AC280" s="4"/>
      <c r="AD280" s="4"/>
      <c r="AE280" s="7">
        <v>2000000</v>
      </c>
      <c r="AF280" s="11">
        <v>755</v>
      </c>
    </row>
    <row r="281" spans="1:32" x14ac:dyDescent="0.25">
      <c r="A281" s="3">
        <v>2016</v>
      </c>
      <c r="B281" s="4" t="s">
        <v>509</v>
      </c>
      <c r="C281" s="5">
        <v>48101</v>
      </c>
      <c r="D281" s="4" t="s">
        <v>6101</v>
      </c>
      <c r="E281" s="4" t="s">
        <v>6102</v>
      </c>
      <c r="F281" s="6">
        <v>42507</v>
      </c>
      <c r="G281" s="7">
        <v>799400</v>
      </c>
      <c r="H281" s="6">
        <v>42735</v>
      </c>
      <c r="I281" s="4" t="s">
        <v>6103</v>
      </c>
      <c r="J281" s="4" t="s">
        <v>300</v>
      </c>
      <c r="K281" s="4" t="s">
        <v>301</v>
      </c>
      <c r="L281" s="4"/>
      <c r="M281" s="4"/>
      <c r="N281" s="4"/>
      <c r="O281" s="7">
        <v>799400</v>
      </c>
      <c r="P281" s="11">
        <f>_xlfn.XLOOKUP(E281,[1]SIDEOF_donativos!U$4:U$1619,[1]SIDEOF_donativos!W$4:W$1619,FALSE)</f>
        <v>1500</v>
      </c>
      <c r="S281" s="3">
        <v>2016</v>
      </c>
      <c r="T281" s="4" t="s">
        <v>719</v>
      </c>
      <c r="U281" s="4" t="s">
        <v>1754</v>
      </c>
      <c r="V281" s="6">
        <v>42437</v>
      </c>
      <c r="W281" s="7">
        <v>1000000</v>
      </c>
      <c r="X281" s="6">
        <v>42843</v>
      </c>
      <c r="Y281" s="4" t="s">
        <v>6245</v>
      </c>
      <c r="Z281" s="4" t="s">
        <v>387</v>
      </c>
      <c r="AA281" s="4" t="s">
        <v>388</v>
      </c>
      <c r="AB281" s="4"/>
      <c r="AC281" s="4"/>
      <c r="AD281" s="4"/>
      <c r="AE281" s="7">
        <v>1000000</v>
      </c>
      <c r="AF281" s="11">
        <v>165</v>
      </c>
    </row>
    <row r="282" spans="1:32" x14ac:dyDescent="0.25">
      <c r="A282" s="3">
        <v>2016</v>
      </c>
      <c r="B282" s="4" t="s">
        <v>509</v>
      </c>
      <c r="C282" s="5">
        <v>48101</v>
      </c>
      <c r="D282" s="4" t="s">
        <v>6104</v>
      </c>
      <c r="E282" s="4" t="s">
        <v>6105</v>
      </c>
      <c r="F282" s="6">
        <v>42507</v>
      </c>
      <c r="G282" s="7">
        <v>795800</v>
      </c>
      <c r="H282" s="6">
        <v>42735</v>
      </c>
      <c r="I282" s="4" t="s">
        <v>6106</v>
      </c>
      <c r="J282" s="4" t="s">
        <v>300</v>
      </c>
      <c r="K282" s="4" t="s">
        <v>301</v>
      </c>
      <c r="L282" s="4"/>
      <c r="M282" s="4"/>
      <c r="N282" s="4"/>
      <c r="O282" s="7">
        <v>795800</v>
      </c>
      <c r="P282" s="11">
        <f>_xlfn.XLOOKUP(E282,[1]SIDEOF_donativos!U$4:U$1619,[1]SIDEOF_donativos!W$4:W$1619,FALSE)</f>
        <v>992</v>
      </c>
      <c r="S282" s="3">
        <v>2016</v>
      </c>
      <c r="T282" s="4" t="s">
        <v>719</v>
      </c>
      <c r="U282" s="4" t="s">
        <v>1754</v>
      </c>
      <c r="V282" s="6">
        <v>42437</v>
      </c>
      <c r="W282" s="7">
        <v>1326000</v>
      </c>
      <c r="X282" s="6">
        <v>42843</v>
      </c>
      <c r="Y282" s="4" t="s">
        <v>6247</v>
      </c>
      <c r="Z282" s="4" t="s">
        <v>387</v>
      </c>
      <c r="AA282" s="4" t="s">
        <v>388</v>
      </c>
      <c r="AB282" s="4"/>
      <c r="AC282" s="4"/>
      <c r="AD282" s="4"/>
      <c r="AE282" s="7">
        <v>1326000</v>
      </c>
      <c r="AF282" s="11">
        <v>165</v>
      </c>
    </row>
    <row r="283" spans="1:32" x14ac:dyDescent="0.25">
      <c r="A283" s="3">
        <v>2016</v>
      </c>
      <c r="B283" s="4" t="s">
        <v>509</v>
      </c>
      <c r="C283" s="5">
        <v>48101</v>
      </c>
      <c r="D283" s="4" t="s">
        <v>6107</v>
      </c>
      <c r="E283" s="4" t="s">
        <v>4521</v>
      </c>
      <c r="F283" s="6">
        <v>42507</v>
      </c>
      <c r="G283" s="7">
        <v>592150</v>
      </c>
      <c r="H283" s="6">
        <v>42735</v>
      </c>
      <c r="I283" s="4" t="s">
        <v>6108</v>
      </c>
      <c r="J283" s="4" t="s">
        <v>300</v>
      </c>
      <c r="K283" s="4" t="s">
        <v>301</v>
      </c>
      <c r="L283" s="4"/>
      <c r="M283" s="4"/>
      <c r="N283" s="4"/>
      <c r="O283" s="7">
        <v>592150</v>
      </c>
      <c r="P283" s="11">
        <f>_xlfn.XLOOKUP(E283,[1]SIDEOF_donativos!U$4:U$1619,[1]SIDEOF_donativos!W$4:W$1619,FALSE)</f>
        <v>225</v>
      </c>
      <c r="S283" s="3">
        <v>2016</v>
      </c>
      <c r="T283" s="4" t="s">
        <v>719</v>
      </c>
      <c r="U283" s="4" t="s">
        <v>4712</v>
      </c>
      <c r="V283" s="6">
        <v>42437</v>
      </c>
      <c r="W283" s="7">
        <v>1100000</v>
      </c>
      <c r="X283" s="6">
        <v>42853</v>
      </c>
      <c r="Y283" s="4" t="s">
        <v>6249</v>
      </c>
      <c r="Z283" s="4" t="s">
        <v>387</v>
      </c>
      <c r="AA283" s="4" t="s">
        <v>388</v>
      </c>
      <c r="AB283" s="4"/>
      <c r="AC283" s="4"/>
      <c r="AD283" s="4"/>
      <c r="AE283" s="7">
        <v>1100000</v>
      </c>
      <c r="AF283" s="11">
        <v>956</v>
      </c>
    </row>
    <row r="284" spans="1:32" x14ac:dyDescent="0.25">
      <c r="A284" s="3">
        <v>2016</v>
      </c>
      <c r="B284" s="4" t="s">
        <v>509</v>
      </c>
      <c r="C284" s="5">
        <v>48101</v>
      </c>
      <c r="D284" s="4" t="s">
        <v>6109</v>
      </c>
      <c r="E284" s="4" t="s">
        <v>6110</v>
      </c>
      <c r="F284" s="6">
        <v>42507</v>
      </c>
      <c r="G284" s="7">
        <v>500000</v>
      </c>
      <c r="H284" s="6">
        <v>42735</v>
      </c>
      <c r="I284" s="4" t="s">
        <v>6111</v>
      </c>
      <c r="J284" s="4" t="s">
        <v>300</v>
      </c>
      <c r="K284" s="4" t="s">
        <v>301</v>
      </c>
      <c r="L284" s="4"/>
      <c r="M284" s="4"/>
      <c r="N284" s="4"/>
      <c r="O284" s="7">
        <v>500000</v>
      </c>
      <c r="P284" s="11">
        <f>_xlfn.XLOOKUP(E284,[1]SIDEOF_donativos!U$4:U$1619,[1]SIDEOF_donativos!W$4:W$1619,FALSE)</f>
        <v>817</v>
      </c>
      <c r="S284" s="3">
        <v>2016</v>
      </c>
      <c r="T284" s="4" t="s">
        <v>719</v>
      </c>
      <c r="U284" s="4" t="s">
        <v>4805</v>
      </c>
      <c r="V284" s="6">
        <v>42439</v>
      </c>
      <c r="W284" s="7">
        <v>2000000</v>
      </c>
      <c r="X284" s="6">
        <v>42753</v>
      </c>
      <c r="Y284" s="4" t="s">
        <v>6251</v>
      </c>
      <c r="Z284" s="4" t="s">
        <v>387</v>
      </c>
      <c r="AA284" s="4" t="s">
        <v>388</v>
      </c>
      <c r="AB284" s="4"/>
      <c r="AC284" s="4"/>
      <c r="AD284" s="4"/>
      <c r="AE284" s="7">
        <v>2000000</v>
      </c>
      <c r="AF284" s="11">
        <v>359</v>
      </c>
    </row>
    <row r="285" spans="1:32" x14ac:dyDescent="0.25">
      <c r="A285" s="3">
        <v>2016</v>
      </c>
      <c r="B285" s="4" t="s">
        <v>509</v>
      </c>
      <c r="C285" s="5">
        <v>48101</v>
      </c>
      <c r="D285" s="4" t="s">
        <v>6112</v>
      </c>
      <c r="E285" s="4" t="s">
        <v>6113</v>
      </c>
      <c r="F285" s="6">
        <v>42507</v>
      </c>
      <c r="G285" s="7">
        <v>321400</v>
      </c>
      <c r="H285" s="6">
        <v>42735</v>
      </c>
      <c r="I285" s="4" t="s">
        <v>6114</v>
      </c>
      <c r="J285" s="4" t="s">
        <v>300</v>
      </c>
      <c r="K285" s="4" t="s">
        <v>301</v>
      </c>
      <c r="L285" s="4"/>
      <c r="M285" s="4"/>
      <c r="N285" s="4"/>
      <c r="O285" s="7">
        <v>321400</v>
      </c>
      <c r="P285" s="11">
        <f>_xlfn.XLOOKUP(E285,[1]SIDEOF_donativos!U$4:U$1619,[1]SIDEOF_donativos!W$4:W$1619,FALSE)</f>
        <v>1107</v>
      </c>
      <c r="S285" s="3">
        <v>2016</v>
      </c>
      <c r="T285" s="4" t="s">
        <v>719</v>
      </c>
      <c r="U285" s="4" t="s">
        <v>6253</v>
      </c>
      <c r="V285" s="6">
        <v>42460</v>
      </c>
      <c r="W285" s="7">
        <v>1395203</v>
      </c>
      <c r="X285" s="6">
        <v>42820</v>
      </c>
      <c r="Y285" s="4" t="s">
        <v>6254</v>
      </c>
      <c r="Z285" s="4" t="s">
        <v>387</v>
      </c>
      <c r="AA285" s="4" t="s">
        <v>388</v>
      </c>
      <c r="AB285" s="4"/>
      <c r="AC285" s="4"/>
      <c r="AD285" s="4"/>
      <c r="AE285" s="7">
        <v>1395203</v>
      </c>
      <c r="AF285" s="11">
        <v>1511</v>
      </c>
    </row>
    <row r="286" spans="1:32" x14ac:dyDescent="0.25">
      <c r="A286" s="3">
        <v>2016</v>
      </c>
      <c r="B286" s="4" t="s">
        <v>509</v>
      </c>
      <c r="C286" s="5">
        <v>48101</v>
      </c>
      <c r="D286" s="4" t="s">
        <v>6115</v>
      </c>
      <c r="E286" s="4" t="s">
        <v>4491</v>
      </c>
      <c r="F286" s="6">
        <v>42499</v>
      </c>
      <c r="G286" s="7">
        <v>572100</v>
      </c>
      <c r="H286" s="6">
        <v>42735</v>
      </c>
      <c r="I286" s="4" t="s">
        <v>6116</v>
      </c>
      <c r="J286" s="4" t="s">
        <v>300</v>
      </c>
      <c r="K286" s="4" t="s">
        <v>301</v>
      </c>
      <c r="L286" s="4"/>
      <c r="M286" s="4"/>
      <c r="N286" s="4"/>
      <c r="O286" s="7">
        <v>572100</v>
      </c>
      <c r="P286" s="11">
        <f>_xlfn.XLOOKUP(E286,[1]SIDEOF_donativos!U$4:U$1619,[1]SIDEOF_donativos!W$4:W$1619,FALSE)</f>
        <v>616</v>
      </c>
      <c r="S286" s="3">
        <v>2016</v>
      </c>
      <c r="T286" s="4" t="s">
        <v>719</v>
      </c>
      <c r="U286" s="4" t="s">
        <v>1156</v>
      </c>
      <c r="V286" s="6">
        <v>42444</v>
      </c>
      <c r="W286" s="7">
        <v>2000000</v>
      </c>
      <c r="X286" s="6">
        <v>42569</v>
      </c>
      <c r="Y286" s="4" t="s">
        <v>6256</v>
      </c>
      <c r="Z286" s="4" t="s">
        <v>387</v>
      </c>
      <c r="AA286" s="4" t="s">
        <v>388</v>
      </c>
      <c r="AB286" s="4"/>
      <c r="AC286" s="4"/>
      <c r="AD286" s="4"/>
      <c r="AE286" s="7">
        <v>2000000</v>
      </c>
      <c r="AF286" s="11">
        <v>651</v>
      </c>
    </row>
    <row r="287" spans="1:32" x14ac:dyDescent="0.25">
      <c r="A287" s="3">
        <v>2016</v>
      </c>
      <c r="B287" s="4" t="s">
        <v>509</v>
      </c>
      <c r="C287" s="5">
        <v>48101</v>
      </c>
      <c r="D287" s="4" t="s">
        <v>6117</v>
      </c>
      <c r="E287" s="4" t="s">
        <v>3247</v>
      </c>
      <c r="F287" s="6">
        <v>42499</v>
      </c>
      <c r="G287" s="7">
        <v>418250</v>
      </c>
      <c r="H287" s="6">
        <v>42735</v>
      </c>
      <c r="I287" s="4" t="s">
        <v>6118</v>
      </c>
      <c r="J287" s="4" t="s">
        <v>300</v>
      </c>
      <c r="K287" s="4" t="s">
        <v>301</v>
      </c>
      <c r="L287" s="4"/>
      <c r="M287" s="4"/>
      <c r="N287" s="4"/>
      <c r="O287" s="7">
        <v>418250</v>
      </c>
      <c r="P287" s="11">
        <f>_xlfn.XLOOKUP(E287,[1]SIDEOF_donativos!U$4:U$1619,[1]SIDEOF_donativos!W$4:W$1619,FALSE)</f>
        <v>1575</v>
      </c>
      <c r="S287" s="3">
        <v>2016</v>
      </c>
      <c r="T287" s="4" t="s">
        <v>719</v>
      </c>
      <c r="U287" s="4" t="s">
        <v>1052</v>
      </c>
      <c r="V287" s="6">
        <v>42444</v>
      </c>
      <c r="W287" s="7">
        <v>858000</v>
      </c>
      <c r="X287" s="6">
        <v>42843</v>
      </c>
      <c r="Y287" s="4" t="s">
        <v>6258</v>
      </c>
      <c r="Z287" s="4" t="s">
        <v>387</v>
      </c>
      <c r="AA287" s="4" t="s">
        <v>388</v>
      </c>
      <c r="AB287" s="4"/>
      <c r="AC287" s="4"/>
      <c r="AD287" s="4"/>
      <c r="AE287" s="7">
        <v>858000</v>
      </c>
      <c r="AF287" s="11">
        <v>1293</v>
      </c>
    </row>
    <row r="288" spans="1:32" x14ac:dyDescent="0.25">
      <c r="A288" s="3">
        <v>2016</v>
      </c>
      <c r="B288" s="4" t="s">
        <v>509</v>
      </c>
      <c r="C288" s="5">
        <v>48101</v>
      </c>
      <c r="D288" s="4" t="s">
        <v>6119</v>
      </c>
      <c r="E288" s="4" t="s">
        <v>6120</v>
      </c>
      <c r="F288" s="6">
        <v>42501</v>
      </c>
      <c r="G288" s="7">
        <v>513105</v>
      </c>
      <c r="H288" s="6">
        <v>42735</v>
      </c>
      <c r="I288" s="4" t="s">
        <v>6121</v>
      </c>
      <c r="J288" s="4" t="s">
        <v>300</v>
      </c>
      <c r="K288" s="4" t="s">
        <v>301</v>
      </c>
      <c r="L288" s="4"/>
      <c r="M288" s="4"/>
      <c r="N288" s="4"/>
      <c r="O288" s="7">
        <v>513105</v>
      </c>
      <c r="P288" s="11">
        <f>_xlfn.XLOOKUP(E288,[1]SIDEOF_donativos!U$4:U$1619,[1]SIDEOF_donativos!W$4:W$1619,FALSE)</f>
        <v>567</v>
      </c>
      <c r="S288" s="3">
        <v>2016</v>
      </c>
      <c r="T288" s="4" t="s">
        <v>719</v>
      </c>
      <c r="U288" s="4" t="s">
        <v>836</v>
      </c>
      <c r="V288" s="6">
        <v>42460</v>
      </c>
      <c r="W288" s="7">
        <v>5000000</v>
      </c>
      <c r="X288" s="6">
        <v>42843</v>
      </c>
      <c r="Y288" s="4" t="s">
        <v>6260</v>
      </c>
      <c r="Z288" s="4" t="s">
        <v>387</v>
      </c>
      <c r="AA288" s="4" t="s">
        <v>388</v>
      </c>
      <c r="AB288" s="4"/>
      <c r="AC288" s="4"/>
      <c r="AD288" s="4"/>
      <c r="AE288" s="7">
        <v>5000000</v>
      </c>
      <c r="AF288" s="11">
        <v>1336</v>
      </c>
    </row>
    <row r="289" spans="1:32" x14ac:dyDescent="0.25">
      <c r="A289" s="3">
        <v>2016</v>
      </c>
      <c r="B289" s="4" t="s">
        <v>509</v>
      </c>
      <c r="C289" s="5">
        <v>48101</v>
      </c>
      <c r="D289" s="4" t="s">
        <v>6122</v>
      </c>
      <c r="E289" s="4" t="s">
        <v>6123</v>
      </c>
      <c r="F289" s="6">
        <v>42501</v>
      </c>
      <c r="G289" s="7">
        <v>415514</v>
      </c>
      <c r="H289" s="6">
        <v>42735</v>
      </c>
      <c r="I289" s="4" t="s">
        <v>6124</v>
      </c>
      <c r="J289" s="4" t="s">
        <v>300</v>
      </c>
      <c r="K289" s="4" t="s">
        <v>301</v>
      </c>
      <c r="L289" s="4"/>
      <c r="M289" s="4"/>
      <c r="N289" s="4"/>
      <c r="O289" s="7">
        <v>415514</v>
      </c>
      <c r="P289" s="11">
        <f>_xlfn.XLOOKUP(E289,[1]SIDEOF_donativos!U$4:U$1619,[1]SIDEOF_donativos!W$4:W$1619,FALSE)</f>
        <v>569</v>
      </c>
      <c r="S289" s="3">
        <v>2016</v>
      </c>
      <c r="T289" s="4" t="s">
        <v>719</v>
      </c>
      <c r="U289" s="4" t="s">
        <v>6262</v>
      </c>
      <c r="V289" s="6">
        <v>42461</v>
      </c>
      <c r="W289" s="7">
        <v>12960000</v>
      </c>
      <c r="X289" s="6">
        <v>42639</v>
      </c>
      <c r="Y289" s="4" t="s">
        <v>6263</v>
      </c>
      <c r="Z289" s="4" t="s">
        <v>387</v>
      </c>
      <c r="AA289" s="4" t="s">
        <v>388</v>
      </c>
      <c r="AB289" s="4"/>
      <c r="AC289" s="4"/>
      <c r="AD289" s="4"/>
      <c r="AE289" s="7">
        <v>12960000</v>
      </c>
      <c r="AF289" s="11">
        <v>1524</v>
      </c>
    </row>
    <row r="290" spans="1:32" x14ac:dyDescent="0.25">
      <c r="A290" s="3">
        <v>2016</v>
      </c>
      <c r="B290" s="4" t="s">
        <v>509</v>
      </c>
      <c r="C290" s="5">
        <v>48101</v>
      </c>
      <c r="D290" s="4" t="s">
        <v>6125</v>
      </c>
      <c r="E290" s="4" t="s">
        <v>4504</v>
      </c>
      <c r="F290" s="6">
        <v>42501</v>
      </c>
      <c r="G290" s="7">
        <v>599500</v>
      </c>
      <c r="H290" s="6">
        <v>42735</v>
      </c>
      <c r="I290" s="4" t="s">
        <v>6126</v>
      </c>
      <c r="J290" s="4" t="s">
        <v>300</v>
      </c>
      <c r="K290" s="4" t="s">
        <v>301</v>
      </c>
      <c r="L290" s="4"/>
      <c r="M290" s="4"/>
      <c r="N290" s="4"/>
      <c r="O290" s="7">
        <v>599500</v>
      </c>
      <c r="P290" s="11">
        <f>_xlfn.XLOOKUP(E290,[1]SIDEOF_donativos!U$4:U$1619,[1]SIDEOF_donativos!W$4:W$1619,FALSE)</f>
        <v>294</v>
      </c>
      <c r="S290" s="3">
        <v>2016</v>
      </c>
      <c r="T290" s="4" t="s">
        <v>719</v>
      </c>
      <c r="U290" s="4" t="s">
        <v>3818</v>
      </c>
      <c r="V290" s="6">
        <v>42461</v>
      </c>
      <c r="W290" s="7">
        <v>1560000</v>
      </c>
      <c r="X290" s="6">
        <v>42755</v>
      </c>
      <c r="Y290" s="4" t="s">
        <v>6265</v>
      </c>
      <c r="Z290" s="4" t="s">
        <v>387</v>
      </c>
      <c r="AA290" s="4" t="s">
        <v>388</v>
      </c>
      <c r="AB290" s="4"/>
      <c r="AC290" s="4"/>
      <c r="AD290" s="4"/>
      <c r="AE290" s="7">
        <v>1560000</v>
      </c>
      <c r="AF290" s="11">
        <v>1402</v>
      </c>
    </row>
    <row r="291" spans="1:32" x14ac:dyDescent="0.25">
      <c r="A291" s="3">
        <v>2016</v>
      </c>
      <c r="B291" s="4" t="s">
        <v>509</v>
      </c>
      <c r="C291" s="5">
        <v>48101</v>
      </c>
      <c r="D291" s="4" t="s">
        <v>6127</v>
      </c>
      <c r="E291" s="4" t="s">
        <v>4520</v>
      </c>
      <c r="F291" s="6">
        <v>42499</v>
      </c>
      <c r="G291" s="7">
        <v>745000</v>
      </c>
      <c r="H291" s="6">
        <v>42735</v>
      </c>
      <c r="I291" s="4" t="s">
        <v>6128</v>
      </c>
      <c r="J291" s="4" t="s">
        <v>300</v>
      </c>
      <c r="K291" s="4" t="s">
        <v>301</v>
      </c>
      <c r="L291" s="4"/>
      <c r="M291" s="4"/>
      <c r="N291" s="4"/>
      <c r="O291" s="7">
        <v>745000</v>
      </c>
      <c r="P291" s="11">
        <f>_xlfn.XLOOKUP(E291,[1]SIDEOF_donativos!U$4:U$1619,[1]SIDEOF_donativos!W$4:W$1619,FALSE)</f>
        <v>1078</v>
      </c>
      <c r="S291" s="3">
        <v>2016</v>
      </c>
      <c r="T291" s="4" t="s">
        <v>719</v>
      </c>
      <c r="U291" s="4" t="s">
        <v>6214</v>
      </c>
      <c r="V291" s="6">
        <v>42461</v>
      </c>
      <c r="W291" s="7">
        <v>2500000</v>
      </c>
      <c r="X291" s="6">
        <v>42577</v>
      </c>
      <c r="Y291" s="4" t="s">
        <v>6267</v>
      </c>
      <c r="Z291" s="4" t="s">
        <v>387</v>
      </c>
      <c r="AA291" s="4" t="s">
        <v>388</v>
      </c>
      <c r="AB291" s="4"/>
      <c r="AC291" s="4"/>
      <c r="AD291" s="4"/>
      <c r="AE291" s="7">
        <v>2500000</v>
      </c>
      <c r="AF291" s="11">
        <v>1512</v>
      </c>
    </row>
    <row r="292" spans="1:32" x14ac:dyDescent="0.25">
      <c r="A292" s="3">
        <v>2016</v>
      </c>
      <c r="B292" s="4" t="s">
        <v>509</v>
      </c>
      <c r="C292" s="5">
        <v>48101</v>
      </c>
      <c r="D292" s="4" t="s">
        <v>6129</v>
      </c>
      <c r="E292" s="4" t="s">
        <v>2062</v>
      </c>
      <c r="F292" s="6">
        <v>42499</v>
      </c>
      <c r="G292" s="7">
        <v>293100</v>
      </c>
      <c r="H292" s="6">
        <v>42735</v>
      </c>
      <c r="I292" s="4" t="s">
        <v>6130</v>
      </c>
      <c r="J292" s="4" t="s">
        <v>300</v>
      </c>
      <c r="K292" s="4" t="s">
        <v>301</v>
      </c>
      <c r="L292" s="4"/>
      <c r="M292" s="4"/>
      <c r="N292" s="4"/>
      <c r="O292" s="7">
        <v>293100</v>
      </c>
      <c r="P292" s="11">
        <f>_xlfn.XLOOKUP(E292,[1]SIDEOF_donativos!U$4:U$1619,[1]SIDEOF_donativos!W$4:W$1619,FALSE)</f>
        <v>1084</v>
      </c>
      <c r="S292" s="3">
        <v>2016</v>
      </c>
      <c r="T292" s="4" t="s">
        <v>719</v>
      </c>
      <c r="U292" s="4" t="s">
        <v>3497</v>
      </c>
      <c r="V292" s="6">
        <v>42464</v>
      </c>
      <c r="W292" s="7">
        <v>1794000</v>
      </c>
      <c r="X292" s="6">
        <v>42853</v>
      </c>
      <c r="Y292" s="4" t="s">
        <v>6269</v>
      </c>
      <c r="Z292" s="4" t="s">
        <v>387</v>
      </c>
      <c r="AA292" s="4" t="s">
        <v>388</v>
      </c>
      <c r="AB292" s="4"/>
      <c r="AC292" s="4"/>
      <c r="AD292" s="4"/>
      <c r="AE292" s="7">
        <v>1794000</v>
      </c>
      <c r="AF292" s="11">
        <v>1288</v>
      </c>
    </row>
    <row r="293" spans="1:32" x14ac:dyDescent="0.25">
      <c r="A293" s="3">
        <v>2016</v>
      </c>
      <c r="B293" s="4" t="s">
        <v>509</v>
      </c>
      <c r="C293" s="5">
        <v>48101</v>
      </c>
      <c r="D293" s="4" t="s">
        <v>6131</v>
      </c>
      <c r="E293" s="4" t="s">
        <v>6132</v>
      </c>
      <c r="F293" s="6">
        <v>42499</v>
      </c>
      <c r="G293" s="7">
        <v>499590</v>
      </c>
      <c r="H293" s="6">
        <v>42735</v>
      </c>
      <c r="I293" s="4" t="s">
        <v>6133</v>
      </c>
      <c r="J293" s="4" t="s">
        <v>300</v>
      </c>
      <c r="K293" s="4" t="s">
        <v>301</v>
      </c>
      <c r="L293" s="4"/>
      <c r="M293" s="4"/>
      <c r="N293" s="4"/>
      <c r="O293" s="7">
        <v>499590</v>
      </c>
      <c r="P293" s="11">
        <f>_xlfn.XLOOKUP(E293,[1]SIDEOF_donativos!U$4:U$1619,[1]SIDEOF_donativos!W$4:W$1619,FALSE)</f>
        <v>1433</v>
      </c>
      <c r="S293" s="3">
        <v>2016</v>
      </c>
      <c r="T293" s="4" t="s">
        <v>719</v>
      </c>
      <c r="U293" s="4" t="s">
        <v>2343</v>
      </c>
      <c r="V293" s="6">
        <v>42464</v>
      </c>
      <c r="W293" s="7">
        <v>3100000</v>
      </c>
      <c r="X293" s="6">
        <v>42595</v>
      </c>
      <c r="Y293" s="4" t="s">
        <v>6271</v>
      </c>
      <c r="Z293" s="4" t="s">
        <v>387</v>
      </c>
      <c r="AA293" s="4" t="s">
        <v>388</v>
      </c>
      <c r="AB293" s="4"/>
      <c r="AC293" s="4"/>
      <c r="AD293" s="4"/>
      <c r="AE293" s="7">
        <v>3100000</v>
      </c>
      <c r="AF293" s="11">
        <v>919</v>
      </c>
    </row>
    <row r="294" spans="1:32" x14ac:dyDescent="0.25">
      <c r="A294" s="3">
        <v>2016</v>
      </c>
      <c r="B294" s="4" t="s">
        <v>509</v>
      </c>
      <c r="C294" s="5">
        <v>48101</v>
      </c>
      <c r="D294" s="4" t="s">
        <v>6134</v>
      </c>
      <c r="E294" s="4" t="s">
        <v>6135</v>
      </c>
      <c r="F294" s="6">
        <v>42499</v>
      </c>
      <c r="G294" s="7">
        <v>430700</v>
      </c>
      <c r="H294" s="6">
        <v>42735</v>
      </c>
      <c r="I294" s="4" t="s">
        <v>6136</v>
      </c>
      <c r="J294" s="4" t="s">
        <v>300</v>
      </c>
      <c r="K294" s="4" t="s">
        <v>301</v>
      </c>
      <c r="L294" s="4"/>
      <c r="M294" s="4"/>
      <c r="N294" s="4"/>
      <c r="O294" s="7">
        <v>430700</v>
      </c>
      <c r="P294" s="11">
        <f>_xlfn.XLOOKUP(E294,[1]SIDEOF_donativos!U$4:U$1619,[1]SIDEOF_donativos!W$4:W$1619,FALSE)</f>
        <v>75</v>
      </c>
      <c r="S294" s="3">
        <v>2016</v>
      </c>
      <c r="T294" s="4" t="s">
        <v>719</v>
      </c>
      <c r="U294" s="4" t="s">
        <v>4639</v>
      </c>
      <c r="V294" s="6">
        <v>42465</v>
      </c>
      <c r="W294" s="7">
        <v>2000000</v>
      </c>
      <c r="X294" s="6">
        <v>42639</v>
      </c>
      <c r="Y294" s="4" t="s">
        <v>6273</v>
      </c>
      <c r="Z294" s="4" t="s">
        <v>387</v>
      </c>
      <c r="AA294" s="4" t="s">
        <v>388</v>
      </c>
      <c r="AB294" s="4"/>
      <c r="AC294" s="4"/>
      <c r="AD294" s="4"/>
      <c r="AE294" s="7">
        <v>2000000</v>
      </c>
      <c r="AF294" s="11">
        <v>586</v>
      </c>
    </row>
    <row r="295" spans="1:32" x14ac:dyDescent="0.25">
      <c r="A295" s="3">
        <v>2016</v>
      </c>
      <c r="B295" s="4" t="s">
        <v>509</v>
      </c>
      <c r="C295" s="5">
        <v>48101</v>
      </c>
      <c r="D295" s="4" t="s">
        <v>6137</v>
      </c>
      <c r="E295" s="4" t="s">
        <v>4473</v>
      </c>
      <c r="F295" s="6">
        <v>42499</v>
      </c>
      <c r="G295" s="7">
        <v>408680</v>
      </c>
      <c r="H295" s="6">
        <v>42735</v>
      </c>
      <c r="I295" s="4" t="s">
        <v>6138</v>
      </c>
      <c r="J295" s="4" t="s">
        <v>300</v>
      </c>
      <c r="K295" s="4" t="s">
        <v>301</v>
      </c>
      <c r="L295" s="4"/>
      <c r="M295" s="4"/>
      <c r="N295" s="4"/>
      <c r="O295" s="7">
        <v>408680</v>
      </c>
      <c r="P295" s="11">
        <f>_xlfn.XLOOKUP(E295,[1]SIDEOF_donativos!U$4:U$1619,[1]SIDEOF_donativos!W$4:W$1619,FALSE)</f>
        <v>264</v>
      </c>
      <c r="S295" s="3">
        <v>2016</v>
      </c>
      <c r="T295" s="4" t="s">
        <v>719</v>
      </c>
      <c r="U295" s="4" t="s">
        <v>5020</v>
      </c>
      <c r="V295" s="6">
        <v>42464</v>
      </c>
      <c r="W295" s="7">
        <v>780000</v>
      </c>
      <c r="X295" s="6">
        <v>42652</v>
      </c>
      <c r="Y295" s="4" t="s">
        <v>6275</v>
      </c>
      <c r="Z295" s="4" t="s">
        <v>387</v>
      </c>
      <c r="AA295" s="4" t="s">
        <v>388</v>
      </c>
      <c r="AB295" s="4"/>
      <c r="AC295" s="4"/>
      <c r="AD295" s="4"/>
      <c r="AE295" s="7">
        <v>780000</v>
      </c>
      <c r="AF295" s="11">
        <v>1425</v>
      </c>
    </row>
    <row r="296" spans="1:32" x14ac:dyDescent="0.25">
      <c r="A296" s="3">
        <v>2016</v>
      </c>
      <c r="B296" s="4" t="s">
        <v>509</v>
      </c>
      <c r="C296" s="5">
        <v>48101</v>
      </c>
      <c r="D296" s="4" t="s">
        <v>6139</v>
      </c>
      <c r="E296" s="4" t="s">
        <v>4476</v>
      </c>
      <c r="F296" s="6">
        <v>42499</v>
      </c>
      <c r="G296" s="7">
        <v>440000</v>
      </c>
      <c r="H296" s="6">
        <v>42735</v>
      </c>
      <c r="I296" s="4" t="s">
        <v>6140</v>
      </c>
      <c r="J296" s="4" t="s">
        <v>300</v>
      </c>
      <c r="K296" s="4" t="s">
        <v>301</v>
      </c>
      <c r="L296" s="4"/>
      <c r="M296" s="4"/>
      <c r="N296" s="4"/>
      <c r="O296" s="7">
        <v>440000</v>
      </c>
      <c r="P296" s="11">
        <f>_xlfn.XLOOKUP(E296,[1]SIDEOF_donativos!U$4:U$1619,[1]SIDEOF_donativos!W$4:W$1619,FALSE)</f>
        <v>786</v>
      </c>
      <c r="S296" s="3">
        <v>2016</v>
      </c>
      <c r="T296" s="4" t="s">
        <v>719</v>
      </c>
      <c r="U296" s="4" t="s">
        <v>6277</v>
      </c>
      <c r="V296" s="6">
        <v>42675</v>
      </c>
      <c r="W296" s="7">
        <v>2000000</v>
      </c>
      <c r="X296" s="6">
        <v>43039</v>
      </c>
      <c r="Y296" s="4" t="s">
        <v>6278</v>
      </c>
      <c r="Z296" s="4" t="s">
        <v>387</v>
      </c>
      <c r="AA296" s="4" t="s">
        <v>388</v>
      </c>
      <c r="AB296" s="4"/>
      <c r="AC296" s="4"/>
      <c r="AD296" s="4"/>
      <c r="AE296" s="7">
        <v>2000000</v>
      </c>
      <c r="AF296" s="11">
        <v>448</v>
      </c>
    </row>
    <row r="297" spans="1:32" x14ac:dyDescent="0.25">
      <c r="A297" s="3">
        <v>2016</v>
      </c>
      <c r="B297" s="4" t="s">
        <v>509</v>
      </c>
      <c r="C297" s="5">
        <v>48101</v>
      </c>
      <c r="D297" s="4" t="s">
        <v>6141</v>
      </c>
      <c r="E297" s="4" t="s">
        <v>4496</v>
      </c>
      <c r="F297" s="6">
        <v>42499</v>
      </c>
      <c r="G297" s="7">
        <v>649900</v>
      </c>
      <c r="H297" s="6">
        <v>42735</v>
      </c>
      <c r="I297" s="4" t="s">
        <v>6142</v>
      </c>
      <c r="J297" s="4" t="s">
        <v>300</v>
      </c>
      <c r="K297" s="4" t="s">
        <v>301</v>
      </c>
      <c r="L297" s="4"/>
      <c r="M297" s="4"/>
      <c r="N297" s="4"/>
      <c r="O297" s="7">
        <v>649900</v>
      </c>
      <c r="P297" s="11">
        <f>_xlfn.XLOOKUP(E297,[1]SIDEOF_donativos!U$4:U$1619,[1]SIDEOF_donativos!W$4:W$1619,FALSE)</f>
        <v>91</v>
      </c>
      <c r="S297" s="3">
        <v>2016</v>
      </c>
      <c r="T297" s="4" t="s">
        <v>719</v>
      </c>
      <c r="U297" s="4" t="s">
        <v>4696</v>
      </c>
      <c r="V297" s="6">
        <v>42466</v>
      </c>
      <c r="W297" s="7">
        <v>3900000</v>
      </c>
      <c r="X297" s="6">
        <v>42707</v>
      </c>
      <c r="Y297" s="4" t="s">
        <v>6280</v>
      </c>
      <c r="Z297" s="4" t="s">
        <v>387</v>
      </c>
      <c r="AA297" s="4" t="s">
        <v>388</v>
      </c>
      <c r="AB297" s="4"/>
      <c r="AC297" s="4"/>
      <c r="AD297" s="4"/>
      <c r="AE297" s="7">
        <v>3900000</v>
      </c>
      <c r="AF297" s="11">
        <v>433</v>
      </c>
    </row>
    <row r="298" spans="1:32" x14ac:dyDescent="0.25">
      <c r="A298" s="3">
        <v>2016</v>
      </c>
      <c r="B298" s="4" t="s">
        <v>509</v>
      </c>
      <c r="C298" s="5">
        <v>48501</v>
      </c>
      <c r="D298" s="4">
        <v>1</v>
      </c>
      <c r="E298" s="4" t="s">
        <v>3346</v>
      </c>
      <c r="F298" s="6">
        <v>42412</v>
      </c>
      <c r="G298" s="7">
        <v>558014</v>
      </c>
      <c r="H298" s="6">
        <v>42735</v>
      </c>
      <c r="I298" s="4" t="s">
        <v>4525</v>
      </c>
      <c r="J298" s="4" t="s">
        <v>273</v>
      </c>
      <c r="K298" s="4" t="s">
        <v>274</v>
      </c>
      <c r="L298" s="4"/>
      <c r="M298" s="4"/>
      <c r="N298" s="4"/>
      <c r="O298" s="7">
        <v>558014</v>
      </c>
      <c r="P298" s="11">
        <f>_xlfn.XLOOKUP(E298,[1]SIDEOF_donativos!U$4:U$1619,[1]SIDEOF_donativos!W$4:W$1619,FALSE)</f>
        <v>364</v>
      </c>
      <c r="S298" s="3">
        <v>2016</v>
      </c>
      <c r="T298" s="4" t="s">
        <v>719</v>
      </c>
      <c r="U298" s="4" t="s">
        <v>6282</v>
      </c>
      <c r="V298" s="6">
        <v>42467</v>
      </c>
      <c r="W298" s="7">
        <v>1000000</v>
      </c>
      <c r="X298" s="6">
        <v>42702</v>
      </c>
      <c r="Y298" s="4" t="s">
        <v>6283</v>
      </c>
      <c r="Z298" s="4" t="s">
        <v>387</v>
      </c>
      <c r="AA298" s="4" t="s">
        <v>388</v>
      </c>
      <c r="AB298" s="4"/>
      <c r="AC298" s="4"/>
      <c r="AD298" s="4"/>
      <c r="AE298" s="7">
        <v>1000000</v>
      </c>
      <c r="AF298" s="11">
        <v>297</v>
      </c>
    </row>
    <row r="299" spans="1:32" x14ac:dyDescent="0.25">
      <c r="A299" s="3">
        <v>2016</v>
      </c>
      <c r="B299" s="4" t="s">
        <v>509</v>
      </c>
      <c r="C299" s="5">
        <v>48501</v>
      </c>
      <c r="D299" s="4">
        <v>2</v>
      </c>
      <c r="E299" s="4" t="s">
        <v>3346</v>
      </c>
      <c r="F299" s="6">
        <v>42412</v>
      </c>
      <c r="G299" s="7">
        <v>558014</v>
      </c>
      <c r="H299" s="6">
        <v>42735</v>
      </c>
      <c r="I299" s="4" t="s">
        <v>6143</v>
      </c>
      <c r="J299" s="4" t="s">
        <v>273</v>
      </c>
      <c r="K299" s="4" t="s">
        <v>274</v>
      </c>
      <c r="L299" s="4"/>
      <c r="M299" s="4"/>
      <c r="N299" s="4"/>
      <c r="O299" s="7">
        <v>558014</v>
      </c>
      <c r="P299" s="11">
        <f>_xlfn.XLOOKUP(E299,[1]SIDEOF_donativos!U$4:U$1619,[1]SIDEOF_donativos!W$4:W$1619,FALSE)</f>
        <v>364</v>
      </c>
      <c r="S299" s="3">
        <v>2016</v>
      </c>
      <c r="T299" s="4" t="s">
        <v>719</v>
      </c>
      <c r="U299" s="4" t="s">
        <v>4972</v>
      </c>
      <c r="V299" s="6">
        <v>42467</v>
      </c>
      <c r="W299" s="7">
        <v>1560000</v>
      </c>
      <c r="X299" s="6">
        <v>42853</v>
      </c>
      <c r="Y299" s="4" t="s">
        <v>6285</v>
      </c>
      <c r="Z299" s="4" t="s">
        <v>387</v>
      </c>
      <c r="AA299" s="4" t="s">
        <v>388</v>
      </c>
      <c r="AB299" s="4"/>
      <c r="AC299" s="4"/>
      <c r="AD299" s="4"/>
      <c r="AE299" s="7">
        <v>1560000</v>
      </c>
      <c r="AF299" s="11">
        <v>1389</v>
      </c>
    </row>
    <row r="300" spans="1:32" x14ac:dyDescent="0.25">
      <c r="A300" s="3">
        <v>2016</v>
      </c>
      <c r="B300" s="4" t="s">
        <v>509</v>
      </c>
      <c r="C300" s="5">
        <v>48501</v>
      </c>
      <c r="D300" s="4">
        <v>3</v>
      </c>
      <c r="E300" s="4" t="s">
        <v>609</v>
      </c>
      <c r="F300" s="6">
        <v>42412</v>
      </c>
      <c r="G300" s="7">
        <v>571285</v>
      </c>
      <c r="H300" s="6">
        <v>42735</v>
      </c>
      <c r="I300" s="4" t="s">
        <v>4529</v>
      </c>
      <c r="J300" s="4" t="s">
        <v>273</v>
      </c>
      <c r="K300" s="4" t="s">
        <v>274</v>
      </c>
      <c r="L300" s="4"/>
      <c r="M300" s="4"/>
      <c r="N300" s="4"/>
      <c r="O300" s="7">
        <v>571285</v>
      </c>
      <c r="P300" s="11">
        <f>_xlfn.XLOOKUP(E300,[1]SIDEOF_donativos!U$4:U$1619,[1]SIDEOF_donativos!W$4:W$1619,FALSE)</f>
        <v>537</v>
      </c>
      <c r="S300" s="3">
        <v>2016</v>
      </c>
      <c r="T300" s="4" t="s">
        <v>719</v>
      </c>
      <c r="U300" s="4" t="s">
        <v>3889</v>
      </c>
      <c r="V300" s="6">
        <v>42467</v>
      </c>
      <c r="W300" s="7">
        <v>1000000</v>
      </c>
      <c r="X300" s="6">
        <v>42654</v>
      </c>
      <c r="Y300" s="4" t="s">
        <v>6287</v>
      </c>
      <c r="Z300" s="4" t="s">
        <v>387</v>
      </c>
      <c r="AA300" s="4" t="s">
        <v>388</v>
      </c>
      <c r="AB300" s="4"/>
      <c r="AC300" s="4"/>
      <c r="AD300" s="4"/>
      <c r="AE300" s="7">
        <v>1000000</v>
      </c>
      <c r="AF300" s="11">
        <v>385</v>
      </c>
    </row>
    <row r="301" spans="1:32" x14ac:dyDescent="0.25">
      <c r="A301" s="3">
        <v>2016</v>
      </c>
      <c r="B301" s="4" t="s">
        <v>614</v>
      </c>
      <c r="C301" s="5">
        <v>48101</v>
      </c>
      <c r="D301" s="4" t="s">
        <v>6144</v>
      </c>
      <c r="E301" s="4" t="s">
        <v>993</v>
      </c>
      <c r="F301" s="6">
        <v>42613</v>
      </c>
      <c r="G301" s="7">
        <v>10000000</v>
      </c>
      <c r="H301" s="6">
        <v>42977</v>
      </c>
      <c r="I301" s="4" t="s">
        <v>6145</v>
      </c>
      <c r="J301" s="4" t="s">
        <v>290</v>
      </c>
      <c r="K301" s="4" t="s">
        <v>291</v>
      </c>
      <c r="L301" s="4"/>
      <c r="M301" s="4"/>
      <c r="N301" s="4"/>
      <c r="O301" s="7">
        <v>10000000</v>
      </c>
      <c r="P301" s="11">
        <f>_xlfn.XLOOKUP(E301,[1]SIDEOF_donativos!U$4:U$1619,[1]SIDEOF_donativos!W$4:W$1619,FALSE)</f>
        <v>845</v>
      </c>
      <c r="S301" s="3">
        <v>2016</v>
      </c>
      <c r="T301" s="4" t="s">
        <v>719</v>
      </c>
      <c r="U301" s="4" t="s">
        <v>4961</v>
      </c>
      <c r="V301" s="6">
        <v>42466</v>
      </c>
      <c r="W301" s="7">
        <v>3120000</v>
      </c>
      <c r="X301" s="6">
        <v>42652</v>
      </c>
      <c r="Y301" s="4" t="s">
        <v>6289</v>
      </c>
      <c r="Z301" s="4" t="s">
        <v>387</v>
      </c>
      <c r="AA301" s="4" t="s">
        <v>388</v>
      </c>
      <c r="AB301" s="4"/>
      <c r="AC301" s="4"/>
      <c r="AD301" s="4"/>
      <c r="AE301" s="7">
        <v>3120000</v>
      </c>
      <c r="AF301" s="11">
        <v>1050</v>
      </c>
    </row>
    <row r="302" spans="1:32" x14ac:dyDescent="0.25">
      <c r="A302" s="3">
        <v>2016</v>
      </c>
      <c r="B302" s="4" t="s">
        <v>614</v>
      </c>
      <c r="C302" s="5">
        <v>48101</v>
      </c>
      <c r="D302" s="4" t="s">
        <v>6146</v>
      </c>
      <c r="E302" s="4" t="s">
        <v>640</v>
      </c>
      <c r="F302" s="6">
        <v>42650</v>
      </c>
      <c r="G302" s="7">
        <v>9000000</v>
      </c>
      <c r="H302" s="6">
        <v>43014</v>
      </c>
      <c r="I302" s="4" t="s">
        <v>6147</v>
      </c>
      <c r="J302" s="4" t="s">
        <v>285</v>
      </c>
      <c r="K302" s="4" t="s">
        <v>286</v>
      </c>
      <c r="L302" s="4"/>
      <c r="M302" s="4"/>
      <c r="N302" s="4"/>
      <c r="O302" s="7">
        <v>9000000</v>
      </c>
      <c r="P302" s="11">
        <f>_xlfn.XLOOKUP(E302,[1]SIDEOF_donativos!U$4:U$1619,[1]SIDEOF_donativos!W$4:W$1619,FALSE)</f>
        <v>568</v>
      </c>
      <c r="S302" s="3">
        <v>2016</v>
      </c>
      <c r="T302" s="4" t="s">
        <v>719</v>
      </c>
      <c r="U302" s="4" t="s">
        <v>800</v>
      </c>
      <c r="V302" s="6">
        <v>42467</v>
      </c>
      <c r="W302" s="7">
        <v>6240000</v>
      </c>
      <c r="X302" s="6">
        <v>42486</v>
      </c>
      <c r="Y302" s="4" t="s">
        <v>6291</v>
      </c>
      <c r="Z302" s="4" t="s">
        <v>387</v>
      </c>
      <c r="AA302" s="4" t="s">
        <v>388</v>
      </c>
      <c r="AB302" s="4"/>
      <c r="AC302" s="4"/>
      <c r="AD302" s="4"/>
      <c r="AE302" s="7">
        <v>6240000</v>
      </c>
      <c r="AF302" s="11">
        <v>1052</v>
      </c>
    </row>
    <row r="303" spans="1:32" x14ac:dyDescent="0.25">
      <c r="A303" s="3">
        <v>2016</v>
      </c>
      <c r="B303" s="4" t="s">
        <v>614</v>
      </c>
      <c r="C303" s="5">
        <v>48101</v>
      </c>
      <c r="D303" s="4" t="s">
        <v>6148</v>
      </c>
      <c r="E303" s="4" t="s">
        <v>1762</v>
      </c>
      <c r="F303" s="6">
        <v>42663</v>
      </c>
      <c r="G303" s="7">
        <v>3000000</v>
      </c>
      <c r="H303" s="6">
        <v>43027</v>
      </c>
      <c r="I303" s="4" t="s">
        <v>6149</v>
      </c>
      <c r="J303" s="4" t="s">
        <v>285</v>
      </c>
      <c r="K303" s="4" t="s">
        <v>286</v>
      </c>
      <c r="L303" s="4"/>
      <c r="M303" s="4"/>
      <c r="N303" s="4"/>
      <c r="O303" s="7">
        <v>3000000</v>
      </c>
      <c r="P303" s="11">
        <f>_xlfn.XLOOKUP(E303,[1]SIDEOF_donativos!U$4:U$1619,[1]SIDEOF_donativos!W$4:W$1619,FALSE)</f>
        <v>843</v>
      </c>
      <c r="S303" s="3">
        <v>2016</v>
      </c>
      <c r="T303" s="4" t="s">
        <v>719</v>
      </c>
      <c r="U303" s="4" t="s">
        <v>6293</v>
      </c>
      <c r="V303" s="6">
        <v>42467</v>
      </c>
      <c r="W303" s="7">
        <v>780000</v>
      </c>
      <c r="X303" s="6">
        <v>42693</v>
      </c>
      <c r="Y303" s="4" t="s">
        <v>6294</v>
      </c>
      <c r="Z303" s="4" t="s">
        <v>387</v>
      </c>
      <c r="AA303" s="4" t="s">
        <v>388</v>
      </c>
      <c r="AB303" s="4"/>
      <c r="AC303" s="4"/>
      <c r="AD303" s="4"/>
      <c r="AE303" s="7">
        <v>780000</v>
      </c>
      <c r="AF303" s="11">
        <v>1358</v>
      </c>
    </row>
    <row r="304" spans="1:32" x14ac:dyDescent="0.25">
      <c r="A304" s="3">
        <v>2016</v>
      </c>
      <c r="B304" s="4" t="s">
        <v>614</v>
      </c>
      <c r="C304" s="5">
        <v>48101</v>
      </c>
      <c r="D304" s="4" t="s">
        <v>6150</v>
      </c>
      <c r="E304" s="4" t="s">
        <v>616</v>
      </c>
      <c r="F304" s="6">
        <v>42710</v>
      </c>
      <c r="G304" s="7">
        <v>3000000</v>
      </c>
      <c r="H304" s="6">
        <v>43074</v>
      </c>
      <c r="I304" s="4" t="s">
        <v>6151</v>
      </c>
      <c r="J304" s="4" t="s">
        <v>285</v>
      </c>
      <c r="K304" s="4" t="s">
        <v>286</v>
      </c>
      <c r="L304" s="4"/>
      <c r="M304" s="4"/>
      <c r="N304" s="4"/>
      <c r="O304" s="7">
        <v>3000000</v>
      </c>
      <c r="P304" s="11">
        <f>_xlfn.XLOOKUP(E304,[1]SIDEOF_donativos!U$4:U$1619,[1]SIDEOF_donativos!W$4:W$1619,FALSE)</f>
        <v>1297</v>
      </c>
      <c r="S304" s="3">
        <v>2016</v>
      </c>
      <c r="T304" s="4" t="s">
        <v>719</v>
      </c>
      <c r="U304" s="4" t="s">
        <v>935</v>
      </c>
      <c r="V304" s="6">
        <v>42475</v>
      </c>
      <c r="W304" s="7">
        <v>2000000</v>
      </c>
      <c r="X304" s="6">
        <v>42840</v>
      </c>
      <c r="Y304" s="4" t="s">
        <v>6296</v>
      </c>
      <c r="Z304" s="4" t="s">
        <v>387</v>
      </c>
      <c r="AA304" s="4" t="s">
        <v>388</v>
      </c>
      <c r="AB304" s="4"/>
      <c r="AC304" s="4"/>
      <c r="AD304" s="4"/>
      <c r="AE304" s="7">
        <v>2000000</v>
      </c>
      <c r="AF304" s="11">
        <v>11</v>
      </c>
    </row>
    <row r="305" spans="1:32" x14ac:dyDescent="0.25">
      <c r="A305" s="3">
        <v>2016</v>
      </c>
      <c r="B305" s="4" t="s">
        <v>614</v>
      </c>
      <c r="C305" s="5">
        <v>48101</v>
      </c>
      <c r="D305" s="4" t="s">
        <v>6152</v>
      </c>
      <c r="E305" s="4" t="s">
        <v>200</v>
      </c>
      <c r="F305" s="6">
        <v>42710</v>
      </c>
      <c r="G305" s="7">
        <v>2000000</v>
      </c>
      <c r="H305" s="6">
        <v>43074</v>
      </c>
      <c r="I305" s="4" t="s">
        <v>6153</v>
      </c>
      <c r="J305" s="4" t="s">
        <v>290</v>
      </c>
      <c r="K305" s="4" t="s">
        <v>291</v>
      </c>
      <c r="L305" s="4"/>
      <c r="M305" s="4"/>
      <c r="N305" s="4"/>
      <c r="O305" s="7">
        <v>2000000</v>
      </c>
      <c r="P305" s="11">
        <f>_xlfn.XLOOKUP(E305,[1]SIDEOF_donativos!U$4:U$1619,[1]SIDEOF_donativos!W$4:W$1619,FALSE)</f>
        <v>754</v>
      </c>
      <c r="S305" s="3">
        <v>2016</v>
      </c>
      <c r="T305" s="4" t="s">
        <v>719</v>
      </c>
      <c r="U305" s="4" t="s">
        <v>847</v>
      </c>
      <c r="V305" s="6">
        <v>42515</v>
      </c>
      <c r="W305" s="7">
        <v>2100000</v>
      </c>
      <c r="X305" s="6">
        <v>42917</v>
      </c>
      <c r="Y305" s="4" t="s">
        <v>6298</v>
      </c>
      <c r="Z305" s="4" t="s">
        <v>387</v>
      </c>
      <c r="AA305" s="4" t="s">
        <v>388</v>
      </c>
      <c r="AB305" s="4"/>
      <c r="AC305" s="4"/>
      <c r="AD305" s="4"/>
      <c r="AE305" s="7">
        <v>2100000</v>
      </c>
      <c r="AF305" s="11">
        <v>800</v>
      </c>
    </row>
    <row r="306" spans="1:32" x14ac:dyDescent="0.25">
      <c r="A306" s="3">
        <v>2016</v>
      </c>
      <c r="B306" s="4" t="s">
        <v>614</v>
      </c>
      <c r="C306" s="5">
        <v>48101</v>
      </c>
      <c r="D306" s="4" t="s">
        <v>6154</v>
      </c>
      <c r="E306" s="4" t="s">
        <v>2772</v>
      </c>
      <c r="F306" s="6">
        <v>42710</v>
      </c>
      <c r="G306" s="7">
        <v>4000000</v>
      </c>
      <c r="H306" s="6">
        <v>43074</v>
      </c>
      <c r="I306" s="4" t="s">
        <v>6155</v>
      </c>
      <c r="J306" s="4" t="s">
        <v>19</v>
      </c>
      <c r="K306" s="4" t="s">
        <v>20</v>
      </c>
      <c r="L306" s="4"/>
      <c r="M306" s="4"/>
      <c r="N306" s="4"/>
      <c r="O306" s="7">
        <v>4000000</v>
      </c>
      <c r="P306" s="11">
        <f>_xlfn.XLOOKUP(E306,[1]SIDEOF_donativos!U$4:U$1619,[1]SIDEOF_donativos!W$4:W$1619,FALSE)</f>
        <v>702</v>
      </c>
      <c r="S306" s="3">
        <v>2016</v>
      </c>
      <c r="T306" s="4" t="s">
        <v>719</v>
      </c>
      <c r="U306" s="4" t="s">
        <v>4882</v>
      </c>
      <c r="V306" s="6">
        <v>42468</v>
      </c>
      <c r="W306" s="7">
        <v>4000000</v>
      </c>
      <c r="X306" s="6">
        <v>42544</v>
      </c>
      <c r="Y306" s="4" t="s">
        <v>6300</v>
      </c>
      <c r="Z306" s="4" t="s">
        <v>387</v>
      </c>
      <c r="AA306" s="4" t="s">
        <v>388</v>
      </c>
      <c r="AB306" s="4"/>
      <c r="AC306" s="4"/>
      <c r="AD306" s="4"/>
      <c r="AE306" s="7">
        <v>4000000</v>
      </c>
      <c r="AF306" s="11">
        <v>657</v>
      </c>
    </row>
    <row r="307" spans="1:32" x14ac:dyDescent="0.25">
      <c r="A307" s="3">
        <v>2016</v>
      </c>
      <c r="B307" s="4" t="s">
        <v>614</v>
      </c>
      <c r="C307" s="5">
        <v>48201</v>
      </c>
      <c r="D307" s="4" t="s">
        <v>6156</v>
      </c>
      <c r="E307" s="4" t="s">
        <v>649</v>
      </c>
      <c r="F307" s="6">
        <v>42650</v>
      </c>
      <c r="G307" s="7">
        <v>30000000</v>
      </c>
      <c r="H307" s="6">
        <v>43014</v>
      </c>
      <c r="I307" s="4" t="s">
        <v>6157</v>
      </c>
      <c r="J307" s="4" t="s">
        <v>313</v>
      </c>
      <c r="K307" s="4" t="s">
        <v>314</v>
      </c>
      <c r="L307" s="4"/>
      <c r="M307" s="4"/>
      <c r="N307" s="4"/>
      <c r="O307" s="7">
        <v>30000000</v>
      </c>
      <c r="P307" s="11">
        <f>_xlfn.XLOOKUP(E307,[1]SIDEOF_donativos!U$4:U$1619,[1]SIDEOF_donativos!W$4:W$1619,FALSE)</f>
        <v>872</v>
      </c>
      <c r="S307" s="3">
        <v>2016</v>
      </c>
      <c r="T307" s="4" t="s">
        <v>719</v>
      </c>
      <c r="U307" s="4" t="s">
        <v>3818</v>
      </c>
      <c r="V307" s="6">
        <v>42472</v>
      </c>
      <c r="W307" s="7">
        <v>936000</v>
      </c>
      <c r="X307" s="6">
        <v>42972</v>
      </c>
      <c r="Y307" s="4" t="s">
        <v>6302</v>
      </c>
      <c r="Z307" s="4" t="s">
        <v>387</v>
      </c>
      <c r="AA307" s="4" t="s">
        <v>388</v>
      </c>
      <c r="AB307" s="4"/>
      <c r="AC307" s="4"/>
      <c r="AD307" s="4"/>
      <c r="AE307" s="7">
        <v>936000</v>
      </c>
      <c r="AF307" s="11">
        <v>1402</v>
      </c>
    </row>
    <row r="308" spans="1:32" x14ac:dyDescent="0.25">
      <c r="A308" s="3">
        <v>2016</v>
      </c>
      <c r="B308" s="4" t="s">
        <v>614</v>
      </c>
      <c r="C308" s="5">
        <v>48201</v>
      </c>
      <c r="D308" s="4" t="s">
        <v>6158</v>
      </c>
      <c r="E308" s="4" t="s">
        <v>6159</v>
      </c>
      <c r="F308" s="6">
        <v>42685</v>
      </c>
      <c r="G308" s="7">
        <v>2500000</v>
      </c>
      <c r="H308" s="6">
        <v>43049</v>
      </c>
      <c r="I308" s="4" t="s">
        <v>6160</v>
      </c>
      <c r="J308" s="4" t="s">
        <v>313</v>
      </c>
      <c r="K308" s="4" t="s">
        <v>314</v>
      </c>
      <c r="L308" s="4"/>
      <c r="M308" s="4"/>
      <c r="N308" s="4"/>
      <c r="O308" s="7">
        <v>2500000</v>
      </c>
      <c r="P308" s="11">
        <f>_xlfn.XLOOKUP(E308,[1]SIDEOF_donativos!U$4:U$1619,[1]SIDEOF_donativos!W$4:W$1619,FALSE)</f>
        <v>1243</v>
      </c>
      <c r="S308" s="3">
        <v>2016</v>
      </c>
      <c r="T308" s="4" t="s">
        <v>719</v>
      </c>
      <c r="U308" s="4" t="s">
        <v>391</v>
      </c>
      <c r="V308" s="6">
        <v>42472</v>
      </c>
      <c r="W308" s="7">
        <v>1166000</v>
      </c>
      <c r="X308" s="6">
        <v>42535</v>
      </c>
      <c r="Y308" s="4" t="s">
        <v>6304</v>
      </c>
      <c r="Z308" s="4" t="s">
        <v>387</v>
      </c>
      <c r="AA308" s="4" t="s">
        <v>388</v>
      </c>
      <c r="AB308" s="4"/>
      <c r="AC308" s="4"/>
      <c r="AD308" s="4"/>
      <c r="AE308" s="7">
        <v>1166000</v>
      </c>
      <c r="AF308" s="11">
        <v>1057</v>
      </c>
    </row>
    <row r="309" spans="1:32" x14ac:dyDescent="0.25">
      <c r="A309" s="3">
        <v>2016</v>
      </c>
      <c r="B309" s="4" t="s">
        <v>719</v>
      </c>
      <c r="C309" s="5">
        <v>48101</v>
      </c>
      <c r="D309" s="4" t="s">
        <v>6161</v>
      </c>
      <c r="E309" s="4" t="s">
        <v>2519</v>
      </c>
      <c r="F309" s="6">
        <v>42669</v>
      </c>
      <c r="G309" s="7">
        <v>8791321</v>
      </c>
      <c r="H309" s="6">
        <v>43008</v>
      </c>
      <c r="I309" s="4" t="s">
        <v>6162</v>
      </c>
      <c r="J309" s="4" t="s">
        <v>387</v>
      </c>
      <c r="K309" s="4" t="s">
        <v>388</v>
      </c>
      <c r="L309" s="4"/>
      <c r="M309" s="4"/>
      <c r="N309" s="4"/>
      <c r="O309" s="7">
        <v>8791321</v>
      </c>
      <c r="P309" s="11">
        <f>_xlfn.XLOOKUP(E309,[1]SIDEOF_donativos!U$4:U$1619,[1]SIDEOF_donativos!W$4:W$1619,FALSE)</f>
        <v>1412</v>
      </c>
      <c r="S309" s="3">
        <v>2016</v>
      </c>
      <c r="T309" s="4" t="s">
        <v>719</v>
      </c>
      <c r="U309" s="4" t="s">
        <v>469</v>
      </c>
      <c r="V309" s="6">
        <v>42478</v>
      </c>
      <c r="W309" s="7">
        <v>2500000</v>
      </c>
      <c r="X309" s="6">
        <v>42778</v>
      </c>
      <c r="Y309" s="4" t="s">
        <v>6306</v>
      </c>
      <c r="Z309" s="4" t="s">
        <v>387</v>
      </c>
      <c r="AA309" s="4" t="s">
        <v>388</v>
      </c>
      <c r="AB309" s="4"/>
      <c r="AC309" s="4"/>
      <c r="AD309" s="4"/>
      <c r="AE309" s="7">
        <v>2500000</v>
      </c>
      <c r="AF309" s="11">
        <v>1330</v>
      </c>
    </row>
    <row r="310" spans="1:32" x14ac:dyDescent="0.25">
      <c r="A310" s="3">
        <v>2016</v>
      </c>
      <c r="B310" s="4" t="s">
        <v>719</v>
      </c>
      <c r="C310" s="5">
        <v>48101</v>
      </c>
      <c r="D310" s="4" t="s">
        <v>6163</v>
      </c>
      <c r="E310" s="4" t="s">
        <v>1161</v>
      </c>
      <c r="F310" s="6">
        <v>42450</v>
      </c>
      <c r="G310" s="7">
        <v>1000000</v>
      </c>
      <c r="H310" s="6">
        <v>42814</v>
      </c>
      <c r="I310" s="4" t="s">
        <v>6164</v>
      </c>
      <c r="J310" s="4" t="s">
        <v>387</v>
      </c>
      <c r="K310" s="4" t="s">
        <v>388</v>
      </c>
      <c r="L310" s="4"/>
      <c r="M310" s="4"/>
      <c r="N310" s="4"/>
      <c r="O310" s="7">
        <v>1000000</v>
      </c>
      <c r="P310" s="11">
        <f>_xlfn.XLOOKUP(E310,[1]SIDEOF_donativos!U$4:U$1619,[1]SIDEOF_donativos!W$4:W$1619,FALSE)</f>
        <v>392</v>
      </c>
      <c r="S310" s="3">
        <v>2016</v>
      </c>
      <c r="T310" s="4" t="s">
        <v>719</v>
      </c>
      <c r="U310" s="4" t="s">
        <v>885</v>
      </c>
      <c r="V310" s="6">
        <v>42478</v>
      </c>
      <c r="W310" s="7">
        <v>3000000</v>
      </c>
      <c r="X310" s="6">
        <v>42874</v>
      </c>
      <c r="Y310" s="4" t="s">
        <v>6308</v>
      </c>
      <c r="Z310" s="4" t="s">
        <v>387</v>
      </c>
      <c r="AA310" s="4" t="s">
        <v>388</v>
      </c>
      <c r="AB310" s="4"/>
      <c r="AC310" s="4"/>
      <c r="AD310" s="4"/>
      <c r="AE310" s="7">
        <v>3000000</v>
      </c>
      <c r="AF310" s="11">
        <v>1294</v>
      </c>
    </row>
    <row r="311" spans="1:32" x14ac:dyDescent="0.25">
      <c r="A311" s="3">
        <v>2016</v>
      </c>
      <c r="B311" s="4" t="s">
        <v>719</v>
      </c>
      <c r="C311" s="5">
        <v>48101</v>
      </c>
      <c r="D311" s="4" t="s">
        <v>6165</v>
      </c>
      <c r="E311" s="4" t="s">
        <v>6166</v>
      </c>
      <c r="F311" s="6">
        <v>42615</v>
      </c>
      <c r="G311" s="7">
        <v>1310000</v>
      </c>
      <c r="H311" s="6">
        <v>43372</v>
      </c>
      <c r="I311" s="4" t="s">
        <v>6167</v>
      </c>
      <c r="J311" s="4" t="s">
        <v>387</v>
      </c>
      <c r="K311" s="4" t="s">
        <v>388</v>
      </c>
      <c r="L311" s="4"/>
      <c r="M311" s="4"/>
      <c r="N311" s="4"/>
      <c r="O311" s="7">
        <v>1310000</v>
      </c>
      <c r="P311" s="11">
        <f>_xlfn.XLOOKUP(E311,[1]SIDEOF_donativos!U$4:U$1619,[1]SIDEOF_donativos!W$4:W$1619,FALSE)</f>
        <v>416</v>
      </c>
      <c r="S311" s="3">
        <v>2016</v>
      </c>
      <c r="T311" s="4" t="s">
        <v>719</v>
      </c>
      <c r="U311" s="4" t="s">
        <v>3803</v>
      </c>
      <c r="V311" s="6">
        <v>42478</v>
      </c>
      <c r="W311" s="7">
        <v>2000000</v>
      </c>
      <c r="X311" s="6">
        <v>42874</v>
      </c>
      <c r="Y311" s="4" t="s">
        <v>6310</v>
      </c>
      <c r="Z311" s="4" t="s">
        <v>387</v>
      </c>
      <c r="AA311" s="4" t="s">
        <v>388</v>
      </c>
      <c r="AB311" s="4"/>
      <c r="AC311" s="4"/>
      <c r="AD311" s="4"/>
      <c r="AE311" s="7">
        <v>2000000</v>
      </c>
      <c r="AF311" s="11">
        <v>1357</v>
      </c>
    </row>
    <row r="312" spans="1:32" x14ac:dyDescent="0.25">
      <c r="A312" s="3">
        <v>2016</v>
      </c>
      <c r="B312" s="4" t="s">
        <v>719</v>
      </c>
      <c r="C312" s="5">
        <v>48101</v>
      </c>
      <c r="D312" s="4" t="s">
        <v>6168</v>
      </c>
      <c r="E312" s="4" t="s">
        <v>790</v>
      </c>
      <c r="F312" s="6">
        <v>42439</v>
      </c>
      <c r="G312" s="7">
        <v>4680000</v>
      </c>
      <c r="H312" s="6">
        <v>42639</v>
      </c>
      <c r="I312" s="4" t="s">
        <v>6169</v>
      </c>
      <c r="J312" s="4" t="s">
        <v>387</v>
      </c>
      <c r="K312" s="4" t="s">
        <v>388</v>
      </c>
      <c r="L312" s="4"/>
      <c r="M312" s="4"/>
      <c r="N312" s="4"/>
      <c r="O312" s="7">
        <v>4680000</v>
      </c>
      <c r="P312" s="11">
        <f>_xlfn.XLOOKUP(E312,[1]SIDEOF_donativos!U$4:U$1619,[1]SIDEOF_donativos!W$4:W$1619,FALSE)</f>
        <v>587</v>
      </c>
      <c r="S312" s="3">
        <v>2016</v>
      </c>
      <c r="T312" s="4" t="s">
        <v>719</v>
      </c>
      <c r="U312" s="4" t="s">
        <v>847</v>
      </c>
      <c r="V312" s="6">
        <v>42478</v>
      </c>
      <c r="W312" s="7">
        <v>1800000</v>
      </c>
      <c r="X312" s="6">
        <v>42875</v>
      </c>
      <c r="Y312" s="4" t="s">
        <v>6312</v>
      </c>
      <c r="Z312" s="4" t="s">
        <v>387</v>
      </c>
      <c r="AA312" s="4" t="s">
        <v>388</v>
      </c>
      <c r="AB312" s="4"/>
      <c r="AC312" s="4"/>
      <c r="AD312" s="4"/>
      <c r="AE312" s="7">
        <v>1800000</v>
      </c>
      <c r="AF312" s="11">
        <v>800</v>
      </c>
    </row>
    <row r="313" spans="1:32" x14ac:dyDescent="0.25">
      <c r="A313" s="3">
        <v>2016</v>
      </c>
      <c r="B313" s="4" t="s">
        <v>719</v>
      </c>
      <c r="C313" s="5">
        <v>48101</v>
      </c>
      <c r="D313" s="4" t="s">
        <v>6170</v>
      </c>
      <c r="E313" s="4" t="s">
        <v>790</v>
      </c>
      <c r="F313" s="6">
        <v>42433</v>
      </c>
      <c r="G313" s="7">
        <v>3000000</v>
      </c>
      <c r="H313" s="6">
        <v>42522</v>
      </c>
      <c r="I313" s="4" t="s">
        <v>6171</v>
      </c>
      <c r="J313" s="4" t="s">
        <v>387</v>
      </c>
      <c r="K313" s="4" t="s">
        <v>388</v>
      </c>
      <c r="L313" s="4"/>
      <c r="M313" s="4"/>
      <c r="N313" s="4"/>
      <c r="O313" s="7">
        <v>3000000</v>
      </c>
      <c r="P313" s="11">
        <f>_xlfn.XLOOKUP(E313,[1]SIDEOF_donativos!U$4:U$1619,[1]SIDEOF_donativos!W$4:W$1619,FALSE)</f>
        <v>587</v>
      </c>
      <c r="S313" s="3">
        <v>2016</v>
      </c>
      <c r="T313" s="4" t="s">
        <v>719</v>
      </c>
      <c r="U313" s="4" t="s">
        <v>1022</v>
      </c>
      <c r="V313" s="6">
        <v>42479</v>
      </c>
      <c r="W313" s="7">
        <v>1000000</v>
      </c>
      <c r="X313" s="6">
        <v>42874</v>
      </c>
      <c r="Y313" s="4" t="s">
        <v>6314</v>
      </c>
      <c r="Z313" s="4" t="s">
        <v>387</v>
      </c>
      <c r="AA313" s="4" t="s">
        <v>388</v>
      </c>
      <c r="AB313" s="4"/>
      <c r="AC313" s="4"/>
      <c r="AD313" s="4"/>
      <c r="AE313" s="7">
        <v>1000000</v>
      </c>
      <c r="AF313" s="11">
        <v>614</v>
      </c>
    </row>
    <row r="314" spans="1:32" x14ac:dyDescent="0.25">
      <c r="A314" s="3">
        <v>2016</v>
      </c>
      <c r="B314" s="4" t="s">
        <v>719</v>
      </c>
      <c r="C314" s="5">
        <v>48101</v>
      </c>
      <c r="D314" s="4" t="s">
        <v>6172</v>
      </c>
      <c r="E314" s="4" t="s">
        <v>4967</v>
      </c>
      <c r="F314" s="6">
        <v>42390</v>
      </c>
      <c r="G314" s="7">
        <v>1500000</v>
      </c>
      <c r="H314" s="6">
        <v>42487</v>
      </c>
      <c r="I314" s="4" t="s">
        <v>6173</v>
      </c>
      <c r="J314" s="4" t="s">
        <v>387</v>
      </c>
      <c r="K314" s="4" t="s">
        <v>388</v>
      </c>
      <c r="L314" s="4"/>
      <c r="M314" s="4"/>
      <c r="N314" s="4"/>
      <c r="O314" s="7">
        <v>1500000</v>
      </c>
      <c r="P314" s="11">
        <f>_xlfn.XLOOKUP(E314,[1]SIDEOF_donativos!U$4:U$1619,[1]SIDEOF_donativos!W$4:W$1619,FALSE)</f>
        <v>1046</v>
      </c>
      <c r="S314" s="3">
        <v>2016</v>
      </c>
      <c r="T314" s="4" t="s">
        <v>719</v>
      </c>
      <c r="U314" s="4" t="s">
        <v>3590</v>
      </c>
      <c r="V314" s="6">
        <v>42479</v>
      </c>
      <c r="W314" s="7">
        <v>5000000</v>
      </c>
      <c r="X314" s="6">
        <v>42733</v>
      </c>
      <c r="Y314" s="4" t="s">
        <v>6316</v>
      </c>
      <c r="Z314" s="4" t="s">
        <v>387</v>
      </c>
      <c r="AA314" s="4" t="s">
        <v>388</v>
      </c>
      <c r="AB314" s="4"/>
      <c r="AC314" s="4"/>
      <c r="AD314" s="4"/>
      <c r="AE314" s="7">
        <v>5000000</v>
      </c>
      <c r="AF314" s="11">
        <v>1</v>
      </c>
    </row>
    <row r="315" spans="1:32" x14ac:dyDescent="0.25">
      <c r="A315" s="3">
        <v>2016</v>
      </c>
      <c r="B315" s="4" t="s">
        <v>719</v>
      </c>
      <c r="C315" s="5">
        <v>48101</v>
      </c>
      <c r="D315" s="4" t="s">
        <v>6174</v>
      </c>
      <c r="E315" s="4" t="s">
        <v>1943</v>
      </c>
      <c r="F315" s="6">
        <v>42397</v>
      </c>
      <c r="G315" s="7">
        <v>10307049</v>
      </c>
      <c r="H315" s="6">
        <v>42781</v>
      </c>
      <c r="I315" s="4" t="s">
        <v>6175</v>
      </c>
      <c r="J315" s="4" t="s">
        <v>387</v>
      </c>
      <c r="K315" s="4" t="s">
        <v>388</v>
      </c>
      <c r="L315" s="4"/>
      <c r="M315" s="4"/>
      <c r="N315" s="4"/>
      <c r="O315" s="7">
        <v>10307049</v>
      </c>
      <c r="P315" s="11">
        <f>_xlfn.XLOOKUP(E315,[1]SIDEOF_donativos!U$4:U$1619,[1]SIDEOF_donativos!W$4:W$1619,FALSE)</f>
        <v>8</v>
      </c>
      <c r="S315" s="3">
        <v>2016</v>
      </c>
      <c r="T315" s="4" t="s">
        <v>719</v>
      </c>
      <c r="U315" s="4" t="s">
        <v>3645</v>
      </c>
      <c r="V315" s="6">
        <v>42479</v>
      </c>
      <c r="W315" s="7">
        <v>2000000</v>
      </c>
      <c r="X315" s="6">
        <v>42874</v>
      </c>
      <c r="Y315" s="4" t="s">
        <v>6318</v>
      </c>
      <c r="Z315" s="4" t="s">
        <v>387</v>
      </c>
      <c r="AA315" s="4" t="s">
        <v>388</v>
      </c>
      <c r="AB315" s="4"/>
      <c r="AC315" s="4"/>
      <c r="AD315" s="4"/>
      <c r="AE315" s="7">
        <v>2000000</v>
      </c>
      <c r="AF315" s="11">
        <v>740</v>
      </c>
    </row>
    <row r="316" spans="1:32" x14ac:dyDescent="0.25">
      <c r="A316" s="3">
        <v>2016</v>
      </c>
      <c r="B316" s="4" t="s">
        <v>719</v>
      </c>
      <c r="C316" s="5">
        <v>48101</v>
      </c>
      <c r="D316" s="4" t="s">
        <v>6176</v>
      </c>
      <c r="E316" s="4" t="s">
        <v>1943</v>
      </c>
      <c r="F316" s="6">
        <v>42397</v>
      </c>
      <c r="G316" s="7">
        <v>4680000</v>
      </c>
      <c r="H316" s="6">
        <v>42789</v>
      </c>
      <c r="I316" s="4" t="s">
        <v>6177</v>
      </c>
      <c r="J316" s="4" t="s">
        <v>387</v>
      </c>
      <c r="K316" s="4" t="s">
        <v>388</v>
      </c>
      <c r="L316" s="4"/>
      <c r="M316" s="4"/>
      <c r="N316" s="4"/>
      <c r="O316" s="7">
        <v>4680000</v>
      </c>
      <c r="P316" s="11">
        <f>_xlfn.XLOOKUP(E316,[1]SIDEOF_donativos!U$4:U$1619,[1]SIDEOF_donativos!W$4:W$1619,FALSE)</f>
        <v>8</v>
      </c>
      <c r="S316" s="3">
        <v>2016</v>
      </c>
      <c r="T316" s="4" t="s">
        <v>719</v>
      </c>
      <c r="U316" s="4" t="s">
        <v>6253</v>
      </c>
      <c r="V316" s="6">
        <v>42479</v>
      </c>
      <c r="W316" s="7">
        <v>1700000</v>
      </c>
      <c r="X316" s="6">
        <v>42757</v>
      </c>
      <c r="Y316" s="4" t="s">
        <v>6320</v>
      </c>
      <c r="Z316" s="4" t="s">
        <v>387</v>
      </c>
      <c r="AA316" s="4" t="s">
        <v>388</v>
      </c>
      <c r="AB316" s="4"/>
      <c r="AC316" s="4"/>
      <c r="AD316" s="4"/>
      <c r="AE316" s="7">
        <v>1700000</v>
      </c>
      <c r="AF316" s="11">
        <v>1511</v>
      </c>
    </row>
    <row r="317" spans="1:32" x14ac:dyDescent="0.25">
      <c r="A317" s="3">
        <v>2016</v>
      </c>
      <c r="B317" s="4" t="s">
        <v>719</v>
      </c>
      <c r="C317" s="5">
        <v>48101</v>
      </c>
      <c r="D317" s="4" t="s">
        <v>6178</v>
      </c>
      <c r="E317" s="4" t="s">
        <v>408</v>
      </c>
      <c r="F317" s="6">
        <v>42398</v>
      </c>
      <c r="G317" s="7">
        <v>4680000</v>
      </c>
      <c r="H317" s="6">
        <v>42685</v>
      </c>
      <c r="I317" s="4" t="s">
        <v>6179</v>
      </c>
      <c r="J317" s="4" t="s">
        <v>387</v>
      </c>
      <c r="K317" s="4" t="s">
        <v>388</v>
      </c>
      <c r="L317" s="4"/>
      <c r="M317" s="4"/>
      <c r="N317" s="4"/>
      <c r="O317" s="7">
        <v>4680000</v>
      </c>
      <c r="P317" s="11">
        <f>_xlfn.XLOOKUP(E317,[1]SIDEOF_donativos!U$4:U$1619,[1]SIDEOF_donativos!W$4:W$1619,FALSE)</f>
        <v>725</v>
      </c>
      <c r="S317" s="3">
        <v>2016</v>
      </c>
      <c r="T317" s="4" t="s">
        <v>719</v>
      </c>
      <c r="U317" s="4" t="s">
        <v>3902</v>
      </c>
      <c r="V317" s="6">
        <v>42479</v>
      </c>
      <c r="W317" s="7">
        <v>3000000</v>
      </c>
      <c r="X317" s="6">
        <v>42693</v>
      </c>
      <c r="Y317" s="4" t="s">
        <v>6322</v>
      </c>
      <c r="Z317" s="4" t="s">
        <v>387</v>
      </c>
      <c r="AA317" s="4" t="s">
        <v>388</v>
      </c>
      <c r="AB317" s="4"/>
      <c r="AC317" s="4"/>
      <c r="AD317" s="4"/>
      <c r="AE317" s="7">
        <v>3000000</v>
      </c>
      <c r="AF317" s="11">
        <v>940</v>
      </c>
    </row>
    <row r="318" spans="1:32" x14ac:dyDescent="0.25">
      <c r="A318" s="3">
        <v>2016</v>
      </c>
      <c r="B318" s="4" t="s">
        <v>719</v>
      </c>
      <c r="C318" s="5">
        <v>48101</v>
      </c>
      <c r="D318" s="4" t="s">
        <v>6180</v>
      </c>
      <c r="E318" s="4" t="s">
        <v>2511</v>
      </c>
      <c r="F318" s="6">
        <v>42450</v>
      </c>
      <c r="G318" s="7">
        <v>2000000</v>
      </c>
      <c r="H318" s="6">
        <v>42814</v>
      </c>
      <c r="I318" s="4" t="s">
        <v>6181</v>
      </c>
      <c r="J318" s="4" t="s">
        <v>387</v>
      </c>
      <c r="K318" s="4" t="s">
        <v>388</v>
      </c>
      <c r="L318" s="4"/>
      <c r="M318" s="4"/>
      <c r="N318" s="4"/>
      <c r="O318" s="7">
        <v>2000000</v>
      </c>
      <c r="P318" s="11">
        <f>_xlfn.XLOOKUP(E318,[1]SIDEOF_donativos!U$4:U$1619,[1]SIDEOF_donativos!W$4:W$1619,FALSE)</f>
        <v>620</v>
      </c>
      <c r="S318" s="3">
        <v>2016</v>
      </c>
      <c r="T318" s="4" t="s">
        <v>719</v>
      </c>
      <c r="U318" s="4" t="s">
        <v>4891</v>
      </c>
      <c r="V318" s="6">
        <v>42478</v>
      </c>
      <c r="W318" s="7">
        <v>780000</v>
      </c>
      <c r="X318" s="6">
        <v>42754</v>
      </c>
      <c r="Y318" s="4" t="s">
        <v>6324</v>
      </c>
      <c r="Z318" s="4" t="s">
        <v>387</v>
      </c>
      <c r="AA318" s="4" t="s">
        <v>388</v>
      </c>
      <c r="AB318" s="4"/>
      <c r="AC318" s="4"/>
      <c r="AD318" s="4"/>
      <c r="AE318" s="7">
        <v>780000</v>
      </c>
      <c r="AF318" s="11">
        <v>749</v>
      </c>
    </row>
    <row r="319" spans="1:32" x14ac:dyDescent="0.25">
      <c r="A319" s="3">
        <v>2016</v>
      </c>
      <c r="B319" s="4" t="s">
        <v>719</v>
      </c>
      <c r="C319" s="5">
        <v>48101</v>
      </c>
      <c r="D319" s="4" t="s">
        <v>6182</v>
      </c>
      <c r="E319" s="4" t="s">
        <v>1751</v>
      </c>
      <c r="F319" s="6">
        <v>42450</v>
      </c>
      <c r="G319" s="7">
        <v>1245108</v>
      </c>
      <c r="H319" s="6">
        <v>42814</v>
      </c>
      <c r="I319" s="4" t="s">
        <v>6183</v>
      </c>
      <c r="J319" s="4" t="s">
        <v>387</v>
      </c>
      <c r="K319" s="4" t="s">
        <v>388</v>
      </c>
      <c r="L319" s="4"/>
      <c r="M319" s="4"/>
      <c r="N319" s="4"/>
      <c r="O319" s="7">
        <v>1245108</v>
      </c>
      <c r="P319" s="11">
        <f>_xlfn.XLOOKUP(E319,[1]SIDEOF_donativos!U$4:U$1619,[1]SIDEOF_donativos!W$4:W$1619,FALSE)</f>
        <v>233</v>
      </c>
      <c r="S319" s="3">
        <v>2016</v>
      </c>
      <c r="T319" s="4" t="s">
        <v>719</v>
      </c>
      <c r="U319" s="4" t="s">
        <v>3559</v>
      </c>
      <c r="V319" s="6">
        <v>42478</v>
      </c>
      <c r="W319" s="7">
        <v>2340000</v>
      </c>
      <c r="X319" s="6">
        <v>42647</v>
      </c>
      <c r="Y319" s="4" t="s">
        <v>6326</v>
      </c>
      <c r="Z319" s="4" t="s">
        <v>387</v>
      </c>
      <c r="AA319" s="4" t="s">
        <v>388</v>
      </c>
      <c r="AB319" s="4"/>
      <c r="AC319" s="4"/>
      <c r="AD319" s="4"/>
      <c r="AE319" s="7">
        <v>2340000</v>
      </c>
      <c r="AF319" s="11">
        <v>717</v>
      </c>
    </row>
    <row r="320" spans="1:32" x14ac:dyDescent="0.25">
      <c r="A320" s="3">
        <v>2016</v>
      </c>
      <c r="B320" s="4" t="s">
        <v>719</v>
      </c>
      <c r="C320" s="5">
        <v>48101</v>
      </c>
      <c r="D320" s="4" t="s">
        <v>6184</v>
      </c>
      <c r="E320" s="4" t="s">
        <v>402</v>
      </c>
      <c r="F320" s="6">
        <v>42405</v>
      </c>
      <c r="G320" s="7">
        <v>7800000</v>
      </c>
      <c r="H320" s="6">
        <v>42542</v>
      </c>
      <c r="I320" s="4" t="s">
        <v>6185</v>
      </c>
      <c r="J320" s="4" t="s">
        <v>387</v>
      </c>
      <c r="K320" s="4" t="s">
        <v>388</v>
      </c>
      <c r="L320" s="4"/>
      <c r="M320" s="4"/>
      <c r="N320" s="4"/>
      <c r="O320" s="7">
        <v>7800000</v>
      </c>
      <c r="P320" s="11">
        <f>_xlfn.XLOOKUP(E320,[1]SIDEOF_donativos!U$4:U$1619,[1]SIDEOF_donativos!W$4:W$1619,FALSE)</f>
        <v>1337</v>
      </c>
      <c r="S320" s="3">
        <v>2016</v>
      </c>
      <c r="T320" s="4" t="s">
        <v>719</v>
      </c>
      <c r="U320" s="4" t="s">
        <v>6214</v>
      </c>
      <c r="V320" s="6">
        <v>42480</v>
      </c>
      <c r="W320" s="7">
        <v>2997601</v>
      </c>
      <c r="X320" s="6">
        <v>42669</v>
      </c>
      <c r="Y320" s="4" t="s">
        <v>6328</v>
      </c>
      <c r="Z320" s="4" t="s">
        <v>387</v>
      </c>
      <c r="AA320" s="4" t="s">
        <v>388</v>
      </c>
      <c r="AB320" s="4"/>
      <c r="AC320" s="4"/>
      <c r="AD320" s="4"/>
      <c r="AE320" s="7">
        <v>2997601</v>
      </c>
      <c r="AF320" s="11">
        <v>1512</v>
      </c>
    </row>
    <row r="321" spans="1:32" x14ac:dyDescent="0.25">
      <c r="A321" s="3">
        <v>2016</v>
      </c>
      <c r="B321" s="4" t="s">
        <v>719</v>
      </c>
      <c r="C321" s="5">
        <v>48101</v>
      </c>
      <c r="D321" s="4" t="s">
        <v>6186</v>
      </c>
      <c r="E321" s="4" t="s">
        <v>1097</v>
      </c>
      <c r="F321" s="6">
        <v>42408</v>
      </c>
      <c r="G321" s="7">
        <v>1030000</v>
      </c>
      <c r="H321" s="6">
        <v>42724</v>
      </c>
      <c r="I321" s="4" t="s">
        <v>6187</v>
      </c>
      <c r="J321" s="4" t="s">
        <v>387</v>
      </c>
      <c r="K321" s="4" t="s">
        <v>388</v>
      </c>
      <c r="L321" s="4"/>
      <c r="M321" s="4"/>
      <c r="N321" s="4"/>
      <c r="O321" s="7">
        <v>1030000</v>
      </c>
      <c r="P321" s="11">
        <f>_xlfn.XLOOKUP(E321,[1]SIDEOF_donativos!U$4:U$1619,[1]SIDEOF_donativos!W$4:W$1619,FALSE)</f>
        <v>409</v>
      </c>
      <c r="S321" s="3">
        <v>2016</v>
      </c>
      <c r="T321" s="4" t="s">
        <v>719</v>
      </c>
      <c r="U321" s="4" t="s">
        <v>6214</v>
      </c>
      <c r="V321" s="6">
        <v>42480</v>
      </c>
      <c r="W321" s="7">
        <v>2997601</v>
      </c>
      <c r="X321" s="6">
        <v>42669</v>
      </c>
      <c r="Y321" s="4" t="s">
        <v>6330</v>
      </c>
      <c r="Z321" s="4" t="s">
        <v>387</v>
      </c>
      <c r="AA321" s="4" t="s">
        <v>388</v>
      </c>
      <c r="AB321" s="4"/>
      <c r="AC321" s="4"/>
      <c r="AD321" s="4"/>
      <c r="AE321" s="7">
        <v>2997601</v>
      </c>
      <c r="AF321" s="11">
        <v>1512</v>
      </c>
    </row>
    <row r="322" spans="1:32" x14ac:dyDescent="0.25">
      <c r="A322" s="3">
        <v>2016</v>
      </c>
      <c r="B322" s="4" t="s">
        <v>719</v>
      </c>
      <c r="C322" s="5">
        <v>48101</v>
      </c>
      <c r="D322" s="4" t="s">
        <v>6188</v>
      </c>
      <c r="E322" s="4" t="s">
        <v>6189</v>
      </c>
      <c r="F322" s="6">
        <v>42411</v>
      </c>
      <c r="G322" s="7">
        <v>2000000</v>
      </c>
      <c r="H322" s="6">
        <v>42620</v>
      </c>
      <c r="I322" s="4" t="s">
        <v>6190</v>
      </c>
      <c r="J322" s="4" t="s">
        <v>387</v>
      </c>
      <c r="K322" s="4" t="s">
        <v>388</v>
      </c>
      <c r="L322" s="4"/>
      <c r="M322" s="4"/>
      <c r="N322" s="4"/>
      <c r="O322" s="7">
        <v>2000000</v>
      </c>
      <c r="P322" s="11">
        <f>_xlfn.XLOOKUP(E322,[1]SIDEOF_donativos!U$4:U$1619,[1]SIDEOF_donativos!W$4:W$1619,FALSE)</f>
        <v>1087</v>
      </c>
      <c r="S322" s="3">
        <v>2016</v>
      </c>
      <c r="T322" s="4" t="s">
        <v>719</v>
      </c>
      <c r="U322" s="4" t="s">
        <v>2340</v>
      </c>
      <c r="V322" s="6">
        <v>42480</v>
      </c>
      <c r="W322" s="7">
        <v>3400000</v>
      </c>
      <c r="X322" s="6">
        <v>42694</v>
      </c>
      <c r="Y322" s="4" t="s">
        <v>6332</v>
      </c>
      <c r="Z322" s="4" t="s">
        <v>387</v>
      </c>
      <c r="AA322" s="4" t="s">
        <v>388</v>
      </c>
      <c r="AB322" s="4"/>
      <c r="AC322" s="4"/>
      <c r="AD322" s="4"/>
      <c r="AE322" s="7">
        <v>3400000</v>
      </c>
      <c r="AF322" s="11">
        <v>960</v>
      </c>
    </row>
    <row r="323" spans="1:32" x14ac:dyDescent="0.25">
      <c r="A323" s="3">
        <v>2016</v>
      </c>
      <c r="B323" s="4" t="s">
        <v>719</v>
      </c>
      <c r="C323" s="5">
        <v>48101</v>
      </c>
      <c r="D323" s="4" t="s">
        <v>6191</v>
      </c>
      <c r="E323" s="4" t="s">
        <v>1708</v>
      </c>
      <c r="F323" s="6">
        <v>42439</v>
      </c>
      <c r="G323" s="7">
        <v>2340000</v>
      </c>
      <c r="H323" s="6">
        <v>42853</v>
      </c>
      <c r="I323" s="4" t="s">
        <v>6192</v>
      </c>
      <c r="J323" s="4" t="s">
        <v>387</v>
      </c>
      <c r="K323" s="4" t="s">
        <v>388</v>
      </c>
      <c r="L323" s="4"/>
      <c r="M323" s="4"/>
      <c r="N323" s="4"/>
      <c r="O323" s="7">
        <v>2340000</v>
      </c>
      <c r="P323" s="11">
        <f>_xlfn.XLOOKUP(E323,[1]SIDEOF_donativos!U$4:U$1619,[1]SIDEOF_donativos!W$4:W$1619,FALSE)</f>
        <v>599</v>
      </c>
      <c r="S323" s="3">
        <v>2016</v>
      </c>
      <c r="T323" s="4" t="s">
        <v>719</v>
      </c>
      <c r="U323" s="4" t="s">
        <v>6334</v>
      </c>
      <c r="V323" s="6">
        <v>42480</v>
      </c>
      <c r="W323" s="7">
        <v>702000</v>
      </c>
      <c r="X323" s="6">
        <v>42877</v>
      </c>
      <c r="Y323" s="4" t="s">
        <v>6304</v>
      </c>
      <c r="Z323" s="4" t="s">
        <v>387</v>
      </c>
      <c r="AA323" s="4" t="s">
        <v>388</v>
      </c>
      <c r="AB323" s="4"/>
      <c r="AC323" s="4"/>
      <c r="AD323" s="4"/>
      <c r="AE323" s="7">
        <v>702000</v>
      </c>
      <c r="AF323" s="11">
        <v>1332</v>
      </c>
    </row>
    <row r="324" spans="1:32" x14ac:dyDescent="0.25">
      <c r="A324" s="3">
        <v>2016</v>
      </c>
      <c r="B324" s="4" t="s">
        <v>719</v>
      </c>
      <c r="C324" s="5">
        <v>48101</v>
      </c>
      <c r="D324" s="4" t="s">
        <v>6193</v>
      </c>
      <c r="E324" s="4" t="s">
        <v>2362</v>
      </c>
      <c r="F324" s="6">
        <v>42411</v>
      </c>
      <c r="G324" s="7">
        <v>5000000</v>
      </c>
      <c r="H324" s="6">
        <v>42825</v>
      </c>
      <c r="I324" s="4" t="s">
        <v>6194</v>
      </c>
      <c r="J324" s="4" t="s">
        <v>387</v>
      </c>
      <c r="K324" s="4" t="s">
        <v>388</v>
      </c>
      <c r="L324" s="4"/>
      <c r="M324" s="4"/>
      <c r="N324" s="4"/>
      <c r="O324" s="7">
        <v>5000000</v>
      </c>
      <c r="P324" s="11">
        <f>_xlfn.XLOOKUP(E324,[1]SIDEOF_donativos!U$4:U$1619,[1]SIDEOF_donativos!W$4:W$1619,FALSE)</f>
        <v>167</v>
      </c>
      <c r="S324" s="3">
        <v>2016</v>
      </c>
      <c r="T324" s="4" t="s">
        <v>719</v>
      </c>
      <c r="U324" s="4" t="s">
        <v>3779</v>
      </c>
      <c r="V324" s="6">
        <v>42480</v>
      </c>
      <c r="W324" s="7">
        <v>2000000</v>
      </c>
      <c r="X324" s="6">
        <v>42694</v>
      </c>
      <c r="Y324" s="4" t="s">
        <v>6336</v>
      </c>
      <c r="Z324" s="4" t="s">
        <v>387</v>
      </c>
      <c r="AA324" s="4" t="s">
        <v>388</v>
      </c>
      <c r="AB324" s="4"/>
      <c r="AC324" s="4"/>
      <c r="AD324" s="4"/>
      <c r="AE324" s="7">
        <v>2000000</v>
      </c>
      <c r="AF324" s="11">
        <v>933</v>
      </c>
    </row>
    <row r="325" spans="1:32" x14ac:dyDescent="0.25">
      <c r="A325" s="3">
        <v>2016</v>
      </c>
      <c r="B325" s="4" t="s">
        <v>719</v>
      </c>
      <c r="C325" s="5">
        <v>48101</v>
      </c>
      <c r="D325" s="4" t="s">
        <v>6195</v>
      </c>
      <c r="E325" s="4" t="s">
        <v>504</v>
      </c>
      <c r="F325" s="6">
        <v>42445</v>
      </c>
      <c r="G325" s="7">
        <v>7800000</v>
      </c>
      <c r="H325" s="6">
        <v>42784</v>
      </c>
      <c r="I325" s="4" t="s">
        <v>6196</v>
      </c>
      <c r="J325" s="4" t="s">
        <v>387</v>
      </c>
      <c r="K325" s="4" t="s">
        <v>388</v>
      </c>
      <c r="L325" s="4"/>
      <c r="M325" s="4"/>
      <c r="N325" s="4"/>
      <c r="O325" s="7">
        <v>7800000</v>
      </c>
      <c r="P325" s="11">
        <f>_xlfn.XLOOKUP(E325,[1]SIDEOF_donativos!U$4:U$1619,[1]SIDEOF_donativos!W$4:W$1619,FALSE)</f>
        <v>1285</v>
      </c>
      <c r="S325" s="3">
        <v>2016</v>
      </c>
      <c r="T325" s="4" t="s">
        <v>719</v>
      </c>
      <c r="U325" s="4" t="s">
        <v>4493</v>
      </c>
      <c r="V325" s="6">
        <v>42480</v>
      </c>
      <c r="W325" s="7">
        <v>1200000</v>
      </c>
      <c r="X325" s="6">
        <v>42786</v>
      </c>
      <c r="Y325" s="4" t="s">
        <v>6338</v>
      </c>
      <c r="Z325" s="4" t="s">
        <v>387</v>
      </c>
      <c r="AA325" s="4" t="s">
        <v>388</v>
      </c>
      <c r="AB325" s="4"/>
      <c r="AC325" s="4"/>
      <c r="AD325" s="4"/>
      <c r="AE325" s="7">
        <v>1200000</v>
      </c>
      <c r="AF325" s="11">
        <v>762</v>
      </c>
    </row>
    <row r="326" spans="1:32" x14ac:dyDescent="0.25">
      <c r="A326" s="3">
        <v>2016</v>
      </c>
      <c r="B326" s="4" t="s">
        <v>719</v>
      </c>
      <c r="C326" s="5">
        <v>48101</v>
      </c>
      <c r="D326" s="4" t="s">
        <v>6197</v>
      </c>
      <c r="E326" s="4" t="s">
        <v>819</v>
      </c>
      <c r="F326" s="6">
        <v>42417</v>
      </c>
      <c r="G326" s="7">
        <v>2340000</v>
      </c>
      <c r="H326" s="6">
        <v>42730</v>
      </c>
      <c r="I326" s="4" t="s">
        <v>6198</v>
      </c>
      <c r="J326" s="4" t="s">
        <v>387</v>
      </c>
      <c r="K326" s="4" t="s">
        <v>388</v>
      </c>
      <c r="L326" s="4"/>
      <c r="M326" s="4"/>
      <c r="N326" s="4"/>
      <c r="O326" s="7">
        <v>2340000</v>
      </c>
      <c r="P326" s="11">
        <f>_xlfn.XLOOKUP(E326,[1]SIDEOF_donativos!U$4:U$1619,[1]SIDEOF_donativos!W$4:W$1619,FALSE)</f>
        <v>410</v>
      </c>
      <c r="S326" s="3">
        <v>2016</v>
      </c>
      <c r="T326" s="4" t="s">
        <v>719</v>
      </c>
      <c r="U326" s="4" t="s">
        <v>985</v>
      </c>
      <c r="V326" s="6">
        <v>42481</v>
      </c>
      <c r="W326" s="7">
        <v>936000</v>
      </c>
      <c r="X326" s="6">
        <v>42914</v>
      </c>
      <c r="Y326" s="4" t="s">
        <v>6340</v>
      </c>
      <c r="Z326" s="4" t="s">
        <v>387</v>
      </c>
      <c r="AA326" s="4" t="s">
        <v>388</v>
      </c>
      <c r="AB326" s="4"/>
      <c r="AC326" s="4"/>
      <c r="AD326" s="4"/>
      <c r="AE326" s="7">
        <v>936000</v>
      </c>
      <c r="AF326" s="11">
        <v>1547</v>
      </c>
    </row>
    <row r="327" spans="1:32" x14ac:dyDescent="0.25">
      <c r="A327" s="3">
        <v>2016</v>
      </c>
      <c r="B327" s="4" t="s">
        <v>719</v>
      </c>
      <c r="C327" s="5">
        <v>48101</v>
      </c>
      <c r="D327" s="4" t="s">
        <v>6199</v>
      </c>
      <c r="E327" s="4" t="s">
        <v>4650</v>
      </c>
      <c r="F327" s="6">
        <v>42417</v>
      </c>
      <c r="G327" s="7">
        <v>780000</v>
      </c>
      <c r="H327" s="6">
        <v>42801</v>
      </c>
      <c r="I327" s="4" t="s">
        <v>6200</v>
      </c>
      <c r="J327" s="4" t="s">
        <v>387</v>
      </c>
      <c r="K327" s="4" t="s">
        <v>388</v>
      </c>
      <c r="L327" s="4"/>
      <c r="M327" s="4"/>
      <c r="N327" s="4"/>
      <c r="O327" s="7">
        <v>780000</v>
      </c>
      <c r="P327" s="11">
        <f>_xlfn.XLOOKUP(E327,[1]SIDEOF_donativos!U$4:U$1619,[1]SIDEOF_donativos!W$4:W$1619,FALSE)</f>
        <v>812</v>
      </c>
      <c r="S327" s="3">
        <v>2016</v>
      </c>
      <c r="T327" s="4" t="s">
        <v>719</v>
      </c>
      <c r="U327" s="4" t="s">
        <v>3998</v>
      </c>
      <c r="V327" s="6">
        <v>42565</v>
      </c>
      <c r="W327" s="7">
        <v>4000000</v>
      </c>
      <c r="X327" s="6">
        <v>42929</v>
      </c>
      <c r="Y327" s="4" t="s">
        <v>6342</v>
      </c>
      <c r="Z327" s="4" t="s">
        <v>387</v>
      </c>
      <c r="AA327" s="4" t="s">
        <v>388</v>
      </c>
      <c r="AB327" s="4"/>
      <c r="AC327" s="4"/>
      <c r="AD327" s="4"/>
      <c r="AE327" s="7">
        <v>4000000</v>
      </c>
      <c r="AF327" s="11">
        <v>630</v>
      </c>
    </row>
    <row r="328" spans="1:32" x14ac:dyDescent="0.25">
      <c r="A328" s="3">
        <v>2016</v>
      </c>
      <c r="B328" s="4" t="s">
        <v>719</v>
      </c>
      <c r="C328" s="5">
        <v>48101</v>
      </c>
      <c r="D328" s="4" t="s">
        <v>6201</v>
      </c>
      <c r="E328" s="4" t="s">
        <v>434</v>
      </c>
      <c r="F328" s="6">
        <v>42445</v>
      </c>
      <c r="G328" s="7">
        <v>2000000</v>
      </c>
      <c r="H328" s="6">
        <v>42753</v>
      </c>
      <c r="I328" s="4" t="s">
        <v>6202</v>
      </c>
      <c r="J328" s="4" t="s">
        <v>387</v>
      </c>
      <c r="K328" s="4" t="s">
        <v>388</v>
      </c>
      <c r="L328" s="4"/>
      <c r="M328" s="4"/>
      <c r="N328" s="4"/>
      <c r="O328" s="7">
        <v>2000000</v>
      </c>
      <c r="P328" s="11">
        <f>_xlfn.XLOOKUP(E328,[1]SIDEOF_donativos!U$4:U$1619,[1]SIDEOF_donativos!W$4:W$1619,FALSE)</f>
        <v>590</v>
      </c>
      <c r="S328" s="3">
        <v>2016</v>
      </c>
      <c r="T328" s="4" t="s">
        <v>719</v>
      </c>
      <c r="U328" s="4" t="s">
        <v>730</v>
      </c>
      <c r="V328" s="6">
        <v>42481</v>
      </c>
      <c r="W328" s="7">
        <v>1170000</v>
      </c>
      <c r="X328" s="6">
        <v>42727</v>
      </c>
      <c r="Y328" s="4" t="s">
        <v>6344</v>
      </c>
      <c r="Z328" s="4" t="s">
        <v>387</v>
      </c>
      <c r="AA328" s="4" t="s">
        <v>388</v>
      </c>
      <c r="AB328" s="4"/>
      <c r="AC328" s="4"/>
      <c r="AD328" s="4"/>
      <c r="AE328" s="7">
        <v>1170000</v>
      </c>
      <c r="AF328" s="11">
        <v>706</v>
      </c>
    </row>
    <row r="329" spans="1:32" x14ac:dyDescent="0.25">
      <c r="A329" s="3">
        <v>2016</v>
      </c>
      <c r="B329" s="4" t="s">
        <v>719</v>
      </c>
      <c r="C329" s="5">
        <v>48101</v>
      </c>
      <c r="D329" s="4" t="s">
        <v>6203</v>
      </c>
      <c r="E329" s="4" t="s">
        <v>1009</v>
      </c>
      <c r="F329" s="6">
        <v>42445</v>
      </c>
      <c r="G329" s="7">
        <v>1500000</v>
      </c>
      <c r="H329" s="6">
        <v>42513</v>
      </c>
      <c r="I329" s="4" t="s">
        <v>6204</v>
      </c>
      <c r="J329" s="4" t="s">
        <v>387</v>
      </c>
      <c r="K329" s="4" t="s">
        <v>388</v>
      </c>
      <c r="L329" s="4"/>
      <c r="M329" s="4"/>
      <c r="N329" s="4"/>
      <c r="O329" s="7">
        <v>1500000</v>
      </c>
      <c r="P329" s="11">
        <f>_xlfn.XLOOKUP(E329,[1]SIDEOF_donativos!U$4:U$1619,[1]SIDEOF_donativos!W$4:W$1619,FALSE)</f>
        <v>1394</v>
      </c>
      <c r="S329" s="3">
        <v>2016</v>
      </c>
      <c r="T329" s="4" t="s">
        <v>719</v>
      </c>
      <c r="U329" s="4" t="s">
        <v>6346</v>
      </c>
      <c r="V329" s="6">
        <v>42482</v>
      </c>
      <c r="W329" s="7">
        <v>3000000</v>
      </c>
      <c r="X329" s="6">
        <v>42550</v>
      </c>
      <c r="Y329" s="4" t="s">
        <v>6347</v>
      </c>
      <c r="Z329" s="4" t="s">
        <v>387</v>
      </c>
      <c r="AA329" s="4" t="s">
        <v>388</v>
      </c>
      <c r="AB329" s="4"/>
      <c r="AC329" s="4"/>
      <c r="AD329" s="4"/>
      <c r="AE329" s="7">
        <v>3000000</v>
      </c>
      <c r="AF329" s="11">
        <v>446</v>
      </c>
    </row>
    <row r="330" spans="1:32" x14ac:dyDescent="0.25">
      <c r="A330" s="3">
        <v>2016</v>
      </c>
      <c r="B330" s="4" t="s">
        <v>719</v>
      </c>
      <c r="C330" s="5">
        <v>48101</v>
      </c>
      <c r="D330" s="4" t="s">
        <v>6205</v>
      </c>
      <c r="E330" s="4" t="s">
        <v>402</v>
      </c>
      <c r="F330" s="6">
        <v>42398</v>
      </c>
      <c r="G330" s="7">
        <v>8200000</v>
      </c>
      <c r="H330" s="6">
        <v>42519</v>
      </c>
      <c r="I330" s="4" t="s">
        <v>6206</v>
      </c>
      <c r="J330" s="4" t="s">
        <v>387</v>
      </c>
      <c r="K330" s="4" t="s">
        <v>388</v>
      </c>
      <c r="L330" s="4"/>
      <c r="M330" s="4"/>
      <c r="N330" s="4"/>
      <c r="O330" s="7">
        <v>8200000</v>
      </c>
      <c r="P330" s="11">
        <f>_xlfn.XLOOKUP(E330,[1]SIDEOF_donativos!U$4:U$1619,[1]SIDEOF_donativos!W$4:W$1619,FALSE)</f>
        <v>1337</v>
      </c>
      <c r="S330" s="3">
        <v>2016</v>
      </c>
      <c r="T330" s="4" t="s">
        <v>719</v>
      </c>
      <c r="U330" s="4" t="s">
        <v>3964</v>
      </c>
      <c r="V330" s="6">
        <v>42482</v>
      </c>
      <c r="W330" s="7">
        <v>2000000</v>
      </c>
      <c r="X330" s="6">
        <v>42820</v>
      </c>
      <c r="Y330" s="4" t="s">
        <v>6349</v>
      </c>
      <c r="Z330" s="4" t="s">
        <v>387</v>
      </c>
      <c r="AA330" s="4" t="s">
        <v>388</v>
      </c>
      <c r="AB330" s="4"/>
      <c r="AC330" s="4"/>
      <c r="AD330" s="4"/>
      <c r="AE330" s="7">
        <v>2000000</v>
      </c>
      <c r="AF330" s="11">
        <v>1424</v>
      </c>
    </row>
    <row r="331" spans="1:32" x14ac:dyDescent="0.25">
      <c r="A331" s="3">
        <v>2016</v>
      </c>
      <c r="B331" s="4" t="s">
        <v>719</v>
      </c>
      <c r="C331" s="5">
        <v>48101</v>
      </c>
      <c r="D331" s="4" t="s">
        <v>6207</v>
      </c>
      <c r="E331" s="4" t="s">
        <v>763</v>
      </c>
      <c r="F331" s="6">
        <v>42423</v>
      </c>
      <c r="G331" s="7">
        <v>1000000</v>
      </c>
      <c r="H331" s="6">
        <v>42808</v>
      </c>
      <c r="I331" s="4" t="s">
        <v>6208</v>
      </c>
      <c r="J331" s="4" t="s">
        <v>387</v>
      </c>
      <c r="K331" s="4" t="s">
        <v>388</v>
      </c>
      <c r="L331" s="4"/>
      <c r="M331" s="4"/>
      <c r="N331" s="4"/>
      <c r="O331" s="7">
        <v>1000000</v>
      </c>
      <c r="P331" s="11">
        <f>_xlfn.XLOOKUP(E331,[1]SIDEOF_donativos!U$4:U$1619,[1]SIDEOF_donativos!W$4:W$1619,FALSE)</f>
        <v>7</v>
      </c>
      <c r="S331" s="3">
        <v>2016</v>
      </c>
      <c r="T331" s="4" t="s">
        <v>719</v>
      </c>
      <c r="U331" s="4" t="s">
        <v>793</v>
      </c>
      <c r="V331" s="6">
        <v>42517</v>
      </c>
      <c r="W331" s="7">
        <v>850000</v>
      </c>
      <c r="X331" s="6">
        <v>42669</v>
      </c>
      <c r="Y331" s="4" t="s">
        <v>6351</v>
      </c>
      <c r="Z331" s="4" t="s">
        <v>387</v>
      </c>
      <c r="AA331" s="4" t="s">
        <v>388</v>
      </c>
      <c r="AB331" s="4"/>
      <c r="AC331" s="4"/>
      <c r="AD331" s="4"/>
      <c r="AE331" s="7">
        <v>850000</v>
      </c>
      <c r="AF331" s="11">
        <v>1448</v>
      </c>
    </row>
    <row r="332" spans="1:32" x14ac:dyDescent="0.25">
      <c r="A332" s="3">
        <v>2016</v>
      </c>
      <c r="B332" s="4" t="s">
        <v>719</v>
      </c>
      <c r="C332" s="5">
        <v>48101</v>
      </c>
      <c r="D332" s="4" t="s">
        <v>6209</v>
      </c>
      <c r="E332" s="4" t="s">
        <v>3608</v>
      </c>
      <c r="F332" s="6">
        <v>42423</v>
      </c>
      <c r="G332" s="7">
        <v>6240000</v>
      </c>
      <c r="H332" s="6">
        <v>42565</v>
      </c>
      <c r="I332" s="4" t="s">
        <v>6210</v>
      </c>
      <c r="J332" s="4" t="s">
        <v>387</v>
      </c>
      <c r="K332" s="4" t="s">
        <v>388</v>
      </c>
      <c r="L332" s="4"/>
      <c r="M332" s="4"/>
      <c r="N332" s="4"/>
      <c r="O332" s="7">
        <v>6240000</v>
      </c>
      <c r="P332" s="11">
        <f>_xlfn.XLOOKUP(E332,[1]SIDEOF_donativos!U$4:U$1619,[1]SIDEOF_donativos!W$4:W$1619,FALSE)</f>
        <v>1038</v>
      </c>
      <c r="S332" s="3">
        <v>2016</v>
      </c>
      <c r="T332" s="4" t="s">
        <v>719</v>
      </c>
      <c r="U332" s="4" t="s">
        <v>637</v>
      </c>
      <c r="V332" s="6">
        <v>42486</v>
      </c>
      <c r="W332" s="7">
        <v>20000000</v>
      </c>
      <c r="X332" s="6">
        <v>42735</v>
      </c>
      <c r="Y332" s="4" t="s">
        <v>6353</v>
      </c>
      <c r="Z332" s="4" t="s">
        <v>387</v>
      </c>
      <c r="AA332" s="4" t="s">
        <v>388</v>
      </c>
      <c r="AB332" s="4"/>
      <c r="AC332" s="4"/>
      <c r="AD332" s="4"/>
      <c r="AE332" s="7">
        <v>20000000</v>
      </c>
      <c r="AF332" s="11">
        <v>941</v>
      </c>
    </row>
    <row r="333" spans="1:32" x14ac:dyDescent="0.25">
      <c r="A333" s="3">
        <v>2016</v>
      </c>
      <c r="B333" s="4" t="s">
        <v>719</v>
      </c>
      <c r="C333" s="5">
        <v>48101</v>
      </c>
      <c r="D333" s="4" t="s">
        <v>6211</v>
      </c>
      <c r="E333" s="4" t="s">
        <v>3738</v>
      </c>
      <c r="F333" s="6">
        <v>42447</v>
      </c>
      <c r="G333" s="7">
        <v>1560000</v>
      </c>
      <c r="H333" s="6">
        <v>42610</v>
      </c>
      <c r="I333" s="4" t="s">
        <v>6212</v>
      </c>
      <c r="J333" s="4" t="s">
        <v>387</v>
      </c>
      <c r="K333" s="4" t="s">
        <v>388</v>
      </c>
      <c r="L333" s="4"/>
      <c r="M333" s="4"/>
      <c r="N333" s="4"/>
      <c r="O333" s="7">
        <v>1560000</v>
      </c>
      <c r="P333" s="11">
        <f>_xlfn.XLOOKUP(E333,[1]SIDEOF_donativos!U$4:U$1619,[1]SIDEOF_donativos!W$4:W$1619,FALSE)</f>
        <v>84</v>
      </c>
      <c r="S333" s="3">
        <v>2016</v>
      </c>
      <c r="T333" s="4" t="s">
        <v>719</v>
      </c>
      <c r="U333" s="4" t="s">
        <v>2262</v>
      </c>
      <c r="V333" s="6">
        <v>42485</v>
      </c>
      <c r="W333" s="7">
        <v>3000000</v>
      </c>
      <c r="X333" s="6">
        <v>42704</v>
      </c>
      <c r="Y333" s="4" t="s">
        <v>6355</v>
      </c>
      <c r="Z333" s="4" t="s">
        <v>387</v>
      </c>
      <c r="AA333" s="4" t="s">
        <v>388</v>
      </c>
      <c r="AB333" s="4"/>
      <c r="AC333" s="4"/>
      <c r="AD333" s="4"/>
      <c r="AE333" s="7">
        <v>3000000</v>
      </c>
      <c r="AF333" s="11">
        <v>799</v>
      </c>
    </row>
    <row r="334" spans="1:32" x14ac:dyDescent="0.25">
      <c r="A334" s="3">
        <v>2016</v>
      </c>
      <c r="B334" s="4" t="s">
        <v>719</v>
      </c>
      <c r="C334" s="5">
        <v>48101</v>
      </c>
      <c r="D334" s="4" t="s">
        <v>6213</v>
      </c>
      <c r="E334" s="4" t="s">
        <v>6214</v>
      </c>
      <c r="F334" s="6">
        <v>42424</v>
      </c>
      <c r="G334" s="7">
        <v>3000000</v>
      </c>
      <c r="H334" s="6">
        <v>42653</v>
      </c>
      <c r="I334" s="4" t="s">
        <v>6215</v>
      </c>
      <c r="J334" s="4" t="s">
        <v>387</v>
      </c>
      <c r="K334" s="4" t="s">
        <v>388</v>
      </c>
      <c r="L334" s="4"/>
      <c r="M334" s="4"/>
      <c r="N334" s="4"/>
      <c r="O334" s="7">
        <v>3000000</v>
      </c>
      <c r="P334" s="11">
        <f>_xlfn.XLOOKUP(E334,[1]SIDEOF_donativos!U$4:U$1619,[1]SIDEOF_donativos!W$4:W$1619,FALSE)</f>
        <v>1512</v>
      </c>
      <c r="S334" s="3">
        <v>2016</v>
      </c>
      <c r="T334" s="4" t="s">
        <v>719</v>
      </c>
      <c r="U334" s="4" t="s">
        <v>1022</v>
      </c>
      <c r="V334" s="6">
        <v>42485</v>
      </c>
      <c r="W334" s="7">
        <v>8900000</v>
      </c>
      <c r="X334" s="6">
        <v>42913</v>
      </c>
      <c r="Y334" s="4" t="s">
        <v>6357</v>
      </c>
      <c r="Z334" s="4" t="s">
        <v>387</v>
      </c>
      <c r="AA334" s="4" t="s">
        <v>388</v>
      </c>
      <c r="AB334" s="4"/>
      <c r="AC334" s="4"/>
      <c r="AD334" s="4"/>
      <c r="AE334" s="7">
        <v>8900000</v>
      </c>
      <c r="AF334" s="11">
        <v>614</v>
      </c>
    </row>
    <row r="335" spans="1:32" x14ac:dyDescent="0.25">
      <c r="A335" s="3">
        <v>2016</v>
      </c>
      <c r="B335" s="4" t="s">
        <v>719</v>
      </c>
      <c r="C335" s="5">
        <v>48101</v>
      </c>
      <c r="D335" s="4" t="s">
        <v>6216</v>
      </c>
      <c r="E335" s="4" t="s">
        <v>839</v>
      </c>
      <c r="F335" s="6">
        <v>42425</v>
      </c>
      <c r="G335" s="7">
        <v>16000000</v>
      </c>
      <c r="H335" s="6">
        <v>42808</v>
      </c>
      <c r="I335" s="4" t="s">
        <v>6217</v>
      </c>
      <c r="J335" s="4" t="s">
        <v>387</v>
      </c>
      <c r="K335" s="4" t="s">
        <v>388</v>
      </c>
      <c r="L335" s="4"/>
      <c r="M335" s="4"/>
      <c r="N335" s="4"/>
      <c r="O335" s="7">
        <v>16000000</v>
      </c>
      <c r="P335" s="11">
        <f>_xlfn.XLOOKUP(E335,[1]SIDEOF_donativos!U$4:U$1619,[1]SIDEOF_donativos!W$4:W$1619,FALSE)</f>
        <v>592</v>
      </c>
      <c r="S335" s="3">
        <v>2016</v>
      </c>
      <c r="T335" s="4" t="s">
        <v>719</v>
      </c>
      <c r="U335" s="4" t="s">
        <v>2297</v>
      </c>
      <c r="V335" s="6">
        <v>42485</v>
      </c>
      <c r="W335" s="7">
        <v>2000000</v>
      </c>
      <c r="X335" s="6">
        <v>42733</v>
      </c>
      <c r="Y335" s="4" t="s">
        <v>6359</v>
      </c>
      <c r="Z335" s="4" t="s">
        <v>387</v>
      </c>
      <c r="AA335" s="4" t="s">
        <v>388</v>
      </c>
      <c r="AB335" s="4"/>
      <c r="AC335" s="4"/>
      <c r="AD335" s="4"/>
      <c r="AE335" s="7">
        <v>2000000</v>
      </c>
      <c r="AF335" s="11">
        <v>750</v>
      </c>
    </row>
    <row r="336" spans="1:32" x14ac:dyDescent="0.25">
      <c r="A336" s="3">
        <v>2016</v>
      </c>
      <c r="B336" s="4" t="s">
        <v>719</v>
      </c>
      <c r="C336" s="5">
        <v>48101</v>
      </c>
      <c r="D336" s="4" t="s">
        <v>6218</v>
      </c>
      <c r="E336" s="4" t="s">
        <v>4941</v>
      </c>
      <c r="F336" s="6">
        <v>42457</v>
      </c>
      <c r="G336" s="7">
        <v>2000000</v>
      </c>
      <c r="H336" s="6">
        <v>42730</v>
      </c>
      <c r="I336" s="4" t="s">
        <v>6219</v>
      </c>
      <c r="J336" s="4" t="s">
        <v>387</v>
      </c>
      <c r="K336" s="4" t="s">
        <v>388</v>
      </c>
      <c r="L336" s="4"/>
      <c r="M336" s="4"/>
      <c r="N336" s="4"/>
      <c r="O336" s="7">
        <v>2000000</v>
      </c>
      <c r="P336" s="11">
        <f>_xlfn.XLOOKUP(E336,[1]SIDEOF_donativos!U$4:U$1619,[1]SIDEOF_donativos!W$4:W$1619,FALSE)</f>
        <v>704</v>
      </c>
      <c r="S336" s="3">
        <v>2016</v>
      </c>
      <c r="T336" s="4" t="s">
        <v>719</v>
      </c>
      <c r="U336" s="4" t="s">
        <v>1179</v>
      </c>
      <c r="V336" s="6">
        <v>42485</v>
      </c>
      <c r="W336" s="7">
        <v>29360000</v>
      </c>
      <c r="X336" s="6">
        <v>42886</v>
      </c>
      <c r="Y336" s="4" t="s">
        <v>6361</v>
      </c>
      <c r="Z336" s="4" t="s">
        <v>387</v>
      </c>
      <c r="AA336" s="4" t="s">
        <v>388</v>
      </c>
      <c r="AB336" s="4"/>
      <c r="AC336" s="4"/>
      <c r="AD336" s="4"/>
      <c r="AE336" s="7">
        <v>29360000</v>
      </c>
      <c r="AF336" s="11">
        <v>100</v>
      </c>
    </row>
    <row r="337" spans="1:32" x14ac:dyDescent="0.25">
      <c r="A337" s="3">
        <v>2016</v>
      </c>
      <c r="B337" s="4" t="s">
        <v>719</v>
      </c>
      <c r="C337" s="5">
        <v>48101</v>
      </c>
      <c r="D337" s="4" t="s">
        <v>6220</v>
      </c>
      <c r="E337" s="4" t="s">
        <v>6221</v>
      </c>
      <c r="F337" s="6">
        <v>42424</v>
      </c>
      <c r="G337" s="7">
        <v>3445794</v>
      </c>
      <c r="H337" s="6">
        <v>43045</v>
      </c>
      <c r="I337" s="4" t="s">
        <v>6222</v>
      </c>
      <c r="J337" s="4" t="s">
        <v>387</v>
      </c>
      <c r="K337" s="4" t="s">
        <v>388</v>
      </c>
      <c r="L337" s="4"/>
      <c r="M337" s="4"/>
      <c r="N337" s="4"/>
      <c r="O337" s="7">
        <v>3445794</v>
      </c>
      <c r="P337" s="11">
        <f>_xlfn.XLOOKUP(E337,[1]SIDEOF_donativos!U$4:U$1619,[1]SIDEOF_donativos!W$4:W$1619,FALSE)</f>
        <v>1314</v>
      </c>
      <c r="S337" s="3">
        <v>2016</v>
      </c>
      <c r="T337" s="4" t="s">
        <v>719</v>
      </c>
      <c r="U337" s="4" t="s">
        <v>1179</v>
      </c>
      <c r="V337" s="6">
        <v>42485</v>
      </c>
      <c r="W337" s="7">
        <v>25120000</v>
      </c>
      <c r="X337" s="6">
        <v>42886</v>
      </c>
      <c r="Y337" s="4" t="s">
        <v>6363</v>
      </c>
      <c r="Z337" s="4" t="s">
        <v>387</v>
      </c>
      <c r="AA337" s="4" t="s">
        <v>388</v>
      </c>
      <c r="AB337" s="4"/>
      <c r="AC337" s="4"/>
      <c r="AD337" s="4"/>
      <c r="AE337" s="7">
        <v>25120000</v>
      </c>
      <c r="AF337" s="11">
        <v>100</v>
      </c>
    </row>
    <row r="338" spans="1:32" x14ac:dyDescent="0.25">
      <c r="A338" s="3">
        <v>2016</v>
      </c>
      <c r="B338" s="4" t="s">
        <v>719</v>
      </c>
      <c r="C338" s="5">
        <v>48101</v>
      </c>
      <c r="D338" s="4" t="s">
        <v>6223</v>
      </c>
      <c r="E338" s="4" t="s">
        <v>3583</v>
      </c>
      <c r="F338" s="6">
        <v>42431</v>
      </c>
      <c r="G338" s="7">
        <v>546000</v>
      </c>
      <c r="H338" s="6">
        <v>42811</v>
      </c>
      <c r="I338" s="4" t="s">
        <v>6224</v>
      </c>
      <c r="J338" s="4" t="s">
        <v>387</v>
      </c>
      <c r="K338" s="4" t="s">
        <v>388</v>
      </c>
      <c r="L338" s="4"/>
      <c r="M338" s="4"/>
      <c r="N338" s="4"/>
      <c r="O338" s="7">
        <v>546000</v>
      </c>
      <c r="P338" s="11">
        <f>_xlfn.XLOOKUP(E338,[1]SIDEOF_donativos!U$4:U$1619,[1]SIDEOF_donativos!W$4:W$1619,FALSE)</f>
        <v>1299</v>
      </c>
      <c r="S338" s="3">
        <v>2016</v>
      </c>
      <c r="T338" s="4" t="s">
        <v>719</v>
      </c>
      <c r="U338" s="4" t="s">
        <v>1179</v>
      </c>
      <c r="V338" s="6">
        <v>42485</v>
      </c>
      <c r="W338" s="7">
        <v>21280000</v>
      </c>
      <c r="X338" s="6">
        <v>42886</v>
      </c>
      <c r="Y338" s="4" t="s">
        <v>6365</v>
      </c>
      <c r="Z338" s="4" t="s">
        <v>387</v>
      </c>
      <c r="AA338" s="4" t="s">
        <v>388</v>
      </c>
      <c r="AB338" s="4"/>
      <c r="AC338" s="4"/>
      <c r="AD338" s="4"/>
      <c r="AE338" s="7">
        <v>21280000</v>
      </c>
      <c r="AF338" s="11">
        <v>100</v>
      </c>
    </row>
    <row r="339" spans="1:32" x14ac:dyDescent="0.25">
      <c r="A339" s="3">
        <v>2016</v>
      </c>
      <c r="B339" s="4" t="s">
        <v>719</v>
      </c>
      <c r="C339" s="5">
        <v>48101</v>
      </c>
      <c r="D339" s="4" t="s">
        <v>6225</v>
      </c>
      <c r="E339" s="4" t="s">
        <v>4836</v>
      </c>
      <c r="F339" s="6">
        <v>42457</v>
      </c>
      <c r="G339" s="7">
        <v>3928107</v>
      </c>
      <c r="H339" s="6">
        <v>42530</v>
      </c>
      <c r="I339" s="4" t="s">
        <v>6226</v>
      </c>
      <c r="J339" s="4" t="s">
        <v>387</v>
      </c>
      <c r="K339" s="4" t="s">
        <v>388</v>
      </c>
      <c r="L339" s="4"/>
      <c r="M339" s="4"/>
      <c r="N339" s="4"/>
      <c r="O339" s="7">
        <v>3928107</v>
      </c>
      <c r="P339" s="11">
        <f>_xlfn.XLOOKUP(E339,[1]SIDEOF_donativos!U$4:U$1619,[1]SIDEOF_donativos!W$4:W$1619,FALSE)</f>
        <v>289</v>
      </c>
      <c r="S339" s="3">
        <v>2016</v>
      </c>
      <c r="T339" s="4" t="s">
        <v>719</v>
      </c>
      <c r="U339" s="4" t="s">
        <v>1179</v>
      </c>
      <c r="V339" s="6">
        <v>42485</v>
      </c>
      <c r="W339" s="7">
        <v>25120000</v>
      </c>
      <c r="X339" s="6">
        <v>42886</v>
      </c>
      <c r="Y339" s="4" t="s">
        <v>6367</v>
      </c>
      <c r="Z339" s="4" t="s">
        <v>387</v>
      </c>
      <c r="AA339" s="4" t="s">
        <v>388</v>
      </c>
      <c r="AB339" s="4"/>
      <c r="AC339" s="4"/>
      <c r="AD339" s="4"/>
      <c r="AE339" s="7">
        <v>25120000</v>
      </c>
      <c r="AF339" s="11">
        <v>100</v>
      </c>
    </row>
    <row r="340" spans="1:32" x14ac:dyDescent="0.25">
      <c r="A340" s="3">
        <v>2016</v>
      </c>
      <c r="B340" s="4" t="s">
        <v>719</v>
      </c>
      <c r="C340" s="5">
        <v>48101</v>
      </c>
      <c r="D340" s="4" t="s">
        <v>6227</v>
      </c>
      <c r="E340" s="4" t="s">
        <v>2471</v>
      </c>
      <c r="F340" s="6">
        <v>42483</v>
      </c>
      <c r="G340" s="7">
        <v>2340000</v>
      </c>
      <c r="H340" s="6">
        <v>42719</v>
      </c>
      <c r="I340" s="4" t="s">
        <v>6228</v>
      </c>
      <c r="J340" s="4" t="s">
        <v>387</v>
      </c>
      <c r="K340" s="4" t="s">
        <v>388</v>
      </c>
      <c r="L340" s="4"/>
      <c r="M340" s="4"/>
      <c r="N340" s="4"/>
      <c r="O340" s="7">
        <v>2340000</v>
      </c>
      <c r="P340" s="11">
        <f>_xlfn.XLOOKUP(E340,[1]SIDEOF_donativos!U$4:U$1619,[1]SIDEOF_donativos!W$4:W$1619,FALSE)</f>
        <v>320</v>
      </c>
      <c r="S340" s="3">
        <v>2016</v>
      </c>
      <c r="T340" s="4" t="s">
        <v>719</v>
      </c>
      <c r="U340" s="4" t="s">
        <v>1179</v>
      </c>
      <c r="V340" s="6">
        <v>42485</v>
      </c>
      <c r="W340" s="7">
        <v>25120000</v>
      </c>
      <c r="X340" s="6">
        <v>42886</v>
      </c>
      <c r="Y340" s="4" t="s">
        <v>6369</v>
      </c>
      <c r="Z340" s="4" t="s">
        <v>387</v>
      </c>
      <c r="AA340" s="4" t="s">
        <v>388</v>
      </c>
      <c r="AB340" s="4"/>
      <c r="AC340" s="4"/>
      <c r="AD340" s="4"/>
      <c r="AE340" s="7">
        <v>25120000</v>
      </c>
      <c r="AF340" s="11">
        <v>100</v>
      </c>
    </row>
    <row r="341" spans="1:32" x14ac:dyDescent="0.25">
      <c r="A341" s="3">
        <v>2016</v>
      </c>
      <c r="B341" s="4" t="s">
        <v>719</v>
      </c>
      <c r="C341" s="5">
        <v>48101</v>
      </c>
      <c r="D341" s="4" t="s">
        <v>6229</v>
      </c>
      <c r="E341" s="4" t="s">
        <v>6230</v>
      </c>
      <c r="F341" s="6">
        <v>42446</v>
      </c>
      <c r="G341" s="7">
        <v>3500000</v>
      </c>
      <c r="H341" s="6">
        <v>42755</v>
      </c>
      <c r="I341" s="4" t="s">
        <v>6231</v>
      </c>
      <c r="J341" s="4" t="s">
        <v>387</v>
      </c>
      <c r="K341" s="4" t="s">
        <v>388</v>
      </c>
      <c r="L341" s="4"/>
      <c r="M341" s="4"/>
      <c r="N341" s="4"/>
      <c r="O341" s="7">
        <v>3500000</v>
      </c>
      <c r="P341" s="11">
        <f>_xlfn.XLOOKUP(E341,[1]SIDEOF_donativos!U$4:U$1619,[1]SIDEOF_donativos!W$4:W$1619,FALSE)</f>
        <v>840</v>
      </c>
      <c r="S341" s="3">
        <v>2016</v>
      </c>
      <c r="T341" s="4" t="s">
        <v>719</v>
      </c>
      <c r="U341" s="4" t="s">
        <v>3614</v>
      </c>
      <c r="V341" s="6">
        <v>42485</v>
      </c>
      <c r="W341" s="7">
        <v>2000000</v>
      </c>
      <c r="X341" s="6">
        <v>42656</v>
      </c>
      <c r="Y341" s="4" t="s">
        <v>6371</v>
      </c>
      <c r="Z341" s="4" t="s">
        <v>387</v>
      </c>
      <c r="AA341" s="4" t="s">
        <v>388</v>
      </c>
      <c r="AB341" s="4"/>
      <c r="AC341" s="4"/>
      <c r="AD341" s="4"/>
      <c r="AE341" s="7">
        <v>2000000</v>
      </c>
      <c r="AF341" s="11">
        <v>679</v>
      </c>
    </row>
    <row r="342" spans="1:32" x14ac:dyDescent="0.25">
      <c r="A342" s="3">
        <v>2016</v>
      </c>
      <c r="B342" s="4" t="s">
        <v>719</v>
      </c>
      <c r="C342" s="5">
        <v>48101</v>
      </c>
      <c r="D342" s="4" t="s">
        <v>6232</v>
      </c>
      <c r="E342" s="4" t="s">
        <v>2297</v>
      </c>
      <c r="F342" s="6">
        <v>42432</v>
      </c>
      <c r="G342" s="7">
        <v>2500000</v>
      </c>
      <c r="H342" s="6">
        <v>42630</v>
      </c>
      <c r="I342" s="4" t="s">
        <v>6233</v>
      </c>
      <c r="J342" s="4" t="s">
        <v>387</v>
      </c>
      <c r="K342" s="4" t="s">
        <v>388</v>
      </c>
      <c r="L342" s="4"/>
      <c r="M342" s="4"/>
      <c r="N342" s="4"/>
      <c r="O342" s="7">
        <v>2500000</v>
      </c>
      <c r="P342" s="11">
        <f>_xlfn.XLOOKUP(E342,[1]SIDEOF_donativos!U$4:U$1619,[1]SIDEOF_donativos!W$4:W$1619,FALSE)</f>
        <v>750</v>
      </c>
      <c r="S342" s="3">
        <v>2016</v>
      </c>
      <c r="T342" s="4" t="s">
        <v>719</v>
      </c>
      <c r="U342" s="4" t="s">
        <v>3782</v>
      </c>
      <c r="V342" s="6">
        <v>42472</v>
      </c>
      <c r="W342" s="7">
        <v>2000000</v>
      </c>
      <c r="X342" s="6">
        <v>42703</v>
      </c>
      <c r="Y342" s="4" t="s">
        <v>6373</v>
      </c>
      <c r="Z342" s="4" t="s">
        <v>387</v>
      </c>
      <c r="AA342" s="4" t="s">
        <v>388</v>
      </c>
      <c r="AB342" s="4"/>
      <c r="AC342" s="4"/>
      <c r="AD342" s="4"/>
      <c r="AE342" s="7">
        <v>2000000</v>
      </c>
      <c r="AF342" s="11">
        <v>1610</v>
      </c>
    </row>
    <row r="343" spans="1:32" x14ac:dyDescent="0.25">
      <c r="A343" s="3">
        <v>2016</v>
      </c>
      <c r="B343" s="4" t="s">
        <v>719</v>
      </c>
      <c r="C343" s="5">
        <v>48101</v>
      </c>
      <c r="D343" s="4" t="s">
        <v>6234</v>
      </c>
      <c r="E343" s="4" t="s">
        <v>4836</v>
      </c>
      <c r="F343" s="6">
        <v>42457</v>
      </c>
      <c r="G343" s="7">
        <v>4006918</v>
      </c>
      <c r="H343" s="6">
        <v>42569</v>
      </c>
      <c r="I343" s="4" t="s">
        <v>6235</v>
      </c>
      <c r="J343" s="4" t="s">
        <v>387</v>
      </c>
      <c r="K343" s="4" t="s">
        <v>388</v>
      </c>
      <c r="L343" s="4"/>
      <c r="M343" s="4"/>
      <c r="N343" s="4"/>
      <c r="O343" s="7">
        <v>4006918</v>
      </c>
      <c r="P343" s="11">
        <f>_xlfn.XLOOKUP(E343,[1]SIDEOF_donativos!U$4:U$1619,[1]SIDEOF_donativos!W$4:W$1619,FALSE)</f>
        <v>289</v>
      </c>
      <c r="S343" s="3">
        <v>2016</v>
      </c>
      <c r="T343" s="4" t="s">
        <v>719</v>
      </c>
      <c r="U343" s="4" t="s">
        <v>847</v>
      </c>
      <c r="V343" s="6">
        <v>42591</v>
      </c>
      <c r="W343" s="7">
        <v>6000000</v>
      </c>
      <c r="X343" s="6">
        <v>42955</v>
      </c>
      <c r="Y343" s="4" t="s">
        <v>6375</v>
      </c>
      <c r="Z343" s="4" t="s">
        <v>387</v>
      </c>
      <c r="AA343" s="4" t="s">
        <v>388</v>
      </c>
      <c r="AB343" s="4"/>
      <c r="AC343" s="4"/>
      <c r="AD343" s="4"/>
      <c r="AE343" s="7">
        <v>6000000</v>
      </c>
      <c r="AF343" s="11">
        <v>800</v>
      </c>
    </row>
    <row r="344" spans="1:32" x14ac:dyDescent="0.25">
      <c r="A344" s="3">
        <v>2016</v>
      </c>
      <c r="B344" s="4" t="s">
        <v>719</v>
      </c>
      <c r="C344" s="5">
        <v>48101</v>
      </c>
      <c r="D344" s="4" t="s">
        <v>6236</v>
      </c>
      <c r="E344" s="4" t="s">
        <v>730</v>
      </c>
      <c r="F344" s="6">
        <v>42460</v>
      </c>
      <c r="G344" s="7">
        <v>546000</v>
      </c>
      <c r="H344" s="6">
        <v>42639</v>
      </c>
      <c r="I344" s="4" t="s">
        <v>6237</v>
      </c>
      <c r="J344" s="4" t="s">
        <v>387</v>
      </c>
      <c r="K344" s="4" t="s">
        <v>388</v>
      </c>
      <c r="L344" s="4"/>
      <c r="M344" s="4"/>
      <c r="N344" s="4"/>
      <c r="O344" s="7">
        <v>546000</v>
      </c>
      <c r="P344" s="11">
        <f>_xlfn.XLOOKUP(E344,[1]SIDEOF_donativos!U$4:U$1619,[1]SIDEOF_donativos!W$4:W$1619,FALSE)</f>
        <v>706</v>
      </c>
      <c r="S344" s="3">
        <v>2016</v>
      </c>
      <c r="T344" s="4" t="s">
        <v>719</v>
      </c>
      <c r="U344" s="4" t="s">
        <v>4941</v>
      </c>
      <c r="V344" s="6">
        <v>42487</v>
      </c>
      <c r="W344" s="7">
        <v>5995203</v>
      </c>
      <c r="X344" s="6">
        <v>42754</v>
      </c>
      <c r="Y344" s="4" t="s">
        <v>6377</v>
      </c>
      <c r="Z344" s="4" t="s">
        <v>387</v>
      </c>
      <c r="AA344" s="4" t="s">
        <v>388</v>
      </c>
      <c r="AB344" s="4"/>
      <c r="AC344" s="4"/>
      <c r="AD344" s="4"/>
      <c r="AE344" s="7">
        <v>5995203</v>
      </c>
      <c r="AF344" s="11">
        <v>704</v>
      </c>
    </row>
    <row r="345" spans="1:32" x14ac:dyDescent="0.25">
      <c r="A345" s="3">
        <v>2016</v>
      </c>
      <c r="B345" s="4" t="s">
        <v>719</v>
      </c>
      <c r="C345" s="5">
        <v>48101</v>
      </c>
      <c r="D345" s="4" t="s">
        <v>6238</v>
      </c>
      <c r="E345" s="4" t="s">
        <v>959</v>
      </c>
      <c r="F345" s="6">
        <v>42436</v>
      </c>
      <c r="G345" s="7">
        <v>1000000</v>
      </c>
      <c r="H345" s="6">
        <v>42721</v>
      </c>
      <c r="I345" s="4" t="s">
        <v>6239</v>
      </c>
      <c r="J345" s="4" t="s">
        <v>387</v>
      </c>
      <c r="K345" s="4" t="s">
        <v>388</v>
      </c>
      <c r="L345" s="4"/>
      <c r="M345" s="4"/>
      <c r="N345" s="4"/>
      <c r="O345" s="7">
        <v>1000000</v>
      </c>
      <c r="P345" s="11">
        <f>_xlfn.XLOOKUP(E345,[1]SIDEOF_donativos!U$4:U$1619,[1]SIDEOF_donativos!W$4:W$1619,FALSE)</f>
        <v>324</v>
      </c>
      <c r="S345" s="3">
        <v>2016</v>
      </c>
      <c r="T345" s="4" t="s">
        <v>719</v>
      </c>
      <c r="U345" s="4" t="s">
        <v>2519</v>
      </c>
      <c r="V345" s="6">
        <v>42492</v>
      </c>
      <c r="W345" s="7">
        <v>28971321</v>
      </c>
      <c r="X345" s="6">
        <v>43008</v>
      </c>
      <c r="Y345" s="4" t="s">
        <v>6379</v>
      </c>
      <c r="Z345" s="4" t="s">
        <v>387</v>
      </c>
      <c r="AA345" s="4" t="s">
        <v>388</v>
      </c>
      <c r="AB345" s="4"/>
      <c r="AC345" s="4"/>
      <c r="AD345" s="4"/>
      <c r="AE345" s="7">
        <v>20000000</v>
      </c>
      <c r="AF345" s="11">
        <v>1412</v>
      </c>
    </row>
    <row r="346" spans="1:32" x14ac:dyDescent="0.25">
      <c r="A346" s="3">
        <v>2016</v>
      </c>
      <c r="B346" s="4" t="s">
        <v>719</v>
      </c>
      <c r="C346" s="5">
        <v>48101</v>
      </c>
      <c r="D346" s="4" t="s">
        <v>6240</v>
      </c>
      <c r="E346" s="4" t="s">
        <v>4941</v>
      </c>
      <c r="F346" s="6">
        <v>42430</v>
      </c>
      <c r="G346" s="7">
        <v>2500000</v>
      </c>
      <c r="H346" s="6">
        <v>42599</v>
      </c>
      <c r="I346" s="4" t="s">
        <v>6241</v>
      </c>
      <c r="J346" s="4" t="s">
        <v>387</v>
      </c>
      <c r="K346" s="4" t="s">
        <v>388</v>
      </c>
      <c r="L346" s="4"/>
      <c r="M346" s="4"/>
      <c r="N346" s="4"/>
      <c r="O346" s="7">
        <v>2500000</v>
      </c>
      <c r="P346" s="11">
        <f>_xlfn.XLOOKUP(E346,[1]SIDEOF_donativos!U$4:U$1619,[1]SIDEOF_donativos!W$4:W$1619,FALSE)</f>
        <v>704</v>
      </c>
      <c r="S346" s="3">
        <v>2016</v>
      </c>
      <c r="T346" s="4" t="s">
        <v>719</v>
      </c>
      <c r="U346" s="4" t="s">
        <v>6381</v>
      </c>
      <c r="V346" s="6">
        <v>42489</v>
      </c>
      <c r="W346" s="7">
        <v>3500000</v>
      </c>
      <c r="X346" s="6">
        <v>42870</v>
      </c>
      <c r="Y346" s="4" t="s">
        <v>6382</v>
      </c>
      <c r="Z346" s="4" t="s">
        <v>387</v>
      </c>
      <c r="AA346" s="4" t="s">
        <v>388</v>
      </c>
      <c r="AB346" s="4"/>
      <c r="AC346" s="4"/>
      <c r="AD346" s="4"/>
      <c r="AE346" s="7">
        <v>3500000</v>
      </c>
      <c r="AF346" s="11">
        <v>1073</v>
      </c>
    </row>
    <row r="347" spans="1:32" x14ac:dyDescent="0.25">
      <c r="A347" s="3">
        <v>2016</v>
      </c>
      <c r="B347" s="4" t="s">
        <v>719</v>
      </c>
      <c r="C347" s="5">
        <v>48101</v>
      </c>
      <c r="D347" s="4" t="s">
        <v>6242</v>
      </c>
      <c r="E347" s="4" t="s">
        <v>825</v>
      </c>
      <c r="F347" s="6">
        <v>42460</v>
      </c>
      <c r="G347" s="7">
        <v>2000000</v>
      </c>
      <c r="H347" s="6">
        <v>42854</v>
      </c>
      <c r="I347" s="4" t="s">
        <v>6243</v>
      </c>
      <c r="J347" s="4" t="s">
        <v>387</v>
      </c>
      <c r="K347" s="4" t="s">
        <v>388</v>
      </c>
      <c r="L347" s="4"/>
      <c r="M347" s="4"/>
      <c r="N347" s="4"/>
      <c r="O347" s="7">
        <v>2000000</v>
      </c>
      <c r="P347" s="11">
        <f>_xlfn.XLOOKUP(E347,[1]SIDEOF_donativos!U$4:U$1619,[1]SIDEOF_donativos!W$4:W$1619,FALSE)</f>
        <v>755</v>
      </c>
      <c r="S347" s="3">
        <v>2016</v>
      </c>
      <c r="T347" s="4" t="s">
        <v>719</v>
      </c>
      <c r="U347" s="4" t="s">
        <v>3779</v>
      </c>
      <c r="V347" s="6">
        <v>42489</v>
      </c>
      <c r="W347" s="7">
        <v>6000000</v>
      </c>
      <c r="X347" s="6">
        <v>42816</v>
      </c>
      <c r="Y347" s="4" t="s">
        <v>6384</v>
      </c>
      <c r="Z347" s="4" t="s">
        <v>387</v>
      </c>
      <c r="AA347" s="4" t="s">
        <v>388</v>
      </c>
      <c r="AB347" s="4"/>
      <c r="AC347" s="4"/>
      <c r="AD347" s="4"/>
      <c r="AE347" s="7">
        <v>6000000</v>
      </c>
      <c r="AF347" s="11">
        <v>933</v>
      </c>
    </row>
    <row r="348" spans="1:32" x14ac:dyDescent="0.25">
      <c r="A348" s="3">
        <v>2016</v>
      </c>
      <c r="B348" s="4" t="s">
        <v>719</v>
      </c>
      <c r="C348" s="5">
        <v>48101</v>
      </c>
      <c r="D348" s="4" t="s">
        <v>6244</v>
      </c>
      <c r="E348" s="4" t="s">
        <v>1754</v>
      </c>
      <c r="F348" s="6">
        <v>42437</v>
      </c>
      <c r="G348" s="7">
        <v>1000000</v>
      </c>
      <c r="H348" s="6">
        <v>42843</v>
      </c>
      <c r="I348" s="4" t="s">
        <v>6245</v>
      </c>
      <c r="J348" s="4" t="s">
        <v>387</v>
      </c>
      <c r="K348" s="4" t="s">
        <v>388</v>
      </c>
      <c r="L348" s="4"/>
      <c r="M348" s="4"/>
      <c r="N348" s="4"/>
      <c r="O348" s="7">
        <v>1000000</v>
      </c>
      <c r="P348" s="11">
        <f>_xlfn.XLOOKUP(E348,[1]SIDEOF_donativos!U$4:U$1619,[1]SIDEOF_donativos!W$4:W$1619,FALSE)</f>
        <v>165</v>
      </c>
      <c r="S348" s="3">
        <v>2016</v>
      </c>
      <c r="T348" s="4" t="s">
        <v>719</v>
      </c>
      <c r="U348" s="4" t="s">
        <v>3782</v>
      </c>
      <c r="V348" s="6">
        <v>42489</v>
      </c>
      <c r="W348" s="7">
        <v>5000000</v>
      </c>
      <c r="X348" s="6">
        <v>42799</v>
      </c>
      <c r="Y348" s="4" t="s">
        <v>6386</v>
      </c>
      <c r="Z348" s="4" t="s">
        <v>387</v>
      </c>
      <c r="AA348" s="4" t="s">
        <v>388</v>
      </c>
      <c r="AB348" s="4"/>
      <c r="AC348" s="4"/>
      <c r="AD348" s="4"/>
      <c r="AE348" s="7">
        <v>5000000</v>
      </c>
      <c r="AF348" s="11">
        <v>1610</v>
      </c>
    </row>
    <row r="349" spans="1:32" x14ac:dyDescent="0.25">
      <c r="A349" s="3">
        <v>2016</v>
      </c>
      <c r="B349" s="4" t="s">
        <v>719</v>
      </c>
      <c r="C349" s="5">
        <v>48101</v>
      </c>
      <c r="D349" s="4" t="s">
        <v>6246</v>
      </c>
      <c r="E349" s="4" t="s">
        <v>1754</v>
      </c>
      <c r="F349" s="6">
        <v>42437</v>
      </c>
      <c r="G349" s="7">
        <v>1326000</v>
      </c>
      <c r="H349" s="6">
        <v>42843</v>
      </c>
      <c r="I349" s="4" t="s">
        <v>6247</v>
      </c>
      <c r="J349" s="4" t="s">
        <v>387</v>
      </c>
      <c r="K349" s="4" t="s">
        <v>388</v>
      </c>
      <c r="L349" s="4"/>
      <c r="M349" s="4"/>
      <c r="N349" s="4"/>
      <c r="O349" s="7">
        <v>1326000</v>
      </c>
      <c r="P349" s="11">
        <f>_xlfn.XLOOKUP(E349,[1]SIDEOF_donativos!U$4:U$1619,[1]SIDEOF_donativos!W$4:W$1619,FALSE)</f>
        <v>165</v>
      </c>
      <c r="S349" s="3">
        <v>2016</v>
      </c>
      <c r="T349" s="4" t="s">
        <v>719</v>
      </c>
      <c r="U349" s="4" t="s">
        <v>637</v>
      </c>
      <c r="V349" s="6">
        <v>42489</v>
      </c>
      <c r="W349" s="7">
        <v>1000000</v>
      </c>
      <c r="X349" s="6">
        <v>42774</v>
      </c>
      <c r="Y349" s="4" t="s">
        <v>6388</v>
      </c>
      <c r="Z349" s="4" t="s">
        <v>387</v>
      </c>
      <c r="AA349" s="4" t="s">
        <v>388</v>
      </c>
      <c r="AB349" s="4"/>
      <c r="AC349" s="4"/>
      <c r="AD349" s="4"/>
      <c r="AE349" s="7">
        <v>1000000</v>
      </c>
      <c r="AF349" s="11">
        <v>941</v>
      </c>
    </row>
    <row r="350" spans="1:32" x14ac:dyDescent="0.25">
      <c r="A350" s="3">
        <v>2016</v>
      </c>
      <c r="B350" s="4" t="s">
        <v>719</v>
      </c>
      <c r="C350" s="5">
        <v>48101</v>
      </c>
      <c r="D350" s="4" t="s">
        <v>6248</v>
      </c>
      <c r="E350" s="4" t="s">
        <v>4712</v>
      </c>
      <c r="F350" s="6">
        <v>42437</v>
      </c>
      <c r="G350" s="7">
        <v>1100000</v>
      </c>
      <c r="H350" s="6">
        <v>42853</v>
      </c>
      <c r="I350" s="4" t="s">
        <v>6249</v>
      </c>
      <c r="J350" s="4" t="s">
        <v>387</v>
      </c>
      <c r="K350" s="4" t="s">
        <v>388</v>
      </c>
      <c r="L350" s="4"/>
      <c r="M350" s="4"/>
      <c r="N350" s="4"/>
      <c r="O350" s="7">
        <v>1100000</v>
      </c>
      <c r="P350" s="11">
        <f>_xlfn.XLOOKUP(E350,[1]SIDEOF_donativos!U$4:U$1619,[1]SIDEOF_donativos!W$4:W$1619,FALSE)</f>
        <v>956</v>
      </c>
      <c r="S350" s="3">
        <v>2016</v>
      </c>
      <c r="T350" s="4" t="s">
        <v>719</v>
      </c>
      <c r="U350" s="4" t="s">
        <v>3652</v>
      </c>
      <c r="V350" s="6">
        <v>42492</v>
      </c>
      <c r="W350" s="7">
        <v>1014000</v>
      </c>
      <c r="X350" s="6">
        <v>42885</v>
      </c>
      <c r="Y350" s="4" t="s">
        <v>6390</v>
      </c>
      <c r="Z350" s="4" t="s">
        <v>387</v>
      </c>
      <c r="AA350" s="4" t="s">
        <v>388</v>
      </c>
      <c r="AB350" s="4"/>
      <c r="AC350" s="4"/>
      <c r="AD350" s="4"/>
      <c r="AE350" s="7">
        <v>1014000</v>
      </c>
      <c r="AF350" s="11">
        <v>242</v>
      </c>
    </row>
    <row r="351" spans="1:32" x14ac:dyDescent="0.25">
      <c r="A351" s="3">
        <v>2016</v>
      </c>
      <c r="B351" s="4" t="s">
        <v>719</v>
      </c>
      <c r="C351" s="5">
        <v>48101</v>
      </c>
      <c r="D351" s="4" t="s">
        <v>6250</v>
      </c>
      <c r="E351" s="4" t="s">
        <v>4805</v>
      </c>
      <c r="F351" s="6">
        <v>42439</v>
      </c>
      <c r="G351" s="7">
        <v>2000000</v>
      </c>
      <c r="H351" s="6">
        <v>42753</v>
      </c>
      <c r="I351" s="4" t="s">
        <v>6251</v>
      </c>
      <c r="J351" s="4" t="s">
        <v>387</v>
      </c>
      <c r="K351" s="4" t="s">
        <v>388</v>
      </c>
      <c r="L351" s="4"/>
      <c r="M351" s="4"/>
      <c r="N351" s="4"/>
      <c r="O351" s="7">
        <v>2000000</v>
      </c>
      <c r="P351" s="11">
        <f>_xlfn.XLOOKUP(E351,[1]SIDEOF_donativos!U$4:U$1619,[1]SIDEOF_donativos!W$4:W$1619,FALSE)</f>
        <v>359</v>
      </c>
      <c r="S351" s="3">
        <v>2016</v>
      </c>
      <c r="T351" s="4" t="s">
        <v>719</v>
      </c>
      <c r="U351" s="4" t="s">
        <v>982</v>
      </c>
      <c r="V351" s="6">
        <v>42492</v>
      </c>
      <c r="W351" s="7">
        <v>4680000</v>
      </c>
      <c r="X351" s="6">
        <v>42881</v>
      </c>
      <c r="Y351" s="4" t="s">
        <v>6392</v>
      </c>
      <c r="Z351" s="4" t="s">
        <v>387</v>
      </c>
      <c r="AA351" s="4" t="s">
        <v>388</v>
      </c>
      <c r="AB351" s="4"/>
      <c r="AC351" s="4"/>
      <c r="AD351" s="4"/>
      <c r="AE351" s="7">
        <v>4680000</v>
      </c>
      <c r="AF351" s="11">
        <v>588</v>
      </c>
    </row>
    <row r="352" spans="1:32" x14ac:dyDescent="0.25">
      <c r="A352" s="3">
        <v>2016</v>
      </c>
      <c r="B352" s="4" t="s">
        <v>719</v>
      </c>
      <c r="C352" s="5">
        <v>48101</v>
      </c>
      <c r="D352" s="4" t="s">
        <v>6252</v>
      </c>
      <c r="E352" s="4" t="s">
        <v>6253</v>
      </c>
      <c r="F352" s="6">
        <v>42460</v>
      </c>
      <c r="G352" s="7">
        <v>1395203</v>
      </c>
      <c r="H352" s="6">
        <v>42820</v>
      </c>
      <c r="I352" s="4" t="s">
        <v>6254</v>
      </c>
      <c r="J352" s="4" t="s">
        <v>387</v>
      </c>
      <c r="K352" s="4" t="s">
        <v>388</v>
      </c>
      <c r="L352" s="4"/>
      <c r="M352" s="4"/>
      <c r="N352" s="4"/>
      <c r="O352" s="7">
        <v>1395203</v>
      </c>
      <c r="P352" s="11">
        <f>_xlfn.XLOOKUP(E352,[1]SIDEOF_donativos!U$4:U$1619,[1]SIDEOF_donativos!W$4:W$1619,FALSE)</f>
        <v>1511</v>
      </c>
      <c r="S352" s="3">
        <v>2016</v>
      </c>
      <c r="T352" s="4" t="s">
        <v>719</v>
      </c>
      <c r="U352" s="4" t="s">
        <v>6394</v>
      </c>
      <c r="V352" s="6">
        <v>42492</v>
      </c>
      <c r="W352" s="7">
        <v>532000</v>
      </c>
      <c r="X352" s="6">
        <v>42881</v>
      </c>
      <c r="Y352" s="4" t="s">
        <v>6395</v>
      </c>
      <c r="Z352" s="4" t="s">
        <v>387</v>
      </c>
      <c r="AA352" s="4" t="s">
        <v>388</v>
      </c>
      <c r="AB352" s="4"/>
      <c r="AC352" s="4"/>
      <c r="AD352" s="4"/>
      <c r="AE352" s="7">
        <v>532000</v>
      </c>
      <c r="AF352" s="11">
        <v>351</v>
      </c>
    </row>
    <row r="353" spans="1:32" x14ac:dyDescent="0.25">
      <c r="A353" s="3">
        <v>2016</v>
      </c>
      <c r="B353" s="4" t="s">
        <v>719</v>
      </c>
      <c r="C353" s="5">
        <v>48101</v>
      </c>
      <c r="D353" s="4" t="s">
        <v>6255</v>
      </c>
      <c r="E353" s="4" t="s">
        <v>1156</v>
      </c>
      <c r="F353" s="6">
        <v>42444</v>
      </c>
      <c r="G353" s="7">
        <v>2000000</v>
      </c>
      <c r="H353" s="6">
        <v>42569</v>
      </c>
      <c r="I353" s="4" t="s">
        <v>6256</v>
      </c>
      <c r="J353" s="4" t="s">
        <v>387</v>
      </c>
      <c r="K353" s="4" t="s">
        <v>388</v>
      </c>
      <c r="L353" s="4"/>
      <c r="M353" s="4"/>
      <c r="N353" s="4"/>
      <c r="O353" s="7">
        <v>2000000</v>
      </c>
      <c r="P353" s="11">
        <f>_xlfn.XLOOKUP(E353,[1]SIDEOF_donativos!U$4:U$1619,[1]SIDEOF_donativos!W$4:W$1619,FALSE)</f>
        <v>651</v>
      </c>
      <c r="S353" s="3">
        <v>2016</v>
      </c>
      <c r="T353" s="4" t="s">
        <v>719</v>
      </c>
      <c r="U353" s="4" t="s">
        <v>2242</v>
      </c>
      <c r="V353" s="6">
        <v>42492</v>
      </c>
      <c r="W353" s="7">
        <v>2398081</v>
      </c>
      <c r="X353" s="6">
        <v>42906</v>
      </c>
      <c r="Y353" s="4" t="s">
        <v>6397</v>
      </c>
      <c r="Z353" s="4" t="s">
        <v>387</v>
      </c>
      <c r="AA353" s="4" t="s">
        <v>388</v>
      </c>
      <c r="AB353" s="4"/>
      <c r="AC353" s="4"/>
      <c r="AD353" s="4"/>
      <c r="AE353" s="7">
        <v>2398081</v>
      </c>
      <c r="AF353" s="11">
        <v>721</v>
      </c>
    </row>
    <row r="354" spans="1:32" x14ac:dyDescent="0.25">
      <c r="A354" s="3">
        <v>2016</v>
      </c>
      <c r="B354" s="4" t="s">
        <v>719</v>
      </c>
      <c r="C354" s="5">
        <v>48101</v>
      </c>
      <c r="D354" s="4" t="s">
        <v>6257</v>
      </c>
      <c r="E354" s="4" t="s">
        <v>1052</v>
      </c>
      <c r="F354" s="6">
        <v>42444</v>
      </c>
      <c r="G354" s="7">
        <v>858000</v>
      </c>
      <c r="H354" s="6">
        <v>42843</v>
      </c>
      <c r="I354" s="4" t="s">
        <v>6258</v>
      </c>
      <c r="J354" s="4" t="s">
        <v>387</v>
      </c>
      <c r="K354" s="4" t="s">
        <v>388</v>
      </c>
      <c r="L354" s="4"/>
      <c r="M354" s="4"/>
      <c r="N354" s="4"/>
      <c r="O354" s="7">
        <v>858000</v>
      </c>
      <c r="P354" s="11">
        <f>_xlfn.XLOOKUP(E354,[1]SIDEOF_donativos!U$4:U$1619,[1]SIDEOF_donativos!W$4:W$1619,FALSE)</f>
        <v>1293</v>
      </c>
      <c r="S354" s="3">
        <v>2016</v>
      </c>
      <c r="T354" s="4" t="s">
        <v>719</v>
      </c>
      <c r="U354" s="4" t="s">
        <v>4493</v>
      </c>
      <c r="V354" s="6">
        <v>42492</v>
      </c>
      <c r="W354" s="7">
        <v>2000000</v>
      </c>
      <c r="X354" s="6">
        <v>42788</v>
      </c>
      <c r="Y354" s="4" t="s">
        <v>6399</v>
      </c>
      <c r="Z354" s="4" t="s">
        <v>387</v>
      </c>
      <c r="AA354" s="4" t="s">
        <v>388</v>
      </c>
      <c r="AB354" s="4"/>
      <c r="AC354" s="4"/>
      <c r="AD354" s="4"/>
      <c r="AE354" s="7">
        <v>2000000</v>
      </c>
      <c r="AF354" s="11">
        <v>762</v>
      </c>
    </row>
    <row r="355" spans="1:32" x14ac:dyDescent="0.25">
      <c r="A355" s="3">
        <v>2016</v>
      </c>
      <c r="B355" s="4" t="s">
        <v>719</v>
      </c>
      <c r="C355" s="5">
        <v>48101</v>
      </c>
      <c r="D355" s="4" t="s">
        <v>6259</v>
      </c>
      <c r="E355" s="4" t="s">
        <v>836</v>
      </c>
      <c r="F355" s="6">
        <v>42460</v>
      </c>
      <c r="G355" s="7">
        <v>5000000</v>
      </c>
      <c r="H355" s="6">
        <v>42843</v>
      </c>
      <c r="I355" s="4" t="s">
        <v>6260</v>
      </c>
      <c r="J355" s="4" t="s">
        <v>387</v>
      </c>
      <c r="K355" s="4" t="s">
        <v>388</v>
      </c>
      <c r="L355" s="4"/>
      <c r="M355" s="4"/>
      <c r="N355" s="4"/>
      <c r="O355" s="7">
        <v>5000000</v>
      </c>
      <c r="P355" s="11">
        <f>_xlfn.XLOOKUP(E355,[1]SIDEOF_donativos!U$4:U$1619,[1]SIDEOF_donativos!W$4:W$1619,FALSE)</f>
        <v>1336</v>
      </c>
      <c r="S355" s="3">
        <v>2016</v>
      </c>
      <c r="T355" s="4" t="s">
        <v>719</v>
      </c>
      <c r="U355" s="4" t="s">
        <v>4961</v>
      </c>
      <c r="V355" s="6">
        <v>42492</v>
      </c>
      <c r="W355" s="7">
        <v>3000000</v>
      </c>
      <c r="X355" s="6">
        <v>42895</v>
      </c>
      <c r="Y355" s="4" t="s">
        <v>6401</v>
      </c>
      <c r="Z355" s="4" t="s">
        <v>387</v>
      </c>
      <c r="AA355" s="4" t="s">
        <v>388</v>
      </c>
      <c r="AB355" s="4"/>
      <c r="AC355" s="4"/>
      <c r="AD355" s="4"/>
      <c r="AE355" s="7">
        <v>3000000</v>
      </c>
      <c r="AF355" s="11">
        <v>1050</v>
      </c>
    </row>
    <row r="356" spans="1:32" x14ac:dyDescent="0.25">
      <c r="A356" s="3">
        <v>2016</v>
      </c>
      <c r="B356" s="4" t="s">
        <v>719</v>
      </c>
      <c r="C356" s="5">
        <v>48101</v>
      </c>
      <c r="D356" s="4" t="s">
        <v>6261</v>
      </c>
      <c r="E356" s="4" t="s">
        <v>6262</v>
      </c>
      <c r="F356" s="6">
        <v>42461</v>
      </c>
      <c r="G356" s="7">
        <v>12960000</v>
      </c>
      <c r="H356" s="6">
        <v>42639</v>
      </c>
      <c r="I356" s="4" t="s">
        <v>6263</v>
      </c>
      <c r="J356" s="4" t="s">
        <v>387</v>
      </c>
      <c r="K356" s="4" t="s">
        <v>388</v>
      </c>
      <c r="L356" s="4"/>
      <c r="M356" s="4"/>
      <c r="N356" s="4"/>
      <c r="O356" s="7">
        <v>12960000</v>
      </c>
      <c r="P356" s="11">
        <f>_xlfn.XLOOKUP(E356,[1]SIDEOF_donativos!U$4:U$1619,[1]SIDEOF_donativos!W$4:W$1619,FALSE)</f>
        <v>1524</v>
      </c>
      <c r="S356" s="3">
        <v>2016</v>
      </c>
      <c r="T356" s="4" t="s">
        <v>719</v>
      </c>
      <c r="U356" s="4" t="s">
        <v>910</v>
      </c>
      <c r="V356" s="6">
        <v>42492</v>
      </c>
      <c r="W356" s="7">
        <v>30000000</v>
      </c>
      <c r="X356" s="6">
        <v>42668</v>
      </c>
      <c r="Y356" s="4" t="s">
        <v>6403</v>
      </c>
      <c r="Z356" s="4" t="s">
        <v>387</v>
      </c>
      <c r="AA356" s="4" t="s">
        <v>388</v>
      </c>
      <c r="AB356" s="4"/>
      <c r="AC356" s="4"/>
      <c r="AD356" s="4"/>
      <c r="AE356" s="7">
        <v>30000000</v>
      </c>
      <c r="AF356" s="11">
        <v>1490</v>
      </c>
    </row>
    <row r="357" spans="1:32" x14ac:dyDescent="0.25">
      <c r="A357" s="3">
        <v>2016</v>
      </c>
      <c r="B357" s="4" t="s">
        <v>719</v>
      </c>
      <c r="C357" s="5">
        <v>48101</v>
      </c>
      <c r="D357" s="4" t="s">
        <v>6264</v>
      </c>
      <c r="E357" s="4" t="s">
        <v>3818</v>
      </c>
      <c r="F357" s="6">
        <v>42461</v>
      </c>
      <c r="G357" s="7">
        <v>1560000</v>
      </c>
      <c r="H357" s="6">
        <v>42755</v>
      </c>
      <c r="I357" s="4" t="s">
        <v>6265</v>
      </c>
      <c r="J357" s="4" t="s">
        <v>387</v>
      </c>
      <c r="K357" s="4" t="s">
        <v>388</v>
      </c>
      <c r="L357" s="4"/>
      <c r="M357" s="4"/>
      <c r="N357" s="4"/>
      <c r="O357" s="7">
        <v>1560000</v>
      </c>
      <c r="P357" s="11">
        <f>_xlfn.XLOOKUP(E357,[1]SIDEOF_donativos!U$4:U$1619,[1]SIDEOF_donativos!W$4:W$1619,FALSE)</f>
        <v>1402</v>
      </c>
      <c r="S357" s="3">
        <v>2016</v>
      </c>
      <c r="T357" s="4" t="s">
        <v>719</v>
      </c>
      <c r="U357" s="4" t="s">
        <v>3623</v>
      </c>
      <c r="V357" s="6">
        <v>42493</v>
      </c>
      <c r="W357" s="7">
        <v>1780000</v>
      </c>
      <c r="X357" s="6">
        <v>42618</v>
      </c>
      <c r="Y357" s="4" t="s">
        <v>6405</v>
      </c>
      <c r="Z357" s="4" t="s">
        <v>387</v>
      </c>
      <c r="AA357" s="4" t="s">
        <v>388</v>
      </c>
      <c r="AB357" s="4"/>
      <c r="AC357" s="4"/>
      <c r="AD357" s="4"/>
      <c r="AE357" s="7">
        <v>1780000</v>
      </c>
      <c r="AF357" s="11">
        <v>445</v>
      </c>
    </row>
    <row r="358" spans="1:32" x14ac:dyDescent="0.25">
      <c r="A358" s="3">
        <v>2016</v>
      </c>
      <c r="B358" s="4" t="s">
        <v>719</v>
      </c>
      <c r="C358" s="5">
        <v>48101</v>
      </c>
      <c r="D358" s="4" t="s">
        <v>6266</v>
      </c>
      <c r="E358" s="4" t="s">
        <v>6214</v>
      </c>
      <c r="F358" s="6">
        <v>42461</v>
      </c>
      <c r="G358" s="7">
        <v>2500000</v>
      </c>
      <c r="H358" s="6">
        <v>42577</v>
      </c>
      <c r="I358" s="4" t="s">
        <v>6267</v>
      </c>
      <c r="J358" s="4" t="s">
        <v>387</v>
      </c>
      <c r="K358" s="4" t="s">
        <v>388</v>
      </c>
      <c r="L358" s="4"/>
      <c r="M358" s="4"/>
      <c r="N358" s="4"/>
      <c r="O358" s="7">
        <v>2500000</v>
      </c>
      <c r="P358" s="11">
        <f>_xlfn.XLOOKUP(E358,[1]SIDEOF_donativos!U$4:U$1619,[1]SIDEOF_donativos!W$4:W$1619,FALSE)</f>
        <v>1512</v>
      </c>
      <c r="S358" s="3">
        <v>2016</v>
      </c>
      <c r="T358" s="4" t="s">
        <v>719</v>
      </c>
      <c r="U358" s="4" t="s">
        <v>2279</v>
      </c>
      <c r="V358" s="6">
        <v>42495</v>
      </c>
      <c r="W358" s="7">
        <v>2060000</v>
      </c>
      <c r="X358" s="6">
        <v>42786</v>
      </c>
      <c r="Y358" s="4" t="s">
        <v>6407</v>
      </c>
      <c r="Z358" s="4" t="s">
        <v>387</v>
      </c>
      <c r="AA358" s="4" t="s">
        <v>388</v>
      </c>
      <c r="AB358" s="4"/>
      <c r="AC358" s="4"/>
      <c r="AD358" s="4"/>
      <c r="AE358" s="7">
        <v>2060000</v>
      </c>
      <c r="AF358" s="11">
        <v>1069</v>
      </c>
    </row>
    <row r="359" spans="1:32" x14ac:dyDescent="0.25">
      <c r="A359" s="3">
        <v>2016</v>
      </c>
      <c r="B359" s="4" t="s">
        <v>719</v>
      </c>
      <c r="C359" s="5">
        <v>48101</v>
      </c>
      <c r="D359" s="4" t="s">
        <v>6268</v>
      </c>
      <c r="E359" s="4" t="s">
        <v>3497</v>
      </c>
      <c r="F359" s="6">
        <v>42464</v>
      </c>
      <c r="G359" s="7">
        <v>1794000</v>
      </c>
      <c r="H359" s="6">
        <v>42853</v>
      </c>
      <c r="I359" s="4" t="s">
        <v>6269</v>
      </c>
      <c r="J359" s="4" t="s">
        <v>387</v>
      </c>
      <c r="K359" s="4" t="s">
        <v>388</v>
      </c>
      <c r="L359" s="4"/>
      <c r="M359" s="4"/>
      <c r="N359" s="4"/>
      <c r="O359" s="7">
        <v>1794000</v>
      </c>
      <c r="P359" s="11">
        <f>_xlfn.XLOOKUP(E359,[1]SIDEOF_donativos!U$4:U$1619,[1]SIDEOF_donativos!W$4:W$1619,FALSE)</f>
        <v>1288</v>
      </c>
      <c r="S359" s="3">
        <v>2016</v>
      </c>
      <c r="T359" s="4" t="s">
        <v>719</v>
      </c>
      <c r="U359" s="4" t="s">
        <v>3605</v>
      </c>
      <c r="V359" s="6">
        <v>42499</v>
      </c>
      <c r="W359" s="7">
        <v>4000000</v>
      </c>
      <c r="X359" s="6">
        <v>42756</v>
      </c>
      <c r="Y359" s="4" t="s">
        <v>6409</v>
      </c>
      <c r="Z359" s="4" t="s">
        <v>387</v>
      </c>
      <c r="AA359" s="4" t="s">
        <v>388</v>
      </c>
      <c r="AB359" s="4"/>
      <c r="AC359" s="4"/>
      <c r="AD359" s="4"/>
      <c r="AE359" s="7">
        <v>4000000</v>
      </c>
      <c r="AF359" s="11">
        <v>1056</v>
      </c>
    </row>
    <row r="360" spans="1:32" x14ac:dyDescent="0.25">
      <c r="A360" s="3">
        <v>2016</v>
      </c>
      <c r="B360" s="4" t="s">
        <v>719</v>
      </c>
      <c r="C360" s="5">
        <v>48101</v>
      </c>
      <c r="D360" s="4" t="s">
        <v>6270</v>
      </c>
      <c r="E360" s="4" t="s">
        <v>2343</v>
      </c>
      <c r="F360" s="6">
        <v>42464</v>
      </c>
      <c r="G360" s="7">
        <v>3100000</v>
      </c>
      <c r="H360" s="6">
        <v>42595</v>
      </c>
      <c r="I360" s="4" t="s">
        <v>6271</v>
      </c>
      <c r="J360" s="4" t="s">
        <v>387</v>
      </c>
      <c r="K360" s="4" t="s">
        <v>388</v>
      </c>
      <c r="L360" s="4"/>
      <c r="M360" s="4"/>
      <c r="N360" s="4"/>
      <c r="O360" s="7">
        <v>3100000</v>
      </c>
      <c r="P360" s="11">
        <f>_xlfn.XLOOKUP(E360,[1]SIDEOF_donativos!U$4:U$1619,[1]SIDEOF_donativos!W$4:W$1619,FALSE)</f>
        <v>919</v>
      </c>
      <c r="S360" s="3">
        <v>2016</v>
      </c>
      <c r="T360" s="4" t="s">
        <v>719</v>
      </c>
      <c r="U360" s="4" t="s">
        <v>6381</v>
      </c>
      <c r="V360" s="6">
        <v>42499</v>
      </c>
      <c r="W360" s="7">
        <v>1700000</v>
      </c>
      <c r="X360" s="6">
        <v>42505</v>
      </c>
      <c r="Y360" s="4" t="s">
        <v>6411</v>
      </c>
      <c r="Z360" s="4" t="s">
        <v>387</v>
      </c>
      <c r="AA360" s="4" t="s">
        <v>388</v>
      </c>
      <c r="AB360" s="4"/>
      <c r="AC360" s="4"/>
      <c r="AD360" s="4"/>
      <c r="AE360" s="7">
        <v>1700000</v>
      </c>
      <c r="AF360" s="11">
        <v>1073</v>
      </c>
    </row>
    <row r="361" spans="1:32" x14ac:dyDescent="0.25">
      <c r="A361" s="3">
        <v>2016</v>
      </c>
      <c r="B361" s="4" t="s">
        <v>719</v>
      </c>
      <c r="C361" s="5">
        <v>48101</v>
      </c>
      <c r="D361" s="4" t="s">
        <v>6272</v>
      </c>
      <c r="E361" s="4" t="s">
        <v>4639</v>
      </c>
      <c r="F361" s="6">
        <v>42465</v>
      </c>
      <c r="G361" s="7">
        <v>2000000</v>
      </c>
      <c r="H361" s="6">
        <v>42639</v>
      </c>
      <c r="I361" s="4" t="s">
        <v>6273</v>
      </c>
      <c r="J361" s="4" t="s">
        <v>387</v>
      </c>
      <c r="K361" s="4" t="s">
        <v>388</v>
      </c>
      <c r="L361" s="4"/>
      <c r="M361" s="4"/>
      <c r="N361" s="4"/>
      <c r="O361" s="7">
        <v>2000000</v>
      </c>
      <c r="P361" s="11">
        <f>_xlfn.XLOOKUP(E361,[1]SIDEOF_donativos!U$4:U$1619,[1]SIDEOF_donativos!W$4:W$1619,FALSE)</f>
        <v>586</v>
      </c>
      <c r="S361" s="3">
        <v>2016</v>
      </c>
      <c r="T361" s="4" t="s">
        <v>719</v>
      </c>
      <c r="U361" s="4" t="s">
        <v>2493</v>
      </c>
      <c r="V361" s="6">
        <v>42506</v>
      </c>
      <c r="W361" s="7">
        <v>6600000</v>
      </c>
      <c r="X361" s="6">
        <v>42794</v>
      </c>
      <c r="Y361" s="4" t="s">
        <v>6413</v>
      </c>
      <c r="Z361" s="4" t="s">
        <v>387</v>
      </c>
      <c r="AA361" s="4" t="s">
        <v>388</v>
      </c>
      <c r="AB361" s="4"/>
      <c r="AC361" s="4"/>
      <c r="AD361" s="4"/>
      <c r="AE361" s="7">
        <v>6600000</v>
      </c>
      <c r="AF361" s="11">
        <v>813</v>
      </c>
    </row>
    <row r="362" spans="1:32" x14ac:dyDescent="0.25">
      <c r="A362" s="3">
        <v>2016</v>
      </c>
      <c r="B362" s="4" t="s">
        <v>719</v>
      </c>
      <c r="C362" s="5">
        <v>48101</v>
      </c>
      <c r="D362" s="4" t="s">
        <v>6274</v>
      </c>
      <c r="E362" s="4" t="s">
        <v>5020</v>
      </c>
      <c r="F362" s="6">
        <v>42464</v>
      </c>
      <c r="G362" s="7">
        <v>780000</v>
      </c>
      <c r="H362" s="6">
        <v>42652</v>
      </c>
      <c r="I362" s="4" t="s">
        <v>6275</v>
      </c>
      <c r="J362" s="4" t="s">
        <v>387</v>
      </c>
      <c r="K362" s="4" t="s">
        <v>388</v>
      </c>
      <c r="L362" s="4"/>
      <c r="M362" s="4"/>
      <c r="N362" s="4"/>
      <c r="O362" s="7">
        <v>780000</v>
      </c>
      <c r="P362" s="11">
        <f>_xlfn.XLOOKUP(E362,[1]SIDEOF_donativos!U$4:U$1619,[1]SIDEOF_donativos!W$4:W$1619,FALSE)</f>
        <v>1425</v>
      </c>
      <c r="S362" s="3">
        <v>2016</v>
      </c>
      <c r="T362" s="4" t="s">
        <v>719</v>
      </c>
      <c r="U362" s="4" t="s">
        <v>932</v>
      </c>
      <c r="V362" s="6">
        <v>42502</v>
      </c>
      <c r="W362" s="7">
        <v>4000000</v>
      </c>
      <c r="X362" s="6">
        <v>42799</v>
      </c>
      <c r="Y362" s="4" t="s">
        <v>6415</v>
      </c>
      <c r="Z362" s="4" t="s">
        <v>387</v>
      </c>
      <c r="AA362" s="4" t="s">
        <v>388</v>
      </c>
      <c r="AB362" s="4"/>
      <c r="AC362" s="4"/>
      <c r="AD362" s="4"/>
      <c r="AE362" s="7">
        <v>4000000</v>
      </c>
      <c r="AF362" s="11">
        <v>322</v>
      </c>
    </row>
    <row r="363" spans="1:32" x14ac:dyDescent="0.25">
      <c r="A363" s="3">
        <v>2016</v>
      </c>
      <c r="B363" s="4" t="s">
        <v>719</v>
      </c>
      <c r="C363" s="5">
        <v>48101</v>
      </c>
      <c r="D363" s="4" t="s">
        <v>6276</v>
      </c>
      <c r="E363" s="4" t="s">
        <v>6277</v>
      </c>
      <c r="F363" s="6">
        <v>42675</v>
      </c>
      <c r="G363" s="7">
        <v>2000000</v>
      </c>
      <c r="H363" s="6">
        <v>43039</v>
      </c>
      <c r="I363" s="4" t="s">
        <v>6278</v>
      </c>
      <c r="J363" s="4" t="s">
        <v>387</v>
      </c>
      <c r="K363" s="4" t="s">
        <v>388</v>
      </c>
      <c r="L363" s="4"/>
      <c r="M363" s="4"/>
      <c r="N363" s="4"/>
      <c r="O363" s="7">
        <v>2000000</v>
      </c>
      <c r="P363" s="11">
        <f>_xlfn.XLOOKUP(E363,[1]SIDEOF_donativos!U$4:U$1619,[1]SIDEOF_donativos!W$4:W$1619,FALSE)</f>
        <v>448</v>
      </c>
      <c r="S363" s="3">
        <v>2016</v>
      </c>
      <c r="T363" s="4" t="s">
        <v>719</v>
      </c>
      <c r="U363" s="4" t="s">
        <v>2551</v>
      </c>
      <c r="V363" s="6">
        <v>42503</v>
      </c>
      <c r="W363" s="7">
        <v>10000000</v>
      </c>
      <c r="X363" s="6">
        <v>42587</v>
      </c>
      <c r="Y363" s="4" t="s">
        <v>6417</v>
      </c>
      <c r="Z363" s="4" t="s">
        <v>387</v>
      </c>
      <c r="AA363" s="4" t="s">
        <v>388</v>
      </c>
      <c r="AB363" s="4"/>
      <c r="AC363" s="4"/>
      <c r="AD363" s="4"/>
      <c r="AE363" s="7">
        <v>10000000</v>
      </c>
      <c r="AF363" s="11">
        <v>1067</v>
      </c>
    </row>
    <row r="364" spans="1:32" x14ac:dyDescent="0.25">
      <c r="A364" s="3">
        <v>2016</v>
      </c>
      <c r="B364" s="4" t="s">
        <v>719</v>
      </c>
      <c r="C364" s="5">
        <v>48101</v>
      </c>
      <c r="D364" s="4" t="s">
        <v>6279</v>
      </c>
      <c r="E364" s="4" t="s">
        <v>4696</v>
      </c>
      <c r="F364" s="6">
        <v>42466</v>
      </c>
      <c r="G364" s="7">
        <v>3900000</v>
      </c>
      <c r="H364" s="6">
        <v>42707</v>
      </c>
      <c r="I364" s="4" t="s">
        <v>6280</v>
      </c>
      <c r="J364" s="4" t="s">
        <v>387</v>
      </c>
      <c r="K364" s="4" t="s">
        <v>388</v>
      </c>
      <c r="L364" s="4"/>
      <c r="M364" s="4"/>
      <c r="N364" s="4"/>
      <c r="O364" s="7">
        <v>3900000</v>
      </c>
      <c r="P364" s="11">
        <f>_xlfn.XLOOKUP(E364,[1]SIDEOF_donativos!U$4:U$1619,[1]SIDEOF_donativos!W$4:W$1619,FALSE)</f>
        <v>433</v>
      </c>
      <c r="S364" s="3">
        <v>2016</v>
      </c>
      <c r="T364" s="4" t="s">
        <v>719</v>
      </c>
      <c r="U364" s="4" t="s">
        <v>2353</v>
      </c>
      <c r="V364" s="6">
        <v>42503</v>
      </c>
      <c r="W364" s="7">
        <v>2000000</v>
      </c>
      <c r="X364" s="6">
        <v>42741</v>
      </c>
      <c r="Y364" s="4" t="s">
        <v>6419</v>
      </c>
      <c r="Z364" s="4" t="s">
        <v>387</v>
      </c>
      <c r="AA364" s="4" t="s">
        <v>388</v>
      </c>
      <c r="AB364" s="4"/>
      <c r="AC364" s="4"/>
      <c r="AD364" s="4"/>
      <c r="AE364" s="7">
        <v>2000000</v>
      </c>
      <c r="AF364" s="11">
        <v>1525</v>
      </c>
    </row>
    <row r="365" spans="1:32" x14ac:dyDescent="0.25">
      <c r="A365" s="3">
        <v>2016</v>
      </c>
      <c r="B365" s="4" t="s">
        <v>719</v>
      </c>
      <c r="C365" s="5">
        <v>48101</v>
      </c>
      <c r="D365" s="4" t="s">
        <v>6281</v>
      </c>
      <c r="E365" s="4" t="s">
        <v>6282</v>
      </c>
      <c r="F365" s="6">
        <v>42467</v>
      </c>
      <c r="G365" s="7">
        <v>1000000</v>
      </c>
      <c r="H365" s="6">
        <v>42702</v>
      </c>
      <c r="I365" s="4" t="s">
        <v>6283</v>
      </c>
      <c r="J365" s="4" t="s">
        <v>387</v>
      </c>
      <c r="K365" s="4" t="s">
        <v>388</v>
      </c>
      <c r="L365" s="4"/>
      <c r="M365" s="4"/>
      <c r="N365" s="4"/>
      <c r="O365" s="7">
        <v>1000000</v>
      </c>
      <c r="P365" s="11">
        <f>_xlfn.XLOOKUP(E365,[1]SIDEOF_donativos!U$4:U$1619,[1]SIDEOF_donativos!W$4:W$1619,FALSE)</f>
        <v>297</v>
      </c>
      <c r="S365" s="3">
        <v>2016</v>
      </c>
      <c r="T365" s="4" t="s">
        <v>719</v>
      </c>
      <c r="U365" s="4" t="s">
        <v>5260</v>
      </c>
      <c r="V365" s="6">
        <v>42591</v>
      </c>
      <c r="W365" s="7">
        <v>2340000</v>
      </c>
      <c r="X365" s="6">
        <v>42774</v>
      </c>
      <c r="Y365" s="4" t="s">
        <v>6421</v>
      </c>
      <c r="Z365" s="4" t="s">
        <v>387</v>
      </c>
      <c r="AA365" s="4" t="s">
        <v>388</v>
      </c>
      <c r="AB365" s="4"/>
      <c r="AC365" s="4"/>
      <c r="AD365" s="4"/>
      <c r="AE365" s="7">
        <v>2340000</v>
      </c>
      <c r="AF365" s="11">
        <v>698</v>
      </c>
    </row>
    <row r="366" spans="1:32" x14ac:dyDescent="0.25">
      <c r="A366" s="3">
        <v>2016</v>
      </c>
      <c r="B366" s="4" t="s">
        <v>719</v>
      </c>
      <c r="C366" s="5">
        <v>48101</v>
      </c>
      <c r="D366" s="4" t="s">
        <v>6284</v>
      </c>
      <c r="E366" s="4" t="s">
        <v>4972</v>
      </c>
      <c r="F366" s="6">
        <v>42467</v>
      </c>
      <c r="G366" s="7">
        <v>1560000</v>
      </c>
      <c r="H366" s="6">
        <v>42853</v>
      </c>
      <c r="I366" s="4" t="s">
        <v>6285</v>
      </c>
      <c r="J366" s="4" t="s">
        <v>387</v>
      </c>
      <c r="K366" s="4" t="s">
        <v>388</v>
      </c>
      <c r="L366" s="4"/>
      <c r="M366" s="4"/>
      <c r="N366" s="4"/>
      <c r="O366" s="7">
        <v>1560000</v>
      </c>
      <c r="P366" s="11">
        <f>_xlfn.XLOOKUP(E366,[1]SIDEOF_donativos!U$4:U$1619,[1]SIDEOF_donativos!W$4:W$1619,FALSE)</f>
        <v>1389</v>
      </c>
      <c r="S366" s="3">
        <v>2016</v>
      </c>
      <c r="T366" s="4" t="s">
        <v>719</v>
      </c>
      <c r="U366" s="4" t="s">
        <v>1022</v>
      </c>
      <c r="V366" s="6">
        <v>42502</v>
      </c>
      <c r="W366" s="7">
        <v>1560000</v>
      </c>
      <c r="X366" s="6">
        <v>42702</v>
      </c>
      <c r="Y366" s="4" t="s">
        <v>6423</v>
      </c>
      <c r="Z366" s="4" t="s">
        <v>387</v>
      </c>
      <c r="AA366" s="4" t="s">
        <v>388</v>
      </c>
      <c r="AB366" s="4"/>
      <c r="AC366" s="4"/>
      <c r="AD366" s="4"/>
      <c r="AE366" s="7">
        <v>1560000</v>
      </c>
      <c r="AF366" s="11">
        <v>614</v>
      </c>
    </row>
    <row r="367" spans="1:32" x14ac:dyDescent="0.25">
      <c r="A367" s="3">
        <v>2016</v>
      </c>
      <c r="B367" s="4" t="s">
        <v>719</v>
      </c>
      <c r="C367" s="5">
        <v>48101</v>
      </c>
      <c r="D367" s="4" t="s">
        <v>6286</v>
      </c>
      <c r="E367" s="4" t="s">
        <v>3889</v>
      </c>
      <c r="F367" s="6">
        <v>42467</v>
      </c>
      <c r="G367" s="7">
        <v>1000000</v>
      </c>
      <c r="H367" s="6">
        <v>42654</v>
      </c>
      <c r="I367" s="4" t="s">
        <v>6287</v>
      </c>
      <c r="J367" s="4" t="s">
        <v>387</v>
      </c>
      <c r="K367" s="4" t="s">
        <v>388</v>
      </c>
      <c r="L367" s="4"/>
      <c r="M367" s="4"/>
      <c r="N367" s="4"/>
      <c r="O367" s="7">
        <v>1000000</v>
      </c>
      <c r="P367" s="11">
        <f>_xlfn.XLOOKUP(E367,[1]SIDEOF_donativos!U$4:U$1619,[1]SIDEOF_donativos!W$4:W$1619,FALSE)</f>
        <v>385</v>
      </c>
      <c r="S367" s="3">
        <v>2016</v>
      </c>
      <c r="T367" s="4" t="s">
        <v>719</v>
      </c>
      <c r="U367" s="4" t="s">
        <v>3642</v>
      </c>
      <c r="V367" s="6">
        <v>42502</v>
      </c>
      <c r="W367" s="7">
        <v>2340000</v>
      </c>
      <c r="X367" s="6">
        <v>42905</v>
      </c>
      <c r="Y367" s="4" t="s">
        <v>6425</v>
      </c>
      <c r="Z367" s="4" t="s">
        <v>387</v>
      </c>
      <c r="AA367" s="4" t="s">
        <v>388</v>
      </c>
      <c r="AB367" s="4"/>
      <c r="AC367" s="4"/>
      <c r="AD367" s="4"/>
      <c r="AE367" s="7">
        <v>2340000</v>
      </c>
      <c r="AF367" s="11">
        <v>795</v>
      </c>
    </row>
    <row r="368" spans="1:32" x14ac:dyDescent="0.25">
      <c r="A368" s="3">
        <v>2016</v>
      </c>
      <c r="B368" s="4" t="s">
        <v>719</v>
      </c>
      <c r="C368" s="5">
        <v>48101</v>
      </c>
      <c r="D368" s="4" t="s">
        <v>6288</v>
      </c>
      <c r="E368" s="4" t="s">
        <v>4961</v>
      </c>
      <c r="F368" s="6">
        <v>42466</v>
      </c>
      <c r="G368" s="7">
        <v>3120000</v>
      </c>
      <c r="H368" s="6">
        <v>42652</v>
      </c>
      <c r="I368" s="4" t="s">
        <v>6289</v>
      </c>
      <c r="J368" s="4" t="s">
        <v>387</v>
      </c>
      <c r="K368" s="4" t="s">
        <v>388</v>
      </c>
      <c r="L368" s="4"/>
      <c r="M368" s="4"/>
      <c r="N368" s="4"/>
      <c r="O368" s="7">
        <v>3120000</v>
      </c>
      <c r="P368" s="11">
        <f>_xlfn.XLOOKUP(E368,[1]SIDEOF_donativos!U$4:U$1619,[1]SIDEOF_donativos!W$4:W$1619,FALSE)</f>
        <v>1050</v>
      </c>
      <c r="S368" s="3">
        <v>2016</v>
      </c>
      <c r="T368" s="4" t="s">
        <v>719</v>
      </c>
      <c r="U368" s="4" t="s">
        <v>6427</v>
      </c>
      <c r="V368" s="6">
        <v>42506</v>
      </c>
      <c r="W368" s="7">
        <v>6050000</v>
      </c>
      <c r="X368" s="6">
        <v>42629</v>
      </c>
      <c r="Y368" s="4" t="s">
        <v>6428</v>
      </c>
      <c r="Z368" s="4" t="s">
        <v>387</v>
      </c>
      <c r="AA368" s="4" t="s">
        <v>388</v>
      </c>
      <c r="AB368" s="4"/>
      <c r="AC368" s="4"/>
      <c r="AD368" s="4"/>
      <c r="AE368" s="7">
        <v>6050000</v>
      </c>
      <c r="AF368" s="11">
        <v>87</v>
      </c>
    </row>
    <row r="369" spans="1:32" x14ac:dyDescent="0.25">
      <c r="A369" s="3">
        <v>2016</v>
      </c>
      <c r="B369" s="4" t="s">
        <v>719</v>
      </c>
      <c r="C369" s="5">
        <v>48101</v>
      </c>
      <c r="D369" s="4" t="s">
        <v>6290</v>
      </c>
      <c r="E369" s="4" t="s">
        <v>800</v>
      </c>
      <c r="F369" s="6">
        <v>42467</v>
      </c>
      <c r="G369" s="7">
        <v>6240000</v>
      </c>
      <c r="H369" s="6">
        <v>42486</v>
      </c>
      <c r="I369" s="4" t="s">
        <v>6291</v>
      </c>
      <c r="J369" s="4" t="s">
        <v>387</v>
      </c>
      <c r="K369" s="4" t="s">
        <v>388</v>
      </c>
      <c r="L369" s="4"/>
      <c r="M369" s="4"/>
      <c r="N369" s="4"/>
      <c r="O369" s="7">
        <v>6240000</v>
      </c>
      <c r="P369" s="11">
        <f>_xlfn.XLOOKUP(E369,[1]SIDEOF_donativos!U$4:U$1619,[1]SIDEOF_donativos!W$4:W$1619,FALSE)</f>
        <v>1052</v>
      </c>
      <c r="S369" s="3">
        <v>2016</v>
      </c>
      <c r="T369" s="4" t="s">
        <v>719</v>
      </c>
      <c r="U369" s="4" t="s">
        <v>4947</v>
      </c>
      <c r="V369" s="6">
        <v>42506</v>
      </c>
      <c r="W369" s="7">
        <v>4850000</v>
      </c>
      <c r="X369" s="6">
        <v>42629</v>
      </c>
      <c r="Y369" s="4" t="s">
        <v>6430</v>
      </c>
      <c r="Z369" s="4" t="s">
        <v>387</v>
      </c>
      <c r="AA369" s="4" t="s">
        <v>388</v>
      </c>
      <c r="AB369" s="4"/>
      <c r="AC369" s="4"/>
      <c r="AD369" s="4"/>
      <c r="AE369" s="7">
        <v>4850000</v>
      </c>
      <c r="AF369" s="11">
        <v>1419</v>
      </c>
    </row>
    <row r="370" spans="1:32" x14ac:dyDescent="0.25">
      <c r="A370" s="3">
        <v>2016</v>
      </c>
      <c r="B370" s="4" t="s">
        <v>719</v>
      </c>
      <c r="C370" s="5">
        <v>48101</v>
      </c>
      <c r="D370" s="4" t="s">
        <v>6292</v>
      </c>
      <c r="E370" s="4" t="s">
        <v>6293</v>
      </c>
      <c r="F370" s="6">
        <v>42467</v>
      </c>
      <c r="G370" s="7">
        <v>780000</v>
      </c>
      <c r="H370" s="6">
        <v>42693</v>
      </c>
      <c r="I370" s="4" t="s">
        <v>6294</v>
      </c>
      <c r="J370" s="4" t="s">
        <v>387</v>
      </c>
      <c r="K370" s="4" t="s">
        <v>388</v>
      </c>
      <c r="L370" s="4"/>
      <c r="M370" s="4"/>
      <c r="N370" s="4"/>
      <c r="O370" s="7">
        <v>780000</v>
      </c>
      <c r="P370" s="11">
        <f>_xlfn.XLOOKUP(E370,[1]SIDEOF_donativos!U$4:U$1619,[1]SIDEOF_donativos!W$4:W$1619,FALSE)</f>
        <v>1358</v>
      </c>
      <c r="S370" s="3">
        <v>2016</v>
      </c>
      <c r="T370" s="4" t="s">
        <v>719</v>
      </c>
      <c r="U370" s="4" t="s">
        <v>1206</v>
      </c>
      <c r="V370" s="6">
        <v>42487</v>
      </c>
      <c r="W370" s="7">
        <v>5000000</v>
      </c>
      <c r="X370" s="6">
        <v>42800</v>
      </c>
      <c r="Y370" s="4" t="s">
        <v>6432</v>
      </c>
      <c r="Z370" s="4" t="s">
        <v>387</v>
      </c>
      <c r="AA370" s="4" t="s">
        <v>388</v>
      </c>
      <c r="AB370" s="4"/>
      <c r="AC370" s="4"/>
      <c r="AD370" s="4"/>
      <c r="AE370" s="7">
        <v>5000000</v>
      </c>
      <c r="AF370" s="11">
        <v>1334</v>
      </c>
    </row>
    <row r="371" spans="1:32" x14ac:dyDescent="0.25">
      <c r="A371" s="3">
        <v>2016</v>
      </c>
      <c r="B371" s="4" t="s">
        <v>719</v>
      </c>
      <c r="C371" s="5">
        <v>48101</v>
      </c>
      <c r="D371" s="4" t="s">
        <v>6295</v>
      </c>
      <c r="E371" s="4" t="s">
        <v>935</v>
      </c>
      <c r="F371" s="6">
        <v>42475</v>
      </c>
      <c r="G371" s="7">
        <v>2000000</v>
      </c>
      <c r="H371" s="6">
        <v>42840</v>
      </c>
      <c r="I371" s="4" t="s">
        <v>6296</v>
      </c>
      <c r="J371" s="4" t="s">
        <v>387</v>
      </c>
      <c r="K371" s="4" t="s">
        <v>388</v>
      </c>
      <c r="L371" s="4"/>
      <c r="M371" s="4"/>
      <c r="N371" s="4"/>
      <c r="O371" s="7">
        <v>2000000</v>
      </c>
      <c r="P371" s="11">
        <f>_xlfn.XLOOKUP(E371,[1]SIDEOF_donativos!U$4:U$1619,[1]SIDEOF_donativos!W$4:W$1619,FALSE)</f>
        <v>11</v>
      </c>
      <c r="S371" s="3">
        <v>2016</v>
      </c>
      <c r="T371" s="4" t="s">
        <v>719</v>
      </c>
      <c r="U371" s="4" t="s">
        <v>6434</v>
      </c>
      <c r="V371" s="6">
        <v>42510</v>
      </c>
      <c r="W371" s="7">
        <v>8200000</v>
      </c>
      <c r="X371" s="6">
        <v>42571</v>
      </c>
      <c r="Y371" s="4" t="s">
        <v>6435</v>
      </c>
      <c r="Z371" s="4" t="s">
        <v>387</v>
      </c>
      <c r="AA371" s="4" t="s">
        <v>388</v>
      </c>
      <c r="AB371" s="4"/>
      <c r="AC371" s="4"/>
      <c r="AD371" s="4"/>
      <c r="AE371" s="7">
        <v>8200000</v>
      </c>
      <c r="AF371" s="11">
        <v>1544</v>
      </c>
    </row>
    <row r="372" spans="1:32" x14ac:dyDescent="0.25">
      <c r="A372" s="3">
        <v>2016</v>
      </c>
      <c r="B372" s="4" t="s">
        <v>719</v>
      </c>
      <c r="C372" s="5">
        <v>48101</v>
      </c>
      <c r="D372" s="4" t="s">
        <v>6297</v>
      </c>
      <c r="E372" s="4" t="s">
        <v>847</v>
      </c>
      <c r="F372" s="6">
        <v>42515</v>
      </c>
      <c r="G372" s="7">
        <v>2100000</v>
      </c>
      <c r="H372" s="6">
        <v>42917</v>
      </c>
      <c r="I372" s="4" t="s">
        <v>6298</v>
      </c>
      <c r="J372" s="4" t="s">
        <v>387</v>
      </c>
      <c r="K372" s="4" t="s">
        <v>388</v>
      </c>
      <c r="L372" s="4"/>
      <c r="M372" s="4"/>
      <c r="N372" s="4"/>
      <c r="O372" s="7">
        <v>2100000</v>
      </c>
      <c r="P372" s="11">
        <f>_xlfn.XLOOKUP(E372,[1]SIDEOF_donativos!U$4:U$1619,[1]SIDEOF_donativos!W$4:W$1619,FALSE)</f>
        <v>800</v>
      </c>
      <c r="S372" s="3">
        <v>2016</v>
      </c>
      <c r="T372" s="4" t="s">
        <v>719</v>
      </c>
      <c r="U372" s="4" t="s">
        <v>5133</v>
      </c>
      <c r="V372" s="6">
        <v>42513</v>
      </c>
      <c r="W372" s="7">
        <v>4120000</v>
      </c>
      <c r="X372" s="6">
        <v>42900</v>
      </c>
      <c r="Y372" s="4" t="s">
        <v>6437</v>
      </c>
      <c r="Z372" s="4" t="s">
        <v>387</v>
      </c>
      <c r="AA372" s="4" t="s">
        <v>388</v>
      </c>
      <c r="AB372" s="4"/>
      <c r="AC372" s="4"/>
      <c r="AD372" s="4"/>
      <c r="AE372" s="7">
        <v>4120000</v>
      </c>
      <c r="AF372" s="11">
        <v>861</v>
      </c>
    </row>
    <row r="373" spans="1:32" x14ac:dyDescent="0.25">
      <c r="A373" s="3">
        <v>2016</v>
      </c>
      <c r="B373" s="4" t="s">
        <v>719</v>
      </c>
      <c r="C373" s="5">
        <v>48101</v>
      </c>
      <c r="D373" s="4" t="s">
        <v>6299</v>
      </c>
      <c r="E373" s="4" t="s">
        <v>4882</v>
      </c>
      <c r="F373" s="6">
        <v>42468</v>
      </c>
      <c r="G373" s="7">
        <v>4000000</v>
      </c>
      <c r="H373" s="6">
        <v>42544</v>
      </c>
      <c r="I373" s="4" t="s">
        <v>6300</v>
      </c>
      <c r="J373" s="4" t="s">
        <v>387</v>
      </c>
      <c r="K373" s="4" t="s">
        <v>388</v>
      </c>
      <c r="L373" s="4"/>
      <c r="M373" s="4"/>
      <c r="N373" s="4"/>
      <c r="O373" s="7">
        <v>4000000</v>
      </c>
      <c r="P373" s="11">
        <f>_xlfn.XLOOKUP(E373,[1]SIDEOF_donativos!U$4:U$1619,[1]SIDEOF_donativos!W$4:W$1619,FALSE)</f>
        <v>657</v>
      </c>
      <c r="S373" s="3">
        <v>2016</v>
      </c>
      <c r="T373" s="4" t="s">
        <v>719</v>
      </c>
      <c r="U373" s="4" t="s">
        <v>803</v>
      </c>
      <c r="V373" s="6">
        <v>42513</v>
      </c>
      <c r="W373" s="7">
        <v>2340000</v>
      </c>
      <c r="X373" s="6">
        <v>42906</v>
      </c>
      <c r="Y373" s="4" t="s">
        <v>6439</v>
      </c>
      <c r="Z373" s="4" t="s">
        <v>387</v>
      </c>
      <c r="AA373" s="4" t="s">
        <v>388</v>
      </c>
      <c r="AB373" s="4"/>
      <c r="AC373" s="4"/>
      <c r="AD373" s="4"/>
      <c r="AE373" s="7">
        <v>2340000</v>
      </c>
      <c r="AF373" s="11">
        <v>589</v>
      </c>
    </row>
    <row r="374" spans="1:32" x14ac:dyDescent="0.25">
      <c r="A374" s="3">
        <v>2016</v>
      </c>
      <c r="B374" s="4" t="s">
        <v>719</v>
      </c>
      <c r="C374" s="5">
        <v>48101</v>
      </c>
      <c r="D374" s="4" t="s">
        <v>6301</v>
      </c>
      <c r="E374" s="4" t="s">
        <v>3818</v>
      </c>
      <c r="F374" s="6">
        <v>42472</v>
      </c>
      <c r="G374" s="7">
        <v>936000</v>
      </c>
      <c r="H374" s="6">
        <v>42972</v>
      </c>
      <c r="I374" s="4" t="s">
        <v>6302</v>
      </c>
      <c r="J374" s="4" t="s">
        <v>387</v>
      </c>
      <c r="K374" s="4" t="s">
        <v>388</v>
      </c>
      <c r="L374" s="4"/>
      <c r="M374" s="4"/>
      <c r="N374" s="4"/>
      <c r="O374" s="7">
        <v>936000</v>
      </c>
      <c r="P374" s="11">
        <f>_xlfn.XLOOKUP(E374,[1]SIDEOF_donativos!U$4:U$1619,[1]SIDEOF_donativos!W$4:W$1619,FALSE)</f>
        <v>1402</v>
      </c>
      <c r="S374" s="3">
        <v>2016</v>
      </c>
      <c r="T374" s="4" t="s">
        <v>719</v>
      </c>
      <c r="U374" s="4" t="s">
        <v>2478</v>
      </c>
      <c r="V374" s="6">
        <v>42513</v>
      </c>
      <c r="W374" s="7">
        <v>2400000</v>
      </c>
      <c r="X374" s="6">
        <v>42911</v>
      </c>
      <c r="Y374" s="4" t="s">
        <v>6441</v>
      </c>
      <c r="Z374" s="4" t="s">
        <v>387</v>
      </c>
      <c r="AA374" s="4" t="s">
        <v>388</v>
      </c>
      <c r="AB374" s="4"/>
      <c r="AC374" s="4"/>
      <c r="AD374" s="4"/>
      <c r="AE374" s="7">
        <v>2400000</v>
      </c>
      <c r="AF374" s="11">
        <v>617</v>
      </c>
    </row>
    <row r="375" spans="1:32" x14ac:dyDescent="0.25">
      <c r="A375" s="3">
        <v>2016</v>
      </c>
      <c r="B375" s="4" t="s">
        <v>719</v>
      </c>
      <c r="C375" s="5">
        <v>48101</v>
      </c>
      <c r="D375" s="4" t="s">
        <v>6303</v>
      </c>
      <c r="E375" s="4" t="s">
        <v>391</v>
      </c>
      <c r="F375" s="6">
        <v>42472</v>
      </c>
      <c r="G375" s="7">
        <v>1166000</v>
      </c>
      <c r="H375" s="6">
        <v>42535</v>
      </c>
      <c r="I375" s="4" t="s">
        <v>6304</v>
      </c>
      <c r="J375" s="4" t="s">
        <v>387</v>
      </c>
      <c r="K375" s="4" t="s">
        <v>388</v>
      </c>
      <c r="L375" s="4"/>
      <c r="M375" s="4"/>
      <c r="N375" s="4"/>
      <c r="O375" s="7">
        <v>1166000</v>
      </c>
      <c r="P375" s="11">
        <f>_xlfn.XLOOKUP(E375,[1]SIDEOF_donativos!U$4:U$1619,[1]SIDEOF_donativos!W$4:W$1619,FALSE)</f>
        <v>1057</v>
      </c>
      <c r="S375" s="3">
        <v>2016</v>
      </c>
      <c r="T375" s="4" t="s">
        <v>719</v>
      </c>
      <c r="U375" s="4" t="s">
        <v>6443</v>
      </c>
      <c r="V375" s="6">
        <v>42575</v>
      </c>
      <c r="W375" s="7">
        <v>1000000</v>
      </c>
      <c r="X375" s="6">
        <v>42728</v>
      </c>
      <c r="Y375" s="4" t="s">
        <v>6444</v>
      </c>
      <c r="Z375" s="4" t="s">
        <v>387</v>
      </c>
      <c r="AA375" s="4" t="s">
        <v>388</v>
      </c>
      <c r="AB375" s="4"/>
      <c r="AC375" s="4"/>
      <c r="AD375" s="4"/>
      <c r="AE375" s="7">
        <v>1000000</v>
      </c>
      <c r="AF375" s="11">
        <v>150</v>
      </c>
    </row>
    <row r="376" spans="1:32" x14ac:dyDescent="0.25">
      <c r="A376" s="3">
        <v>2016</v>
      </c>
      <c r="B376" s="4" t="s">
        <v>719</v>
      </c>
      <c r="C376" s="5">
        <v>48101</v>
      </c>
      <c r="D376" s="4" t="s">
        <v>6305</v>
      </c>
      <c r="E376" s="4" t="s">
        <v>469</v>
      </c>
      <c r="F376" s="6">
        <v>42478</v>
      </c>
      <c r="G376" s="7">
        <v>2500000</v>
      </c>
      <c r="H376" s="6">
        <v>42778</v>
      </c>
      <c r="I376" s="4" t="s">
        <v>6306</v>
      </c>
      <c r="J376" s="4" t="s">
        <v>387</v>
      </c>
      <c r="K376" s="4" t="s">
        <v>388</v>
      </c>
      <c r="L376" s="4"/>
      <c r="M376" s="4"/>
      <c r="N376" s="4"/>
      <c r="O376" s="7">
        <v>2500000</v>
      </c>
      <c r="P376" s="11">
        <f>_xlfn.XLOOKUP(E376,[1]SIDEOF_donativos!U$4:U$1619,[1]SIDEOF_donativos!W$4:W$1619,FALSE)</f>
        <v>1330</v>
      </c>
      <c r="S376" s="3">
        <v>2016</v>
      </c>
      <c r="T376" s="4" t="s">
        <v>719</v>
      </c>
      <c r="U376" s="4" t="s">
        <v>847</v>
      </c>
      <c r="V376" s="6">
        <v>42514</v>
      </c>
      <c r="W376" s="7">
        <v>2500000</v>
      </c>
      <c r="X376" s="6">
        <v>42935</v>
      </c>
      <c r="Y376" s="4" t="s">
        <v>6446</v>
      </c>
      <c r="Z376" s="4" t="s">
        <v>387</v>
      </c>
      <c r="AA376" s="4" t="s">
        <v>388</v>
      </c>
      <c r="AB376" s="4"/>
      <c r="AC376" s="4"/>
      <c r="AD376" s="4"/>
      <c r="AE376" s="7">
        <v>2500000</v>
      </c>
      <c r="AF376" s="11">
        <v>800</v>
      </c>
    </row>
    <row r="377" spans="1:32" x14ac:dyDescent="0.25">
      <c r="A377" s="3">
        <v>2016</v>
      </c>
      <c r="B377" s="4" t="s">
        <v>719</v>
      </c>
      <c r="C377" s="5">
        <v>48101</v>
      </c>
      <c r="D377" s="4" t="s">
        <v>6307</v>
      </c>
      <c r="E377" s="4" t="s">
        <v>885</v>
      </c>
      <c r="F377" s="6">
        <v>42478</v>
      </c>
      <c r="G377" s="7">
        <v>3000000</v>
      </c>
      <c r="H377" s="6">
        <v>42874</v>
      </c>
      <c r="I377" s="4" t="s">
        <v>6308</v>
      </c>
      <c r="J377" s="4" t="s">
        <v>387</v>
      </c>
      <c r="K377" s="4" t="s">
        <v>388</v>
      </c>
      <c r="L377" s="4"/>
      <c r="M377" s="4"/>
      <c r="N377" s="4"/>
      <c r="O377" s="7">
        <v>3000000</v>
      </c>
      <c r="P377" s="11">
        <f>_xlfn.XLOOKUP(E377,[1]SIDEOF_donativos!U$4:U$1619,[1]SIDEOF_donativos!W$4:W$1619,FALSE)</f>
        <v>1294</v>
      </c>
      <c r="S377" s="3">
        <v>2016</v>
      </c>
      <c r="T377" s="4" t="s">
        <v>719</v>
      </c>
      <c r="U377" s="4" t="s">
        <v>1981</v>
      </c>
      <c r="V377" s="6">
        <v>42514</v>
      </c>
      <c r="W377" s="7">
        <v>1560000</v>
      </c>
      <c r="X377" s="6">
        <v>42847</v>
      </c>
      <c r="Y377" s="4" t="s">
        <v>6448</v>
      </c>
      <c r="Z377" s="4" t="s">
        <v>387</v>
      </c>
      <c r="AA377" s="4" t="s">
        <v>388</v>
      </c>
      <c r="AB377" s="4"/>
      <c r="AC377" s="4"/>
      <c r="AD377" s="4"/>
      <c r="AE377" s="7">
        <v>1560000</v>
      </c>
      <c r="AF377" s="11">
        <v>1068</v>
      </c>
    </row>
    <row r="378" spans="1:32" x14ac:dyDescent="0.25">
      <c r="A378" s="3">
        <v>2016</v>
      </c>
      <c r="B378" s="4" t="s">
        <v>719</v>
      </c>
      <c r="C378" s="5">
        <v>48101</v>
      </c>
      <c r="D378" s="4" t="s">
        <v>6309</v>
      </c>
      <c r="E378" s="4" t="s">
        <v>3803</v>
      </c>
      <c r="F378" s="6">
        <v>42478</v>
      </c>
      <c r="G378" s="7">
        <v>2000000</v>
      </c>
      <c r="H378" s="6">
        <v>42874</v>
      </c>
      <c r="I378" s="4" t="s">
        <v>6310</v>
      </c>
      <c r="J378" s="4" t="s">
        <v>387</v>
      </c>
      <c r="K378" s="4" t="s">
        <v>388</v>
      </c>
      <c r="L378" s="4"/>
      <c r="M378" s="4"/>
      <c r="N378" s="4"/>
      <c r="O378" s="7">
        <v>2000000</v>
      </c>
      <c r="P378" s="11">
        <f>_xlfn.XLOOKUP(E378,[1]SIDEOF_donativos!U$4:U$1619,[1]SIDEOF_donativos!W$4:W$1619,FALSE)</f>
        <v>1357</v>
      </c>
      <c r="S378" s="3">
        <v>2016</v>
      </c>
      <c r="T378" s="4" t="s">
        <v>719</v>
      </c>
      <c r="U378" s="4" t="s">
        <v>2522</v>
      </c>
      <c r="V378" s="6">
        <v>42510</v>
      </c>
      <c r="W378" s="7">
        <v>2000000</v>
      </c>
      <c r="X378" s="6">
        <v>42906</v>
      </c>
      <c r="Y378" s="4" t="s">
        <v>6450</v>
      </c>
      <c r="Z378" s="4" t="s">
        <v>387</v>
      </c>
      <c r="AA378" s="4" t="s">
        <v>388</v>
      </c>
      <c r="AB378" s="4"/>
      <c r="AC378" s="4"/>
      <c r="AD378" s="4"/>
      <c r="AE378" s="7">
        <v>2000000</v>
      </c>
      <c r="AF378" s="11">
        <v>277</v>
      </c>
    </row>
    <row r="379" spans="1:32" x14ac:dyDescent="0.25">
      <c r="A379" s="3">
        <v>2016</v>
      </c>
      <c r="B379" s="4" t="s">
        <v>719</v>
      </c>
      <c r="C379" s="5">
        <v>48101</v>
      </c>
      <c r="D379" s="4" t="s">
        <v>6311</v>
      </c>
      <c r="E379" s="4" t="s">
        <v>847</v>
      </c>
      <c r="F379" s="6">
        <v>42478</v>
      </c>
      <c r="G379" s="7">
        <v>1800000</v>
      </c>
      <c r="H379" s="6">
        <v>42875</v>
      </c>
      <c r="I379" s="4" t="s">
        <v>6312</v>
      </c>
      <c r="J379" s="4" t="s">
        <v>387</v>
      </c>
      <c r="K379" s="4" t="s">
        <v>388</v>
      </c>
      <c r="L379" s="4"/>
      <c r="M379" s="4"/>
      <c r="N379" s="4"/>
      <c r="O379" s="7">
        <v>1800000</v>
      </c>
      <c r="P379" s="11">
        <f>_xlfn.XLOOKUP(E379,[1]SIDEOF_donativos!U$4:U$1619,[1]SIDEOF_donativos!W$4:W$1619,FALSE)</f>
        <v>800</v>
      </c>
      <c r="S379" s="3">
        <v>2016</v>
      </c>
      <c r="T379" s="4" t="s">
        <v>719</v>
      </c>
      <c r="U379" s="4" t="s">
        <v>847</v>
      </c>
      <c r="V379" s="6">
        <v>42515</v>
      </c>
      <c r="W379" s="7">
        <v>2500000</v>
      </c>
      <c r="X379" s="6">
        <v>42911</v>
      </c>
      <c r="Y379" s="4" t="s">
        <v>6452</v>
      </c>
      <c r="Z379" s="4" t="s">
        <v>387</v>
      </c>
      <c r="AA379" s="4" t="s">
        <v>388</v>
      </c>
      <c r="AB379" s="4"/>
      <c r="AC379" s="4"/>
      <c r="AD379" s="4"/>
      <c r="AE379" s="7">
        <v>2500000</v>
      </c>
      <c r="AF379" s="11">
        <v>800</v>
      </c>
    </row>
    <row r="380" spans="1:32" x14ac:dyDescent="0.25">
      <c r="A380" s="3">
        <v>2016</v>
      </c>
      <c r="B380" s="4" t="s">
        <v>719</v>
      </c>
      <c r="C380" s="5">
        <v>48101</v>
      </c>
      <c r="D380" s="4" t="s">
        <v>6313</v>
      </c>
      <c r="E380" s="4" t="s">
        <v>1022</v>
      </c>
      <c r="F380" s="6">
        <v>42479</v>
      </c>
      <c r="G380" s="7">
        <v>1000000</v>
      </c>
      <c r="H380" s="6">
        <v>42874</v>
      </c>
      <c r="I380" s="4" t="s">
        <v>6314</v>
      </c>
      <c r="J380" s="4" t="s">
        <v>387</v>
      </c>
      <c r="K380" s="4" t="s">
        <v>388</v>
      </c>
      <c r="L380" s="4"/>
      <c r="M380" s="4"/>
      <c r="N380" s="4"/>
      <c r="O380" s="7">
        <v>1000000</v>
      </c>
      <c r="P380" s="11">
        <f>_xlfn.XLOOKUP(E380,[1]SIDEOF_donativos!U$4:U$1619,[1]SIDEOF_donativos!W$4:W$1619,FALSE)</f>
        <v>614</v>
      </c>
      <c r="S380" s="3">
        <v>2016</v>
      </c>
      <c r="T380" s="4" t="s">
        <v>719</v>
      </c>
      <c r="U380" s="4" t="s">
        <v>6454</v>
      </c>
      <c r="V380" s="6">
        <v>42573</v>
      </c>
      <c r="W380" s="7">
        <v>1900000</v>
      </c>
      <c r="X380" s="6">
        <v>42907</v>
      </c>
      <c r="Y380" s="4" t="s">
        <v>6453</v>
      </c>
      <c r="Z380" s="4" t="s">
        <v>387</v>
      </c>
      <c r="AA380" s="4" t="s">
        <v>388</v>
      </c>
      <c r="AB380" s="4"/>
      <c r="AC380" s="4"/>
      <c r="AD380" s="4"/>
      <c r="AE380" s="7">
        <v>1900000</v>
      </c>
      <c r="AF380" s="11">
        <v>1531</v>
      </c>
    </row>
    <row r="381" spans="1:32" x14ac:dyDescent="0.25">
      <c r="A381" s="3">
        <v>2016</v>
      </c>
      <c r="B381" s="4" t="s">
        <v>719</v>
      </c>
      <c r="C381" s="5">
        <v>48101</v>
      </c>
      <c r="D381" s="4" t="s">
        <v>6315</v>
      </c>
      <c r="E381" s="4" t="s">
        <v>3590</v>
      </c>
      <c r="F381" s="6">
        <v>42479</v>
      </c>
      <c r="G381" s="7">
        <v>5000000</v>
      </c>
      <c r="H381" s="6">
        <v>42733</v>
      </c>
      <c r="I381" s="4" t="s">
        <v>6316</v>
      </c>
      <c r="J381" s="4" t="s">
        <v>387</v>
      </c>
      <c r="K381" s="4" t="s">
        <v>388</v>
      </c>
      <c r="L381" s="4"/>
      <c r="M381" s="4"/>
      <c r="N381" s="4"/>
      <c r="O381" s="7">
        <v>5000000</v>
      </c>
      <c r="P381" s="11">
        <f>_xlfn.XLOOKUP(E381,[1]SIDEOF_donativos!U$4:U$1619,[1]SIDEOF_donativos!W$4:W$1619,FALSE)</f>
        <v>1</v>
      </c>
      <c r="S381" s="3">
        <v>2016</v>
      </c>
      <c r="T381" s="4" t="s">
        <v>719</v>
      </c>
      <c r="U381" s="4" t="s">
        <v>6456</v>
      </c>
      <c r="V381" s="6">
        <v>42520</v>
      </c>
      <c r="W381" s="7">
        <v>5000000</v>
      </c>
      <c r="X381" s="6">
        <v>42774</v>
      </c>
      <c r="Y381" s="4" t="s">
        <v>6457</v>
      </c>
      <c r="Z381" s="4" t="s">
        <v>387</v>
      </c>
      <c r="AA381" s="4" t="s">
        <v>388</v>
      </c>
      <c r="AB381" s="4"/>
      <c r="AC381" s="4"/>
      <c r="AD381" s="4"/>
      <c r="AE381" s="7">
        <v>5000000</v>
      </c>
      <c r="AF381" s="11">
        <v>494</v>
      </c>
    </row>
    <row r="382" spans="1:32" x14ac:dyDescent="0.25">
      <c r="A382" s="3">
        <v>2016</v>
      </c>
      <c r="B382" s="4" t="s">
        <v>719</v>
      </c>
      <c r="C382" s="5">
        <v>48101</v>
      </c>
      <c r="D382" s="4" t="s">
        <v>6317</v>
      </c>
      <c r="E382" s="4" t="s">
        <v>3645</v>
      </c>
      <c r="F382" s="6">
        <v>42479</v>
      </c>
      <c r="G382" s="7">
        <v>2000000</v>
      </c>
      <c r="H382" s="6">
        <v>42874</v>
      </c>
      <c r="I382" s="4" t="s">
        <v>6318</v>
      </c>
      <c r="J382" s="4" t="s">
        <v>387</v>
      </c>
      <c r="K382" s="4" t="s">
        <v>388</v>
      </c>
      <c r="L382" s="4"/>
      <c r="M382" s="4"/>
      <c r="N382" s="4"/>
      <c r="O382" s="7">
        <v>2000000</v>
      </c>
      <c r="P382" s="11">
        <f>_xlfn.XLOOKUP(E382,[1]SIDEOF_donativos!U$4:U$1619,[1]SIDEOF_donativos!W$4:W$1619,FALSE)</f>
        <v>740</v>
      </c>
      <c r="S382" s="3">
        <v>2016</v>
      </c>
      <c r="T382" s="4" t="s">
        <v>719</v>
      </c>
      <c r="U382" s="4" t="s">
        <v>3544</v>
      </c>
      <c r="V382" s="6">
        <v>42520</v>
      </c>
      <c r="W382" s="7">
        <v>2000000</v>
      </c>
      <c r="X382" s="6">
        <v>42689</v>
      </c>
      <c r="Y382" s="4" t="s">
        <v>6459</v>
      </c>
      <c r="Z382" s="4" t="s">
        <v>387</v>
      </c>
      <c r="AA382" s="4" t="s">
        <v>388</v>
      </c>
      <c r="AB382" s="4"/>
      <c r="AC382" s="4"/>
      <c r="AD382" s="4"/>
      <c r="AE382" s="7">
        <v>2000000</v>
      </c>
      <c r="AF382" s="11">
        <v>647</v>
      </c>
    </row>
    <row r="383" spans="1:32" x14ac:dyDescent="0.25">
      <c r="A383" s="3">
        <v>2016</v>
      </c>
      <c r="B383" s="4" t="s">
        <v>719</v>
      </c>
      <c r="C383" s="5">
        <v>48101</v>
      </c>
      <c r="D383" s="4" t="s">
        <v>6319</v>
      </c>
      <c r="E383" s="4" t="s">
        <v>6253</v>
      </c>
      <c r="F383" s="6">
        <v>42479</v>
      </c>
      <c r="G383" s="7">
        <v>1700000</v>
      </c>
      <c r="H383" s="6">
        <v>42757</v>
      </c>
      <c r="I383" s="4" t="s">
        <v>6320</v>
      </c>
      <c r="J383" s="4" t="s">
        <v>387</v>
      </c>
      <c r="K383" s="4" t="s">
        <v>388</v>
      </c>
      <c r="L383" s="4"/>
      <c r="M383" s="4"/>
      <c r="N383" s="4"/>
      <c r="O383" s="7">
        <v>1700000</v>
      </c>
      <c r="P383" s="11">
        <f>_xlfn.XLOOKUP(E383,[1]SIDEOF_donativos!U$4:U$1619,[1]SIDEOF_donativos!W$4:W$1619,FALSE)</f>
        <v>1511</v>
      </c>
      <c r="S383" s="3">
        <v>2016</v>
      </c>
      <c r="T383" s="4" t="s">
        <v>719</v>
      </c>
      <c r="U383" s="4" t="s">
        <v>6456</v>
      </c>
      <c r="V383" s="6">
        <v>42520</v>
      </c>
      <c r="W383" s="7">
        <v>5000000</v>
      </c>
      <c r="X383" s="6">
        <v>42774</v>
      </c>
      <c r="Y383" s="4" t="s">
        <v>6461</v>
      </c>
      <c r="Z383" s="4" t="s">
        <v>387</v>
      </c>
      <c r="AA383" s="4" t="s">
        <v>388</v>
      </c>
      <c r="AB383" s="4"/>
      <c r="AC383" s="4"/>
      <c r="AD383" s="4"/>
      <c r="AE383" s="7">
        <v>5000000</v>
      </c>
      <c r="AF383" s="11">
        <v>494</v>
      </c>
    </row>
    <row r="384" spans="1:32" x14ac:dyDescent="0.25">
      <c r="A384" s="3">
        <v>2016</v>
      </c>
      <c r="B384" s="4" t="s">
        <v>719</v>
      </c>
      <c r="C384" s="5">
        <v>48101</v>
      </c>
      <c r="D384" s="4" t="s">
        <v>6321</v>
      </c>
      <c r="E384" s="4" t="s">
        <v>3902</v>
      </c>
      <c r="F384" s="6">
        <v>42479</v>
      </c>
      <c r="G384" s="7">
        <v>3000000</v>
      </c>
      <c r="H384" s="6">
        <v>42693</v>
      </c>
      <c r="I384" s="4" t="s">
        <v>6322</v>
      </c>
      <c r="J384" s="4" t="s">
        <v>387</v>
      </c>
      <c r="K384" s="4" t="s">
        <v>388</v>
      </c>
      <c r="L384" s="4"/>
      <c r="M384" s="4"/>
      <c r="N384" s="4"/>
      <c r="O384" s="7">
        <v>3000000</v>
      </c>
      <c r="P384" s="11">
        <f>_xlfn.XLOOKUP(E384,[1]SIDEOF_donativos!U$4:U$1619,[1]SIDEOF_donativos!W$4:W$1619,FALSE)</f>
        <v>940</v>
      </c>
      <c r="S384" s="3">
        <v>2016</v>
      </c>
      <c r="T384" s="4" t="s">
        <v>719</v>
      </c>
      <c r="U384" s="4" t="s">
        <v>1720</v>
      </c>
      <c r="V384" s="6">
        <v>42520</v>
      </c>
      <c r="W384" s="7">
        <v>1950000</v>
      </c>
      <c r="X384" s="6">
        <v>42694</v>
      </c>
      <c r="Y384" s="4" t="s">
        <v>6463</v>
      </c>
      <c r="Z384" s="4" t="s">
        <v>387</v>
      </c>
      <c r="AA384" s="4" t="s">
        <v>388</v>
      </c>
      <c r="AB384" s="4"/>
      <c r="AC384" s="4"/>
      <c r="AD384" s="4"/>
      <c r="AE384" s="7">
        <v>1950000</v>
      </c>
      <c r="AF384" s="11">
        <v>609</v>
      </c>
    </row>
    <row r="385" spans="1:32" x14ac:dyDescent="0.25">
      <c r="A385" s="3">
        <v>2016</v>
      </c>
      <c r="B385" s="4" t="s">
        <v>719</v>
      </c>
      <c r="C385" s="5">
        <v>48101</v>
      </c>
      <c r="D385" s="4" t="s">
        <v>6323</v>
      </c>
      <c r="E385" s="4" t="s">
        <v>4891</v>
      </c>
      <c r="F385" s="6">
        <v>42478</v>
      </c>
      <c r="G385" s="7">
        <v>780000</v>
      </c>
      <c r="H385" s="6">
        <v>42754</v>
      </c>
      <c r="I385" s="4" t="s">
        <v>6324</v>
      </c>
      <c r="J385" s="4" t="s">
        <v>387</v>
      </c>
      <c r="K385" s="4" t="s">
        <v>388</v>
      </c>
      <c r="L385" s="4"/>
      <c r="M385" s="4"/>
      <c r="N385" s="4"/>
      <c r="O385" s="7">
        <v>780000</v>
      </c>
      <c r="P385" s="11">
        <f>_xlfn.XLOOKUP(E385,[1]SIDEOF_donativos!U$4:U$1619,[1]SIDEOF_donativos!W$4:W$1619,FALSE)</f>
        <v>749</v>
      </c>
      <c r="S385" s="3">
        <v>2016</v>
      </c>
      <c r="T385" s="4" t="s">
        <v>719</v>
      </c>
      <c r="U385" s="4" t="s">
        <v>2279</v>
      </c>
      <c r="V385" s="6">
        <v>42514</v>
      </c>
      <c r="W385" s="7">
        <v>9500000</v>
      </c>
      <c r="X385" s="6">
        <v>42845</v>
      </c>
      <c r="Y385" s="4" t="s">
        <v>6465</v>
      </c>
      <c r="Z385" s="4" t="s">
        <v>387</v>
      </c>
      <c r="AA385" s="4" t="s">
        <v>388</v>
      </c>
      <c r="AB385" s="4"/>
      <c r="AC385" s="4"/>
      <c r="AD385" s="4"/>
      <c r="AE385" s="7">
        <v>9500000</v>
      </c>
      <c r="AF385" s="11">
        <v>1069</v>
      </c>
    </row>
    <row r="386" spans="1:32" x14ac:dyDescent="0.25">
      <c r="A386" s="3">
        <v>2016</v>
      </c>
      <c r="B386" s="4" t="s">
        <v>719</v>
      </c>
      <c r="C386" s="5">
        <v>48101</v>
      </c>
      <c r="D386" s="4" t="s">
        <v>6325</v>
      </c>
      <c r="E386" s="4" t="s">
        <v>3559</v>
      </c>
      <c r="F386" s="6">
        <v>42478</v>
      </c>
      <c r="G386" s="7">
        <v>2340000</v>
      </c>
      <c r="H386" s="6">
        <v>42647</v>
      </c>
      <c r="I386" s="4" t="s">
        <v>6326</v>
      </c>
      <c r="J386" s="4" t="s">
        <v>387</v>
      </c>
      <c r="K386" s="4" t="s">
        <v>388</v>
      </c>
      <c r="L386" s="4"/>
      <c r="M386" s="4"/>
      <c r="N386" s="4"/>
      <c r="O386" s="7">
        <v>2340000</v>
      </c>
      <c r="P386" s="11">
        <f>_xlfn.XLOOKUP(E386,[1]SIDEOF_donativos!U$4:U$1619,[1]SIDEOF_donativos!W$4:W$1619,FALSE)</f>
        <v>717</v>
      </c>
      <c r="S386" s="3">
        <v>2016</v>
      </c>
      <c r="T386" s="4" t="s">
        <v>719</v>
      </c>
      <c r="U386" s="4" t="s">
        <v>6467</v>
      </c>
      <c r="V386" s="6">
        <v>42565</v>
      </c>
      <c r="W386" s="7">
        <v>1132000</v>
      </c>
      <c r="X386" s="6">
        <v>42626</v>
      </c>
      <c r="Y386" s="4" t="s">
        <v>6468</v>
      </c>
      <c r="Z386" s="4" t="s">
        <v>387</v>
      </c>
      <c r="AA386" s="4" t="s">
        <v>388</v>
      </c>
      <c r="AB386" s="4"/>
      <c r="AC386" s="4"/>
      <c r="AD386" s="4"/>
      <c r="AE386" s="7">
        <v>1132000</v>
      </c>
      <c r="AF386" s="11">
        <v>1374</v>
      </c>
    </row>
    <row r="387" spans="1:32" x14ac:dyDescent="0.25">
      <c r="A387" s="3">
        <v>2016</v>
      </c>
      <c r="B387" s="4" t="s">
        <v>719</v>
      </c>
      <c r="C387" s="5">
        <v>48101</v>
      </c>
      <c r="D387" s="4" t="s">
        <v>6327</v>
      </c>
      <c r="E387" s="4" t="s">
        <v>6214</v>
      </c>
      <c r="F387" s="6">
        <v>42480</v>
      </c>
      <c r="G387" s="7">
        <v>2997601</v>
      </c>
      <c r="H387" s="6">
        <v>42669</v>
      </c>
      <c r="I387" s="4" t="s">
        <v>6328</v>
      </c>
      <c r="J387" s="4" t="s">
        <v>387</v>
      </c>
      <c r="K387" s="4" t="s">
        <v>388</v>
      </c>
      <c r="L387" s="4"/>
      <c r="M387" s="4"/>
      <c r="N387" s="4"/>
      <c r="O387" s="7">
        <v>2997601</v>
      </c>
      <c r="P387" s="11">
        <f>_xlfn.XLOOKUP(E387,[1]SIDEOF_donativos!U$4:U$1619,[1]SIDEOF_donativos!W$4:W$1619,FALSE)</f>
        <v>1512</v>
      </c>
      <c r="S387" s="3">
        <v>2016</v>
      </c>
      <c r="T387" s="4" t="s">
        <v>719</v>
      </c>
      <c r="U387" s="4" t="s">
        <v>6470</v>
      </c>
      <c r="V387" s="6">
        <v>42521</v>
      </c>
      <c r="W387" s="7">
        <v>4680000</v>
      </c>
      <c r="X387" s="6">
        <v>42757</v>
      </c>
      <c r="Y387" s="4" t="s">
        <v>6471</v>
      </c>
      <c r="Z387" s="4" t="s">
        <v>387</v>
      </c>
      <c r="AA387" s="4" t="s">
        <v>388</v>
      </c>
      <c r="AB387" s="4"/>
      <c r="AC387" s="4"/>
      <c r="AD387" s="4"/>
      <c r="AE387" s="7">
        <v>4680000</v>
      </c>
      <c r="AF387" s="11">
        <v>1290</v>
      </c>
    </row>
    <row r="388" spans="1:32" x14ac:dyDescent="0.25">
      <c r="A388" s="3">
        <v>2016</v>
      </c>
      <c r="B388" s="4" t="s">
        <v>719</v>
      </c>
      <c r="C388" s="5">
        <v>48101</v>
      </c>
      <c r="D388" s="4" t="s">
        <v>6329</v>
      </c>
      <c r="E388" s="4" t="s">
        <v>6214</v>
      </c>
      <c r="F388" s="6">
        <v>42480</v>
      </c>
      <c r="G388" s="7">
        <v>2997601</v>
      </c>
      <c r="H388" s="6">
        <v>42669</v>
      </c>
      <c r="I388" s="4" t="s">
        <v>6330</v>
      </c>
      <c r="J388" s="4" t="s">
        <v>387</v>
      </c>
      <c r="K388" s="4" t="s">
        <v>388</v>
      </c>
      <c r="L388" s="4"/>
      <c r="M388" s="4"/>
      <c r="N388" s="4"/>
      <c r="O388" s="7">
        <v>2997601</v>
      </c>
      <c r="P388" s="11">
        <f>_xlfn.XLOOKUP(E388,[1]SIDEOF_donativos!U$4:U$1619,[1]SIDEOF_donativos!W$4:W$1619,FALSE)</f>
        <v>1512</v>
      </c>
      <c r="S388" s="3">
        <v>2016</v>
      </c>
      <c r="T388" s="4" t="s">
        <v>719</v>
      </c>
      <c r="U388" s="4" t="s">
        <v>771</v>
      </c>
      <c r="V388" s="6">
        <v>42508</v>
      </c>
      <c r="W388" s="7">
        <v>8600000</v>
      </c>
      <c r="X388" s="6">
        <v>42816</v>
      </c>
      <c r="Y388" s="4" t="s">
        <v>6473</v>
      </c>
      <c r="Z388" s="4" t="s">
        <v>387</v>
      </c>
      <c r="AA388" s="4" t="s">
        <v>388</v>
      </c>
      <c r="AB388" s="4"/>
      <c r="AC388" s="4"/>
      <c r="AD388" s="4"/>
      <c r="AE388" s="7">
        <v>8600000</v>
      </c>
      <c r="AF388" s="11">
        <v>484</v>
      </c>
    </row>
    <row r="389" spans="1:32" x14ac:dyDescent="0.25">
      <c r="A389" s="3">
        <v>2016</v>
      </c>
      <c r="B389" s="4" t="s">
        <v>719</v>
      </c>
      <c r="C389" s="5">
        <v>48101</v>
      </c>
      <c r="D389" s="4" t="s">
        <v>6331</v>
      </c>
      <c r="E389" s="4" t="s">
        <v>2340</v>
      </c>
      <c r="F389" s="6">
        <v>42480</v>
      </c>
      <c r="G389" s="7">
        <v>3400000</v>
      </c>
      <c r="H389" s="6">
        <v>42694</v>
      </c>
      <c r="I389" s="4" t="s">
        <v>6332</v>
      </c>
      <c r="J389" s="4" t="s">
        <v>387</v>
      </c>
      <c r="K389" s="4" t="s">
        <v>388</v>
      </c>
      <c r="L389" s="4"/>
      <c r="M389" s="4"/>
      <c r="N389" s="4"/>
      <c r="O389" s="7">
        <v>3400000</v>
      </c>
      <c r="P389" s="11">
        <f>_xlfn.XLOOKUP(E389,[1]SIDEOF_donativos!U$4:U$1619,[1]SIDEOF_donativos!W$4:W$1619,FALSE)</f>
        <v>960</v>
      </c>
      <c r="S389" s="3">
        <v>2016</v>
      </c>
      <c r="T389" s="4" t="s">
        <v>719</v>
      </c>
      <c r="U389" s="4" t="s">
        <v>2340</v>
      </c>
      <c r="V389" s="6">
        <v>42520</v>
      </c>
      <c r="W389" s="7">
        <v>3240000</v>
      </c>
      <c r="X389" s="6">
        <v>42723</v>
      </c>
      <c r="Y389" s="4" t="s">
        <v>6475</v>
      </c>
      <c r="Z389" s="4" t="s">
        <v>387</v>
      </c>
      <c r="AA389" s="4" t="s">
        <v>388</v>
      </c>
      <c r="AB389" s="4"/>
      <c r="AC389" s="4"/>
      <c r="AD389" s="4"/>
      <c r="AE389" s="7">
        <v>3240000</v>
      </c>
      <c r="AF389" s="11">
        <v>960</v>
      </c>
    </row>
    <row r="390" spans="1:32" x14ac:dyDescent="0.25">
      <c r="A390" s="3">
        <v>2016</v>
      </c>
      <c r="B390" s="4" t="s">
        <v>719</v>
      </c>
      <c r="C390" s="5">
        <v>48101</v>
      </c>
      <c r="D390" s="4" t="s">
        <v>6333</v>
      </c>
      <c r="E390" s="4" t="s">
        <v>6334</v>
      </c>
      <c r="F390" s="6">
        <v>42480</v>
      </c>
      <c r="G390" s="7">
        <v>702000</v>
      </c>
      <c r="H390" s="6">
        <v>42877</v>
      </c>
      <c r="I390" s="4" t="s">
        <v>6304</v>
      </c>
      <c r="J390" s="4" t="s">
        <v>387</v>
      </c>
      <c r="K390" s="4" t="s">
        <v>388</v>
      </c>
      <c r="L390" s="4"/>
      <c r="M390" s="4"/>
      <c r="N390" s="4"/>
      <c r="O390" s="7">
        <v>702000</v>
      </c>
      <c r="P390" s="11">
        <f>_xlfn.XLOOKUP(E390,[1]SIDEOF_donativos!U$4:U$1619,[1]SIDEOF_donativos!W$4:W$1619,FALSE)</f>
        <v>1332</v>
      </c>
      <c r="S390" s="3">
        <v>2016</v>
      </c>
      <c r="T390" s="4" t="s">
        <v>719</v>
      </c>
      <c r="U390" s="4" t="s">
        <v>6477</v>
      </c>
      <c r="V390" s="6">
        <v>42522</v>
      </c>
      <c r="W390" s="7">
        <v>2460000</v>
      </c>
      <c r="X390" s="6">
        <v>42913</v>
      </c>
      <c r="Y390" s="4" t="s">
        <v>6478</v>
      </c>
      <c r="Z390" s="4" t="s">
        <v>387</v>
      </c>
      <c r="AA390" s="4" t="s">
        <v>388</v>
      </c>
      <c r="AB390" s="4"/>
      <c r="AC390" s="4"/>
      <c r="AD390" s="4"/>
      <c r="AE390" s="7">
        <v>2460000</v>
      </c>
      <c r="AF390" s="11">
        <v>815</v>
      </c>
    </row>
    <row r="391" spans="1:32" x14ac:dyDescent="0.25">
      <c r="A391" s="3">
        <v>2016</v>
      </c>
      <c r="B391" s="4" t="s">
        <v>719</v>
      </c>
      <c r="C391" s="5">
        <v>48101</v>
      </c>
      <c r="D391" s="4" t="s">
        <v>6335</v>
      </c>
      <c r="E391" s="4" t="s">
        <v>3779</v>
      </c>
      <c r="F391" s="6">
        <v>42480</v>
      </c>
      <c r="G391" s="7">
        <v>2000000</v>
      </c>
      <c r="H391" s="6">
        <v>42694</v>
      </c>
      <c r="I391" s="4" t="s">
        <v>6336</v>
      </c>
      <c r="J391" s="4" t="s">
        <v>387</v>
      </c>
      <c r="K391" s="4" t="s">
        <v>388</v>
      </c>
      <c r="L391" s="4"/>
      <c r="M391" s="4"/>
      <c r="N391" s="4"/>
      <c r="O391" s="7">
        <v>2000000</v>
      </c>
      <c r="P391" s="11">
        <f>_xlfn.XLOOKUP(E391,[1]SIDEOF_donativos!U$4:U$1619,[1]SIDEOF_donativos!W$4:W$1619,FALSE)</f>
        <v>933</v>
      </c>
      <c r="S391" s="3">
        <v>2016</v>
      </c>
      <c r="T391" s="4" t="s">
        <v>719</v>
      </c>
      <c r="U391" s="4" t="s">
        <v>4905</v>
      </c>
      <c r="V391" s="6">
        <v>42522</v>
      </c>
      <c r="W391" s="7">
        <v>5739663</v>
      </c>
      <c r="X391" s="6">
        <v>42786</v>
      </c>
      <c r="Y391" s="4" t="s">
        <v>6480</v>
      </c>
      <c r="Z391" s="4" t="s">
        <v>387</v>
      </c>
      <c r="AA391" s="4" t="s">
        <v>388</v>
      </c>
      <c r="AB391" s="4"/>
      <c r="AC391" s="4"/>
      <c r="AD391" s="4"/>
      <c r="AE391" s="7">
        <v>5739663</v>
      </c>
      <c r="AF391" s="11">
        <v>215</v>
      </c>
    </row>
    <row r="392" spans="1:32" x14ac:dyDescent="0.25">
      <c r="A392" s="3">
        <v>2016</v>
      </c>
      <c r="B392" s="4" t="s">
        <v>719</v>
      </c>
      <c r="C392" s="5">
        <v>48101</v>
      </c>
      <c r="D392" s="4" t="s">
        <v>6337</v>
      </c>
      <c r="E392" s="4" t="s">
        <v>4493</v>
      </c>
      <c r="F392" s="6">
        <v>42480</v>
      </c>
      <c r="G392" s="7">
        <v>1200000</v>
      </c>
      <c r="H392" s="6">
        <v>42786</v>
      </c>
      <c r="I392" s="4" t="s">
        <v>6338</v>
      </c>
      <c r="J392" s="4" t="s">
        <v>387</v>
      </c>
      <c r="K392" s="4" t="s">
        <v>388</v>
      </c>
      <c r="L392" s="4"/>
      <c r="M392" s="4"/>
      <c r="N392" s="4"/>
      <c r="O392" s="7">
        <v>1200000</v>
      </c>
      <c r="P392" s="11">
        <f>_xlfn.XLOOKUP(E392,[1]SIDEOF_donativos!U$4:U$1619,[1]SIDEOF_donativos!W$4:W$1619,FALSE)</f>
        <v>762</v>
      </c>
      <c r="S392" s="3">
        <v>2016</v>
      </c>
      <c r="T392" s="4" t="s">
        <v>719</v>
      </c>
      <c r="U392" s="4" t="s">
        <v>1107</v>
      </c>
      <c r="V392" s="6">
        <v>42563</v>
      </c>
      <c r="W392" s="7">
        <v>1170000</v>
      </c>
      <c r="X392" s="6">
        <v>42866</v>
      </c>
      <c r="Y392" s="4" t="s">
        <v>6482</v>
      </c>
      <c r="Z392" s="4" t="s">
        <v>387</v>
      </c>
      <c r="AA392" s="4" t="s">
        <v>388</v>
      </c>
      <c r="AB392" s="4"/>
      <c r="AC392" s="4"/>
      <c r="AD392" s="4"/>
      <c r="AE392" s="7">
        <v>1170000</v>
      </c>
      <c r="AF392" s="11">
        <v>92</v>
      </c>
    </row>
    <row r="393" spans="1:32" x14ac:dyDescent="0.25">
      <c r="A393" s="3">
        <v>2016</v>
      </c>
      <c r="B393" s="4" t="s">
        <v>719</v>
      </c>
      <c r="C393" s="5">
        <v>48101</v>
      </c>
      <c r="D393" s="4" t="s">
        <v>6339</v>
      </c>
      <c r="E393" s="4" t="s">
        <v>985</v>
      </c>
      <c r="F393" s="6">
        <v>42481</v>
      </c>
      <c r="G393" s="7">
        <v>936000</v>
      </c>
      <c r="H393" s="6">
        <v>42914</v>
      </c>
      <c r="I393" s="4" t="s">
        <v>6340</v>
      </c>
      <c r="J393" s="4" t="s">
        <v>387</v>
      </c>
      <c r="K393" s="4" t="s">
        <v>388</v>
      </c>
      <c r="L393" s="4"/>
      <c r="M393" s="4"/>
      <c r="N393" s="4"/>
      <c r="O393" s="7">
        <v>936000</v>
      </c>
      <c r="P393" s="11">
        <f>_xlfn.XLOOKUP(E393,[1]SIDEOF_donativos!U$4:U$1619,[1]SIDEOF_donativos!W$4:W$1619,FALSE)</f>
        <v>1547</v>
      </c>
      <c r="S393" s="3">
        <v>2016</v>
      </c>
      <c r="T393" s="4" t="s">
        <v>719</v>
      </c>
      <c r="U393" s="4" t="s">
        <v>6484</v>
      </c>
      <c r="V393" s="6">
        <v>42520</v>
      </c>
      <c r="W393" s="7">
        <v>1000000</v>
      </c>
      <c r="X393" s="6">
        <v>42788</v>
      </c>
      <c r="Y393" s="4" t="s">
        <v>6485</v>
      </c>
      <c r="Z393" s="4" t="s">
        <v>387</v>
      </c>
      <c r="AA393" s="4" t="s">
        <v>388</v>
      </c>
      <c r="AB393" s="4"/>
      <c r="AC393" s="4"/>
      <c r="AD393" s="4"/>
      <c r="AE393" s="7">
        <v>1000000</v>
      </c>
      <c r="AF393" s="11">
        <v>584</v>
      </c>
    </row>
    <row r="394" spans="1:32" x14ac:dyDescent="0.25">
      <c r="A394" s="3">
        <v>2016</v>
      </c>
      <c r="B394" s="4" t="s">
        <v>719</v>
      </c>
      <c r="C394" s="5">
        <v>48101</v>
      </c>
      <c r="D394" s="4" t="s">
        <v>6341</v>
      </c>
      <c r="E394" s="4" t="s">
        <v>3998</v>
      </c>
      <c r="F394" s="6">
        <v>42565</v>
      </c>
      <c r="G394" s="7">
        <v>4000000</v>
      </c>
      <c r="H394" s="6">
        <v>42929</v>
      </c>
      <c r="I394" s="4" t="s">
        <v>6342</v>
      </c>
      <c r="J394" s="4" t="s">
        <v>387</v>
      </c>
      <c r="K394" s="4" t="s">
        <v>388</v>
      </c>
      <c r="L394" s="4"/>
      <c r="M394" s="4"/>
      <c r="N394" s="4"/>
      <c r="O394" s="7">
        <v>4000000</v>
      </c>
      <c r="P394" s="11">
        <f>_xlfn.XLOOKUP(E394,[1]SIDEOF_donativos!U$4:U$1619,[1]SIDEOF_donativos!W$4:W$1619,FALSE)</f>
        <v>630</v>
      </c>
      <c r="S394" s="3">
        <v>2016</v>
      </c>
      <c r="T394" s="4" t="s">
        <v>719</v>
      </c>
      <c r="U394" s="4" t="s">
        <v>3611</v>
      </c>
      <c r="V394" s="6">
        <v>42524</v>
      </c>
      <c r="W394" s="7">
        <v>3597122</v>
      </c>
      <c r="X394" s="6">
        <v>42908</v>
      </c>
      <c r="Y394" s="4" t="s">
        <v>6487</v>
      </c>
      <c r="Z394" s="4" t="s">
        <v>387</v>
      </c>
      <c r="AA394" s="4" t="s">
        <v>388</v>
      </c>
      <c r="AB394" s="4"/>
      <c r="AC394" s="4"/>
      <c r="AD394" s="4"/>
      <c r="AE394" s="7">
        <v>3597122</v>
      </c>
      <c r="AF394" s="11">
        <v>108</v>
      </c>
    </row>
    <row r="395" spans="1:32" x14ac:dyDescent="0.25">
      <c r="A395" s="3">
        <v>2016</v>
      </c>
      <c r="B395" s="4" t="s">
        <v>719</v>
      </c>
      <c r="C395" s="5">
        <v>48101</v>
      </c>
      <c r="D395" s="4" t="s">
        <v>6343</v>
      </c>
      <c r="E395" s="4" t="s">
        <v>730</v>
      </c>
      <c r="F395" s="6">
        <v>42481</v>
      </c>
      <c r="G395" s="7">
        <v>1170000</v>
      </c>
      <c r="H395" s="6">
        <v>42727</v>
      </c>
      <c r="I395" s="4" t="s">
        <v>6344</v>
      </c>
      <c r="J395" s="4" t="s">
        <v>387</v>
      </c>
      <c r="K395" s="4" t="s">
        <v>388</v>
      </c>
      <c r="L395" s="4"/>
      <c r="M395" s="4"/>
      <c r="N395" s="4"/>
      <c r="O395" s="7">
        <v>1170000</v>
      </c>
      <c r="P395" s="11">
        <f>_xlfn.XLOOKUP(E395,[1]SIDEOF_donativos!U$4:U$1619,[1]SIDEOF_donativos!W$4:W$1619,FALSE)</f>
        <v>706</v>
      </c>
      <c r="S395" s="3">
        <v>2016</v>
      </c>
      <c r="T395" s="4" t="s">
        <v>719</v>
      </c>
      <c r="U395" s="4" t="s">
        <v>4735</v>
      </c>
      <c r="V395" s="6">
        <v>42579</v>
      </c>
      <c r="W395" s="7">
        <v>2000000</v>
      </c>
      <c r="X395" s="6">
        <v>42777</v>
      </c>
      <c r="Y395" s="4" t="s">
        <v>6489</v>
      </c>
      <c r="Z395" s="4" t="s">
        <v>387</v>
      </c>
      <c r="AA395" s="4" t="s">
        <v>388</v>
      </c>
      <c r="AB395" s="4"/>
      <c r="AC395" s="4"/>
      <c r="AD395" s="4"/>
      <c r="AE395" s="7">
        <v>2000000</v>
      </c>
      <c r="AF395" s="11">
        <v>730</v>
      </c>
    </row>
    <row r="396" spans="1:32" x14ac:dyDescent="0.25">
      <c r="A396" s="3">
        <v>2016</v>
      </c>
      <c r="B396" s="4" t="s">
        <v>719</v>
      </c>
      <c r="C396" s="5">
        <v>48101</v>
      </c>
      <c r="D396" s="4" t="s">
        <v>6345</v>
      </c>
      <c r="E396" s="4" t="s">
        <v>6346</v>
      </c>
      <c r="F396" s="6">
        <v>42482</v>
      </c>
      <c r="G396" s="7">
        <v>3000000</v>
      </c>
      <c r="H396" s="6">
        <v>42550</v>
      </c>
      <c r="I396" s="4" t="s">
        <v>6347</v>
      </c>
      <c r="J396" s="4" t="s">
        <v>387</v>
      </c>
      <c r="K396" s="4" t="s">
        <v>388</v>
      </c>
      <c r="L396" s="4"/>
      <c r="M396" s="4"/>
      <c r="N396" s="4"/>
      <c r="O396" s="7">
        <v>3000000</v>
      </c>
      <c r="P396" s="11">
        <f>_xlfn.XLOOKUP(E396,[1]SIDEOF_donativos!U$4:U$1619,[1]SIDEOF_donativos!W$4:W$1619,FALSE)</f>
        <v>446</v>
      </c>
      <c r="S396" s="3">
        <v>2016</v>
      </c>
      <c r="T396" s="4" t="s">
        <v>719</v>
      </c>
      <c r="U396" s="4" t="s">
        <v>6491</v>
      </c>
      <c r="V396" s="6">
        <v>42563</v>
      </c>
      <c r="W396" s="7">
        <v>6000000</v>
      </c>
      <c r="X396" s="6">
        <v>42805</v>
      </c>
      <c r="Y396" s="4" t="s">
        <v>6492</v>
      </c>
      <c r="Z396" s="4" t="s">
        <v>387</v>
      </c>
      <c r="AA396" s="4" t="s">
        <v>388</v>
      </c>
      <c r="AB396" s="4"/>
      <c r="AC396" s="4"/>
      <c r="AD396" s="4"/>
      <c r="AE396" s="7">
        <v>6000000</v>
      </c>
      <c r="AF396" s="11">
        <v>788</v>
      </c>
    </row>
    <row r="397" spans="1:32" x14ac:dyDescent="0.25">
      <c r="A397" s="3">
        <v>2016</v>
      </c>
      <c r="B397" s="4" t="s">
        <v>719</v>
      </c>
      <c r="C397" s="5">
        <v>48101</v>
      </c>
      <c r="D397" s="4" t="s">
        <v>6348</v>
      </c>
      <c r="E397" s="4" t="s">
        <v>3964</v>
      </c>
      <c r="F397" s="6">
        <v>42482</v>
      </c>
      <c r="G397" s="7">
        <v>2000000</v>
      </c>
      <c r="H397" s="6">
        <v>42820</v>
      </c>
      <c r="I397" s="4" t="s">
        <v>6349</v>
      </c>
      <c r="J397" s="4" t="s">
        <v>387</v>
      </c>
      <c r="K397" s="4" t="s">
        <v>388</v>
      </c>
      <c r="L397" s="4"/>
      <c r="M397" s="4"/>
      <c r="N397" s="4"/>
      <c r="O397" s="7">
        <v>2000000</v>
      </c>
      <c r="P397" s="11">
        <f>_xlfn.XLOOKUP(E397,[1]SIDEOF_donativos!U$4:U$1619,[1]SIDEOF_donativos!W$4:W$1619,FALSE)</f>
        <v>1424</v>
      </c>
      <c r="S397" s="3">
        <v>2016</v>
      </c>
      <c r="T397" s="4" t="s">
        <v>719</v>
      </c>
      <c r="U397" s="4" t="s">
        <v>2215</v>
      </c>
      <c r="V397" s="6">
        <v>42527</v>
      </c>
      <c r="W397" s="7">
        <v>1500000</v>
      </c>
      <c r="X397" s="6">
        <v>42731</v>
      </c>
      <c r="Y397" s="4" t="s">
        <v>6494</v>
      </c>
      <c r="Z397" s="4" t="s">
        <v>387</v>
      </c>
      <c r="AA397" s="4" t="s">
        <v>388</v>
      </c>
      <c r="AB397" s="4"/>
      <c r="AC397" s="4"/>
      <c r="AD397" s="4"/>
      <c r="AE397" s="7">
        <v>1500000</v>
      </c>
      <c r="AF397" s="11">
        <v>1103</v>
      </c>
    </row>
    <row r="398" spans="1:32" x14ac:dyDescent="0.25">
      <c r="A398" s="3">
        <v>2016</v>
      </c>
      <c r="B398" s="4" t="s">
        <v>719</v>
      </c>
      <c r="C398" s="5">
        <v>48101</v>
      </c>
      <c r="D398" s="4" t="s">
        <v>6350</v>
      </c>
      <c r="E398" s="4" t="s">
        <v>793</v>
      </c>
      <c r="F398" s="6">
        <v>42517</v>
      </c>
      <c r="G398" s="7">
        <v>850000</v>
      </c>
      <c r="H398" s="6">
        <v>42669</v>
      </c>
      <c r="I398" s="4" t="s">
        <v>6351</v>
      </c>
      <c r="J398" s="4" t="s">
        <v>387</v>
      </c>
      <c r="K398" s="4" t="s">
        <v>388</v>
      </c>
      <c r="L398" s="4"/>
      <c r="M398" s="4"/>
      <c r="N398" s="4"/>
      <c r="O398" s="7">
        <v>850000</v>
      </c>
      <c r="P398" s="11">
        <f>_xlfn.XLOOKUP(E398,[1]SIDEOF_donativos!U$4:U$1619,[1]SIDEOF_donativos!W$4:W$1619,FALSE)</f>
        <v>1448</v>
      </c>
      <c r="S398" s="3">
        <v>2016</v>
      </c>
      <c r="T398" s="4" t="s">
        <v>719</v>
      </c>
      <c r="U398" s="4" t="s">
        <v>6496</v>
      </c>
      <c r="V398" s="6">
        <v>42527</v>
      </c>
      <c r="W398" s="7">
        <v>300000</v>
      </c>
      <c r="X398" s="6">
        <v>42914</v>
      </c>
      <c r="Y398" s="4" t="s">
        <v>6497</v>
      </c>
      <c r="Z398" s="4" t="s">
        <v>387</v>
      </c>
      <c r="AA398" s="4" t="s">
        <v>388</v>
      </c>
      <c r="AB398" s="4"/>
      <c r="AC398" s="4"/>
      <c r="AD398" s="4"/>
      <c r="AE398" s="7">
        <v>300000</v>
      </c>
      <c r="AF398" s="11">
        <v>1405</v>
      </c>
    </row>
    <row r="399" spans="1:32" x14ac:dyDescent="0.25">
      <c r="A399" s="3">
        <v>2016</v>
      </c>
      <c r="B399" s="4" t="s">
        <v>719</v>
      </c>
      <c r="C399" s="5">
        <v>48101</v>
      </c>
      <c r="D399" s="4" t="s">
        <v>6352</v>
      </c>
      <c r="E399" s="4" t="s">
        <v>637</v>
      </c>
      <c r="F399" s="6">
        <v>42486</v>
      </c>
      <c r="G399" s="7">
        <v>20000000</v>
      </c>
      <c r="H399" s="6">
        <v>42735</v>
      </c>
      <c r="I399" s="4" t="s">
        <v>6353</v>
      </c>
      <c r="J399" s="4" t="s">
        <v>387</v>
      </c>
      <c r="K399" s="4" t="s">
        <v>388</v>
      </c>
      <c r="L399" s="4"/>
      <c r="M399" s="4"/>
      <c r="N399" s="4"/>
      <c r="O399" s="7">
        <v>20000000</v>
      </c>
      <c r="P399" s="11">
        <f>_xlfn.XLOOKUP(E399,[1]SIDEOF_donativos!U$4:U$1619,[1]SIDEOF_donativos!W$4:W$1619,FALSE)</f>
        <v>941</v>
      </c>
      <c r="S399" s="3">
        <v>2016</v>
      </c>
      <c r="T399" s="4" t="s">
        <v>719</v>
      </c>
      <c r="U399" s="4" t="s">
        <v>3974</v>
      </c>
      <c r="V399" s="6">
        <v>42527</v>
      </c>
      <c r="W399" s="7">
        <v>1500000</v>
      </c>
      <c r="X399" s="6">
        <v>42632</v>
      </c>
      <c r="Y399" s="4" t="s">
        <v>6499</v>
      </c>
      <c r="Z399" s="4" t="s">
        <v>387</v>
      </c>
      <c r="AA399" s="4" t="s">
        <v>388</v>
      </c>
      <c r="AB399" s="4"/>
      <c r="AC399" s="4"/>
      <c r="AD399" s="4"/>
      <c r="AE399" s="7">
        <v>1500000</v>
      </c>
      <c r="AF399" s="11">
        <v>735</v>
      </c>
    </row>
    <row r="400" spans="1:32" x14ac:dyDescent="0.25">
      <c r="A400" s="3">
        <v>2016</v>
      </c>
      <c r="B400" s="4" t="s">
        <v>719</v>
      </c>
      <c r="C400" s="5">
        <v>48101</v>
      </c>
      <c r="D400" s="4" t="s">
        <v>6354</v>
      </c>
      <c r="E400" s="4" t="s">
        <v>2262</v>
      </c>
      <c r="F400" s="6">
        <v>42485</v>
      </c>
      <c r="G400" s="7">
        <v>3000000</v>
      </c>
      <c r="H400" s="6">
        <v>42704</v>
      </c>
      <c r="I400" s="4" t="s">
        <v>6355</v>
      </c>
      <c r="J400" s="4" t="s">
        <v>387</v>
      </c>
      <c r="K400" s="4" t="s">
        <v>388</v>
      </c>
      <c r="L400" s="4"/>
      <c r="M400" s="4"/>
      <c r="N400" s="4"/>
      <c r="O400" s="7">
        <v>3000000</v>
      </c>
      <c r="P400" s="11">
        <f>_xlfn.XLOOKUP(E400,[1]SIDEOF_donativos!U$4:U$1619,[1]SIDEOF_donativos!W$4:W$1619,FALSE)</f>
        <v>799</v>
      </c>
      <c r="S400" s="3">
        <v>2016</v>
      </c>
      <c r="T400" s="4" t="s">
        <v>719</v>
      </c>
      <c r="U400" s="4" t="s">
        <v>793</v>
      </c>
      <c r="V400" s="6">
        <v>42528</v>
      </c>
      <c r="W400" s="7">
        <v>6900000</v>
      </c>
      <c r="X400" s="6">
        <v>42825</v>
      </c>
      <c r="Y400" s="4" t="s">
        <v>6501</v>
      </c>
      <c r="Z400" s="4" t="s">
        <v>387</v>
      </c>
      <c r="AA400" s="4" t="s">
        <v>388</v>
      </c>
      <c r="AB400" s="4"/>
      <c r="AC400" s="4"/>
      <c r="AD400" s="4"/>
      <c r="AE400" s="7">
        <v>6900000</v>
      </c>
      <c r="AF400" s="11">
        <v>1448</v>
      </c>
    </row>
    <row r="401" spans="1:32" x14ac:dyDescent="0.25">
      <c r="A401" s="3">
        <v>2016</v>
      </c>
      <c r="B401" s="4" t="s">
        <v>719</v>
      </c>
      <c r="C401" s="5">
        <v>48101</v>
      </c>
      <c r="D401" s="4" t="s">
        <v>6356</v>
      </c>
      <c r="E401" s="4" t="s">
        <v>1022</v>
      </c>
      <c r="F401" s="6">
        <v>42485</v>
      </c>
      <c r="G401" s="7">
        <v>8900000</v>
      </c>
      <c r="H401" s="6">
        <v>42913</v>
      </c>
      <c r="I401" s="4" t="s">
        <v>6357</v>
      </c>
      <c r="J401" s="4" t="s">
        <v>387</v>
      </c>
      <c r="K401" s="4" t="s">
        <v>388</v>
      </c>
      <c r="L401" s="4"/>
      <c r="M401" s="4"/>
      <c r="N401" s="4"/>
      <c r="O401" s="7">
        <v>8900000</v>
      </c>
      <c r="P401" s="11">
        <f>_xlfn.XLOOKUP(E401,[1]SIDEOF_donativos!U$4:U$1619,[1]SIDEOF_donativos!W$4:W$1619,FALSE)</f>
        <v>614</v>
      </c>
      <c r="S401" s="3">
        <v>2016</v>
      </c>
      <c r="T401" s="4" t="s">
        <v>719</v>
      </c>
      <c r="U401" s="4" t="s">
        <v>819</v>
      </c>
      <c r="V401" s="6">
        <v>42520</v>
      </c>
      <c r="W401" s="7">
        <v>11700000</v>
      </c>
      <c r="X401" s="6">
        <v>42938</v>
      </c>
      <c r="Y401" s="4" t="s">
        <v>6503</v>
      </c>
      <c r="Z401" s="4" t="s">
        <v>387</v>
      </c>
      <c r="AA401" s="4" t="s">
        <v>388</v>
      </c>
      <c r="AB401" s="4"/>
      <c r="AC401" s="4"/>
      <c r="AD401" s="4"/>
      <c r="AE401" s="7">
        <v>11700000</v>
      </c>
      <c r="AF401" s="11">
        <v>410</v>
      </c>
    </row>
    <row r="402" spans="1:32" x14ac:dyDescent="0.25">
      <c r="A402" s="3">
        <v>2016</v>
      </c>
      <c r="B402" s="4" t="s">
        <v>719</v>
      </c>
      <c r="C402" s="5">
        <v>48101</v>
      </c>
      <c r="D402" s="4" t="s">
        <v>6358</v>
      </c>
      <c r="E402" s="4" t="s">
        <v>2297</v>
      </c>
      <c r="F402" s="6">
        <v>42485</v>
      </c>
      <c r="G402" s="7">
        <v>2000000</v>
      </c>
      <c r="H402" s="6">
        <v>42733</v>
      </c>
      <c r="I402" s="4" t="s">
        <v>6359</v>
      </c>
      <c r="J402" s="4" t="s">
        <v>387</v>
      </c>
      <c r="K402" s="4" t="s">
        <v>388</v>
      </c>
      <c r="L402" s="4"/>
      <c r="M402" s="4"/>
      <c r="N402" s="4"/>
      <c r="O402" s="7">
        <v>2000000</v>
      </c>
      <c r="P402" s="11">
        <f>_xlfn.XLOOKUP(E402,[1]SIDEOF_donativos!U$4:U$1619,[1]SIDEOF_donativos!W$4:W$1619,FALSE)</f>
        <v>750</v>
      </c>
      <c r="S402" s="3">
        <v>2016</v>
      </c>
      <c r="T402" s="4" t="s">
        <v>719</v>
      </c>
      <c r="U402" s="4" t="s">
        <v>6505</v>
      </c>
      <c r="V402" s="6">
        <v>42521</v>
      </c>
      <c r="W402" s="7">
        <v>2300000</v>
      </c>
      <c r="X402" s="6">
        <v>42663</v>
      </c>
      <c r="Y402" s="4" t="s">
        <v>6506</v>
      </c>
      <c r="Z402" s="4" t="s">
        <v>387</v>
      </c>
      <c r="AA402" s="4" t="s">
        <v>388</v>
      </c>
      <c r="AB402" s="4"/>
      <c r="AC402" s="4"/>
      <c r="AD402" s="4"/>
      <c r="AE402" s="7">
        <v>2300000</v>
      </c>
      <c r="AF402" s="11">
        <v>593</v>
      </c>
    </row>
    <row r="403" spans="1:32" x14ac:dyDescent="0.25">
      <c r="A403" s="3">
        <v>2016</v>
      </c>
      <c r="B403" s="4" t="s">
        <v>719</v>
      </c>
      <c r="C403" s="5">
        <v>48101</v>
      </c>
      <c r="D403" s="4" t="s">
        <v>6360</v>
      </c>
      <c r="E403" s="4" t="s">
        <v>1179</v>
      </c>
      <c r="F403" s="6">
        <v>42485</v>
      </c>
      <c r="G403" s="7">
        <v>29360000</v>
      </c>
      <c r="H403" s="6">
        <v>42886</v>
      </c>
      <c r="I403" s="4" t="s">
        <v>6361</v>
      </c>
      <c r="J403" s="4" t="s">
        <v>387</v>
      </c>
      <c r="K403" s="4" t="s">
        <v>388</v>
      </c>
      <c r="L403" s="4"/>
      <c r="M403" s="4"/>
      <c r="N403" s="4"/>
      <c r="O403" s="7">
        <v>29360000</v>
      </c>
      <c r="P403" s="11">
        <f>_xlfn.XLOOKUP(E403,[1]SIDEOF_donativos!U$4:U$1619,[1]SIDEOF_donativos!W$4:W$1619,FALSE)</f>
        <v>100</v>
      </c>
      <c r="S403" s="3">
        <v>2016</v>
      </c>
      <c r="T403" s="4" t="s">
        <v>719</v>
      </c>
      <c r="U403" s="4" t="s">
        <v>6508</v>
      </c>
      <c r="V403" s="6">
        <v>42522</v>
      </c>
      <c r="W403" s="7">
        <v>1540000</v>
      </c>
      <c r="X403" s="6">
        <v>43031</v>
      </c>
      <c r="Y403" s="4" t="s">
        <v>6509</v>
      </c>
      <c r="Z403" s="4" t="s">
        <v>387</v>
      </c>
      <c r="AA403" s="4" t="s">
        <v>388</v>
      </c>
      <c r="AB403" s="4"/>
      <c r="AC403" s="4"/>
      <c r="AD403" s="4"/>
      <c r="AE403" s="7">
        <v>1540000</v>
      </c>
      <c r="AF403" s="11">
        <v>121</v>
      </c>
    </row>
    <row r="404" spans="1:32" x14ac:dyDescent="0.25">
      <c r="A404" s="3">
        <v>2016</v>
      </c>
      <c r="B404" s="4" t="s">
        <v>719</v>
      </c>
      <c r="C404" s="5">
        <v>48101</v>
      </c>
      <c r="D404" s="4" t="s">
        <v>6362</v>
      </c>
      <c r="E404" s="4" t="s">
        <v>1179</v>
      </c>
      <c r="F404" s="6">
        <v>42485</v>
      </c>
      <c r="G404" s="7">
        <v>25120000</v>
      </c>
      <c r="H404" s="6">
        <v>42886</v>
      </c>
      <c r="I404" s="4" t="s">
        <v>6363</v>
      </c>
      <c r="J404" s="4" t="s">
        <v>387</v>
      </c>
      <c r="K404" s="4" t="s">
        <v>388</v>
      </c>
      <c r="L404" s="4"/>
      <c r="M404" s="4"/>
      <c r="N404" s="4"/>
      <c r="O404" s="7">
        <v>25120000</v>
      </c>
      <c r="P404" s="11">
        <f>_xlfn.XLOOKUP(E404,[1]SIDEOF_donativos!U$4:U$1619,[1]SIDEOF_donativos!W$4:W$1619,FALSE)</f>
        <v>100</v>
      </c>
      <c r="S404" s="3">
        <v>2016</v>
      </c>
      <c r="T404" s="4" t="s">
        <v>719</v>
      </c>
      <c r="U404" s="4" t="s">
        <v>6456</v>
      </c>
      <c r="V404" s="6">
        <v>42524</v>
      </c>
      <c r="W404" s="7">
        <v>5000000</v>
      </c>
      <c r="X404" s="6">
        <v>42764</v>
      </c>
      <c r="Y404" s="4" t="s">
        <v>6511</v>
      </c>
      <c r="Z404" s="4" t="s">
        <v>387</v>
      </c>
      <c r="AA404" s="4" t="s">
        <v>388</v>
      </c>
      <c r="AB404" s="4"/>
      <c r="AC404" s="4"/>
      <c r="AD404" s="4"/>
      <c r="AE404" s="7">
        <v>5000000</v>
      </c>
      <c r="AF404" s="11">
        <v>494</v>
      </c>
    </row>
    <row r="405" spans="1:32" x14ac:dyDescent="0.25">
      <c r="A405" s="3">
        <v>2016</v>
      </c>
      <c r="B405" s="4" t="s">
        <v>719</v>
      </c>
      <c r="C405" s="5">
        <v>48101</v>
      </c>
      <c r="D405" s="4" t="s">
        <v>6364</v>
      </c>
      <c r="E405" s="4" t="s">
        <v>1179</v>
      </c>
      <c r="F405" s="6">
        <v>42485</v>
      </c>
      <c r="G405" s="7">
        <v>21280000</v>
      </c>
      <c r="H405" s="6">
        <v>42886</v>
      </c>
      <c r="I405" s="4" t="s">
        <v>6365</v>
      </c>
      <c r="J405" s="4" t="s">
        <v>387</v>
      </c>
      <c r="K405" s="4" t="s">
        <v>388</v>
      </c>
      <c r="L405" s="4"/>
      <c r="M405" s="4"/>
      <c r="N405" s="4"/>
      <c r="O405" s="7">
        <v>21280000</v>
      </c>
      <c r="P405" s="11">
        <f>_xlfn.XLOOKUP(E405,[1]SIDEOF_donativos!U$4:U$1619,[1]SIDEOF_donativos!W$4:W$1619,FALSE)</f>
        <v>100</v>
      </c>
      <c r="S405" s="3">
        <v>2016</v>
      </c>
      <c r="T405" s="4" t="s">
        <v>719</v>
      </c>
      <c r="U405" s="4" t="s">
        <v>6456</v>
      </c>
      <c r="V405" s="6">
        <v>42521</v>
      </c>
      <c r="W405" s="7">
        <v>5000000</v>
      </c>
      <c r="X405" s="6">
        <v>42764</v>
      </c>
      <c r="Y405" s="4" t="s">
        <v>6513</v>
      </c>
      <c r="Z405" s="4" t="s">
        <v>387</v>
      </c>
      <c r="AA405" s="4" t="s">
        <v>388</v>
      </c>
      <c r="AB405" s="4"/>
      <c r="AC405" s="4"/>
      <c r="AD405" s="4"/>
      <c r="AE405" s="7">
        <v>5000000</v>
      </c>
      <c r="AF405" s="11">
        <v>494</v>
      </c>
    </row>
    <row r="406" spans="1:32" x14ac:dyDescent="0.25">
      <c r="A406" s="3">
        <v>2016</v>
      </c>
      <c r="B406" s="4" t="s">
        <v>719</v>
      </c>
      <c r="C406" s="5">
        <v>48101</v>
      </c>
      <c r="D406" s="4" t="s">
        <v>6366</v>
      </c>
      <c r="E406" s="4" t="s">
        <v>1179</v>
      </c>
      <c r="F406" s="6">
        <v>42485</v>
      </c>
      <c r="G406" s="7">
        <v>25120000</v>
      </c>
      <c r="H406" s="6">
        <v>42886</v>
      </c>
      <c r="I406" s="4" t="s">
        <v>6367</v>
      </c>
      <c r="J406" s="4" t="s">
        <v>387</v>
      </c>
      <c r="K406" s="4" t="s">
        <v>388</v>
      </c>
      <c r="L406" s="4"/>
      <c r="M406" s="4"/>
      <c r="N406" s="4"/>
      <c r="O406" s="7">
        <v>25120000</v>
      </c>
      <c r="P406" s="11">
        <f>_xlfn.XLOOKUP(E406,[1]SIDEOF_donativos!U$4:U$1619,[1]SIDEOF_donativos!W$4:W$1619,FALSE)</f>
        <v>100</v>
      </c>
      <c r="S406" s="3">
        <v>2016</v>
      </c>
      <c r="T406" s="4" t="s">
        <v>719</v>
      </c>
      <c r="U406" s="4" t="s">
        <v>3676</v>
      </c>
      <c r="V406" s="6">
        <v>42521</v>
      </c>
      <c r="W406" s="7">
        <v>2340000</v>
      </c>
      <c r="X406" s="6">
        <v>42788</v>
      </c>
      <c r="Y406" s="4" t="s">
        <v>6515</v>
      </c>
      <c r="Z406" s="4" t="s">
        <v>387</v>
      </c>
      <c r="AA406" s="4" t="s">
        <v>388</v>
      </c>
      <c r="AB406" s="4"/>
      <c r="AC406" s="4"/>
      <c r="AD406" s="4"/>
      <c r="AE406" s="7">
        <v>2340000</v>
      </c>
      <c r="AF406" s="11">
        <v>648</v>
      </c>
    </row>
    <row r="407" spans="1:32" x14ac:dyDescent="0.25">
      <c r="A407" s="3">
        <v>2016</v>
      </c>
      <c r="B407" s="4" t="s">
        <v>719</v>
      </c>
      <c r="C407" s="5">
        <v>48101</v>
      </c>
      <c r="D407" s="4" t="s">
        <v>6368</v>
      </c>
      <c r="E407" s="4" t="s">
        <v>1179</v>
      </c>
      <c r="F407" s="6">
        <v>42485</v>
      </c>
      <c r="G407" s="7">
        <v>25120000</v>
      </c>
      <c r="H407" s="6">
        <v>42886</v>
      </c>
      <c r="I407" s="4" t="s">
        <v>6369</v>
      </c>
      <c r="J407" s="4" t="s">
        <v>387</v>
      </c>
      <c r="K407" s="4" t="s">
        <v>388</v>
      </c>
      <c r="L407" s="4"/>
      <c r="M407" s="4"/>
      <c r="N407" s="4"/>
      <c r="O407" s="7">
        <v>25120000</v>
      </c>
      <c r="P407" s="11">
        <f>_xlfn.XLOOKUP(E407,[1]SIDEOF_donativos!U$4:U$1619,[1]SIDEOF_donativos!W$4:W$1619,FALSE)</f>
        <v>100</v>
      </c>
      <c r="S407" s="3">
        <v>2016</v>
      </c>
      <c r="T407" s="4" t="s">
        <v>719</v>
      </c>
      <c r="U407" s="4" t="s">
        <v>971</v>
      </c>
      <c r="V407" s="6">
        <v>42530</v>
      </c>
      <c r="W407" s="7">
        <v>500000</v>
      </c>
      <c r="X407" s="6">
        <v>42658</v>
      </c>
      <c r="Y407" s="4" t="s">
        <v>6517</v>
      </c>
      <c r="Z407" s="4" t="s">
        <v>387</v>
      </c>
      <c r="AA407" s="4" t="s">
        <v>388</v>
      </c>
      <c r="AB407" s="4"/>
      <c r="AC407" s="4"/>
      <c r="AD407" s="4"/>
      <c r="AE407" s="7">
        <v>500000</v>
      </c>
      <c r="AF407" s="11">
        <v>1085</v>
      </c>
    </row>
    <row r="408" spans="1:32" x14ac:dyDescent="0.25">
      <c r="A408" s="3">
        <v>2016</v>
      </c>
      <c r="B408" s="4" t="s">
        <v>719</v>
      </c>
      <c r="C408" s="5">
        <v>48101</v>
      </c>
      <c r="D408" s="4" t="s">
        <v>6370</v>
      </c>
      <c r="E408" s="4" t="s">
        <v>3614</v>
      </c>
      <c r="F408" s="6">
        <v>42485</v>
      </c>
      <c r="G408" s="7">
        <v>2000000</v>
      </c>
      <c r="H408" s="6">
        <v>42656</v>
      </c>
      <c r="I408" s="4" t="s">
        <v>6371</v>
      </c>
      <c r="J408" s="4" t="s">
        <v>387</v>
      </c>
      <c r="K408" s="4" t="s">
        <v>388</v>
      </c>
      <c r="L408" s="4"/>
      <c r="M408" s="4"/>
      <c r="N408" s="4"/>
      <c r="O408" s="7">
        <v>2000000</v>
      </c>
      <c r="P408" s="11">
        <f>_xlfn.XLOOKUP(E408,[1]SIDEOF_donativos!U$4:U$1619,[1]SIDEOF_donativos!W$4:W$1619,FALSE)</f>
        <v>679</v>
      </c>
      <c r="S408" s="3">
        <v>2016</v>
      </c>
      <c r="T408" s="4" t="s">
        <v>719</v>
      </c>
      <c r="U408" s="4" t="s">
        <v>971</v>
      </c>
      <c r="V408" s="6">
        <v>42563</v>
      </c>
      <c r="W408" s="7">
        <v>3900000</v>
      </c>
      <c r="X408" s="6">
        <v>42805</v>
      </c>
      <c r="Y408" s="4" t="s">
        <v>6519</v>
      </c>
      <c r="Z408" s="4" t="s">
        <v>387</v>
      </c>
      <c r="AA408" s="4" t="s">
        <v>388</v>
      </c>
      <c r="AB408" s="4"/>
      <c r="AC408" s="4"/>
      <c r="AD408" s="4"/>
      <c r="AE408" s="7">
        <v>3900000</v>
      </c>
      <c r="AF408" s="11">
        <v>1085</v>
      </c>
    </row>
    <row r="409" spans="1:32" x14ac:dyDescent="0.25">
      <c r="A409" s="3">
        <v>2016</v>
      </c>
      <c r="B409" s="4" t="s">
        <v>719</v>
      </c>
      <c r="C409" s="5">
        <v>48101</v>
      </c>
      <c r="D409" s="4" t="s">
        <v>6372</v>
      </c>
      <c r="E409" s="4" t="s">
        <v>3782</v>
      </c>
      <c r="F409" s="6">
        <v>42472</v>
      </c>
      <c r="G409" s="7">
        <v>2000000</v>
      </c>
      <c r="H409" s="6">
        <v>42703</v>
      </c>
      <c r="I409" s="4" t="s">
        <v>6373</v>
      </c>
      <c r="J409" s="4" t="s">
        <v>387</v>
      </c>
      <c r="K409" s="4" t="s">
        <v>388</v>
      </c>
      <c r="L409" s="4"/>
      <c r="M409" s="4"/>
      <c r="N409" s="4"/>
      <c r="O409" s="7">
        <v>2000000</v>
      </c>
      <c r="P409" s="11">
        <f>_xlfn.XLOOKUP(E409,[1]SIDEOF_donativos!U$4:U$1619,[1]SIDEOF_donativos!W$4:W$1619,FALSE)</f>
        <v>1610</v>
      </c>
      <c r="S409" s="3">
        <v>2016</v>
      </c>
      <c r="T409" s="4" t="s">
        <v>719</v>
      </c>
      <c r="U409" s="4" t="s">
        <v>6521</v>
      </c>
      <c r="V409" s="6">
        <v>42528</v>
      </c>
      <c r="W409" s="7">
        <v>3000000</v>
      </c>
      <c r="X409" s="6">
        <v>42579</v>
      </c>
      <c r="Y409" s="4" t="s">
        <v>6522</v>
      </c>
      <c r="Z409" s="4" t="s">
        <v>387</v>
      </c>
      <c r="AA409" s="4" t="s">
        <v>388</v>
      </c>
      <c r="AB409" s="4"/>
      <c r="AC409" s="4"/>
      <c r="AD409" s="4"/>
      <c r="AE409" s="7">
        <v>3000000</v>
      </c>
      <c r="AF409" s="11">
        <v>745</v>
      </c>
    </row>
    <row r="410" spans="1:32" x14ac:dyDescent="0.25">
      <c r="A410" s="3">
        <v>2016</v>
      </c>
      <c r="B410" s="4" t="s">
        <v>719</v>
      </c>
      <c r="C410" s="5">
        <v>48101</v>
      </c>
      <c r="D410" s="4" t="s">
        <v>6374</v>
      </c>
      <c r="E410" s="4" t="s">
        <v>847</v>
      </c>
      <c r="F410" s="6">
        <v>42591</v>
      </c>
      <c r="G410" s="7">
        <v>6000000</v>
      </c>
      <c r="H410" s="6">
        <v>42955</v>
      </c>
      <c r="I410" s="4" t="s">
        <v>6375</v>
      </c>
      <c r="J410" s="4" t="s">
        <v>387</v>
      </c>
      <c r="K410" s="4" t="s">
        <v>388</v>
      </c>
      <c r="L410" s="4"/>
      <c r="M410" s="4"/>
      <c r="N410" s="4"/>
      <c r="O410" s="7">
        <v>6000000</v>
      </c>
      <c r="P410" s="11">
        <f>_xlfn.XLOOKUP(E410,[1]SIDEOF_donativos!U$4:U$1619,[1]SIDEOF_donativos!W$4:W$1619,FALSE)</f>
        <v>800</v>
      </c>
      <c r="S410" s="3">
        <v>2016</v>
      </c>
      <c r="T410" s="4" t="s">
        <v>719</v>
      </c>
      <c r="U410" s="4" t="s">
        <v>3520</v>
      </c>
      <c r="V410" s="6">
        <v>42528</v>
      </c>
      <c r="W410" s="7">
        <v>3597122</v>
      </c>
      <c r="X410" s="6">
        <v>42852</v>
      </c>
      <c r="Y410" s="4" t="s">
        <v>6524</v>
      </c>
      <c r="Z410" s="4" t="s">
        <v>387</v>
      </c>
      <c r="AA410" s="4" t="s">
        <v>388</v>
      </c>
      <c r="AB410" s="4"/>
      <c r="AC410" s="4"/>
      <c r="AD410" s="4"/>
      <c r="AE410" s="7">
        <v>3597122</v>
      </c>
      <c r="AF410" s="11">
        <v>1320</v>
      </c>
    </row>
    <row r="411" spans="1:32" x14ac:dyDescent="0.25">
      <c r="A411" s="3">
        <v>2016</v>
      </c>
      <c r="B411" s="4" t="s">
        <v>719</v>
      </c>
      <c r="C411" s="5">
        <v>48101</v>
      </c>
      <c r="D411" s="4" t="s">
        <v>6376</v>
      </c>
      <c r="E411" s="4" t="s">
        <v>4941</v>
      </c>
      <c r="F411" s="6">
        <v>42487</v>
      </c>
      <c r="G411" s="7">
        <v>5995203</v>
      </c>
      <c r="H411" s="6">
        <v>42754</v>
      </c>
      <c r="I411" s="4" t="s">
        <v>6377</v>
      </c>
      <c r="J411" s="4" t="s">
        <v>387</v>
      </c>
      <c r="K411" s="4" t="s">
        <v>388</v>
      </c>
      <c r="L411" s="4"/>
      <c r="M411" s="4"/>
      <c r="N411" s="4"/>
      <c r="O411" s="7">
        <v>5995203</v>
      </c>
      <c r="P411" s="11">
        <f>_xlfn.XLOOKUP(E411,[1]SIDEOF_donativos!U$4:U$1619,[1]SIDEOF_donativos!W$4:W$1619,FALSE)</f>
        <v>704</v>
      </c>
      <c r="S411" s="3">
        <v>2016</v>
      </c>
      <c r="T411" s="4" t="s">
        <v>719</v>
      </c>
      <c r="U411" s="4" t="s">
        <v>5015</v>
      </c>
      <c r="V411" s="6">
        <v>42590</v>
      </c>
      <c r="W411" s="7">
        <v>3900000</v>
      </c>
      <c r="X411" s="6">
        <v>42954</v>
      </c>
      <c r="Y411" s="4" t="s">
        <v>6526</v>
      </c>
      <c r="Z411" s="4" t="s">
        <v>387</v>
      </c>
      <c r="AA411" s="4" t="s">
        <v>388</v>
      </c>
      <c r="AB411" s="4"/>
      <c r="AC411" s="4"/>
      <c r="AD411" s="4"/>
      <c r="AE411" s="7">
        <v>3900000</v>
      </c>
      <c r="AF411" s="11">
        <v>1343</v>
      </c>
    </row>
    <row r="412" spans="1:32" x14ac:dyDescent="0.25">
      <c r="A412" s="3">
        <v>2016</v>
      </c>
      <c r="B412" s="4" t="s">
        <v>719</v>
      </c>
      <c r="C412" s="5">
        <v>48101</v>
      </c>
      <c r="D412" s="4" t="s">
        <v>6378</v>
      </c>
      <c r="E412" s="4" t="s">
        <v>2519</v>
      </c>
      <c r="F412" s="6">
        <v>42492</v>
      </c>
      <c r="G412" s="7">
        <v>28971321</v>
      </c>
      <c r="H412" s="6">
        <v>43008</v>
      </c>
      <c r="I412" s="4" t="s">
        <v>6379</v>
      </c>
      <c r="J412" s="4" t="s">
        <v>387</v>
      </c>
      <c r="K412" s="4" t="s">
        <v>388</v>
      </c>
      <c r="L412" s="4"/>
      <c r="M412" s="4"/>
      <c r="N412" s="4"/>
      <c r="O412" s="7">
        <v>20000000</v>
      </c>
      <c r="P412" s="11">
        <f>_xlfn.XLOOKUP(E412,[1]SIDEOF_donativos!U$4:U$1619,[1]SIDEOF_donativos!W$4:W$1619,FALSE)</f>
        <v>1412</v>
      </c>
      <c r="S412" s="3">
        <v>2016</v>
      </c>
      <c r="T412" s="4" t="s">
        <v>719</v>
      </c>
      <c r="U412" s="4" t="s">
        <v>3795</v>
      </c>
      <c r="V412" s="6">
        <v>42598</v>
      </c>
      <c r="W412" s="7">
        <v>1560000</v>
      </c>
      <c r="X412" s="6">
        <v>42962</v>
      </c>
      <c r="Y412" s="4" t="s">
        <v>6528</v>
      </c>
      <c r="Z412" s="4" t="s">
        <v>387</v>
      </c>
      <c r="AA412" s="4" t="s">
        <v>388</v>
      </c>
      <c r="AB412" s="4"/>
      <c r="AC412" s="4"/>
      <c r="AD412" s="4"/>
      <c r="AE412" s="7">
        <v>1560000</v>
      </c>
      <c r="AF412" s="11">
        <v>195</v>
      </c>
    </row>
    <row r="413" spans="1:32" x14ac:dyDescent="0.25">
      <c r="A413" s="3">
        <v>2016</v>
      </c>
      <c r="B413" s="4" t="s">
        <v>719</v>
      </c>
      <c r="C413" s="5">
        <v>48101</v>
      </c>
      <c r="D413" s="4" t="s">
        <v>6380</v>
      </c>
      <c r="E413" s="4" t="s">
        <v>6381</v>
      </c>
      <c r="F413" s="6">
        <v>42489</v>
      </c>
      <c r="G413" s="7">
        <v>3500000</v>
      </c>
      <c r="H413" s="6">
        <v>42870</v>
      </c>
      <c r="I413" s="4" t="s">
        <v>6382</v>
      </c>
      <c r="J413" s="4" t="s">
        <v>387</v>
      </c>
      <c r="K413" s="4" t="s">
        <v>388</v>
      </c>
      <c r="L413" s="4"/>
      <c r="M413" s="4"/>
      <c r="N413" s="4"/>
      <c r="O413" s="7">
        <v>3500000</v>
      </c>
      <c r="P413" s="11">
        <f>_xlfn.XLOOKUP(E413,[1]SIDEOF_donativos!U$4:U$1619,[1]SIDEOF_donativos!W$4:W$1619,FALSE)</f>
        <v>1073</v>
      </c>
      <c r="S413" s="3">
        <v>2016</v>
      </c>
      <c r="T413" s="4" t="s">
        <v>719</v>
      </c>
      <c r="U413" s="4" t="s">
        <v>6530</v>
      </c>
      <c r="V413" s="6">
        <v>42528</v>
      </c>
      <c r="W413" s="7">
        <v>5460000</v>
      </c>
      <c r="X413" s="6">
        <v>42609</v>
      </c>
      <c r="Y413" s="4" t="s">
        <v>6531</v>
      </c>
      <c r="Z413" s="4" t="s">
        <v>387</v>
      </c>
      <c r="AA413" s="4" t="s">
        <v>388</v>
      </c>
      <c r="AB413" s="4"/>
      <c r="AC413" s="4"/>
      <c r="AD413" s="4"/>
      <c r="AE413" s="7">
        <v>5460000</v>
      </c>
      <c r="AF413" s="11">
        <v>1329</v>
      </c>
    </row>
    <row r="414" spans="1:32" x14ac:dyDescent="0.25">
      <c r="A414" s="3">
        <v>2016</v>
      </c>
      <c r="B414" s="4" t="s">
        <v>719</v>
      </c>
      <c r="C414" s="5">
        <v>48101</v>
      </c>
      <c r="D414" s="4" t="s">
        <v>6383</v>
      </c>
      <c r="E414" s="4" t="s">
        <v>3779</v>
      </c>
      <c r="F414" s="6">
        <v>42489</v>
      </c>
      <c r="G414" s="7">
        <v>6000000</v>
      </c>
      <c r="H414" s="6">
        <v>42816</v>
      </c>
      <c r="I414" s="4" t="s">
        <v>6384</v>
      </c>
      <c r="J414" s="4" t="s">
        <v>387</v>
      </c>
      <c r="K414" s="4" t="s">
        <v>388</v>
      </c>
      <c r="L414" s="4"/>
      <c r="M414" s="4"/>
      <c r="N414" s="4"/>
      <c r="O414" s="7">
        <v>6000000</v>
      </c>
      <c r="P414" s="11">
        <f>_xlfn.XLOOKUP(E414,[1]SIDEOF_donativos!U$4:U$1619,[1]SIDEOF_donativos!W$4:W$1619,FALSE)</f>
        <v>933</v>
      </c>
      <c r="S414" s="3">
        <v>2016</v>
      </c>
      <c r="T414" s="4" t="s">
        <v>719</v>
      </c>
      <c r="U414" s="4" t="s">
        <v>4972</v>
      </c>
      <c r="V414" s="6">
        <v>42529</v>
      </c>
      <c r="W414" s="7">
        <v>1794000</v>
      </c>
      <c r="X414" s="6">
        <v>43097</v>
      </c>
      <c r="Y414" s="4" t="s">
        <v>6533</v>
      </c>
      <c r="Z414" s="4" t="s">
        <v>387</v>
      </c>
      <c r="AA414" s="4" t="s">
        <v>388</v>
      </c>
      <c r="AB414" s="4"/>
      <c r="AC414" s="4"/>
      <c r="AD414" s="4"/>
      <c r="AE414" s="7">
        <v>1794000</v>
      </c>
      <c r="AF414" s="11">
        <v>1389</v>
      </c>
    </row>
    <row r="415" spans="1:32" x14ac:dyDescent="0.25">
      <c r="A415" s="3">
        <v>2016</v>
      </c>
      <c r="B415" s="4" t="s">
        <v>719</v>
      </c>
      <c r="C415" s="5">
        <v>48101</v>
      </c>
      <c r="D415" s="4" t="s">
        <v>6385</v>
      </c>
      <c r="E415" s="4" t="s">
        <v>3782</v>
      </c>
      <c r="F415" s="6">
        <v>42489</v>
      </c>
      <c r="G415" s="7">
        <v>5000000</v>
      </c>
      <c r="H415" s="6">
        <v>42799</v>
      </c>
      <c r="I415" s="4" t="s">
        <v>6386</v>
      </c>
      <c r="J415" s="4" t="s">
        <v>387</v>
      </c>
      <c r="K415" s="4" t="s">
        <v>388</v>
      </c>
      <c r="L415" s="4"/>
      <c r="M415" s="4"/>
      <c r="N415" s="4"/>
      <c r="O415" s="7">
        <v>5000000</v>
      </c>
      <c r="P415" s="11">
        <f>_xlfn.XLOOKUP(E415,[1]SIDEOF_donativos!U$4:U$1619,[1]SIDEOF_donativos!W$4:W$1619,FALSE)</f>
        <v>1610</v>
      </c>
      <c r="S415" s="3">
        <v>2016</v>
      </c>
      <c r="T415" s="4" t="s">
        <v>719</v>
      </c>
      <c r="U415" s="4" t="s">
        <v>6535</v>
      </c>
      <c r="V415" s="6">
        <v>42529</v>
      </c>
      <c r="W415" s="7">
        <v>3291366</v>
      </c>
      <c r="X415" s="6">
        <v>42641</v>
      </c>
      <c r="Y415" s="4" t="s">
        <v>6536</v>
      </c>
      <c r="Z415" s="4" t="s">
        <v>387</v>
      </c>
      <c r="AA415" s="4" t="s">
        <v>388</v>
      </c>
      <c r="AB415" s="4"/>
      <c r="AC415" s="4"/>
      <c r="AD415" s="4"/>
      <c r="AE415" s="7">
        <v>3291366</v>
      </c>
      <c r="AF415" s="11">
        <v>125</v>
      </c>
    </row>
    <row r="416" spans="1:32" x14ac:dyDescent="0.25">
      <c r="A416" s="3">
        <v>2016</v>
      </c>
      <c r="B416" s="4" t="s">
        <v>719</v>
      </c>
      <c r="C416" s="5">
        <v>48101</v>
      </c>
      <c r="D416" s="4" t="s">
        <v>6387</v>
      </c>
      <c r="E416" s="4" t="s">
        <v>637</v>
      </c>
      <c r="F416" s="6">
        <v>42489</v>
      </c>
      <c r="G416" s="7">
        <v>1000000</v>
      </c>
      <c r="H416" s="6">
        <v>42774</v>
      </c>
      <c r="I416" s="4" t="s">
        <v>6388</v>
      </c>
      <c r="J416" s="4" t="s">
        <v>387</v>
      </c>
      <c r="K416" s="4" t="s">
        <v>388</v>
      </c>
      <c r="L416" s="4"/>
      <c r="M416" s="4"/>
      <c r="N416" s="4"/>
      <c r="O416" s="7">
        <v>1000000</v>
      </c>
      <c r="P416" s="11">
        <f>_xlfn.XLOOKUP(E416,[1]SIDEOF_donativos!U$4:U$1619,[1]SIDEOF_donativos!W$4:W$1619,FALSE)</f>
        <v>941</v>
      </c>
      <c r="S416" s="3">
        <v>2016</v>
      </c>
      <c r="T416" s="4" t="s">
        <v>719</v>
      </c>
      <c r="U416" s="4" t="s">
        <v>3933</v>
      </c>
      <c r="V416" s="6">
        <v>42529</v>
      </c>
      <c r="W416" s="7">
        <v>3000000</v>
      </c>
      <c r="X416" s="6">
        <v>42909</v>
      </c>
      <c r="Y416" s="4" t="s">
        <v>6538</v>
      </c>
      <c r="Z416" s="4" t="s">
        <v>387</v>
      </c>
      <c r="AA416" s="4" t="s">
        <v>388</v>
      </c>
      <c r="AB416" s="4"/>
      <c r="AC416" s="4"/>
      <c r="AD416" s="4"/>
      <c r="AE416" s="7">
        <v>3000000</v>
      </c>
      <c r="AF416" s="11">
        <v>1532</v>
      </c>
    </row>
    <row r="417" spans="1:32" x14ac:dyDescent="0.25">
      <c r="A417" s="3">
        <v>2016</v>
      </c>
      <c r="B417" s="4" t="s">
        <v>719</v>
      </c>
      <c r="C417" s="5">
        <v>48101</v>
      </c>
      <c r="D417" s="4" t="s">
        <v>6389</v>
      </c>
      <c r="E417" s="4" t="s">
        <v>3652</v>
      </c>
      <c r="F417" s="6">
        <v>42492</v>
      </c>
      <c r="G417" s="7">
        <v>1014000</v>
      </c>
      <c r="H417" s="6">
        <v>42885</v>
      </c>
      <c r="I417" s="4" t="s">
        <v>6390</v>
      </c>
      <c r="J417" s="4" t="s">
        <v>387</v>
      </c>
      <c r="K417" s="4" t="s">
        <v>388</v>
      </c>
      <c r="L417" s="4"/>
      <c r="M417" s="4"/>
      <c r="N417" s="4"/>
      <c r="O417" s="7">
        <v>1014000</v>
      </c>
      <c r="P417" s="11">
        <f>_xlfn.XLOOKUP(E417,[1]SIDEOF_donativos!U$4:U$1619,[1]SIDEOF_donativos!W$4:W$1619,FALSE)</f>
        <v>242</v>
      </c>
      <c r="S417" s="3">
        <v>2016</v>
      </c>
      <c r="T417" s="4" t="s">
        <v>719</v>
      </c>
      <c r="U417" s="4" t="s">
        <v>637</v>
      </c>
      <c r="V417" s="6">
        <v>42573</v>
      </c>
      <c r="W417" s="7">
        <v>9592326</v>
      </c>
      <c r="X417" s="6">
        <v>42756</v>
      </c>
      <c r="Y417" s="4" t="s">
        <v>6540</v>
      </c>
      <c r="Z417" s="4" t="s">
        <v>387</v>
      </c>
      <c r="AA417" s="4" t="s">
        <v>388</v>
      </c>
      <c r="AB417" s="4"/>
      <c r="AC417" s="4"/>
      <c r="AD417" s="4"/>
      <c r="AE417" s="7">
        <v>9592326</v>
      </c>
      <c r="AF417" s="11">
        <v>941</v>
      </c>
    </row>
    <row r="418" spans="1:32" x14ac:dyDescent="0.25">
      <c r="A418" s="3">
        <v>2016</v>
      </c>
      <c r="B418" s="4" t="s">
        <v>719</v>
      </c>
      <c r="C418" s="5">
        <v>48101</v>
      </c>
      <c r="D418" s="4" t="s">
        <v>6391</v>
      </c>
      <c r="E418" s="4" t="s">
        <v>982</v>
      </c>
      <c r="F418" s="6">
        <v>42492</v>
      </c>
      <c r="G418" s="7">
        <v>4680000</v>
      </c>
      <c r="H418" s="6">
        <v>42881</v>
      </c>
      <c r="I418" s="4" t="s">
        <v>6392</v>
      </c>
      <c r="J418" s="4" t="s">
        <v>387</v>
      </c>
      <c r="K418" s="4" t="s">
        <v>388</v>
      </c>
      <c r="L418" s="4"/>
      <c r="M418" s="4"/>
      <c r="N418" s="4"/>
      <c r="O418" s="7">
        <v>4680000</v>
      </c>
      <c r="P418" s="11">
        <f>_xlfn.XLOOKUP(E418,[1]SIDEOF_donativos!U$4:U$1619,[1]SIDEOF_donativos!W$4:W$1619,FALSE)</f>
        <v>588</v>
      </c>
      <c r="S418" s="3">
        <v>2016</v>
      </c>
      <c r="T418" s="4" t="s">
        <v>719</v>
      </c>
      <c r="U418" s="4" t="s">
        <v>6521</v>
      </c>
      <c r="V418" s="6">
        <v>42573</v>
      </c>
      <c r="W418" s="7">
        <v>3000000</v>
      </c>
      <c r="X418" s="6">
        <v>42602</v>
      </c>
      <c r="Y418" s="4" t="s">
        <v>6542</v>
      </c>
      <c r="Z418" s="4" t="s">
        <v>387</v>
      </c>
      <c r="AA418" s="4" t="s">
        <v>388</v>
      </c>
      <c r="AB418" s="4"/>
      <c r="AC418" s="4"/>
      <c r="AD418" s="4"/>
      <c r="AE418" s="7">
        <v>3000000</v>
      </c>
      <c r="AF418" s="11">
        <v>745</v>
      </c>
    </row>
    <row r="419" spans="1:32" x14ac:dyDescent="0.25">
      <c r="A419" s="3">
        <v>2016</v>
      </c>
      <c r="B419" s="4" t="s">
        <v>719</v>
      </c>
      <c r="C419" s="5">
        <v>48101</v>
      </c>
      <c r="D419" s="4" t="s">
        <v>6393</v>
      </c>
      <c r="E419" s="4" t="s">
        <v>6394</v>
      </c>
      <c r="F419" s="6">
        <v>42492</v>
      </c>
      <c r="G419" s="7">
        <v>532000</v>
      </c>
      <c r="H419" s="6">
        <v>42881</v>
      </c>
      <c r="I419" s="4" t="s">
        <v>6395</v>
      </c>
      <c r="J419" s="4" t="s">
        <v>387</v>
      </c>
      <c r="K419" s="4" t="s">
        <v>388</v>
      </c>
      <c r="L419" s="4"/>
      <c r="M419" s="4"/>
      <c r="N419" s="4"/>
      <c r="O419" s="7">
        <v>532000</v>
      </c>
      <c r="P419" s="11">
        <f>_xlfn.XLOOKUP(E419,[1]SIDEOF_donativos!U$4:U$1619,[1]SIDEOF_donativos!W$4:W$1619,FALSE)</f>
        <v>351</v>
      </c>
      <c r="S419" s="3">
        <v>2016</v>
      </c>
      <c r="T419" s="4" t="s">
        <v>719</v>
      </c>
      <c r="U419" s="4" t="s">
        <v>6456</v>
      </c>
      <c r="V419" s="6">
        <v>42531</v>
      </c>
      <c r="W419" s="7">
        <v>5000000</v>
      </c>
      <c r="X419" s="6">
        <v>42763</v>
      </c>
      <c r="Y419" s="4" t="s">
        <v>6544</v>
      </c>
      <c r="Z419" s="4" t="s">
        <v>387</v>
      </c>
      <c r="AA419" s="4" t="s">
        <v>388</v>
      </c>
      <c r="AB419" s="4"/>
      <c r="AC419" s="4"/>
      <c r="AD419" s="4"/>
      <c r="AE419" s="7">
        <v>5000000</v>
      </c>
      <c r="AF419" s="11">
        <v>494</v>
      </c>
    </row>
    <row r="420" spans="1:32" x14ac:dyDescent="0.25">
      <c r="A420" s="3">
        <v>2016</v>
      </c>
      <c r="B420" s="4" t="s">
        <v>719</v>
      </c>
      <c r="C420" s="5">
        <v>48101</v>
      </c>
      <c r="D420" s="4" t="s">
        <v>6396</v>
      </c>
      <c r="E420" s="4" t="s">
        <v>2242</v>
      </c>
      <c r="F420" s="6">
        <v>42492</v>
      </c>
      <c r="G420" s="7">
        <v>2398081</v>
      </c>
      <c r="H420" s="6">
        <v>42906</v>
      </c>
      <c r="I420" s="4" t="s">
        <v>6397</v>
      </c>
      <c r="J420" s="4" t="s">
        <v>387</v>
      </c>
      <c r="K420" s="4" t="s">
        <v>388</v>
      </c>
      <c r="L420" s="4"/>
      <c r="M420" s="4"/>
      <c r="N420" s="4"/>
      <c r="O420" s="7">
        <v>2398081</v>
      </c>
      <c r="P420" s="11">
        <f>_xlfn.XLOOKUP(E420,[1]SIDEOF_donativos!U$4:U$1619,[1]SIDEOF_donativos!W$4:W$1619,FALSE)</f>
        <v>721</v>
      </c>
      <c r="S420" s="3">
        <v>2016</v>
      </c>
      <c r="T420" s="4" t="s">
        <v>719</v>
      </c>
      <c r="U420" s="4" t="s">
        <v>6456</v>
      </c>
      <c r="V420" s="6">
        <v>42531</v>
      </c>
      <c r="W420" s="7">
        <v>5000000</v>
      </c>
      <c r="X420" s="6">
        <v>42747</v>
      </c>
      <c r="Y420" s="4" t="s">
        <v>6546</v>
      </c>
      <c r="Z420" s="4" t="s">
        <v>387</v>
      </c>
      <c r="AA420" s="4" t="s">
        <v>388</v>
      </c>
      <c r="AB420" s="4"/>
      <c r="AC420" s="4"/>
      <c r="AD420" s="4"/>
      <c r="AE420" s="7">
        <v>5000000</v>
      </c>
      <c r="AF420" s="11">
        <v>494</v>
      </c>
    </row>
    <row r="421" spans="1:32" x14ac:dyDescent="0.25">
      <c r="A421" s="3">
        <v>2016</v>
      </c>
      <c r="B421" s="4" t="s">
        <v>719</v>
      </c>
      <c r="C421" s="5">
        <v>48101</v>
      </c>
      <c r="D421" s="4" t="s">
        <v>6398</v>
      </c>
      <c r="E421" s="4" t="s">
        <v>4493</v>
      </c>
      <c r="F421" s="6">
        <v>42492</v>
      </c>
      <c r="G421" s="7">
        <v>2000000</v>
      </c>
      <c r="H421" s="6">
        <v>42788</v>
      </c>
      <c r="I421" s="4" t="s">
        <v>6399</v>
      </c>
      <c r="J421" s="4" t="s">
        <v>387</v>
      </c>
      <c r="K421" s="4" t="s">
        <v>388</v>
      </c>
      <c r="L421" s="4"/>
      <c r="M421" s="4"/>
      <c r="N421" s="4"/>
      <c r="O421" s="7">
        <v>2000000</v>
      </c>
      <c r="P421" s="11">
        <f>_xlfn.XLOOKUP(E421,[1]SIDEOF_donativos!U$4:U$1619,[1]SIDEOF_donativos!W$4:W$1619,FALSE)</f>
        <v>762</v>
      </c>
      <c r="S421" s="3">
        <v>2016</v>
      </c>
      <c r="T421" s="4" t="s">
        <v>719</v>
      </c>
      <c r="U421" s="4" t="s">
        <v>6434</v>
      </c>
      <c r="V421" s="6">
        <v>42535</v>
      </c>
      <c r="W421" s="7">
        <v>2500000</v>
      </c>
      <c r="X421" s="6">
        <v>42609</v>
      </c>
      <c r="Y421" s="4" t="s">
        <v>6548</v>
      </c>
      <c r="Z421" s="4" t="s">
        <v>387</v>
      </c>
      <c r="AA421" s="4" t="s">
        <v>388</v>
      </c>
      <c r="AB421" s="4"/>
      <c r="AC421" s="4"/>
      <c r="AD421" s="4"/>
      <c r="AE421" s="7">
        <v>2500000</v>
      </c>
      <c r="AF421" s="11">
        <v>1544</v>
      </c>
    </row>
    <row r="422" spans="1:32" x14ac:dyDescent="0.25">
      <c r="A422" s="3">
        <v>2016</v>
      </c>
      <c r="B422" s="4" t="s">
        <v>719</v>
      </c>
      <c r="C422" s="5">
        <v>48101</v>
      </c>
      <c r="D422" s="4" t="s">
        <v>6400</v>
      </c>
      <c r="E422" s="4" t="s">
        <v>4961</v>
      </c>
      <c r="F422" s="6">
        <v>42492</v>
      </c>
      <c r="G422" s="7">
        <v>3000000</v>
      </c>
      <c r="H422" s="6">
        <v>42895</v>
      </c>
      <c r="I422" s="4" t="s">
        <v>6401</v>
      </c>
      <c r="J422" s="4" t="s">
        <v>387</v>
      </c>
      <c r="K422" s="4" t="s">
        <v>388</v>
      </c>
      <c r="L422" s="4"/>
      <c r="M422" s="4"/>
      <c r="N422" s="4"/>
      <c r="O422" s="7">
        <v>3000000</v>
      </c>
      <c r="P422" s="11">
        <f>_xlfn.XLOOKUP(E422,[1]SIDEOF_donativos!U$4:U$1619,[1]SIDEOF_donativos!W$4:W$1619,FALSE)</f>
        <v>1050</v>
      </c>
      <c r="S422" s="3">
        <v>2016</v>
      </c>
      <c r="T422" s="4" t="s">
        <v>719</v>
      </c>
      <c r="U422" s="4" t="s">
        <v>2340</v>
      </c>
      <c r="V422" s="6">
        <v>42535</v>
      </c>
      <c r="W422" s="7">
        <v>3640000</v>
      </c>
      <c r="X422" s="6">
        <v>42731</v>
      </c>
      <c r="Y422" s="4" t="s">
        <v>6550</v>
      </c>
      <c r="Z422" s="4" t="s">
        <v>387</v>
      </c>
      <c r="AA422" s="4" t="s">
        <v>388</v>
      </c>
      <c r="AB422" s="4"/>
      <c r="AC422" s="4"/>
      <c r="AD422" s="4"/>
      <c r="AE422" s="7">
        <v>3640000</v>
      </c>
      <c r="AF422" s="11">
        <v>960</v>
      </c>
    </row>
    <row r="423" spans="1:32" x14ac:dyDescent="0.25">
      <c r="A423" s="3">
        <v>2016</v>
      </c>
      <c r="B423" s="4" t="s">
        <v>719</v>
      </c>
      <c r="C423" s="5">
        <v>48101</v>
      </c>
      <c r="D423" s="4" t="s">
        <v>6402</v>
      </c>
      <c r="E423" s="4" t="s">
        <v>910</v>
      </c>
      <c r="F423" s="6">
        <v>42492</v>
      </c>
      <c r="G423" s="7">
        <v>30000000</v>
      </c>
      <c r="H423" s="6">
        <v>42668</v>
      </c>
      <c r="I423" s="4" t="s">
        <v>6403</v>
      </c>
      <c r="J423" s="4" t="s">
        <v>387</v>
      </c>
      <c r="K423" s="4" t="s">
        <v>388</v>
      </c>
      <c r="L423" s="4"/>
      <c r="M423" s="4"/>
      <c r="N423" s="4"/>
      <c r="O423" s="7">
        <v>30000000</v>
      </c>
      <c r="P423" s="11">
        <f>_xlfn.XLOOKUP(E423,[1]SIDEOF_donativos!U$4:U$1619,[1]SIDEOF_donativos!W$4:W$1619,FALSE)</f>
        <v>1490</v>
      </c>
      <c r="S423" s="3">
        <v>2016</v>
      </c>
      <c r="T423" s="4" t="s">
        <v>719</v>
      </c>
      <c r="U423" s="4" t="s">
        <v>6552</v>
      </c>
      <c r="V423" s="6">
        <v>42537</v>
      </c>
      <c r="W423" s="7">
        <v>4250000</v>
      </c>
      <c r="X423" s="6">
        <v>42658</v>
      </c>
      <c r="Y423" s="4" t="s">
        <v>6553</v>
      </c>
      <c r="Z423" s="4" t="s">
        <v>387</v>
      </c>
      <c r="AA423" s="4" t="s">
        <v>388</v>
      </c>
      <c r="AB423" s="4"/>
      <c r="AC423" s="4"/>
      <c r="AD423" s="4"/>
      <c r="AE423" s="7">
        <v>4250000</v>
      </c>
      <c r="AF423" s="11">
        <v>1112</v>
      </c>
    </row>
    <row r="424" spans="1:32" x14ac:dyDescent="0.25">
      <c r="A424" s="3">
        <v>2016</v>
      </c>
      <c r="B424" s="4" t="s">
        <v>719</v>
      </c>
      <c r="C424" s="5">
        <v>48101</v>
      </c>
      <c r="D424" s="4" t="s">
        <v>6404</v>
      </c>
      <c r="E424" s="4" t="s">
        <v>3623</v>
      </c>
      <c r="F424" s="6">
        <v>42493</v>
      </c>
      <c r="G424" s="7">
        <v>1780000</v>
      </c>
      <c r="H424" s="6">
        <v>42618</v>
      </c>
      <c r="I424" s="4" t="s">
        <v>6405</v>
      </c>
      <c r="J424" s="4" t="s">
        <v>387</v>
      </c>
      <c r="K424" s="4" t="s">
        <v>388</v>
      </c>
      <c r="L424" s="4"/>
      <c r="M424" s="4"/>
      <c r="N424" s="4"/>
      <c r="O424" s="7">
        <v>1780000</v>
      </c>
      <c r="P424" s="11">
        <f>_xlfn.XLOOKUP(E424,[1]SIDEOF_donativos!U$4:U$1619,[1]SIDEOF_donativos!W$4:W$1619,FALSE)</f>
        <v>445</v>
      </c>
      <c r="S424" s="3">
        <v>2016</v>
      </c>
      <c r="T424" s="4" t="s">
        <v>719</v>
      </c>
      <c r="U424" s="4" t="s">
        <v>6555</v>
      </c>
      <c r="V424" s="6">
        <v>42531</v>
      </c>
      <c r="W424" s="7">
        <v>8150000</v>
      </c>
      <c r="X424" s="6">
        <v>42643</v>
      </c>
      <c r="Y424" s="4" t="s">
        <v>6556</v>
      </c>
      <c r="Z424" s="4" t="s">
        <v>387</v>
      </c>
      <c r="AA424" s="4" t="s">
        <v>388</v>
      </c>
      <c r="AB424" s="4"/>
      <c r="AC424" s="4"/>
      <c r="AD424" s="4"/>
      <c r="AE424" s="7">
        <v>8150000</v>
      </c>
      <c r="AF424" s="11">
        <v>21</v>
      </c>
    </row>
    <row r="425" spans="1:32" x14ac:dyDescent="0.25">
      <c r="A425" s="3">
        <v>2016</v>
      </c>
      <c r="B425" s="4" t="s">
        <v>719</v>
      </c>
      <c r="C425" s="5">
        <v>48101</v>
      </c>
      <c r="D425" s="4" t="s">
        <v>6406</v>
      </c>
      <c r="E425" s="4" t="s">
        <v>2279</v>
      </c>
      <c r="F425" s="6">
        <v>42495</v>
      </c>
      <c r="G425" s="7">
        <v>2060000</v>
      </c>
      <c r="H425" s="6">
        <v>42786</v>
      </c>
      <c r="I425" s="4" t="s">
        <v>6407</v>
      </c>
      <c r="J425" s="4" t="s">
        <v>387</v>
      </c>
      <c r="K425" s="4" t="s">
        <v>388</v>
      </c>
      <c r="L425" s="4"/>
      <c r="M425" s="4"/>
      <c r="N425" s="4"/>
      <c r="O425" s="7">
        <v>2060000</v>
      </c>
      <c r="P425" s="11">
        <f>_xlfn.XLOOKUP(E425,[1]SIDEOF_donativos!U$4:U$1619,[1]SIDEOF_donativos!W$4:W$1619,FALSE)</f>
        <v>1069</v>
      </c>
      <c r="S425" s="3">
        <v>2016</v>
      </c>
      <c r="T425" s="4" t="s">
        <v>719</v>
      </c>
      <c r="U425" s="4" t="s">
        <v>1064</v>
      </c>
      <c r="V425" s="6">
        <v>42564</v>
      </c>
      <c r="W425" s="7">
        <v>936000</v>
      </c>
      <c r="X425" s="6">
        <v>42928</v>
      </c>
      <c r="Y425" s="4" t="s">
        <v>6558</v>
      </c>
      <c r="Z425" s="4" t="s">
        <v>387</v>
      </c>
      <c r="AA425" s="4" t="s">
        <v>388</v>
      </c>
      <c r="AB425" s="4"/>
      <c r="AC425" s="4"/>
      <c r="AD425" s="4"/>
      <c r="AE425" s="7">
        <v>936000</v>
      </c>
      <c r="AF425" s="11">
        <v>612</v>
      </c>
    </row>
    <row r="426" spans="1:32" x14ac:dyDescent="0.25">
      <c r="A426" s="3">
        <v>2016</v>
      </c>
      <c r="B426" s="4" t="s">
        <v>719</v>
      </c>
      <c r="C426" s="5">
        <v>48101</v>
      </c>
      <c r="D426" s="4" t="s">
        <v>6408</v>
      </c>
      <c r="E426" s="4" t="s">
        <v>3605</v>
      </c>
      <c r="F426" s="6">
        <v>42499</v>
      </c>
      <c r="G426" s="7">
        <v>4000000</v>
      </c>
      <c r="H426" s="6">
        <v>42756</v>
      </c>
      <c r="I426" s="4" t="s">
        <v>6409</v>
      </c>
      <c r="J426" s="4" t="s">
        <v>387</v>
      </c>
      <c r="K426" s="4" t="s">
        <v>388</v>
      </c>
      <c r="L426" s="4"/>
      <c r="M426" s="4"/>
      <c r="N426" s="4"/>
      <c r="O426" s="7">
        <v>4000000</v>
      </c>
      <c r="P426" s="11">
        <f>_xlfn.XLOOKUP(E426,[1]SIDEOF_donativos!U$4:U$1619,[1]SIDEOF_donativos!W$4:W$1619,FALSE)</f>
        <v>1056</v>
      </c>
      <c r="S426" s="3">
        <v>2016</v>
      </c>
      <c r="T426" s="4" t="s">
        <v>719</v>
      </c>
      <c r="U426" s="4" t="s">
        <v>5237</v>
      </c>
      <c r="V426" s="6">
        <v>42578</v>
      </c>
      <c r="W426" s="7">
        <v>4800000</v>
      </c>
      <c r="X426" s="6">
        <v>42700</v>
      </c>
      <c r="Y426" s="4" t="s">
        <v>6560</v>
      </c>
      <c r="Z426" s="4" t="s">
        <v>387</v>
      </c>
      <c r="AA426" s="4" t="s">
        <v>388</v>
      </c>
      <c r="AB426" s="4"/>
      <c r="AC426" s="4"/>
      <c r="AD426" s="4"/>
      <c r="AE426" s="7">
        <v>4800000</v>
      </c>
      <c r="AF426" s="11">
        <v>1373</v>
      </c>
    </row>
    <row r="427" spans="1:32" x14ac:dyDescent="0.25">
      <c r="A427" s="3">
        <v>2016</v>
      </c>
      <c r="B427" s="4" t="s">
        <v>719</v>
      </c>
      <c r="C427" s="5">
        <v>48101</v>
      </c>
      <c r="D427" s="4" t="s">
        <v>6410</v>
      </c>
      <c r="E427" s="4" t="s">
        <v>6381</v>
      </c>
      <c r="F427" s="6">
        <v>42499</v>
      </c>
      <c r="G427" s="7">
        <v>1700000</v>
      </c>
      <c r="H427" s="6">
        <v>42505</v>
      </c>
      <c r="I427" s="4" t="s">
        <v>6411</v>
      </c>
      <c r="J427" s="4" t="s">
        <v>387</v>
      </c>
      <c r="K427" s="4" t="s">
        <v>388</v>
      </c>
      <c r="L427" s="4"/>
      <c r="M427" s="4"/>
      <c r="N427" s="4"/>
      <c r="O427" s="7">
        <v>1700000</v>
      </c>
      <c r="P427" s="11">
        <f>_xlfn.XLOOKUP(E427,[1]SIDEOF_donativos!U$4:U$1619,[1]SIDEOF_donativos!W$4:W$1619,FALSE)</f>
        <v>1073</v>
      </c>
      <c r="S427" s="3">
        <v>2016</v>
      </c>
      <c r="T427" s="4" t="s">
        <v>719</v>
      </c>
      <c r="U427" s="4" t="s">
        <v>793</v>
      </c>
      <c r="V427" s="6">
        <v>42578</v>
      </c>
      <c r="W427" s="7">
        <v>4000000</v>
      </c>
      <c r="X427" s="6">
        <v>42761</v>
      </c>
      <c r="Y427" s="4" t="s">
        <v>6562</v>
      </c>
      <c r="Z427" s="4" t="s">
        <v>387</v>
      </c>
      <c r="AA427" s="4" t="s">
        <v>388</v>
      </c>
      <c r="AB427" s="4"/>
      <c r="AC427" s="4"/>
      <c r="AD427" s="4"/>
      <c r="AE427" s="7">
        <v>4000000</v>
      </c>
      <c r="AF427" s="11">
        <v>1448</v>
      </c>
    </row>
    <row r="428" spans="1:32" x14ac:dyDescent="0.25">
      <c r="A428" s="3">
        <v>2016</v>
      </c>
      <c r="B428" s="4" t="s">
        <v>719</v>
      </c>
      <c r="C428" s="5">
        <v>48101</v>
      </c>
      <c r="D428" s="4" t="s">
        <v>6412</v>
      </c>
      <c r="E428" s="4" t="s">
        <v>2493</v>
      </c>
      <c r="F428" s="6">
        <v>42506</v>
      </c>
      <c r="G428" s="7">
        <v>6600000</v>
      </c>
      <c r="H428" s="6">
        <v>42794</v>
      </c>
      <c r="I428" s="4" t="s">
        <v>6413</v>
      </c>
      <c r="J428" s="4" t="s">
        <v>387</v>
      </c>
      <c r="K428" s="4" t="s">
        <v>388</v>
      </c>
      <c r="L428" s="4"/>
      <c r="M428" s="4"/>
      <c r="N428" s="4"/>
      <c r="O428" s="7">
        <v>6600000</v>
      </c>
      <c r="P428" s="11">
        <f>_xlfn.XLOOKUP(E428,[1]SIDEOF_donativos!U$4:U$1619,[1]SIDEOF_donativos!W$4:W$1619,FALSE)</f>
        <v>813</v>
      </c>
      <c r="S428" s="3">
        <v>2016</v>
      </c>
      <c r="T428" s="4" t="s">
        <v>719</v>
      </c>
      <c r="U428" s="4" t="s">
        <v>6564</v>
      </c>
      <c r="V428" s="6">
        <v>42594</v>
      </c>
      <c r="W428" s="7">
        <v>3597040</v>
      </c>
      <c r="X428" s="6">
        <v>42778</v>
      </c>
      <c r="Y428" s="4" t="s">
        <v>6565</v>
      </c>
      <c r="Z428" s="4" t="s">
        <v>387</v>
      </c>
      <c r="AA428" s="4" t="s">
        <v>388</v>
      </c>
      <c r="AB428" s="4"/>
      <c r="AC428" s="4"/>
      <c r="AD428" s="4"/>
      <c r="AE428" s="7">
        <v>3597040</v>
      </c>
      <c r="AF428" s="11">
        <v>535</v>
      </c>
    </row>
    <row r="429" spans="1:32" x14ac:dyDescent="0.25">
      <c r="A429" s="3">
        <v>2016</v>
      </c>
      <c r="B429" s="4" t="s">
        <v>719</v>
      </c>
      <c r="C429" s="5">
        <v>48101</v>
      </c>
      <c r="D429" s="4" t="s">
        <v>6414</v>
      </c>
      <c r="E429" s="4" t="s">
        <v>932</v>
      </c>
      <c r="F429" s="6">
        <v>42502</v>
      </c>
      <c r="G429" s="7">
        <v>4000000</v>
      </c>
      <c r="H429" s="6">
        <v>42799</v>
      </c>
      <c r="I429" s="4" t="s">
        <v>6415</v>
      </c>
      <c r="J429" s="4" t="s">
        <v>387</v>
      </c>
      <c r="K429" s="4" t="s">
        <v>388</v>
      </c>
      <c r="L429" s="4"/>
      <c r="M429" s="4"/>
      <c r="N429" s="4"/>
      <c r="O429" s="7">
        <v>4000000</v>
      </c>
      <c r="P429" s="11">
        <f>_xlfn.XLOOKUP(E429,[1]SIDEOF_donativos!U$4:U$1619,[1]SIDEOF_donativos!W$4:W$1619,FALSE)</f>
        <v>322</v>
      </c>
      <c r="S429" s="3">
        <v>2016</v>
      </c>
      <c r="T429" s="4" t="s">
        <v>719</v>
      </c>
      <c r="U429" s="4" t="s">
        <v>6567</v>
      </c>
      <c r="V429" s="6">
        <v>42564</v>
      </c>
      <c r="W429" s="7">
        <v>1150000</v>
      </c>
      <c r="X429" s="6">
        <v>42755</v>
      </c>
      <c r="Y429" s="4" t="s">
        <v>6568</v>
      </c>
      <c r="Z429" s="4" t="s">
        <v>387</v>
      </c>
      <c r="AA429" s="4" t="s">
        <v>388</v>
      </c>
      <c r="AB429" s="4"/>
      <c r="AC429" s="4"/>
      <c r="AD429" s="4"/>
      <c r="AE429" s="7">
        <v>1150000</v>
      </c>
      <c r="AF429" s="11">
        <v>162</v>
      </c>
    </row>
    <row r="430" spans="1:32" x14ac:dyDescent="0.25">
      <c r="A430" s="3">
        <v>2016</v>
      </c>
      <c r="B430" s="4" t="s">
        <v>719</v>
      </c>
      <c r="C430" s="5">
        <v>48101</v>
      </c>
      <c r="D430" s="4" t="s">
        <v>6416</v>
      </c>
      <c r="E430" s="4" t="s">
        <v>2551</v>
      </c>
      <c r="F430" s="6">
        <v>42503</v>
      </c>
      <c r="G430" s="7">
        <v>10000000</v>
      </c>
      <c r="H430" s="6">
        <v>42587</v>
      </c>
      <c r="I430" s="4" t="s">
        <v>6417</v>
      </c>
      <c r="J430" s="4" t="s">
        <v>387</v>
      </c>
      <c r="K430" s="4" t="s">
        <v>388</v>
      </c>
      <c r="L430" s="4"/>
      <c r="M430" s="4"/>
      <c r="N430" s="4"/>
      <c r="O430" s="7">
        <v>10000000</v>
      </c>
      <c r="P430" s="11">
        <f>_xlfn.XLOOKUP(E430,[1]SIDEOF_donativos!U$4:U$1619,[1]SIDEOF_donativos!W$4:W$1619,FALSE)</f>
        <v>1067</v>
      </c>
      <c r="S430" s="3">
        <v>2016</v>
      </c>
      <c r="T430" s="4" t="s">
        <v>719</v>
      </c>
      <c r="U430" s="4" t="s">
        <v>6570</v>
      </c>
      <c r="V430" s="6">
        <v>42594</v>
      </c>
      <c r="W430" s="7">
        <v>3000000</v>
      </c>
      <c r="X430" s="6">
        <v>42996</v>
      </c>
      <c r="Y430" s="4" t="s">
        <v>6571</v>
      </c>
      <c r="Z430" s="4" t="s">
        <v>387</v>
      </c>
      <c r="AA430" s="4" t="s">
        <v>388</v>
      </c>
      <c r="AB430" s="4"/>
      <c r="AC430" s="4"/>
      <c r="AD430" s="4"/>
      <c r="AE430" s="7">
        <v>3000000</v>
      </c>
      <c r="AF430" s="11">
        <v>852</v>
      </c>
    </row>
    <row r="431" spans="1:32" x14ac:dyDescent="0.25">
      <c r="A431" s="3">
        <v>2016</v>
      </c>
      <c r="B431" s="4" t="s">
        <v>719</v>
      </c>
      <c r="C431" s="5">
        <v>48101</v>
      </c>
      <c r="D431" s="4" t="s">
        <v>6418</v>
      </c>
      <c r="E431" s="4" t="s">
        <v>2353</v>
      </c>
      <c r="F431" s="6">
        <v>42503</v>
      </c>
      <c r="G431" s="7">
        <v>2000000</v>
      </c>
      <c r="H431" s="6">
        <v>42741</v>
      </c>
      <c r="I431" s="4" t="s">
        <v>6419</v>
      </c>
      <c r="J431" s="4" t="s">
        <v>387</v>
      </c>
      <c r="K431" s="4" t="s">
        <v>388</v>
      </c>
      <c r="L431" s="4"/>
      <c r="M431" s="4"/>
      <c r="N431" s="4"/>
      <c r="O431" s="7">
        <v>2000000</v>
      </c>
      <c r="P431" s="11">
        <f>_xlfn.XLOOKUP(E431,[1]SIDEOF_donativos!U$4:U$1619,[1]SIDEOF_donativos!W$4:W$1619,FALSE)</f>
        <v>1525</v>
      </c>
      <c r="S431" s="3">
        <v>2016</v>
      </c>
      <c r="T431" s="4" t="s">
        <v>719</v>
      </c>
      <c r="U431" s="4" t="s">
        <v>2527</v>
      </c>
      <c r="V431" s="6">
        <v>42537</v>
      </c>
      <c r="W431" s="7">
        <v>2000000</v>
      </c>
      <c r="X431" s="6">
        <v>42735</v>
      </c>
      <c r="Y431" s="4" t="s">
        <v>6573</v>
      </c>
      <c r="Z431" s="4" t="s">
        <v>387</v>
      </c>
      <c r="AA431" s="4" t="s">
        <v>388</v>
      </c>
      <c r="AB431" s="4"/>
      <c r="AC431" s="4"/>
      <c r="AD431" s="4"/>
      <c r="AE431" s="7">
        <v>2000000</v>
      </c>
      <c r="AF431" s="11">
        <v>808</v>
      </c>
    </row>
    <row r="432" spans="1:32" x14ac:dyDescent="0.25">
      <c r="A432" s="3">
        <v>2016</v>
      </c>
      <c r="B432" s="4" t="s">
        <v>719</v>
      </c>
      <c r="C432" s="5">
        <v>48101</v>
      </c>
      <c r="D432" s="4" t="s">
        <v>6420</v>
      </c>
      <c r="E432" s="4" t="s">
        <v>5260</v>
      </c>
      <c r="F432" s="6">
        <v>42591</v>
      </c>
      <c r="G432" s="7">
        <v>2340000</v>
      </c>
      <c r="H432" s="6">
        <v>42774</v>
      </c>
      <c r="I432" s="4" t="s">
        <v>6421</v>
      </c>
      <c r="J432" s="4" t="s">
        <v>387</v>
      </c>
      <c r="K432" s="4" t="s">
        <v>388</v>
      </c>
      <c r="L432" s="4"/>
      <c r="M432" s="4"/>
      <c r="N432" s="4"/>
      <c r="O432" s="7">
        <v>2340000</v>
      </c>
      <c r="P432" s="11">
        <f>_xlfn.XLOOKUP(E432,[1]SIDEOF_donativos!U$4:U$1619,[1]SIDEOF_donativos!W$4:W$1619,FALSE)</f>
        <v>698</v>
      </c>
      <c r="S432" s="3">
        <v>2016</v>
      </c>
      <c r="T432" s="4" t="s">
        <v>719</v>
      </c>
      <c r="U432" s="4" t="s">
        <v>3795</v>
      </c>
      <c r="V432" s="6">
        <v>42601</v>
      </c>
      <c r="W432" s="7">
        <v>4680000</v>
      </c>
      <c r="X432" s="6">
        <v>42997</v>
      </c>
      <c r="Y432" s="4" t="s">
        <v>6575</v>
      </c>
      <c r="Z432" s="4" t="s">
        <v>387</v>
      </c>
      <c r="AA432" s="4" t="s">
        <v>388</v>
      </c>
      <c r="AB432" s="4"/>
      <c r="AC432" s="4"/>
      <c r="AD432" s="4"/>
      <c r="AE432" s="7">
        <v>4680000</v>
      </c>
      <c r="AF432" s="11">
        <v>195</v>
      </c>
    </row>
    <row r="433" spans="1:32" x14ac:dyDescent="0.25">
      <c r="A433" s="3">
        <v>2016</v>
      </c>
      <c r="B433" s="4" t="s">
        <v>719</v>
      </c>
      <c r="C433" s="5">
        <v>48101</v>
      </c>
      <c r="D433" s="4" t="s">
        <v>6422</v>
      </c>
      <c r="E433" s="4" t="s">
        <v>1022</v>
      </c>
      <c r="F433" s="6">
        <v>42502</v>
      </c>
      <c r="G433" s="7">
        <v>1560000</v>
      </c>
      <c r="H433" s="6">
        <v>42702</v>
      </c>
      <c r="I433" s="4" t="s">
        <v>6423</v>
      </c>
      <c r="J433" s="4" t="s">
        <v>387</v>
      </c>
      <c r="K433" s="4" t="s">
        <v>388</v>
      </c>
      <c r="L433" s="4"/>
      <c r="M433" s="4"/>
      <c r="N433" s="4"/>
      <c r="O433" s="7">
        <v>1560000</v>
      </c>
      <c r="P433" s="11">
        <f>_xlfn.XLOOKUP(E433,[1]SIDEOF_donativos!U$4:U$1619,[1]SIDEOF_donativos!W$4:W$1619,FALSE)</f>
        <v>614</v>
      </c>
      <c r="S433" s="3">
        <v>2016</v>
      </c>
      <c r="T433" s="4" t="s">
        <v>719</v>
      </c>
      <c r="U433" s="4" t="s">
        <v>3920</v>
      </c>
      <c r="V433" s="6">
        <v>42565</v>
      </c>
      <c r="W433" s="7">
        <v>2400000</v>
      </c>
      <c r="X433" s="6">
        <v>42656</v>
      </c>
      <c r="Y433" s="4" t="s">
        <v>6577</v>
      </c>
      <c r="Z433" s="4" t="s">
        <v>387</v>
      </c>
      <c r="AA433" s="4" t="s">
        <v>388</v>
      </c>
      <c r="AB433" s="4"/>
      <c r="AC433" s="4"/>
      <c r="AD433" s="4"/>
      <c r="AE433" s="7">
        <v>2400000</v>
      </c>
      <c r="AF433" s="11">
        <v>719</v>
      </c>
    </row>
    <row r="434" spans="1:32" x14ac:dyDescent="0.25">
      <c r="A434" s="3">
        <v>2016</v>
      </c>
      <c r="B434" s="4" t="s">
        <v>719</v>
      </c>
      <c r="C434" s="5">
        <v>48101</v>
      </c>
      <c r="D434" s="4" t="s">
        <v>6424</v>
      </c>
      <c r="E434" s="4" t="s">
        <v>3642</v>
      </c>
      <c r="F434" s="6">
        <v>42502</v>
      </c>
      <c r="G434" s="7">
        <v>2340000</v>
      </c>
      <c r="H434" s="6">
        <v>42905</v>
      </c>
      <c r="I434" s="4" t="s">
        <v>6425</v>
      </c>
      <c r="J434" s="4" t="s">
        <v>387</v>
      </c>
      <c r="K434" s="4" t="s">
        <v>388</v>
      </c>
      <c r="L434" s="4"/>
      <c r="M434" s="4"/>
      <c r="N434" s="4"/>
      <c r="O434" s="7">
        <v>2340000</v>
      </c>
      <c r="P434" s="11">
        <f>_xlfn.XLOOKUP(E434,[1]SIDEOF_donativos!U$4:U$1619,[1]SIDEOF_donativos!W$4:W$1619,FALSE)</f>
        <v>795</v>
      </c>
      <c r="S434" s="3">
        <v>2016</v>
      </c>
      <c r="T434" s="4" t="s">
        <v>719</v>
      </c>
      <c r="U434" s="4" t="s">
        <v>3920</v>
      </c>
      <c r="V434" s="6">
        <v>42579</v>
      </c>
      <c r="W434" s="7">
        <v>2400000</v>
      </c>
      <c r="X434" s="6">
        <v>42670</v>
      </c>
      <c r="Y434" s="4" t="s">
        <v>6579</v>
      </c>
      <c r="Z434" s="4" t="s">
        <v>387</v>
      </c>
      <c r="AA434" s="4" t="s">
        <v>388</v>
      </c>
      <c r="AB434" s="4"/>
      <c r="AC434" s="4"/>
      <c r="AD434" s="4"/>
      <c r="AE434" s="7">
        <v>2400000</v>
      </c>
      <c r="AF434" s="11">
        <v>719</v>
      </c>
    </row>
    <row r="435" spans="1:32" x14ac:dyDescent="0.25">
      <c r="A435" s="3">
        <v>2016</v>
      </c>
      <c r="B435" s="4" t="s">
        <v>719</v>
      </c>
      <c r="C435" s="5">
        <v>48101</v>
      </c>
      <c r="D435" s="4" t="s">
        <v>6426</v>
      </c>
      <c r="E435" s="4" t="s">
        <v>6427</v>
      </c>
      <c r="F435" s="6">
        <v>42506</v>
      </c>
      <c r="G435" s="7">
        <v>6050000</v>
      </c>
      <c r="H435" s="6">
        <v>42629</v>
      </c>
      <c r="I435" s="4" t="s">
        <v>6428</v>
      </c>
      <c r="J435" s="4" t="s">
        <v>387</v>
      </c>
      <c r="K435" s="4" t="s">
        <v>388</v>
      </c>
      <c r="L435" s="4"/>
      <c r="M435" s="4"/>
      <c r="N435" s="4"/>
      <c r="O435" s="7">
        <v>6050000</v>
      </c>
      <c r="P435" s="11">
        <f>_xlfn.XLOOKUP(E435,[1]SIDEOF_donativos!U$4:U$1619,[1]SIDEOF_donativos!W$4:W$1619,FALSE)</f>
        <v>87</v>
      </c>
      <c r="S435" s="3">
        <v>2016</v>
      </c>
      <c r="T435" s="4" t="s">
        <v>719</v>
      </c>
      <c r="U435" s="4" t="s">
        <v>2551</v>
      </c>
      <c r="V435" s="6">
        <v>42543</v>
      </c>
      <c r="W435" s="7">
        <v>5250000</v>
      </c>
      <c r="X435" s="6">
        <v>42825</v>
      </c>
      <c r="Y435" s="4" t="s">
        <v>6581</v>
      </c>
      <c r="Z435" s="4" t="s">
        <v>387</v>
      </c>
      <c r="AA435" s="4" t="s">
        <v>388</v>
      </c>
      <c r="AB435" s="4"/>
      <c r="AC435" s="4"/>
      <c r="AD435" s="4"/>
      <c r="AE435" s="7">
        <v>5250000</v>
      </c>
      <c r="AF435" s="11">
        <v>1067</v>
      </c>
    </row>
    <row r="436" spans="1:32" x14ac:dyDescent="0.25">
      <c r="A436" s="3">
        <v>2016</v>
      </c>
      <c r="B436" s="4" t="s">
        <v>719</v>
      </c>
      <c r="C436" s="5">
        <v>48101</v>
      </c>
      <c r="D436" s="4" t="s">
        <v>6429</v>
      </c>
      <c r="E436" s="4" t="s">
        <v>4947</v>
      </c>
      <c r="F436" s="6">
        <v>42506</v>
      </c>
      <c r="G436" s="7">
        <v>4850000</v>
      </c>
      <c r="H436" s="6">
        <v>42629</v>
      </c>
      <c r="I436" s="4" t="s">
        <v>6430</v>
      </c>
      <c r="J436" s="4" t="s">
        <v>387</v>
      </c>
      <c r="K436" s="4" t="s">
        <v>388</v>
      </c>
      <c r="L436" s="4"/>
      <c r="M436" s="4"/>
      <c r="N436" s="4"/>
      <c r="O436" s="7">
        <v>4850000</v>
      </c>
      <c r="P436" s="11">
        <f>_xlfn.XLOOKUP(E436,[1]SIDEOF_donativos!U$4:U$1619,[1]SIDEOF_donativos!W$4:W$1619,FALSE)</f>
        <v>1419</v>
      </c>
      <c r="S436" s="3">
        <v>2016</v>
      </c>
      <c r="T436" s="4" t="s">
        <v>719</v>
      </c>
      <c r="U436" s="4" t="s">
        <v>2318</v>
      </c>
      <c r="V436" s="6">
        <v>42581</v>
      </c>
      <c r="W436" s="7">
        <v>30000000</v>
      </c>
      <c r="X436" s="6">
        <v>42794</v>
      </c>
      <c r="Y436" s="4" t="s">
        <v>6583</v>
      </c>
      <c r="Z436" s="4" t="s">
        <v>387</v>
      </c>
      <c r="AA436" s="4" t="s">
        <v>388</v>
      </c>
      <c r="AB436" s="4"/>
      <c r="AC436" s="4"/>
      <c r="AD436" s="4"/>
      <c r="AE436" s="7">
        <v>30000000</v>
      </c>
      <c r="AF436" s="11">
        <v>1366</v>
      </c>
    </row>
    <row r="437" spans="1:32" x14ac:dyDescent="0.25">
      <c r="A437" s="3">
        <v>2016</v>
      </c>
      <c r="B437" s="4" t="s">
        <v>719</v>
      </c>
      <c r="C437" s="5">
        <v>48101</v>
      </c>
      <c r="D437" s="4" t="s">
        <v>6431</v>
      </c>
      <c r="E437" s="4" t="s">
        <v>1206</v>
      </c>
      <c r="F437" s="6">
        <v>42487</v>
      </c>
      <c r="G437" s="7">
        <v>5000000</v>
      </c>
      <c r="H437" s="6">
        <v>42800</v>
      </c>
      <c r="I437" s="4" t="s">
        <v>6432</v>
      </c>
      <c r="J437" s="4" t="s">
        <v>387</v>
      </c>
      <c r="K437" s="4" t="s">
        <v>388</v>
      </c>
      <c r="L437" s="4"/>
      <c r="M437" s="4"/>
      <c r="N437" s="4"/>
      <c r="O437" s="7">
        <v>5000000</v>
      </c>
      <c r="P437" s="11">
        <f>_xlfn.XLOOKUP(E437,[1]SIDEOF_donativos!U$4:U$1619,[1]SIDEOF_donativos!W$4:W$1619,FALSE)</f>
        <v>1334</v>
      </c>
      <c r="S437" s="3">
        <v>2016</v>
      </c>
      <c r="T437" s="4" t="s">
        <v>719</v>
      </c>
      <c r="U437" s="4" t="s">
        <v>4936</v>
      </c>
      <c r="V437" s="6">
        <v>42594</v>
      </c>
      <c r="W437" s="7">
        <v>1000000</v>
      </c>
      <c r="X437" s="6">
        <v>42685</v>
      </c>
      <c r="Y437" s="4" t="s">
        <v>6585</v>
      </c>
      <c r="Z437" s="4" t="s">
        <v>387</v>
      </c>
      <c r="AA437" s="4" t="s">
        <v>388</v>
      </c>
      <c r="AB437" s="4"/>
      <c r="AC437" s="4"/>
      <c r="AD437" s="4"/>
      <c r="AE437" s="7">
        <v>1000000</v>
      </c>
      <c r="AF437" s="11">
        <v>79</v>
      </c>
    </row>
    <row r="438" spans="1:32" x14ac:dyDescent="0.25">
      <c r="A438" s="3">
        <v>2016</v>
      </c>
      <c r="B438" s="4" t="s">
        <v>719</v>
      </c>
      <c r="C438" s="5">
        <v>48101</v>
      </c>
      <c r="D438" s="4" t="s">
        <v>6433</v>
      </c>
      <c r="E438" s="4" t="s">
        <v>6434</v>
      </c>
      <c r="F438" s="6">
        <v>42510</v>
      </c>
      <c r="G438" s="7">
        <v>8200000</v>
      </c>
      <c r="H438" s="6">
        <v>42571</v>
      </c>
      <c r="I438" s="4" t="s">
        <v>6435</v>
      </c>
      <c r="J438" s="4" t="s">
        <v>387</v>
      </c>
      <c r="K438" s="4" t="s">
        <v>388</v>
      </c>
      <c r="L438" s="4"/>
      <c r="M438" s="4"/>
      <c r="N438" s="4"/>
      <c r="O438" s="7">
        <v>8200000</v>
      </c>
      <c r="P438" s="11">
        <f>_xlfn.XLOOKUP(E438,[1]SIDEOF_donativos!U$4:U$1619,[1]SIDEOF_donativos!W$4:W$1619,FALSE)</f>
        <v>1544</v>
      </c>
      <c r="S438" s="3">
        <v>2016</v>
      </c>
      <c r="T438" s="4" t="s">
        <v>719</v>
      </c>
      <c r="U438" s="4" t="s">
        <v>4944</v>
      </c>
      <c r="V438" s="6">
        <v>42573</v>
      </c>
      <c r="W438" s="7">
        <v>1110000</v>
      </c>
      <c r="X438" s="6">
        <v>42907</v>
      </c>
      <c r="Y438" s="4" t="s">
        <v>6587</v>
      </c>
      <c r="Z438" s="4" t="s">
        <v>387</v>
      </c>
      <c r="AA438" s="4" t="s">
        <v>388</v>
      </c>
      <c r="AB438" s="4"/>
      <c r="AC438" s="4"/>
      <c r="AD438" s="4"/>
      <c r="AE438" s="7">
        <v>1110000</v>
      </c>
      <c r="AF438" s="11">
        <v>1418</v>
      </c>
    </row>
    <row r="439" spans="1:32" x14ac:dyDescent="0.25">
      <c r="A439" s="3">
        <v>2016</v>
      </c>
      <c r="B439" s="4" t="s">
        <v>719</v>
      </c>
      <c r="C439" s="5">
        <v>48101</v>
      </c>
      <c r="D439" s="4" t="s">
        <v>6436</v>
      </c>
      <c r="E439" s="4" t="s">
        <v>5133</v>
      </c>
      <c r="F439" s="6">
        <v>42513</v>
      </c>
      <c r="G439" s="7">
        <v>4120000</v>
      </c>
      <c r="H439" s="6">
        <v>42900</v>
      </c>
      <c r="I439" s="4" t="s">
        <v>6437</v>
      </c>
      <c r="J439" s="4" t="s">
        <v>387</v>
      </c>
      <c r="K439" s="4" t="s">
        <v>388</v>
      </c>
      <c r="L439" s="4"/>
      <c r="M439" s="4"/>
      <c r="N439" s="4"/>
      <c r="O439" s="7">
        <v>4120000</v>
      </c>
      <c r="P439" s="11">
        <f>_xlfn.XLOOKUP(E439,[1]SIDEOF_donativos!U$4:U$1619,[1]SIDEOF_donativos!W$4:W$1619,FALSE)</f>
        <v>861</v>
      </c>
      <c r="S439" s="3">
        <v>2016</v>
      </c>
      <c r="T439" s="4" t="s">
        <v>719</v>
      </c>
      <c r="U439" s="4" t="s">
        <v>4944</v>
      </c>
      <c r="V439" s="6">
        <v>42573</v>
      </c>
      <c r="W439" s="7">
        <v>2737600</v>
      </c>
      <c r="X439" s="6">
        <v>42907</v>
      </c>
      <c r="Y439" s="4" t="s">
        <v>6589</v>
      </c>
      <c r="Z439" s="4" t="s">
        <v>387</v>
      </c>
      <c r="AA439" s="4" t="s">
        <v>388</v>
      </c>
      <c r="AB439" s="4"/>
      <c r="AC439" s="4"/>
      <c r="AD439" s="4"/>
      <c r="AE439" s="7">
        <v>2737600</v>
      </c>
      <c r="AF439" s="11">
        <v>1418</v>
      </c>
    </row>
    <row r="440" spans="1:32" x14ac:dyDescent="0.25">
      <c r="A440" s="3">
        <v>2016</v>
      </c>
      <c r="B440" s="4" t="s">
        <v>719</v>
      </c>
      <c r="C440" s="5">
        <v>48101</v>
      </c>
      <c r="D440" s="4" t="s">
        <v>6438</v>
      </c>
      <c r="E440" s="4" t="s">
        <v>803</v>
      </c>
      <c r="F440" s="6">
        <v>42513</v>
      </c>
      <c r="G440" s="7">
        <v>2340000</v>
      </c>
      <c r="H440" s="6">
        <v>42906</v>
      </c>
      <c r="I440" s="4" t="s">
        <v>6439</v>
      </c>
      <c r="J440" s="4" t="s">
        <v>387</v>
      </c>
      <c r="K440" s="4" t="s">
        <v>388</v>
      </c>
      <c r="L440" s="4"/>
      <c r="M440" s="4"/>
      <c r="N440" s="4"/>
      <c r="O440" s="7">
        <v>2340000</v>
      </c>
      <c r="P440" s="11">
        <f>_xlfn.XLOOKUP(E440,[1]SIDEOF_donativos!U$4:U$1619,[1]SIDEOF_donativos!W$4:W$1619,FALSE)</f>
        <v>589</v>
      </c>
      <c r="S440" s="3">
        <v>2016</v>
      </c>
      <c r="T440" s="4" t="s">
        <v>719</v>
      </c>
      <c r="U440" s="4" t="s">
        <v>4944</v>
      </c>
      <c r="V440" s="6">
        <v>42576</v>
      </c>
      <c r="W440" s="7">
        <v>3000000</v>
      </c>
      <c r="X440" s="6">
        <v>42849</v>
      </c>
      <c r="Y440" s="4" t="s">
        <v>6591</v>
      </c>
      <c r="Z440" s="4" t="s">
        <v>387</v>
      </c>
      <c r="AA440" s="4" t="s">
        <v>388</v>
      </c>
      <c r="AB440" s="4"/>
      <c r="AC440" s="4"/>
      <c r="AD440" s="4"/>
      <c r="AE440" s="7">
        <v>3000000</v>
      </c>
      <c r="AF440" s="11">
        <v>1418</v>
      </c>
    </row>
    <row r="441" spans="1:32" x14ac:dyDescent="0.25">
      <c r="A441" s="3">
        <v>2016</v>
      </c>
      <c r="B441" s="4" t="s">
        <v>719</v>
      </c>
      <c r="C441" s="5">
        <v>48101</v>
      </c>
      <c r="D441" s="4" t="s">
        <v>6440</v>
      </c>
      <c r="E441" s="4" t="s">
        <v>2478</v>
      </c>
      <c r="F441" s="6">
        <v>42513</v>
      </c>
      <c r="G441" s="7">
        <v>2400000</v>
      </c>
      <c r="H441" s="6">
        <v>42911</v>
      </c>
      <c r="I441" s="4" t="s">
        <v>6441</v>
      </c>
      <c r="J441" s="4" t="s">
        <v>387</v>
      </c>
      <c r="K441" s="4" t="s">
        <v>388</v>
      </c>
      <c r="L441" s="4"/>
      <c r="M441" s="4"/>
      <c r="N441" s="4"/>
      <c r="O441" s="7">
        <v>2400000</v>
      </c>
      <c r="P441" s="11">
        <f>_xlfn.XLOOKUP(E441,[1]SIDEOF_donativos!U$4:U$1619,[1]SIDEOF_donativos!W$4:W$1619,FALSE)</f>
        <v>617</v>
      </c>
      <c r="S441" s="3">
        <v>2016</v>
      </c>
      <c r="T441" s="4" t="s">
        <v>719</v>
      </c>
      <c r="U441" s="4" t="s">
        <v>2453</v>
      </c>
      <c r="V441" s="6">
        <v>42573</v>
      </c>
      <c r="W441" s="7">
        <v>4000000</v>
      </c>
      <c r="X441" s="6">
        <v>42846</v>
      </c>
      <c r="Y441" s="4" t="s">
        <v>6593</v>
      </c>
      <c r="Z441" s="4" t="s">
        <v>387</v>
      </c>
      <c r="AA441" s="4" t="s">
        <v>388</v>
      </c>
      <c r="AB441" s="4"/>
      <c r="AC441" s="4"/>
      <c r="AD441" s="4"/>
      <c r="AE441" s="7">
        <v>4000000</v>
      </c>
      <c r="AF441" s="11">
        <v>660</v>
      </c>
    </row>
    <row r="442" spans="1:32" x14ac:dyDescent="0.25">
      <c r="A442" s="3">
        <v>2016</v>
      </c>
      <c r="B442" s="4" t="s">
        <v>719</v>
      </c>
      <c r="C442" s="5">
        <v>48101</v>
      </c>
      <c r="D442" s="4" t="s">
        <v>6442</v>
      </c>
      <c r="E442" s="4" t="s">
        <v>6443</v>
      </c>
      <c r="F442" s="6">
        <v>42575</v>
      </c>
      <c r="G442" s="7">
        <v>1000000</v>
      </c>
      <c r="H442" s="6">
        <v>42728</v>
      </c>
      <c r="I442" s="4" t="s">
        <v>6444</v>
      </c>
      <c r="J442" s="4" t="s">
        <v>387</v>
      </c>
      <c r="K442" s="4" t="s">
        <v>388</v>
      </c>
      <c r="L442" s="4"/>
      <c r="M442" s="4"/>
      <c r="N442" s="4"/>
      <c r="O442" s="7">
        <v>1000000</v>
      </c>
      <c r="P442" s="11">
        <f>_xlfn.XLOOKUP(E442,[1]SIDEOF_donativos!U$4:U$1619,[1]SIDEOF_donativos!W$4:W$1619,FALSE)</f>
        <v>150</v>
      </c>
      <c r="S442" s="3">
        <v>2016</v>
      </c>
      <c r="T442" s="4" t="s">
        <v>719</v>
      </c>
      <c r="U442" s="4" t="s">
        <v>3930</v>
      </c>
      <c r="V442" s="6">
        <v>42580</v>
      </c>
      <c r="W442" s="7">
        <v>3650000</v>
      </c>
      <c r="X442" s="6">
        <v>42641</v>
      </c>
      <c r="Y442" s="4" t="s">
        <v>6595</v>
      </c>
      <c r="Z442" s="4" t="s">
        <v>387</v>
      </c>
      <c r="AA442" s="4" t="s">
        <v>388</v>
      </c>
      <c r="AB442" s="4"/>
      <c r="AC442" s="4"/>
      <c r="AD442" s="4"/>
      <c r="AE442" s="7">
        <v>3650000</v>
      </c>
      <c r="AF442" s="11">
        <v>135</v>
      </c>
    </row>
    <row r="443" spans="1:32" x14ac:dyDescent="0.25">
      <c r="A443" s="3">
        <v>2016</v>
      </c>
      <c r="B443" s="4" t="s">
        <v>719</v>
      </c>
      <c r="C443" s="5">
        <v>48101</v>
      </c>
      <c r="D443" s="4" t="s">
        <v>6445</v>
      </c>
      <c r="E443" s="4" t="s">
        <v>847</v>
      </c>
      <c r="F443" s="6">
        <v>42514</v>
      </c>
      <c r="G443" s="7">
        <v>2500000</v>
      </c>
      <c r="H443" s="6">
        <v>42935</v>
      </c>
      <c r="I443" s="4" t="s">
        <v>6446</v>
      </c>
      <c r="J443" s="4" t="s">
        <v>387</v>
      </c>
      <c r="K443" s="4" t="s">
        <v>388</v>
      </c>
      <c r="L443" s="4"/>
      <c r="M443" s="4"/>
      <c r="N443" s="4"/>
      <c r="O443" s="7">
        <v>2500000</v>
      </c>
      <c r="P443" s="11">
        <f>_xlfn.XLOOKUP(E443,[1]SIDEOF_donativos!U$4:U$1619,[1]SIDEOF_donativos!W$4:W$1619,FALSE)</f>
        <v>800</v>
      </c>
      <c r="S443" s="3">
        <v>2016</v>
      </c>
      <c r="T443" s="4" t="s">
        <v>719</v>
      </c>
      <c r="U443" s="4" t="s">
        <v>6530</v>
      </c>
      <c r="V443" s="6">
        <v>42579</v>
      </c>
      <c r="W443" s="7">
        <v>4791367</v>
      </c>
      <c r="X443" s="6">
        <v>42670</v>
      </c>
      <c r="Y443" s="4" t="s">
        <v>6597</v>
      </c>
      <c r="Z443" s="4" t="s">
        <v>387</v>
      </c>
      <c r="AA443" s="4" t="s">
        <v>388</v>
      </c>
      <c r="AB443" s="4"/>
      <c r="AC443" s="4"/>
      <c r="AD443" s="4"/>
      <c r="AE443" s="7">
        <v>4791367</v>
      </c>
      <c r="AF443" s="11">
        <v>1329</v>
      </c>
    </row>
    <row r="444" spans="1:32" x14ac:dyDescent="0.25">
      <c r="A444" s="3">
        <v>2016</v>
      </c>
      <c r="B444" s="4" t="s">
        <v>719</v>
      </c>
      <c r="C444" s="5">
        <v>48101</v>
      </c>
      <c r="D444" s="4" t="s">
        <v>6447</v>
      </c>
      <c r="E444" s="4" t="s">
        <v>1981</v>
      </c>
      <c r="F444" s="6">
        <v>42514</v>
      </c>
      <c r="G444" s="7">
        <v>1560000</v>
      </c>
      <c r="H444" s="6">
        <v>42847</v>
      </c>
      <c r="I444" s="4" t="s">
        <v>6448</v>
      </c>
      <c r="J444" s="4" t="s">
        <v>387</v>
      </c>
      <c r="K444" s="4" t="s">
        <v>388</v>
      </c>
      <c r="L444" s="4"/>
      <c r="M444" s="4"/>
      <c r="N444" s="4"/>
      <c r="O444" s="7">
        <v>1560000</v>
      </c>
      <c r="P444" s="11">
        <f>_xlfn.XLOOKUP(E444,[1]SIDEOF_donativos!U$4:U$1619,[1]SIDEOF_donativos!W$4:W$1619,FALSE)</f>
        <v>1068</v>
      </c>
      <c r="S444" s="3">
        <v>2016</v>
      </c>
      <c r="T444" s="4" t="s">
        <v>719</v>
      </c>
      <c r="U444" s="4" t="s">
        <v>6599</v>
      </c>
      <c r="V444" s="6">
        <v>42580</v>
      </c>
      <c r="W444" s="7">
        <v>3120000</v>
      </c>
      <c r="X444" s="6">
        <v>42975</v>
      </c>
      <c r="Y444" s="4" t="s">
        <v>6600</v>
      </c>
      <c r="Z444" s="4" t="s">
        <v>387</v>
      </c>
      <c r="AA444" s="4" t="s">
        <v>388</v>
      </c>
      <c r="AB444" s="4"/>
      <c r="AC444" s="4"/>
      <c r="AD444" s="4"/>
      <c r="AE444" s="7">
        <v>3120000</v>
      </c>
      <c r="AF444" s="11">
        <v>603</v>
      </c>
    </row>
    <row r="445" spans="1:32" x14ac:dyDescent="0.25">
      <c r="A445" s="3">
        <v>2016</v>
      </c>
      <c r="B445" s="4" t="s">
        <v>719</v>
      </c>
      <c r="C445" s="5">
        <v>48101</v>
      </c>
      <c r="D445" s="4" t="s">
        <v>6449</v>
      </c>
      <c r="E445" s="4" t="s">
        <v>2522</v>
      </c>
      <c r="F445" s="6">
        <v>42510</v>
      </c>
      <c r="G445" s="7">
        <v>2000000</v>
      </c>
      <c r="H445" s="6">
        <v>42906</v>
      </c>
      <c r="I445" s="4" t="s">
        <v>6450</v>
      </c>
      <c r="J445" s="4" t="s">
        <v>387</v>
      </c>
      <c r="K445" s="4" t="s">
        <v>388</v>
      </c>
      <c r="L445" s="4"/>
      <c r="M445" s="4"/>
      <c r="N445" s="4"/>
      <c r="O445" s="7">
        <v>2000000</v>
      </c>
      <c r="P445" s="11">
        <f>_xlfn.XLOOKUP(E445,[1]SIDEOF_donativos!U$4:U$1619,[1]SIDEOF_donativos!W$4:W$1619,FALSE)</f>
        <v>277</v>
      </c>
      <c r="S445" s="3">
        <v>2016</v>
      </c>
      <c r="T445" s="4" t="s">
        <v>719</v>
      </c>
      <c r="U445" s="4" t="s">
        <v>809</v>
      </c>
      <c r="V445" s="6">
        <v>42573</v>
      </c>
      <c r="W445" s="7">
        <v>780000</v>
      </c>
      <c r="X445" s="6">
        <v>42937</v>
      </c>
      <c r="Y445" s="4" t="s">
        <v>6602</v>
      </c>
      <c r="Z445" s="4" t="s">
        <v>387</v>
      </c>
      <c r="AA445" s="4" t="s">
        <v>388</v>
      </c>
      <c r="AB445" s="4"/>
      <c r="AC445" s="4"/>
      <c r="AD445" s="4"/>
      <c r="AE445" s="7">
        <v>780000</v>
      </c>
      <c r="AF445" s="11">
        <v>664</v>
      </c>
    </row>
    <row r="446" spans="1:32" x14ac:dyDescent="0.25">
      <c r="A446" s="3">
        <v>2016</v>
      </c>
      <c r="B446" s="4" t="s">
        <v>719</v>
      </c>
      <c r="C446" s="5">
        <v>48101</v>
      </c>
      <c r="D446" s="4" t="s">
        <v>6451</v>
      </c>
      <c r="E446" s="4" t="s">
        <v>847</v>
      </c>
      <c r="F446" s="6">
        <v>42515</v>
      </c>
      <c r="G446" s="7">
        <v>2500000</v>
      </c>
      <c r="H446" s="6">
        <v>42911</v>
      </c>
      <c r="I446" s="4" t="s">
        <v>6452</v>
      </c>
      <c r="J446" s="4" t="s">
        <v>387</v>
      </c>
      <c r="K446" s="4" t="s">
        <v>388</v>
      </c>
      <c r="L446" s="4"/>
      <c r="M446" s="4"/>
      <c r="N446" s="4"/>
      <c r="O446" s="7">
        <v>2500000</v>
      </c>
      <c r="P446" s="11">
        <f>_xlfn.XLOOKUP(E446,[1]SIDEOF_donativos!U$4:U$1619,[1]SIDEOF_donativos!W$4:W$1619,FALSE)</f>
        <v>800</v>
      </c>
      <c r="S446" s="3">
        <v>2016</v>
      </c>
      <c r="T446" s="4" t="s">
        <v>719</v>
      </c>
      <c r="U446" s="4" t="s">
        <v>1170</v>
      </c>
      <c r="V446" s="6">
        <v>42642</v>
      </c>
      <c r="W446" s="7">
        <v>2400000</v>
      </c>
      <c r="X446" s="6">
        <v>42794</v>
      </c>
      <c r="Y446" s="4" t="s">
        <v>6604</v>
      </c>
      <c r="Z446" s="4" t="s">
        <v>387</v>
      </c>
      <c r="AA446" s="4" t="s">
        <v>388</v>
      </c>
      <c r="AB446" s="4"/>
      <c r="AC446" s="4"/>
      <c r="AD446" s="4"/>
      <c r="AE446" s="7">
        <v>2400000</v>
      </c>
      <c r="AF446" s="11">
        <v>1443</v>
      </c>
    </row>
    <row r="447" spans="1:32" x14ac:dyDescent="0.25">
      <c r="A447" s="3">
        <v>2016</v>
      </c>
      <c r="B447" s="4" t="s">
        <v>719</v>
      </c>
      <c r="C447" s="5">
        <v>48101</v>
      </c>
      <c r="D447" s="4" t="s">
        <v>6453</v>
      </c>
      <c r="E447" s="4" t="s">
        <v>6454</v>
      </c>
      <c r="F447" s="6">
        <v>42573</v>
      </c>
      <c r="G447" s="7">
        <v>1900000</v>
      </c>
      <c r="H447" s="6">
        <v>42907</v>
      </c>
      <c r="I447" s="4" t="s">
        <v>6453</v>
      </c>
      <c r="J447" s="4" t="s">
        <v>387</v>
      </c>
      <c r="K447" s="4" t="s">
        <v>388</v>
      </c>
      <c r="L447" s="4"/>
      <c r="M447" s="4"/>
      <c r="N447" s="4"/>
      <c r="O447" s="7">
        <v>1900000</v>
      </c>
      <c r="P447" s="11">
        <f>_xlfn.XLOOKUP(E447,[1]SIDEOF_donativos!U$4:U$1619,[1]SIDEOF_donativos!W$4:W$1619,FALSE)</f>
        <v>1531</v>
      </c>
      <c r="S447" s="3">
        <v>2016</v>
      </c>
      <c r="T447" s="4" t="s">
        <v>719</v>
      </c>
      <c r="U447" s="4" t="s">
        <v>847</v>
      </c>
      <c r="V447" s="6">
        <v>42577</v>
      </c>
      <c r="W447" s="7">
        <v>3000000</v>
      </c>
      <c r="X447" s="6">
        <v>42972</v>
      </c>
      <c r="Y447" s="4" t="s">
        <v>6606</v>
      </c>
      <c r="Z447" s="4" t="s">
        <v>387</v>
      </c>
      <c r="AA447" s="4" t="s">
        <v>388</v>
      </c>
      <c r="AB447" s="4"/>
      <c r="AC447" s="4"/>
      <c r="AD447" s="4"/>
      <c r="AE447" s="7">
        <v>3000000</v>
      </c>
      <c r="AF447" s="11">
        <v>800</v>
      </c>
    </row>
    <row r="448" spans="1:32" x14ac:dyDescent="0.25">
      <c r="A448" s="3">
        <v>2016</v>
      </c>
      <c r="B448" s="4" t="s">
        <v>719</v>
      </c>
      <c r="C448" s="5">
        <v>48101</v>
      </c>
      <c r="D448" s="4" t="s">
        <v>6455</v>
      </c>
      <c r="E448" s="4" t="s">
        <v>6456</v>
      </c>
      <c r="F448" s="6">
        <v>42520</v>
      </c>
      <c r="G448" s="7">
        <v>5000000</v>
      </c>
      <c r="H448" s="6">
        <v>42774</v>
      </c>
      <c r="I448" s="4" t="s">
        <v>6457</v>
      </c>
      <c r="J448" s="4" t="s">
        <v>387</v>
      </c>
      <c r="K448" s="4" t="s">
        <v>388</v>
      </c>
      <c r="L448" s="4"/>
      <c r="M448" s="4"/>
      <c r="N448" s="4"/>
      <c r="O448" s="7">
        <v>5000000</v>
      </c>
      <c r="P448" s="11">
        <f>_xlfn.XLOOKUP(E448,[1]SIDEOF_donativos!U$4:U$1619,[1]SIDEOF_donativos!W$4:W$1619,FALSE)</f>
        <v>494</v>
      </c>
      <c r="S448" s="3">
        <v>2016</v>
      </c>
      <c r="T448" s="4" t="s">
        <v>719</v>
      </c>
      <c r="U448" s="4" t="s">
        <v>847</v>
      </c>
      <c r="V448" s="6">
        <v>42577</v>
      </c>
      <c r="W448" s="7">
        <v>2500000</v>
      </c>
      <c r="X448" s="6">
        <v>42850</v>
      </c>
      <c r="Y448" s="4" t="s">
        <v>6608</v>
      </c>
      <c r="Z448" s="4" t="s">
        <v>387</v>
      </c>
      <c r="AA448" s="4" t="s">
        <v>388</v>
      </c>
      <c r="AB448" s="4"/>
      <c r="AC448" s="4"/>
      <c r="AD448" s="4"/>
      <c r="AE448" s="7">
        <v>2500000</v>
      </c>
      <c r="AF448" s="11">
        <v>800</v>
      </c>
    </row>
    <row r="449" spans="1:32" x14ac:dyDescent="0.25">
      <c r="A449" s="3">
        <v>2016</v>
      </c>
      <c r="B449" s="4" t="s">
        <v>719</v>
      </c>
      <c r="C449" s="5">
        <v>48101</v>
      </c>
      <c r="D449" s="4" t="s">
        <v>6458</v>
      </c>
      <c r="E449" s="4" t="s">
        <v>3544</v>
      </c>
      <c r="F449" s="6">
        <v>42520</v>
      </c>
      <c r="G449" s="7">
        <v>2000000</v>
      </c>
      <c r="H449" s="6">
        <v>42689</v>
      </c>
      <c r="I449" s="4" t="s">
        <v>6459</v>
      </c>
      <c r="J449" s="4" t="s">
        <v>387</v>
      </c>
      <c r="K449" s="4" t="s">
        <v>388</v>
      </c>
      <c r="L449" s="4"/>
      <c r="M449" s="4"/>
      <c r="N449" s="4"/>
      <c r="O449" s="7">
        <v>2000000</v>
      </c>
      <c r="P449" s="11">
        <f>_xlfn.XLOOKUP(E449,[1]SIDEOF_donativos!U$4:U$1619,[1]SIDEOF_donativos!W$4:W$1619,FALSE)</f>
        <v>647</v>
      </c>
      <c r="S449" s="3">
        <v>2016</v>
      </c>
      <c r="T449" s="4" t="s">
        <v>719</v>
      </c>
      <c r="U449" s="4" t="s">
        <v>6610</v>
      </c>
      <c r="V449" s="6">
        <v>42580</v>
      </c>
      <c r="W449" s="7">
        <v>5000000</v>
      </c>
      <c r="X449" s="6">
        <v>42671</v>
      </c>
      <c r="Y449" s="4" t="s">
        <v>6611</v>
      </c>
      <c r="Z449" s="4" t="s">
        <v>387</v>
      </c>
      <c r="AA449" s="4" t="s">
        <v>388</v>
      </c>
      <c r="AB449" s="4"/>
      <c r="AC449" s="4"/>
      <c r="AD449" s="4"/>
      <c r="AE449" s="7">
        <v>5000000</v>
      </c>
      <c r="AF449" s="11">
        <v>102</v>
      </c>
    </row>
    <row r="450" spans="1:32" x14ac:dyDescent="0.25">
      <c r="A450" s="3">
        <v>2016</v>
      </c>
      <c r="B450" s="4" t="s">
        <v>719</v>
      </c>
      <c r="C450" s="5">
        <v>48101</v>
      </c>
      <c r="D450" s="4" t="s">
        <v>6460</v>
      </c>
      <c r="E450" s="4" t="s">
        <v>6456</v>
      </c>
      <c r="F450" s="6">
        <v>42520</v>
      </c>
      <c r="G450" s="7">
        <v>5000000</v>
      </c>
      <c r="H450" s="6">
        <v>42774</v>
      </c>
      <c r="I450" s="4" t="s">
        <v>6461</v>
      </c>
      <c r="J450" s="4" t="s">
        <v>387</v>
      </c>
      <c r="K450" s="4" t="s">
        <v>388</v>
      </c>
      <c r="L450" s="4"/>
      <c r="M450" s="4"/>
      <c r="N450" s="4"/>
      <c r="O450" s="7">
        <v>5000000</v>
      </c>
      <c r="P450" s="11">
        <f>_xlfn.XLOOKUP(E450,[1]SIDEOF_donativos!U$4:U$1619,[1]SIDEOF_donativos!W$4:W$1619,FALSE)</f>
        <v>494</v>
      </c>
      <c r="S450" s="3">
        <v>2016</v>
      </c>
      <c r="T450" s="4" t="s">
        <v>719</v>
      </c>
      <c r="U450" s="4" t="s">
        <v>6613</v>
      </c>
      <c r="V450" s="6">
        <v>42632</v>
      </c>
      <c r="W450" s="7">
        <v>3000000</v>
      </c>
      <c r="X450" s="6">
        <v>42743</v>
      </c>
      <c r="Y450" s="4" t="s">
        <v>6614</v>
      </c>
      <c r="Z450" s="4" t="s">
        <v>387</v>
      </c>
      <c r="AA450" s="4" t="s">
        <v>388</v>
      </c>
      <c r="AB450" s="4"/>
      <c r="AC450" s="4"/>
      <c r="AD450" s="4"/>
      <c r="AE450" s="7">
        <v>3000000</v>
      </c>
      <c r="AF450" s="11">
        <v>263</v>
      </c>
    </row>
    <row r="451" spans="1:32" x14ac:dyDescent="0.25">
      <c r="A451" s="3">
        <v>2016</v>
      </c>
      <c r="B451" s="4" t="s">
        <v>719</v>
      </c>
      <c r="C451" s="5">
        <v>48101</v>
      </c>
      <c r="D451" s="4" t="s">
        <v>6462</v>
      </c>
      <c r="E451" s="4" t="s">
        <v>1720</v>
      </c>
      <c r="F451" s="6">
        <v>42520</v>
      </c>
      <c r="G451" s="7">
        <v>1950000</v>
      </c>
      <c r="H451" s="6">
        <v>42694</v>
      </c>
      <c r="I451" s="4" t="s">
        <v>6463</v>
      </c>
      <c r="J451" s="4" t="s">
        <v>387</v>
      </c>
      <c r="K451" s="4" t="s">
        <v>388</v>
      </c>
      <c r="L451" s="4"/>
      <c r="M451" s="4"/>
      <c r="N451" s="4"/>
      <c r="O451" s="7">
        <v>1950000</v>
      </c>
      <c r="P451" s="11">
        <f>_xlfn.XLOOKUP(E451,[1]SIDEOF_donativos!U$4:U$1619,[1]SIDEOF_donativos!W$4:W$1619,FALSE)</f>
        <v>609</v>
      </c>
      <c r="S451" s="3">
        <v>2016</v>
      </c>
      <c r="T451" s="4" t="s">
        <v>719</v>
      </c>
      <c r="U451" s="4" t="s">
        <v>4914</v>
      </c>
      <c r="V451" s="6">
        <v>42556</v>
      </c>
      <c r="W451" s="7">
        <v>2900000</v>
      </c>
      <c r="X451" s="6">
        <v>42689</v>
      </c>
      <c r="Y451" s="4" t="s">
        <v>6616</v>
      </c>
      <c r="Z451" s="4" t="s">
        <v>387</v>
      </c>
      <c r="AA451" s="4" t="s">
        <v>388</v>
      </c>
      <c r="AB451" s="4"/>
      <c r="AC451" s="4"/>
      <c r="AD451" s="4"/>
      <c r="AE451" s="7">
        <v>2900000</v>
      </c>
      <c r="AF451" s="11">
        <v>68</v>
      </c>
    </row>
    <row r="452" spans="1:32" x14ac:dyDescent="0.25">
      <c r="A452" s="3">
        <v>2016</v>
      </c>
      <c r="B452" s="4" t="s">
        <v>719</v>
      </c>
      <c r="C452" s="5">
        <v>48101</v>
      </c>
      <c r="D452" s="4" t="s">
        <v>6464</v>
      </c>
      <c r="E452" s="4" t="s">
        <v>2279</v>
      </c>
      <c r="F452" s="6">
        <v>42514</v>
      </c>
      <c r="G452" s="7">
        <v>9500000</v>
      </c>
      <c r="H452" s="6">
        <v>42845</v>
      </c>
      <c r="I452" s="4" t="s">
        <v>6465</v>
      </c>
      <c r="J452" s="4" t="s">
        <v>387</v>
      </c>
      <c r="K452" s="4" t="s">
        <v>388</v>
      </c>
      <c r="L452" s="4"/>
      <c r="M452" s="4"/>
      <c r="N452" s="4"/>
      <c r="O452" s="7">
        <v>9500000</v>
      </c>
      <c r="P452" s="11">
        <f>_xlfn.XLOOKUP(E452,[1]SIDEOF_donativos!U$4:U$1619,[1]SIDEOF_donativos!W$4:W$1619,FALSE)</f>
        <v>1069</v>
      </c>
      <c r="S452" s="3">
        <v>2016</v>
      </c>
      <c r="T452" s="4" t="s">
        <v>719</v>
      </c>
      <c r="U452" s="4" t="s">
        <v>2551</v>
      </c>
      <c r="V452" s="6">
        <v>42552</v>
      </c>
      <c r="W452" s="7">
        <v>5400000</v>
      </c>
      <c r="X452" s="6">
        <v>42735</v>
      </c>
      <c r="Y452" s="4" t="s">
        <v>6618</v>
      </c>
      <c r="Z452" s="4" t="s">
        <v>387</v>
      </c>
      <c r="AA452" s="4" t="s">
        <v>388</v>
      </c>
      <c r="AB452" s="4"/>
      <c r="AC452" s="4"/>
      <c r="AD452" s="4"/>
      <c r="AE452" s="7">
        <v>5400000</v>
      </c>
      <c r="AF452" s="11">
        <v>1067</v>
      </c>
    </row>
    <row r="453" spans="1:32" x14ac:dyDescent="0.25">
      <c r="A453" s="3">
        <v>2016</v>
      </c>
      <c r="B453" s="4" t="s">
        <v>719</v>
      </c>
      <c r="C453" s="5">
        <v>48101</v>
      </c>
      <c r="D453" s="4" t="s">
        <v>6466</v>
      </c>
      <c r="E453" s="4" t="s">
        <v>6467</v>
      </c>
      <c r="F453" s="6">
        <v>42565</v>
      </c>
      <c r="G453" s="7">
        <v>1132000</v>
      </c>
      <c r="H453" s="6">
        <v>42626</v>
      </c>
      <c r="I453" s="4" t="s">
        <v>6468</v>
      </c>
      <c r="J453" s="4" t="s">
        <v>387</v>
      </c>
      <c r="K453" s="4" t="s">
        <v>388</v>
      </c>
      <c r="L453" s="4"/>
      <c r="M453" s="4"/>
      <c r="N453" s="4"/>
      <c r="O453" s="7">
        <v>1132000</v>
      </c>
      <c r="P453" s="11">
        <f>_xlfn.XLOOKUP(E453,[1]SIDEOF_donativos!U$4:U$1619,[1]SIDEOF_donativos!W$4:W$1619,FALSE)</f>
        <v>1374</v>
      </c>
      <c r="S453" s="3">
        <v>2016</v>
      </c>
      <c r="T453" s="4" t="s">
        <v>719</v>
      </c>
      <c r="U453" s="4" t="s">
        <v>787</v>
      </c>
      <c r="V453" s="6">
        <v>42551</v>
      </c>
      <c r="W453" s="7">
        <v>1200000</v>
      </c>
      <c r="X453" s="6">
        <v>42735</v>
      </c>
      <c r="Y453" s="4" t="s">
        <v>6620</v>
      </c>
      <c r="Z453" s="4" t="s">
        <v>387</v>
      </c>
      <c r="AA453" s="4" t="s">
        <v>388</v>
      </c>
      <c r="AB453" s="4"/>
      <c r="AC453" s="4"/>
      <c r="AD453" s="4"/>
      <c r="AE453" s="7">
        <v>1200000</v>
      </c>
      <c r="AF453" s="11">
        <v>408</v>
      </c>
    </row>
    <row r="454" spans="1:32" x14ac:dyDescent="0.25">
      <c r="A454" s="3">
        <v>2016</v>
      </c>
      <c r="B454" s="4" t="s">
        <v>719</v>
      </c>
      <c r="C454" s="5">
        <v>48101</v>
      </c>
      <c r="D454" s="4" t="s">
        <v>6469</v>
      </c>
      <c r="E454" s="4" t="s">
        <v>6470</v>
      </c>
      <c r="F454" s="6">
        <v>42521</v>
      </c>
      <c r="G454" s="7">
        <v>4680000</v>
      </c>
      <c r="H454" s="6">
        <v>42757</v>
      </c>
      <c r="I454" s="4" t="s">
        <v>6471</v>
      </c>
      <c r="J454" s="4" t="s">
        <v>387</v>
      </c>
      <c r="K454" s="4" t="s">
        <v>388</v>
      </c>
      <c r="L454" s="4"/>
      <c r="M454" s="4"/>
      <c r="N454" s="4"/>
      <c r="O454" s="7">
        <v>4680000</v>
      </c>
      <c r="P454" s="11">
        <f>_xlfn.XLOOKUP(E454,[1]SIDEOF_donativos!U$4:U$1619,[1]SIDEOF_donativos!W$4:W$1619,FALSE)</f>
        <v>1290</v>
      </c>
      <c r="S454" s="3">
        <v>2016</v>
      </c>
      <c r="T454" s="4" t="s">
        <v>719</v>
      </c>
      <c r="U454" s="4" t="s">
        <v>6622</v>
      </c>
      <c r="V454" s="6">
        <v>42551</v>
      </c>
      <c r="W454" s="7">
        <v>6850000</v>
      </c>
      <c r="X454" s="6">
        <v>42624</v>
      </c>
      <c r="Y454" s="4" t="s">
        <v>6623</v>
      </c>
      <c r="Z454" s="4" t="s">
        <v>387</v>
      </c>
      <c r="AA454" s="4" t="s">
        <v>388</v>
      </c>
      <c r="AB454" s="4"/>
      <c r="AC454" s="4"/>
      <c r="AD454" s="4"/>
      <c r="AE454" s="7">
        <v>6850000</v>
      </c>
      <c r="AF454" s="11">
        <v>468</v>
      </c>
    </row>
    <row r="455" spans="1:32" x14ac:dyDescent="0.25">
      <c r="A455" s="3">
        <v>2016</v>
      </c>
      <c r="B455" s="4" t="s">
        <v>719</v>
      </c>
      <c r="C455" s="5">
        <v>48101</v>
      </c>
      <c r="D455" s="4" t="s">
        <v>6472</v>
      </c>
      <c r="E455" s="4" t="s">
        <v>771</v>
      </c>
      <c r="F455" s="6">
        <v>42508</v>
      </c>
      <c r="G455" s="7">
        <v>8600000</v>
      </c>
      <c r="H455" s="6">
        <v>42816</v>
      </c>
      <c r="I455" s="4" t="s">
        <v>6473</v>
      </c>
      <c r="J455" s="4" t="s">
        <v>387</v>
      </c>
      <c r="K455" s="4" t="s">
        <v>388</v>
      </c>
      <c r="L455" s="4"/>
      <c r="M455" s="4"/>
      <c r="N455" s="4"/>
      <c r="O455" s="7">
        <v>8600000</v>
      </c>
      <c r="P455" s="11">
        <f>_xlfn.XLOOKUP(E455,[1]SIDEOF_donativos!U$4:U$1619,[1]SIDEOF_donativos!W$4:W$1619,FALSE)</f>
        <v>484</v>
      </c>
      <c r="S455" s="3">
        <v>2016</v>
      </c>
      <c r="T455" s="4" t="s">
        <v>719</v>
      </c>
      <c r="U455" s="4" t="s">
        <v>6434</v>
      </c>
      <c r="V455" s="6">
        <v>42510</v>
      </c>
      <c r="W455" s="7">
        <v>9300000</v>
      </c>
      <c r="X455" s="6">
        <v>42624</v>
      </c>
      <c r="Y455" s="4" t="s">
        <v>6625</v>
      </c>
      <c r="Z455" s="4" t="s">
        <v>387</v>
      </c>
      <c r="AA455" s="4" t="s">
        <v>388</v>
      </c>
      <c r="AB455" s="4"/>
      <c r="AC455" s="4"/>
      <c r="AD455" s="4"/>
      <c r="AE455" s="7">
        <v>9300000</v>
      </c>
      <c r="AF455" s="11">
        <v>1544</v>
      </c>
    </row>
    <row r="456" spans="1:32" x14ac:dyDescent="0.25">
      <c r="A456" s="3">
        <v>2016</v>
      </c>
      <c r="B456" s="4" t="s">
        <v>719</v>
      </c>
      <c r="C456" s="5">
        <v>48101</v>
      </c>
      <c r="D456" s="4" t="s">
        <v>6474</v>
      </c>
      <c r="E456" s="4" t="s">
        <v>2340</v>
      </c>
      <c r="F456" s="6">
        <v>42520</v>
      </c>
      <c r="G456" s="7">
        <v>3240000</v>
      </c>
      <c r="H456" s="6">
        <v>42723</v>
      </c>
      <c r="I456" s="4" t="s">
        <v>6475</v>
      </c>
      <c r="J456" s="4" t="s">
        <v>387</v>
      </c>
      <c r="K456" s="4" t="s">
        <v>388</v>
      </c>
      <c r="L456" s="4"/>
      <c r="M456" s="4"/>
      <c r="N456" s="4"/>
      <c r="O456" s="7">
        <v>3240000</v>
      </c>
      <c r="P456" s="11">
        <f>_xlfn.XLOOKUP(E456,[1]SIDEOF_donativos!U$4:U$1619,[1]SIDEOF_donativos!W$4:W$1619,FALSE)</f>
        <v>960</v>
      </c>
      <c r="S456" s="3">
        <v>2016</v>
      </c>
      <c r="T456" s="4" t="s">
        <v>719</v>
      </c>
      <c r="U456" s="4" t="s">
        <v>2340</v>
      </c>
      <c r="V456" s="6">
        <v>42587</v>
      </c>
      <c r="W456" s="7">
        <v>1947290</v>
      </c>
      <c r="X456" s="6">
        <v>42772</v>
      </c>
      <c r="Y456" s="4" t="s">
        <v>6627</v>
      </c>
      <c r="Z456" s="4" t="s">
        <v>387</v>
      </c>
      <c r="AA456" s="4" t="s">
        <v>388</v>
      </c>
      <c r="AB456" s="4"/>
      <c r="AC456" s="4"/>
      <c r="AD456" s="4"/>
      <c r="AE456" s="7">
        <v>1947290</v>
      </c>
      <c r="AF456" s="11">
        <v>960</v>
      </c>
    </row>
    <row r="457" spans="1:32" x14ac:dyDescent="0.25">
      <c r="A457" s="3">
        <v>2016</v>
      </c>
      <c r="B457" s="4" t="s">
        <v>719</v>
      </c>
      <c r="C457" s="5">
        <v>48101</v>
      </c>
      <c r="D457" s="4" t="s">
        <v>6476</v>
      </c>
      <c r="E457" s="4" t="s">
        <v>6477</v>
      </c>
      <c r="F457" s="6">
        <v>42522</v>
      </c>
      <c r="G457" s="7">
        <v>2460000</v>
      </c>
      <c r="H457" s="6">
        <v>42913</v>
      </c>
      <c r="I457" s="4" t="s">
        <v>6478</v>
      </c>
      <c r="J457" s="4" t="s">
        <v>387</v>
      </c>
      <c r="K457" s="4" t="s">
        <v>388</v>
      </c>
      <c r="L457" s="4"/>
      <c r="M457" s="4"/>
      <c r="N457" s="4"/>
      <c r="O457" s="7">
        <v>2460000</v>
      </c>
      <c r="P457" s="11">
        <f>_xlfn.XLOOKUP(E457,[1]SIDEOF_donativos!U$4:U$1619,[1]SIDEOF_donativos!W$4:W$1619,FALSE)</f>
        <v>815</v>
      </c>
      <c r="S457" s="3">
        <v>2016</v>
      </c>
      <c r="T457" s="4" t="s">
        <v>719</v>
      </c>
      <c r="U457" s="4" t="s">
        <v>6629</v>
      </c>
      <c r="V457" s="6">
        <v>42580</v>
      </c>
      <c r="W457" s="7">
        <v>4000000</v>
      </c>
      <c r="X457" s="6">
        <v>42914</v>
      </c>
      <c r="Y457" s="4" t="s">
        <v>6630</v>
      </c>
      <c r="Z457" s="4" t="s">
        <v>387</v>
      </c>
      <c r="AA457" s="4" t="s">
        <v>388</v>
      </c>
      <c r="AB457" s="4"/>
      <c r="AC457" s="4"/>
      <c r="AD457" s="4"/>
      <c r="AE457" s="7">
        <v>4000000</v>
      </c>
      <c r="AF457" s="11">
        <v>1317</v>
      </c>
    </row>
    <row r="458" spans="1:32" x14ac:dyDescent="0.25">
      <c r="A458" s="3">
        <v>2016</v>
      </c>
      <c r="B458" s="4" t="s">
        <v>719</v>
      </c>
      <c r="C458" s="5">
        <v>48101</v>
      </c>
      <c r="D458" s="4" t="s">
        <v>6479</v>
      </c>
      <c r="E458" s="4" t="s">
        <v>4905</v>
      </c>
      <c r="F458" s="6">
        <v>42522</v>
      </c>
      <c r="G458" s="7">
        <v>5739663</v>
      </c>
      <c r="H458" s="6">
        <v>42786</v>
      </c>
      <c r="I458" s="4" t="s">
        <v>6480</v>
      </c>
      <c r="J458" s="4" t="s">
        <v>387</v>
      </c>
      <c r="K458" s="4" t="s">
        <v>388</v>
      </c>
      <c r="L458" s="4"/>
      <c r="M458" s="4"/>
      <c r="N458" s="4"/>
      <c r="O458" s="7">
        <v>5739663</v>
      </c>
      <c r="P458" s="11">
        <f>_xlfn.XLOOKUP(E458,[1]SIDEOF_donativos!U$4:U$1619,[1]SIDEOF_donativos!W$4:W$1619,FALSE)</f>
        <v>215</v>
      </c>
      <c r="S458" s="3">
        <v>2016</v>
      </c>
      <c r="T458" s="4" t="s">
        <v>719</v>
      </c>
      <c r="U458" s="4" t="s">
        <v>5179</v>
      </c>
      <c r="V458" s="6">
        <v>42594</v>
      </c>
      <c r="W458" s="7">
        <v>1597000</v>
      </c>
      <c r="X458" s="6">
        <v>42866</v>
      </c>
      <c r="Y458" s="4" t="s">
        <v>6632</v>
      </c>
      <c r="Z458" s="4" t="s">
        <v>387</v>
      </c>
      <c r="AA458" s="4" t="s">
        <v>388</v>
      </c>
      <c r="AB458" s="4"/>
      <c r="AC458" s="4"/>
      <c r="AD458" s="4"/>
      <c r="AE458" s="7">
        <v>1597000</v>
      </c>
      <c r="AF458" s="11">
        <v>465</v>
      </c>
    </row>
    <row r="459" spans="1:32" x14ac:dyDescent="0.25">
      <c r="A459" s="3">
        <v>2016</v>
      </c>
      <c r="B459" s="4" t="s">
        <v>719</v>
      </c>
      <c r="C459" s="5">
        <v>48101</v>
      </c>
      <c r="D459" s="4" t="s">
        <v>6481</v>
      </c>
      <c r="E459" s="4" t="s">
        <v>1107</v>
      </c>
      <c r="F459" s="6">
        <v>42563</v>
      </c>
      <c r="G459" s="7">
        <v>1170000</v>
      </c>
      <c r="H459" s="6">
        <v>42866</v>
      </c>
      <c r="I459" s="4" t="s">
        <v>6482</v>
      </c>
      <c r="J459" s="4" t="s">
        <v>387</v>
      </c>
      <c r="K459" s="4" t="s">
        <v>388</v>
      </c>
      <c r="L459" s="4"/>
      <c r="M459" s="4"/>
      <c r="N459" s="4"/>
      <c r="O459" s="7">
        <v>1170000</v>
      </c>
      <c r="P459" s="11">
        <f>_xlfn.XLOOKUP(E459,[1]SIDEOF_donativos!U$4:U$1619,[1]SIDEOF_donativos!W$4:W$1619,FALSE)</f>
        <v>92</v>
      </c>
      <c r="S459" s="3">
        <v>2016</v>
      </c>
      <c r="T459" s="4" t="s">
        <v>719</v>
      </c>
      <c r="U459" s="4" t="s">
        <v>6634</v>
      </c>
      <c r="V459" s="6">
        <v>42601</v>
      </c>
      <c r="W459" s="7">
        <v>1000000</v>
      </c>
      <c r="X459" s="6">
        <v>42889</v>
      </c>
      <c r="Y459" s="4" t="s">
        <v>6635</v>
      </c>
      <c r="Z459" s="4" t="s">
        <v>387</v>
      </c>
      <c r="AA459" s="4" t="s">
        <v>388</v>
      </c>
      <c r="AB459" s="4"/>
      <c r="AC459" s="4"/>
      <c r="AD459" s="4"/>
      <c r="AE459" s="7">
        <v>1000000</v>
      </c>
      <c r="AF459" s="11">
        <v>229</v>
      </c>
    </row>
    <row r="460" spans="1:32" x14ac:dyDescent="0.25">
      <c r="A460" s="3">
        <v>2016</v>
      </c>
      <c r="B460" s="4" t="s">
        <v>719</v>
      </c>
      <c r="C460" s="5">
        <v>48101</v>
      </c>
      <c r="D460" s="4" t="s">
        <v>6483</v>
      </c>
      <c r="E460" s="4" t="s">
        <v>6484</v>
      </c>
      <c r="F460" s="6">
        <v>42520</v>
      </c>
      <c r="G460" s="7">
        <v>1000000</v>
      </c>
      <c r="H460" s="6">
        <v>42788</v>
      </c>
      <c r="I460" s="4" t="s">
        <v>6485</v>
      </c>
      <c r="J460" s="4" t="s">
        <v>387</v>
      </c>
      <c r="K460" s="4" t="s">
        <v>388</v>
      </c>
      <c r="L460" s="4"/>
      <c r="M460" s="4"/>
      <c r="N460" s="4"/>
      <c r="O460" s="7">
        <v>1000000</v>
      </c>
      <c r="P460" s="11">
        <f>_xlfn.XLOOKUP(E460,[1]SIDEOF_donativos!U$4:U$1619,[1]SIDEOF_donativos!W$4:W$1619,FALSE)</f>
        <v>584</v>
      </c>
      <c r="S460" s="3">
        <v>2016</v>
      </c>
      <c r="T460" s="4" t="s">
        <v>719</v>
      </c>
      <c r="U460" s="4" t="s">
        <v>6570</v>
      </c>
      <c r="V460" s="6">
        <v>42594</v>
      </c>
      <c r="W460" s="7">
        <v>3000000</v>
      </c>
      <c r="X460" s="6">
        <v>42777</v>
      </c>
      <c r="Y460" s="4" t="s">
        <v>6637</v>
      </c>
      <c r="Z460" s="4" t="s">
        <v>387</v>
      </c>
      <c r="AA460" s="4" t="s">
        <v>388</v>
      </c>
      <c r="AB460" s="4"/>
      <c r="AC460" s="4"/>
      <c r="AD460" s="4"/>
      <c r="AE460" s="7">
        <v>3000000</v>
      </c>
      <c r="AF460" s="11">
        <v>852</v>
      </c>
    </row>
    <row r="461" spans="1:32" x14ac:dyDescent="0.25">
      <c r="A461" s="3">
        <v>2016</v>
      </c>
      <c r="B461" s="4" t="s">
        <v>719</v>
      </c>
      <c r="C461" s="5">
        <v>48101</v>
      </c>
      <c r="D461" s="4" t="s">
        <v>6486</v>
      </c>
      <c r="E461" s="4" t="s">
        <v>3611</v>
      </c>
      <c r="F461" s="6">
        <v>42524</v>
      </c>
      <c r="G461" s="7">
        <v>3597122</v>
      </c>
      <c r="H461" s="6">
        <v>42908</v>
      </c>
      <c r="I461" s="4" t="s">
        <v>6487</v>
      </c>
      <c r="J461" s="4" t="s">
        <v>387</v>
      </c>
      <c r="K461" s="4" t="s">
        <v>388</v>
      </c>
      <c r="L461" s="4"/>
      <c r="M461" s="4"/>
      <c r="N461" s="4"/>
      <c r="O461" s="7">
        <v>3597122</v>
      </c>
      <c r="P461" s="11">
        <f>_xlfn.XLOOKUP(E461,[1]SIDEOF_donativos!U$4:U$1619,[1]SIDEOF_donativos!W$4:W$1619,FALSE)</f>
        <v>108</v>
      </c>
      <c r="S461" s="3">
        <v>2016</v>
      </c>
      <c r="T461" s="4" t="s">
        <v>719</v>
      </c>
      <c r="U461" s="4" t="s">
        <v>4914</v>
      </c>
      <c r="V461" s="6">
        <v>42580</v>
      </c>
      <c r="W461" s="7">
        <v>1000000</v>
      </c>
      <c r="X461" s="6">
        <v>42641</v>
      </c>
      <c r="Y461" s="4" t="s">
        <v>6639</v>
      </c>
      <c r="Z461" s="4" t="s">
        <v>387</v>
      </c>
      <c r="AA461" s="4" t="s">
        <v>388</v>
      </c>
      <c r="AB461" s="4"/>
      <c r="AC461" s="4"/>
      <c r="AD461" s="4"/>
      <c r="AE461" s="7">
        <v>1000000</v>
      </c>
      <c r="AF461" s="11">
        <v>68</v>
      </c>
    </row>
    <row r="462" spans="1:32" x14ac:dyDescent="0.25">
      <c r="A462" s="3">
        <v>2016</v>
      </c>
      <c r="B462" s="4" t="s">
        <v>719</v>
      </c>
      <c r="C462" s="5">
        <v>48101</v>
      </c>
      <c r="D462" s="4" t="s">
        <v>6488</v>
      </c>
      <c r="E462" s="4" t="s">
        <v>4735</v>
      </c>
      <c r="F462" s="6">
        <v>42579</v>
      </c>
      <c r="G462" s="7">
        <v>2000000</v>
      </c>
      <c r="H462" s="6">
        <v>42777</v>
      </c>
      <c r="I462" s="4" t="s">
        <v>6489</v>
      </c>
      <c r="J462" s="4" t="s">
        <v>387</v>
      </c>
      <c r="K462" s="4" t="s">
        <v>388</v>
      </c>
      <c r="L462" s="4"/>
      <c r="M462" s="4"/>
      <c r="N462" s="4"/>
      <c r="O462" s="7">
        <v>2000000</v>
      </c>
      <c r="P462" s="11">
        <f>_xlfn.XLOOKUP(E462,[1]SIDEOF_donativos!U$4:U$1619,[1]SIDEOF_donativos!W$4:W$1619,FALSE)</f>
        <v>730</v>
      </c>
      <c r="S462" s="3">
        <v>2016</v>
      </c>
      <c r="T462" s="4" t="s">
        <v>719</v>
      </c>
      <c r="U462" s="4" t="s">
        <v>6641</v>
      </c>
      <c r="V462" s="6">
        <v>42591</v>
      </c>
      <c r="W462" s="7">
        <v>1220000</v>
      </c>
      <c r="X462" s="6">
        <v>42743</v>
      </c>
      <c r="Y462" s="4" t="s">
        <v>6642</v>
      </c>
      <c r="Z462" s="4" t="s">
        <v>387</v>
      </c>
      <c r="AA462" s="4" t="s">
        <v>388</v>
      </c>
      <c r="AB462" s="4"/>
      <c r="AC462" s="4"/>
      <c r="AD462" s="4"/>
      <c r="AE462" s="7">
        <v>1220000</v>
      </c>
      <c r="AF462" s="11">
        <v>41</v>
      </c>
    </row>
    <row r="463" spans="1:32" x14ac:dyDescent="0.25">
      <c r="A463" s="3">
        <v>2016</v>
      </c>
      <c r="B463" s="4" t="s">
        <v>719</v>
      </c>
      <c r="C463" s="5">
        <v>48101</v>
      </c>
      <c r="D463" s="4" t="s">
        <v>6490</v>
      </c>
      <c r="E463" s="4" t="s">
        <v>6491</v>
      </c>
      <c r="F463" s="6">
        <v>42563</v>
      </c>
      <c r="G463" s="7">
        <v>6000000</v>
      </c>
      <c r="H463" s="6">
        <v>42805</v>
      </c>
      <c r="I463" s="4" t="s">
        <v>6492</v>
      </c>
      <c r="J463" s="4" t="s">
        <v>387</v>
      </c>
      <c r="K463" s="4" t="s">
        <v>388</v>
      </c>
      <c r="L463" s="4"/>
      <c r="M463" s="4"/>
      <c r="N463" s="4"/>
      <c r="O463" s="7">
        <v>6000000</v>
      </c>
      <c r="P463" s="11">
        <f>_xlfn.XLOOKUP(E463,[1]SIDEOF_donativos!U$4:U$1619,[1]SIDEOF_donativos!W$4:W$1619,FALSE)</f>
        <v>788</v>
      </c>
      <c r="S463" s="3">
        <v>2016</v>
      </c>
      <c r="T463" s="4" t="s">
        <v>719</v>
      </c>
      <c r="U463" s="4" t="s">
        <v>3795</v>
      </c>
      <c r="V463" s="6">
        <v>42600</v>
      </c>
      <c r="W463" s="7">
        <v>25650000</v>
      </c>
      <c r="X463" s="6">
        <v>42783</v>
      </c>
      <c r="Y463" s="4" t="s">
        <v>6644</v>
      </c>
      <c r="Z463" s="4" t="s">
        <v>387</v>
      </c>
      <c r="AA463" s="4" t="s">
        <v>388</v>
      </c>
      <c r="AB463" s="4"/>
      <c r="AC463" s="4"/>
      <c r="AD463" s="4"/>
      <c r="AE463" s="7">
        <v>25650000</v>
      </c>
      <c r="AF463" s="11">
        <v>195</v>
      </c>
    </row>
    <row r="464" spans="1:32" x14ac:dyDescent="0.25">
      <c r="A464" s="3">
        <v>2016</v>
      </c>
      <c r="B464" s="4" t="s">
        <v>719</v>
      </c>
      <c r="C464" s="5">
        <v>48101</v>
      </c>
      <c r="D464" s="4" t="s">
        <v>6493</v>
      </c>
      <c r="E464" s="4" t="s">
        <v>2215</v>
      </c>
      <c r="F464" s="6">
        <v>42527</v>
      </c>
      <c r="G464" s="7">
        <v>1500000</v>
      </c>
      <c r="H464" s="6">
        <v>42731</v>
      </c>
      <c r="I464" s="4" t="s">
        <v>6494</v>
      </c>
      <c r="J464" s="4" t="s">
        <v>387</v>
      </c>
      <c r="K464" s="4" t="s">
        <v>388</v>
      </c>
      <c r="L464" s="4"/>
      <c r="M464" s="4"/>
      <c r="N464" s="4"/>
      <c r="O464" s="7">
        <v>1500000</v>
      </c>
      <c r="P464" s="11">
        <f>_xlfn.XLOOKUP(E464,[1]SIDEOF_donativos!U$4:U$1619,[1]SIDEOF_donativos!W$4:W$1619,FALSE)</f>
        <v>1103</v>
      </c>
      <c r="S464" s="3">
        <v>2016</v>
      </c>
      <c r="T464" s="4" t="s">
        <v>719</v>
      </c>
      <c r="U464" s="4" t="s">
        <v>6641</v>
      </c>
      <c r="V464" s="6">
        <v>42590</v>
      </c>
      <c r="W464" s="7">
        <v>1170000</v>
      </c>
      <c r="X464" s="6">
        <v>42773</v>
      </c>
      <c r="Y464" s="4" t="s">
        <v>6646</v>
      </c>
      <c r="Z464" s="4" t="s">
        <v>387</v>
      </c>
      <c r="AA464" s="4" t="s">
        <v>388</v>
      </c>
      <c r="AB464" s="4"/>
      <c r="AC464" s="4"/>
      <c r="AD464" s="4"/>
      <c r="AE464" s="7">
        <v>1170000</v>
      </c>
      <c r="AF464" s="11">
        <v>41</v>
      </c>
    </row>
    <row r="465" spans="1:32" x14ac:dyDescent="0.25">
      <c r="A465" s="3">
        <v>2016</v>
      </c>
      <c r="B465" s="4" t="s">
        <v>719</v>
      </c>
      <c r="C465" s="5">
        <v>48101</v>
      </c>
      <c r="D465" s="4" t="s">
        <v>6495</v>
      </c>
      <c r="E465" s="4" t="s">
        <v>6496</v>
      </c>
      <c r="F465" s="6">
        <v>42527</v>
      </c>
      <c r="G465" s="7">
        <v>300000</v>
      </c>
      <c r="H465" s="6">
        <v>42914</v>
      </c>
      <c r="I465" s="4" t="s">
        <v>6497</v>
      </c>
      <c r="J465" s="4" t="s">
        <v>387</v>
      </c>
      <c r="K465" s="4" t="s">
        <v>388</v>
      </c>
      <c r="L465" s="4"/>
      <c r="M465" s="4"/>
      <c r="N465" s="4"/>
      <c r="O465" s="7">
        <v>300000</v>
      </c>
      <c r="P465" s="11">
        <f>_xlfn.XLOOKUP(E465,[1]SIDEOF_donativos!U$4:U$1619,[1]SIDEOF_donativos!W$4:W$1619,FALSE)</f>
        <v>1405</v>
      </c>
      <c r="S465" s="3">
        <v>2016</v>
      </c>
      <c r="T465" s="4" t="s">
        <v>719</v>
      </c>
      <c r="U465" s="4" t="s">
        <v>6648</v>
      </c>
      <c r="V465" s="6">
        <v>42580</v>
      </c>
      <c r="W465" s="7">
        <v>5000000</v>
      </c>
      <c r="X465" s="6">
        <v>42763</v>
      </c>
      <c r="Y465" s="4" t="s">
        <v>6649</v>
      </c>
      <c r="Z465" s="4" t="s">
        <v>387</v>
      </c>
      <c r="AA465" s="4" t="s">
        <v>388</v>
      </c>
      <c r="AB465" s="4"/>
      <c r="AC465" s="4"/>
      <c r="AD465" s="4"/>
      <c r="AE465" s="7">
        <v>5000000</v>
      </c>
      <c r="AF465" s="11">
        <v>891</v>
      </c>
    </row>
    <row r="466" spans="1:32" x14ac:dyDescent="0.25">
      <c r="A466" s="3">
        <v>2016</v>
      </c>
      <c r="B466" s="4" t="s">
        <v>719</v>
      </c>
      <c r="C466" s="5">
        <v>48101</v>
      </c>
      <c r="D466" s="4" t="s">
        <v>6498</v>
      </c>
      <c r="E466" s="4" t="s">
        <v>3974</v>
      </c>
      <c r="F466" s="6">
        <v>42527</v>
      </c>
      <c r="G466" s="7">
        <v>1500000</v>
      </c>
      <c r="H466" s="6">
        <v>42632</v>
      </c>
      <c r="I466" s="4" t="s">
        <v>6499</v>
      </c>
      <c r="J466" s="4" t="s">
        <v>387</v>
      </c>
      <c r="K466" s="4" t="s">
        <v>388</v>
      </c>
      <c r="L466" s="4"/>
      <c r="M466" s="4"/>
      <c r="N466" s="4"/>
      <c r="O466" s="7">
        <v>1500000</v>
      </c>
      <c r="P466" s="11">
        <f>_xlfn.XLOOKUP(E466,[1]SIDEOF_donativos!U$4:U$1619,[1]SIDEOF_donativos!W$4:W$1619,FALSE)</f>
        <v>735</v>
      </c>
      <c r="S466" s="3">
        <v>2016</v>
      </c>
      <c r="T466" s="4" t="s">
        <v>719</v>
      </c>
      <c r="U466" s="4" t="s">
        <v>4981</v>
      </c>
      <c r="V466" s="6">
        <v>42578</v>
      </c>
      <c r="W466" s="7">
        <v>1170000</v>
      </c>
      <c r="X466" s="6">
        <v>42761</v>
      </c>
      <c r="Y466" s="4" t="s">
        <v>6651</v>
      </c>
      <c r="Z466" s="4" t="s">
        <v>387</v>
      </c>
      <c r="AA466" s="4" t="s">
        <v>388</v>
      </c>
      <c r="AB466" s="4"/>
      <c r="AC466" s="4"/>
      <c r="AD466" s="4"/>
      <c r="AE466" s="7">
        <v>1170000</v>
      </c>
      <c r="AF466" s="11">
        <v>682</v>
      </c>
    </row>
    <row r="467" spans="1:32" x14ac:dyDescent="0.25">
      <c r="A467" s="3">
        <v>2016</v>
      </c>
      <c r="B467" s="4" t="s">
        <v>719</v>
      </c>
      <c r="C467" s="5">
        <v>48101</v>
      </c>
      <c r="D467" s="4" t="s">
        <v>6500</v>
      </c>
      <c r="E467" s="4" t="s">
        <v>793</v>
      </c>
      <c r="F467" s="6">
        <v>42528</v>
      </c>
      <c r="G467" s="7">
        <v>6900000</v>
      </c>
      <c r="H467" s="6">
        <v>42825</v>
      </c>
      <c r="I467" s="4" t="s">
        <v>6501</v>
      </c>
      <c r="J467" s="4" t="s">
        <v>387</v>
      </c>
      <c r="K467" s="4" t="s">
        <v>388</v>
      </c>
      <c r="L467" s="4"/>
      <c r="M467" s="4"/>
      <c r="N467" s="4"/>
      <c r="O467" s="7">
        <v>6900000</v>
      </c>
      <c r="P467" s="11">
        <f>_xlfn.XLOOKUP(E467,[1]SIDEOF_donativos!U$4:U$1619,[1]SIDEOF_donativos!W$4:W$1619,FALSE)</f>
        <v>1448</v>
      </c>
      <c r="S467" s="3">
        <v>2016</v>
      </c>
      <c r="T467" s="4" t="s">
        <v>719</v>
      </c>
      <c r="U467" s="4" t="s">
        <v>921</v>
      </c>
      <c r="V467" s="6">
        <v>42562</v>
      </c>
      <c r="W467" s="7">
        <v>7900000</v>
      </c>
      <c r="X467" s="6">
        <v>42704</v>
      </c>
      <c r="Y467" s="4" t="s">
        <v>6653</v>
      </c>
      <c r="Z467" s="4" t="s">
        <v>387</v>
      </c>
      <c r="AA467" s="4" t="s">
        <v>388</v>
      </c>
      <c r="AB467" s="4"/>
      <c r="AC467" s="4"/>
      <c r="AD467" s="4"/>
      <c r="AE467" s="7">
        <v>7900000</v>
      </c>
      <c r="AF467" s="11">
        <v>1081</v>
      </c>
    </row>
    <row r="468" spans="1:32" x14ac:dyDescent="0.25">
      <c r="A468" s="3">
        <v>2016</v>
      </c>
      <c r="B468" s="4" t="s">
        <v>719</v>
      </c>
      <c r="C468" s="5">
        <v>48101</v>
      </c>
      <c r="D468" s="4" t="s">
        <v>6502</v>
      </c>
      <c r="E468" s="4" t="s">
        <v>819</v>
      </c>
      <c r="F468" s="6">
        <v>42520</v>
      </c>
      <c r="G468" s="7">
        <v>11700000</v>
      </c>
      <c r="H468" s="6">
        <v>42938</v>
      </c>
      <c r="I468" s="4" t="s">
        <v>6503</v>
      </c>
      <c r="J468" s="4" t="s">
        <v>387</v>
      </c>
      <c r="K468" s="4" t="s">
        <v>388</v>
      </c>
      <c r="L468" s="4"/>
      <c r="M468" s="4"/>
      <c r="N468" s="4"/>
      <c r="O468" s="7">
        <v>11700000</v>
      </c>
      <c r="P468" s="11">
        <f>_xlfn.XLOOKUP(E468,[1]SIDEOF_donativos!U$4:U$1619,[1]SIDEOF_donativos!W$4:W$1619,FALSE)</f>
        <v>410</v>
      </c>
      <c r="S468" s="3">
        <v>2016</v>
      </c>
      <c r="T468" s="4" t="s">
        <v>719</v>
      </c>
      <c r="U468" s="4" t="s">
        <v>921</v>
      </c>
      <c r="V468" s="6">
        <v>42562</v>
      </c>
      <c r="W468" s="7">
        <v>9100000</v>
      </c>
      <c r="X468" s="6">
        <v>42704</v>
      </c>
      <c r="Y468" s="4" t="s">
        <v>6655</v>
      </c>
      <c r="Z468" s="4" t="s">
        <v>387</v>
      </c>
      <c r="AA468" s="4" t="s">
        <v>388</v>
      </c>
      <c r="AB468" s="4"/>
      <c r="AC468" s="4"/>
      <c r="AD468" s="4"/>
      <c r="AE468" s="7">
        <v>9100000</v>
      </c>
      <c r="AF468" s="11">
        <v>1081</v>
      </c>
    </row>
    <row r="469" spans="1:32" x14ac:dyDescent="0.25">
      <c r="A469" s="3">
        <v>2016</v>
      </c>
      <c r="B469" s="4" t="s">
        <v>719</v>
      </c>
      <c r="C469" s="5">
        <v>48101</v>
      </c>
      <c r="D469" s="4" t="s">
        <v>6504</v>
      </c>
      <c r="E469" s="4" t="s">
        <v>6505</v>
      </c>
      <c r="F469" s="6">
        <v>42521</v>
      </c>
      <c r="G469" s="7">
        <v>2300000</v>
      </c>
      <c r="H469" s="6">
        <v>42663</v>
      </c>
      <c r="I469" s="4" t="s">
        <v>6506</v>
      </c>
      <c r="J469" s="4" t="s">
        <v>387</v>
      </c>
      <c r="K469" s="4" t="s">
        <v>388</v>
      </c>
      <c r="L469" s="4"/>
      <c r="M469" s="4"/>
      <c r="N469" s="4"/>
      <c r="O469" s="7">
        <v>2300000</v>
      </c>
      <c r="P469" s="11">
        <f>_xlfn.XLOOKUP(E469,[1]SIDEOF_donativos!U$4:U$1619,[1]SIDEOF_donativos!W$4:W$1619,FALSE)</f>
        <v>593</v>
      </c>
      <c r="S469" s="3">
        <v>2016</v>
      </c>
      <c r="T469" s="4" t="s">
        <v>719</v>
      </c>
      <c r="U469" s="4" t="s">
        <v>921</v>
      </c>
      <c r="V469" s="6">
        <v>42562</v>
      </c>
      <c r="W469" s="7">
        <v>8400000</v>
      </c>
      <c r="X469" s="6">
        <v>42704</v>
      </c>
      <c r="Y469" s="4" t="s">
        <v>6657</v>
      </c>
      <c r="Z469" s="4" t="s">
        <v>387</v>
      </c>
      <c r="AA469" s="4" t="s">
        <v>388</v>
      </c>
      <c r="AB469" s="4"/>
      <c r="AC469" s="4"/>
      <c r="AD469" s="4"/>
      <c r="AE469" s="7">
        <v>8400000</v>
      </c>
      <c r="AF469" s="11">
        <v>1081</v>
      </c>
    </row>
    <row r="470" spans="1:32" x14ac:dyDescent="0.25">
      <c r="A470" s="3">
        <v>2016</v>
      </c>
      <c r="B470" s="4" t="s">
        <v>719</v>
      </c>
      <c r="C470" s="5">
        <v>48101</v>
      </c>
      <c r="D470" s="4" t="s">
        <v>6507</v>
      </c>
      <c r="E470" s="4" t="s">
        <v>6508</v>
      </c>
      <c r="F470" s="6">
        <v>42522</v>
      </c>
      <c r="G470" s="7">
        <v>1540000</v>
      </c>
      <c r="H470" s="6">
        <v>43031</v>
      </c>
      <c r="I470" s="4" t="s">
        <v>6509</v>
      </c>
      <c r="J470" s="4" t="s">
        <v>387</v>
      </c>
      <c r="K470" s="4" t="s">
        <v>388</v>
      </c>
      <c r="L470" s="4"/>
      <c r="M470" s="4"/>
      <c r="N470" s="4"/>
      <c r="O470" s="7">
        <v>1540000</v>
      </c>
      <c r="P470" s="11">
        <f>_xlfn.XLOOKUP(E470,[1]SIDEOF_donativos!U$4:U$1619,[1]SIDEOF_donativos!W$4:W$1619,FALSE)</f>
        <v>121</v>
      </c>
      <c r="S470" s="3">
        <v>2016</v>
      </c>
      <c r="T470" s="4" t="s">
        <v>719</v>
      </c>
      <c r="U470" s="4" t="s">
        <v>2228</v>
      </c>
      <c r="V470" s="6">
        <v>42594</v>
      </c>
      <c r="W470" s="7">
        <v>7800000</v>
      </c>
      <c r="X470" s="6">
        <v>42958</v>
      </c>
      <c r="Y470" s="4" t="s">
        <v>6659</v>
      </c>
      <c r="Z470" s="4" t="s">
        <v>387</v>
      </c>
      <c r="AA470" s="4" t="s">
        <v>388</v>
      </c>
      <c r="AB470" s="4"/>
      <c r="AC470" s="4"/>
      <c r="AD470" s="4"/>
      <c r="AE470" s="7">
        <v>7800000</v>
      </c>
      <c r="AF470" s="11">
        <v>1333</v>
      </c>
    </row>
    <row r="471" spans="1:32" x14ac:dyDescent="0.25">
      <c r="A471" s="3">
        <v>2016</v>
      </c>
      <c r="B471" s="4" t="s">
        <v>719</v>
      </c>
      <c r="C471" s="5">
        <v>48101</v>
      </c>
      <c r="D471" s="4" t="s">
        <v>6510</v>
      </c>
      <c r="E471" s="4" t="s">
        <v>6456</v>
      </c>
      <c r="F471" s="6">
        <v>42524</v>
      </c>
      <c r="G471" s="7">
        <v>5000000</v>
      </c>
      <c r="H471" s="6">
        <v>42764</v>
      </c>
      <c r="I471" s="4" t="s">
        <v>6511</v>
      </c>
      <c r="J471" s="4" t="s">
        <v>387</v>
      </c>
      <c r="K471" s="4" t="s">
        <v>388</v>
      </c>
      <c r="L471" s="4"/>
      <c r="M471" s="4"/>
      <c r="N471" s="4"/>
      <c r="O471" s="7">
        <v>5000000</v>
      </c>
      <c r="P471" s="11">
        <f>_xlfn.XLOOKUP(E471,[1]SIDEOF_donativos!U$4:U$1619,[1]SIDEOF_donativos!W$4:W$1619,FALSE)</f>
        <v>494</v>
      </c>
      <c r="S471" s="3">
        <v>2016</v>
      </c>
      <c r="T471" s="4" t="s">
        <v>719</v>
      </c>
      <c r="U471" s="4" t="s">
        <v>860</v>
      </c>
      <c r="V471" s="6">
        <v>42570</v>
      </c>
      <c r="W471" s="7">
        <v>8300000</v>
      </c>
      <c r="X471" s="6">
        <v>42750</v>
      </c>
      <c r="Y471" s="4" t="s">
        <v>6661</v>
      </c>
      <c r="Z471" s="4" t="s">
        <v>387</v>
      </c>
      <c r="AA471" s="4" t="s">
        <v>388</v>
      </c>
      <c r="AB471" s="4"/>
      <c r="AC471" s="4"/>
      <c r="AD471" s="4"/>
      <c r="AE471" s="7">
        <v>8300000</v>
      </c>
      <c r="AF471" s="11">
        <v>784</v>
      </c>
    </row>
    <row r="472" spans="1:32" x14ac:dyDescent="0.25">
      <c r="A472" s="3">
        <v>2016</v>
      </c>
      <c r="B472" s="4" t="s">
        <v>719</v>
      </c>
      <c r="C472" s="5">
        <v>48101</v>
      </c>
      <c r="D472" s="4" t="s">
        <v>6512</v>
      </c>
      <c r="E472" s="4" t="s">
        <v>6456</v>
      </c>
      <c r="F472" s="6">
        <v>42521</v>
      </c>
      <c r="G472" s="7">
        <v>5000000</v>
      </c>
      <c r="H472" s="6">
        <v>42764</v>
      </c>
      <c r="I472" s="4" t="s">
        <v>6513</v>
      </c>
      <c r="J472" s="4" t="s">
        <v>387</v>
      </c>
      <c r="K472" s="4" t="s">
        <v>388</v>
      </c>
      <c r="L472" s="4"/>
      <c r="M472" s="4"/>
      <c r="N472" s="4"/>
      <c r="O472" s="7">
        <v>5000000</v>
      </c>
      <c r="P472" s="11">
        <f>_xlfn.XLOOKUP(E472,[1]SIDEOF_donativos!U$4:U$1619,[1]SIDEOF_donativos!W$4:W$1619,FALSE)</f>
        <v>494</v>
      </c>
      <c r="S472" s="3">
        <v>2016</v>
      </c>
      <c r="T472" s="4" t="s">
        <v>719</v>
      </c>
      <c r="U472" s="4" t="s">
        <v>860</v>
      </c>
      <c r="V472" s="6">
        <v>42570</v>
      </c>
      <c r="W472" s="7">
        <v>8600000</v>
      </c>
      <c r="X472" s="6">
        <v>42870</v>
      </c>
      <c r="Y472" s="4" t="s">
        <v>6663</v>
      </c>
      <c r="Z472" s="4" t="s">
        <v>387</v>
      </c>
      <c r="AA472" s="4" t="s">
        <v>388</v>
      </c>
      <c r="AB472" s="4"/>
      <c r="AC472" s="4"/>
      <c r="AD472" s="4"/>
      <c r="AE472" s="7">
        <v>8600000</v>
      </c>
      <c r="AF472" s="11">
        <v>784</v>
      </c>
    </row>
    <row r="473" spans="1:32" x14ac:dyDescent="0.25">
      <c r="A473" s="3">
        <v>2016</v>
      </c>
      <c r="B473" s="4" t="s">
        <v>719</v>
      </c>
      <c r="C473" s="5">
        <v>48101</v>
      </c>
      <c r="D473" s="4" t="s">
        <v>6514</v>
      </c>
      <c r="E473" s="4" t="s">
        <v>3676</v>
      </c>
      <c r="F473" s="6">
        <v>42521</v>
      </c>
      <c r="G473" s="7">
        <v>2340000</v>
      </c>
      <c r="H473" s="6">
        <v>42788</v>
      </c>
      <c r="I473" s="4" t="s">
        <v>6515</v>
      </c>
      <c r="J473" s="4" t="s">
        <v>387</v>
      </c>
      <c r="K473" s="4" t="s">
        <v>388</v>
      </c>
      <c r="L473" s="4"/>
      <c r="M473" s="4"/>
      <c r="N473" s="4"/>
      <c r="O473" s="7">
        <v>2340000</v>
      </c>
      <c r="P473" s="11">
        <f>_xlfn.XLOOKUP(E473,[1]SIDEOF_donativos!U$4:U$1619,[1]SIDEOF_donativos!W$4:W$1619,FALSE)</f>
        <v>648</v>
      </c>
      <c r="S473" s="3">
        <v>2016</v>
      </c>
      <c r="T473" s="4" t="s">
        <v>719</v>
      </c>
      <c r="U473" s="4" t="s">
        <v>860</v>
      </c>
      <c r="V473" s="6">
        <v>42570</v>
      </c>
      <c r="W473" s="7">
        <v>8700000</v>
      </c>
      <c r="X473" s="6">
        <v>42750</v>
      </c>
      <c r="Y473" s="4" t="s">
        <v>6665</v>
      </c>
      <c r="Z473" s="4" t="s">
        <v>387</v>
      </c>
      <c r="AA473" s="4" t="s">
        <v>388</v>
      </c>
      <c r="AB473" s="4"/>
      <c r="AC473" s="4"/>
      <c r="AD473" s="4"/>
      <c r="AE473" s="7">
        <v>8700000</v>
      </c>
      <c r="AF473" s="11">
        <v>784</v>
      </c>
    </row>
    <row r="474" spans="1:32" x14ac:dyDescent="0.25">
      <c r="A474" s="3">
        <v>2016</v>
      </c>
      <c r="B474" s="4" t="s">
        <v>719</v>
      </c>
      <c r="C474" s="5">
        <v>48101</v>
      </c>
      <c r="D474" s="4" t="s">
        <v>6516</v>
      </c>
      <c r="E474" s="4" t="s">
        <v>971</v>
      </c>
      <c r="F474" s="6">
        <v>42530</v>
      </c>
      <c r="G474" s="7">
        <v>500000</v>
      </c>
      <c r="H474" s="6">
        <v>42658</v>
      </c>
      <c r="I474" s="4" t="s">
        <v>6517</v>
      </c>
      <c r="J474" s="4" t="s">
        <v>387</v>
      </c>
      <c r="K474" s="4" t="s">
        <v>388</v>
      </c>
      <c r="L474" s="4"/>
      <c r="M474" s="4"/>
      <c r="N474" s="4"/>
      <c r="O474" s="7">
        <v>500000</v>
      </c>
      <c r="P474" s="11">
        <f>_xlfn.XLOOKUP(E474,[1]SIDEOF_donativos!U$4:U$1619,[1]SIDEOF_donativos!W$4:W$1619,FALSE)</f>
        <v>1085</v>
      </c>
      <c r="S474" s="3">
        <v>2016</v>
      </c>
      <c r="T474" s="4" t="s">
        <v>719</v>
      </c>
      <c r="U474" s="4" t="s">
        <v>2297</v>
      </c>
      <c r="V474" s="6">
        <v>42566</v>
      </c>
      <c r="W474" s="7">
        <v>2000000</v>
      </c>
      <c r="X474" s="6">
        <v>42689</v>
      </c>
      <c r="Y474" s="4" t="s">
        <v>6667</v>
      </c>
      <c r="Z474" s="4" t="s">
        <v>387</v>
      </c>
      <c r="AA474" s="4" t="s">
        <v>388</v>
      </c>
      <c r="AB474" s="4"/>
      <c r="AC474" s="4"/>
      <c r="AD474" s="4"/>
      <c r="AE474" s="7">
        <v>2000000</v>
      </c>
      <c r="AF474" s="11">
        <v>750</v>
      </c>
    </row>
    <row r="475" spans="1:32" x14ac:dyDescent="0.25">
      <c r="A475" s="3">
        <v>2016</v>
      </c>
      <c r="B475" s="4" t="s">
        <v>719</v>
      </c>
      <c r="C475" s="5">
        <v>48101</v>
      </c>
      <c r="D475" s="4" t="s">
        <v>6518</v>
      </c>
      <c r="E475" s="4" t="s">
        <v>971</v>
      </c>
      <c r="F475" s="6">
        <v>42563</v>
      </c>
      <c r="G475" s="7">
        <v>3900000</v>
      </c>
      <c r="H475" s="6">
        <v>42805</v>
      </c>
      <c r="I475" s="4" t="s">
        <v>6519</v>
      </c>
      <c r="J475" s="4" t="s">
        <v>387</v>
      </c>
      <c r="K475" s="4" t="s">
        <v>388</v>
      </c>
      <c r="L475" s="4"/>
      <c r="M475" s="4"/>
      <c r="N475" s="4"/>
      <c r="O475" s="7">
        <v>3900000</v>
      </c>
      <c r="P475" s="11">
        <f>_xlfn.XLOOKUP(E475,[1]SIDEOF_donativos!U$4:U$1619,[1]SIDEOF_donativos!W$4:W$1619,FALSE)</f>
        <v>1085</v>
      </c>
      <c r="S475" s="3">
        <v>2016</v>
      </c>
      <c r="T475" s="4" t="s">
        <v>719</v>
      </c>
      <c r="U475" s="4" t="s">
        <v>1146</v>
      </c>
      <c r="V475" s="6">
        <v>42591</v>
      </c>
      <c r="W475" s="7">
        <v>1000000</v>
      </c>
      <c r="X475" s="6">
        <v>42924</v>
      </c>
      <c r="Y475" s="4" t="s">
        <v>6669</v>
      </c>
      <c r="Z475" s="4" t="s">
        <v>387</v>
      </c>
      <c r="AA475" s="4" t="s">
        <v>388</v>
      </c>
      <c r="AB475" s="4"/>
      <c r="AC475" s="4"/>
      <c r="AD475" s="4"/>
      <c r="AE475" s="7">
        <v>1000000</v>
      </c>
      <c r="AF475" s="11">
        <v>927</v>
      </c>
    </row>
    <row r="476" spans="1:32" x14ac:dyDescent="0.25">
      <c r="A476" s="3">
        <v>2016</v>
      </c>
      <c r="B476" s="4" t="s">
        <v>719</v>
      </c>
      <c r="C476" s="5">
        <v>48101</v>
      </c>
      <c r="D476" s="4" t="s">
        <v>6520</v>
      </c>
      <c r="E476" s="4" t="s">
        <v>6521</v>
      </c>
      <c r="F476" s="6">
        <v>42528</v>
      </c>
      <c r="G476" s="7">
        <v>3000000</v>
      </c>
      <c r="H476" s="6">
        <v>42579</v>
      </c>
      <c r="I476" s="4" t="s">
        <v>6522</v>
      </c>
      <c r="J476" s="4" t="s">
        <v>387</v>
      </c>
      <c r="K476" s="4" t="s">
        <v>388</v>
      </c>
      <c r="L476" s="4"/>
      <c r="M476" s="4"/>
      <c r="N476" s="4"/>
      <c r="O476" s="7">
        <v>3000000</v>
      </c>
      <c r="P476" s="11">
        <f>_xlfn.XLOOKUP(E476,[1]SIDEOF_donativos!U$4:U$1619,[1]SIDEOF_donativos!W$4:W$1619,FALSE)</f>
        <v>745</v>
      </c>
      <c r="S476" s="3">
        <v>2016</v>
      </c>
      <c r="T476" s="4" t="s">
        <v>719</v>
      </c>
      <c r="U476" s="4" t="s">
        <v>6671</v>
      </c>
      <c r="V476" s="6">
        <v>42626</v>
      </c>
      <c r="W476" s="7">
        <v>3597122</v>
      </c>
      <c r="X476" s="6">
        <v>42778</v>
      </c>
      <c r="Y476" s="4" t="s">
        <v>6672</v>
      </c>
      <c r="Z476" s="4" t="s">
        <v>387</v>
      </c>
      <c r="AA476" s="4" t="s">
        <v>388</v>
      </c>
      <c r="AB476" s="4"/>
      <c r="AC476" s="4"/>
      <c r="AD476" s="4"/>
      <c r="AE476" s="7">
        <v>3597122</v>
      </c>
      <c r="AF476" s="11">
        <v>110</v>
      </c>
    </row>
    <row r="477" spans="1:32" x14ac:dyDescent="0.25">
      <c r="A477" s="3">
        <v>2016</v>
      </c>
      <c r="B477" s="4" t="s">
        <v>719</v>
      </c>
      <c r="C477" s="5">
        <v>48101</v>
      </c>
      <c r="D477" s="4" t="s">
        <v>6523</v>
      </c>
      <c r="E477" s="4" t="s">
        <v>3520</v>
      </c>
      <c r="F477" s="6">
        <v>42528</v>
      </c>
      <c r="G477" s="7">
        <v>3597122</v>
      </c>
      <c r="H477" s="6">
        <v>42852</v>
      </c>
      <c r="I477" s="4" t="s">
        <v>6524</v>
      </c>
      <c r="J477" s="4" t="s">
        <v>387</v>
      </c>
      <c r="K477" s="4" t="s">
        <v>388</v>
      </c>
      <c r="L477" s="4"/>
      <c r="M477" s="4"/>
      <c r="N477" s="4"/>
      <c r="O477" s="7">
        <v>3597122</v>
      </c>
      <c r="P477" s="11">
        <f>_xlfn.XLOOKUP(E477,[1]SIDEOF_donativos!U$4:U$1619,[1]SIDEOF_donativos!W$4:W$1619,FALSE)</f>
        <v>1320</v>
      </c>
      <c r="S477" s="3">
        <v>2016</v>
      </c>
      <c r="T477" s="4" t="s">
        <v>719</v>
      </c>
      <c r="U477" s="4" t="s">
        <v>6674</v>
      </c>
      <c r="V477" s="6">
        <v>42604</v>
      </c>
      <c r="W477" s="7">
        <v>5000000</v>
      </c>
      <c r="X477" s="6">
        <v>42664</v>
      </c>
      <c r="Y477" s="4" t="s">
        <v>6675</v>
      </c>
      <c r="Z477" s="4" t="s">
        <v>387</v>
      </c>
      <c r="AA477" s="4" t="s">
        <v>388</v>
      </c>
      <c r="AB477" s="4"/>
      <c r="AC477" s="4"/>
      <c r="AD477" s="4"/>
      <c r="AE477" s="7">
        <v>5000000</v>
      </c>
      <c r="AF477" s="11">
        <v>1094</v>
      </c>
    </row>
    <row r="478" spans="1:32" x14ac:dyDescent="0.25">
      <c r="A478" s="3">
        <v>2016</v>
      </c>
      <c r="B478" s="4" t="s">
        <v>719</v>
      </c>
      <c r="C478" s="5">
        <v>48101</v>
      </c>
      <c r="D478" s="4" t="s">
        <v>6525</v>
      </c>
      <c r="E478" s="4" t="s">
        <v>5015</v>
      </c>
      <c r="F478" s="6">
        <v>42590</v>
      </c>
      <c r="G478" s="7">
        <v>3900000</v>
      </c>
      <c r="H478" s="6">
        <v>42954</v>
      </c>
      <c r="I478" s="4" t="s">
        <v>6526</v>
      </c>
      <c r="J478" s="4" t="s">
        <v>387</v>
      </c>
      <c r="K478" s="4" t="s">
        <v>388</v>
      </c>
      <c r="L478" s="4"/>
      <c r="M478" s="4"/>
      <c r="N478" s="4"/>
      <c r="O478" s="7">
        <v>3900000</v>
      </c>
      <c r="P478" s="11">
        <f>_xlfn.XLOOKUP(E478,[1]SIDEOF_donativos!U$4:U$1619,[1]SIDEOF_donativos!W$4:W$1619,FALSE)</f>
        <v>1343</v>
      </c>
      <c r="S478" s="3">
        <v>2016</v>
      </c>
      <c r="T478" s="4" t="s">
        <v>719</v>
      </c>
      <c r="U478" s="4" t="s">
        <v>4941</v>
      </c>
      <c r="V478" s="6">
        <v>42570</v>
      </c>
      <c r="W478" s="7">
        <v>2000000</v>
      </c>
      <c r="X478" s="6">
        <v>42766</v>
      </c>
      <c r="Y478" s="4" t="s">
        <v>6677</v>
      </c>
      <c r="Z478" s="4" t="s">
        <v>387</v>
      </c>
      <c r="AA478" s="4" t="s">
        <v>388</v>
      </c>
      <c r="AB478" s="4"/>
      <c r="AC478" s="4"/>
      <c r="AD478" s="4"/>
      <c r="AE478" s="7">
        <v>2000000</v>
      </c>
      <c r="AF478" s="11">
        <v>704</v>
      </c>
    </row>
    <row r="479" spans="1:32" x14ac:dyDescent="0.25">
      <c r="A479" s="3">
        <v>2016</v>
      </c>
      <c r="B479" s="4" t="s">
        <v>719</v>
      </c>
      <c r="C479" s="5">
        <v>48101</v>
      </c>
      <c r="D479" s="4" t="s">
        <v>6527</v>
      </c>
      <c r="E479" s="4" t="s">
        <v>3795</v>
      </c>
      <c r="F479" s="6">
        <v>42598</v>
      </c>
      <c r="G479" s="7">
        <v>1560000</v>
      </c>
      <c r="H479" s="6">
        <v>42962</v>
      </c>
      <c r="I479" s="4" t="s">
        <v>6528</v>
      </c>
      <c r="J479" s="4" t="s">
        <v>387</v>
      </c>
      <c r="K479" s="4" t="s">
        <v>388</v>
      </c>
      <c r="L479" s="4"/>
      <c r="M479" s="4"/>
      <c r="N479" s="4"/>
      <c r="O479" s="7">
        <v>1560000</v>
      </c>
      <c r="P479" s="11">
        <f>_xlfn.XLOOKUP(E479,[1]SIDEOF_donativos!U$4:U$1619,[1]SIDEOF_donativos!W$4:W$1619,FALSE)</f>
        <v>195</v>
      </c>
      <c r="S479" s="3">
        <v>2016</v>
      </c>
      <c r="T479" s="4" t="s">
        <v>719</v>
      </c>
      <c r="U479" s="4" t="s">
        <v>3614</v>
      </c>
      <c r="V479" s="6">
        <v>42570</v>
      </c>
      <c r="W479" s="7">
        <v>2000000</v>
      </c>
      <c r="X479" s="6">
        <v>42723</v>
      </c>
      <c r="Y479" s="4" t="s">
        <v>6679</v>
      </c>
      <c r="Z479" s="4" t="s">
        <v>387</v>
      </c>
      <c r="AA479" s="4" t="s">
        <v>388</v>
      </c>
      <c r="AB479" s="4"/>
      <c r="AC479" s="4"/>
      <c r="AD479" s="4"/>
      <c r="AE479" s="7">
        <v>2000000</v>
      </c>
      <c r="AF479" s="11">
        <v>679</v>
      </c>
    </row>
    <row r="480" spans="1:32" x14ac:dyDescent="0.25">
      <c r="A480" s="3">
        <v>2016</v>
      </c>
      <c r="B480" s="4" t="s">
        <v>719</v>
      </c>
      <c r="C480" s="5">
        <v>48101</v>
      </c>
      <c r="D480" s="4" t="s">
        <v>6529</v>
      </c>
      <c r="E480" s="4" t="s">
        <v>6530</v>
      </c>
      <c r="F480" s="6">
        <v>42528</v>
      </c>
      <c r="G480" s="7">
        <v>5460000</v>
      </c>
      <c r="H480" s="6">
        <v>42609</v>
      </c>
      <c r="I480" s="4" t="s">
        <v>6531</v>
      </c>
      <c r="J480" s="4" t="s">
        <v>387</v>
      </c>
      <c r="K480" s="4" t="s">
        <v>388</v>
      </c>
      <c r="L480" s="4"/>
      <c r="M480" s="4"/>
      <c r="N480" s="4"/>
      <c r="O480" s="7">
        <v>5460000</v>
      </c>
      <c r="P480" s="11">
        <f>_xlfn.XLOOKUP(E480,[1]SIDEOF_donativos!U$4:U$1619,[1]SIDEOF_donativos!W$4:W$1619,FALSE)</f>
        <v>1329</v>
      </c>
      <c r="S480" s="3">
        <v>2016</v>
      </c>
      <c r="T480" s="4" t="s">
        <v>719</v>
      </c>
      <c r="U480" s="4" t="s">
        <v>3608</v>
      </c>
      <c r="V480" s="6">
        <v>42572</v>
      </c>
      <c r="W480" s="7">
        <v>9250000</v>
      </c>
      <c r="X480" s="6">
        <v>42695</v>
      </c>
      <c r="Y480" s="4" t="s">
        <v>6681</v>
      </c>
      <c r="Z480" s="4" t="s">
        <v>387</v>
      </c>
      <c r="AA480" s="4" t="s">
        <v>388</v>
      </c>
      <c r="AB480" s="4"/>
      <c r="AC480" s="4"/>
      <c r="AD480" s="4"/>
      <c r="AE480" s="7">
        <v>9250000</v>
      </c>
      <c r="AF480" s="11">
        <v>1038</v>
      </c>
    </row>
    <row r="481" spans="1:32" x14ac:dyDescent="0.25">
      <c r="A481" s="3">
        <v>2016</v>
      </c>
      <c r="B481" s="4" t="s">
        <v>719</v>
      </c>
      <c r="C481" s="5">
        <v>48101</v>
      </c>
      <c r="D481" s="4" t="s">
        <v>6532</v>
      </c>
      <c r="E481" s="4" t="s">
        <v>4972</v>
      </c>
      <c r="F481" s="6">
        <v>42529</v>
      </c>
      <c r="G481" s="7">
        <v>1794000</v>
      </c>
      <c r="H481" s="6">
        <v>43097</v>
      </c>
      <c r="I481" s="4" t="s">
        <v>6533</v>
      </c>
      <c r="J481" s="4" t="s">
        <v>387</v>
      </c>
      <c r="K481" s="4" t="s">
        <v>388</v>
      </c>
      <c r="L481" s="4"/>
      <c r="M481" s="4"/>
      <c r="N481" s="4"/>
      <c r="O481" s="7">
        <v>1794000</v>
      </c>
      <c r="P481" s="11">
        <f>_xlfn.XLOOKUP(E481,[1]SIDEOF_donativos!U$4:U$1619,[1]SIDEOF_donativos!W$4:W$1619,FALSE)</f>
        <v>1389</v>
      </c>
      <c r="S481" s="3">
        <v>2016</v>
      </c>
      <c r="T481" s="4" t="s">
        <v>719</v>
      </c>
      <c r="U481" s="4" t="s">
        <v>3559</v>
      </c>
      <c r="V481" s="6">
        <v>42573</v>
      </c>
      <c r="W481" s="7">
        <v>9991130</v>
      </c>
      <c r="X481" s="6">
        <v>42724</v>
      </c>
      <c r="Y481" s="4" t="s">
        <v>6683</v>
      </c>
      <c r="Z481" s="4" t="s">
        <v>387</v>
      </c>
      <c r="AA481" s="4" t="s">
        <v>388</v>
      </c>
      <c r="AB481" s="4"/>
      <c r="AC481" s="4"/>
      <c r="AD481" s="4"/>
      <c r="AE481" s="7">
        <v>9991130</v>
      </c>
      <c r="AF481" s="11">
        <v>717</v>
      </c>
    </row>
    <row r="482" spans="1:32" x14ac:dyDescent="0.25">
      <c r="A482" s="3">
        <v>2016</v>
      </c>
      <c r="B482" s="4" t="s">
        <v>719</v>
      </c>
      <c r="C482" s="5">
        <v>48101</v>
      </c>
      <c r="D482" s="4" t="s">
        <v>6534</v>
      </c>
      <c r="E482" s="4" t="s">
        <v>6535</v>
      </c>
      <c r="F482" s="6">
        <v>42529</v>
      </c>
      <c r="G482" s="7">
        <v>3291366</v>
      </c>
      <c r="H482" s="6">
        <v>42641</v>
      </c>
      <c r="I482" s="4" t="s">
        <v>6536</v>
      </c>
      <c r="J482" s="4" t="s">
        <v>387</v>
      </c>
      <c r="K482" s="4" t="s">
        <v>388</v>
      </c>
      <c r="L482" s="4"/>
      <c r="M482" s="4"/>
      <c r="N482" s="4"/>
      <c r="O482" s="7">
        <v>3291366</v>
      </c>
      <c r="P482" s="11">
        <f>_xlfn.XLOOKUP(E482,[1]SIDEOF_donativos!U$4:U$1619,[1]SIDEOF_donativos!W$4:W$1619,FALSE)</f>
        <v>125</v>
      </c>
      <c r="S482" s="3">
        <v>2016</v>
      </c>
      <c r="T482" s="4" t="s">
        <v>719</v>
      </c>
      <c r="U482" s="4" t="s">
        <v>847</v>
      </c>
      <c r="V482" s="6">
        <v>42573</v>
      </c>
      <c r="W482" s="7">
        <v>4835000</v>
      </c>
      <c r="X482" s="6">
        <v>42916</v>
      </c>
      <c r="Y482" s="4" t="s">
        <v>6685</v>
      </c>
      <c r="Z482" s="4" t="s">
        <v>387</v>
      </c>
      <c r="AA482" s="4" t="s">
        <v>388</v>
      </c>
      <c r="AB482" s="4"/>
      <c r="AC482" s="4"/>
      <c r="AD482" s="4"/>
      <c r="AE482" s="7">
        <v>4835000</v>
      </c>
      <c r="AF482" s="11">
        <v>800</v>
      </c>
    </row>
    <row r="483" spans="1:32" x14ac:dyDescent="0.25">
      <c r="A483" s="3">
        <v>2016</v>
      </c>
      <c r="B483" s="4" t="s">
        <v>719</v>
      </c>
      <c r="C483" s="5">
        <v>48101</v>
      </c>
      <c r="D483" s="4" t="s">
        <v>6537</v>
      </c>
      <c r="E483" s="4" t="s">
        <v>3933</v>
      </c>
      <c r="F483" s="6">
        <v>42529</v>
      </c>
      <c r="G483" s="7">
        <v>3000000</v>
      </c>
      <c r="H483" s="6">
        <v>42909</v>
      </c>
      <c r="I483" s="4" t="s">
        <v>6538</v>
      </c>
      <c r="J483" s="4" t="s">
        <v>387</v>
      </c>
      <c r="K483" s="4" t="s">
        <v>388</v>
      </c>
      <c r="L483" s="4"/>
      <c r="M483" s="4"/>
      <c r="N483" s="4"/>
      <c r="O483" s="7">
        <v>3000000</v>
      </c>
      <c r="P483" s="11">
        <f>_xlfn.XLOOKUP(E483,[1]SIDEOF_donativos!U$4:U$1619,[1]SIDEOF_donativos!W$4:W$1619,FALSE)</f>
        <v>1532</v>
      </c>
      <c r="S483" s="3">
        <v>2016</v>
      </c>
      <c r="T483" s="4" t="s">
        <v>719</v>
      </c>
      <c r="U483" s="4" t="s">
        <v>793</v>
      </c>
      <c r="V483" s="6">
        <v>42555</v>
      </c>
      <c r="W483" s="7">
        <v>7800000</v>
      </c>
      <c r="X483" s="6">
        <v>42766</v>
      </c>
      <c r="Y483" s="4" t="s">
        <v>6687</v>
      </c>
      <c r="Z483" s="4" t="s">
        <v>387</v>
      </c>
      <c r="AA483" s="4" t="s">
        <v>388</v>
      </c>
      <c r="AB483" s="4"/>
      <c r="AC483" s="4"/>
      <c r="AD483" s="4"/>
      <c r="AE483" s="7">
        <v>7800000</v>
      </c>
      <c r="AF483" s="11">
        <v>1448</v>
      </c>
    </row>
    <row r="484" spans="1:32" x14ac:dyDescent="0.25">
      <c r="A484" s="3">
        <v>2016</v>
      </c>
      <c r="B484" s="4" t="s">
        <v>719</v>
      </c>
      <c r="C484" s="5">
        <v>48101</v>
      </c>
      <c r="D484" s="4" t="s">
        <v>6539</v>
      </c>
      <c r="E484" s="4" t="s">
        <v>637</v>
      </c>
      <c r="F484" s="6">
        <v>42573</v>
      </c>
      <c r="G484" s="7">
        <v>9592326</v>
      </c>
      <c r="H484" s="6">
        <v>42756</v>
      </c>
      <c r="I484" s="4" t="s">
        <v>6540</v>
      </c>
      <c r="J484" s="4" t="s">
        <v>387</v>
      </c>
      <c r="K484" s="4" t="s">
        <v>388</v>
      </c>
      <c r="L484" s="4"/>
      <c r="M484" s="4"/>
      <c r="N484" s="4"/>
      <c r="O484" s="7">
        <v>9592326</v>
      </c>
      <c r="P484" s="11">
        <f>_xlfn.XLOOKUP(E484,[1]SIDEOF_donativos!U$4:U$1619,[1]SIDEOF_donativos!W$4:W$1619,FALSE)</f>
        <v>941</v>
      </c>
      <c r="S484" s="3">
        <v>2016</v>
      </c>
      <c r="T484" s="4" t="s">
        <v>719</v>
      </c>
      <c r="U484" s="4" t="s">
        <v>6689</v>
      </c>
      <c r="V484" s="6">
        <v>42613</v>
      </c>
      <c r="W484" s="7">
        <v>1170000</v>
      </c>
      <c r="X484" s="6">
        <v>42977</v>
      </c>
      <c r="Y484" s="4" t="s">
        <v>6690</v>
      </c>
      <c r="Z484" s="4" t="s">
        <v>387</v>
      </c>
      <c r="AA484" s="4" t="s">
        <v>388</v>
      </c>
      <c r="AB484" s="4"/>
      <c r="AC484" s="4"/>
      <c r="AD484" s="4"/>
      <c r="AE484" s="7">
        <v>1170000</v>
      </c>
      <c r="AF484" s="11">
        <v>1053</v>
      </c>
    </row>
    <row r="485" spans="1:32" x14ac:dyDescent="0.25">
      <c r="A485" s="3">
        <v>2016</v>
      </c>
      <c r="B485" s="4" t="s">
        <v>719</v>
      </c>
      <c r="C485" s="5">
        <v>48101</v>
      </c>
      <c r="D485" s="4" t="s">
        <v>6541</v>
      </c>
      <c r="E485" s="4" t="s">
        <v>6521</v>
      </c>
      <c r="F485" s="6">
        <v>42573</v>
      </c>
      <c r="G485" s="7">
        <v>3000000</v>
      </c>
      <c r="H485" s="6">
        <v>42602</v>
      </c>
      <c r="I485" s="4" t="s">
        <v>6542</v>
      </c>
      <c r="J485" s="4" t="s">
        <v>387</v>
      </c>
      <c r="K485" s="4" t="s">
        <v>388</v>
      </c>
      <c r="L485" s="4"/>
      <c r="M485" s="4"/>
      <c r="N485" s="4"/>
      <c r="O485" s="7">
        <v>3000000</v>
      </c>
      <c r="P485" s="11">
        <f>_xlfn.XLOOKUP(E485,[1]SIDEOF_donativos!U$4:U$1619,[1]SIDEOF_donativos!W$4:W$1619,FALSE)</f>
        <v>745</v>
      </c>
      <c r="S485" s="3">
        <v>2016</v>
      </c>
      <c r="T485" s="4" t="s">
        <v>719</v>
      </c>
      <c r="U485" s="4" t="s">
        <v>1170</v>
      </c>
      <c r="V485" s="6">
        <v>42613</v>
      </c>
      <c r="W485" s="7">
        <v>1199041</v>
      </c>
      <c r="X485" s="6">
        <v>42734</v>
      </c>
      <c r="Y485" s="4" t="s">
        <v>6692</v>
      </c>
      <c r="Z485" s="4" t="s">
        <v>387</v>
      </c>
      <c r="AA485" s="4" t="s">
        <v>388</v>
      </c>
      <c r="AB485" s="4"/>
      <c r="AC485" s="4"/>
      <c r="AD485" s="4"/>
      <c r="AE485" s="7">
        <v>1199041</v>
      </c>
      <c r="AF485" s="11">
        <v>1443</v>
      </c>
    </row>
    <row r="486" spans="1:32" x14ac:dyDescent="0.25">
      <c r="A486" s="3">
        <v>2016</v>
      </c>
      <c r="B486" s="4" t="s">
        <v>719</v>
      </c>
      <c r="C486" s="5">
        <v>48101</v>
      </c>
      <c r="D486" s="4" t="s">
        <v>6543</v>
      </c>
      <c r="E486" s="4" t="s">
        <v>6456</v>
      </c>
      <c r="F486" s="6">
        <v>42531</v>
      </c>
      <c r="G486" s="7">
        <v>5000000</v>
      </c>
      <c r="H486" s="6">
        <v>42763</v>
      </c>
      <c r="I486" s="4" t="s">
        <v>6544</v>
      </c>
      <c r="J486" s="4" t="s">
        <v>387</v>
      </c>
      <c r="K486" s="4" t="s">
        <v>388</v>
      </c>
      <c r="L486" s="4"/>
      <c r="M486" s="4"/>
      <c r="N486" s="4"/>
      <c r="O486" s="7">
        <v>5000000</v>
      </c>
      <c r="P486" s="11">
        <f>_xlfn.XLOOKUP(E486,[1]SIDEOF_donativos!U$4:U$1619,[1]SIDEOF_donativos!W$4:W$1619,FALSE)</f>
        <v>494</v>
      </c>
      <c r="S486" s="3">
        <v>2016</v>
      </c>
      <c r="T486" s="4" t="s">
        <v>719</v>
      </c>
      <c r="U486" s="4" t="s">
        <v>3889</v>
      </c>
      <c r="V486" s="6">
        <v>42601</v>
      </c>
      <c r="W486" s="7">
        <v>1400000</v>
      </c>
      <c r="X486" s="6">
        <v>42784</v>
      </c>
      <c r="Y486" s="4" t="s">
        <v>6694</v>
      </c>
      <c r="Z486" s="4" t="s">
        <v>387</v>
      </c>
      <c r="AA486" s="4" t="s">
        <v>388</v>
      </c>
      <c r="AB486" s="4"/>
      <c r="AC486" s="4"/>
      <c r="AD486" s="4"/>
      <c r="AE486" s="7">
        <v>1400000</v>
      </c>
      <c r="AF486" s="11">
        <v>385</v>
      </c>
    </row>
    <row r="487" spans="1:32" x14ac:dyDescent="0.25">
      <c r="A487" s="3">
        <v>2016</v>
      </c>
      <c r="B487" s="4" t="s">
        <v>719</v>
      </c>
      <c r="C487" s="5">
        <v>48101</v>
      </c>
      <c r="D487" s="4" t="s">
        <v>6545</v>
      </c>
      <c r="E487" s="4" t="s">
        <v>6456</v>
      </c>
      <c r="F487" s="6">
        <v>42531</v>
      </c>
      <c r="G487" s="7">
        <v>5000000</v>
      </c>
      <c r="H487" s="6">
        <v>42747</v>
      </c>
      <c r="I487" s="4" t="s">
        <v>6546</v>
      </c>
      <c r="J487" s="4" t="s">
        <v>387</v>
      </c>
      <c r="K487" s="4" t="s">
        <v>388</v>
      </c>
      <c r="L487" s="4"/>
      <c r="M487" s="4"/>
      <c r="N487" s="4"/>
      <c r="O487" s="7">
        <v>5000000</v>
      </c>
      <c r="P487" s="11">
        <f>_xlfn.XLOOKUP(E487,[1]SIDEOF_donativos!U$4:U$1619,[1]SIDEOF_donativos!W$4:W$1619,FALSE)</f>
        <v>494</v>
      </c>
      <c r="S487" s="3">
        <v>2016</v>
      </c>
      <c r="T487" s="4" t="s">
        <v>719</v>
      </c>
      <c r="U487" s="4" t="s">
        <v>3764</v>
      </c>
      <c r="V487" s="6">
        <v>42611</v>
      </c>
      <c r="W487" s="7">
        <v>1199041</v>
      </c>
      <c r="X487" s="6">
        <v>42822</v>
      </c>
      <c r="Y487" s="4" t="s">
        <v>6696</v>
      </c>
      <c r="Z487" s="4" t="s">
        <v>387</v>
      </c>
      <c r="AA487" s="4" t="s">
        <v>388</v>
      </c>
      <c r="AB487" s="4"/>
      <c r="AC487" s="4"/>
      <c r="AD487" s="4"/>
      <c r="AE487" s="7">
        <v>1199041</v>
      </c>
      <c r="AF487" s="11">
        <v>615</v>
      </c>
    </row>
    <row r="488" spans="1:32" x14ac:dyDescent="0.25">
      <c r="A488" s="3">
        <v>2016</v>
      </c>
      <c r="B488" s="4" t="s">
        <v>719</v>
      </c>
      <c r="C488" s="5">
        <v>48101</v>
      </c>
      <c r="D488" s="4" t="s">
        <v>6547</v>
      </c>
      <c r="E488" s="4" t="s">
        <v>6434</v>
      </c>
      <c r="F488" s="6">
        <v>42535</v>
      </c>
      <c r="G488" s="7">
        <v>2500000</v>
      </c>
      <c r="H488" s="6">
        <v>42609</v>
      </c>
      <c r="I488" s="4" t="s">
        <v>6548</v>
      </c>
      <c r="J488" s="4" t="s">
        <v>387</v>
      </c>
      <c r="K488" s="4" t="s">
        <v>388</v>
      </c>
      <c r="L488" s="4"/>
      <c r="M488" s="4"/>
      <c r="N488" s="4"/>
      <c r="O488" s="7">
        <v>2500000</v>
      </c>
      <c r="P488" s="11">
        <f>_xlfn.XLOOKUP(E488,[1]SIDEOF_donativos!U$4:U$1619,[1]SIDEOF_donativos!W$4:W$1619,FALSE)</f>
        <v>1544</v>
      </c>
      <c r="S488" s="3">
        <v>2016</v>
      </c>
      <c r="T488" s="4" t="s">
        <v>719</v>
      </c>
      <c r="U488" s="4" t="s">
        <v>6698</v>
      </c>
      <c r="V488" s="6">
        <v>42601</v>
      </c>
      <c r="W488" s="7">
        <v>1950000</v>
      </c>
      <c r="X488" s="6">
        <v>42812</v>
      </c>
      <c r="Y488" s="4" t="s">
        <v>6699</v>
      </c>
      <c r="Z488" s="4" t="s">
        <v>387</v>
      </c>
      <c r="AA488" s="4" t="s">
        <v>388</v>
      </c>
      <c r="AB488" s="4"/>
      <c r="AC488" s="4"/>
      <c r="AD488" s="4"/>
      <c r="AE488" s="7">
        <v>1950000</v>
      </c>
      <c r="AF488" s="11">
        <v>1324</v>
      </c>
    </row>
    <row r="489" spans="1:32" x14ac:dyDescent="0.25">
      <c r="A489" s="3">
        <v>2016</v>
      </c>
      <c r="B489" s="4" t="s">
        <v>719</v>
      </c>
      <c r="C489" s="5">
        <v>48101</v>
      </c>
      <c r="D489" s="4" t="s">
        <v>6549</v>
      </c>
      <c r="E489" s="4" t="s">
        <v>2340</v>
      </c>
      <c r="F489" s="6">
        <v>42535</v>
      </c>
      <c r="G489" s="7">
        <v>3640000</v>
      </c>
      <c r="H489" s="6">
        <v>42731</v>
      </c>
      <c r="I489" s="4" t="s">
        <v>6550</v>
      </c>
      <c r="J489" s="4" t="s">
        <v>387</v>
      </c>
      <c r="K489" s="4" t="s">
        <v>388</v>
      </c>
      <c r="L489" s="4"/>
      <c r="M489" s="4"/>
      <c r="N489" s="4"/>
      <c r="O489" s="7">
        <v>3640000</v>
      </c>
      <c r="P489" s="11">
        <f>_xlfn.XLOOKUP(E489,[1]SIDEOF_donativos!U$4:U$1619,[1]SIDEOF_donativos!W$4:W$1619,FALSE)</f>
        <v>960</v>
      </c>
      <c r="S489" s="3">
        <v>2016</v>
      </c>
      <c r="T489" s="4" t="s">
        <v>719</v>
      </c>
      <c r="U489" s="4" t="s">
        <v>6701</v>
      </c>
      <c r="V489" s="6">
        <v>42606</v>
      </c>
      <c r="W489" s="7">
        <v>4680000</v>
      </c>
      <c r="X489" s="6">
        <v>42817</v>
      </c>
      <c r="Y489" s="4" t="s">
        <v>6702</v>
      </c>
      <c r="Z489" s="4" t="s">
        <v>387</v>
      </c>
      <c r="AA489" s="4" t="s">
        <v>388</v>
      </c>
      <c r="AB489" s="4"/>
      <c r="AC489" s="4"/>
      <c r="AD489" s="4"/>
      <c r="AE489" s="7">
        <v>4680000</v>
      </c>
      <c r="AF489" s="11">
        <v>1287</v>
      </c>
    </row>
    <row r="490" spans="1:32" x14ac:dyDescent="0.25">
      <c r="A490" s="3">
        <v>2016</v>
      </c>
      <c r="B490" s="4" t="s">
        <v>719</v>
      </c>
      <c r="C490" s="5">
        <v>48101</v>
      </c>
      <c r="D490" s="4" t="s">
        <v>6551</v>
      </c>
      <c r="E490" s="4" t="s">
        <v>6552</v>
      </c>
      <c r="F490" s="6">
        <v>42537</v>
      </c>
      <c r="G490" s="7">
        <v>4250000</v>
      </c>
      <c r="H490" s="6">
        <v>42658</v>
      </c>
      <c r="I490" s="4" t="s">
        <v>6553</v>
      </c>
      <c r="J490" s="4" t="s">
        <v>387</v>
      </c>
      <c r="K490" s="4" t="s">
        <v>388</v>
      </c>
      <c r="L490" s="4"/>
      <c r="M490" s="4"/>
      <c r="N490" s="4"/>
      <c r="O490" s="7">
        <v>4250000</v>
      </c>
      <c r="P490" s="11">
        <f>_xlfn.XLOOKUP(E490,[1]SIDEOF_donativos!U$4:U$1619,[1]SIDEOF_donativos!W$4:W$1619,FALSE)</f>
        <v>1112</v>
      </c>
      <c r="S490" s="3">
        <v>2016</v>
      </c>
      <c r="T490" s="4" t="s">
        <v>719</v>
      </c>
      <c r="U490" s="4" t="s">
        <v>6704</v>
      </c>
      <c r="V490" s="6">
        <v>42635</v>
      </c>
      <c r="W490" s="7">
        <v>200000</v>
      </c>
      <c r="X490" s="6">
        <v>42968</v>
      </c>
      <c r="Y490" s="4" t="s">
        <v>6705</v>
      </c>
      <c r="Z490" s="4" t="s">
        <v>387</v>
      </c>
      <c r="AA490" s="4" t="s">
        <v>388</v>
      </c>
      <c r="AB490" s="4"/>
      <c r="AC490" s="4"/>
      <c r="AD490" s="4"/>
      <c r="AE490" s="7">
        <v>200000</v>
      </c>
      <c r="AF490" s="11">
        <v>1542</v>
      </c>
    </row>
    <row r="491" spans="1:32" x14ac:dyDescent="0.25">
      <c r="A491" s="3">
        <v>2016</v>
      </c>
      <c r="B491" s="4" t="s">
        <v>719</v>
      </c>
      <c r="C491" s="5">
        <v>48101</v>
      </c>
      <c r="D491" s="4" t="s">
        <v>6554</v>
      </c>
      <c r="E491" s="4" t="s">
        <v>6555</v>
      </c>
      <c r="F491" s="6">
        <v>42531</v>
      </c>
      <c r="G491" s="7">
        <v>8150000</v>
      </c>
      <c r="H491" s="6">
        <v>42643</v>
      </c>
      <c r="I491" s="4" t="s">
        <v>6556</v>
      </c>
      <c r="J491" s="4" t="s">
        <v>387</v>
      </c>
      <c r="K491" s="4" t="s">
        <v>388</v>
      </c>
      <c r="L491" s="4"/>
      <c r="M491" s="4"/>
      <c r="N491" s="4"/>
      <c r="O491" s="7">
        <v>8150000</v>
      </c>
      <c r="P491" s="11">
        <f>_xlfn.XLOOKUP(E491,[1]SIDEOF_donativos!U$4:U$1619,[1]SIDEOF_donativos!W$4:W$1619,FALSE)</f>
        <v>21</v>
      </c>
      <c r="S491" s="3">
        <v>2016</v>
      </c>
      <c r="T491" s="4" t="s">
        <v>719</v>
      </c>
      <c r="U491" s="4" t="s">
        <v>869</v>
      </c>
      <c r="V491" s="6">
        <v>42601</v>
      </c>
      <c r="W491" s="7">
        <v>3120000</v>
      </c>
      <c r="X491" s="6">
        <v>42843</v>
      </c>
      <c r="Y491" s="4" t="s">
        <v>6707</v>
      </c>
      <c r="Z491" s="4" t="s">
        <v>387</v>
      </c>
      <c r="AA491" s="4" t="s">
        <v>388</v>
      </c>
      <c r="AB491" s="4"/>
      <c r="AC491" s="4"/>
      <c r="AD491" s="4"/>
      <c r="AE491" s="7">
        <v>3120000</v>
      </c>
      <c r="AF491" s="11">
        <v>1390</v>
      </c>
    </row>
    <row r="492" spans="1:32" x14ac:dyDescent="0.25">
      <c r="A492" s="3">
        <v>2016</v>
      </c>
      <c r="B492" s="4" t="s">
        <v>719</v>
      </c>
      <c r="C492" s="5">
        <v>48101</v>
      </c>
      <c r="D492" s="4" t="s">
        <v>6557</v>
      </c>
      <c r="E492" s="4" t="s">
        <v>1064</v>
      </c>
      <c r="F492" s="6">
        <v>42564</v>
      </c>
      <c r="G492" s="7">
        <v>936000</v>
      </c>
      <c r="H492" s="6">
        <v>42928</v>
      </c>
      <c r="I492" s="4" t="s">
        <v>6558</v>
      </c>
      <c r="J492" s="4" t="s">
        <v>387</v>
      </c>
      <c r="K492" s="4" t="s">
        <v>388</v>
      </c>
      <c r="L492" s="4"/>
      <c r="M492" s="4"/>
      <c r="N492" s="4"/>
      <c r="O492" s="7">
        <v>936000</v>
      </c>
      <c r="P492" s="11">
        <f>_xlfn.XLOOKUP(E492,[1]SIDEOF_donativos!U$4:U$1619,[1]SIDEOF_donativos!W$4:W$1619,FALSE)</f>
        <v>612</v>
      </c>
      <c r="S492" s="3">
        <v>2016</v>
      </c>
      <c r="T492" s="4" t="s">
        <v>719</v>
      </c>
      <c r="U492" s="4" t="s">
        <v>3559</v>
      </c>
      <c r="V492" s="6">
        <v>42573</v>
      </c>
      <c r="W492" s="7">
        <v>9998759</v>
      </c>
      <c r="X492" s="6">
        <v>42724</v>
      </c>
      <c r="Y492" s="4" t="s">
        <v>6709</v>
      </c>
      <c r="Z492" s="4" t="s">
        <v>387</v>
      </c>
      <c r="AA492" s="4" t="s">
        <v>388</v>
      </c>
      <c r="AB492" s="4"/>
      <c r="AC492" s="4"/>
      <c r="AD492" s="4"/>
      <c r="AE492" s="7">
        <v>9998759</v>
      </c>
      <c r="AF492" s="11">
        <v>717</v>
      </c>
    </row>
    <row r="493" spans="1:32" x14ac:dyDescent="0.25">
      <c r="A493" s="3">
        <v>2016</v>
      </c>
      <c r="B493" s="4" t="s">
        <v>719</v>
      </c>
      <c r="C493" s="5">
        <v>48101</v>
      </c>
      <c r="D493" s="4" t="s">
        <v>6559</v>
      </c>
      <c r="E493" s="4" t="s">
        <v>5237</v>
      </c>
      <c r="F493" s="6">
        <v>42578</v>
      </c>
      <c r="G493" s="7">
        <v>4800000</v>
      </c>
      <c r="H493" s="6">
        <v>42700</v>
      </c>
      <c r="I493" s="4" t="s">
        <v>6560</v>
      </c>
      <c r="J493" s="4" t="s">
        <v>387</v>
      </c>
      <c r="K493" s="4" t="s">
        <v>388</v>
      </c>
      <c r="L493" s="4"/>
      <c r="M493" s="4"/>
      <c r="N493" s="4"/>
      <c r="O493" s="7">
        <v>4800000</v>
      </c>
      <c r="P493" s="11">
        <f>_xlfn.XLOOKUP(E493,[1]SIDEOF_donativos!U$4:U$1619,[1]SIDEOF_donativos!W$4:W$1619,FALSE)</f>
        <v>1373</v>
      </c>
      <c r="S493" s="3">
        <v>2016</v>
      </c>
      <c r="T493" s="4" t="s">
        <v>719</v>
      </c>
      <c r="U493" s="4" t="s">
        <v>3974</v>
      </c>
      <c r="V493" s="6">
        <v>42626</v>
      </c>
      <c r="W493" s="7">
        <v>4000000</v>
      </c>
      <c r="X493" s="6">
        <v>42716</v>
      </c>
      <c r="Y493" s="4" t="s">
        <v>6711</v>
      </c>
      <c r="Z493" s="4" t="s">
        <v>387</v>
      </c>
      <c r="AA493" s="4" t="s">
        <v>388</v>
      </c>
      <c r="AB493" s="4"/>
      <c r="AC493" s="4"/>
      <c r="AD493" s="4"/>
      <c r="AE493" s="7">
        <v>4000000</v>
      </c>
      <c r="AF493" s="11">
        <v>735</v>
      </c>
    </row>
    <row r="494" spans="1:32" x14ac:dyDescent="0.25">
      <c r="A494" s="3">
        <v>2016</v>
      </c>
      <c r="B494" s="4" t="s">
        <v>719</v>
      </c>
      <c r="C494" s="5">
        <v>48101</v>
      </c>
      <c r="D494" s="4" t="s">
        <v>6561</v>
      </c>
      <c r="E494" s="4" t="s">
        <v>793</v>
      </c>
      <c r="F494" s="6">
        <v>42578</v>
      </c>
      <c r="G494" s="7">
        <v>4000000</v>
      </c>
      <c r="H494" s="6">
        <v>42761</v>
      </c>
      <c r="I494" s="4" t="s">
        <v>6562</v>
      </c>
      <c r="J494" s="4" t="s">
        <v>387</v>
      </c>
      <c r="K494" s="4" t="s">
        <v>388</v>
      </c>
      <c r="L494" s="4"/>
      <c r="M494" s="4"/>
      <c r="N494" s="4"/>
      <c r="O494" s="7">
        <v>4000000</v>
      </c>
      <c r="P494" s="11">
        <f>_xlfn.XLOOKUP(E494,[1]SIDEOF_donativos!U$4:U$1619,[1]SIDEOF_donativos!W$4:W$1619,FALSE)</f>
        <v>1448</v>
      </c>
      <c r="S494" s="3">
        <v>2016</v>
      </c>
      <c r="T494" s="4" t="s">
        <v>719</v>
      </c>
      <c r="U494" s="4" t="s">
        <v>6491</v>
      </c>
      <c r="V494" s="6">
        <v>42642</v>
      </c>
      <c r="W494" s="7">
        <v>6000000</v>
      </c>
      <c r="X494" s="6">
        <v>42883</v>
      </c>
      <c r="Y494" s="4" t="s">
        <v>6713</v>
      </c>
      <c r="Z494" s="4" t="s">
        <v>387</v>
      </c>
      <c r="AA494" s="4" t="s">
        <v>388</v>
      </c>
      <c r="AB494" s="4"/>
      <c r="AC494" s="4"/>
      <c r="AD494" s="4"/>
      <c r="AE494" s="7">
        <v>6000000</v>
      </c>
      <c r="AF494" s="11">
        <v>788</v>
      </c>
    </row>
    <row r="495" spans="1:32" x14ac:dyDescent="0.25">
      <c r="A495" s="3">
        <v>2016</v>
      </c>
      <c r="B495" s="4" t="s">
        <v>719</v>
      </c>
      <c r="C495" s="5">
        <v>48101</v>
      </c>
      <c r="D495" s="4" t="s">
        <v>6563</v>
      </c>
      <c r="E495" s="4" t="s">
        <v>6564</v>
      </c>
      <c r="F495" s="6">
        <v>42594</v>
      </c>
      <c r="G495" s="7">
        <v>3597040</v>
      </c>
      <c r="H495" s="6">
        <v>42778</v>
      </c>
      <c r="I495" s="4" t="s">
        <v>6565</v>
      </c>
      <c r="J495" s="4" t="s">
        <v>387</v>
      </c>
      <c r="K495" s="4" t="s">
        <v>388</v>
      </c>
      <c r="L495" s="4"/>
      <c r="M495" s="4"/>
      <c r="N495" s="4"/>
      <c r="O495" s="7">
        <v>3597040</v>
      </c>
      <c r="P495" s="11">
        <f>_xlfn.XLOOKUP(E495,[1]SIDEOF_donativos!U$4:U$1619,[1]SIDEOF_donativos!W$4:W$1619,FALSE)</f>
        <v>535</v>
      </c>
      <c r="S495" s="3">
        <v>2016</v>
      </c>
      <c r="T495" s="4" t="s">
        <v>719</v>
      </c>
      <c r="U495" s="4" t="s">
        <v>4914</v>
      </c>
      <c r="V495" s="6">
        <v>42626</v>
      </c>
      <c r="W495" s="7">
        <v>3650000</v>
      </c>
      <c r="X495" s="6">
        <v>42686</v>
      </c>
      <c r="Y495" s="4" t="s">
        <v>6715</v>
      </c>
      <c r="Z495" s="4" t="s">
        <v>387</v>
      </c>
      <c r="AA495" s="4" t="s">
        <v>388</v>
      </c>
      <c r="AB495" s="4"/>
      <c r="AC495" s="4"/>
      <c r="AD495" s="4"/>
      <c r="AE495" s="7">
        <v>3650000</v>
      </c>
      <c r="AF495" s="11">
        <v>68</v>
      </c>
    </row>
    <row r="496" spans="1:32" x14ac:dyDescent="0.25">
      <c r="A496" s="3">
        <v>2016</v>
      </c>
      <c r="B496" s="4" t="s">
        <v>719</v>
      </c>
      <c r="C496" s="5">
        <v>48101</v>
      </c>
      <c r="D496" s="4" t="s">
        <v>6566</v>
      </c>
      <c r="E496" s="4" t="s">
        <v>6567</v>
      </c>
      <c r="F496" s="6">
        <v>42564</v>
      </c>
      <c r="G496" s="7">
        <v>1150000</v>
      </c>
      <c r="H496" s="6">
        <v>42755</v>
      </c>
      <c r="I496" s="4" t="s">
        <v>6568</v>
      </c>
      <c r="J496" s="4" t="s">
        <v>387</v>
      </c>
      <c r="K496" s="4" t="s">
        <v>388</v>
      </c>
      <c r="L496" s="4"/>
      <c r="M496" s="4"/>
      <c r="N496" s="4"/>
      <c r="O496" s="7">
        <v>1150000</v>
      </c>
      <c r="P496" s="11">
        <f>_xlfn.XLOOKUP(E496,[1]SIDEOF_donativos!U$4:U$1619,[1]SIDEOF_donativos!W$4:W$1619,FALSE)</f>
        <v>162</v>
      </c>
      <c r="S496" s="3">
        <v>2016</v>
      </c>
      <c r="T496" s="4" t="s">
        <v>719</v>
      </c>
      <c r="U496" s="4" t="s">
        <v>3608</v>
      </c>
      <c r="V496" s="6">
        <v>42626</v>
      </c>
      <c r="W496" s="7">
        <v>3000000</v>
      </c>
      <c r="X496" s="6">
        <v>42655</v>
      </c>
      <c r="Y496" s="4" t="s">
        <v>6717</v>
      </c>
      <c r="Z496" s="4" t="s">
        <v>387</v>
      </c>
      <c r="AA496" s="4" t="s">
        <v>388</v>
      </c>
      <c r="AB496" s="4"/>
      <c r="AC496" s="4"/>
      <c r="AD496" s="4"/>
      <c r="AE496" s="7">
        <v>3000000</v>
      </c>
      <c r="AF496" s="11">
        <v>1038</v>
      </c>
    </row>
    <row r="497" spans="1:32" x14ac:dyDescent="0.25">
      <c r="A497" s="3">
        <v>2016</v>
      </c>
      <c r="B497" s="4" t="s">
        <v>719</v>
      </c>
      <c r="C497" s="5">
        <v>48101</v>
      </c>
      <c r="D497" s="4" t="s">
        <v>6569</v>
      </c>
      <c r="E497" s="4" t="s">
        <v>6570</v>
      </c>
      <c r="F497" s="6">
        <v>42594</v>
      </c>
      <c r="G497" s="7">
        <v>3000000</v>
      </c>
      <c r="H497" s="6">
        <v>42996</v>
      </c>
      <c r="I497" s="4" t="s">
        <v>6571</v>
      </c>
      <c r="J497" s="4" t="s">
        <v>387</v>
      </c>
      <c r="K497" s="4" t="s">
        <v>388</v>
      </c>
      <c r="L497" s="4"/>
      <c r="M497" s="4"/>
      <c r="N497" s="4"/>
      <c r="O497" s="7">
        <v>3000000</v>
      </c>
      <c r="P497" s="11">
        <f>_xlfn.XLOOKUP(E497,[1]SIDEOF_donativos!U$4:U$1619,[1]SIDEOF_donativos!W$4:W$1619,FALSE)</f>
        <v>852</v>
      </c>
      <c r="S497" s="3">
        <v>2016</v>
      </c>
      <c r="T497" s="4" t="s">
        <v>719</v>
      </c>
      <c r="U497" s="4" t="s">
        <v>6719</v>
      </c>
      <c r="V497" s="6">
        <v>42626</v>
      </c>
      <c r="W497" s="7">
        <v>12000000</v>
      </c>
      <c r="X497" s="6">
        <v>42806</v>
      </c>
      <c r="Y497" s="4" t="s">
        <v>6720</v>
      </c>
      <c r="Z497" s="4" t="s">
        <v>387</v>
      </c>
      <c r="AA497" s="4" t="s">
        <v>388</v>
      </c>
      <c r="AB497" s="4"/>
      <c r="AC497" s="4"/>
      <c r="AD497" s="4"/>
      <c r="AE497" s="7">
        <v>12000000</v>
      </c>
      <c r="AF497" s="11">
        <v>939</v>
      </c>
    </row>
    <row r="498" spans="1:32" x14ac:dyDescent="0.25">
      <c r="A498" s="3">
        <v>2016</v>
      </c>
      <c r="B498" s="4" t="s">
        <v>719</v>
      </c>
      <c r="C498" s="5">
        <v>48101</v>
      </c>
      <c r="D498" s="4" t="s">
        <v>6572</v>
      </c>
      <c r="E498" s="4" t="s">
        <v>2527</v>
      </c>
      <c r="F498" s="6">
        <v>42537</v>
      </c>
      <c r="G498" s="7">
        <v>2000000</v>
      </c>
      <c r="H498" s="6">
        <v>42735</v>
      </c>
      <c r="I498" s="4" t="s">
        <v>6573</v>
      </c>
      <c r="J498" s="4" t="s">
        <v>387</v>
      </c>
      <c r="K498" s="4" t="s">
        <v>388</v>
      </c>
      <c r="L498" s="4"/>
      <c r="M498" s="4"/>
      <c r="N498" s="4"/>
      <c r="O498" s="7">
        <v>2000000</v>
      </c>
      <c r="P498" s="11">
        <f>_xlfn.XLOOKUP(E498,[1]SIDEOF_donativos!U$4:U$1619,[1]SIDEOF_donativos!W$4:W$1619,FALSE)</f>
        <v>808</v>
      </c>
      <c r="S498" s="3">
        <v>2016</v>
      </c>
      <c r="T498" s="4" t="s">
        <v>719</v>
      </c>
      <c r="U498" s="4" t="s">
        <v>988</v>
      </c>
      <c r="V498" s="6">
        <v>42632</v>
      </c>
      <c r="W498" s="7">
        <v>3962590</v>
      </c>
      <c r="X498" s="6">
        <v>42873</v>
      </c>
      <c r="Y498" s="4" t="s">
        <v>6722</v>
      </c>
      <c r="Z498" s="4" t="s">
        <v>387</v>
      </c>
      <c r="AA498" s="4" t="s">
        <v>388</v>
      </c>
      <c r="AB498" s="4"/>
      <c r="AC498" s="4"/>
      <c r="AD498" s="4"/>
      <c r="AE498" s="7">
        <v>3962590</v>
      </c>
      <c r="AF498" s="11">
        <v>1301</v>
      </c>
    </row>
    <row r="499" spans="1:32" x14ac:dyDescent="0.25">
      <c r="A499" s="3">
        <v>2016</v>
      </c>
      <c r="B499" s="4" t="s">
        <v>719</v>
      </c>
      <c r="C499" s="5">
        <v>48101</v>
      </c>
      <c r="D499" s="4" t="s">
        <v>6574</v>
      </c>
      <c r="E499" s="4" t="s">
        <v>3795</v>
      </c>
      <c r="F499" s="6">
        <v>42601</v>
      </c>
      <c r="G499" s="7">
        <v>4680000</v>
      </c>
      <c r="H499" s="6">
        <v>42997</v>
      </c>
      <c r="I499" s="4" t="s">
        <v>6575</v>
      </c>
      <c r="J499" s="4" t="s">
        <v>387</v>
      </c>
      <c r="K499" s="4" t="s">
        <v>388</v>
      </c>
      <c r="L499" s="4"/>
      <c r="M499" s="4"/>
      <c r="N499" s="4"/>
      <c r="O499" s="7">
        <v>4680000</v>
      </c>
      <c r="P499" s="11">
        <f>_xlfn.XLOOKUP(E499,[1]SIDEOF_donativos!U$4:U$1619,[1]SIDEOF_donativos!W$4:W$1619,FALSE)</f>
        <v>195</v>
      </c>
      <c r="S499" s="3">
        <v>2016</v>
      </c>
      <c r="T499" s="4" t="s">
        <v>719</v>
      </c>
      <c r="U499" s="4" t="s">
        <v>6262</v>
      </c>
      <c r="V499" s="6">
        <v>42635</v>
      </c>
      <c r="W499" s="7">
        <v>1697122</v>
      </c>
      <c r="X499" s="6">
        <v>42815</v>
      </c>
      <c r="Y499" s="4" t="s">
        <v>6724</v>
      </c>
      <c r="Z499" s="4" t="s">
        <v>387</v>
      </c>
      <c r="AA499" s="4" t="s">
        <v>388</v>
      </c>
      <c r="AB499" s="4"/>
      <c r="AC499" s="4"/>
      <c r="AD499" s="4"/>
      <c r="AE499" s="7">
        <v>1697122</v>
      </c>
      <c r="AF499" s="11">
        <v>1524</v>
      </c>
    </row>
    <row r="500" spans="1:32" x14ac:dyDescent="0.25">
      <c r="A500" s="3">
        <v>2016</v>
      </c>
      <c r="B500" s="4" t="s">
        <v>719</v>
      </c>
      <c r="C500" s="5">
        <v>48101</v>
      </c>
      <c r="D500" s="4" t="s">
        <v>6576</v>
      </c>
      <c r="E500" s="4" t="s">
        <v>3920</v>
      </c>
      <c r="F500" s="6">
        <v>42565</v>
      </c>
      <c r="G500" s="7">
        <v>2400000</v>
      </c>
      <c r="H500" s="6">
        <v>42656</v>
      </c>
      <c r="I500" s="4" t="s">
        <v>6577</v>
      </c>
      <c r="J500" s="4" t="s">
        <v>387</v>
      </c>
      <c r="K500" s="4" t="s">
        <v>388</v>
      </c>
      <c r="L500" s="4"/>
      <c r="M500" s="4"/>
      <c r="N500" s="4"/>
      <c r="O500" s="7">
        <v>2400000</v>
      </c>
      <c r="P500" s="11">
        <f>_xlfn.XLOOKUP(E500,[1]SIDEOF_donativos!U$4:U$1619,[1]SIDEOF_donativos!W$4:W$1619,FALSE)</f>
        <v>719</v>
      </c>
      <c r="S500" s="3">
        <v>2016</v>
      </c>
      <c r="T500" s="4" t="s">
        <v>719</v>
      </c>
      <c r="U500" s="4" t="s">
        <v>6521</v>
      </c>
      <c r="V500" s="6">
        <v>42632</v>
      </c>
      <c r="W500" s="7">
        <v>2985612</v>
      </c>
      <c r="X500" s="6">
        <v>42944</v>
      </c>
      <c r="Y500" s="4" t="s">
        <v>6726</v>
      </c>
      <c r="Z500" s="4" t="s">
        <v>387</v>
      </c>
      <c r="AA500" s="4" t="s">
        <v>388</v>
      </c>
      <c r="AB500" s="4"/>
      <c r="AC500" s="4"/>
      <c r="AD500" s="4"/>
      <c r="AE500" s="7">
        <v>2985612</v>
      </c>
      <c r="AF500" s="11">
        <v>745</v>
      </c>
    </row>
    <row r="501" spans="1:32" x14ac:dyDescent="0.25">
      <c r="A501" s="3">
        <v>2016</v>
      </c>
      <c r="B501" s="4" t="s">
        <v>719</v>
      </c>
      <c r="C501" s="5">
        <v>48101</v>
      </c>
      <c r="D501" s="4" t="s">
        <v>6578</v>
      </c>
      <c r="E501" s="4" t="s">
        <v>3920</v>
      </c>
      <c r="F501" s="6">
        <v>42579</v>
      </c>
      <c r="G501" s="7">
        <v>2400000</v>
      </c>
      <c r="H501" s="6">
        <v>42670</v>
      </c>
      <c r="I501" s="4" t="s">
        <v>6579</v>
      </c>
      <c r="J501" s="4" t="s">
        <v>387</v>
      </c>
      <c r="K501" s="4" t="s">
        <v>388</v>
      </c>
      <c r="L501" s="4"/>
      <c r="M501" s="4"/>
      <c r="N501" s="4"/>
      <c r="O501" s="7">
        <v>2400000</v>
      </c>
      <c r="P501" s="11">
        <f>_xlfn.XLOOKUP(E501,[1]SIDEOF_donativos!U$4:U$1619,[1]SIDEOF_donativos!W$4:W$1619,FALSE)</f>
        <v>719</v>
      </c>
      <c r="S501" s="3">
        <v>2016</v>
      </c>
      <c r="T501" s="4" t="s">
        <v>719</v>
      </c>
      <c r="U501" s="4" t="s">
        <v>6728</v>
      </c>
      <c r="V501" s="6">
        <v>42642</v>
      </c>
      <c r="W501" s="7">
        <v>2000000</v>
      </c>
      <c r="X501" s="6">
        <v>42776</v>
      </c>
      <c r="Y501" s="4" t="s">
        <v>6729</v>
      </c>
      <c r="Z501" s="4" t="s">
        <v>387</v>
      </c>
      <c r="AA501" s="4" t="s">
        <v>388</v>
      </c>
      <c r="AB501" s="4"/>
      <c r="AC501" s="4"/>
      <c r="AD501" s="4"/>
      <c r="AE501" s="7">
        <v>2000000</v>
      </c>
      <c r="AF501" s="11">
        <v>1420</v>
      </c>
    </row>
    <row r="502" spans="1:32" x14ac:dyDescent="0.25">
      <c r="A502" s="3">
        <v>2016</v>
      </c>
      <c r="B502" s="4" t="s">
        <v>719</v>
      </c>
      <c r="C502" s="5">
        <v>48101</v>
      </c>
      <c r="D502" s="4" t="s">
        <v>6580</v>
      </c>
      <c r="E502" s="4" t="s">
        <v>2551</v>
      </c>
      <c r="F502" s="6">
        <v>42543</v>
      </c>
      <c r="G502" s="7">
        <v>5250000</v>
      </c>
      <c r="H502" s="6">
        <v>42825</v>
      </c>
      <c r="I502" s="4" t="s">
        <v>6581</v>
      </c>
      <c r="J502" s="4" t="s">
        <v>387</v>
      </c>
      <c r="K502" s="4" t="s">
        <v>388</v>
      </c>
      <c r="L502" s="4"/>
      <c r="M502" s="4"/>
      <c r="N502" s="4"/>
      <c r="O502" s="7">
        <v>5250000</v>
      </c>
      <c r="P502" s="11">
        <f>_xlfn.XLOOKUP(E502,[1]SIDEOF_donativos!U$4:U$1619,[1]SIDEOF_donativos!W$4:W$1619,FALSE)</f>
        <v>1067</v>
      </c>
      <c r="S502" s="3">
        <v>2016</v>
      </c>
      <c r="T502" s="4" t="s">
        <v>719</v>
      </c>
      <c r="U502" s="4" t="s">
        <v>4442</v>
      </c>
      <c r="V502" s="6">
        <v>42568</v>
      </c>
      <c r="W502" s="7">
        <v>15000000</v>
      </c>
      <c r="X502" s="6">
        <v>42766</v>
      </c>
      <c r="Y502" s="4" t="s">
        <v>6731</v>
      </c>
      <c r="Z502" s="4" t="s">
        <v>387</v>
      </c>
      <c r="AA502" s="4" t="s">
        <v>388</v>
      </c>
      <c r="AB502" s="4"/>
      <c r="AC502" s="4"/>
      <c r="AD502" s="4"/>
      <c r="AE502" s="7">
        <v>15000000</v>
      </c>
      <c r="AF502" s="11">
        <v>790</v>
      </c>
    </row>
    <row r="503" spans="1:32" x14ac:dyDescent="0.25">
      <c r="A503" s="3">
        <v>2016</v>
      </c>
      <c r="B503" s="4" t="s">
        <v>719</v>
      </c>
      <c r="C503" s="5">
        <v>48101</v>
      </c>
      <c r="D503" s="4" t="s">
        <v>6582</v>
      </c>
      <c r="E503" s="4" t="s">
        <v>2318</v>
      </c>
      <c r="F503" s="6">
        <v>42581</v>
      </c>
      <c r="G503" s="7">
        <v>30000000</v>
      </c>
      <c r="H503" s="6">
        <v>42794</v>
      </c>
      <c r="I503" s="4" t="s">
        <v>6583</v>
      </c>
      <c r="J503" s="4" t="s">
        <v>387</v>
      </c>
      <c r="K503" s="4" t="s">
        <v>388</v>
      </c>
      <c r="L503" s="4"/>
      <c r="M503" s="4"/>
      <c r="N503" s="4"/>
      <c r="O503" s="7">
        <v>30000000</v>
      </c>
      <c r="P503" s="11">
        <f>_xlfn.XLOOKUP(E503,[1]SIDEOF_donativos!U$4:U$1619,[1]SIDEOF_donativos!W$4:W$1619,FALSE)</f>
        <v>1366</v>
      </c>
      <c r="S503" s="3">
        <v>2016</v>
      </c>
      <c r="T503" s="4" t="s">
        <v>719</v>
      </c>
      <c r="U503" s="4" t="s">
        <v>730</v>
      </c>
      <c r="V503" s="6">
        <v>42635</v>
      </c>
      <c r="W503" s="7">
        <v>3900000</v>
      </c>
      <c r="X503" s="6">
        <v>42907</v>
      </c>
      <c r="Y503" s="4" t="s">
        <v>6733</v>
      </c>
      <c r="Z503" s="4" t="s">
        <v>387</v>
      </c>
      <c r="AA503" s="4" t="s">
        <v>388</v>
      </c>
      <c r="AB503" s="4"/>
      <c r="AC503" s="4"/>
      <c r="AD503" s="4"/>
      <c r="AE503" s="7">
        <v>3900000</v>
      </c>
      <c r="AF503" s="11">
        <v>706</v>
      </c>
    </row>
    <row r="504" spans="1:32" x14ac:dyDescent="0.25">
      <c r="A504" s="3">
        <v>2016</v>
      </c>
      <c r="B504" s="4" t="s">
        <v>719</v>
      </c>
      <c r="C504" s="5">
        <v>48101</v>
      </c>
      <c r="D504" s="4" t="s">
        <v>6584</v>
      </c>
      <c r="E504" s="4" t="s">
        <v>4936</v>
      </c>
      <c r="F504" s="6">
        <v>42594</v>
      </c>
      <c r="G504" s="7">
        <v>1000000</v>
      </c>
      <c r="H504" s="6">
        <v>42685</v>
      </c>
      <c r="I504" s="4" t="s">
        <v>6585</v>
      </c>
      <c r="J504" s="4" t="s">
        <v>387</v>
      </c>
      <c r="K504" s="4" t="s">
        <v>388</v>
      </c>
      <c r="L504" s="4"/>
      <c r="M504" s="4"/>
      <c r="N504" s="4"/>
      <c r="O504" s="7">
        <v>1000000</v>
      </c>
      <c r="P504" s="11">
        <f>_xlfn.XLOOKUP(E504,[1]SIDEOF_donativos!U$4:U$1619,[1]SIDEOF_donativos!W$4:W$1619,FALSE)</f>
        <v>79</v>
      </c>
      <c r="S504" s="3">
        <v>2016</v>
      </c>
      <c r="T504" s="4" t="s">
        <v>719</v>
      </c>
      <c r="U504" s="4" t="s">
        <v>6735</v>
      </c>
      <c r="V504" s="6">
        <v>42635</v>
      </c>
      <c r="W504" s="7">
        <v>1000000</v>
      </c>
      <c r="X504" s="6">
        <v>42787</v>
      </c>
      <c r="Y504" s="4" t="s">
        <v>6736</v>
      </c>
      <c r="Z504" s="4" t="s">
        <v>387</v>
      </c>
      <c r="AA504" s="4" t="s">
        <v>388</v>
      </c>
      <c r="AB504" s="4"/>
      <c r="AC504" s="4"/>
      <c r="AD504" s="4"/>
      <c r="AE504" s="7">
        <v>1000000</v>
      </c>
      <c r="AF504" s="11">
        <v>1377</v>
      </c>
    </row>
    <row r="505" spans="1:32" x14ac:dyDescent="0.25">
      <c r="A505" s="3">
        <v>2016</v>
      </c>
      <c r="B505" s="4" t="s">
        <v>719</v>
      </c>
      <c r="C505" s="5">
        <v>48101</v>
      </c>
      <c r="D505" s="4" t="s">
        <v>6586</v>
      </c>
      <c r="E505" s="4" t="s">
        <v>4944</v>
      </c>
      <c r="F505" s="6">
        <v>42573</v>
      </c>
      <c r="G505" s="7">
        <v>1110000</v>
      </c>
      <c r="H505" s="6">
        <v>42907</v>
      </c>
      <c r="I505" s="4" t="s">
        <v>6587</v>
      </c>
      <c r="J505" s="4" t="s">
        <v>387</v>
      </c>
      <c r="K505" s="4" t="s">
        <v>388</v>
      </c>
      <c r="L505" s="4"/>
      <c r="M505" s="4"/>
      <c r="N505" s="4"/>
      <c r="O505" s="7">
        <v>1110000</v>
      </c>
      <c r="P505" s="11">
        <f>_xlfn.XLOOKUP(E505,[1]SIDEOF_donativos!U$4:U$1619,[1]SIDEOF_donativos!W$4:W$1619,FALSE)</f>
        <v>1418</v>
      </c>
      <c r="S505" s="3">
        <v>2016</v>
      </c>
      <c r="T505" s="4" t="s">
        <v>719</v>
      </c>
      <c r="U505" s="4" t="s">
        <v>4905</v>
      </c>
      <c r="V505" s="6">
        <v>42635</v>
      </c>
      <c r="W505" s="7">
        <v>7000000</v>
      </c>
      <c r="X505" s="6">
        <v>42907</v>
      </c>
      <c r="Y505" s="4" t="s">
        <v>6738</v>
      </c>
      <c r="Z505" s="4" t="s">
        <v>387</v>
      </c>
      <c r="AA505" s="4" t="s">
        <v>388</v>
      </c>
      <c r="AB505" s="4"/>
      <c r="AC505" s="4"/>
      <c r="AD505" s="4"/>
      <c r="AE505" s="7">
        <v>7000000</v>
      </c>
      <c r="AF505" s="11">
        <v>215</v>
      </c>
    </row>
    <row r="506" spans="1:32" x14ac:dyDescent="0.25">
      <c r="A506" s="3">
        <v>2016</v>
      </c>
      <c r="B506" s="4" t="s">
        <v>719</v>
      </c>
      <c r="C506" s="5">
        <v>48101</v>
      </c>
      <c r="D506" s="4" t="s">
        <v>6588</v>
      </c>
      <c r="E506" s="4" t="s">
        <v>4944</v>
      </c>
      <c r="F506" s="6">
        <v>42573</v>
      </c>
      <c r="G506" s="7">
        <v>2737600</v>
      </c>
      <c r="H506" s="6">
        <v>42907</v>
      </c>
      <c r="I506" s="4" t="s">
        <v>6589</v>
      </c>
      <c r="J506" s="4" t="s">
        <v>387</v>
      </c>
      <c r="K506" s="4" t="s">
        <v>388</v>
      </c>
      <c r="L506" s="4"/>
      <c r="M506" s="4"/>
      <c r="N506" s="4"/>
      <c r="O506" s="7">
        <v>2737600</v>
      </c>
      <c r="P506" s="11">
        <f>_xlfn.XLOOKUP(E506,[1]SIDEOF_donativos!U$4:U$1619,[1]SIDEOF_donativos!W$4:W$1619,FALSE)</f>
        <v>1418</v>
      </c>
      <c r="S506" s="3">
        <v>2016</v>
      </c>
      <c r="T506" s="4" t="s">
        <v>719</v>
      </c>
      <c r="U506" s="4" t="s">
        <v>4905</v>
      </c>
      <c r="V506" s="6">
        <v>42664</v>
      </c>
      <c r="W506" s="7">
        <v>4000000</v>
      </c>
      <c r="X506" s="6">
        <v>42875</v>
      </c>
      <c r="Y506" s="4" t="s">
        <v>6740</v>
      </c>
      <c r="Z506" s="4" t="s">
        <v>387</v>
      </c>
      <c r="AA506" s="4" t="s">
        <v>388</v>
      </c>
      <c r="AB506" s="4"/>
      <c r="AC506" s="4"/>
      <c r="AD506" s="4"/>
      <c r="AE506" s="7">
        <v>4000000</v>
      </c>
      <c r="AF506" s="11">
        <v>215</v>
      </c>
    </row>
    <row r="507" spans="1:32" x14ac:dyDescent="0.25">
      <c r="A507" s="3">
        <v>2016</v>
      </c>
      <c r="B507" s="4" t="s">
        <v>719</v>
      </c>
      <c r="C507" s="5">
        <v>48101</v>
      </c>
      <c r="D507" s="4" t="s">
        <v>6590</v>
      </c>
      <c r="E507" s="4" t="s">
        <v>4944</v>
      </c>
      <c r="F507" s="6">
        <v>42576</v>
      </c>
      <c r="G507" s="7">
        <v>3000000</v>
      </c>
      <c r="H507" s="6">
        <v>42849</v>
      </c>
      <c r="I507" s="4" t="s">
        <v>6591</v>
      </c>
      <c r="J507" s="4" t="s">
        <v>387</v>
      </c>
      <c r="K507" s="4" t="s">
        <v>388</v>
      </c>
      <c r="L507" s="4"/>
      <c r="M507" s="4"/>
      <c r="N507" s="4"/>
      <c r="O507" s="7">
        <v>3000000</v>
      </c>
      <c r="P507" s="11">
        <f>_xlfn.XLOOKUP(E507,[1]SIDEOF_donativos!U$4:U$1619,[1]SIDEOF_donativos!W$4:W$1619,FALSE)</f>
        <v>1418</v>
      </c>
      <c r="S507" s="3">
        <v>2016</v>
      </c>
      <c r="T507" s="4" t="s">
        <v>719</v>
      </c>
      <c r="U507" s="4" t="s">
        <v>6742</v>
      </c>
      <c r="V507" s="6">
        <v>42635</v>
      </c>
      <c r="W507" s="7">
        <v>2000000</v>
      </c>
      <c r="X507" s="6">
        <v>42907</v>
      </c>
      <c r="Y507" s="4" t="s">
        <v>6743</v>
      </c>
      <c r="Z507" s="4" t="s">
        <v>387</v>
      </c>
      <c r="AA507" s="4" t="s">
        <v>388</v>
      </c>
      <c r="AB507" s="4"/>
      <c r="AC507" s="4"/>
      <c r="AD507" s="4"/>
      <c r="AE507" s="7">
        <v>2000000</v>
      </c>
      <c r="AF507" s="11">
        <v>716</v>
      </c>
    </row>
    <row r="508" spans="1:32" x14ac:dyDescent="0.25">
      <c r="A508" s="3">
        <v>2016</v>
      </c>
      <c r="B508" s="4" t="s">
        <v>719</v>
      </c>
      <c r="C508" s="5">
        <v>48101</v>
      </c>
      <c r="D508" s="4" t="s">
        <v>6592</v>
      </c>
      <c r="E508" s="4" t="s">
        <v>2453</v>
      </c>
      <c r="F508" s="6">
        <v>42573</v>
      </c>
      <c r="G508" s="7">
        <v>4000000</v>
      </c>
      <c r="H508" s="6">
        <v>42846</v>
      </c>
      <c r="I508" s="4" t="s">
        <v>6593</v>
      </c>
      <c r="J508" s="4" t="s">
        <v>387</v>
      </c>
      <c r="K508" s="4" t="s">
        <v>388</v>
      </c>
      <c r="L508" s="4"/>
      <c r="M508" s="4"/>
      <c r="N508" s="4"/>
      <c r="O508" s="7">
        <v>4000000</v>
      </c>
      <c r="P508" s="11">
        <f>_xlfn.XLOOKUP(E508,[1]SIDEOF_donativos!U$4:U$1619,[1]SIDEOF_donativos!W$4:W$1619,FALSE)</f>
        <v>660</v>
      </c>
      <c r="S508" s="3">
        <v>2016</v>
      </c>
      <c r="T508" s="4" t="s">
        <v>719</v>
      </c>
      <c r="U508" s="4" t="s">
        <v>6745</v>
      </c>
      <c r="V508" s="6">
        <v>42635</v>
      </c>
      <c r="W508" s="7">
        <v>8393285</v>
      </c>
      <c r="X508" s="6">
        <v>42815</v>
      </c>
      <c r="Y508" s="4" t="s">
        <v>6746</v>
      </c>
      <c r="Z508" s="4" t="s">
        <v>387</v>
      </c>
      <c r="AA508" s="4" t="s">
        <v>388</v>
      </c>
      <c r="AB508" s="4"/>
      <c r="AC508" s="4"/>
      <c r="AD508" s="4"/>
      <c r="AE508" s="7">
        <v>8393285</v>
      </c>
      <c r="AF508" s="11">
        <v>943</v>
      </c>
    </row>
    <row r="509" spans="1:32" x14ac:dyDescent="0.25">
      <c r="A509" s="3">
        <v>2016</v>
      </c>
      <c r="B509" s="4" t="s">
        <v>719</v>
      </c>
      <c r="C509" s="5">
        <v>48101</v>
      </c>
      <c r="D509" s="4" t="s">
        <v>6594</v>
      </c>
      <c r="E509" s="4" t="s">
        <v>3930</v>
      </c>
      <c r="F509" s="6">
        <v>42580</v>
      </c>
      <c r="G509" s="7">
        <v>3650000</v>
      </c>
      <c r="H509" s="6">
        <v>42641</v>
      </c>
      <c r="I509" s="4" t="s">
        <v>6595</v>
      </c>
      <c r="J509" s="4" t="s">
        <v>387</v>
      </c>
      <c r="K509" s="4" t="s">
        <v>388</v>
      </c>
      <c r="L509" s="4"/>
      <c r="M509" s="4"/>
      <c r="N509" s="4"/>
      <c r="O509" s="7">
        <v>3650000</v>
      </c>
      <c r="P509" s="11">
        <f>_xlfn.XLOOKUP(E509,[1]SIDEOF_donativos!U$4:U$1619,[1]SIDEOF_donativos!W$4:W$1619,FALSE)</f>
        <v>135</v>
      </c>
      <c r="S509" s="3">
        <v>2016</v>
      </c>
      <c r="T509" s="4" t="s">
        <v>719</v>
      </c>
      <c r="U509" s="4" t="s">
        <v>5260</v>
      </c>
      <c r="V509" s="6">
        <v>42664</v>
      </c>
      <c r="W509" s="7">
        <v>4063527</v>
      </c>
      <c r="X509" s="6">
        <v>43059</v>
      </c>
      <c r="Y509" s="4" t="s">
        <v>6748</v>
      </c>
      <c r="Z509" s="4" t="s">
        <v>387</v>
      </c>
      <c r="AA509" s="4" t="s">
        <v>388</v>
      </c>
      <c r="AB509" s="4"/>
      <c r="AC509" s="4"/>
      <c r="AD509" s="4"/>
      <c r="AE509" s="7">
        <v>4063527</v>
      </c>
      <c r="AF509" s="11">
        <v>698</v>
      </c>
    </row>
    <row r="510" spans="1:32" x14ac:dyDescent="0.25">
      <c r="A510" s="3">
        <v>2016</v>
      </c>
      <c r="B510" s="4" t="s">
        <v>719</v>
      </c>
      <c r="C510" s="5">
        <v>48101</v>
      </c>
      <c r="D510" s="4" t="s">
        <v>6596</v>
      </c>
      <c r="E510" s="4" t="s">
        <v>6530</v>
      </c>
      <c r="F510" s="6">
        <v>42579</v>
      </c>
      <c r="G510" s="7">
        <v>4791367</v>
      </c>
      <c r="H510" s="6">
        <v>42670</v>
      </c>
      <c r="I510" s="4" t="s">
        <v>6597</v>
      </c>
      <c r="J510" s="4" t="s">
        <v>387</v>
      </c>
      <c r="K510" s="4" t="s">
        <v>388</v>
      </c>
      <c r="L510" s="4"/>
      <c r="M510" s="4"/>
      <c r="N510" s="4"/>
      <c r="O510" s="7">
        <v>4791367</v>
      </c>
      <c r="P510" s="11">
        <f>_xlfn.XLOOKUP(E510,[1]SIDEOF_donativos!U$4:U$1619,[1]SIDEOF_donativos!W$4:W$1619,FALSE)</f>
        <v>1329</v>
      </c>
      <c r="S510" s="3">
        <v>2016</v>
      </c>
      <c r="T510" s="4" t="s">
        <v>719</v>
      </c>
      <c r="U510" s="4" t="s">
        <v>4944</v>
      </c>
      <c r="V510" s="6">
        <v>42664</v>
      </c>
      <c r="W510" s="7">
        <v>1000000</v>
      </c>
      <c r="X510" s="6">
        <v>42845</v>
      </c>
      <c r="Y510" s="4" t="s">
        <v>6750</v>
      </c>
      <c r="Z510" s="4" t="s">
        <v>387</v>
      </c>
      <c r="AA510" s="4" t="s">
        <v>388</v>
      </c>
      <c r="AB510" s="4"/>
      <c r="AC510" s="4"/>
      <c r="AD510" s="4"/>
      <c r="AE510" s="7">
        <v>1000000</v>
      </c>
      <c r="AF510" s="11">
        <v>1418</v>
      </c>
    </row>
    <row r="511" spans="1:32" x14ac:dyDescent="0.25">
      <c r="A511" s="3">
        <v>2016</v>
      </c>
      <c r="B511" s="4" t="s">
        <v>719</v>
      </c>
      <c r="C511" s="5">
        <v>48101</v>
      </c>
      <c r="D511" s="4" t="s">
        <v>6598</v>
      </c>
      <c r="E511" s="4" t="s">
        <v>6599</v>
      </c>
      <c r="F511" s="6">
        <v>42580</v>
      </c>
      <c r="G511" s="7">
        <v>3120000</v>
      </c>
      <c r="H511" s="6">
        <v>42975</v>
      </c>
      <c r="I511" s="4" t="s">
        <v>6600</v>
      </c>
      <c r="J511" s="4" t="s">
        <v>387</v>
      </c>
      <c r="K511" s="4" t="s">
        <v>388</v>
      </c>
      <c r="L511" s="4"/>
      <c r="M511" s="4"/>
      <c r="N511" s="4"/>
      <c r="O511" s="7">
        <v>3120000</v>
      </c>
      <c r="P511" s="11">
        <f>_xlfn.XLOOKUP(E511,[1]SIDEOF_donativos!U$4:U$1619,[1]SIDEOF_donativos!W$4:W$1619,FALSE)</f>
        <v>603</v>
      </c>
      <c r="S511" s="3">
        <v>2016</v>
      </c>
      <c r="T511" s="4" t="s">
        <v>719</v>
      </c>
      <c r="U511" s="4" t="s">
        <v>847</v>
      </c>
      <c r="V511" s="6">
        <v>42632</v>
      </c>
      <c r="W511" s="7">
        <v>2800000</v>
      </c>
      <c r="X511" s="6">
        <v>43057</v>
      </c>
      <c r="Y511" s="4" t="s">
        <v>6752</v>
      </c>
      <c r="Z511" s="4" t="s">
        <v>387</v>
      </c>
      <c r="AA511" s="4" t="s">
        <v>388</v>
      </c>
      <c r="AB511" s="4"/>
      <c r="AC511" s="4"/>
      <c r="AD511" s="4"/>
      <c r="AE511" s="7">
        <v>2800000</v>
      </c>
      <c r="AF511" s="11">
        <v>800</v>
      </c>
    </row>
    <row r="512" spans="1:32" x14ac:dyDescent="0.25">
      <c r="A512" s="3">
        <v>2016</v>
      </c>
      <c r="B512" s="4" t="s">
        <v>719</v>
      </c>
      <c r="C512" s="5">
        <v>48101</v>
      </c>
      <c r="D512" s="4" t="s">
        <v>6601</v>
      </c>
      <c r="E512" s="4" t="s">
        <v>809</v>
      </c>
      <c r="F512" s="6">
        <v>42573</v>
      </c>
      <c r="G512" s="7">
        <v>780000</v>
      </c>
      <c r="H512" s="6">
        <v>42937</v>
      </c>
      <c r="I512" s="4" t="s">
        <v>6602</v>
      </c>
      <c r="J512" s="4" t="s">
        <v>387</v>
      </c>
      <c r="K512" s="4" t="s">
        <v>388</v>
      </c>
      <c r="L512" s="4"/>
      <c r="M512" s="4"/>
      <c r="N512" s="4"/>
      <c r="O512" s="7">
        <v>780000</v>
      </c>
      <c r="P512" s="11">
        <f>_xlfn.XLOOKUP(E512,[1]SIDEOF_donativos!U$4:U$1619,[1]SIDEOF_donativos!W$4:W$1619,FALSE)</f>
        <v>664</v>
      </c>
      <c r="S512" s="3">
        <v>2016</v>
      </c>
      <c r="T512" s="4" t="s">
        <v>719</v>
      </c>
      <c r="U512" s="4" t="s">
        <v>1019</v>
      </c>
      <c r="V512" s="6">
        <v>42604</v>
      </c>
      <c r="W512" s="7">
        <v>1000000</v>
      </c>
      <c r="X512" s="6">
        <v>42795</v>
      </c>
      <c r="Y512" s="4" t="s">
        <v>6754</v>
      </c>
      <c r="Z512" s="4" t="s">
        <v>387</v>
      </c>
      <c r="AA512" s="4" t="s">
        <v>388</v>
      </c>
      <c r="AB512" s="4"/>
      <c r="AC512" s="4"/>
      <c r="AD512" s="4"/>
      <c r="AE512" s="7">
        <v>1000000</v>
      </c>
      <c r="AF512" s="11">
        <v>1307</v>
      </c>
    </row>
    <row r="513" spans="1:32" x14ac:dyDescent="0.25">
      <c r="A513" s="3">
        <v>2016</v>
      </c>
      <c r="B513" s="4" t="s">
        <v>719</v>
      </c>
      <c r="C513" s="5">
        <v>48101</v>
      </c>
      <c r="D513" s="4" t="s">
        <v>6603</v>
      </c>
      <c r="E513" s="4" t="s">
        <v>1170</v>
      </c>
      <c r="F513" s="6">
        <v>42642</v>
      </c>
      <c r="G513" s="7">
        <v>2400000</v>
      </c>
      <c r="H513" s="6">
        <v>42794</v>
      </c>
      <c r="I513" s="4" t="s">
        <v>6604</v>
      </c>
      <c r="J513" s="4" t="s">
        <v>387</v>
      </c>
      <c r="K513" s="4" t="s">
        <v>388</v>
      </c>
      <c r="L513" s="4"/>
      <c r="M513" s="4"/>
      <c r="N513" s="4"/>
      <c r="O513" s="7">
        <v>2400000</v>
      </c>
      <c r="P513" s="11">
        <f>_xlfn.XLOOKUP(E513,[1]SIDEOF_donativos!U$4:U$1619,[1]SIDEOF_donativos!W$4:W$1619,FALSE)</f>
        <v>1443</v>
      </c>
      <c r="S513" s="3">
        <v>2016</v>
      </c>
      <c r="T513" s="4" t="s">
        <v>719</v>
      </c>
      <c r="U513" s="4" t="s">
        <v>1170</v>
      </c>
      <c r="V513" s="6">
        <v>42675</v>
      </c>
      <c r="W513" s="7">
        <v>801082</v>
      </c>
      <c r="X513" s="6">
        <v>42794</v>
      </c>
      <c r="Y513" s="4" t="s">
        <v>6756</v>
      </c>
      <c r="Z513" s="4" t="s">
        <v>387</v>
      </c>
      <c r="AA513" s="4" t="s">
        <v>388</v>
      </c>
      <c r="AB513" s="4"/>
      <c r="AC513" s="4"/>
      <c r="AD513" s="4"/>
      <c r="AE513" s="7">
        <v>801082</v>
      </c>
      <c r="AF513" s="11">
        <v>1443</v>
      </c>
    </row>
    <row r="514" spans="1:32" x14ac:dyDescent="0.25">
      <c r="A514" s="3">
        <v>2016</v>
      </c>
      <c r="B514" s="4" t="s">
        <v>719</v>
      </c>
      <c r="C514" s="5">
        <v>48101</v>
      </c>
      <c r="D514" s="4" t="s">
        <v>6605</v>
      </c>
      <c r="E514" s="4" t="s">
        <v>847</v>
      </c>
      <c r="F514" s="6">
        <v>42577</v>
      </c>
      <c r="G514" s="7">
        <v>3000000</v>
      </c>
      <c r="H514" s="6">
        <v>42972</v>
      </c>
      <c r="I514" s="4" t="s">
        <v>6606</v>
      </c>
      <c r="J514" s="4" t="s">
        <v>387</v>
      </c>
      <c r="K514" s="4" t="s">
        <v>388</v>
      </c>
      <c r="L514" s="4"/>
      <c r="M514" s="4"/>
      <c r="N514" s="4"/>
      <c r="O514" s="7">
        <v>3000000</v>
      </c>
      <c r="P514" s="11">
        <f>_xlfn.XLOOKUP(E514,[1]SIDEOF_donativos!U$4:U$1619,[1]SIDEOF_donativos!W$4:W$1619,FALSE)</f>
        <v>800</v>
      </c>
      <c r="S514" s="3">
        <v>2016</v>
      </c>
      <c r="T514" s="4" t="s">
        <v>719</v>
      </c>
      <c r="U514" s="4" t="s">
        <v>2340</v>
      </c>
      <c r="V514" s="6">
        <v>42635</v>
      </c>
      <c r="W514" s="7">
        <v>3889552</v>
      </c>
      <c r="X514" s="6">
        <v>42866</v>
      </c>
      <c r="Y514" s="4" t="s">
        <v>6758</v>
      </c>
      <c r="Z514" s="4" t="s">
        <v>387</v>
      </c>
      <c r="AA514" s="4" t="s">
        <v>388</v>
      </c>
      <c r="AB514" s="4"/>
      <c r="AC514" s="4"/>
      <c r="AD514" s="4"/>
      <c r="AE514" s="7">
        <v>3889552</v>
      </c>
      <c r="AF514" s="11">
        <v>960</v>
      </c>
    </row>
    <row r="515" spans="1:32" x14ac:dyDescent="0.25">
      <c r="A515" s="3">
        <v>2016</v>
      </c>
      <c r="B515" s="4" t="s">
        <v>719</v>
      </c>
      <c r="C515" s="5">
        <v>48101</v>
      </c>
      <c r="D515" s="4" t="s">
        <v>6607</v>
      </c>
      <c r="E515" s="4" t="s">
        <v>847</v>
      </c>
      <c r="F515" s="6">
        <v>42577</v>
      </c>
      <c r="G515" s="7">
        <v>2500000</v>
      </c>
      <c r="H515" s="6">
        <v>42850</v>
      </c>
      <c r="I515" s="4" t="s">
        <v>6608</v>
      </c>
      <c r="J515" s="4" t="s">
        <v>387</v>
      </c>
      <c r="K515" s="4" t="s">
        <v>388</v>
      </c>
      <c r="L515" s="4"/>
      <c r="M515" s="4"/>
      <c r="N515" s="4"/>
      <c r="O515" s="7">
        <v>2500000</v>
      </c>
      <c r="P515" s="11">
        <f>_xlfn.XLOOKUP(E515,[1]SIDEOF_donativos!U$4:U$1619,[1]SIDEOF_donativos!W$4:W$1619,FALSE)</f>
        <v>800</v>
      </c>
      <c r="S515" s="3">
        <v>2016</v>
      </c>
      <c r="T515" s="4" t="s">
        <v>719</v>
      </c>
      <c r="U515" s="4" t="s">
        <v>3728</v>
      </c>
      <c r="V515" s="6">
        <v>42618</v>
      </c>
      <c r="W515" s="7">
        <v>9100000</v>
      </c>
      <c r="X515" s="6">
        <v>42771</v>
      </c>
      <c r="Y515" s="4" t="s">
        <v>6760</v>
      </c>
      <c r="Z515" s="4" t="s">
        <v>387</v>
      </c>
      <c r="AA515" s="4" t="s">
        <v>388</v>
      </c>
      <c r="AB515" s="4"/>
      <c r="AC515" s="4"/>
      <c r="AD515" s="4"/>
      <c r="AE515" s="7">
        <v>9100000</v>
      </c>
      <c r="AF515" s="11">
        <v>628</v>
      </c>
    </row>
    <row r="516" spans="1:32" x14ac:dyDescent="0.25">
      <c r="A516" s="3">
        <v>2016</v>
      </c>
      <c r="B516" s="4" t="s">
        <v>719</v>
      </c>
      <c r="C516" s="5">
        <v>48101</v>
      </c>
      <c r="D516" s="4" t="s">
        <v>6609</v>
      </c>
      <c r="E516" s="4" t="s">
        <v>6610</v>
      </c>
      <c r="F516" s="6">
        <v>42580</v>
      </c>
      <c r="G516" s="7">
        <v>5000000</v>
      </c>
      <c r="H516" s="6">
        <v>42671</v>
      </c>
      <c r="I516" s="4" t="s">
        <v>6611</v>
      </c>
      <c r="J516" s="4" t="s">
        <v>387</v>
      </c>
      <c r="K516" s="4" t="s">
        <v>388</v>
      </c>
      <c r="L516" s="4"/>
      <c r="M516" s="4"/>
      <c r="N516" s="4"/>
      <c r="O516" s="7">
        <v>5000000</v>
      </c>
      <c r="P516" s="11">
        <f>_xlfn.XLOOKUP(E516,[1]SIDEOF_donativos!U$4:U$1619,[1]SIDEOF_donativos!W$4:W$1619,FALSE)</f>
        <v>102</v>
      </c>
      <c r="S516" s="3">
        <v>2016</v>
      </c>
      <c r="T516" s="4" t="s">
        <v>719</v>
      </c>
      <c r="U516" s="4" t="s">
        <v>3728</v>
      </c>
      <c r="V516" s="6">
        <v>42499</v>
      </c>
      <c r="W516" s="7">
        <v>8800000</v>
      </c>
      <c r="X516" s="6">
        <v>42771</v>
      </c>
      <c r="Y516" s="4" t="s">
        <v>6762</v>
      </c>
      <c r="Z516" s="4" t="s">
        <v>387</v>
      </c>
      <c r="AA516" s="4" t="s">
        <v>388</v>
      </c>
      <c r="AB516" s="4"/>
      <c r="AC516" s="4"/>
      <c r="AD516" s="4"/>
      <c r="AE516" s="7">
        <v>8800000</v>
      </c>
      <c r="AF516" s="11">
        <v>628</v>
      </c>
    </row>
    <row r="517" spans="1:32" x14ac:dyDescent="0.25">
      <c r="A517" s="3">
        <v>2016</v>
      </c>
      <c r="B517" s="4" t="s">
        <v>719</v>
      </c>
      <c r="C517" s="5">
        <v>48101</v>
      </c>
      <c r="D517" s="4" t="s">
        <v>6612</v>
      </c>
      <c r="E517" s="4" t="s">
        <v>6613</v>
      </c>
      <c r="F517" s="6">
        <v>42632</v>
      </c>
      <c r="G517" s="7">
        <v>3000000</v>
      </c>
      <c r="H517" s="6">
        <v>42743</v>
      </c>
      <c r="I517" s="4" t="s">
        <v>6614</v>
      </c>
      <c r="J517" s="4" t="s">
        <v>387</v>
      </c>
      <c r="K517" s="4" t="s">
        <v>388</v>
      </c>
      <c r="L517" s="4"/>
      <c r="M517" s="4"/>
      <c r="N517" s="4"/>
      <c r="O517" s="7">
        <v>3000000</v>
      </c>
      <c r="P517" s="11">
        <f>_xlfn.XLOOKUP(E517,[1]SIDEOF_donativos!U$4:U$1619,[1]SIDEOF_donativos!W$4:W$1619,FALSE)</f>
        <v>263</v>
      </c>
      <c r="S517" s="3">
        <v>2016</v>
      </c>
      <c r="T517" s="4" t="s">
        <v>719</v>
      </c>
      <c r="U517" s="4" t="s">
        <v>3728</v>
      </c>
      <c r="V517" s="6">
        <v>42618</v>
      </c>
      <c r="W517" s="7">
        <v>8300000</v>
      </c>
      <c r="X517" s="6">
        <v>42771</v>
      </c>
      <c r="Y517" s="4" t="s">
        <v>6764</v>
      </c>
      <c r="Z517" s="4" t="s">
        <v>387</v>
      </c>
      <c r="AA517" s="4" t="s">
        <v>388</v>
      </c>
      <c r="AB517" s="4"/>
      <c r="AC517" s="4"/>
      <c r="AD517" s="4"/>
      <c r="AE517" s="7">
        <v>8300000</v>
      </c>
      <c r="AF517" s="11">
        <v>628</v>
      </c>
    </row>
    <row r="518" spans="1:32" x14ac:dyDescent="0.25">
      <c r="A518" s="3">
        <v>2016</v>
      </c>
      <c r="B518" s="4" t="s">
        <v>719</v>
      </c>
      <c r="C518" s="5">
        <v>48101</v>
      </c>
      <c r="D518" s="4" t="s">
        <v>6615</v>
      </c>
      <c r="E518" s="4" t="s">
        <v>4914</v>
      </c>
      <c r="F518" s="6">
        <v>42556</v>
      </c>
      <c r="G518" s="7">
        <v>2900000</v>
      </c>
      <c r="H518" s="6">
        <v>42689</v>
      </c>
      <c r="I518" s="4" t="s">
        <v>6616</v>
      </c>
      <c r="J518" s="4" t="s">
        <v>387</v>
      </c>
      <c r="K518" s="4" t="s">
        <v>388</v>
      </c>
      <c r="L518" s="4"/>
      <c r="M518" s="4"/>
      <c r="N518" s="4"/>
      <c r="O518" s="7">
        <v>2900000</v>
      </c>
      <c r="P518" s="11">
        <f>_xlfn.XLOOKUP(E518,[1]SIDEOF_donativos!U$4:U$1619,[1]SIDEOF_donativos!W$4:W$1619,FALSE)</f>
        <v>68</v>
      </c>
      <c r="S518" s="3">
        <v>2016</v>
      </c>
      <c r="T518" s="4" t="s">
        <v>719</v>
      </c>
      <c r="U518" s="4" t="s">
        <v>953</v>
      </c>
      <c r="V518" s="6">
        <v>42642</v>
      </c>
      <c r="W518" s="7">
        <v>1170000</v>
      </c>
      <c r="X518" s="6">
        <v>42794</v>
      </c>
      <c r="Y518" s="4" t="s">
        <v>6766</v>
      </c>
      <c r="Z518" s="4" t="s">
        <v>387</v>
      </c>
      <c r="AA518" s="4" t="s">
        <v>388</v>
      </c>
      <c r="AB518" s="4"/>
      <c r="AC518" s="4"/>
      <c r="AD518" s="4"/>
      <c r="AE518" s="7">
        <v>1170000</v>
      </c>
      <c r="AF518" s="11">
        <v>530</v>
      </c>
    </row>
    <row r="519" spans="1:32" x14ac:dyDescent="0.25">
      <c r="A519" s="3">
        <v>2016</v>
      </c>
      <c r="B519" s="4" t="s">
        <v>719</v>
      </c>
      <c r="C519" s="5">
        <v>48101</v>
      </c>
      <c r="D519" s="4" t="s">
        <v>6617</v>
      </c>
      <c r="E519" s="4" t="s">
        <v>2551</v>
      </c>
      <c r="F519" s="6">
        <v>42552</v>
      </c>
      <c r="G519" s="7">
        <v>5400000</v>
      </c>
      <c r="H519" s="6">
        <v>42735</v>
      </c>
      <c r="I519" s="4" t="s">
        <v>6618</v>
      </c>
      <c r="J519" s="4" t="s">
        <v>387</v>
      </c>
      <c r="K519" s="4" t="s">
        <v>388</v>
      </c>
      <c r="L519" s="4"/>
      <c r="M519" s="4"/>
      <c r="N519" s="4"/>
      <c r="O519" s="7">
        <v>5400000</v>
      </c>
      <c r="P519" s="11">
        <f>_xlfn.XLOOKUP(E519,[1]SIDEOF_donativos!U$4:U$1619,[1]SIDEOF_donativos!W$4:W$1619,FALSE)</f>
        <v>1067</v>
      </c>
      <c r="S519" s="3">
        <v>2016</v>
      </c>
      <c r="T519" s="4" t="s">
        <v>719</v>
      </c>
      <c r="U519" s="4" t="s">
        <v>953</v>
      </c>
      <c r="V519" s="6">
        <v>42642</v>
      </c>
      <c r="W519" s="7">
        <v>940000</v>
      </c>
      <c r="X519" s="6">
        <v>42794</v>
      </c>
      <c r="Y519" s="4" t="s">
        <v>6768</v>
      </c>
      <c r="Z519" s="4" t="s">
        <v>387</v>
      </c>
      <c r="AA519" s="4" t="s">
        <v>388</v>
      </c>
      <c r="AB519" s="4"/>
      <c r="AC519" s="4"/>
      <c r="AD519" s="4"/>
      <c r="AE519" s="7">
        <v>940000</v>
      </c>
      <c r="AF519" s="11">
        <v>530</v>
      </c>
    </row>
    <row r="520" spans="1:32" x14ac:dyDescent="0.25">
      <c r="A520" s="3">
        <v>2016</v>
      </c>
      <c r="B520" s="4" t="s">
        <v>719</v>
      </c>
      <c r="C520" s="5">
        <v>48101</v>
      </c>
      <c r="D520" s="4" t="s">
        <v>6619</v>
      </c>
      <c r="E520" s="4" t="s">
        <v>787</v>
      </c>
      <c r="F520" s="6">
        <v>42551</v>
      </c>
      <c r="G520" s="7">
        <v>1200000</v>
      </c>
      <c r="H520" s="6">
        <v>42735</v>
      </c>
      <c r="I520" s="4" t="s">
        <v>6620</v>
      </c>
      <c r="J520" s="4" t="s">
        <v>387</v>
      </c>
      <c r="K520" s="4" t="s">
        <v>388</v>
      </c>
      <c r="L520" s="4"/>
      <c r="M520" s="4"/>
      <c r="N520" s="4"/>
      <c r="O520" s="7">
        <v>1200000</v>
      </c>
      <c r="P520" s="11">
        <f>_xlfn.XLOOKUP(E520,[1]SIDEOF_donativos!U$4:U$1619,[1]SIDEOF_donativos!W$4:W$1619,FALSE)</f>
        <v>408</v>
      </c>
      <c r="S520" s="3">
        <v>2016</v>
      </c>
      <c r="T520" s="4" t="s">
        <v>719</v>
      </c>
      <c r="U520" s="4" t="s">
        <v>4891</v>
      </c>
      <c r="V520" s="6">
        <v>42650</v>
      </c>
      <c r="W520" s="7">
        <v>3120000</v>
      </c>
      <c r="X520" s="6">
        <v>43014</v>
      </c>
      <c r="Y520" s="4" t="s">
        <v>6770</v>
      </c>
      <c r="Z520" s="4" t="s">
        <v>387</v>
      </c>
      <c r="AA520" s="4" t="s">
        <v>388</v>
      </c>
      <c r="AB520" s="4"/>
      <c r="AC520" s="4"/>
      <c r="AD520" s="4"/>
      <c r="AE520" s="7">
        <v>3120000</v>
      </c>
      <c r="AF520" s="11">
        <v>749</v>
      </c>
    </row>
    <row r="521" spans="1:32" x14ac:dyDescent="0.25">
      <c r="A521" s="3">
        <v>2016</v>
      </c>
      <c r="B521" s="4" t="s">
        <v>719</v>
      </c>
      <c r="C521" s="5">
        <v>48101</v>
      </c>
      <c r="D521" s="4" t="s">
        <v>6621</v>
      </c>
      <c r="E521" s="4" t="s">
        <v>6622</v>
      </c>
      <c r="F521" s="6">
        <v>42551</v>
      </c>
      <c r="G521" s="7">
        <v>6850000</v>
      </c>
      <c r="H521" s="6">
        <v>42624</v>
      </c>
      <c r="I521" s="4" t="s">
        <v>6623</v>
      </c>
      <c r="J521" s="4" t="s">
        <v>387</v>
      </c>
      <c r="K521" s="4" t="s">
        <v>388</v>
      </c>
      <c r="L521" s="4"/>
      <c r="M521" s="4"/>
      <c r="N521" s="4"/>
      <c r="O521" s="7">
        <v>6850000</v>
      </c>
      <c r="P521" s="11">
        <f>_xlfn.XLOOKUP(E521,[1]SIDEOF_donativos!U$4:U$1619,[1]SIDEOF_donativos!W$4:W$1619,FALSE)</f>
        <v>468</v>
      </c>
      <c r="S521" s="3">
        <v>2016</v>
      </c>
      <c r="T521" s="4" t="s">
        <v>719</v>
      </c>
      <c r="U521" s="4" t="s">
        <v>6772</v>
      </c>
      <c r="V521" s="6">
        <v>42643</v>
      </c>
      <c r="W521" s="7">
        <v>5000000</v>
      </c>
      <c r="X521" s="6">
        <v>43007</v>
      </c>
      <c r="Y521" s="4" t="s">
        <v>6773</v>
      </c>
      <c r="Z521" s="4" t="s">
        <v>387</v>
      </c>
      <c r="AA521" s="4" t="s">
        <v>388</v>
      </c>
      <c r="AB521" s="4"/>
      <c r="AC521" s="4"/>
      <c r="AD521" s="4"/>
      <c r="AE521" s="7">
        <v>5000000</v>
      </c>
      <c r="AF521" s="11">
        <v>293</v>
      </c>
    </row>
    <row r="522" spans="1:32" x14ac:dyDescent="0.25">
      <c r="A522" s="3">
        <v>2016</v>
      </c>
      <c r="B522" s="4" t="s">
        <v>719</v>
      </c>
      <c r="C522" s="5">
        <v>48101</v>
      </c>
      <c r="D522" s="4" t="s">
        <v>6624</v>
      </c>
      <c r="E522" s="4" t="s">
        <v>6434</v>
      </c>
      <c r="F522" s="6">
        <v>42510</v>
      </c>
      <c r="G522" s="7">
        <v>9300000</v>
      </c>
      <c r="H522" s="6">
        <v>42624</v>
      </c>
      <c r="I522" s="4" t="s">
        <v>6625</v>
      </c>
      <c r="J522" s="4" t="s">
        <v>387</v>
      </c>
      <c r="K522" s="4" t="s">
        <v>388</v>
      </c>
      <c r="L522" s="4"/>
      <c r="M522" s="4"/>
      <c r="N522" s="4"/>
      <c r="O522" s="7">
        <v>9300000</v>
      </c>
      <c r="P522" s="11">
        <f>_xlfn.XLOOKUP(E522,[1]SIDEOF_donativos!U$4:U$1619,[1]SIDEOF_donativos!W$4:W$1619,FALSE)</f>
        <v>1544</v>
      </c>
      <c r="S522" s="3">
        <v>2016</v>
      </c>
      <c r="T522" s="4" t="s">
        <v>719</v>
      </c>
      <c r="U522" s="4" t="s">
        <v>6775</v>
      </c>
      <c r="V522" s="6">
        <v>42642</v>
      </c>
      <c r="W522" s="7">
        <v>1000000</v>
      </c>
      <c r="X522" s="6">
        <v>43006</v>
      </c>
      <c r="Y522" s="4" t="s">
        <v>6776</v>
      </c>
      <c r="Z522" s="4" t="s">
        <v>387</v>
      </c>
      <c r="AA522" s="4" t="s">
        <v>388</v>
      </c>
      <c r="AB522" s="4"/>
      <c r="AC522" s="4"/>
      <c r="AD522" s="4"/>
      <c r="AE522" s="7">
        <v>1000000</v>
      </c>
      <c r="AF522" s="11">
        <v>665</v>
      </c>
    </row>
    <row r="523" spans="1:32" x14ac:dyDescent="0.25">
      <c r="A523" s="3">
        <v>2016</v>
      </c>
      <c r="B523" s="4" t="s">
        <v>719</v>
      </c>
      <c r="C523" s="5">
        <v>48101</v>
      </c>
      <c r="D523" s="4" t="s">
        <v>6626</v>
      </c>
      <c r="E523" s="4" t="s">
        <v>2340</v>
      </c>
      <c r="F523" s="6">
        <v>42587</v>
      </c>
      <c r="G523" s="7">
        <v>1947290</v>
      </c>
      <c r="H523" s="6">
        <v>42772</v>
      </c>
      <c r="I523" s="4" t="s">
        <v>6627</v>
      </c>
      <c r="J523" s="4" t="s">
        <v>387</v>
      </c>
      <c r="K523" s="4" t="s">
        <v>388</v>
      </c>
      <c r="L523" s="4"/>
      <c r="M523" s="4"/>
      <c r="N523" s="4"/>
      <c r="O523" s="7">
        <v>1947290</v>
      </c>
      <c r="P523" s="11">
        <f>_xlfn.XLOOKUP(E523,[1]SIDEOF_donativos!U$4:U$1619,[1]SIDEOF_donativos!W$4:W$1619,FALSE)</f>
        <v>960</v>
      </c>
      <c r="S523" s="3">
        <v>2016</v>
      </c>
      <c r="T523" s="4" t="s">
        <v>719</v>
      </c>
      <c r="U523" s="4" t="s">
        <v>6775</v>
      </c>
      <c r="V523" s="6">
        <v>42642</v>
      </c>
      <c r="W523" s="7">
        <v>3900000</v>
      </c>
      <c r="X523" s="6">
        <v>43006</v>
      </c>
      <c r="Y523" s="4" t="s">
        <v>6778</v>
      </c>
      <c r="Z523" s="4" t="s">
        <v>387</v>
      </c>
      <c r="AA523" s="4" t="s">
        <v>388</v>
      </c>
      <c r="AB523" s="4"/>
      <c r="AC523" s="4"/>
      <c r="AD523" s="4"/>
      <c r="AE523" s="7">
        <v>3900000</v>
      </c>
      <c r="AF523" s="11">
        <v>665</v>
      </c>
    </row>
    <row r="524" spans="1:32" x14ac:dyDescent="0.25">
      <c r="A524" s="3">
        <v>2016</v>
      </c>
      <c r="B524" s="4" t="s">
        <v>719</v>
      </c>
      <c r="C524" s="5">
        <v>48101</v>
      </c>
      <c r="D524" s="4" t="s">
        <v>6628</v>
      </c>
      <c r="E524" s="4" t="s">
        <v>6629</v>
      </c>
      <c r="F524" s="6">
        <v>42580</v>
      </c>
      <c r="G524" s="7">
        <v>4000000</v>
      </c>
      <c r="H524" s="6">
        <v>42914</v>
      </c>
      <c r="I524" s="4" t="s">
        <v>6630</v>
      </c>
      <c r="J524" s="4" t="s">
        <v>387</v>
      </c>
      <c r="K524" s="4" t="s">
        <v>388</v>
      </c>
      <c r="L524" s="4"/>
      <c r="M524" s="4"/>
      <c r="N524" s="4"/>
      <c r="O524" s="7">
        <v>4000000</v>
      </c>
      <c r="P524" s="11">
        <f>_xlfn.XLOOKUP(E524,[1]SIDEOF_donativos!U$4:U$1619,[1]SIDEOF_donativos!W$4:W$1619,FALSE)</f>
        <v>1317</v>
      </c>
      <c r="S524" s="3">
        <v>2016</v>
      </c>
      <c r="T524" s="4" t="s">
        <v>719</v>
      </c>
      <c r="U524" s="4" t="s">
        <v>5196</v>
      </c>
      <c r="V524" s="6">
        <v>42689</v>
      </c>
      <c r="W524" s="7">
        <v>14000000</v>
      </c>
      <c r="X524" s="6">
        <v>42780</v>
      </c>
      <c r="Y524" s="4" t="s">
        <v>6780</v>
      </c>
      <c r="Z524" s="4" t="s">
        <v>387</v>
      </c>
      <c r="AA524" s="4" t="s">
        <v>388</v>
      </c>
      <c r="AB524" s="4"/>
      <c r="AC524" s="4"/>
      <c r="AD524" s="4"/>
      <c r="AE524" s="7">
        <v>14000000</v>
      </c>
      <c r="AF524" s="11">
        <v>1508</v>
      </c>
    </row>
    <row r="525" spans="1:32" x14ac:dyDescent="0.25">
      <c r="A525" s="3">
        <v>2016</v>
      </c>
      <c r="B525" s="4" t="s">
        <v>719</v>
      </c>
      <c r="C525" s="5">
        <v>48101</v>
      </c>
      <c r="D525" s="4" t="s">
        <v>6631</v>
      </c>
      <c r="E525" s="4" t="s">
        <v>5179</v>
      </c>
      <c r="F525" s="6">
        <v>42594</v>
      </c>
      <c r="G525" s="7">
        <v>1597000</v>
      </c>
      <c r="H525" s="6">
        <v>42866</v>
      </c>
      <c r="I525" s="4" t="s">
        <v>6632</v>
      </c>
      <c r="J525" s="4" t="s">
        <v>387</v>
      </c>
      <c r="K525" s="4" t="s">
        <v>388</v>
      </c>
      <c r="L525" s="4"/>
      <c r="M525" s="4"/>
      <c r="N525" s="4"/>
      <c r="O525" s="7">
        <v>1597000</v>
      </c>
      <c r="P525" s="11">
        <f>_xlfn.XLOOKUP(E525,[1]SIDEOF_donativos!U$4:U$1619,[1]SIDEOF_donativos!W$4:W$1619,FALSE)</f>
        <v>465</v>
      </c>
      <c r="S525" s="3">
        <v>2016</v>
      </c>
      <c r="T525" s="4" t="s">
        <v>719</v>
      </c>
      <c r="U525" s="4" t="s">
        <v>6782</v>
      </c>
      <c r="V525" s="6">
        <v>42664</v>
      </c>
      <c r="W525" s="7">
        <v>3000000</v>
      </c>
      <c r="X525" s="6">
        <v>42936</v>
      </c>
      <c r="Y525" s="4" t="s">
        <v>6783</v>
      </c>
      <c r="Z525" s="4" t="s">
        <v>387</v>
      </c>
      <c r="AA525" s="4" t="s">
        <v>388</v>
      </c>
      <c r="AB525" s="4"/>
      <c r="AC525" s="4"/>
      <c r="AD525" s="4"/>
      <c r="AE525" s="7">
        <v>3000000</v>
      </c>
      <c r="AF525" s="11">
        <v>1091</v>
      </c>
    </row>
    <row r="526" spans="1:32" x14ac:dyDescent="0.25">
      <c r="A526" s="3">
        <v>2016</v>
      </c>
      <c r="B526" s="4" t="s">
        <v>719</v>
      </c>
      <c r="C526" s="5">
        <v>48101</v>
      </c>
      <c r="D526" s="4" t="s">
        <v>6633</v>
      </c>
      <c r="E526" s="4" t="s">
        <v>6634</v>
      </c>
      <c r="F526" s="6">
        <v>42601</v>
      </c>
      <c r="G526" s="7">
        <v>1000000</v>
      </c>
      <c r="H526" s="6">
        <v>42889</v>
      </c>
      <c r="I526" s="4" t="s">
        <v>6635</v>
      </c>
      <c r="J526" s="4" t="s">
        <v>387</v>
      </c>
      <c r="K526" s="4" t="s">
        <v>388</v>
      </c>
      <c r="L526" s="4"/>
      <c r="M526" s="4"/>
      <c r="N526" s="4"/>
      <c r="O526" s="7">
        <v>1000000</v>
      </c>
      <c r="P526" s="11">
        <f>_xlfn.XLOOKUP(E526,[1]SIDEOF_donativos!U$4:U$1619,[1]SIDEOF_donativos!W$4:W$1619,FALSE)</f>
        <v>229</v>
      </c>
      <c r="S526" s="3">
        <v>2016</v>
      </c>
      <c r="T526" s="4" t="s">
        <v>719</v>
      </c>
      <c r="U526" s="4" t="s">
        <v>3611</v>
      </c>
      <c r="V526" s="6">
        <v>42642</v>
      </c>
      <c r="W526" s="7">
        <v>1199041</v>
      </c>
      <c r="X526" s="6">
        <v>42732</v>
      </c>
      <c r="Y526" s="4" t="s">
        <v>6785</v>
      </c>
      <c r="Z526" s="4" t="s">
        <v>387</v>
      </c>
      <c r="AA526" s="4" t="s">
        <v>388</v>
      </c>
      <c r="AB526" s="4"/>
      <c r="AC526" s="4"/>
      <c r="AD526" s="4"/>
      <c r="AE526" s="7">
        <v>1199041</v>
      </c>
      <c r="AF526" s="11">
        <v>108</v>
      </c>
    </row>
    <row r="527" spans="1:32" x14ac:dyDescent="0.25">
      <c r="A527" s="3">
        <v>2016</v>
      </c>
      <c r="B527" s="4" t="s">
        <v>719</v>
      </c>
      <c r="C527" s="5">
        <v>48101</v>
      </c>
      <c r="D527" s="4" t="s">
        <v>6636</v>
      </c>
      <c r="E527" s="4" t="s">
        <v>6570</v>
      </c>
      <c r="F527" s="6">
        <v>42594</v>
      </c>
      <c r="G527" s="7">
        <v>3000000</v>
      </c>
      <c r="H527" s="6">
        <v>42777</v>
      </c>
      <c r="I527" s="4" t="s">
        <v>6637</v>
      </c>
      <c r="J527" s="4" t="s">
        <v>387</v>
      </c>
      <c r="K527" s="4" t="s">
        <v>388</v>
      </c>
      <c r="L527" s="4"/>
      <c r="M527" s="4"/>
      <c r="N527" s="4"/>
      <c r="O527" s="7">
        <v>3000000</v>
      </c>
      <c r="P527" s="11">
        <f>_xlfn.XLOOKUP(E527,[1]SIDEOF_donativos!U$4:U$1619,[1]SIDEOF_donativos!W$4:W$1619,FALSE)</f>
        <v>852</v>
      </c>
      <c r="S527" s="3">
        <v>2016</v>
      </c>
      <c r="T527" s="4" t="s">
        <v>719</v>
      </c>
      <c r="U527" s="4" t="s">
        <v>6787</v>
      </c>
      <c r="V527" s="6">
        <v>42604</v>
      </c>
      <c r="W527" s="7">
        <v>1000000</v>
      </c>
      <c r="X527" s="6">
        <v>42969</v>
      </c>
      <c r="Y527" s="4" t="s">
        <v>6788</v>
      </c>
      <c r="Z527" s="4" t="s">
        <v>387</v>
      </c>
      <c r="AA527" s="4" t="s">
        <v>388</v>
      </c>
      <c r="AB527" s="4"/>
      <c r="AC527" s="4"/>
      <c r="AD527" s="4"/>
      <c r="AE527" s="7">
        <v>1000000</v>
      </c>
      <c r="AF527" s="11">
        <v>178</v>
      </c>
    </row>
    <row r="528" spans="1:32" x14ac:dyDescent="0.25">
      <c r="A528" s="3">
        <v>2016</v>
      </c>
      <c r="B528" s="4" t="s">
        <v>719</v>
      </c>
      <c r="C528" s="5">
        <v>48101</v>
      </c>
      <c r="D528" s="4" t="s">
        <v>6638</v>
      </c>
      <c r="E528" s="4" t="s">
        <v>4914</v>
      </c>
      <c r="F528" s="6">
        <v>42580</v>
      </c>
      <c r="G528" s="7">
        <v>1000000</v>
      </c>
      <c r="H528" s="6">
        <v>42641</v>
      </c>
      <c r="I528" s="4" t="s">
        <v>6639</v>
      </c>
      <c r="J528" s="4" t="s">
        <v>387</v>
      </c>
      <c r="K528" s="4" t="s">
        <v>388</v>
      </c>
      <c r="L528" s="4"/>
      <c r="M528" s="4"/>
      <c r="N528" s="4"/>
      <c r="O528" s="7">
        <v>1000000</v>
      </c>
      <c r="P528" s="11">
        <f>_xlfn.XLOOKUP(E528,[1]SIDEOF_donativos!U$4:U$1619,[1]SIDEOF_donativos!W$4:W$1619,FALSE)</f>
        <v>68</v>
      </c>
      <c r="S528" s="3">
        <v>2016</v>
      </c>
      <c r="T528" s="4" t="s">
        <v>719</v>
      </c>
      <c r="U528" s="4" t="s">
        <v>6214</v>
      </c>
      <c r="V528" s="6">
        <v>42732</v>
      </c>
      <c r="W528" s="7">
        <v>3120000</v>
      </c>
      <c r="X528" s="6">
        <v>43066</v>
      </c>
      <c r="Y528" s="4" t="s">
        <v>6790</v>
      </c>
      <c r="Z528" s="4" t="s">
        <v>387</v>
      </c>
      <c r="AA528" s="4" t="s">
        <v>388</v>
      </c>
      <c r="AB528" s="4"/>
      <c r="AC528" s="4"/>
      <c r="AD528" s="4"/>
      <c r="AE528" s="7">
        <v>3120000</v>
      </c>
      <c r="AF528" s="11">
        <v>1512</v>
      </c>
    </row>
    <row r="529" spans="1:32" x14ac:dyDescent="0.25">
      <c r="A529" s="3">
        <v>2016</v>
      </c>
      <c r="B529" s="4" t="s">
        <v>719</v>
      </c>
      <c r="C529" s="5">
        <v>48101</v>
      </c>
      <c r="D529" s="4" t="s">
        <v>6640</v>
      </c>
      <c r="E529" s="4" t="s">
        <v>6641</v>
      </c>
      <c r="F529" s="6">
        <v>42591</v>
      </c>
      <c r="G529" s="7">
        <v>1220000</v>
      </c>
      <c r="H529" s="6">
        <v>42743</v>
      </c>
      <c r="I529" s="4" t="s">
        <v>6642</v>
      </c>
      <c r="J529" s="4" t="s">
        <v>387</v>
      </c>
      <c r="K529" s="4" t="s">
        <v>388</v>
      </c>
      <c r="L529" s="4"/>
      <c r="M529" s="4"/>
      <c r="N529" s="4"/>
      <c r="O529" s="7">
        <v>1220000</v>
      </c>
      <c r="P529" s="11">
        <f>_xlfn.XLOOKUP(E529,[1]SIDEOF_donativos!U$4:U$1619,[1]SIDEOF_donativos!W$4:W$1619,FALSE)</f>
        <v>41</v>
      </c>
      <c r="S529" s="3">
        <v>2016</v>
      </c>
      <c r="T529" s="4" t="s">
        <v>719</v>
      </c>
      <c r="U529" s="4" t="s">
        <v>6570</v>
      </c>
      <c r="V529" s="6">
        <v>42674</v>
      </c>
      <c r="W529" s="7">
        <v>3000000</v>
      </c>
      <c r="X529" s="6">
        <v>42749</v>
      </c>
      <c r="Y529" s="4" t="s">
        <v>6792</v>
      </c>
      <c r="Z529" s="4" t="s">
        <v>387</v>
      </c>
      <c r="AA529" s="4" t="s">
        <v>388</v>
      </c>
      <c r="AB529" s="4"/>
      <c r="AC529" s="4"/>
      <c r="AD529" s="4"/>
      <c r="AE529" s="7">
        <v>3000000</v>
      </c>
      <c r="AF529" s="11">
        <v>852</v>
      </c>
    </row>
    <row r="530" spans="1:32" x14ac:dyDescent="0.25">
      <c r="A530" s="3">
        <v>2016</v>
      </c>
      <c r="B530" s="4" t="s">
        <v>719</v>
      </c>
      <c r="C530" s="5">
        <v>48101</v>
      </c>
      <c r="D530" s="4" t="s">
        <v>6643</v>
      </c>
      <c r="E530" s="4" t="s">
        <v>3795</v>
      </c>
      <c r="F530" s="6">
        <v>42600</v>
      </c>
      <c r="G530" s="7">
        <v>25650000</v>
      </c>
      <c r="H530" s="6">
        <v>42783</v>
      </c>
      <c r="I530" s="4" t="s">
        <v>6644</v>
      </c>
      <c r="J530" s="4" t="s">
        <v>387</v>
      </c>
      <c r="K530" s="4" t="s">
        <v>388</v>
      </c>
      <c r="L530" s="4"/>
      <c r="M530" s="4"/>
      <c r="N530" s="4"/>
      <c r="O530" s="7">
        <v>25650000</v>
      </c>
      <c r="P530" s="11">
        <f>_xlfn.XLOOKUP(E530,[1]SIDEOF_donativos!U$4:U$1619,[1]SIDEOF_donativos!W$4:W$1619,FALSE)</f>
        <v>195</v>
      </c>
      <c r="S530" s="3">
        <v>2016</v>
      </c>
      <c r="T530" s="4" t="s">
        <v>719</v>
      </c>
      <c r="U530" s="4" t="s">
        <v>5196</v>
      </c>
      <c r="V530" s="6">
        <v>42689</v>
      </c>
      <c r="W530" s="7">
        <v>2560000</v>
      </c>
      <c r="X530" s="6">
        <v>43053</v>
      </c>
      <c r="Y530" s="4" t="s">
        <v>6794</v>
      </c>
      <c r="Z530" s="4" t="s">
        <v>387</v>
      </c>
      <c r="AA530" s="4" t="s">
        <v>388</v>
      </c>
      <c r="AB530" s="4"/>
      <c r="AC530" s="4"/>
      <c r="AD530" s="4"/>
      <c r="AE530" s="7">
        <v>2560000</v>
      </c>
      <c r="AF530" s="11">
        <v>1508</v>
      </c>
    </row>
    <row r="531" spans="1:32" x14ac:dyDescent="0.25">
      <c r="A531" s="3">
        <v>2016</v>
      </c>
      <c r="B531" s="4" t="s">
        <v>719</v>
      </c>
      <c r="C531" s="5">
        <v>48101</v>
      </c>
      <c r="D531" s="4" t="s">
        <v>6645</v>
      </c>
      <c r="E531" s="4" t="s">
        <v>6641</v>
      </c>
      <c r="F531" s="6">
        <v>42590</v>
      </c>
      <c r="G531" s="7">
        <v>1170000</v>
      </c>
      <c r="H531" s="6">
        <v>42773</v>
      </c>
      <c r="I531" s="4" t="s">
        <v>6646</v>
      </c>
      <c r="J531" s="4" t="s">
        <v>387</v>
      </c>
      <c r="K531" s="4" t="s">
        <v>388</v>
      </c>
      <c r="L531" s="4"/>
      <c r="M531" s="4"/>
      <c r="N531" s="4"/>
      <c r="O531" s="7">
        <v>1170000</v>
      </c>
      <c r="P531" s="11">
        <f>_xlfn.XLOOKUP(E531,[1]SIDEOF_donativos!U$4:U$1619,[1]SIDEOF_donativos!W$4:W$1619,FALSE)</f>
        <v>41</v>
      </c>
      <c r="S531" s="3">
        <v>2016</v>
      </c>
      <c r="T531" s="4" t="s">
        <v>719</v>
      </c>
      <c r="U531" s="4" t="s">
        <v>1981</v>
      </c>
      <c r="V531" s="6">
        <v>42667</v>
      </c>
      <c r="W531" s="7">
        <v>1250000</v>
      </c>
      <c r="X531" s="6">
        <v>42970</v>
      </c>
      <c r="Y531" s="4" t="s">
        <v>6796</v>
      </c>
      <c r="Z531" s="4" t="s">
        <v>387</v>
      </c>
      <c r="AA531" s="4" t="s">
        <v>388</v>
      </c>
      <c r="AB531" s="4"/>
      <c r="AC531" s="4"/>
      <c r="AD531" s="4"/>
      <c r="AE531" s="7">
        <v>1250000</v>
      </c>
      <c r="AF531" s="11">
        <v>1068</v>
      </c>
    </row>
    <row r="532" spans="1:32" x14ac:dyDescent="0.25">
      <c r="A532" s="3">
        <v>2016</v>
      </c>
      <c r="B532" s="4" t="s">
        <v>719</v>
      </c>
      <c r="C532" s="5">
        <v>48101</v>
      </c>
      <c r="D532" s="4" t="s">
        <v>6647</v>
      </c>
      <c r="E532" s="4" t="s">
        <v>6648</v>
      </c>
      <c r="F532" s="6">
        <v>42580</v>
      </c>
      <c r="G532" s="7">
        <v>5000000</v>
      </c>
      <c r="H532" s="6">
        <v>42763</v>
      </c>
      <c r="I532" s="4" t="s">
        <v>6649</v>
      </c>
      <c r="J532" s="4" t="s">
        <v>387</v>
      </c>
      <c r="K532" s="4" t="s">
        <v>388</v>
      </c>
      <c r="L532" s="4"/>
      <c r="M532" s="4"/>
      <c r="N532" s="4"/>
      <c r="O532" s="7">
        <v>5000000</v>
      </c>
      <c r="P532" s="11">
        <f>_xlfn.XLOOKUP(E532,[1]SIDEOF_donativos!U$4:U$1619,[1]SIDEOF_donativos!W$4:W$1619,FALSE)</f>
        <v>891</v>
      </c>
      <c r="S532" s="3">
        <v>2016</v>
      </c>
      <c r="T532" s="4" t="s">
        <v>719</v>
      </c>
      <c r="U532" s="4" t="s">
        <v>1161</v>
      </c>
      <c r="V532" s="6">
        <v>42664</v>
      </c>
      <c r="W532" s="7">
        <v>1950000</v>
      </c>
      <c r="X532" s="6">
        <v>42906</v>
      </c>
      <c r="Y532" s="4" t="s">
        <v>6798</v>
      </c>
      <c r="Z532" s="4" t="s">
        <v>387</v>
      </c>
      <c r="AA532" s="4" t="s">
        <v>388</v>
      </c>
      <c r="AB532" s="4"/>
      <c r="AC532" s="4"/>
      <c r="AD532" s="4"/>
      <c r="AE532" s="7">
        <v>1950000</v>
      </c>
      <c r="AF532" s="11">
        <v>392</v>
      </c>
    </row>
    <row r="533" spans="1:32" x14ac:dyDescent="0.25">
      <c r="A533" s="3">
        <v>2016</v>
      </c>
      <c r="B533" s="4" t="s">
        <v>719</v>
      </c>
      <c r="C533" s="5">
        <v>48101</v>
      </c>
      <c r="D533" s="4" t="s">
        <v>6650</v>
      </c>
      <c r="E533" s="4" t="s">
        <v>4981</v>
      </c>
      <c r="F533" s="6">
        <v>42578</v>
      </c>
      <c r="G533" s="7">
        <v>1170000</v>
      </c>
      <c r="H533" s="6">
        <v>42761</v>
      </c>
      <c r="I533" s="4" t="s">
        <v>6651</v>
      </c>
      <c r="J533" s="4" t="s">
        <v>387</v>
      </c>
      <c r="K533" s="4" t="s">
        <v>388</v>
      </c>
      <c r="L533" s="4"/>
      <c r="M533" s="4"/>
      <c r="N533" s="4"/>
      <c r="O533" s="7">
        <v>1170000</v>
      </c>
      <c r="P533" s="11">
        <f>_xlfn.XLOOKUP(E533,[1]SIDEOF_donativos!U$4:U$1619,[1]SIDEOF_donativos!W$4:W$1619,FALSE)</f>
        <v>682</v>
      </c>
      <c r="S533" s="3">
        <v>2016</v>
      </c>
      <c r="T533" s="4" t="s">
        <v>719</v>
      </c>
      <c r="U533" s="4" t="s">
        <v>4947</v>
      </c>
      <c r="V533" s="6">
        <v>42618</v>
      </c>
      <c r="W533" s="7">
        <v>5650000</v>
      </c>
      <c r="X533" s="6">
        <v>42825</v>
      </c>
      <c r="Y533" s="4" t="s">
        <v>6800</v>
      </c>
      <c r="Z533" s="4" t="s">
        <v>387</v>
      </c>
      <c r="AA533" s="4" t="s">
        <v>388</v>
      </c>
      <c r="AB533" s="4"/>
      <c r="AC533" s="4"/>
      <c r="AD533" s="4"/>
      <c r="AE533" s="7">
        <v>5650000</v>
      </c>
      <c r="AF533" s="11">
        <v>1419</v>
      </c>
    </row>
    <row r="534" spans="1:32" x14ac:dyDescent="0.25">
      <c r="A534" s="3">
        <v>2016</v>
      </c>
      <c r="B534" s="4" t="s">
        <v>719</v>
      </c>
      <c r="C534" s="5">
        <v>48101</v>
      </c>
      <c r="D534" s="4" t="s">
        <v>6652</v>
      </c>
      <c r="E534" s="4" t="s">
        <v>921</v>
      </c>
      <c r="F534" s="6">
        <v>42562</v>
      </c>
      <c r="G534" s="7">
        <v>7900000</v>
      </c>
      <c r="H534" s="6">
        <v>42704</v>
      </c>
      <c r="I534" s="4" t="s">
        <v>6653</v>
      </c>
      <c r="J534" s="4" t="s">
        <v>387</v>
      </c>
      <c r="K534" s="4" t="s">
        <v>388</v>
      </c>
      <c r="L534" s="4"/>
      <c r="M534" s="4"/>
      <c r="N534" s="4"/>
      <c r="O534" s="7">
        <v>7900000</v>
      </c>
      <c r="P534" s="11">
        <f>_xlfn.XLOOKUP(E534,[1]SIDEOF_donativos!U$4:U$1619,[1]SIDEOF_donativos!W$4:W$1619,FALSE)</f>
        <v>1081</v>
      </c>
      <c r="S534" s="3">
        <v>2016</v>
      </c>
      <c r="T534" s="4" t="s">
        <v>719</v>
      </c>
      <c r="U534" s="4" t="s">
        <v>793</v>
      </c>
      <c r="V534" s="6">
        <v>42713</v>
      </c>
      <c r="W534" s="7">
        <v>8100000</v>
      </c>
      <c r="X534" s="6">
        <v>42806</v>
      </c>
      <c r="Y534" s="4" t="s">
        <v>6802</v>
      </c>
      <c r="Z534" s="4" t="s">
        <v>387</v>
      </c>
      <c r="AA534" s="4" t="s">
        <v>388</v>
      </c>
      <c r="AB534" s="4"/>
      <c r="AC534" s="4"/>
      <c r="AD534" s="4"/>
      <c r="AE534" s="7">
        <v>8100000</v>
      </c>
      <c r="AF534" s="11">
        <v>1448</v>
      </c>
    </row>
    <row r="535" spans="1:32" x14ac:dyDescent="0.25">
      <c r="A535" s="3">
        <v>2016</v>
      </c>
      <c r="B535" s="4" t="s">
        <v>719</v>
      </c>
      <c r="C535" s="5">
        <v>48101</v>
      </c>
      <c r="D535" s="4" t="s">
        <v>6654</v>
      </c>
      <c r="E535" s="4" t="s">
        <v>921</v>
      </c>
      <c r="F535" s="6">
        <v>42562</v>
      </c>
      <c r="G535" s="7">
        <v>9100000</v>
      </c>
      <c r="H535" s="6">
        <v>42704</v>
      </c>
      <c r="I535" s="4" t="s">
        <v>6655</v>
      </c>
      <c r="J535" s="4" t="s">
        <v>387</v>
      </c>
      <c r="K535" s="4" t="s">
        <v>388</v>
      </c>
      <c r="L535" s="4"/>
      <c r="M535" s="4"/>
      <c r="N535" s="4"/>
      <c r="O535" s="7">
        <v>9100000</v>
      </c>
      <c r="P535" s="11">
        <f>_xlfn.XLOOKUP(E535,[1]SIDEOF_donativos!U$4:U$1619,[1]SIDEOF_donativos!W$4:W$1619,FALSE)</f>
        <v>1081</v>
      </c>
      <c r="S535" s="3">
        <v>2016</v>
      </c>
      <c r="T535" s="4" t="s">
        <v>719</v>
      </c>
      <c r="U535" s="4" t="s">
        <v>6622</v>
      </c>
      <c r="V535" s="6">
        <v>42626</v>
      </c>
      <c r="W535" s="7">
        <v>6150000</v>
      </c>
      <c r="X535" s="6">
        <v>42794</v>
      </c>
      <c r="Y535" s="4" t="s">
        <v>6804</v>
      </c>
      <c r="Z535" s="4" t="s">
        <v>387</v>
      </c>
      <c r="AA535" s="4" t="s">
        <v>388</v>
      </c>
      <c r="AB535" s="4"/>
      <c r="AC535" s="4"/>
      <c r="AD535" s="4"/>
      <c r="AE535" s="7">
        <v>6150000</v>
      </c>
      <c r="AF535" s="11">
        <v>468</v>
      </c>
    </row>
    <row r="536" spans="1:32" x14ac:dyDescent="0.25">
      <c r="A536" s="3">
        <v>2016</v>
      </c>
      <c r="B536" s="4" t="s">
        <v>719</v>
      </c>
      <c r="C536" s="5">
        <v>48101</v>
      </c>
      <c r="D536" s="4" t="s">
        <v>6656</v>
      </c>
      <c r="E536" s="4" t="s">
        <v>921</v>
      </c>
      <c r="F536" s="6">
        <v>42562</v>
      </c>
      <c r="G536" s="7">
        <v>8400000</v>
      </c>
      <c r="H536" s="6">
        <v>42704</v>
      </c>
      <c r="I536" s="4" t="s">
        <v>6657</v>
      </c>
      <c r="J536" s="4" t="s">
        <v>387</v>
      </c>
      <c r="K536" s="4" t="s">
        <v>388</v>
      </c>
      <c r="L536" s="4"/>
      <c r="M536" s="4"/>
      <c r="N536" s="4"/>
      <c r="O536" s="7">
        <v>8400000</v>
      </c>
      <c r="P536" s="11">
        <f>_xlfn.XLOOKUP(E536,[1]SIDEOF_donativos!U$4:U$1619,[1]SIDEOF_donativos!W$4:W$1619,FALSE)</f>
        <v>1081</v>
      </c>
      <c r="S536" s="3">
        <v>2016</v>
      </c>
      <c r="T536" s="4" t="s">
        <v>719</v>
      </c>
      <c r="U536" s="4" t="s">
        <v>6552</v>
      </c>
      <c r="V536" s="6">
        <v>42628</v>
      </c>
      <c r="W536" s="7">
        <v>6150000</v>
      </c>
      <c r="X536" s="6">
        <v>42809</v>
      </c>
      <c r="Y536" s="4" t="s">
        <v>6806</v>
      </c>
      <c r="Z536" s="4" t="s">
        <v>387</v>
      </c>
      <c r="AA536" s="4" t="s">
        <v>388</v>
      </c>
      <c r="AB536" s="4"/>
      <c r="AC536" s="4"/>
      <c r="AD536" s="4"/>
      <c r="AE536" s="7">
        <v>6150000</v>
      </c>
      <c r="AF536" s="11">
        <v>1112</v>
      </c>
    </row>
    <row r="537" spans="1:32" x14ac:dyDescent="0.25">
      <c r="A537" s="3">
        <v>2016</v>
      </c>
      <c r="B537" s="4" t="s">
        <v>719</v>
      </c>
      <c r="C537" s="5">
        <v>48101</v>
      </c>
      <c r="D537" s="4" t="s">
        <v>6658</v>
      </c>
      <c r="E537" s="4" t="s">
        <v>2228</v>
      </c>
      <c r="F537" s="6">
        <v>42594</v>
      </c>
      <c r="G537" s="7">
        <v>7800000</v>
      </c>
      <c r="H537" s="6">
        <v>42958</v>
      </c>
      <c r="I537" s="4" t="s">
        <v>6659</v>
      </c>
      <c r="J537" s="4" t="s">
        <v>387</v>
      </c>
      <c r="K537" s="4" t="s">
        <v>388</v>
      </c>
      <c r="L537" s="4"/>
      <c r="M537" s="4"/>
      <c r="N537" s="4"/>
      <c r="O537" s="7">
        <v>7800000</v>
      </c>
      <c r="P537" s="11">
        <f>_xlfn.XLOOKUP(E537,[1]SIDEOF_donativos!U$4:U$1619,[1]SIDEOF_donativos!W$4:W$1619,FALSE)</f>
        <v>1333</v>
      </c>
      <c r="S537" s="3">
        <v>2016</v>
      </c>
      <c r="T537" s="4" t="s">
        <v>719</v>
      </c>
      <c r="U537" s="4" t="s">
        <v>3889</v>
      </c>
      <c r="V537" s="6">
        <v>42628</v>
      </c>
      <c r="W537" s="7">
        <v>2500000</v>
      </c>
      <c r="X537" s="6">
        <v>42719</v>
      </c>
      <c r="Y537" s="4" t="s">
        <v>6808</v>
      </c>
      <c r="Z537" s="4" t="s">
        <v>387</v>
      </c>
      <c r="AA537" s="4" t="s">
        <v>388</v>
      </c>
      <c r="AB537" s="4"/>
      <c r="AC537" s="4"/>
      <c r="AD537" s="4"/>
      <c r="AE537" s="7">
        <v>2500000</v>
      </c>
      <c r="AF537" s="11">
        <v>385</v>
      </c>
    </row>
    <row r="538" spans="1:32" x14ac:dyDescent="0.25">
      <c r="A538" s="3">
        <v>2016</v>
      </c>
      <c r="B538" s="4" t="s">
        <v>719</v>
      </c>
      <c r="C538" s="5">
        <v>48101</v>
      </c>
      <c r="D538" s="4" t="s">
        <v>6660</v>
      </c>
      <c r="E538" s="4" t="s">
        <v>860</v>
      </c>
      <c r="F538" s="6">
        <v>42570</v>
      </c>
      <c r="G538" s="7">
        <v>8300000</v>
      </c>
      <c r="H538" s="6">
        <v>42750</v>
      </c>
      <c r="I538" s="4" t="s">
        <v>6661</v>
      </c>
      <c r="J538" s="4" t="s">
        <v>387</v>
      </c>
      <c r="K538" s="4" t="s">
        <v>388</v>
      </c>
      <c r="L538" s="4"/>
      <c r="M538" s="4"/>
      <c r="N538" s="4"/>
      <c r="O538" s="7">
        <v>8300000</v>
      </c>
      <c r="P538" s="11">
        <f>_xlfn.XLOOKUP(E538,[1]SIDEOF_donativos!U$4:U$1619,[1]SIDEOF_donativos!W$4:W$1619,FALSE)</f>
        <v>784</v>
      </c>
      <c r="S538" s="3">
        <v>2016</v>
      </c>
      <c r="T538" s="4" t="s">
        <v>719</v>
      </c>
      <c r="U538" s="4" t="s">
        <v>3930</v>
      </c>
      <c r="V538" s="6">
        <v>42625</v>
      </c>
      <c r="W538" s="7">
        <v>3350000</v>
      </c>
      <c r="X538" s="6">
        <v>42825</v>
      </c>
      <c r="Y538" s="4" t="s">
        <v>6810</v>
      </c>
      <c r="Z538" s="4" t="s">
        <v>387</v>
      </c>
      <c r="AA538" s="4" t="s">
        <v>388</v>
      </c>
      <c r="AB538" s="4"/>
      <c r="AC538" s="4"/>
      <c r="AD538" s="4"/>
      <c r="AE538" s="7">
        <v>3350000</v>
      </c>
      <c r="AF538" s="11">
        <v>135</v>
      </c>
    </row>
    <row r="539" spans="1:32" x14ac:dyDescent="0.25">
      <c r="A539" s="3">
        <v>2016</v>
      </c>
      <c r="B539" s="4" t="s">
        <v>719</v>
      </c>
      <c r="C539" s="5">
        <v>48101</v>
      </c>
      <c r="D539" s="4" t="s">
        <v>6662</v>
      </c>
      <c r="E539" s="4" t="s">
        <v>860</v>
      </c>
      <c r="F539" s="6">
        <v>42570</v>
      </c>
      <c r="G539" s="7">
        <v>8600000</v>
      </c>
      <c r="H539" s="6">
        <v>42870</v>
      </c>
      <c r="I539" s="4" t="s">
        <v>6663</v>
      </c>
      <c r="J539" s="4" t="s">
        <v>387</v>
      </c>
      <c r="K539" s="4" t="s">
        <v>388</v>
      </c>
      <c r="L539" s="4"/>
      <c r="M539" s="4"/>
      <c r="N539" s="4"/>
      <c r="O539" s="7">
        <v>8600000</v>
      </c>
      <c r="P539" s="11">
        <f>_xlfn.XLOOKUP(E539,[1]SIDEOF_donativos!U$4:U$1619,[1]SIDEOF_donativos!W$4:W$1619,FALSE)</f>
        <v>784</v>
      </c>
      <c r="S539" s="3">
        <v>2016</v>
      </c>
      <c r="T539" s="4" t="s">
        <v>719</v>
      </c>
      <c r="U539" s="4" t="s">
        <v>6812</v>
      </c>
      <c r="V539" s="6">
        <v>42664</v>
      </c>
      <c r="W539" s="7">
        <v>3000000</v>
      </c>
      <c r="X539" s="6">
        <v>42786</v>
      </c>
      <c r="Y539" s="4" t="s">
        <v>6813</v>
      </c>
      <c r="Z539" s="4" t="s">
        <v>387</v>
      </c>
      <c r="AA539" s="4" t="s">
        <v>388</v>
      </c>
      <c r="AB539" s="4"/>
      <c r="AC539" s="4"/>
      <c r="AD539" s="4"/>
      <c r="AE539" s="7">
        <v>3000000</v>
      </c>
      <c r="AF539" s="11">
        <v>1393</v>
      </c>
    </row>
    <row r="540" spans="1:32" x14ac:dyDescent="0.25">
      <c r="A540" s="3">
        <v>2016</v>
      </c>
      <c r="B540" s="4" t="s">
        <v>719</v>
      </c>
      <c r="C540" s="5">
        <v>48101</v>
      </c>
      <c r="D540" s="4" t="s">
        <v>6664</v>
      </c>
      <c r="E540" s="4" t="s">
        <v>860</v>
      </c>
      <c r="F540" s="6">
        <v>42570</v>
      </c>
      <c r="G540" s="7">
        <v>8700000</v>
      </c>
      <c r="H540" s="6">
        <v>42750</v>
      </c>
      <c r="I540" s="4" t="s">
        <v>6665</v>
      </c>
      <c r="J540" s="4" t="s">
        <v>387</v>
      </c>
      <c r="K540" s="4" t="s">
        <v>388</v>
      </c>
      <c r="L540" s="4"/>
      <c r="M540" s="4"/>
      <c r="N540" s="4"/>
      <c r="O540" s="7">
        <v>8700000</v>
      </c>
      <c r="P540" s="11">
        <f>_xlfn.XLOOKUP(E540,[1]SIDEOF_donativos!U$4:U$1619,[1]SIDEOF_donativos!W$4:W$1619,FALSE)</f>
        <v>784</v>
      </c>
      <c r="S540" s="3">
        <v>2016</v>
      </c>
      <c r="T540" s="4" t="s">
        <v>719</v>
      </c>
      <c r="U540" s="4" t="s">
        <v>6704</v>
      </c>
      <c r="V540" s="6">
        <v>42664</v>
      </c>
      <c r="W540" s="7">
        <v>196920</v>
      </c>
      <c r="X540" s="6">
        <v>42667</v>
      </c>
      <c r="Y540" s="4" t="s">
        <v>6815</v>
      </c>
      <c r="Z540" s="4" t="s">
        <v>387</v>
      </c>
      <c r="AA540" s="4" t="s">
        <v>388</v>
      </c>
      <c r="AB540" s="4"/>
      <c r="AC540" s="4"/>
      <c r="AD540" s="4"/>
      <c r="AE540" s="7">
        <v>196920</v>
      </c>
      <c r="AF540" s="11">
        <v>1542</v>
      </c>
    </row>
    <row r="541" spans="1:32" x14ac:dyDescent="0.25">
      <c r="A541" s="3">
        <v>2016</v>
      </c>
      <c r="B541" s="4" t="s">
        <v>719</v>
      </c>
      <c r="C541" s="5">
        <v>48101</v>
      </c>
      <c r="D541" s="4" t="s">
        <v>6666</v>
      </c>
      <c r="E541" s="4" t="s">
        <v>2297</v>
      </c>
      <c r="F541" s="6">
        <v>42566</v>
      </c>
      <c r="G541" s="7">
        <v>2000000</v>
      </c>
      <c r="H541" s="6">
        <v>42689</v>
      </c>
      <c r="I541" s="4" t="s">
        <v>6667</v>
      </c>
      <c r="J541" s="4" t="s">
        <v>387</v>
      </c>
      <c r="K541" s="4" t="s">
        <v>388</v>
      </c>
      <c r="L541" s="4"/>
      <c r="M541" s="4"/>
      <c r="N541" s="4"/>
      <c r="O541" s="7">
        <v>2000000</v>
      </c>
      <c r="P541" s="11">
        <f>_xlfn.XLOOKUP(E541,[1]SIDEOF_donativos!U$4:U$1619,[1]SIDEOF_donativos!W$4:W$1619,FALSE)</f>
        <v>750</v>
      </c>
      <c r="S541" s="3">
        <v>2016</v>
      </c>
      <c r="T541" s="4" t="s">
        <v>719</v>
      </c>
      <c r="U541" s="4" t="s">
        <v>6262</v>
      </c>
      <c r="V541" s="6">
        <v>42664</v>
      </c>
      <c r="W541" s="7">
        <v>7000000</v>
      </c>
      <c r="X541" s="6">
        <v>42755</v>
      </c>
      <c r="Y541" s="4" t="s">
        <v>6817</v>
      </c>
      <c r="Z541" s="4" t="s">
        <v>387</v>
      </c>
      <c r="AA541" s="4" t="s">
        <v>388</v>
      </c>
      <c r="AB541" s="4"/>
      <c r="AC541" s="4"/>
      <c r="AD541" s="4"/>
      <c r="AE541" s="7">
        <v>7000000</v>
      </c>
      <c r="AF541" s="11">
        <v>1524</v>
      </c>
    </row>
    <row r="542" spans="1:32" x14ac:dyDescent="0.25">
      <c r="A542" s="3">
        <v>2016</v>
      </c>
      <c r="B542" s="4" t="s">
        <v>719</v>
      </c>
      <c r="C542" s="5">
        <v>48101</v>
      </c>
      <c r="D542" s="4" t="s">
        <v>6668</v>
      </c>
      <c r="E542" s="4" t="s">
        <v>1146</v>
      </c>
      <c r="F542" s="6">
        <v>42591</v>
      </c>
      <c r="G542" s="7">
        <v>1000000</v>
      </c>
      <c r="H542" s="6">
        <v>42924</v>
      </c>
      <c r="I542" s="4" t="s">
        <v>6669</v>
      </c>
      <c r="J542" s="4" t="s">
        <v>387</v>
      </c>
      <c r="K542" s="4" t="s">
        <v>388</v>
      </c>
      <c r="L542" s="4"/>
      <c r="M542" s="4"/>
      <c r="N542" s="4"/>
      <c r="O542" s="7">
        <v>1000000</v>
      </c>
      <c r="P542" s="11">
        <f>_xlfn.XLOOKUP(E542,[1]SIDEOF_donativos!U$4:U$1619,[1]SIDEOF_donativos!W$4:W$1619,FALSE)</f>
        <v>927</v>
      </c>
      <c r="S542" s="3">
        <v>2016</v>
      </c>
      <c r="T542" s="4" t="s">
        <v>719</v>
      </c>
      <c r="U542" s="4" t="s">
        <v>6819</v>
      </c>
      <c r="V542" s="6">
        <v>42674</v>
      </c>
      <c r="W542" s="7">
        <v>3000000</v>
      </c>
      <c r="X542" s="6">
        <v>42793</v>
      </c>
      <c r="Y542" s="4" t="s">
        <v>6820</v>
      </c>
      <c r="Z542" s="4" t="s">
        <v>387</v>
      </c>
      <c r="AA542" s="4" t="s">
        <v>388</v>
      </c>
      <c r="AB542" s="4"/>
      <c r="AC542" s="4"/>
      <c r="AD542" s="4"/>
      <c r="AE542" s="7">
        <v>3000000</v>
      </c>
      <c r="AF542" s="11">
        <v>583</v>
      </c>
    </row>
    <row r="543" spans="1:32" x14ac:dyDescent="0.25">
      <c r="A543" s="3">
        <v>2016</v>
      </c>
      <c r="B543" s="4" t="s">
        <v>719</v>
      </c>
      <c r="C543" s="5">
        <v>48101</v>
      </c>
      <c r="D543" s="4" t="s">
        <v>6670</v>
      </c>
      <c r="E543" s="4" t="s">
        <v>6671</v>
      </c>
      <c r="F543" s="6">
        <v>42626</v>
      </c>
      <c r="G543" s="7">
        <v>3597122</v>
      </c>
      <c r="H543" s="6">
        <v>42778</v>
      </c>
      <c r="I543" s="4" t="s">
        <v>6672</v>
      </c>
      <c r="J543" s="4" t="s">
        <v>387</v>
      </c>
      <c r="K543" s="4" t="s">
        <v>388</v>
      </c>
      <c r="L543" s="4"/>
      <c r="M543" s="4"/>
      <c r="N543" s="4"/>
      <c r="O543" s="7">
        <v>3597122</v>
      </c>
      <c r="P543" s="11">
        <f>_xlfn.XLOOKUP(E543,[1]SIDEOF_donativos!U$4:U$1619,[1]SIDEOF_donativos!W$4:W$1619,FALSE)</f>
        <v>110</v>
      </c>
      <c r="S543" s="3">
        <v>2016</v>
      </c>
      <c r="T543" s="4" t="s">
        <v>719</v>
      </c>
      <c r="U543" s="4" t="s">
        <v>6822</v>
      </c>
      <c r="V543" s="6">
        <v>42689</v>
      </c>
      <c r="W543" s="7">
        <v>5000000</v>
      </c>
      <c r="X543" s="6">
        <v>42869</v>
      </c>
      <c r="Y543" s="4" t="s">
        <v>6823</v>
      </c>
      <c r="Z543" s="4" t="s">
        <v>387</v>
      </c>
      <c r="AA543" s="4" t="s">
        <v>388</v>
      </c>
      <c r="AB543" s="4"/>
      <c r="AC543" s="4"/>
      <c r="AD543" s="4"/>
      <c r="AE543" s="7">
        <v>5000000</v>
      </c>
      <c r="AF543" s="11">
        <v>430</v>
      </c>
    </row>
    <row r="544" spans="1:32" x14ac:dyDescent="0.25">
      <c r="A544" s="3">
        <v>2016</v>
      </c>
      <c r="B544" s="4" t="s">
        <v>719</v>
      </c>
      <c r="C544" s="5">
        <v>48101</v>
      </c>
      <c r="D544" s="4" t="s">
        <v>6673</v>
      </c>
      <c r="E544" s="4" t="s">
        <v>6674</v>
      </c>
      <c r="F544" s="6">
        <v>42604</v>
      </c>
      <c r="G544" s="7">
        <v>5000000</v>
      </c>
      <c r="H544" s="6">
        <v>42664</v>
      </c>
      <c r="I544" s="4" t="s">
        <v>6675</v>
      </c>
      <c r="J544" s="4" t="s">
        <v>387</v>
      </c>
      <c r="K544" s="4" t="s">
        <v>388</v>
      </c>
      <c r="L544" s="4"/>
      <c r="M544" s="4"/>
      <c r="N544" s="4"/>
      <c r="O544" s="7">
        <v>5000000</v>
      </c>
      <c r="P544" s="11">
        <f>_xlfn.XLOOKUP(E544,[1]SIDEOF_donativos!U$4:U$1619,[1]SIDEOF_donativos!W$4:W$1619,FALSE)</f>
        <v>1094</v>
      </c>
      <c r="S544" s="3">
        <v>2016</v>
      </c>
      <c r="T544" s="4" t="s">
        <v>719</v>
      </c>
      <c r="U544" s="4" t="s">
        <v>6825</v>
      </c>
      <c r="V544" s="6">
        <v>42698</v>
      </c>
      <c r="W544" s="7">
        <v>3120000</v>
      </c>
      <c r="X544" s="6">
        <v>42817</v>
      </c>
      <c r="Y544" s="4" t="s">
        <v>6826</v>
      </c>
      <c r="Z544" s="4" t="s">
        <v>387</v>
      </c>
      <c r="AA544" s="4" t="s">
        <v>388</v>
      </c>
      <c r="AB544" s="4"/>
      <c r="AC544" s="4"/>
      <c r="AD544" s="4"/>
      <c r="AE544" s="7">
        <v>3120000</v>
      </c>
      <c r="AF544" s="11">
        <v>1018</v>
      </c>
    </row>
    <row r="545" spans="1:32" x14ac:dyDescent="0.25">
      <c r="A545" s="3">
        <v>2016</v>
      </c>
      <c r="B545" s="4" t="s">
        <v>719</v>
      </c>
      <c r="C545" s="5">
        <v>48101</v>
      </c>
      <c r="D545" s="4" t="s">
        <v>6676</v>
      </c>
      <c r="E545" s="4" t="s">
        <v>4941</v>
      </c>
      <c r="F545" s="6">
        <v>42570</v>
      </c>
      <c r="G545" s="7">
        <v>2000000</v>
      </c>
      <c r="H545" s="6">
        <v>42766</v>
      </c>
      <c r="I545" s="4" t="s">
        <v>6677</v>
      </c>
      <c r="J545" s="4" t="s">
        <v>387</v>
      </c>
      <c r="K545" s="4" t="s">
        <v>388</v>
      </c>
      <c r="L545" s="4"/>
      <c r="M545" s="4"/>
      <c r="N545" s="4"/>
      <c r="O545" s="7">
        <v>2000000</v>
      </c>
      <c r="P545" s="11">
        <f>_xlfn.XLOOKUP(E545,[1]SIDEOF_donativos!U$4:U$1619,[1]SIDEOF_donativos!W$4:W$1619,FALSE)</f>
        <v>704</v>
      </c>
      <c r="S545" s="3">
        <v>2016</v>
      </c>
      <c r="T545" s="4" t="s">
        <v>719</v>
      </c>
      <c r="U545" s="4" t="s">
        <v>6214</v>
      </c>
      <c r="V545" s="6">
        <v>42692</v>
      </c>
      <c r="W545" s="7">
        <v>3500000</v>
      </c>
      <c r="X545" s="6">
        <v>43056</v>
      </c>
      <c r="Y545" s="4" t="s">
        <v>6828</v>
      </c>
      <c r="Z545" s="4" t="s">
        <v>387</v>
      </c>
      <c r="AA545" s="4" t="s">
        <v>388</v>
      </c>
      <c r="AB545" s="4"/>
      <c r="AC545" s="4"/>
      <c r="AD545" s="4"/>
      <c r="AE545" s="7">
        <v>3500000</v>
      </c>
      <c r="AF545" s="11">
        <v>1512</v>
      </c>
    </row>
    <row r="546" spans="1:32" x14ac:dyDescent="0.25">
      <c r="A546" s="3">
        <v>2016</v>
      </c>
      <c r="B546" s="4" t="s">
        <v>719</v>
      </c>
      <c r="C546" s="5">
        <v>48101</v>
      </c>
      <c r="D546" s="4" t="s">
        <v>6678</v>
      </c>
      <c r="E546" s="4" t="s">
        <v>3614</v>
      </c>
      <c r="F546" s="6">
        <v>42570</v>
      </c>
      <c r="G546" s="7">
        <v>2000000</v>
      </c>
      <c r="H546" s="6">
        <v>42723</v>
      </c>
      <c r="I546" s="4" t="s">
        <v>6679</v>
      </c>
      <c r="J546" s="4" t="s">
        <v>387</v>
      </c>
      <c r="K546" s="4" t="s">
        <v>388</v>
      </c>
      <c r="L546" s="4"/>
      <c r="M546" s="4"/>
      <c r="N546" s="4"/>
      <c r="O546" s="7">
        <v>2000000</v>
      </c>
      <c r="P546" s="11">
        <f>_xlfn.XLOOKUP(E546,[1]SIDEOF_donativos!U$4:U$1619,[1]SIDEOF_donativos!W$4:W$1619,FALSE)</f>
        <v>679</v>
      </c>
      <c r="S546" s="3">
        <v>2016</v>
      </c>
      <c r="T546" s="4" t="s">
        <v>719</v>
      </c>
      <c r="U546" s="4" t="s">
        <v>5833</v>
      </c>
      <c r="V546" s="6">
        <v>42671</v>
      </c>
      <c r="W546" s="7">
        <v>3000000</v>
      </c>
      <c r="X546" s="6">
        <v>43005</v>
      </c>
      <c r="Y546" s="4" t="s">
        <v>6830</v>
      </c>
      <c r="Z546" s="4" t="s">
        <v>387</v>
      </c>
      <c r="AA546" s="4" t="s">
        <v>388</v>
      </c>
      <c r="AB546" s="4"/>
      <c r="AC546" s="4"/>
      <c r="AD546" s="4"/>
      <c r="AE546" s="7">
        <v>3000000</v>
      </c>
      <c r="AF546" s="11">
        <v>368</v>
      </c>
    </row>
    <row r="547" spans="1:32" x14ac:dyDescent="0.25">
      <c r="A547" s="3">
        <v>2016</v>
      </c>
      <c r="B547" s="4" t="s">
        <v>719</v>
      </c>
      <c r="C547" s="5">
        <v>48101</v>
      </c>
      <c r="D547" s="4" t="s">
        <v>6680</v>
      </c>
      <c r="E547" s="4" t="s">
        <v>3608</v>
      </c>
      <c r="F547" s="6">
        <v>42572</v>
      </c>
      <c r="G547" s="7">
        <v>9250000</v>
      </c>
      <c r="H547" s="6">
        <v>42695</v>
      </c>
      <c r="I547" s="4" t="s">
        <v>6681</v>
      </c>
      <c r="J547" s="4" t="s">
        <v>387</v>
      </c>
      <c r="K547" s="4" t="s">
        <v>388</v>
      </c>
      <c r="L547" s="4"/>
      <c r="M547" s="4"/>
      <c r="N547" s="4"/>
      <c r="O547" s="7">
        <v>9250000</v>
      </c>
      <c r="P547" s="11">
        <f>_xlfn.XLOOKUP(E547,[1]SIDEOF_donativos!U$4:U$1619,[1]SIDEOF_donativos!W$4:W$1619,FALSE)</f>
        <v>1038</v>
      </c>
      <c r="S547" s="3">
        <v>2016</v>
      </c>
      <c r="T547" s="4" t="s">
        <v>719</v>
      </c>
      <c r="U547" s="4" t="s">
        <v>5833</v>
      </c>
      <c r="V547" s="6">
        <v>42670</v>
      </c>
      <c r="W547" s="7">
        <v>3000000</v>
      </c>
      <c r="X547" s="6">
        <v>43034</v>
      </c>
      <c r="Y547" s="4" t="s">
        <v>6832</v>
      </c>
      <c r="Z547" s="4" t="s">
        <v>387</v>
      </c>
      <c r="AA547" s="4" t="s">
        <v>388</v>
      </c>
      <c r="AB547" s="4"/>
      <c r="AC547" s="4"/>
      <c r="AD547" s="4"/>
      <c r="AE547" s="7">
        <v>3000000</v>
      </c>
      <c r="AF547" s="11">
        <v>368</v>
      </c>
    </row>
    <row r="548" spans="1:32" x14ac:dyDescent="0.25">
      <c r="A548" s="3">
        <v>2016</v>
      </c>
      <c r="B548" s="4" t="s">
        <v>719</v>
      </c>
      <c r="C548" s="5">
        <v>48101</v>
      </c>
      <c r="D548" s="4" t="s">
        <v>6682</v>
      </c>
      <c r="E548" s="4" t="s">
        <v>3559</v>
      </c>
      <c r="F548" s="6">
        <v>42573</v>
      </c>
      <c r="G548" s="7">
        <v>9991130</v>
      </c>
      <c r="H548" s="6">
        <v>42724</v>
      </c>
      <c r="I548" s="4" t="s">
        <v>6683</v>
      </c>
      <c r="J548" s="4" t="s">
        <v>387</v>
      </c>
      <c r="K548" s="4" t="s">
        <v>388</v>
      </c>
      <c r="L548" s="4"/>
      <c r="M548" s="4"/>
      <c r="N548" s="4"/>
      <c r="O548" s="7">
        <v>9991130</v>
      </c>
      <c r="P548" s="11">
        <f>_xlfn.XLOOKUP(E548,[1]SIDEOF_donativos!U$4:U$1619,[1]SIDEOF_donativos!W$4:W$1619,FALSE)</f>
        <v>717</v>
      </c>
      <c r="S548" s="3">
        <v>2016</v>
      </c>
      <c r="T548" s="4" t="s">
        <v>719</v>
      </c>
      <c r="U548" s="4" t="s">
        <v>5291</v>
      </c>
      <c r="V548" s="6">
        <v>42656</v>
      </c>
      <c r="W548" s="7">
        <v>2500000</v>
      </c>
      <c r="X548" s="6">
        <v>43171</v>
      </c>
      <c r="Y548" s="4" t="s">
        <v>6834</v>
      </c>
      <c r="Z548" s="4" t="s">
        <v>387</v>
      </c>
      <c r="AA548" s="4" t="s">
        <v>388</v>
      </c>
      <c r="AB548" s="4"/>
      <c r="AC548" s="4"/>
      <c r="AD548" s="4"/>
      <c r="AE548" s="7">
        <v>2500000</v>
      </c>
      <c r="AF548" s="11">
        <v>33</v>
      </c>
    </row>
    <row r="549" spans="1:32" x14ac:dyDescent="0.25">
      <c r="A549" s="3">
        <v>2016</v>
      </c>
      <c r="B549" s="4" t="s">
        <v>719</v>
      </c>
      <c r="C549" s="5">
        <v>48101</v>
      </c>
      <c r="D549" s="4" t="s">
        <v>6684</v>
      </c>
      <c r="E549" s="4" t="s">
        <v>847</v>
      </c>
      <c r="F549" s="6">
        <v>42573</v>
      </c>
      <c r="G549" s="7">
        <v>4835000</v>
      </c>
      <c r="H549" s="6">
        <v>42916</v>
      </c>
      <c r="I549" s="4" t="s">
        <v>6685</v>
      </c>
      <c r="J549" s="4" t="s">
        <v>387</v>
      </c>
      <c r="K549" s="4" t="s">
        <v>388</v>
      </c>
      <c r="L549" s="4"/>
      <c r="M549" s="4"/>
      <c r="N549" s="4"/>
      <c r="O549" s="7">
        <v>4835000</v>
      </c>
      <c r="P549" s="11">
        <f>_xlfn.XLOOKUP(E549,[1]SIDEOF_donativos!U$4:U$1619,[1]SIDEOF_donativos!W$4:W$1619,FALSE)</f>
        <v>800</v>
      </c>
      <c r="S549" s="3">
        <v>2016</v>
      </c>
      <c r="T549" s="4" t="s">
        <v>719</v>
      </c>
      <c r="U549" s="4" t="s">
        <v>3920</v>
      </c>
      <c r="V549" s="6">
        <v>42675</v>
      </c>
      <c r="W549" s="7">
        <v>1560000</v>
      </c>
      <c r="X549" s="6">
        <v>43039</v>
      </c>
      <c r="Y549" s="4" t="s">
        <v>6836</v>
      </c>
      <c r="Z549" s="4" t="s">
        <v>387</v>
      </c>
      <c r="AA549" s="4" t="s">
        <v>388</v>
      </c>
      <c r="AB549" s="4"/>
      <c r="AC549" s="4"/>
      <c r="AD549" s="4"/>
      <c r="AE549" s="7">
        <v>1560000</v>
      </c>
      <c r="AF549" s="11">
        <v>719</v>
      </c>
    </row>
    <row r="550" spans="1:32" x14ac:dyDescent="0.25">
      <c r="A550" s="3">
        <v>2016</v>
      </c>
      <c r="B550" s="4" t="s">
        <v>719</v>
      </c>
      <c r="C550" s="5">
        <v>48101</v>
      </c>
      <c r="D550" s="4" t="s">
        <v>6686</v>
      </c>
      <c r="E550" s="4" t="s">
        <v>793</v>
      </c>
      <c r="F550" s="6">
        <v>42555</v>
      </c>
      <c r="G550" s="7">
        <v>7800000</v>
      </c>
      <c r="H550" s="6">
        <v>42766</v>
      </c>
      <c r="I550" s="4" t="s">
        <v>6687</v>
      </c>
      <c r="J550" s="4" t="s">
        <v>387</v>
      </c>
      <c r="K550" s="4" t="s">
        <v>388</v>
      </c>
      <c r="L550" s="4"/>
      <c r="M550" s="4"/>
      <c r="N550" s="4"/>
      <c r="O550" s="7">
        <v>7800000</v>
      </c>
      <c r="P550" s="11">
        <f>_xlfn.XLOOKUP(E550,[1]SIDEOF_donativos!U$4:U$1619,[1]SIDEOF_donativos!W$4:W$1619,FALSE)</f>
        <v>1448</v>
      </c>
      <c r="S550" s="3">
        <v>2016</v>
      </c>
      <c r="T550" s="4" t="s">
        <v>719</v>
      </c>
      <c r="U550" s="4" t="s">
        <v>3889</v>
      </c>
      <c r="V550" s="6">
        <v>42689</v>
      </c>
      <c r="W550" s="7">
        <v>3200000</v>
      </c>
      <c r="X550" s="6">
        <v>42839</v>
      </c>
      <c r="Y550" s="4" t="s">
        <v>6838</v>
      </c>
      <c r="Z550" s="4" t="s">
        <v>387</v>
      </c>
      <c r="AA550" s="4" t="s">
        <v>388</v>
      </c>
      <c r="AB550" s="4"/>
      <c r="AC550" s="4"/>
      <c r="AD550" s="4"/>
      <c r="AE550" s="7">
        <v>3200000</v>
      </c>
      <c r="AF550" s="11">
        <v>385</v>
      </c>
    </row>
    <row r="551" spans="1:32" x14ac:dyDescent="0.25">
      <c r="A551" s="3">
        <v>2016</v>
      </c>
      <c r="B551" s="4" t="s">
        <v>719</v>
      </c>
      <c r="C551" s="5">
        <v>48101</v>
      </c>
      <c r="D551" s="4" t="s">
        <v>6688</v>
      </c>
      <c r="E551" s="4" t="s">
        <v>6689</v>
      </c>
      <c r="F551" s="6">
        <v>42613</v>
      </c>
      <c r="G551" s="7">
        <v>1170000</v>
      </c>
      <c r="H551" s="6">
        <v>42977</v>
      </c>
      <c r="I551" s="4" t="s">
        <v>6690</v>
      </c>
      <c r="J551" s="4" t="s">
        <v>387</v>
      </c>
      <c r="K551" s="4" t="s">
        <v>388</v>
      </c>
      <c r="L551" s="4"/>
      <c r="M551" s="4"/>
      <c r="N551" s="4"/>
      <c r="O551" s="7">
        <v>1170000</v>
      </c>
      <c r="P551" s="11">
        <f>_xlfn.XLOOKUP(E551,[1]SIDEOF_donativos!U$4:U$1619,[1]SIDEOF_donativos!W$4:W$1619,FALSE)</f>
        <v>1053</v>
      </c>
      <c r="S551" s="3">
        <v>2016</v>
      </c>
      <c r="T551" s="4" t="s">
        <v>719</v>
      </c>
      <c r="U551" s="4" t="s">
        <v>993</v>
      </c>
      <c r="V551" s="6">
        <v>42675</v>
      </c>
      <c r="W551" s="7">
        <v>1350000</v>
      </c>
      <c r="X551" s="6">
        <v>42855</v>
      </c>
      <c r="Y551" s="4" t="s">
        <v>6840</v>
      </c>
      <c r="Z551" s="4" t="s">
        <v>387</v>
      </c>
      <c r="AA551" s="4" t="s">
        <v>388</v>
      </c>
      <c r="AB551" s="4"/>
      <c r="AC551" s="4"/>
      <c r="AD551" s="4"/>
      <c r="AE551" s="7">
        <v>1350000</v>
      </c>
      <c r="AF551" s="11">
        <v>845</v>
      </c>
    </row>
    <row r="552" spans="1:32" x14ac:dyDescent="0.25">
      <c r="A552" s="3">
        <v>2016</v>
      </c>
      <c r="B552" s="4" t="s">
        <v>719</v>
      </c>
      <c r="C552" s="5">
        <v>48101</v>
      </c>
      <c r="D552" s="4" t="s">
        <v>6691</v>
      </c>
      <c r="E552" s="4" t="s">
        <v>1170</v>
      </c>
      <c r="F552" s="6">
        <v>42613</v>
      </c>
      <c r="G552" s="7">
        <v>1199041</v>
      </c>
      <c r="H552" s="6">
        <v>42734</v>
      </c>
      <c r="I552" s="4" t="s">
        <v>6692</v>
      </c>
      <c r="J552" s="4" t="s">
        <v>387</v>
      </c>
      <c r="K552" s="4" t="s">
        <v>388</v>
      </c>
      <c r="L552" s="4"/>
      <c r="M552" s="4"/>
      <c r="N552" s="4"/>
      <c r="O552" s="7">
        <v>1199041</v>
      </c>
      <c r="P552" s="11">
        <f>_xlfn.XLOOKUP(E552,[1]SIDEOF_donativos!U$4:U$1619,[1]SIDEOF_donativos!W$4:W$1619,FALSE)</f>
        <v>1443</v>
      </c>
      <c r="S552" s="3">
        <v>2016</v>
      </c>
      <c r="T552" s="4" t="s">
        <v>719</v>
      </c>
      <c r="U552" s="4" t="s">
        <v>6842</v>
      </c>
      <c r="V552" s="6">
        <v>42675</v>
      </c>
      <c r="W552" s="7">
        <v>1900000</v>
      </c>
      <c r="X552" s="6">
        <v>43039</v>
      </c>
      <c r="Y552" s="4" t="s">
        <v>6843</v>
      </c>
      <c r="Z552" s="4" t="s">
        <v>387</v>
      </c>
      <c r="AA552" s="4" t="s">
        <v>388</v>
      </c>
      <c r="AB552" s="4"/>
      <c r="AC552" s="4"/>
      <c r="AD552" s="4"/>
      <c r="AE552" s="7">
        <v>1900000</v>
      </c>
      <c r="AF552" s="11">
        <v>22</v>
      </c>
    </row>
    <row r="553" spans="1:32" x14ac:dyDescent="0.25">
      <c r="A553" s="3">
        <v>2016</v>
      </c>
      <c r="B553" s="4" t="s">
        <v>719</v>
      </c>
      <c r="C553" s="5">
        <v>48101</v>
      </c>
      <c r="D553" s="4" t="s">
        <v>6693</v>
      </c>
      <c r="E553" s="4" t="s">
        <v>3889</v>
      </c>
      <c r="F553" s="6">
        <v>42601</v>
      </c>
      <c r="G553" s="7">
        <v>1400000</v>
      </c>
      <c r="H553" s="6">
        <v>42784</v>
      </c>
      <c r="I553" s="4" t="s">
        <v>6694</v>
      </c>
      <c r="J553" s="4" t="s">
        <v>387</v>
      </c>
      <c r="K553" s="4" t="s">
        <v>388</v>
      </c>
      <c r="L553" s="4"/>
      <c r="M553" s="4"/>
      <c r="N553" s="4"/>
      <c r="O553" s="7">
        <v>1400000</v>
      </c>
      <c r="P553" s="11">
        <f>_xlfn.XLOOKUP(E553,[1]SIDEOF_donativos!U$4:U$1619,[1]SIDEOF_donativos!W$4:W$1619,FALSE)</f>
        <v>385</v>
      </c>
      <c r="S553" s="3">
        <v>2016</v>
      </c>
      <c r="T553" s="4" t="s">
        <v>719</v>
      </c>
      <c r="U553" s="4" t="s">
        <v>6845</v>
      </c>
      <c r="V553" s="6">
        <v>42656</v>
      </c>
      <c r="W553" s="7">
        <v>1500000</v>
      </c>
      <c r="X553" s="6">
        <v>42868</v>
      </c>
      <c r="Y553" s="4" t="s">
        <v>6846</v>
      </c>
      <c r="Z553" s="4" t="s">
        <v>387</v>
      </c>
      <c r="AA553" s="4" t="s">
        <v>388</v>
      </c>
      <c r="AB553" s="4"/>
      <c r="AC553" s="4"/>
      <c r="AD553" s="4"/>
      <c r="AE553" s="7">
        <v>1500000</v>
      </c>
      <c r="AF553" s="11">
        <v>30</v>
      </c>
    </row>
    <row r="554" spans="1:32" x14ac:dyDescent="0.25">
      <c r="A554" s="3">
        <v>2016</v>
      </c>
      <c r="B554" s="4" t="s">
        <v>719</v>
      </c>
      <c r="C554" s="5">
        <v>48101</v>
      </c>
      <c r="D554" s="4" t="s">
        <v>6695</v>
      </c>
      <c r="E554" s="4" t="s">
        <v>3764</v>
      </c>
      <c r="F554" s="6">
        <v>42611</v>
      </c>
      <c r="G554" s="7">
        <v>1199041</v>
      </c>
      <c r="H554" s="6">
        <v>42822</v>
      </c>
      <c r="I554" s="4" t="s">
        <v>6696</v>
      </c>
      <c r="J554" s="4" t="s">
        <v>387</v>
      </c>
      <c r="K554" s="4" t="s">
        <v>388</v>
      </c>
      <c r="L554" s="4"/>
      <c r="M554" s="4"/>
      <c r="N554" s="4"/>
      <c r="O554" s="7">
        <v>1199041</v>
      </c>
      <c r="P554" s="11">
        <f>_xlfn.XLOOKUP(E554,[1]SIDEOF_donativos!U$4:U$1619,[1]SIDEOF_donativos!W$4:W$1619,FALSE)</f>
        <v>615</v>
      </c>
      <c r="S554" s="3">
        <v>2016</v>
      </c>
      <c r="T554" s="4" t="s">
        <v>719</v>
      </c>
      <c r="U554" s="4" t="s">
        <v>6848</v>
      </c>
      <c r="V554" s="6">
        <v>42704</v>
      </c>
      <c r="W554" s="7">
        <v>10000000</v>
      </c>
      <c r="X554" s="6">
        <v>42823</v>
      </c>
      <c r="Y554" s="4" t="s">
        <v>6849</v>
      </c>
      <c r="Z554" s="4" t="s">
        <v>387</v>
      </c>
      <c r="AA554" s="4" t="s">
        <v>388</v>
      </c>
      <c r="AB554" s="4"/>
      <c r="AC554" s="4"/>
      <c r="AD554" s="4"/>
      <c r="AE554" s="7">
        <v>10000000</v>
      </c>
      <c r="AF554" s="11">
        <v>1092</v>
      </c>
    </row>
    <row r="555" spans="1:32" x14ac:dyDescent="0.25">
      <c r="A555" s="3">
        <v>2016</v>
      </c>
      <c r="B555" s="4" t="s">
        <v>719</v>
      </c>
      <c r="C555" s="5">
        <v>48101</v>
      </c>
      <c r="D555" s="4" t="s">
        <v>6697</v>
      </c>
      <c r="E555" s="4" t="s">
        <v>6698</v>
      </c>
      <c r="F555" s="6">
        <v>42601</v>
      </c>
      <c r="G555" s="7">
        <v>1950000</v>
      </c>
      <c r="H555" s="6">
        <v>42812</v>
      </c>
      <c r="I555" s="4" t="s">
        <v>6699</v>
      </c>
      <c r="J555" s="4" t="s">
        <v>387</v>
      </c>
      <c r="K555" s="4" t="s">
        <v>388</v>
      </c>
      <c r="L555" s="4"/>
      <c r="M555" s="4"/>
      <c r="N555" s="4"/>
      <c r="O555" s="7">
        <v>1950000</v>
      </c>
      <c r="P555" s="11">
        <f>_xlfn.XLOOKUP(E555,[1]SIDEOF_donativos!U$4:U$1619,[1]SIDEOF_donativos!W$4:W$1619,FALSE)</f>
        <v>1324</v>
      </c>
      <c r="S555" s="3">
        <v>2016</v>
      </c>
      <c r="T555" s="4" t="s">
        <v>719</v>
      </c>
      <c r="U555" s="4" t="s">
        <v>6704</v>
      </c>
      <c r="V555" s="6">
        <v>42661</v>
      </c>
      <c r="W555" s="7">
        <v>2000367</v>
      </c>
      <c r="X555" s="6">
        <v>43025</v>
      </c>
      <c r="Y555" s="4" t="s">
        <v>6851</v>
      </c>
      <c r="Z555" s="4" t="s">
        <v>387</v>
      </c>
      <c r="AA555" s="4" t="s">
        <v>388</v>
      </c>
      <c r="AB555" s="4"/>
      <c r="AC555" s="4"/>
      <c r="AD555" s="4"/>
      <c r="AE555" s="7">
        <v>2000367</v>
      </c>
      <c r="AF555" s="11">
        <v>1542</v>
      </c>
    </row>
    <row r="556" spans="1:32" x14ac:dyDescent="0.25">
      <c r="A556" s="3">
        <v>2016</v>
      </c>
      <c r="B556" s="4" t="s">
        <v>719</v>
      </c>
      <c r="C556" s="5">
        <v>48101</v>
      </c>
      <c r="D556" s="4" t="s">
        <v>6700</v>
      </c>
      <c r="E556" s="4" t="s">
        <v>6701</v>
      </c>
      <c r="F556" s="6">
        <v>42606</v>
      </c>
      <c r="G556" s="7">
        <v>4680000</v>
      </c>
      <c r="H556" s="6">
        <v>42817</v>
      </c>
      <c r="I556" s="4" t="s">
        <v>6702</v>
      </c>
      <c r="J556" s="4" t="s">
        <v>387</v>
      </c>
      <c r="K556" s="4" t="s">
        <v>388</v>
      </c>
      <c r="L556" s="4"/>
      <c r="M556" s="4"/>
      <c r="N556" s="4"/>
      <c r="O556" s="7">
        <v>4680000</v>
      </c>
      <c r="P556" s="11">
        <f>_xlfn.XLOOKUP(E556,[1]SIDEOF_donativos!U$4:U$1619,[1]SIDEOF_donativos!W$4:W$1619,FALSE)</f>
        <v>1287</v>
      </c>
      <c r="S556" s="3">
        <v>2016</v>
      </c>
      <c r="T556" s="4" t="s">
        <v>719</v>
      </c>
      <c r="U556" s="4" t="s">
        <v>6853</v>
      </c>
      <c r="V556" s="6">
        <v>42698</v>
      </c>
      <c r="W556" s="7">
        <v>3000000</v>
      </c>
      <c r="X556" s="6">
        <v>42878</v>
      </c>
      <c r="Y556" s="4" t="s">
        <v>6854</v>
      </c>
      <c r="Z556" s="4" t="s">
        <v>387</v>
      </c>
      <c r="AA556" s="4" t="s">
        <v>388</v>
      </c>
      <c r="AB556" s="4"/>
      <c r="AC556" s="4"/>
      <c r="AD556" s="4"/>
      <c r="AE556" s="7">
        <v>3000000</v>
      </c>
      <c r="AF556" s="11">
        <v>1001</v>
      </c>
    </row>
    <row r="557" spans="1:32" x14ac:dyDescent="0.25">
      <c r="A557" s="3">
        <v>2016</v>
      </c>
      <c r="B557" s="4" t="s">
        <v>719</v>
      </c>
      <c r="C557" s="5">
        <v>48101</v>
      </c>
      <c r="D557" s="4" t="s">
        <v>6703</v>
      </c>
      <c r="E557" s="4" t="s">
        <v>6704</v>
      </c>
      <c r="F557" s="6">
        <v>42635</v>
      </c>
      <c r="G557" s="7">
        <v>200000</v>
      </c>
      <c r="H557" s="6">
        <v>42968</v>
      </c>
      <c r="I557" s="4" t="s">
        <v>6705</v>
      </c>
      <c r="J557" s="4" t="s">
        <v>387</v>
      </c>
      <c r="K557" s="4" t="s">
        <v>388</v>
      </c>
      <c r="L557" s="4"/>
      <c r="M557" s="4"/>
      <c r="N557" s="4"/>
      <c r="O557" s="7">
        <v>200000</v>
      </c>
      <c r="P557" s="11">
        <f>_xlfn.XLOOKUP(E557,[1]SIDEOF_donativos!U$4:U$1619,[1]SIDEOF_donativos!W$4:W$1619,FALSE)</f>
        <v>1542</v>
      </c>
      <c r="S557" s="3">
        <v>2016</v>
      </c>
      <c r="T557" s="4" t="s">
        <v>719</v>
      </c>
      <c r="U557" s="4" t="s">
        <v>6856</v>
      </c>
      <c r="V557" s="6">
        <v>42732</v>
      </c>
      <c r="W557" s="7">
        <v>10000000</v>
      </c>
      <c r="X557" s="6">
        <v>43005</v>
      </c>
      <c r="Y557" s="4" t="s">
        <v>6857</v>
      </c>
      <c r="Z557" s="4" t="s">
        <v>387</v>
      </c>
      <c r="AA557" s="4" t="s">
        <v>388</v>
      </c>
      <c r="AB557" s="4"/>
      <c r="AC557" s="4"/>
      <c r="AD557" s="4"/>
      <c r="AE557" s="7">
        <v>10000000</v>
      </c>
      <c r="AF557" s="11">
        <v>344</v>
      </c>
    </row>
    <row r="558" spans="1:32" x14ac:dyDescent="0.25">
      <c r="A558" s="3">
        <v>2016</v>
      </c>
      <c r="B558" s="4" t="s">
        <v>719</v>
      </c>
      <c r="C558" s="5">
        <v>48101</v>
      </c>
      <c r="D558" s="4" t="s">
        <v>6706</v>
      </c>
      <c r="E558" s="4" t="s">
        <v>869</v>
      </c>
      <c r="F558" s="6">
        <v>42601</v>
      </c>
      <c r="G558" s="7">
        <v>3120000</v>
      </c>
      <c r="H558" s="6">
        <v>42843</v>
      </c>
      <c r="I558" s="4" t="s">
        <v>6707</v>
      </c>
      <c r="J558" s="4" t="s">
        <v>387</v>
      </c>
      <c r="K558" s="4" t="s">
        <v>388</v>
      </c>
      <c r="L558" s="4"/>
      <c r="M558" s="4"/>
      <c r="N558" s="4"/>
      <c r="O558" s="7">
        <v>3120000</v>
      </c>
      <c r="P558" s="11">
        <f>_xlfn.XLOOKUP(E558,[1]SIDEOF_donativos!U$4:U$1619,[1]SIDEOF_donativos!W$4:W$1619,FALSE)</f>
        <v>1390</v>
      </c>
      <c r="S558" s="3">
        <v>2016</v>
      </c>
      <c r="T558" s="4" t="s">
        <v>719</v>
      </c>
      <c r="U558" s="4" t="s">
        <v>6859</v>
      </c>
      <c r="V558" s="6">
        <v>42697</v>
      </c>
      <c r="W558" s="7">
        <v>4000000</v>
      </c>
      <c r="X558" s="6">
        <v>42833</v>
      </c>
      <c r="Y558" s="4" t="s">
        <v>6860</v>
      </c>
      <c r="Z558" s="4" t="s">
        <v>387</v>
      </c>
      <c r="AA558" s="4" t="s">
        <v>388</v>
      </c>
      <c r="AB558" s="4"/>
      <c r="AC558" s="4"/>
      <c r="AD558" s="4"/>
      <c r="AE558" s="7">
        <v>4000000</v>
      </c>
      <c r="AF558" s="11">
        <v>645</v>
      </c>
    </row>
    <row r="559" spans="1:32" x14ac:dyDescent="0.25">
      <c r="A559" s="3">
        <v>2016</v>
      </c>
      <c r="B559" s="4" t="s">
        <v>719</v>
      </c>
      <c r="C559" s="5">
        <v>48101</v>
      </c>
      <c r="D559" s="4" t="s">
        <v>6708</v>
      </c>
      <c r="E559" s="4" t="s">
        <v>3559</v>
      </c>
      <c r="F559" s="6">
        <v>42573</v>
      </c>
      <c r="G559" s="7">
        <v>9998759</v>
      </c>
      <c r="H559" s="6">
        <v>42724</v>
      </c>
      <c r="I559" s="4" t="s">
        <v>6709</v>
      </c>
      <c r="J559" s="4" t="s">
        <v>387</v>
      </c>
      <c r="K559" s="4" t="s">
        <v>388</v>
      </c>
      <c r="L559" s="4"/>
      <c r="M559" s="4"/>
      <c r="N559" s="4"/>
      <c r="O559" s="7">
        <v>9998759</v>
      </c>
      <c r="P559" s="11">
        <f>_xlfn.XLOOKUP(E559,[1]SIDEOF_donativos!U$4:U$1619,[1]SIDEOF_donativos!W$4:W$1619,FALSE)</f>
        <v>717</v>
      </c>
      <c r="S559" s="3">
        <v>2016</v>
      </c>
      <c r="T559" s="4" t="s">
        <v>719</v>
      </c>
      <c r="U559" s="4" t="s">
        <v>6862</v>
      </c>
      <c r="V559" s="6">
        <v>42674</v>
      </c>
      <c r="W559" s="7">
        <v>3000000</v>
      </c>
      <c r="X559" s="6">
        <v>42962</v>
      </c>
      <c r="Y559" s="4" t="s">
        <v>6863</v>
      </c>
      <c r="Z559" s="4" t="s">
        <v>387</v>
      </c>
      <c r="AA559" s="4" t="s">
        <v>388</v>
      </c>
      <c r="AB559" s="4"/>
      <c r="AC559" s="4"/>
      <c r="AD559" s="4"/>
      <c r="AE559" s="7">
        <v>3000000</v>
      </c>
      <c r="AF559" s="11">
        <v>1065</v>
      </c>
    </row>
    <row r="560" spans="1:32" x14ac:dyDescent="0.25">
      <c r="A560" s="3">
        <v>2016</v>
      </c>
      <c r="B560" s="4" t="s">
        <v>719</v>
      </c>
      <c r="C560" s="5">
        <v>48101</v>
      </c>
      <c r="D560" s="4" t="s">
        <v>6710</v>
      </c>
      <c r="E560" s="4" t="s">
        <v>3974</v>
      </c>
      <c r="F560" s="6">
        <v>42626</v>
      </c>
      <c r="G560" s="7">
        <v>4000000</v>
      </c>
      <c r="H560" s="6">
        <v>42716</v>
      </c>
      <c r="I560" s="4" t="s">
        <v>6711</v>
      </c>
      <c r="J560" s="4" t="s">
        <v>387</v>
      </c>
      <c r="K560" s="4" t="s">
        <v>388</v>
      </c>
      <c r="L560" s="4"/>
      <c r="M560" s="4"/>
      <c r="N560" s="4"/>
      <c r="O560" s="7">
        <v>4000000</v>
      </c>
      <c r="P560" s="11">
        <f>_xlfn.XLOOKUP(E560,[1]SIDEOF_donativos!U$4:U$1619,[1]SIDEOF_donativos!W$4:W$1619,FALSE)</f>
        <v>735</v>
      </c>
      <c r="S560" s="3">
        <v>2016</v>
      </c>
      <c r="T560" s="4" t="s">
        <v>719</v>
      </c>
      <c r="U560" s="4" t="s">
        <v>408</v>
      </c>
      <c r="V560" s="6">
        <v>42671</v>
      </c>
      <c r="W560" s="7">
        <v>1675000</v>
      </c>
      <c r="X560" s="6">
        <v>42704</v>
      </c>
      <c r="Y560" s="4" t="s">
        <v>6865</v>
      </c>
      <c r="Z560" s="4" t="s">
        <v>387</v>
      </c>
      <c r="AA560" s="4" t="s">
        <v>388</v>
      </c>
      <c r="AB560" s="4"/>
      <c r="AC560" s="4"/>
      <c r="AD560" s="4"/>
      <c r="AE560" s="7">
        <v>1675000</v>
      </c>
      <c r="AF560" s="11">
        <v>725</v>
      </c>
    </row>
    <row r="561" spans="1:32" x14ac:dyDescent="0.25">
      <c r="A561" s="3">
        <v>2016</v>
      </c>
      <c r="B561" s="4" t="s">
        <v>719</v>
      </c>
      <c r="C561" s="5">
        <v>48101</v>
      </c>
      <c r="D561" s="4" t="s">
        <v>6712</v>
      </c>
      <c r="E561" s="4" t="s">
        <v>6491</v>
      </c>
      <c r="F561" s="6">
        <v>42642</v>
      </c>
      <c r="G561" s="7">
        <v>6000000</v>
      </c>
      <c r="H561" s="6">
        <v>42883</v>
      </c>
      <c r="I561" s="4" t="s">
        <v>6713</v>
      </c>
      <c r="J561" s="4" t="s">
        <v>387</v>
      </c>
      <c r="K561" s="4" t="s">
        <v>388</v>
      </c>
      <c r="L561" s="4"/>
      <c r="M561" s="4"/>
      <c r="N561" s="4"/>
      <c r="O561" s="7">
        <v>6000000</v>
      </c>
      <c r="P561" s="11">
        <f>_xlfn.XLOOKUP(E561,[1]SIDEOF_donativos!U$4:U$1619,[1]SIDEOF_donativos!W$4:W$1619,FALSE)</f>
        <v>788</v>
      </c>
      <c r="S561" s="3">
        <v>2016</v>
      </c>
      <c r="T561" s="4" t="s">
        <v>719</v>
      </c>
      <c r="U561" s="4" t="s">
        <v>6867</v>
      </c>
      <c r="V561" s="6">
        <v>42668</v>
      </c>
      <c r="W561" s="7">
        <v>5995204</v>
      </c>
      <c r="X561" s="6">
        <v>42759</v>
      </c>
      <c r="Y561" s="4" t="s">
        <v>6868</v>
      </c>
      <c r="Z561" s="4" t="s">
        <v>387</v>
      </c>
      <c r="AA561" s="4" t="s">
        <v>388</v>
      </c>
      <c r="AB561" s="4"/>
      <c r="AC561" s="4"/>
      <c r="AD561" s="4"/>
      <c r="AE561" s="7">
        <v>5995204</v>
      </c>
      <c r="AF561" s="11">
        <v>714</v>
      </c>
    </row>
    <row r="562" spans="1:32" x14ac:dyDescent="0.25">
      <c r="A562" s="3">
        <v>2016</v>
      </c>
      <c r="B562" s="4" t="s">
        <v>719</v>
      </c>
      <c r="C562" s="5">
        <v>48101</v>
      </c>
      <c r="D562" s="4" t="s">
        <v>6714</v>
      </c>
      <c r="E562" s="4" t="s">
        <v>4914</v>
      </c>
      <c r="F562" s="6">
        <v>42626</v>
      </c>
      <c r="G562" s="7">
        <v>3650000</v>
      </c>
      <c r="H562" s="6">
        <v>42686</v>
      </c>
      <c r="I562" s="4" t="s">
        <v>6715</v>
      </c>
      <c r="J562" s="4" t="s">
        <v>387</v>
      </c>
      <c r="K562" s="4" t="s">
        <v>388</v>
      </c>
      <c r="L562" s="4"/>
      <c r="M562" s="4"/>
      <c r="N562" s="4"/>
      <c r="O562" s="7">
        <v>3650000</v>
      </c>
      <c r="P562" s="11">
        <f>_xlfn.XLOOKUP(E562,[1]SIDEOF_donativos!U$4:U$1619,[1]SIDEOF_donativos!W$4:W$1619,FALSE)</f>
        <v>68</v>
      </c>
      <c r="S562" s="3">
        <v>2016</v>
      </c>
      <c r="T562" s="4" t="s">
        <v>719</v>
      </c>
      <c r="U562" s="4" t="s">
        <v>6870</v>
      </c>
      <c r="V562" s="6">
        <v>42667</v>
      </c>
      <c r="W562" s="7">
        <v>1780000</v>
      </c>
      <c r="X562" s="6">
        <v>42817</v>
      </c>
      <c r="Y562" s="4" t="s">
        <v>6871</v>
      </c>
      <c r="Z562" s="4" t="s">
        <v>387</v>
      </c>
      <c r="AA562" s="4" t="s">
        <v>388</v>
      </c>
      <c r="AB562" s="4"/>
      <c r="AC562" s="4"/>
      <c r="AD562" s="4"/>
      <c r="AE562" s="7">
        <v>1780000</v>
      </c>
      <c r="AF562" s="11">
        <v>19</v>
      </c>
    </row>
    <row r="563" spans="1:32" x14ac:dyDescent="0.25">
      <c r="A563" s="3">
        <v>2016</v>
      </c>
      <c r="B563" s="4" t="s">
        <v>719</v>
      </c>
      <c r="C563" s="5">
        <v>48101</v>
      </c>
      <c r="D563" s="4" t="s">
        <v>6716</v>
      </c>
      <c r="E563" s="4" t="s">
        <v>3608</v>
      </c>
      <c r="F563" s="6">
        <v>42626</v>
      </c>
      <c r="G563" s="7">
        <v>3000000</v>
      </c>
      <c r="H563" s="6">
        <v>42655</v>
      </c>
      <c r="I563" s="4" t="s">
        <v>6717</v>
      </c>
      <c r="J563" s="4" t="s">
        <v>387</v>
      </c>
      <c r="K563" s="4" t="s">
        <v>388</v>
      </c>
      <c r="L563" s="4"/>
      <c r="M563" s="4"/>
      <c r="N563" s="4"/>
      <c r="O563" s="7">
        <v>3000000</v>
      </c>
      <c r="P563" s="11">
        <f>_xlfn.XLOOKUP(E563,[1]SIDEOF_donativos!U$4:U$1619,[1]SIDEOF_donativos!W$4:W$1619,FALSE)</f>
        <v>1038</v>
      </c>
      <c r="S563" s="3">
        <v>2016</v>
      </c>
      <c r="T563" s="4" t="s">
        <v>719</v>
      </c>
      <c r="U563" s="4" t="s">
        <v>6870</v>
      </c>
      <c r="V563" s="6">
        <v>42697</v>
      </c>
      <c r="W563" s="7">
        <v>4680000</v>
      </c>
      <c r="X563" s="6">
        <v>42863</v>
      </c>
      <c r="Y563" s="4" t="s">
        <v>6873</v>
      </c>
      <c r="Z563" s="4" t="s">
        <v>387</v>
      </c>
      <c r="AA563" s="4" t="s">
        <v>388</v>
      </c>
      <c r="AB563" s="4"/>
      <c r="AC563" s="4"/>
      <c r="AD563" s="4"/>
      <c r="AE563" s="7">
        <v>4680000</v>
      </c>
      <c r="AF563" s="11">
        <v>19</v>
      </c>
    </row>
    <row r="564" spans="1:32" x14ac:dyDescent="0.25">
      <c r="A564" s="3">
        <v>2016</v>
      </c>
      <c r="B564" s="4" t="s">
        <v>719</v>
      </c>
      <c r="C564" s="5">
        <v>48101</v>
      </c>
      <c r="D564" s="4" t="s">
        <v>6718</v>
      </c>
      <c r="E564" s="4" t="s">
        <v>6719</v>
      </c>
      <c r="F564" s="6">
        <v>42626</v>
      </c>
      <c r="G564" s="7">
        <v>12000000</v>
      </c>
      <c r="H564" s="6">
        <v>42806</v>
      </c>
      <c r="I564" s="4" t="s">
        <v>6720</v>
      </c>
      <c r="J564" s="4" t="s">
        <v>387</v>
      </c>
      <c r="K564" s="4" t="s">
        <v>388</v>
      </c>
      <c r="L564" s="4"/>
      <c r="M564" s="4"/>
      <c r="N564" s="4"/>
      <c r="O564" s="7">
        <v>12000000</v>
      </c>
      <c r="P564" s="11">
        <f>_xlfn.XLOOKUP(E564,[1]SIDEOF_donativos!U$4:U$1619,[1]SIDEOF_donativos!W$4:W$1619,FALSE)</f>
        <v>939</v>
      </c>
      <c r="S564" s="3">
        <v>2016</v>
      </c>
      <c r="T564" s="4" t="s">
        <v>719</v>
      </c>
      <c r="U564" s="4" t="s">
        <v>6875</v>
      </c>
      <c r="V564" s="6">
        <v>42671</v>
      </c>
      <c r="W564" s="7">
        <v>3597040</v>
      </c>
      <c r="X564" s="6">
        <v>43035</v>
      </c>
      <c r="Y564" s="4" t="s">
        <v>6876</v>
      </c>
      <c r="Z564" s="4" t="s">
        <v>387</v>
      </c>
      <c r="AA564" s="4" t="s">
        <v>388</v>
      </c>
      <c r="AB564" s="4"/>
      <c r="AC564" s="4"/>
      <c r="AD564" s="4"/>
      <c r="AE564" s="7">
        <v>3597040</v>
      </c>
      <c r="AF564" s="11">
        <v>1590</v>
      </c>
    </row>
    <row r="565" spans="1:32" x14ac:dyDescent="0.25">
      <c r="A565" s="3">
        <v>2016</v>
      </c>
      <c r="B565" s="4" t="s">
        <v>719</v>
      </c>
      <c r="C565" s="5">
        <v>48101</v>
      </c>
      <c r="D565" s="4" t="s">
        <v>6721</v>
      </c>
      <c r="E565" s="4" t="s">
        <v>988</v>
      </c>
      <c r="F565" s="6">
        <v>42632</v>
      </c>
      <c r="G565" s="7">
        <v>3962590</v>
      </c>
      <c r="H565" s="6">
        <v>42873</v>
      </c>
      <c r="I565" s="4" t="s">
        <v>6722</v>
      </c>
      <c r="J565" s="4" t="s">
        <v>387</v>
      </c>
      <c r="K565" s="4" t="s">
        <v>388</v>
      </c>
      <c r="L565" s="4"/>
      <c r="M565" s="4"/>
      <c r="N565" s="4"/>
      <c r="O565" s="7">
        <v>3962590</v>
      </c>
      <c r="P565" s="11">
        <f>_xlfn.XLOOKUP(E565,[1]SIDEOF_donativos!U$4:U$1619,[1]SIDEOF_donativos!W$4:W$1619,FALSE)</f>
        <v>1301</v>
      </c>
      <c r="S565" s="3">
        <v>2016</v>
      </c>
      <c r="T565" s="4" t="s">
        <v>719</v>
      </c>
      <c r="U565" s="4" t="s">
        <v>6878</v>
      </c>
      <c r="V565" s="6">
        <v>42704</v>
      </c>
      <c r="W565" s="7">
        <v>3000000</v>
      </c>
      <c r="X565" s="6">
        <v>43068</v>
      </c>
      <c r="Y565" s="4" t="s">
        <v>6879</v>
      </c>
      <c r="Z565" s="4" t="s">
        <v>387</v>
      </c>
      <c r="AA565" s="4" t="s">
        <v>388</v>
      </c>
      <c r="AB565" s="4"/>
      <c r="AC565" s="4"/>
      <c r="AD565" s="4"/>
      <c r="AE565" s="7">
        <v>3000000</v>
      </c>
      <c r="AF565" s="11">
        <v>44</v>
      </c>
    </row>
    <row r="566" spans="1:32" x14ac:dyDescent="0.25">
      <c r="A566" s="3">
        <v>2016</v>
      </c>
      <c r="B566" s="4" t="s">
        <v>719</v>
      </c>
      <c r="C566" s="5">
        <v>48101</v>
      </c>
      <c r="D566" s="4" t="s">
        <v>6723</v>
      </c>
      <c r="E566" s="4" t="s">
        <v>6262</v>
      </c>
      <c r="F566" s="6">
        <v>42635</v>
      </c>
      <c r="G566" s="7">
        <v>1697122</v>
      </c>
      <c r="H566" s="6">
        <v>42815</v>
      </c>
      <c r="I566" s="4" t="s">
        <v>6724</v>
      </c>
      <c r="J566" s="4" t="s">
        <v>387</v>
      </c>
      <c r="K566" s="4" t="s">
        <v>388</v>
      </c>
      <c r="L566" s="4"/>
      <c r="M566" s="4"/>
      <c r="N566" s="4"/>
      <c r="O566" s="7">
        <v>1697122</v>
      </c>
      <c r="P566" s="11">
        <f>_xlfn.XLOOKUP(E566,[1]SIDEOF_donativos!U$4:U$1619,[1]SIDEOF_donativos!W$4:W$1619,FALSE)</f>
        <v>1524</v>
      </c>
      <c r="S566" s="3">
        <v>2016</v>
      </c>
      <c r="T566" s="4" t="s">
        <v>719</v>
      </c>
      <c r="U566" s="4" t="s">
        <v>6881</v>
      </c>
      <c r="V566" s="6">
        <v>42669</v>
      </c>
      <c r="W566" s="7">
        <v>5000000</v>
      </c>
      <c r="X566" s="6">
        <v>42743</v>
      </c>
      <c r="Y566" s="4" t="s">
        <v>6882</v>
      </c>
      <c r="Z566" s="4" t="s">
        <v>387</v>
      </c>
      <c r="AA566" s="4" t="s">
        <v>388</v>
      </c>
      <c r="AB566" s="4"/>
      <c r="AC566" s="4"/>
      <c r="AD566" s="4"/>
      <c r="AE566" s="7">
        <v>5000000</v>
      </c>
      <c r="AF566" s="11">
        <v>639</v>
      </c>
    </row>
    <row r="567" spans="1:32" x14ac:dyDescent="0.25">
      <c r="A567" s="3">
        <v>2016</v>
      </c>
      <c r="B567" s="4" t="s">
        <v>719</v>
      </c>
      <c r="C567" s="5">
        <v>48101</v>
      </c>
      <c r="D567" s="4" t="s">
        <v>6725</v>
      </c>
      <c r="E567" s="4" t="s">
        <v>6521</v>
      </c>
      <c r="F567" s="6">
        <v>42632</v>
      </c>
      <c r="G567" s="7">
        <v>2985612</v>
      </c>
      <c r="H567" s="6">
        <v>42944</v>
      </c>
      <c r="I567" s="4" t="s">
        <v>6726</v>
      </c>
      <c r="J567" s="4" t="s">
        <v>387</v>
      </c>
      <c r="K567" s="4" t="s">
        <v>388</v>
      </c>
      <c r="L567" s="4"/>
      <c r="M567" s="4"/>
      <c r="N567" s="4"/>
      <c r="O567" s="7">
        <v>2985612</v>
      </c>
      <c r="P567" s="11">
        <f>_xlfn.XLOOKUP(E567,[1]SIDEOF_donativos!U$4:U$1619,[1]SIDEOF_donativos!W$4:W$1619,FALSE)</f>
        <v>745</v>
      </c>
      <c r="S567" s="3">
        <v>2016</v>
      </c>
      <c r="T567" s="4" t="s">
        <v>719</v>
      </c>
      <c r="U567" s="4" t="s">
        <v>1170</v>
      </c>
      <c r="V567" s="6">
        <v>42732</v>
      </c>
      <c r="W567" s="7">
        <v>3900000</v>
      </c>
      <c r="X567" s="6">
        <v>42974</v>
      </c>
      <c r="Y567" s="4" t="s">
        <v>6884</v>
      </c>
      <c r="Z567" s="4" t="s">
        <v>387</v>
      </c>
      <c r="AA567" s="4" t="s">
        <v>388</v>
      </c>
      <c r="AB567" s="4"/>
      <c r="AC567" s="4"/>
      <c r="AD567" s="4"/>
      <c r="AE567" s="7">
        <v>3900000</v>
      </c>
      <c r="AF567" s="11">
        <v>1443</v>
      </c>
    </row>
    <row r="568" spans="1:32" x14ac:dyDescent="0.25">
      <c r="A568" s="3">
        <v>2016</v>
      </c>
      <c r="B568" s="4" t="s">
        <v>719</v>
      </c>
      <c r="C568" s="5">
        <v>48101</v>
      </c>
      <c r="D568" s="4" t="s">
        <v>6727</v>
      </c>
      <c r="E568" s="4" t="s">
        <v>6728</v>
      </c>
      <c r="F568" s="6">
        <v>42642</v>
      </c>
      <c r="G568" s="7">
        <v>2000000</v>
      </c>
      <c r="H568" s="6">
        <v>42776</v>
      </c>
      <c r="I568" s="4" t="s">
        <v>6729</v>
      </c>
      <c r="J568" s="4" t="s">
        <v>387</v>
      </c>
      <c r="K568" s="4" t="s">
        <v>388</v>
      </c>
      <c r="L568" s="4"/>
      <c r="M568" s="4"/>
      <c r="N568" s="4"/>
      <c r="O568" s="7">
        <v>2000000</v>
      </c>
      <c r="P568" s="11">
        <f>_xlfn.XLOOKUP(E568,[1]SIDEOF_donativos!U$4:U$1619,[1]SIDEOF_donativos!W$4:W$1619,FALSE)</f>
        <v>1420</v>
      </c>
      <c r="S568" s="3">
        <v>2016</v>
      </c>
      <c r="T568" s="4" t="s">
        <v>719</v>
      </c>
      <c r="U568" s="4" t="s">
        <v>2340</v>
      </c>
      <c r="V568" s="6">
        <v>42704</v>
      </c>
      <c r="W568" s="7">
        <v>1200900</v>
      </c>
      <c r="X568" s="6">
        <v>42793</v>
      </c>
      <c r="Y568" s="4" t="s">
        <v>6886</v>
      </c>
      <c r="Z568" s="4" t="s">
        <v>387</v>
      </c>
      <c r="AA568" s="4" t="s">
        <v>388</v>
      </c>
      <c r="AB568" s="4"/>
      <c r="AC568" s="4"/>
      <c r="AD568" s="4"/>
      <c r="AE568" s="7">
        <v>1200900</v>
      </c>
      <c r="AF568" s="11">
        <v>960</v>
      </c>
    </row>
    <row r="569" spans="1:32" x14ac:dyDescent="0.25">
      <c r="A569" s="3">
        <v>2016</v>
      </c>
      <c r="B569" s="4" t="s">
        <v>719</v>
      </c>
      <c r="C569" s="5">
        <v>48101</v>
      </c>
      <c r="D569" s="4" t="s">
        <v>6730</v>
      </c>
      <c r="E569" s="4" t="s">
        <v>4442</v>
      </c>
      <c r="F569" s="6">
        <v>42568</v>
      </c>
      <c r="G569" s="7">
        <v>15000000</v>
      </c>
      <c r="H569" s="6">
        <v>42766</v>
      </c>
      <c r="I569" s="4" t="s">
        <v>6731</v>
      </c>
      <c r="J569" s="4" t="s">
        <v>387</v>
      </c>
      <c r="K569" s="4" t="s">
        <v>388</v>
      </c>
      <c r="L569" s="4"/>
      <c r="M569" s="4"/>
      <c r="N569" s="4"/>
      <c r="O569" s="7">
        <v>15000000</v>
      </c>
      <c r="P569" s="11">
        <f>_xlfn.XLOOKUP(E569,[1]SIDEOF_donativos!U$4:U$1619,[1]SIDEOF_donativos!W$4:W$1619,FALSE)</f>
        <v>790</v>
      </c>
      <c r="S569" s="3">
        <v>2016</v>
      </c>
      <c r="T569" s="4" t="s">
        <v>719</v>
      </c>
      <c r="U569" s="4" t="s">
        <v>6888</v>
      </c>
      <c r="V569" s="6">
        <v>42698</v>
      </c>
      <c r="W569" s="7">
        <v>1000000</v>
      </c>
      <c r="X569" s="6">
        <v>42817</v>
      </c>
      <c r="Y569" s="4" t="s">
        <v>6889</v>
      </c>
      <c r="Z569" s="4" t="s">
        <v>387</v>
      </c>
      <c r="AA569" s="4" t="s">
        <v>388</v>
      </c>
      <c r="AB569" s="4"/>
      <c r="AC569" s="4"/>
      <c r="AD569" s="4"/>
      <c r="AE569" s="7">
        <v>1000000</v>
      </c>
      <c r="AF569" s="11">
        <v>113</v>
      </c>
    </row>
    <row r="570" spans="1:32" x14ac:dyDescent="0.25">
      <c r="A570" s="3">
        <v>2016</v>
      </c>
      <c r="B570" s="4" t="s">
        <v>719</v>
      </c>
      <c r="C570" s="5">
        <v>48101</v>
      </c>
      <c r="D570" s="4" t="s">
        <v>6732</v>
      </c>
      <c r="E570" s="4" t="s">
        <v>730</v>
      </c>
      <c r="F570" s="6">
        <v>42635</v>
      </c>
      <c r="G570" s="7">
        <v>3900000</v>
      </c>
      <c r="H570" s="6">
        <v>42907</v>
      </c>
      <c r="I570" s="4" t="s">
        <v>6733</v>
      </c>
      <c r="J570" s="4" t="s">
        <v>387</v>
      </c>
      <c r="K570" s="4" t="s">
        <v>388</v>
      </c>
      <c r="L570" s="4"/>
      <c r="M570" s="4"/>
      <c r="N570" s="4"/>
      <c r="O570" s="7">
        <v>3900000</v>
      </c>
      <c r="P570" s="11">
        <f>_xlfn.XLOOKUP(E570,[1]SIDEOF_donativos!U$4:U$1619,[1]SIDEOF_donativos!W$4:W$1619,FALSE)</f>
        <v>706</v>
      </c>
      <c r="S570" s="3">
        <v>2016</v>
      </c>
      <c r="T570" s="4" t="s">
        <v>719</v>
      </c>
      <c r="U570" s="4" t="s">
        <v>6742</v>
      </c>
      <c r="V570" s="6">
        <v>42674</v>
      </c>
      <c r="W570" s="7">
        <v>238000</v>
      </c>
      <c r="X570" s="6">
        <v>42915</v>
      </c>
      <c r="Y570" s="4" t="s">
        <v>6891</v>
      </c>
      <c r="Z570" s="4" t="s">
        <v>387</v>
      </c>
      <c r="AA570" s="4" t="s">
        <v>388</v>
      </c>
      <c r="AB570" s="4"/>
      <c r="AC570" s="4"/>
      <c r="AD570" s="4"/>
      <c r="AE570" s="7">
        <v>238000</v>
      </c>
      <c r="AF570" s="11">
        <v>716</v>
      </c>
    </row>
    <row r="571" spans="1:32" x14ac:dyDescent="0.25">
      <c r="A571" s="3">
        <v>2016</v>
      </c>
      <c r="B571" s="4" t="s">
        <v>719</v>
      </c>
      <c r="C571" s="5">
        <v>48101</v>
      </c>
      <c r="D571" s="4" t="s">
        <v>6734</v>
      </c>
      <c r="E571" s="4" t="s">
        <v>6735</v>
      </c>
      <c r="F571" s="6">
        <v>42635</v>
      </c>
      <c r="G571" s="7">
        <v>1000000</v>
      </c>
      <c r="H571" s="6">
        <v>42787</v>
      </c>
      <c r="I571" s="4" t="s">
        <v>6736</v>
      </c>
      <c r="J571" s="4" t="s">
        <v>387</v>
      </c>
      <c r="K571" s="4" t="s">
        <v>388</v>
      </c>
      <c r="L571" s="4"/>
      <c r="M571" s="4"/>
      <c r="N571" s="4"/>
      <c r="O571" s="7">
        <v>1000000</v>
      </c>
      <c r="P571" s="11">
        <f>_xlfn.XLOOKUP(E571,[1]SIDEOF_donativos!U$4:U$1619,[1]SIDEOF_donativos!W$4:W$1619,FALSE)</f>
        <v>1377</v>
      </c>
      <c r="S571" s="3">
        <v>2016</v>
      </c>
      <c r="T571" s="4" t="s">
        <v>719</v>
      </c>
      <c r="U571" s="4" t="s">
        <v>6262</v>
      </c>
      <c r="V571" s="6">
        <v>42674</v>
      </c>
      <c r="W571" s="7">
        <v>3600000</v>
      </c>
      <c r="X571" s="6">
        <v>42916</v>
      </c>
      <c r="Y571" s="4" t="s">
        <v>6893</v>
      </c>
      <c r="Z571" s="4" t="s">
        <v>387</v>
      </c>
      <c r="AA571" s="4" t="s">
        <v>388</v>
      </c>
      <c r="AB571" s="4"/>
      <c r="AC571" s="4"/>
      <c r="AD571" s="4"/>
      <c r="AE571" s="7">
        <v>3600000</v>
      </c>
      <c r="AF571" s="11">
        <v>1524</v>
      </c>
    </row>
    <row r="572" spans="1:32" x14ac:dyDescent="0.25">
      <c r="A572" s="3">
        <v>2016</v>
      </c>
      <c r="B572" s="4" t="s">
        <v>719</v>
      </c>
      <c r="C572" s="5">
        <v>48101</v>
      </c>
      <c r="D572" s="4" t="s">
        <v>6737</v>
      </c>
      <c r="E572" s="4" t="s">
        <v>4905</v>
      </c>
      <c r="F572" s="6">
        <v>42635</v>
      </c>
      <c r="G572" s="7">
        <v>7000000</v>
      </c>
      <c r="H572" s="6">
        <v>42907</v>
      </c>
      <c r="I572" s="4" t="s">
        <v>6738</v>
      </c>
      <c r="J572" s="4" t="s">
        <v>387</v>
      </c>
      <c r="K572" s="4" t="s">
        <v>388</v>
      </c>
      <c r="L572" s="4"/>
      <c r="M572" s="4"/>
      <c r="N572" s="4"/>
      <c r="O572" s="7">
        <v>7000000</v>
      </c>
      <c r="P572" s="11">
        <f>_xlfn.XLOOKUP(E572,[1]SIDEOF_donativos!U$4:U$1619,[1]SIDEOF_donativos!W$4:W$1619,FALSE)</f>
        <v>215</v>
      </c>
      <c r="S572" s="3">
        <v>2016</v>
      </c>
      <c r="T572" s="4" t="s">
        <v>719</v>
      </c>
      <c r="U572" s="4" t="s">
        <v>6782</v>
      </c>
      <c r="V572" s="6">
        <v>42674</v>
      </c>
      <c r="W572" s="7">
        <v>5000000</v>
      </c>
      <c r="X572" s="6">
        <v>42946</v>
      </c>
      <c r="Y572" s="4" t="s">
        <v>6895</v>
      </c>
      <c r="Z572" s="4" t="s">
        <v>387</v>
      </c>
      <c r="AA572" s="4" t="s">
        <v>388</v>
      </c>
      <c r="AB572" s="4"/>
      <c r="AC572" s="4"/>
      <c r="AD572" s="4"/>
      <c r="AE572" s="7">
        <v>5000000</v>
      </c>
      <c r="AF572" s="11">
        <v>1091</v>
      </c>
    </row>
    <row r="573" spans="1:32" x14ac:dyDescent="0.25">
      <c r="A573" s="3">
        <v>2016</v>
      </c>
      <c r="B573" s="4" t="s">
        <v>719</v>
      </c>
      <c r="C573" s="5">
        <v>48101</v>
      </c>
      <c r="D573" s="4" t="s">
        <v>6739</v>
      </c>
      <c r="E573" s="4" t="s">
        <v>4905</v>
      </c>
      <c r="F573" s="6">
        <v>42664</v>
      </c>
      <c r="G573" s="7">
        <v>4000000</v>
      </c>
      <c r="H573" s="6">
        <v>42875</v>
      </c>
      <c r="I573" s="4" t="s">
        <v>6740</v>
      </c>
      <c r="J573" s="4" t="s">
        <v>387</v>
      </c>
      <c r="K573" s="4" t="s">
        <v>388</v>
      </c>
      <c r="L573" s="4"/>
      <c r="M573" s="4"/>
      <c r="N573" s="4"/>
      <c r="O573" s="7">
        <v>4000000</v>
      </c>
      <c r="P573" s="11">
        <f>_xlfn.XLOOKUP(E573,[1]SIDEOF_donativos!U$4:U$1619,[1]SIDEOF_donativos!W$4:W$1619,FALSE)</f>
        <v>215</v>
      </c>
      <c r="S573" s="3">
        <v>2016</v>
      </c>
      <c r="T573" s="4" t="s">
        <v>719</v>
      </c>
      <c r="U573" s="4" t="s">
        <v>6859</v>
      </c>
      <c r="V573" s="6">
        <v>42674</v>
      </c>
      <c r="W573" s="7">
        <v>3000000</v>
      </c>
      <c r="X573" s="6">
        <v>42824</v>
      </c>
      <c r="Y573" s="4" t="s">
        <v>6897</v>
      </c>
      <c r="Z573" s="4" t="s">
        <v>387</v>
      </c>
      <c r="AA573" s="4" t="s">
        <v>388</v>
      </c>
      <c r="AB573" s="4"/>
      <c r="AC573" s="4"/>
      <c r="AD573" s="4"/>
      <c r="AE573" s="7">
        <v>3000000</v>
      </c>
      <c r="AF573" s="11">
        <v>645</v>
      </c>
    </row>
    <row r="574" spans="1:32" x14ac:dyDescent="0.25">
      <c r="A574" s="3">
        <v>2016</v>
      </c>
      <c r="B574" s="4" t="s">
        <v>719</v>
      </c>
      <c r="C574" s="5">
        <v>48101</v>
      </c>
      <c r="D574" s="4" t="s">
        <v>6741</v>
      </c>
      <c r="E574" s="4" t="s">
        <v>6742</v>
      </c>
      <c r="F574" s="6">
        <v>42635</v>
      </c>
      <c r="G574" s="7">
        <v>2000000</v>
      </c>
      <c r="H574" s="6">
        <v>42907</v>
      </c>
      <c r="I574" s="4" t="s">
        <v>6743</v>
      </c>
      <c r="J574" s="4" t="s">
        <v>387</v>
      </c>
      <c r="K574" s="4" t="s">
        <v>388</v>
      </c>
      <c r="L574" s="4"/>
      <c r="M574" s="4"/>
      <c r="N574" s="4"/>
      <c r="O574" s="7">
        <v>2000000</v>
      </c>
      <c r="P574" s="11">
        <f>_xlfn.XLOOKUP(E574,[1]SIDEOF_donativos!U$4:U$1619,[1]SIDEOF_donativos!W$4:W$1619,FALSE)</f>
        <v>716</v>
      </c>
      <c r="S574" s="3">
        <v>2016</v>
      </c>
      <c r="T574" s="4" t="s">
        <v>719</v>
      </c>
      <c r="U574" s="4" t="s">
        <v>3079</v>
      </c>
      <c r="V574" s="6">
        <v>42674</v>
      </c>
      <c r="W574" s="7">
        <v>3000000</v>
      </c>
      <c r="X574" s="6">
        <v>42977</v>
      </c>
      <c r="Y574" s="4" t="s">
        <v>6899</v>
      </c>
      <c r="Z574" s="4" t="s">
        <v>387</v>
      </c>
      <c r="AA574" s="4" t="s">
        <v>388</v>
      </c>
      <c r="AB574" s="4"/>
      <c r="AC574" s="4"/>
      <c r="AD574" s="4"/>
      <c r="AE574" s="7">
        <v>3000000</v>
      </c>
      <c r="AF574" s="11">
        <v>117</v>
      </c>
    </row>
    <row r="575" spans="1:32" x14ac:dyDescent="0.25">
      <c r="A575" s="3">
        <v>2016</v>
      </c>
      <c r="B575" s="4" t="s">
        <v>719</v>
      </c>
      <c r="C575" s="5">
        <v>48101</v>
      </c>
      <c r="D575" s="4" t="s">
        <v>6744</v>
      </c>
      <c r="E575" s="4" t="s">
        <v>6745</v>
      </c>
      <c r="F575" s="6">
        <v>42635</v>
      </c>
      <c r="G575" s="7">
        <v>8393285</v>
      </c>
      <c r="H575" s="6">
        <v>42815</v>
      </c>
      <c r="I575" s="4" t="s">
        <v>6746</v>
      </c>
      <c r="J575" s="4" t="s">
        <v>387</v>
      </c>
      <c r="K575" s="4" t="s">
        <v>388</v>
      </c>
      <c r="L575" s="4"/>
      <c r="M575" s="4"/>
      <c r="N575" s="4"/>
      <c r="O575" s="7">
        <v>8393285</v>
      </c>
      <c r="P575" s="11">
        <f>_xlfn.XLOOKUP(E575,[1]SIDEOF_donativos!U$4:U$1619,[1]SIDEOF_donativos!W$4:W$1619,FALSE)</f>
        <v>943</v>
      </c>
      <c r="S575" s="3">
        <v>2016</v>
      </c>
      <c r="T575" s="4" t="s">
        <v>719</v>
      </c>
      <c r="U575" s="4" t="s">
        <v>988</v>
      </c>
      <c r="V575" s="6">
        <v>42735</v>
      </c>
      <c r="W575" s="7">
        <v>2500000</v>
      </c>
      <c r="X575" s="6">
        <v>42995</v>
      </c>
      <c r="Y575" s="4" t="s">
        <v>6901</v>
      </c>
      <c r="Z575" s="4" t="s">
        <v>387</v>
      </c>
      <c r="AA575" s="4" t="s">
        <v>388</v>
      </c>
      <c r="AB575" s="4"/>
      <c r="AC575" s="4"/>
      <c r="AD575" s="4"/>
      <c r="AE575" s="7">
        <v>2500000</v>
      </c>
      <c r="AF575" s="11">
        <v>1301</v>
      </c>
    </row>
    <row r="576" spans="1:32" x14ac:dyDescent="0.25">
      <c r="A576" s="3">
        <v>2016</v>
      </c>
      <c r="B576" s="4" t="s">
        <v>719</v>
      </c>
      <c r="C576" s="5">
        <v>48101</v>
      </c>
      <c r="D576" s="4" t="s">
        <v>6747</v>
      </c>
      <c r="E576" s="4" t="s">
        <v>5260</v>
      </c>
      <c r="F576" s="6">
        <v>42664</v>
      </c>
      <c r="G576" s="7">
        <v>4063527</v>
      </c>
      <c r="H576" s="6">
        <v>43059</v>
      </c>
      <c r="I576" s="4" t="s">
        <v>6748</v>
      </c>
      <c r="J576" s="4" t="s">
        <v>387</v>
      </c>
      <c r="K576" s="4" t="s">
        <v>388</v>
      </c>
      <c r="L576" s="4"/>
      <c r="M576" s="4"/>
      <c r="N576" s="4"/>
      <c r="O576" s="7">
        <v>4063527</v>
      </c>
      <c r="P576" s="11">
        <f>_xlfn.XLOOKUP(E576,[1]SIDEOF_donativos!U$4:U$1619,[1]SIDEOF_donativos!W$4:W$1619,FALSE)</f>
        <v>698</v>
      </c>
      <c r="S576" s="3">
        <v>2016</v>
      </c>
      <c r="T576" s="4" t="s">
        <v>719</v>
      </c>
      <c r="U576" s="4" t="s">
        <v>5291</v>
      </c>
      <c r="V576" s="6">
        <v>42732</v>
      </c>
      <c r="W576" s="7">
        <v>4393285</v>
      </c>
      <c r="X576" s="6">
        <v>43096</v>
      </c>
      <c r="Y576" s="4" t="s">
        <v>6903</v>
      </c>
      <c r="Z576" s="4" t="s">
        <v>387</v>
      </c>
      <c r="AA576" s="4" t="s">
        <v>388</v>
      </c>
      <c r="AB576" s="4"/>
      <c r="AC576" s="4"/>
      <c r="AD576" s="4"/>
      <c r="AE576" s="7">
        <v>4393285</v>
      </c>
      <c r="AF576" s="11">
        <v>33</v>
      </c>
    </row>
    <row r="577" spans="1:32" x14ac:dyDescent="0.25">
      <c r="A577" s="3">
        <v>2016</v>
      </c>
      <c r="B577" s="4" t="s">
        <v>719</v>
      </c>
      <c r="C577" s="5">
        <v>48101</v>
      </c>
      <c r="D577" s="4" t="s">
        <v>6749</v>
      </c>
      <c r="E577" s="4" t="s">
        <v>4944</v>
      </c>
      <c r="F577" s="6">
        <v>42664</v>
      </c>
      <c r="G577" s="7">
        <v>1000000</v>
      </c>
      <c r="H577" s="6">
        <v>42845</v>
      </c>
      <c r="I577" s="4" t="s">
        <v>6750</v>
      </c>
      <c r="J577" s="4" t="s">
        <v>387</v>
      </c>
      <c r="K577" s="4" t="s">
        <v>388</v>
      </c>
      <c r="L577" s="4"/>
      <c r="M577" s="4"/>
      <c r="N577" s="4"/>
      <c r="O577" s="7">
        <v>1000000</v>
      </c>
      <c r="P577" s="11">
        <f>_xlfn.XLOOKUP(E577,[1]SIDEOF_donativos!U$4:U$1619,[1]SIDEOF_donativos!W$4:W$1619,FALSE)</f>
        <v>1418</v>
      </c>
      <c r="S577" s="3">
        <v>2016</v>
      </c>
      <c r="T577" s="4" t="s">
        <v>719</v>
      </c>
      <c r="U577" s="4" t="s">
        <v>5291</v>
      </c>
      <c r="V577" s="6">
        <v>42732</v>
      </c>
      <c r="W577" s="7">
        <v>4000000</v>
      </c>
      <c r="X577" s="6">
        <v>42852</v>
      </c>
      <c r="Y577" s="4" t="s">
        <v>6905</v>
      </c>
      <c r="Z577" s="4" t="s">
        <v>387</v>
      </c>
      <c r="AA577" s="4" t="s">
        <v>388</v>
      </c>
      <c r="AB577" s="4"/>
      <c r="AC577" s="4"/>
      <c r="AD577" s="4"/>
      <c r="AE577" s="7">
        <v>4000000</v>
      </c>
      <c r="AF577" s="11">
        <v>33</v>
      </c>
    </row>
    <row r="578" spans="1:32" x14ac:dyDescent="0.25">
      <c r="A578" s="3">
        <v>2016</v>
      </c>
      <c r="B578" s="4" t="s">
        <v>719</v>
      </c>
      <c r="C578" s="5">
        <v>48101</v>
      </c>
      <c r="D578" s="4" t="s">
        <v>6751</v>
      </c>
      <c r="E578" s="4" t="s">
        <v>847</v>
      </c>
      <c r="F578" s="6">
        <v>42632</v>
      </c>
      <c r="G578" s="7">
        <v>2800000</v>
      </c>
      <c r="H578" s="6">
        <v>43057</v>
      </c>
      <c r="I578" s="4" t="s">
        <v>6752</v>
      </c>
      <c r="J578" s="4" t="s">
        <v>387</v>
      </c>
      <c r="K578" s="4" t="s">
        <v>388</v>
      </c>
      <c r="L578" s="4"/>
      <c r="M578" s="4"/>
      <c r="N578" s="4"/>
      <c r="O578" s="7">
        <v>2800000</v>
      </c>
      <c r="P578" s="11">
        <f>_xlfn.XLOOKUP(E578,[1]SIDEOF_donativos!U$4:U$1619,[1]SIDEOF_donativos!W$4:W$1619,FALSE)</f>
        <v>800</v>
      </c>
      <c r="S578" s="3">
        <v>2016</v>
      </c>
      <c r="T578" s="4" t="s">
        <v>719</v>
      </c>
      <c r="U578" s="4" t="s">
        <v>6881</v>
      </c>
      <c r="V578" s="6">
        <v>42682</v>
      </c>
      <c r="W578" s="7">
        <v>530258</v>
      </c>
      <c r="X578" s="6">
        <v>42801</v>
      </c>
      <c r="Y578" s="4" t="s">
        <v>6907</v>
      </c>
      <c r="Z578" s="4" t="s">
        <v>387</v>
      </c>
      <c r="AA578" s="4" t="s">
        <v>388</v>
      </c>
      <c r="AB578" s="4"/>
      <c r="AC578" s="4"/>
      <c r="AD578" s="4"/>
      <c r="AE578" s="7">
        <v>530258</v>
      </c>
      <c r="AF578" s="11">
        <v>639</v>
      </c>
    </row>
    <row r="579" spans="1:32" x14ac:dyDescent="0.25">
      <c r="A579" s="3">
        <v>2016</v>
      </c>
      <c r="B579" s="4" t="s">
        <v>719</v>
      </c>
      <c r="C579" s="5">
        <v>48101</v>
      </c>
      <c r="D579" s="4" t="s">
        <v>6753</v>
      </c>
      <c r="E579" s="4" t="s">
        <v>1019</v>
      </c>
      <c r="F579" s="6">
        <v>42604</v>
      </c>
      <c r="G579" s="7">
        <v>1000000</v>
      </c>
      <c r="H579" s="6">
        <v>42795</v>
      </c>
      <c r="I579" s="4" t="s">
        <v>6754</v>
      </c>
      <c r="J579" s="4" t="s">
        <v>387</v>
      </c>
      <c r="K579" s="4" t="s">
        <v>388</v>
      </c>
      <c r="L579" s="4"/>
      <c r="M579" s="4"/>
      <c r="N579" s="4"/>
      <c r="O579" s="7">
        <v>1000000</v>
      </c>
      <c r="P579" s="11">
        <f>_xlfn.XLOOKUP(E579,[1]SIDEOF_donativos!U$4:U$1619,[1]SIDEOF_donativos!W$4:W$1619,FALSE)</f>
        <v>1307</v>
      </c>
      <c r="S579" s="3">
        <v>2016</v>
      </c>
      <c r="T579" s="4" t="s">
        <v>719</v>
      </c>
      <c r="U579" s="4" t="s">
        <v>6262</v>
      </c>
      <c r="V579" s="6">
        <v>42732</v>
      </c>
      <c r="W579" s="7">
        <v>2398082</v>
      </c>
      <c r="X579" s="6">
        <v>42943</v>
      </c>
      <c r="Y579" s="4" t="s">
        <v>6909</v>
      </c>
      <c r="Z579" s="4" t="s">
        <v>387</v>
      </c>
      <c r="AA579" s="4" t="s">
        <v>388</v>
      </c>
      <c r="AB579" s="4"/>
      <c r="AC579" s="4"/>
      <c r="AD579" s="4"/>
      <c r="AE579" s="7">
        <v>2398082</v>
      </c>
      <c r="AF579" s="11">
        <v>1524</v>
      </c>
    </row>
    <row r="580" spans="1:32" x14ac:dyDescent="0.25">
      <c r="A580" s="3">
        <v>2016</v>
      </c>
      <c r="B580" s="4" t="s">
        <v>719</v>
      </c>
      <c r="C580" s="5">
        <v>48101</v>
      </c>
      <c r="D580" s="4" t="s">
        <v>6755</v>
      </c>
      <c r="E580" s="4" t="s">
        <v>1170</v>
      </c>
      <c r="F580" s="6">
        <v>42675</v>
      </c>
      <c r="G580" s="7">
        <v>801082</v>
      </c>
      <c r="H580" s="6">
        <v>42794</v>
      </c>
      <c r="I580" s="4" t="s">
        <v>6756</v>
      </c>
      <c r="J580" s="4" t="s">
        <v>387</v>
      </c>
      <c r="K580" s="4" t="s">
        <v>388</v>
      </c>
      <c r="L580" s="4"/>
      <c r="M580" s="4"/>
      <c r="N580" s="4"/>
      <c r="O580" s="7">
        <v>801082</v>
      </c>
      <c r="P580" s="11">
        <f>_xlfn.XLOOKUP(E580,[1]SIDEOF_donativos!U$4:U$1619,[1]SIDEOF_donativos!W$4:W$1619,FALSE)</f>
        <v>1443</v>
      </c>
      <c r="S580" s="3">
        <v>2016</v>
      </c>
      <c r="T580" s="4" t="s">
        <v>719</v>
      </c>
      <c r="U580" s="4" t="s">
        <v>2516</v>
      </c>
      <c r="V580" s="6">
        <v>42732</v>
      </c>
      <c r="W580" s="7">
        <v>3500000</v>
      </c>
      <c r="X580" s="6">
        <v>42914</v>
      </c>
      <c r="Y580" s="4" t="s">
        <v>6911</v>
      </c>
      <c r="Z580" s="4" t="s">
        <v>387</v>
      </c>
      <c r="AA580" s="4" t="s">
        <v>388</v>
      </c>
      <c r="AB580" s="4"/>
      <c r="AC580" s="4"/>
      <c r="AD580" s="4"/>
      <c r="AE580" s="7">
        <v>3500000</v>
      </c>
      <c r="AF580" s="11">
        <v>1066</v>
      </c>
    </row>
    <row r="581" spans="1:32" x14ac:dyDescent="0.25">
      <c r="A581" s="3">
        <v>2016</v>
      </c>
      <c r="B581" s="4" t="s">
        <v>719</v>
      </c>
      <c r="C581" s="5">
        <v>48101</v>
      </c>
      <c r="D581" s="4" t="s">
        <v>6757</v>
      </c>
      <c r="E581" s="4" t="s">
        <v>2340</v>
      </c>
      <c r="F581" s="6">
        <v>42635</v>
      </c>
      <c r="G581" s="7">
        <v>3889552</v>
      </c>
      <c r="H581" s="6">
        <v>42866</v>
      </c>
      <c r="I581" s="4" t="s">
        <v>6758</v>
      </c>
      <c r="J581" s="4" t="s">
        <v>387</v>
      </c>
      <c r="K581" s="4" t="s">
        <v>388</v>
      </c>
      <c r="L581" s="4"/>
      <c r="M581" s="4"/>
      <c r="N581" s="4"/>
      <c r="O581" s="7">
        <v>3889552</v>
      </c>
      <c r="P581" s="11">
        <f>_xlfn.XLOOKUP(E581,[1]SIDEOF_donativos!U$4:U$1619,[1]SIDEOF_donativos!W$4:W$1619,FALSE)</f>
        <v>960</v>
      </c>
      <c r="S581" s="3">
        <v>2016</v>
      </c>
      <c r="T581" s="4" t="s">
        <v>719</v>
      </c>
      <c r="U581" s="4" t="s">
        <v>956</v>
      </c>
      <c r="V581" s="6">
        <v>42735</v>
      </c>
      <c r="W581" s="7">
        <v>1199041</v>
      </c>
      <c r="X581" s="6">
        <v>43008</v>
      </c>
      <c r="Y581" s="4" t="s">
        <v>6913</v>
      </c>
      <c r="Z581" s="4" t="s">
        <v>387</v>
      </c>
      <c r="AA581" s="4" t="s">
        <v>388</v>
      </c>
      <c r="AB581" s="4"/>
      <c r="AC581" s="4"/>
      <c r="AD581" s="4"/>
      <c r="AE581" s="7">
        <v>1199041</v>
      </c>
      <c r="AF581" s="11">
        <v>1409</v>
      </c>
    </row>
    <row r="582" spans="1:32" x14ac:dyDescent="0.25">
      <c r="A582" s="3">
        <v>2016</v>
      </c>
      <c r="B582" s="4" t="s">
        <v>719</v>
      </c>
      <c r="C582" s="5">
        <v>48101</v>
      </c>
      <c r="D582" s="4" t="s">
        <v>6759</v>
      </c>
      <c r="E582" s="4" t="s">
        <v>3728</v>
      </c>
      <c r="F582" s="6">
        <v>42618</v>
      </c>
      <c r="G582" s="7">
        <v>9100000</v>
      </c>
      <c r="H582" s="6">
        <v>42771</v>
      </c>
      <c r="I582" s="4" t="s">
        <v>6760</v>
      </c>
      <c r="J582" s="4" t="s">
        <v>387</v>
      </c>
      <c r="K582" s="4" t="s">
        <v>388</v>
      </c>
      <c r="L582" s="4"/>
      <c r="M582" s="4"/>
      <c r="N582" s="4"/>
      <c r="O582" s="7">
        <v>9100000</v>
      </c>
      <c r="P582" s="11">
        <f>_xlfn.XLOOKUP(E582,[1]SIDEOF_donativos!U$4:U$1619,[1]SIDEOF_donativos!W$4:W$1619,FALSE)</f>
        <v>628</v>
      </c>
      <c r="S582" s="3">
        <v>2016</v>
      </c>
      <c r="T582" s="4" t="s">
        <v>719</v>
      </c>
      <c r="U582" s="4" t="s">
        <v>3920</v>
      </c>
      <c r="V582" s="6">
        <v>42734</v>
      </c>
      <c r="W582" s="7">
        <v>1000000</v>
      </c>
      <c r="X582" s="6">
        <v>42884</v>
      </c>
      <c r="Y582" s="4" t="s">
        <v>6915</v>
      </c>
      <c r="Z582" s="4" t="s">
        <v>387</v>
      </c>
      <c r="AA582" s="4" t="s">
        <v>388</v>
      </c>
      <c r="AB582" s="4"/>
      <c r="AC582" s="4"/>
      <c r="AD582" s="4"/>
      <c r="AE582" s="7">
        <v>1000000</v>
      </c>
      <c r="AF582" s="11">
        <v>719</v>
      </c>
    </row>
    <row r="583" spans="1:32" x14ac:dyDescent="0.25">
      <c r="A583" s="3">
        <v>2016</v>
      </c>
      <c r="B583" s="4" t="s">
        <v>719</v>
      </c>
      <c r="C583" s="5">
        <v>48101</v>
      </c>
      <c r="D583" s="4" t="s">
        <v>6761</v>
      </c>
      <c r="E583" s="4" t="s">
        <v>3728</v>
      </c>
      <c r="F583" s="6">
        <v>42499</v>
      </c>
      <c r="G583" s="7">
        <v>8800000</v>
      </c>
      <c r="H583" s="6">
        <v>42771</v>
      </c>
      <c r="I583" s="4" t="s">
        <v>6762</v>
      </c>
      <c r="J583" s="4" t="s">
        <v>387</v>
      </c>
      <c r="K583" s="4" t="s">
        <v>388</v>
      </c>
      <c r="L583" s="4"/>
      <c r="M583" s="4"/>
      <c r="N583" s="4"/>
      <c r="O583" s="7">
        <v>8800000</v>
      </c>
      <c r="P583" s="11">
        <f>_xlfn.XLOOKUP(E583,[1]SIDEOF_donativos!U$4:U$1619,[1]SIDEOF_donativos!W$4:W$1619,FALSE)</f>
        <v>628</v>
      </c>
      <c r="S583" s="3">
        <v>2016</v>
      </c>
      <c r="T583" s="4" t="s">
        <v>719</v>
      </c>
      <c r="U583" s="4" t="s">
        <v>988</v>
      </c>
      <c r="V583" s="6">
        <v>42685</v>
      </c>
      <c r="W583" s="7">
        <v>4601918</v>
      </c>
      <c r="X583" s="6">
        <v>42835</v>
      </c>
      <c r="Y583" s="4" t="s">
        <v>6917</v>
      </c>
      <c r="Z583" s="4" t="s">
        <v>387</v>
      </c>
      <c r="AA583" s="4" t="s">
        <v>388</v>
      </c>
      <c r="AB583" s="4"/>
      <c r="AC583" s="4"/>
      <c r="AD583" s="4"/>
      <c r="AE583" s="7">
        <v>4601918</v>
      </c>
      <c r="AF583" s="11">
        <v>1301</v>
      </c>
    </row>
    <row r="584" spans="1:32" x14ac:dyDescent="0.25">
      <c r="A584" s="3">
        <v>2016</v>
      </c>
      <c r="B584" s="4" t="s">
        <v>719</v>
      </c>
      <c r="C584" s="5">
        <v>48101</v>
      </c>
      <c r="D584" s="4" t="s">
        <v>6763</v>
      </c>
      <c r="E584" s="4" t="s">
        <v>3728</v>
      </c>
      <c r="F584" s="6">
        <v>42618</v>
      </c>
      <c r="G584" s="7">
        <v>8300000</v>
      </c>
      <c r="H584" s="6">
        <v>42771</v>
      </c>
      <c r="I584" s="4" t="s">
        <v>6764</v>
      </c>
      <c r="J584" s="4" t="s">
        <v>387</v>
      </c>
      <c r="K584" s="4" t="s">
        <v>388</v>
      </c>
      <c r="L584" s="4"/>
      <c r="M584" s="4"/>
      <c r="N584" s="4"/>
      <c r="O584" s="7">
        <v>8300000</v>
      </c>
      <c r="P584" s="11">
        <f>_xlfn.XLOOKUP(E584,[1]SIDEOF_donativos!U$4:U$1619,[1]SIDEOF_donativos!W$4:W$1619,FALSE)</f>
        <v>628</v>
      </c>
      <c r="S584" s="3">
        <v>2016</v>
      </c>
      <c r="T584" s="4" t="s">
        <v>719</v>
      </c>
      <c r="U584" s="4" t="s">
        <v>956</v>
      </c>
      <c r="V584" s="6">
        <v>42735</v>
      </c>
      <c r="W584" s="7">
        <v>1199041</v>
      </c>
      <c r="X584" s="6">
        <v>43008</v>
      </c>
      <c r="Y584" s="4" t="s">
        <v>6919</v>
      </c>
      <c r="Z584" s="4" t="s">
        <v>387</v>
      </c>
      <c r="AA584" s="4" t="s">
        <v>388</v>
      </c>
      <c r="AB584" s="4"/>
      <c r="AC584" s="4"/>
      <c r="AD584" s="4"/>
      <c r="AE584" s="7">
        <v>1199041</v>
      </c>
      <c r="AF584" s="11">
        <v>1409</v>
      </c>
    </row>
    <row r="585" spans="1:32" x14ac:dyDescent="0.25">
      <c r="A585" s="3">
        <v>2016</v>
      </c>
      <c r="B585" s="4" t="s">
        <v>719</v>
      </c>
      <c r="C585" s="5">
        <v>48101</v>
      </c>
      <c r="D585" s="4" t="s">
        <v>6765</v>
      </c>
      <c r="E585" s="4" t="s">
        <v>953</v>
      </c>
      <c r="F585" s="6">
        <v>42642</v>
      </c>
      <c r="G585" s="7">
        <v>1170000</v>
      </c>
      <c r="H585" s="6">
        <v>42794</v>
      </c>
      <c r="I585" s="4" t="s">
        <v>6766</v>
      </c>
      <c r="J585" s="4" t="s">
        <v>387</v>
      </c>
      <c r="K585" s="4" t="s">
        <v>388</v>
      </c>
      <c r="L585" s="4"/>
      <c r="M585" s="4"/>
      <c r="N585" s="4"/>
      <c r="O585" s="7">
        <v>1170000</v>
      </c>
      <c r="P585" s="11">
        <f>_xlfn.XLOOKUP(E585,[1]SIDEOF_donativos!U$4:U$1619,[1]SIDEOF_donativos!W$4:W$1619,FALSE)</f>
        <v>530</v>
      </c>
      <c r="S585" s="3">
        <v>2016</v>
      </c>
      <c r="T585" s="4" t="s">
        <v>719</v>
      </c>
      <c r="U585" s="4" t="s">
        <v>6921</v>
      </c>
      <c r="V585" s="6">
        <v>42734</v>
      </c>
      <c r="W585" s="7">
        <v>2500000</v>
      </c>
      <c r="X585" s="6">
        <v>43007</v>
      </c>
      <c r="Y585" s="4" t="s">
        <v>6922</v>
      </c>
      <c r="Z585" s="4" t="s">
        <v>387</v>
      </c>
      <c r="AA585" s="4" t="s">
        <v>388</v>
      </c>
      <c r="AB585" s="4"/>
      <c r="AC585" s="4"/>
      <c r="AD585" s="4"/>
      <c r="AE585" s="7">
        <v>2500000</v>
      </c>
      <c r="AF585" s="11">
        <v>566</v>
      </c>
    </row>
    <row r="586" spans="1:32" x14ac:dyDescent="0.25">
      <c r="A586" s="3">
        <v>2016</v>
      </c>
      <c r="B586" s="4" t="s">
        <v>719</v>
      </c>
      <c r="C586" s="5">
        <v>48101</v>
      </c>
      <c r="D586" s="4" t="s">
        <v>6767</v>
      </c>
      <c r="E586" s="4" t="s">
        <v>953</v>
      </c>
      <c r="F586" s="6">
        <v>42642</v>
      </c>
      <c r="G586" s="7">
        <v>940000</v>
      </c>
      <c r="H586" s="6">
        <v>42794</v>
      </c>
      <c r="I586" s="4" t="s">
        <v>6768</v>
      </c>
      <c r="J586" s="4" t="s">
        <v>387</v>
      </c>
      <c r="K586" s="4" t="s">
        <v>388</v>
      </c>
      <c r="L586" s="4"/>
      <c r="M586" s="4"/>
      <c r="N586" s="4"/>
      <c r="O586" s="7">
        <v>940000</v>
      </c>
      <c r="P586" s="11">
        <f>_xlfn.XLOOKUP(E586,[1]SIDEOF_donativos!U$4:U$1619,[1]SIDEOF_donativos!W$4:W$1619,FALSE)</f>
        <v>530</v>
      </c>
      <c r="S586" s="3">
        <v>2016</v>
      </c>
      <c r="T586" s="4" t="s">
        <v>719</v>
      </c>
      <c r="U586" s="4" t="s">
        <v>6921</v>
      </c>
      <c r="V586" s="6">
        <v>42734</v>
      </c>
      <c r="W586" s="7">
        <v>4000000</v>
      </c>
      <c r="X586" s="6">
        <v>43008</v>
      </c>
      <c r="Y586" s="4" t="s">
        <v>6924</v>
      </c>
      <c r="Z586" s="4" t="s">
        <v>387</v>
      </c>
      <c r="AA586" s="4" t="s">
        <v>388</v>
      </c>
      <c r="AB586" s="4"/>
      <c r="AC586" s="4"/>
      <c r="AD586" s="4"/>
      <c r="AE586" s="7">
        <v>4000000</v>
      </c>
      <c r="AF586" s="11">
        <v>566</v>
      </c>
    </row>
    <row r="587" spans="1:32" x14ac:dyDescent="0.25">
      <c r="A587" s="3">
        <v>2016</v>
      </c>
      <c r="B587" s="4" t="s">
        <v>719</v>
      </c>
      <c r="C587" s="5">
        <v>48101</v>
      </c>
      <c r="D587" s="4" t="s">
        <v>6769</v>
      </c>
      <c r="E587" s="4" t="s">
        <v>4891</v>
      </c>
      <c r="F587" s="6">
        <v>42650</v>
      </c>
      <c r="G587" s="7">
        <v>3120000</v>
      </c>
      <c r="H587" s="6">
        <v>43014</v>
      </c>
      <c r="I587" s="4" t="s">
        <v>6770</v>
      </c>
      <c r="J587" s="4" t="s">
        <v>387</v>
      </c>
      <c r="K587" s="4" t="s">
        <v>388</v>
      </c>
      <c r="L587" s="4"/>
      <c r="M587" s="4"/>
      <c r="N587" s="4"/>
      <c r="O587" s="7">
        <v>3120000</v>
      </c>
      <c r="P587" s="11">
        <f>_xlfn.XLOOKUP(E587,[1]SIDEOF_donativos!U$4:U$1619,[1]SIDEOF_donativos!W$4:W$1619,FALSE)</f>
        <v>749</v>
      </c>
      <c r="S587" s="3">
        <v>2016</v>
      </c>
      <c r="T587" s="4" t="s">
        <v>719</v>
      </c>
      <c r="U587" s="4" t="s">
        <v>6262</v>
      </c>
      <c r="V587" s="6">
        <v>42732</v>
      </c>
      <c r="W587" s="7">
        <v>14000000</v>
      </c>
      <c r="X587" s="6">
        <v>43096</v>
      </c>
      <c r="Y587" s="4" t="s">
        <v>6926</v>
      </c>
      <c r="Z587" s="4" t="s">
        <v>387</v>
      </c>
      <c r="AA587" s="4" t="s">
        <v>388</v>
      </c>
      <c r="AB587" s="4"/>
      <c r="AC587" s="4"/>
      <c r="AD587" s="4"/>
      <c r="AE587" s="7">
        <v>14000000</v>
      </c>
      <c r="AF587" s="11">
        <v>1524</v>
      </c>
    </row>
    <row r="588" spans="1:32" x14ac:dyDescent="0.25">
      <c r="A588" s="3">
        <v>2016</v>
      </c>
      <c r="B588" s="4" t="s">
        <v>719</v>
      </c>
      <c r="C588" s="5">
        <v>48101</v>
      </c>
      <c r="D588" s="4" t="s">
        <v>6771</v>
      </c>
      <c r="E588" s="4" t="s">
        <v>6772</v>
      </c>
      <c r="F588" s="6">
        <v>42643</v>
      </c>
      <c r="G588" s="7">
        <v>5000000</v>
      </c>
      <c r="H588" s="6">
        <v>43007</v>
      </c>
      <c r="I588" s="4" t="s">
        <v>6773</v>
      </c>
      <c r="J588" s="4" t="s">
        <v>387</v>
      </c>
      <c r="K588" s="4" t="s">
        <v>388</v>
      </c>
      <c r="L588" s="4"/>
      <c r="M588" s="4"/>
      <c r="N588" s="4"/>
      <c r="O588" s="7">
        <v>5000000</v>
      </c>
      <c r="P588" s="11">
        <f>_xlfn.XLOOKUP(E588,[1]SIDEOF_donativos!U$4:U$1619,[1]SIDEOF_donativos!W$4:W$1619,FALSE)</f>
        <v>293</v>
      </c>
      <c r="S588" s="3">
        <v>2016</v>
      </c>
      <c r="T588" s="4" t="s">
        <v>719</v>
      </c>
      <c r="U588" s="4" t="s">
        <v>6870</v>
      </c>
      <c r="V588" s="6">
        <v>42689</v>
      </c>
      <c r="W588" s="7">
        <v>1200000</v>
      </c>
      <c r="X588" s="6">
        <v>42839</v>
      </c>
      <c r="Y588" s="4" t="s">
        <v>6928</v>
      </c>
      <c r="Z588" s="4" t="s">
        <v>387</v>
      </c>
      <c r="AA588" s="4" t="s">
        <v>388</v>
      </c>
      <c r="AB588" s="4"/>
      <c r="AC588" s="4"/>
      <c r="AD588" s="4"/>
      <c r="AE588" s="7">
        <v>1200000</v>
      </c>
      <c r="AF588" s="11">
        <v>19</v>
      </c>
    </row>
    <row r="589" spans="1:32" x14ac:dyDescent="0.25">
      <c r="A589" s="3">
        <v>2016</v>
      </c>
      <c r="B589" s="4" t="s">
        <v>719</v>
      </c>
      <c r="C589" s="5">
        <v>48101</v>
      </c>
      <c r="D589" s="4" t="s">
        <v>6774</v>
      </c>
      <c r="E589" s="4" t="s">
        <v>6775</v>
      </c>
      <c r="F589" s="6">
        <v>42642</v>
      </c>
      <c r="G589" s="7">
        <v>1000000</v>
      </c>
      <c r="H589" s="6">
        <v>43006</v>
      </c>
      <c r="I589" s="4" t="s">
        <v>6776</v>
      </c>
      <c r="J589" s="4" t="s">
        <v>387</v>
      </c>
      <c r="K589" s="4" t="s">
        <v>388</v>
      </c>
      <c r="L589" s="4"/>
      <c r="M589" s="4"/>
      <c r="N589" s="4"/>
      <c r="O589" s="7">
        <v>1000000</v>
      </c>
      <c r="P589" s="11">
        <f>_xlfn.XLOOKUP(E589,[1]SIDEOF_donativos!U$4:U$1619,[1]SIDEOF_donativos!W$4:W$1619,FALSE)</f>
        <v>665</v>
      </c>
      <c r="S589" s="3">
        <v>2016</v>
      </c>
      <c r="T589" s="4" t="s">
        <v>719</v>
      </c>
      <c r="U589" s="4" t="s">
        <v>2573</v>
      </c>
      <c r="V589" s="6">
        <v>42734</v>
      </c>
      <c r="W589" s="7">
        <v>3900000</v>
      </c>
      <c r="X589" s="6">
        <v>43008</v>
      </c>
      <c r="Y589" s="4" t="s">
        <v>6930</v>
      </c>
      <c r="Z589" s="4" t="s">
        <v>387</v>
      </c>
      <c r="AA589" s="4" t="s">
        <v>388</v>
      </c>
      <c r="AB589" s="4"/>
      <c r="AC589" s="4"/>
      <c r="AD589" s="4"/>
      <c r="AE589" s="7">
        <v>3900000</v>
      </c>
      <c r="AF589" s="11">
        <v>532</v>
      </c>
    </row>
    <row r="590" spans="1:32" x14ac:dyDescent="0.25">
      <c r="A590" s="3">
        <v>2016</v>
      </c>
      <c r="B590" s="4" t="s">
        <v>719</v>
      </c>
      <c r="C590" s="5">
        <v>48101</v>
      </c>
      <c r="D590" s="4" t="s">
        <v>6777</v>
      </c>
      <c r="E590" s="4" t="s">
        <v>6775</v>
      </c>
      <c r="F590" s="6">
        <v>42642</v>
      </c>
      <c r="G590" s="7">
        <v>3900000</v>
      </c>
      <c r="H590" s="6">
        <v>43006</v>
      </c>
      <c r="I590" s="4" t="s">
        <v>6778</v>
      </c>
      <c r="J590" s="4" t="s">
        <v>387</v>
      </c>
      <c r="K590" s="4" t="s">
        <v>388</v>
      </c>
      <c r="L590" s="4"/>
      <c r="M590" s="4"/>
      <c r="N590" s="4"/>
      <c r="O590" s="7">
        <v>3900000</v>
      </c>
      <c r="P590" s="11">
        <f>_xlfn.XLOOKUP(E590,[1]SIDEOF_donativos!U$4:U$1619,[1]SIDEOF_donativos!W$4:W$1619,FALSE)</f>
        <v>665</v>
      </c>
      <c r="S590" s="3">
        <v>2016</v>
      </c>
      <c r="T590" s="4" t="s">
        <v>719</v>
      </c>
      <c r="U590" s="4" t="s">
        <v>6932</v>
      </c>
      <c r="V590" s="6">
        <v>42732</v>
      </c>
      <c r="W590" s="7">
        <v>4950000</v>
      </c>
      <c r="X590" s="6">
        <v>43096</v>
      </c>
      <c r="Y590" s="4" t="s">
        <v>6933</v>
      </c>
      <c r="Z590" s="4" t="s">
        <v>387</v>
      </c>
      <c r="AA590" s="4" t="s">
        <v>388</v>
      </c>
      <c r="AB590" s="4"/>
      <c r="AC590" s="4"/>
      <c r="AD590" s="4"/>
      <c r="AE590" s="7">
        <v>4950000</v>
      </c>
      <c r="AF590" s="11">
        <v>86</v>
      </c>
    </row>
    <row r="591" spans="1:32" x14ac:dyDescent="0.25">
      <c r="A591" s="3">
        <v>2016</v>
      </c>
      <c r="B591" s="4" t="s">
        <v>719</v>
      </c>
      <c r="C591" s="5">
        <v>48101</v>
      </c>
      <c r="D591" s="4" t="s">
        <v>6779</v>
      </c>
      <c r="E591" s="4" t="s">
        <v>5196</v>
      </c>
      <c r="F591" s="6">
        <v>42689</v>
      </c>
      <c r="G591" s="7">
        <v>14000000</v>
      </c>
      <c r="H591" s="6">
        <v>42780</v>
      </c>
      <c r="I591" s="4" t="s">
        <v>6780</v>
      </c>
      <c r="J591" s="4" t="s">
        <v>387</v>
      </c>
      <c r="K591" s="4" t="s">
        <v>388</v>
      </c>
      <c r="L591" s="4"/>
      <c r="M591" s="4"/>
      <c r="N591" s="4"/>
      <c r="O591" s="7">
        <v>14000000</v>
      </c>
      <c r="P591" s="11">
        <f>_xlfn.XLOOKUP(E591,[1]SIDEOF_donativos!U$4:U$1619,[1]SIDEOF_donativos!W$4:W$1619,FALSE)</f>
        <v>1508</v>
      </c>
      <c r="S591" s="3">
        <v>2016</v>
      </c>
      <c r="T591" s="4" t="s">
        <v>719</v>
      </c>
      <c r="U591" s="4" t="s">
        <v>6932</v>
      </c>
      <c r="V591" s="6">
        <v>42732</v>
      </c>
      <c r="W591" s="7">
        <v>3597122</v>
      </c>
      <c r="X591" s="6">
        <v>42821</v>
      </c>
      <c r="Y591" s="4" t="s">
        <v>6935</v>
      </c>
      <c r="Z591" s="4" t="s">
        <v>387</v>
      </c>
      <c r="AA591" s="4" t="s">
        <v>388</v>
      </c>
      <c r="AB591" s="4"/>
      <c r="AC591" s="4"/>
      <c r="AD591" s="4"/>
      <c r="AE591" s="7">
        <v>3597122</v>
      </c>
      <c r="AF591" s="11">
        <v>86</v>
      </c>
    </row>
    <row r="592" spans="1:32" x14ac:dyDescent="0.25">
      <c r="A592" s="3">
        <v>2016</v>
      </c>
      <c r="B592" s="4" t="s">
        <v>719</v>
      </c>
      <c r="C592" s="5">
        <v>48101</v>
      </c>
      <c r="D592" s="4" t="s">
        <v>6781</v>
      </c>
      <c r="E592" s="4" t="s">
        <v>6782</v>
      </c>
      <c r="F592" s="6">
        <v>42664</v>
      </c>
      <c r="G592" s="7">
        <v>3000000</v>
      </c>
      <c r="H592" s="6">
        <v>42936</v>
      </c>
      <c r="I592" s="4" t="s">
        <v>6783</v>
      </c>
      <c r="J592" s="4" t="s">
        <v>387</v>
      </c>
      <c r="K592" s="4" t="s">
        <v>388</v>
      </c>
      <c r="L592" s="4"/>
      <c r="M592" s="4"/>
      <c r="N592" s="4"/>
      <c r="O592" s="7">
        <v>3000000</v>
      </c>
      <c r="P592" s="11">
        <f>_xlfn.XLOOKUP(E592,[1]SIDEOF_donativos!U$4:U$1619,[1]SIDEOF_donativos!W$4:W$1619,FALSE)</f>
        <v>1091</v>
      </c>
      <c r="S592" s="3">
        <v>2016</v>
      </c>
      <c r="T592" s="4" t="s">
        <v>719</v>
      </c>
      <c r="U592" s="4" t="s">
        <v>790</v>
      </c>
      <c r="V592" s="6">
        <v>42450</v>
      </c>
      <c r="W592" s="7">
        <v>2500000</v>
      </c>
      <c r="X592" s="6">
        <v>43136</v>
      </c>
      <c r="Y592" s="4" t="s">
        <v>6937</v>
      </c>
      <c r="Z592" s="4" t="s">
        <v>387</v>
      </c>
      <c r="AA592" s="4" t="s">
        <v>388</v>
      </c>
      <c r="AB592" s="4"/>
      <c r="AC592" s="4"/>
      <c r="AD592" s="4"/>
      <c r="AE592" s="7">
        <v>2500000</v>
      </c>
      <c r="AF592" s="11">
        <v>587</v>
      </c>
    </row>
    <row r="593" spans="1:32" x14ac:dyDescent="0.25">
      <c r="A593" s="3">
        <v>2016</v>
      </c>
      <c r="B593" s="4" t="s">
        <v>719</v>
      </c>
      <c r="C593" s="5">
        <v>48101</v>
      </c>
      <c r="D593" s="4" t="s">
        <v>6784</v>
      </c>
      <c r="E593" s="4" t="s">
        <v>3611</v>
      </c>
      <c r="F593" s="6">
        <v>42642</v>
      </c>
      <c r="G593" s="7">
        <v>1199041</v>
      </c>
      <c r="H593" s="6">
        <v>42732</v>
      </c>
      <c r="I593" s="4" t="s">
        <v>6785</v>
      </c>
      <c r="J593" s="4" t="s">
        <v>387</v>
      </c>
      <c r="K593" s="4" t="s">
        <v>388</v>
      </c>
      <c r="L593" s="4"/>
      <c r="M593" s="4"/>
      <c r="N593" s="4"/>
      <c r="O593" s="7">
        <v>1199041</v>
      </c>
      <c r="P593" s="11">
        <f>_xlfn.XLOOKUP(E593,[1]SIDEOF_donativos!U$4:U$1619,[1]SIDEOF_donativos!W$4:W$1619,FALSE)</f>
        <v>108</v>
      </c>
      <c r="S593" s="3">
        <v>2016</v>
      </c>
      <c r="T593" s="4" t="s">
        <v>719</v>
      </c>
      <c r="U593" s="4" t="s">
        <v>6939</v>
      </c>
      <c r="V593" s="6">
        <v>42578</v>
      </c>
      <c r="W593" s="7">
        <v>490000</v>
      </c>
      <c r="X593" s="6">
        <v>42943</v>
      </c>
      <c r="Y593" s="4" t="s">
        <v>6940</v>
      </c>
      <c r="Z593" s="4" t="s">
        <v>387</v>
      </c>
      <c r="AA593" s="4" t="s">
        <v>388</v>
      </c>
      <c r="AB593" s="4"/>
      <c r="AC593" s="4"/>
      <c r="AD593" s="4"/>
      <c r="AE593" s="7">
        <v>490000</v>
      </c>
      <c r="AF593" s="11">
        <v>1482</v>
      </c>
    </row>
    <row r="594" spans="1:32" x14ac:dyDescent="0.25">
      <c r="A594" s="3">
        <v>2016</v>
      </c>
      <c r="B594" s="4" t="s">
        <v>719</v>
      </c>
      <c r="C594" s="5">
        <v>48101</v>
      </c>
      <c r="D594" s="4" t="s">
        <v>6786</v>
      </c>
      <c r="E594" s="4" t="s">
        <v>6787</v>
      </c>
      <c r="F594" s="6">
        <v>42604</v>
      </c>
      <c r="G594" s="7">
        <v>1000000</v>
      </c>
      <c r="H594" s="6">
        <v>42969</v>
      </c>
      <c r="I594" s="4" t="s">
        <v>6788</v>
      </c>
      <c r="J594" s="4" t="s">
        <v>387</v>
      </c>
      <c r="K594" s="4" t="s">
        <v>388</v>
      </c>
      <c r="L594" s="4"/>
      <c r="M594" s="4"/>
      <c r="N594" s="4"/>
      <c r="O594" s="7">
        <v>1000000</v>
      </c>
      <c r="P594" s="11">
        <f>_xlfn.XLOOKUP(E594,[1]SIDEOF_donativos!U$4:U$1619,[1]SIDEOF_donativos!W$4:W$1619,FALSE)</f>
        <v>178</v>
      </c>
      <c r="S594" s="3">
        <v>2016</v>
      </c>
      <c r="T594" s="4" t="s">
        <v>719</v>
      </c>
      <c r="U594" s="4" t="s">
        <v>5708</v>
      </c>
      <c r="V594" s="6">
        <v>42499</v>
      </c>
      <c r="W594" s="7">
        <v>3000000</v>
      </c>
      <c r="X594" s="6">
        <v>42915</v>
      </c>
      <c r="Y594" s="4" t="s">
        <v>6942</v>
      </c>
      <c r="Z594" s="4" t="s">
        <v>387</v>
      </c>
      <c r="AA594" s="4" t="s">
        <v>388</v>
      </c>
      <c r="AB594" s="4"/>
      <c r="AC594" s="4"/>
      <c r="AD594" s="4"/>
      <c r="AE594" s="7">
        <v>3000000</v>
      </c>
      <c r="AF594" s="11">
        <v>1008</v>
      </c>
    </row>
    <row r="595" spans="1:32" x14ac:dyDescent="0.25">
      <c r="A595" s="3">
        <v>2016</v>
      </c>
      <c r="B595" s="4" t="s">
        <v>719</v>
      </c>
      <c r="C595" s="5">
        <v>48101</v>
      </c>
      <c r="D595" s="4" t="s">
        <v>6789</v>
      </c>
      <c r="E595" s="4" t="s">
        <v>6214</v>
      </c>
      <c r="F595" s="6">
        <v>42732</v>
      </c>
      <c r="G595" s="7">
        <v>3120000</v>
      </c>
      <c r="H595" s="6">
        <v>43066</v>
      </c>
      <c r="I595" s="4" t="s">
        <v>6790</v>
      </c>
      <c r="J595" s="4" t="s">
        <v>387</v>
      </c>
      <c r="K595" s="4" t="s">
        <v>388</v>
      </c>
      <c r="L595" s="4"/>
      <c r="M595" s="4"/>
      <c r="N595" s="4"/>
      <c r="O595" s="7">
        <v>3120000</v>
      </c>
      <c r="P595" s="11">
        <f>_xlfn.XLOOKUP(E595,[1]SIDEOF_donativos!U$4:U$1619,[1]SIDEOF_donativos!W$4:W$1619,FALSE)</f>
        <v>1512</v>
      </c>
      <c r="S595" s="3">
        <v>2016</v>
      </c>
      <c r="T595" s="4" t="s">
        <v>719</v>
      </c>
      <c r="U595" s="4" t="s">
        <v>6944</v>
      </c>
      <c r="V595" s="6">
        <v>42604</v>
      </c>
      <c r="W595" s="7">
        <v>1250000</v>
      </c>
      <c r="X595" s="6">
        <v>42724</v>
      </c>
      <c r="Y595" s="4" t="s">
        <v>6945</v>
      </c>
      <c r="Z595" s="4" t="s">
        <v>387</v>
      </c>
      <c r="AA595" s="4" t="s">
        <v>388</v>
      </c>
      <c r="AB595" s="4"/>
      <c r="AC595" s="4"/>
      <c r="AD595" s="4"/>
      <c r="AE595" s="7">
        <v>1250000</v>
      </c>
      <c r="AF595" s="11">
        <v>987</v>
      </c>
    </row>
    <row r="596" spans="1:32" x14ac:dyDescent="0.25">
      <c r="A596" s="3">
        <v>2016</v>
      </c>
      <c r="B596" s="4" t="s">
        <v>719</v>
      </c>
      <c r="C596" s="5">
        <v>48101</v>
      </c>
      <c r="D596" s="4" t="s">
        <v>6791</v>
      </c>
      <c r="E596" s="4" t="s">
        <v>6570</v>
      </c>
      <c r="F596" s="6">
        <v>42674</v>
      </c>
      <c r="G596" s="7">
        <v>3000000</v>
      </c>
      <c r="H596" s="6">
        <v>42749</v>
      </c>
      <c r="I596" s="4" t="s">
        <v>6792</v>
      </c>
      <c r="J596" s="4" t="s">
        <v>387</v>
      </c>
      <c r="K596" s="4" t="s">
        <v>388</v>
      </c>
      <c r="L596" s="4"/>
      <c r="M596" s="4"/>
      <c r="N596" s="4"/>
      <c r="O596" s="7">
        <v>3000000</v>
      </c>
      <c r="P596" s="11">
        <f>_xlfn.XLOOKUP(E596,[1]SIDEOF_donativos!U$4:U$1619,[1]SIDEOF_donativos!W$4:W$1619,FALSE)</f>
        <v>852</v>
      </c>
      <c r="S596" s="3">
        <v>2016</v>
      </c>
      <c r="T596" s="4" t="s">
        <v>719</v>
      </c>
      <c r="U596" s="4" t="s">
        <v>1608</v>
      </c>
      <c r="V596" s="6">
        <v>42594</v>
      </c>
      <c r="W596" s="7">
        <v>2000000</v>
      </c>
      <c r="X596" s="6">
        <v>42735</v>
      </c>
      <c r="Y596" s="4" t="s">
        <v>6947</v>
      </c>
      <c r="Z596" s="4" t="s">
        <v>387</v>
      </c>
      <c r="AA596" s="4" t="s">
        <v>388</v>
      </c>
      <c r="AB596" s="4"/>
      <c r="AC596" s="4"/>
      <c r="AD596" s="4"/>
      <c r="AE596" s="7">
        <v>2000000</v>
      </c>
      <c r="AF596" s="11">
        <v>865</v>
      </c>
    </row>
    <row r="597" spans="1:32" x14ac:dyDescent="0.25">
      <c r="A597" s="3">
        <v>2016</v>
      </c>
      <c r="B597" s="4" t="s">
        <v>719</v>
      </c>
      <c r="C597" s="5">
        <v>48101</v>
      </c>
      <c r="D597" s="4" t="s">
        <v>6793</v>
      </c>
      <c r="E597" s="4" t="s">
        <v>5196</v>
      </c>
      <c r="F597" s="6">
        <v>42689</v>
      </c>
      <c r="G597" s="7">
        <v>2560000</v>
      </c>
      <c r="H597" s="6">
        <v>43053</v>
      </c>
      <c r="I597" s="4" t="s">
        <v>6794</v>
      </c>
      <c r="J597" s="4" t="s">
        <v>387</v>
      </c>
      <c r="K597" s="4" t="s">
        <v>388</v>
      </c>
      <c r="L597" s="4"/>
      <c r="M597" s="4"/>
      <c r="N597" s="4"/>
      <c r="O597" s="7">
        <v>2560000</v>
      </c>
      <c r="P597" s="11">
        <f>_xlfn.XLOOKUP(E597,[1]SIDEOF_donativos!U$4:U$1619,[1]SIDEOF_donativos!W$4:W$1619,FALSE)</f>
        <v>1508</v>
      </c>
      <c r="S597" s="3">
        <v>2016</v>
      </c>
      <c r="T597" s="4" t="s">
        <v>719</v>
      </c>
      <c r="U597" s="4" t="s">
        <v>1358</v>
      </c>
      <c r="V597" s="6">
        <v>42627</v>
      </c>
      <c r="W597" s="7">
        <v>224000</v>
      </c>
      <c r="X597" s="6">
        <v>42674</v>
      </c>
      <c r="Y597" s="4" t="s">
        <v>6949</v>
      </c>
      <c r="Z597" s="4" t="s">
        <v>387</v>
      </c>
      <c r="AA597" s="4" t="s">
        <v>388</v>
      </c>
      <c r="AB597" s="4"/>
      <c r="AC597" s="4"/>
      <c r="AD597" s="4"/>
      <c r="AE597" s="7">
        <v>224000</v>
      </c>
      <c r="AF597" s="11">
        <v>1012</v>
      </c>
    </row>
    <row r="598" spans="1:32" x14ac:dyDescent="0.25">
      <c r="A598" s="3">
        <v>2016</v>
      </c>
      <c r="B598" s="4" t="s">
        <v>719</v>
      </c>
      <c r="C598" s="5">
        <v>48101</v>
      </c>
      <c r="D598" s="4" t="s">
        <v>6795</v>
      </c>
      <c r="E598" s="4" t="s">
        <v>1981</v>
      </c>
      <c r="F598" s="6">
        <v>42667</v>
      </c>
      <c r="G598" s="7">
        <v>1250000</v>
      </c>
      <c r="H598" s="6">
        <v>42970</v>
      </c>
      <c r="I598" s="4" t="s">
        <v>6796</v>
      </c>
      <c r="J598" s="4" t="s">
        <v>387</v>
      </c>
      <c r="K598" s="4" t="s">
        <v>388</v>
      </c>
      <c r="L598" s="4"/>
      <c r="M598" s="4"/>
      <c r="N598" s="4"/>
      <c r="O598" s="7">
        <v>1250000</v>
      </c>
      <c r="P598" s="11">
        <f>_xlfn.XLOOKUP(E598,[1]SIDEOF_donativos!U$4:U$1619,[1]SIDEOF_donativos!W$4:W$1619,FALSE)</f>
        <v>1068</v>
      </c>
      <c r="S598" s="3">
        <v>2016</v>
      </c>
      <c r="T598" s="4" t="s">
        <v>719</v>
      </c>
      <c r="U598" s="4" t="s">
        <v>6951</v>
      </c>
      <c r="V598" s="6">
        <v>42654</v>
      </c>
      <c r="W598" s="7">
        <v>5000000</v>
      </c>
      <c r="X598" s="6">
        <v>42825</v>
      </c>
      <c r="Y598" s="4" t="s">
        <v>6952</v>
      </c>
      <c r="Z598" s="4" t="s">
        <v>387</v>
      </c>
      <c r="AA598" s="4" t="s">
        <v>388</v>
      </c>
      <c r="AB598" s="4"/>
      <c r="AC598" s="4"/>
      <c r="AD598" s="4"/>
      <c r="AE598" s="7">
        <v>5000000</v>
      </c>
      <c r="AF598" s="11">
        <v>979</v>
      </c>
    </row>
    <row r="599" spans="1:32" x14ac:dyDescent="0.25">
      <c r="A599" s="3">
        <v>2016</v>
      </c>
      <c r="B599" s="4" t="s">
        <v>719</v>
      </c>
      <c r="C599" s="5">
        <v>48101</v>
      </c>
      <c r="D599" s="4" t="s">
        <v>6797</v>
      </c>
      <c r="E599" s="4" t="s">
        <v>1161</v>
      </c>
      <c r="F599" s="6">
        <v>42664</v>
      </c>
      <c r="G599" s="7">
        <v>1950000</v>
      </c>
      <c r="H599" s="6">
        <v>42906</v>
      </c>
      <c r="I599" s="4" t="s">
        <v>6798</v>
      </c>
      <c r="J599" s="4" t="s">
        <v>387</v>
      </c>
      <c r="K599" s="4" t="s">
        <v>388</v>
      </c>
      <c r="L599" s="4"/>
      <c r="M599" s="4"/>
      <c r="N599" s="4"/>
      <c r="O599" s="7">
        <v>1950000</v>
      </c>
      <c r="P599" s="11">
        <f>_xlfn.XLOOKUP(E599,[1]SIDEOF_donativos!U$4:U$1619,[1]SIDEOF_donativos!W$4:W$1619,FALSE)</f>
        <v>392</v>
      </c>
      <c r="S599" s="3">
        <v>2016</v>
      </c>
      <c r="T599" s="4" t="s">
        <v>719</v>
      </c>
      <c r="U599" s="4" t="s">
        <v>6954</v>
      </c>
      <c r="V599" s="6">
        <v>42657</v>
      </c>
      <c r="W599" s="7">
        <v>9996998</v>
      </c>
      <c r="X599" s="6">
        <v>42825</v>
      </c>
      <c r="Y599" s="4" t="s">
        <v>6955</v>
      </c>
      <c r="Z599" s="4" t="s">
        <v>387</v>
      </c>
      <c r="AA599" s="4" t="s">
        <v>388</v>
      </c>
      <c r="AB599" s="4"/>
      <c r="AC599" s="4"/>
      <c r="AD599" s="4"/>
      <c r="AE599" s="7">
        <v>9996998</v>
      </c>
      <c r="AF599" s="11">
        <v>422</v>
      </c>
    </row>
    <row r="600" spans="1:32" x14ac:dyDescent="0.25">
      <c r="A600" s="3">
        <v>2016</v>
      </c>
      <c r="B600" s="4" t="s">
        <v>719</v>
      </c>
      <c r="C600" s="5">
        <v>48101</v>
      </c>
      <c r="D600" s="4" t="s">
        <v>6799</v>
      </c>
      <c r="E600" s="4" t="s">
        <v>4947</v>
      </c>
      <c r="F600" s="6">
        <v>42618</v>
      </c>
      <c r="G600" s="7">
        <v>5650000</v>
      </c>
      <c r="H600" s="6">
        <v>42825</v>
      </c>
      <c r="I600" s="4" t="s">
        <v>6800</v>
      </c>
      <c r="J600" s="4" t="s">
        <v>387</v>
      </c>
      <c r="K600" s="4" t="s">
        <v>388</v>
      </c>
      <c r="L600" s="4"/>
      <c r="M600" s="4"/>
      <c r="N600" s="4"/>
      <c r="O600" s="7">
        <v>5650000</v>
      </c>
      <c r="P600" s="11">
        <f>_xlfn.XLOOKUP(E600,[1]SIDEOF_donativos!U$4:U$1619,[1]SIDEOF_donativos!W$4:W$1619,FALSE)</f>
        <v>1419</v>
      </c>
      <c r="S600" s="3">
        <v>2016</v>
      </c>
      <c r="T600" s="4" t="s">
        <v>719</v>
      </c>
      <c r="U600" s="4" t="s">
        <v>6957</v>
      </c>
      <c r="V600" s="6">
        <v>42674</v>
      </c>
      <c r="W600" s="7">
        <v>4000000</v>
      </c>
      <c r="X600" s="6">
        <v>42826</v>
      </c>
      <c r="Y600" s="4" t="s">
        <v>6958</v>
      </c>
      <c r="Z600" s="4" t="s">
        <v>387</v>
      </c>
      <c r="AA600" s="4" t="s">
        <v>388</v>
      </c>
      <c r="AB600" s="4"/>
      <c r="AC600" s="4"/>
      <c r="AD600" s="4"/>
      <c r="AE600" s="7">
        <v>4000000</v>
      </c>
      <c r="AF600" s="11">
        <v>1213</v>
      </c>
    </row>
    <row r="601" spans="1:32" x14ac:dyDescent="0.25">
      <c r="A601" s="3">
        <v>2016</v>
      </c>
      <c r="B601" s="4" t="s">
        <v>719</v>
      </c>
      <c r="C601" s="5">
        <v>48101</v>
      </c>
      <c r="D601" s="4" t="s">
        <v>6801</v>
      </c>
      <c r="E601" s="4" t="s">
        <v>793</v>
      </c>
      <c r="F601" s="6">
        <v>42713</v>
      </c>
      <c r="G601" s="7">
        <v>8100000</v>
      </c>
      <c r="H601" s="6">
        <v>42806</v>
      </c>
      <c r="I601" s="4" t="s">
        <v>6802</v>
      </c>
      <c r="J601" s="4" t="s">
        <v>387</v>
      </c>
      <c r="K601" s="4" t="s">
        <v>388</v>
      </c>
      <c r="L601" s="4"/>
      <c r="M601" s="4"/>
      <c r="N601" s="4"/>
      <c r="O601" s="7">
        <v>8100000</v>
      </c>
      <c r="P601" s="11">
        <f>_xlfn.XLOOKUP(E601,[1]SIDEOF_donativos!U$4:U$1619,[1]SIDEOF_donativos!W$4:W$1619,FALSE)</f>
        <v>1448</v>
      </c>
      <c r="S601" s="3">
        <v>2016</v>
      </c>
      <c r="T601" s="4" t="s">
        <v>719</v>
      </c>
      <c r="U601" s="4" t="s">
        <v>2579</v>
      </c>
      <c r="V601" s="6">
        <v>42734</v>
      </c>
      <c r="W601" s="7">
        <v>3300000</v>
      </c>
      <c r="X601" s="6">
        <v>42825</v>
      </c>
      <c r="Y601" s="4" t="s">
        <v>6960</v>
      </c>
      <c r="Z601" s="4" t="s">
        <v>387</v>
      </c>
      <c r="AA601" s="4" t="s">
        <v>388</v>
      </c>
      <c r="AB601" s="4"/>
      <c r="AC601" s="4"/>
      <c r="AD601" s="4"/>
      <c r="AE601" s="7">
        <v>3300000</v>
      </c>
      <c r="AF601" s="11">
        <v>1581</v>
      </c>
    </row>
    <row r="602" spans="1:32" x14ac:dyDescent="0.25">
      <c r="A602" s="3">
        <v>2016</v>
      </c>
      <c r="B602" s="4" t="s">
        <v>719</v>
      </c>
      <c r="C602" s="5">
        <v>48101</v>
      </c>
      <c r="D602" s="4" t="s">
        <v>6803</v>
      </c>
      <c r="E602" s="4" t="s">
        <v>6622</v>
      </c>
      <c r="F602" s="6">
        <v>42626</v>
      </c>
      <c r="G602" s="7">
        <v>6150000</v>
      </c>
      <c r="H602" s="6">
        <v>42794</v>
      </c>
      <c r="I602" s="4" t="s">
        <v>6804</v>
      </c>
      <c r="J602" s="4" t="s">
        <v>387</v>
      </c>
      <c r="K602" s="4" t="s">
        <v>388</v>
      </c>
      <c r="L602" s="4"/>
      <c r="M602" s="4"/>
      <c r="N602" s="4"/>
      <c r="O602" s="7">
        <v>6150000</v>
      </c>
      <c r="P602" s="11">
        <f>_xlfn.XLOOKUP(E602,[1]SIDEOF_donativos!U$4:U$1619,[1]SIDEOF_donativos!W$4:W$1619,FALSE)</f>
        <v>468</v>
      </c>
      <c r="S602" s="3">
        <v>2016</v>
      </c>
      <c r="T602" s="4" t="s">
        <v>719</v>
      </c>
      <c r="U602" s="4" t="s">
        <v>6962</v>
      </c>
      <c r="V602" s="6">
        <v>42500</v>
      </c>
      <c r="W602" s="7">
        <v>2052580</v>
      </c>
      <c r="X602" s="6">
        <v>42684</v>
      </c>
      <c r="Y602" s="4" t="s">
        <v>6963</v>
      </c>
      <c r="Z602" s="4" t="s">
        <v>387</v>
      </c>
      <c r="AA602" s="4" t="s">
        <v>388</v>
      </c>
      <c r="AB602" s="4"/>
      <c r="AC602" s="4"/>
      <c r="AD602" s="4"/>
      <c r="AE602" s="7">
        <v>2052580</v>
      </c>
      <c r="AF602" s="11">
        <v>1262</v>
      </c>
    </row>
    <row r="603" spans="1:32" x14ac:dyDescent="0.25">
      <c r="A603" s="3">
        <v>2016</v>
      </c>
      <c r="B603" s="4" t="s">
        <v>719</v>
      </c>
      <c r="C603" s="5">
        <v>48101</v>
      </c>
      <c r="D603" s="4" t="s">
        <v>6805</v>
      </c>
      <c r="E603" s="4" t="s">
        <v>6552</v>
      </c>
      <c r="F603" s="6">
        <v>42628</v>
      </c>
      <c r="G603" s="7">
        <v>6150000</v>
      </c>
      <c r="H603" s="6">
        <v>42809</v>
      </c>
      <c r="I603" s="4" t="s">
        <v>6806</v>
      </c>
      <c r="J603" s="4" t="s">
        <v>387</v>
      </c>
      <c r="K603" s="4" t="s">
        <v>388</v>
      </c>
      <c r="L603" s="4"/>
      <c r="M603" s="4"/>
      <c r="N603" s="4"/>
      <c r="O603" s="7">
        <v>6150000</v>
      </c>
      <c r="P603" s="11">
        <f>_xlfn.XLOOKUP(E603,[1]SIDEOF_donativos!U$4:U$1619,[1]SIDEOF_donativos!W$4:W$1619,FALSE)</f>
        <v>1112</v>
      </c>
      <c r="S603" s="3">
        <v>2016</v>
      </c>
      <c r="T603" s="4" t="s">
        <v>719</v>
      </c>
      <c r="U603" s="4" t="s">
        <v>6965</v>
      </c>
      <c r="V603" s="6">
        <v>42534</v>
      </c>
      <c r="W603" s="7">
        <v>4000000</v>
      </c>
      <c r="X603" s="6">
        <v>42916</v>
      </c>
      <c r="Y603" s="4" t="s">
        <v>6966</v>
      </c>
      <c r="Z603" s="4" t="s">
        <v>387</v>
      </c>
      <c r="AA603" s="4" t="s">
        <v>388</v>
      </c>
      <c r="AB603" s="4"/>
      <c r="AC603" s="4"/>
      <c r="AD603" s="4"/>
      <c r="AE603" s="7">
        <v>4000000</v>
      </c>
      <c r="AF603" s="11">
        <v>196</v>
      </c>
    </row>
    <row r="604" spans="1:32" x14ac:dyDescent="0.25">
      <c r="A604" s="3">
        <v>2016</v>
      </c>
      <c r="B604" s="4" t="s">
        <v>719</v>
      </c>
      <c r="C604" s="5">
        <v>48101</v>
      </c>
      <c r="D604" s="4" t="s">
        <v>6807</v>
      </c>
      <c r="E604" s="4" t="s">
        <v>3889</v>
      </c>
      <c r="F604" s="6">
        <v>42628</v>
      </c>
      <c r="G604" s="7">
        <v>2500000</v>
      </c>
      <c r="H604" s="6">
        <v>42719</v>
      </c>
      <c r="I604" s="4" t="s">
        <v>6808</v>
      </c>
      <c r="J604" s="4" t="s">
        <v>387</v>
      </c>
      <c r="K604" s="4" t="s">
        <v>388</v>
      </c>
      <c r="L604" s="4"/>
      <c r="M604" s="4"/>
      <c r="N604" s="4"/>
      <c r="O604" s="7">
        <v>2500000</v>
      </c>
      <c r="P604" s="11">
        <f>_xlfn.XLOOKUP(E604,[1]SIDEOF_donativos!U$4:U$1619,[1]SIDEOF_donativos!W$4:W$1619,FALSE)</f>
        <v>385</v>
      </c>
      <c r="S604" s="3">
        <v>2016</v>
      </c>
      <c r="T604" s="4" t="s">
        <v>719</v>
      </c>
      <c r="U604" s="4" t="s">
        <v>6965</v>
      </c>
      <c r="V604" s="6">
        <v>42551</v>
      </c>
      <c r="W604" s="7">
        <v>2000000</v>
      </c>
      <c r="X604" s="6">
        <v>42766</v>
      </c>
      <c r="Y604" s="4" t="s">
        <v>6968</v>
      </c>
      <c r="Z604" s="4" t="s">
        <v>387</v>
      </c>
      <c r="AA604" s="4" t="s">
        <v>388</v>
      </c>
      <c r="AB604" s="4"/>
      <c r="AC604" s="4"/>
      <c r="AD604" s="4"/>
      <c r="AE604" s="7">
        <v>2000000</v>
      </c>
      <c r="AF604" s="11">
        <v>196</v>
      </c>
    </row>
    <row r="605" spans="1:32" x14ac:dyDescent="0.25">
      <c r="A605" s="3">
        <v>2016</v>
      </c>
      <c r="B605" s="4" t="s">
        <v>719</v>
      </c>
      <c r="C605" s="5">
        <v>48101</v>
      </c>
      <c r="D605" s="4" t="s">
        <v>6809</v>
      </c>
      <c r="E605" s="4" t="s">
        <v>3930</v>
      </c>
      <c r="F605" s="6">
        <v>42625</v>
      </c>
      <c r="G605" s="7">
        <v>3350000</v>
      </c>
      <c r="H605" s="6">
        <v>42825</v>
      </c>
      <c r="I605" s="4" t="s">
        <v>6810</v>
      </c>
      <c r="J605" s="4" t="s">
        <v>387</v>
      </c>
      <c r="K605" s="4" t="s">
        <v>388</v>
      </c>
      <c r="L605" s="4"/>
      <c r="M605" s="4"/>
      <c r="N605" s="4"/>
      <c r="O605" s="7">
        <v>3350000</v>
      </c>
      <c r="P605" s="11">
        <f>_xlfn.XLOOKUP(E605,[1]SIDEOF_donativos!U$4:U$1619,[1]SIDEOF_donativos!W$4:W$1619,FALSE)</f>
        <v>135</v>
      </c>
      <c r="S605" s="19">
        <v>2016</v>
      </c>
      <c r="T605" s="20" t="s">
        <v>1764</v>
      </c>
      <c r="U605" s="20" t="s">
        <v>6997</v>
      </c>
      <c r="V605" s="21">
        <v>42656</v>
      </c>
      <c r="W605" s="22">
        <v>1000000</v>
      </c>
      <c r="X605" s="21">
        <v>42735</v>
      </c>
      <c r="Y605" s="20" t="s">
        <v>6998</v>
      </c>
      <c r="Z605" s="20" t="s">
        <v>5514</v>
      </c>
      <c r="AA605" s="20" t="s">
        <v>2832</v>
      </c>
      <c r="AB605" s="20" t="s">
        <v>388</v>
      </c>
      <c r="AC605" s="20" t="s">
        <v>291</v>
      </c>
      <c r="AD605" s="20"/>
      <c r="AE605" s="22">
        <v>1000000</v>
      </c>
      <c r="AF605" s="38">
        <v>70</v>
      </c>
    </row>
    <row r="606" spans="1:32" x14ac:dyDescent="0.25">
      <c r="A606" s="3">
        <v>2016</v>
      </c>
      <c r="B606" s="4" t="s">
        <v>719</v>
      </c>
      <c r="C606" s="5">
        <v>48101</v>
      </c>
      <c r="D606" s="4" t="s">
        <v>6811</v>
      </c>
      <c r="E606" s="4" t="s">
        <v>6812</v>
      </c>
      <c r="F606" s="6">
        <v>42664</v>
      </c>
      <c r="G606" s="7">
        <v>3000000</v>
      </c>
      <c r="H606" s="6">
        <v>42786</v>
      </c>
      <c r="I606" s="4" t="s">
        <v>6813</v>
      </c>
      <c r="J606" s="4" t="s">
        <v>387</v>
      </c>
      <c r="K606" s="4" t="s">
        <v>388</v>
      </c>
      <c r="L606" s="4"/>
      <c r="M606" s="4"/>
      <c r="N606" s="4"/>
      <c r="O606" s="7">
        <v>3000000</v>
      </c>
      <c r="P606" s="11">
        <f>_xlfn.XLOOKUP(E606,[1]SIDEOF_donativos!U$4:U$1619,[1]SIDEOF_donativos!W$4:W$1619,FALSE)</f>
        <v>1393</v>
      </c>
      <c r="S606" s="19">
        <v>2016</v>
      </c>
      <c r="T606" s="20" t="s">
        <v>1764</v>
      </c>
      <c r="U606" s="20" t="s">
        <v>7000</v>
      </c>
      <c r="V606" s="21">
        <v>42656</v>
      </c>
      <c r="W606" s="22">
        <v>1550000</v>
      </c>
      <c r="X606" s="21">
        <v>42735</v>
      </c>
      <c r="Y606" s="20" t="s">
        <v>7001</v>
      </c>
      <c r="Z606" s="20" t="s">
        <v>5514</v>
      </c>
      <c r="AA606" s="20" t="s">
        <v>2832</v>
      </c>
      <c r="AB606" s="20" t="s">
        <v>388</v>
      </c>
      <c r="AC606" s="20" t="s">
        <v>291</v>
      </c>
      <c r="AD606" s="20"/>
      <c r="AE606" s="22">
        <v>1550000</v>
      </c>
      <c r="AF606" s="38">
        <v>299</v>
      </c>
    </row>
    <row r="607" spans="1:32" x14ac:dyDescent="0.25">
      <c r="A607" s="3">
        <v>2016</v>
      </c>
      <c r="B607" s="4" t="s">
        <v>719</v>
      </c>
      <c r="C607" s="5">
        <v>48101</v>
      </c>
      <c r="D607" s="4" t="s">
        <v>6814</v>
      </c>
      <c r="E607" s="4" t="s">
        <v>6704</v>
      </c>
      <c r="F607" s="6">
        <v>42664</v>
      </c>
      <c r="G607" s="7">
        <v>196920</v>
      </c>
      <c r="H607" s="6">
        <v>42667</v>
      </c>
      <c r="I607" s="4" t="s">
        <v>6815</v>
      </c>
      <c r="J607" s="4" t="s">
        <v>387</v>
      </c>
      <c r="K607" s="4" t="s">
        <v>388</v>
      </c>
      <c r="L607" s="4"/>
      <c r="M607" s="4"/>
      <c r="N607" s="4"/>
      <c r="O607" s="7">
        <v>196920</v>
      </c>
      <c r="P607" s="11">
        <f>_xlfn.XLOOKUP(E607,[1]SIDEOF_donativos!U$4:U$1619,[1]SIDEOF_donativos!W$4:W$1619,FALSE)</f>
        <v>1542</v>
      </c>
      <c r="S607" s="19">
        <v>2016</v>
      </c>
      <c r="T607" s="20" t="s">
        <v>1764</v>
      </c>
      <c r="U607" s="20" t="s">
        <v>7003</v>
      </c>
      <c r="V607" s="21">
        <v>42656</v>
      </c>
      <c r="W607" s="22">
        <v>1725000</v>
      </c>
      <c r="X607" s="21">
        <v>42735</v>
      </c>
      <c r="Y607" s="20" t="s">
        <v>7004</v>
      </c>
      <c r="Z607" s="20" t="s">
        <v>5514</v>
      </c>
      <c r="AA607" s="20" t="s">
        <v>2832</v>
      </c>
      <c r="AB607" s="20" t="s">
        <v>388</v>
      </c>
      <c r="AC607" s="20" t="s">
        <v>291</v>
      </c>
      <c r="AD607" s="20"/>
      <c r="AE607" s="22">
        <v>1725000</v>
      </c>
      <c r="AF607" s="38">
        <v>337</v>
      </c>
    </row>
    <row r="608" spans="1:32" x14ac:dyDescent="0.25">
      <c r="A608" s="3">
        <v>2016</v>
      </c>
      <c r="B608" s="4" t="s">
        <v>719</v>
      </c>
      <c r="C608" s="5">
        <v>48101</v>
      </c>
      <c r="D608" s="4" t="s">
        <v>6816</v>
      </c>
      <c r="E608" s="4" t="s">
        <v>6262</v>
      </c>
      <c r="F608" s="6">
        <v>42664</v>
      </c>
      <c r="G608" s="7">
        <v>7000000</v>
      </c>
      <c r="H608" s="6">
        <v>42755</v>
      </c>
      <c r="I608" s="4" t="s">
        <v>6817</v>
      </c>
      <c r="J608" s="4" t="s">
        <v>387</v>
      </c>
      <c r="K608" s="4" t="s">
        <v>388</v>
      </c>
      <c r="L608" s="4"/>
      <c r="M608" s="4"/>
      <c r="N608" s="4"/>
      <c r="O608" s="7">
        <v>7000000</v>
      </c>
      <c r="P608" s="11">
        <f>_xlfn.XLOOKUP(E608,[1]SIDEOF_donativos!U$4:U$1619,[1]SIDEOF_donativos!W$4:W$1619,FALSE)</f>
        <v>1524</v>
      </c>
      <c r="S608" s="19">
        <v>2016</v>
      </c>
      <c r="T608" s="20" t="s">
        <v>1764</v>
      </c>
      <c r="U608" s="20" t="s">
        <v>7006</v>
      </c>
      <c r="V608" s="21">
        <v>42656</v>
      </c>
      <c r="W608" s="22">
        <v>2094822</v>
      </c>
      <c r="X608" s="21">
        <v>42735</v>
      </c>
      <c r="Y608" s="20" t="s">
        <v>7007</v>
      </c>
      <c r="Z608" s="20" t="s">
        <v>1835</v>
      </c>
      <c r="AA608" s="20" t="s">
        <v>388</v>
      </c>
      <c r="AB608" s="20" t="s">
        <v>291</v>
      </c>
      <c r="AC608" s="20"/>
      <c r="AD608" s="20"/>
      <c r="AE608" s="22">
        <v>2094822</v>
      </c>
      <c r="AF608" s="38">
        <v>348</v>
      </c>
    </row>
    <row r="609" spans="1:32" x14ac:dyDescent="0.25">
      <c r="A609" s="3">
        <v>2016</v>
      </c>
      <c r="B609" s="4" t="s">
        <v>719</v>
      </c>
      <c r="C609" s="5">
        <v>48101</v>
      </c>
      <c r="D609" s="4" t="s">
        <v>6818</v>
      </c>
      <c r="E609" s="4" t="s">
        <v>6819</v>
      </c>
      <c r="F609" s="6">
        <v>42674</v>
      </c>
      <c r="G609" s="7">
        <v>3000000</v>
      </c>
      <c r="H609" s="6">
        <v>42793</v>
      </c>
      <c r="I609" s="4" t="s">
        <v>6820</v>
      </c>
      <c r="J609" s="4" t="s">
        <v>387</v>
      </c>
      <c r="K609" s="4" t="s">
        <v>388</v>
      </c>
      <c r="L609" s="4"/>
      <c r="M609" s="4"/>
      <c r="N609" s="4"/>
      <c r="O609" s="7">
        <v>3000000</v>
      </c>
      <c r="P609" s="11">
        <f>_xlfn.XLOOKUP(E609,[1]SIDEOF_donativos!U$4:U$1619,[1]SIDEOF_donativos!W$4:W$1619,FALSE)</f>
        <v>583</v>
      </c>
      <c r="S609" s="19">
        <v>2016</v>
      </c>
      <c r="T609" s="20" t="s">
        <v>1764</v>
      </c>
      <c r="U609" s="20" t="s">
        <v>7009</v>
      </c>
      <c r="V609" s="21">
        <v>42656</v>
      </c>
      <c r="W609" s="22">
        <v>785558</v>
      </c>
      <c r="X609" s="21">
        <v>42735</v>
      </c>
      <c r="Y609" s="20" t="s">
        <v>7007</v>
      </c>
      <c r="Z609" s="20" t="s">
        <v>1835</v>
      </c>
      <c r="AA609" s="20" t="s">
        <v>388</v>
      </c>
      <c r="AB609" s="20" t="s">
        <v>291</v>
      </c>
      <c r="AC609" s="20"/>
      <c r="AD609" s="20"/>
      <c r="AE609" s="22">
        <v>785558</v>
      </c>
      <c r="AF609" s="38">
        <v>921</v>
      </c>
    </row>
    <row r="610" spans="1:32" x14ac:dyDescent="0.25">
      <c r="A610" s="3">
        <v>2016</v>
      </c>
      <c r="B610" s="4" t="s">
        <v>719</v>
      </c>
      <c r="C610" s="5">
        <v>48101</v>
      </c>
      <c r="D610" s="4" t="s">
        <v>6821</v>
      </c>
      <c r="E610" s="4" t="s">
        <v>6822</v>
      </c>
      <c r="F610" s="6">
        <v>42689</v>
      </c>
      <c r="G610" s="7">
        <v>5000000</v>
      </c>
      <c r="H610" s="6">
        <v>42869</v>
      </c>
      <c r="I610" s="4" t="s">
        <v>6823</v>
      </c>
      <c r="J610" s="4" t="s">
        <v>387</v>
      </c>
      <c r="K610" s="4" t="s">
        <v>388</v>
      </c>
      <c r="L610" s="4"/>
      <c r="M610" s="4"/>
      <c r="N610" s="4"/>
      <c r="O610" s="7">
        <v>5000000</v>
      </c>
      <c r="P610" s="11">
        <f>_xlfn.XLOOKUP(E610,[1]SIDEOF_donativos!U$4:U$1619,[1]SIDEOF_donativos!W$4:W$1619,FALSE)</f>
        <v>430</v>
      </c>
      <c r="S610" s="19">
        <v>2016</v>
      </c>
      <c r="T610" s="20" t="s">
        <v>1764</v>
      </c>
      <c r="U610" s="20" t="s">
        <v>7011</v>
      </c>
      <c r="V610" s="21">
        <v>42656</v>
      </c>
      <c r="W610" s="22">
        <v>1309263</v>
      </c>
      <c r="X610" s="21">
        <v>42735</v>
      </c>
      <c r="Y610" s="20" t="s">
        <v>7007</v>
      </c>
      <c r="Z610" s="20" t="s">
        <v>1835</v>
      </c>
      <c r="AA610" s="20" t="s">
        <v>388</v>
      </c>
      <c r="AB610" s="20" t="s">
        <v>291</v>
      </c>
      <c r="AC610" s="20"/>
      <c r="AD610" s="20"/>
      <c r="AE610" s="22">
        <v>1309263</v>
      </c>
      <c r="AF610" s="38">
        <v>944</v>
      </c>
    </row>
    <row r="611" spans="1:32" x14ac:dyDescent="0.25">
      <c r="A611" s="3">
        <v>2016</v>
      </c>
      <c r="B611" s="4" t="s">
        <v>719</v>
      </c>
      <c r="C611" s="5">
        <v>48101</v>
      </c>
      <c r="D611" s="4" t="s">
        <v>6824</v>
      </c>
      <c r="E611" s="4" t="s">
        <v>6825</v>
      </c>
      <c r="F611" s="6">
        <v>42698</v>
      </c>
      <c r="G611" s="7">
        <v>3120000</v>
      </c>
      <c r="H611" s="6">
        <v>42817</v>
      </c>
      <c r="I611" s="4" t="s">
        <v>6826</v>
      </c>
      <c r="J611" s="4" t="s">
        <v>387</v>
      </c>
      <c r="K611" s="4" t="s">
        <v>388</v>
      </c>
      <c r="L611" s="4"/>
      <c r="M611" s="4"/>
      <c r="N611" s="4"/>
      <c r="O611" s="7">
        <v>3120000</v>
      </c>
      <c r="P611" s="11">
        <f>_xlfn.XLOOKUP(E611,[1]SIDEOF_donativos!U$4:U$1619,[1]SIDEOF_donativos!W$4:W$1619,FALSE)</f>
        <v>1018</v>
      </c>
      <c r="S611" s="19">
        <v>2016</v>
      </c>
      <c r="T611" s="20" t="s">
        <v>1764</v>
      </c>
      <c r="U611" s="20" t="s">
        <v>7013</v>
      </c>
      <c r="V611" s="21">
        <v>42656</v>
      </c>
      <c r="W611" s="22">
        <v>3250141</v>
      </c>
      <c r="X611" s="21">
        <v>42735</v>
      </c>
      <c r="Y611" s="20" t="s">
        <v>7014</v>
      </c>
      <c r="Z611" s="20" t="s">
        <v>5514</v>
      </c>
      <c r="AA611" s="20" t="s">
        <v>2832</v>
      </c>
      <c r="AB611" s="20" t="s">
        <v>388</v>
      </c>
      <c r="AC611" s="20" t="s">
        <v>291</v>
      </c>
      <c r="AD611" s="20"/>
      <c r="AE611" s="22">
        <v>3250141</v>
      </c>
      <c r="AF611" s="38">
        <v>394</v>
      </c>
    </row>
    <row r="612" spans="1:32" x14ac:dyDescent="0.25">
      <c r="A612" s="3">
        <v>2016</v>
      </c>
      <c r="B612" s="4" t="s">
        <v>719</v>
      </c>
      <c r="C612" s="5">
        <v>48101</v>
      </c>
      <c r="D612" s="4" t="s">
        <v>6827</v>
      </c>
      <c r="E612" s="4" t="s">
        <v>6214</v>
      </c>
      <c r="F612" s="6">
        <v>42692</v>
      </c>
      <c r="G612" s="7">
        <v>3500000</v>
      </c>
      <c r="H612" s="6">
        <v>43056</v>
      </c>
      <c r="I612" s="4" t="s">
        <v>6828</v>
      </c>
      <c r="J612" s="4" t="s">
        <v>387</v>
      </c>
      <c r="K612" s="4" t="s">
        <v>388</v>
      </c>
      <c r="L612" s="4"/>
      <c r="M612" s="4"/>
      <c r="N612" s="4"/>
      <c r="O612" s="7">
        <v>3500000</v>
      </c>
      <c r="P612" s="11">
        <f>_xlfn.XLOOKUP(E612,[1]SIDEOF_donativos!U$4:U$1619,[1]SIDEOF_donativos!W$4:W$1619,FALSE)</f>
        <v>1512</v>
      </c>
      <c r="S612" s="19">
        <v>2016</v>
      </c>
      <c r="T612" s="20" t="s">
        <v>1764</v>
      </c>
      <c r="U612" s="20" t="s">
        <v>7016</v>
      </c>
      <c r="V612" s="21">
        <v>42656</v>
      </c>
      <c r="W612" s="22">
        <v>600000</v>
      </c>
      <c r="X612" s="21">
        <v>42735</v>
      </c>
      <c r="Y612" s="20" t="s">
        <v>7017</v>
      </c>
      <c r="Z612" s="20" t="s">
        <v>1835</v>
      </c>
      <c r="AA612" s="20" t="s">
        <v>388</v>
      </c>
      <c r="AB612" s="20" t="s">
        <v>291</v>
      </c>
      <c r="AC612" s="20"/>
      <c r="AD612" s="20"/>
      <c r="AE612" s="22">
        <v>600000</v>
      </c>
      <c r="AF612" s="38">
        <v>856</v>
      </c>
    </row>
    <row r="613" spans="1:32" x14ac:dyDescent="0.25">
      <c r="A613" s="3">
        <v>2016</v>
      </c>
      <c r="B613" s="4" t="s">
        <v>719</v>
      </c>
      <c r="C613" s="5">
        <v>48101</v>
      </c>
      <c r="D613" s="4" t="s">
        <v>6829</v>
      </c>
      <c r="E613" s="4" t="s">
        <v>5833</v>
      </c>
      <c r="F613" s="6">
        <v>42671</v>
      </c>
      <c r="G613" s="7">
        <v>3000000</v>
      </c>
      <c r="H613" s="6">
        <v>43005</v>
      </c>
      <c r="I613" s="4" t="s">
        <v>6830</v>
      </c>
      <c r="J613" s="4" t="s">
        <v>387</v>
      </c>
      <c r="K613" s="4" t="s">
        <v>388</v>
      </c>
      <c r="L613" s="4"/>
      <c r="M613" s="4"/>
      <c r="N613" s="4"/>
      <c r="O613" s="7">
        <v>3000000</v>
      </c>
      <c r="P613" s="11">
        <f>_xlfn.XLOOKUP(E613,[1]SIDEOF_donativos!U$4:U$1619,[1]SIDEOF_donativos!W$4:W$1619,FALSE)</f>
        <v>368</v>
      </c>
      <c r="S613" s="19">
        <v>2016</v>
      </c>
      <c r="T613" s="20" t="s">
        <v>1764</v>
      </c>
      <c r="U613" s="20" t="s">
        <v>7019</v>
      </c>
      <c r="V613" s="21">
        <v>42656</v>
      </c>
      <c r="W613" s="22">
        <v>1960000</v>
      </c>
      <c r="X613" s="21">
        <v>42735</v>
      </c>
      <c r="Y613" s="20" t="s">
        <v>7020</v>
      </c>
      <c r="Z613" s="20" t="s">
        <v>1835</v>
      </c>
      <c r="AA613" s="20" t="s">
        <v>388</v>
      </c>
      <c r="AB613" s="20" t="s">
        <v>291</v>
      </c>
      <c r="AC613" s="20"/>
      <c r="AD613" s="20"/>
      <c r="AE613" s="22">
        <v>1960000</v>
      </c>
      <c r="AF613" s="38">
        <v>893</v>
      </c>
    </row>
    <row r="614" spans="1:32" x14ac:dyDescent="0.25">
      <c r="A614" s="3">
        <v>2016</v>
      </c>
      <c r="B614" s="4" t="s">
        <v>719</v>
      </c>
      <c r="C614" s="5">
        <v>48101</v>
      </c>
      <c r="D614" s="4" t="s">
        <v>6831</v>
      </c>
      <c r="E614" s="4" t="s">
        <v>5833</v>
      </c>
      <c r="F614" s="6">
        <v>42670</v>
      </c>
      <c r="G614" s="7">
        <v>3000000</v>
      </c>
      <c r="H614" s="6">
        <v>43034</v>
      </c>
      <c r="I614" s="4" t="s">
        <v>6832</v>
      </c>
      <c r="J614" s="4" t="s">
        <v>387</v>
      </c>
      <c r="K614" s="4" t="s">
        <v>388</v>
      </c>
      <c r="L614" s="4"/>
      <c r="M614" s="4"/>
      <c r="N614" s="4"/>
      <c r="O614" s="7">
        <v>3000000</v>
      </c>
      <c r="P614" s="11">
        <f>_xlfn.XLOOKUP(E614,[1]SIDEOF_donativos!U$4:U$1619,[1]SIDEOF_donativos!W$4:W$1619,FALSE)</f>
        <v>368</v>
      </c>
      <c r="S614" s="19">
        <v>2016</v>
      </c>
      <c r="T614" s="20" t="s">
        <v>1764</v>
      </c>
      <c r="U614" s="20" t="s">
        <v>7022</v>
      </c>
      <c r="V614" s="21">
        <v>42656</v>
      </c>
      <c r="W614" s="22">
        <v>1600000</v>
      </c>
      <c r="X614" s="21">
        <v>42735</v>
      </c>
      <c r="Y614" s="20" t="s">
        <v>7023</v>
      </c>
      <c r="Z614" s="20" t="s">
        <v>455</v>
      </c>
      <c r="AA614" s="20" t="s">
        <v>388</v>
      </c>
      <c r="AB614" s="20" t="s">
        <v>291</v>
      </c>
      <c r="AC614" s="20" t="s">
        <v>20</v>
      </c>
      <c r="AD614" s="20"/>
      <c r="AE614" s="22">
        <v>1600000</v>
      </c>
      <c r="AF614" s="38">
        <v>1005</v>
      </c>
    </row>
    <row r="615" spans="1:32" x14ac:dyDescent="0.25">
      <c r="A615" s="3">
        <v>2016</v>
      </c>
      <c r="B615" s="4" t="s">
        <v>719</v>
      </c>
      <c r="C615" s="5">
        <v>48101</v>
      </c>
      <c r="D615" s="4" t="s">
        <v>6833</v>
      </c>
      <c r="E615" s="4" t="s">
        <v>5291</v>
      </c>
      <c r="F615" s="6">
        <v>42656</v>
      </c>
      <c r="G615" s="7">
        <v>2500000</v>
      </c>
      <c r="H615" s="6">
        <v>43171</v>
      </c>
      <c r="I615" s="4" t="s">
        <v>6834</v>
      </c>
      <c r="J615" s="4" t="s">
        <v>387</v>
      </c>
      <c r="K615" s="4" t="s">
        <v>388</v>
      </c>
      <c r="L615" s="4"/>
      <c r="M615" s="4"/>
      <c r="N615" s="4"/>
      <c r="O615" s="7">
        <v>2500000</v>
      </c>
      <c r="P615" s="11">
        <f>_xlfn.XLOOKUP(E615,[1]SIDEOF_donativos!U$4:U$1619,[1]SIDEOF_donativos!W$4:W$1619,FALSE)</f>
        <v>33</v>
      </c>
      <c r="S615" s="19">
        <v>2016</v>
      </c>
      <c r="T615" s="20" t="s">
        <v>1764</v>
      </c>
      <c r="U615" s="20" t="s">
        <v>7025</v>
      </c>
      <c r="V615" s="21">
        <v>42656</v>
      </c>
      <c r="W615" s="22">
        <v>2500000</v>
      </c>
      <c r="X615" s="21">
        <v>42735</v>
      </c>
      <c r="Y615" s="20" t="s">
        <v>7026</v>
      </c>
      <c r="Z615" s="20" t="s">
        <v>5514</v>
      </c>
      <c r="AA615" s="20" t="s">
        <v>2832</v>
      </c>
      <c r="AB615" s="20" t="s">
        <v>388</v>
      </c>
      <c r="AC615" s="20" t="s">
        <v>291</v>
      </c>
      <c r="AD615" s="20"/>
      <c r="AE615" s="22">
        <v>2500000</v>
      </c>
      <c r="AF615" s="38">
        <v>1340</v>
      </c>
    </row>
    <row r="616" spans="1:32" x14ac:dyDescent="0.25">
      <c r="A616" s="3">
        <v>2016</v>
      </c>
      <c r="B616" s="4" t="s">
        <v>719</v>
      </c>
      <c r="C616" s="5">
        <v>48101</v>
      </c>
      <c r="D616" s="4" t="s">
        <v>6835</v>
      </c>
      <c r="E616" s="4" t="s">
        <v>3920</v>
      </c>
      <c r="F616" s="6">
        <v>42675</v>
      </c>
      <c r="G616" s="7">
        <v>1560000</v>
      </c>
      <c r="H616" s="6">
        <v>43039</v>
      </c>
      <c r="I616" s="4" t="s">
        <v>6836</v>
      </c>
      <c r="J616" s="4" t="s">
        <v>387</v>
      </c>
      <c r="K616" s="4" t="s">
        <v>388</v>
      </c>
      <c r="L616" s="4"/>
      <c r="M616" s="4"/>
      <c r="N616" s="4"/>
      <c r="O616" s="7">
        <v>1560000</v>
      </c>
      <c r="P616" s="11">
        <f>_xlfn.XLOOKUP(E616,[1]SIDEOF_donativos!U$4:U$1619,[1]SIDEOF_donativos!W$4:W$1619,FALSE)</f>
        <v>719</v>
      </c>
      <c r="S616" s="19">
        <v>2016</v>
      </c>
      <c r="T616" s="20" t="s">
        <v>1764</v>
      </c>
      <c r="U616" s="20" t="s">
        <v>7028</v>
      </c>
      <c r="V616" s="21">
        <v>42656</v>
      </c>
      <c r="W616" s="22">
        <v>2840000</v>
      </c>
      <c r="X616" s="21">
        <v>42735</v>
      </c>
      <c r="Y616" s="20" t="s">
        <v>7029</v>
      </c>
      <c r="Z616" s="20" t="s">
        <v>5514</v>
      </c>
      <c r="AA616" s="20" t="s">
        <v>2832</v>
      </c>
      <c r="AB616" s="20" t="s">
        <v>388</v>
      </c>
      <c r="AC616" s="20" t="s">
        <v>291</v>
      </c>
      <c r="AD616" s="20"/>
      <c r="AE616" s="22">
        <v>2840000</v>
      </c>
      <c r="AF616" s="38">
        <v>1609</v>
      </c>
    </row>
    <row r="617" spans="1:32" x14ac:dyDescent="0.25">
      <c r="A617" s="3">
        <v>2016</v>
      </c>
      <c r="B617" s="4" t="s">
        <v>719</v>
      </c>
      <c r="C617" s="5">
        <v>48101</v>
      </c>
      <c r="D617" s="4" t="s">
        <v>6837</v>
      </c>
      <c r="E617" s="4" t="s">
        <v>3889</v>
      </c>
      <c r="F617" s="6">
        <v>42689</v>
      </c>
      <c r="G617" s="7">
        <v>3200000</v>
      </c>
      <c r="H617" s="6">
        <v>42839</v>
      </c>
      <c r="I617" s="4" t="s">
        <v>6838</v>
      </c>
      <c r="J617" s="4" t="s">
        <v>387</v>
      </c>
      <c r="K617" s="4" t="s">
        <v>388</v>
      </c>
      <c r="L617" s="4"/>
      <c r="M617" s="4"/>
      <c r="N617" s="4"/>
      <c r="O617" s="7">
        <v>3200000</v>
      </c>
      <c r="P617" s="11">
        <f>_xlfn.XLOOKUP(E617,[1]SIDEOF_donativos!U$4:U$1619,[1]SIDEOF_donativos!W$4:W$1619,FALSE)</f>
        <v>385</v>
      </c>
      <c r="S617" s="19">
        <v>2016</v>
      </c>
      <c r="T617" s="20" t="s">
        <v>1764</v>
      </c>
      <c r="U617" s="20" t="s">
        <v>7031</v>
      </c>
      <c r="V617" s="21">
        <v>42656</v>
      </c>
      <c r="W617" s="22">
        <v>2326000</v>
      </c>
      <c r="X617" s="21">
        <v>42735</v>
      </c>
      <c r="Y617" s="20" t="s">
        <v>7032</v>
      </c>
      <c r="Z617" s="20" t="s">
        <v>1835</v>
      </c>
      <c r="AA617" s="20" t="s">
        <v>388</v>
      </c>
      <c r="AB617" s="20" t="s">
        <v>291</v>
      </c>
      <c r="AC617" s="20"/>
      <c r="AD617" s="20"/>
      <c r="AE617" s="22">
        <v>2326000</v>
      </c>
      <c r="AF617" s="38">
        <v>1602</v>
      </c>
    </row>
    <row r="618" spans="1:32" x14ac:dyDescent="0.25">
      <c r="A618" s="3">
        <v>2016</v>
      </c>
      <c r="B618" s="4" t="s">
        <v>719</v>
      </c>
      <c r="C618" s="5">
        <v>48101</v>
      </c>
      <c r="D618" s="4" t="s">
        <v>6839</v>
      </c>
      <c r="E618" s="4" t="s">
        <v>993</v>
      </c>
      <c r="F618" s="6">
        <v>42675</v>
      </c>
      <c r="G618" s="7">
        <v>1350000</v>
      </c>
      <c r="H618" s="6">
        <v>42855</v>
      </c>
      <c r="I618" s="4" t="s">
        <v>6840</v>
      </c>
      <c r="J618" s="4" t="s">
        <v>387</v>
      </c>
      <c r="K618" s="4" t="s">
        <v>388</v>
      </c>
      <c r="L618" s="4"/>
      <c r="M618" s="4"/>
      <c r="N618" s="4"/>
      <c r="O618" s="7">
        <v>1350000</v>
      </c>
      <c r="P618" s="11">
        <f>_xlfn.XLOOKUP(E618,[1]SIDEOF_donativos!U$4:U$1619,[1]SIDEOF_donativos!W$4:W$1619,FALSE)</f>
        <v>845</v>
      </c>
      <c r="W618" s="18">
        <f>SUM(W199:W617)</f>
        <v>1590081795</v>
      </c>
      <c r="AE618" s="17">
        <f>SUM(AE199:AE617)</f>
        <v>1579110474</v>
      </c>
    </row>
    <row r="619" spans="1:32" x14ac:dyDescent="0.25">
      <c r="A619" s="3">
        <v>2016</v>
      </c>
      <c r="B619" s="4" t="s">
        <v>719</v>
      </c>
      <c r="C619" s="5">
        <v>48101</v>
      </c>
      <c r="D619" s="4" t="s">
        <v>6841</v>
      </c>
      <c r="E619" s="4" t="s">
        <v>6842</v>
      </c>
      <c r="F619" s="6">
        <v>42675</v>
      </c>
      <c r="G619" s="7">
        <v>1900000</v>
      </c>
      <c r="H619" s="6">
        <v>43039</v>
      </c>
      <c r="I619" s="4" t="s">
        <v>6843</v>
      </c>
      <c r="J619" s="4" t="s">
        <v>387</v>
      </c>
      <c r="K619" s="4" t="s">
        <v>388</v>
      </c>
      <c r="L619" s="4"/>
      <c r="M619" s="4"/>
      <c r="N619" s="4"/>
      <c r="O619" s="7">
        <v>1900000</v>
      </c>
      <c r="P619" s="11">
        <f>_xlfn.XLOOKUP(E619,[1]SIDEOF_donativos!U$4:U$1619,[1]SIDEOF_donativos!W$4:W$1619,FALSE)</f>
        <v>22</v>
      </c>
      <c r="AE619" s="28" cm="1">
        <f t="array" ref="AE619">SumarSinColor(AE199:AE617)</f>
        <v>1509819690</v>
      </c>
    </row>
    <row r="620" spans="1:32" x14ac:dyDescent="0.25">
      <c r="A620" s="3">
        <v>2016</v>
      </c>
      <c r="B620" s="4" t="s">
        <v>719</v>
      </c>
      <c r="C620" s="5">
        <v>48101</v>
      </c>
      <c r="D620" s="4" t="s">
        <v>6844</v>
      </c>
      <c r="E620" s="4" t="s">
        <v>6845</v>
      </c>
      <c r="F620" s="6">
        <v>42656</v>
      </c>
      <c r="G620" s="7">
        <v>1500000</v>
      </c>
      <c r="H620" s="6">
        <v>42868</v>
      </c>
      <c r="I620" s="4" t="s">
        <v>6846</v>
      </c>
      <c r="J620" s="4" t="s">
        <v>387</v>
      </c>
      <c r="K620" s="4" t="s">
        <v>388</v>
      </c>
      <c r="L620" s="4"/>
      <c r="M620" s="4"/>
      <c r="N620" s="4"/>
      <c r="O620" s="7">
        <v>1500000</v>
      </c>
      <c r="P620" s="11">
        <f>_xlfn.XLOOKUP(E620,[1]SIDEOF_donativos!U$4:U$1619,[1]SIDEOF_donativos!W$4:W$1619,FALSE)</f>
        <v>30</v>
      </c>
      <c r="S620" t="s">
        <v>7637</v>
      </c>
    </row>
    <row r="621" spans="1:32" ht="45" x14ac:dyDescent="0.25">
      <c r="A621" s="3">
        <v>2016</v>
      </c>
      <c r="B621" s="4" t="s">
        <v>719</v>
      </c>
      <c r="C621" s="5">
        <v>48101</v>
      </c>
      <c r="D621" s="4" t="s">
        <v>6847</v>
      </c>
      <c r="E621" s="4" t="s">
        <v>6848</v>
      </c>
      <c r="F621" s="6">
        <v>42704</v>
      </c>
      <c r="G621" s="7">
        <v>10000000</v>
      </c>
      <c r="H621" s="6">
        <v>42823</v>
      </c>
      <c r="I621" s="4" t="s">
        <v>6849</v>
      </c>
      <c r="J621" s="4" t="s">
        <v>387</v>
      </c>
      <c r="K621" s="4" t="s">
        <v>388</v>
      </c>
      <c r="L621" s="4"/>
      <c r="M621" s="4"/>
      <c r="N621" s="4"/>
      <c r="O621" s="7">
        <v>10000000</v>
      </c>
      <c r="P621" s="11">
        <f>_xlfn.XLOOKUP(E621,[1]SIDEOF_donativos!U$4:U$1619,[1]SIDEOF_donativos!W$4:W$1619,FALSE)</f>
        <v>1092</v>
      </c>
      <c r="S621" s="12" t="s">
        <v>0</v>
      </c>
      <c r="T621" s="13" t="s">
        <v>1</v>
      </c>
      <c r="U621" s="13" t="s">
        <v>4</v>
      </c>
      <c r="V621" s="13" t="s">
        <v>5</v>
      </c>
      <c r="W621" s="14" t="s">
        <v>6</v>
      </c>
      <c r="X621" s="13" t="s">
        <v>7</v>
      </c>
      <c r="Y621" s="13" t="s">
        <v>8</v>
      </c>
      <c r="Z621" s="13" t="s">
        <v>9</v>
      </c>
      <c r="AA621" s="13" t="s">
        <v>1767</v>
      </c>
      <c r="AB621" s="13" t="s">
        <v>1767</v>
      </c>
      <c r="AC621" s="13" t="s">
        <v>1767</v>
      </c>
      <c r="AD621" s="13" t="s">
        <v>1767</v>
      </c>
      <c r="AE621" s="14" t="s">
        <v>14</v>
      </c>
      <c r="AF621" s="15" t="s">
        <v>5413</v>
      </c>
    </row>
    <row r="622" spans="1:32" x14ac:dyDescent="0.25">
      <c r="A622" s="3">
        <v>2016</v>
      </c>
      <c r="B622" s="4" t="s">
        <v>719</v>
      </c>
      <c r="C622" s="5">
        <v>48101</v>
      </c>
      <c r="D622" s="4" t="s">
        <v>6850</v>
      </c>
      <c r="E622" s="4" t="s">
        <v>6704</v>
      </c>
      <c r="F622" s="6">
        <v>42661</v>
      </c>
      <c r="G622" s="7">
        <v>2000367</v>
      </c>
      <c r="H622" s="6">
        <v>43025</v>
      </c>
      <c r="I622" s="4" t="s">
        <v>6851</v>
      </c>
      <c r="J622" s="4" t="s">
        <v>387</v>
      </c>
      <c r="K622" s="4" t="s">
        <v>388</v>
      </c>
      <c r="L622" s="4"/>
      <c r="M622" s="4"/>
      <c r="N622" s="4"/>
      <c r="O622" s="7">
        <v>2000367</v>
      </c>
      <c r="P622" s="11">
        <f>_xlfn.XLOOKUP(E622,[1]SIDEOF_donativos!U$4:U$1619,[1]SIDEOF_donativos!W$4:W$1619,FALSE)</f>
        <v>1542</v>
      </c>
      <c r="S622" s="3">
        <v>2016</v>
      </c>
      <c r="T622" s="4" t="s">
        <v>278</v>
      </c>
      <c r="U622" s="4" t="s">
        <v>3961</v>
      </c>
      <c r="V622" s="6">
        <v>42559</v>
      </c>
      <c r="W622" s="7">
        <v>1650000</v>
      </c>
      <c r="X622" s="6">
        <v>42710</v>
      </c>
      <c r="Y622" s="4" t="s">
        <v>5529</v>
      </c>
      <c r="Z622" s="4" t="s">
        <v>296</v>
      </c>
      <c r="AA622" s="4" t="s">
        <v>297</v>
      </c>
      <c r="AB622" s="4"/>
      <c r="AC622" s="4"/>
      <c r="AD622" s="4"/>
      <c r="AE622" s="7">
        <v>1650000</v>
      </c>
      <c r="AF622" s="11">
        <v>1552</v>
      </c>
    </row>
    <row r="623" spans="1:32" x14ac:dyDescent="0.25">
      <c r="A623" s="3">
        <v>2016</v>
      </c>
      <c r="B623" s="4" t="s">
        <v>719</v>
      </c>
      <c r="C623" s="5">
        <v>48101</v>
      </c>
      <c r="D623" s="4" t="s">
        <v>6852</v>
      </c>
      <c r="E623" s="4" t="s">
        <v>6853</v>
      </c>
      <c r="F623" s="6">
        <v>42698</v>
      </c>
      <c r="G623" s="7">
        <v>3000000</v>
      </c>
      <c r="H623" s="6">
        <v>42878</v>
      </c>
      <c r="I623" s="4" t="s">
        <v>6854</v>
      </c>
      <c r="J623" s="4" t="s">
        <v>387</v>
      </c>
      <c r="K623" s="4" t="s">
        <v>388</v>
      </c>
      <c r="L623" s="4"/>
      <c r="M623" s="4"/>
      <c r="N623" s="4"/>
      <c r="O623" s="7">
        <v>3000000</v>
      </c>
      <c r="P623" s="11">
        <f>_xlfn.XLOOKUP(E623,[1]SIDEOF_donativos!U$4:U$1619,[1]SIDEOF_donativos!W$4:W$1619,FALSE)</f>
        <v>1001</v>
      </c>
      <c r="S623" s="3">
        <v>2016</v>
      </c>
      <c r="T623" s="4" t="s">
        <v>278</v>
      </c>
      <c r="U623" s="4" t="s">
        <v>5542</v>
      </c>
      <c r="V623" s="6">
        <v>42594</v>
      </c>
      <c r="W623" s="7">
        <v>450000</v>
      </c>
      <c r="X623" s="6">
        <v>42715</v>
      </c>
      <c r="Y623" s="4" t="s">
        <v>5543</v>
      </c>
      <c r="Z623" s="4" t="s">
        <v>296</v>
      </c>
      <c r="AA623" s="4" t="s">
        <v>297</v>
      </c>
      <c r="AB623" s="4"/>
      <c r="AC623" s="4"/>
      <c r="AD623" s="4"/>
      <c r="AE623" s="7">
        <v>450000</v>
      </c>
      <c r="AF623" s="11">
        <v>1325</v>
      </c>
    </row>
    <row r="624" spans="1:32" x14ac:dyDescent="0.25">
      <c r="A624" s="3">
        <v>2016</v>
      </c>
      <c r="B624" s="4" t="s">
        <v>719</v>
      </c>
      <c r="C624" s="5">
        <v>48101</v>
      </c>
      <c r="D624" s="4" t="s">
        <v>6855</v>
      </c>
      <c r="E624" s="4" t="s">
        <v>6856</v>
      </c>
      <c r="F624" s="6">
        <v>42732</v>
      </c>
      <c r="G624" s="7">
        <v>10000000</v>
      </c>
      <c r="H624" s="6">
        <v>43005</v>
      </c>
      <c r="I624" s="4" t="s">
        <v>6857</v>
      </c>
      <c r="J624" s="4" t="s">
        <v>387</v>
      </c>
      <c r="K624" s="4" t="s">
        <v>388</v>
      </c>
      <c r="L624" s="4"/>
      <c r="M624" s="4"/>
      <c r="N624" s="4"/>
      <c r="O624" s="7">
        <v>10000000</v>
      </c>
      <c r="P624" s="11">
        <f>_xlfn.XLOOKUP(E624,[1]SIDEOF_donativos!U$4:U$1619,[1]SIDEOF_donativos!W$4:W$1619,FALSE)</f>
        <v>344</v>
      </c>
      <c r="S624" s="3">
        <v>2016</v>
      </c>
      <c r="T624" s="4" t="s">
        <v>278</v>
      </c>
      <c r="U624" s="4" t="s">
        <v>5547</v>
      </c>
      <c r="V624" s="6">
        <v>42618</v>
      </c>
      <c r="W624" s="7">
        <v>1650000</v>
      </c>
      <c r="X624" s="6">
        <v>42828</v>
      </c>
      <c r="Y624" s="4" t="s">
        <v>5548</v>
      </c>
      <c r="Z624" s="4" t="s">
        <v>296</v>
      </c>
      <c r="AA624" s="4" t="s">
        <v>297</v>
      </c>
      <c r="AB624" s="4"/>
      <c r="AC624" s="4"/>
      <c r="AD624" s="4"/>
      <c r="AE624" s="7">
        <v>1650000</v>
      </c>
      <c r="AF624" s="11">
        <v>708</v>
      </c>
    </row>
    <row r="625" spans="1:32" x14ac:dyDescent="0.25">
      <c r="A625" s="3">
        <v>2016</v>
      </c>
      <c r="B625" s="4" t="s">
        <v>719</v>
      </c>
      <c r="C625" s="5">
        <v>48101</v>
      </c>
      <c r="D625" s="4" t="s">
        <v>6858</v>
      </c>
      <c r="E625" s="4" t="s">
        <v>6859</v>
      </c>
      <c r="F625" s="6">
        <v>42697</v>
      </c>
      <c r="G625" s="7">
        <v>4000000</v>
      </c>
      <c r="H625" s="6">
        <v>42833</v>
      </c>
      <c r="I625" s="4" t="s">
        <v>6860</v>
      </c>
      <c r="J625" s="4" t="s">
        <v>387</v>
      </c>
      <c r="K625" s="4" t="s">
        <v>388</v>
      </c>
      <c r="L625" s="4"/>
      <c r="M625" s="4"/>
      <c r="N625" s="4"/>
      <c r="O625" s="7">
        <v>4000000</v>
      </c>
      <c r="P625" s="11">
        <f>_xlfn.XLOOKUP(E625,[1]SIDEOF_donativos!U$4:U$1619,[1]SIDEOF_donativos!W$4:W$1619,FALSE)</f>
        <v>645</v>
      </c>
      <c r="S625" s="19">
        <v>2016</v>
      </c>
      <c r="T625" s="20" t="s">
        <v>278</v>
      </c>
      <c r="U625" s="20" t="s">
        <v>5550</v>
      </c>
      <c r="V625" s="21">
        <v>42709</v>
      </c>
      <c r="W625" s="22">
        <v>3500000</v>
      </c>
      <c r="X625" s="21">
        <v>42889</v>
      </c>
      <c r="Y625" s="20" t="s">
        <v>5551</v>
      </c>
      <c r="Z625" s="20" t="s">
        <v>1848</v>
      </c>
      <c r="AA625" s="20" t="s">
        <v>297</v>
      </c>
      <c r="AB625" s="20" t="s">
        <v>1839</v>
      </c>
      <c r="AC625" s="20"/>
      <c r="AD625" s="20"/>
      <c r="AE625" s="22">
        <v>3500000</v>
      </c>
      <c r="AF625" s="38">
        <v>674</v>
      </c>
    </row>
    <row r="626" spans="1:32" x14ac:dyDescent="0.25">
      <c r="A626" s="3">
        <v>2016</v>
      </c>
      <c r="B626" s="4" t="s">
        <v>719</v>
      </c>
      <c r="C626" s="5">
        <v>48101</v>
      </c>
      <c r="D626" s="4" t="s">
        <v>6861</v>
      </c>
      <c r="E626" s="4" t="s">
        <v>6862</v>
      </c>
      <c r="F626" s="6">
        <v>42674</v>
      </c>
      <c r="G626" s="7">
        <v>3000000</v>
      </c>
      <c r="H626" s="6">
        <v>42962</v>
      </c>
      <c r="I626" s="4" t="s">
        <v>6863</v>
      </c>
      <c r="J626" s="4" t="s">
        <v>387</v>
      </c>
      <c r="K626" s="4" t="s">
        <v>388</v>
      </c>
      <c r="L626" s="4"/>
      <c r="M626" s="4"/>
      <c r="N626" s="4"/>
      <c r="O626" s="7">
        <v>3000000</v>
      </c>
      <c r="P626" s="11">
        <f>_xlfn.XLOOKUP(E626,[1]SIDEOF_donativos!U$4:U$1619,[1]SIDEOF_donativos!W$4:W$1619,FALSE)</f>
        <v>1065</v>
      </c>
      <c r="S626" s="19">
        <v>2016</v>
      </c>
      <c r="T626" s="20" t="s">
        <v>278</v>
      </c>
      <c r="U626" s="20" t="s">
        <v>5557</v>
      </c>
      <c r="V626" s="21">
        <v>42550</v>
      </c>
      <c r="W626" s="22">
        <v>2000000</v>
      </c>
      <c r="X626" s="21">
        <v>42916</v>
      </c>
      <c r="Y626" s="20" t="s">
        <v>5558</v>
      </c>
      <c r="Z626" s="20" t="s">
        <v>1848</v>
      </c>
      <c r="AA626" s="20" t="s">
        <v>297</v>
      </c>
      <c r="AB626" s="20" t="s">
        <v>1839</v>
      </c>
      <c r="AC626" s="20"/>
      <c r="AD626" s="20"/>
      <c r="AE626" s="22">
        <v>2000000</v>
      </c>
      <c r="AF626" s="38">
        <v>1222</v>
      </c>
    </row>
    <row r="627" spans="1:32" x14ac:dyDescent="0.25">
      <c r="A627" s="3">
        <v>2016</v>
      </c>
      <c r="B627" s="4" t="s">
        <v>719</v>
      </c>
      <c r="C627" s="5">
        <v>48101</v>
      </c>
      <c r="D627" s="4" t="s">
        <v>6864</v>
      </c>
      <c r="E627" s="4" t="s">
        <v>408</v>
      </c>
      <c r="F627" s="6">
        <v>42671</v>
      </c>
      <c r="G627" s="7">
        <v>1675000</v>
      </c>
      <c r="H627" s="6">
        <v>42704</v>
      </c>
      <c r="I627" s="4" t="s">
        <v>6865</v>
      </c>
      <c r="J627" s="4" t="s">
        <v>387</v>
      </c>
      <c r="K627" s="4" t="s">
        <v>388</v>
      </c>
      <c r="L627" s="4"/>
      <c r="M627" s="4"/>
      <c r="N627" s="4"/>
      <c r="O627" s="7">
        <v>1675000</v>
      </c>
      <c r="P627" s="11">
        <f>_xlfn.XLOOKUP(E627,[1]SIDEOF_donativos!U$4:U$1619,[1]SIDEOF_donativos!W$4:W$1619,FALSE)</f>
        <v>725</v>
      </c>
      <c r="S627" s="3">
        <v>2016</v>
      </c>
      <c r="T627" s="4" t="s">
        <v>278</v>
      </c>
      <c r="U627" s="4" t="s">
        <v>1856</v>
      </c>
      <c r="V627" s="6">
        <v>42556</v>
      </c>
      <c r="W627" s="7">
        <v>10000000</v>
      </c>
      <c r="X627" s="6">
        <v>42797</v>
      </c>
      <c r="Y627" s="4" t="s">
        <v>5563</v>
      </c>
      <c r="Z627" s="4" t="s">
        <v>296</v>
      </c>
      <c r="AA627" s="4" t="s">
        <v>297</v>
      </c>
      <c r="AB627" s="4"/>
      <c r="AC627" s="4"/>
      <c r="AD627" s="4"/>
      <c r="AE627" s="7">
        <v>10000000</v>
      </c>
      <c r="AF627" s="11">
        <v>907</v>
      </c>
    </row>
    <row r="628" spans="1:32" x14ac:dyDescent="0.25">
      <c r="A628" s="3">
        <v>2016</v>
      </c>
      <c r="B628" s="4" t="s">
        <v>719</v>
      </c>
      <c r="C628" s="5">
        <v>48101</v>
      </c>
      <c r="D628" s="4" t="s">
        <v>6866</v>
      </c>
      <c r="E628" s="4" t="s">
        <v>6867</v>
      </c>
      <c r="F628" s="6">
        <v>42668</v>
      </c>
      <c r="G628" s="7">
        <v>5995204</v>
      </c>
      <c r="H628" s="6">
        <v>42759</v>
      </c>
      <c r="I628" s="4" t="s">
        <v>6868</v>
      </c>
      <c r="J628" s="4" t="s">
        <v>387</v>
      </c>
      <c r="K628" s="4" t="s">
        <v>388</v>
      </c>
      <c r="L628" s="4"/>
      <c r="M628" s="4"/>
      <c r="N628" s="4"/>
      <c r="O628" s="7">
        <v>5995204</v>
      </c>
      <c r="P628" s="11">
        <f>_xlfn.XLOOKUP(E628,[1]SIDEOF_donativos!U$4:U$1619,[1]SIDEOF_donativos!W$4:W$1619,FALSE)</f>
        <v>714</v>
      </c>
      <c r="S628" s="3">
        <v>2016</v>
      </c>
      <c r="T628" s="4" t="s">
        <v>278</v>
      </c>
      <c r="U628" s="4" t="s">
        <v>1856</v>
      </c>
      <c r="V628" s="6">
        <v>42556</v>
      </c>
      <c r="W628" s="7">
        <v>6500000</v>
      </c>
      <c r="X628" s="6">
        <v>42737</v>
      </c>
      <c r="Y628" s="4" t="s">
        <v>5565</v>
      </c>
      <c r="Z628" s="4" t="s">
        <v>296</v>
      </c>
      <c r="AA628" s="4" t="s">
        <v>297</v>
      </c>
      <c r="AB628" s="4"/>
      <c r="AC628" s="4"/>
      <c r="AD628" s="4"/>
      <c r="AE628" s="7">
        <v>6500000</v>
      </c>
      <c r="AF628" s="11">
        <v>907</v>
      </c>
    </row>
    <row r="629" spans="1:32" x14ac:dyDescent="0.25">
      <c r="A629" s="3">
        <v>2016</v>
      </c>
      <c r="B629" s="4" t="s">
        <v>719</v>
      </c>
      <c r="C629" s="5">
        <v>48101</v>
      </c>
      <c r="D629" s="4" t="s">
        <v>6869</v>
      </c>
      <c r="E629" s="4" t="s">
        <v>6870</v>
      </c>
      <c r="F629" s="6">
        <v>42667</v>
      </c>
      <c r="G629" s="7">
        <v>1780000</v>
      </c>
      <c r="H629" s="6">
        <v>42817</v>
      </c>
      <c r="I629" s="4" t="s">
        <v>6871</v>
      </c>
      <c r="J629" s="4" t="s">
        <v>387</v>
      </c>
      <c r="K629" s="4" t="s">
        <v>388</v>
      </c>
      <c r="L629" s="4"/>
      <c r="M629" s="4"/>
      <c r="N629" s="4"/>
      <c r="O629" s="7">
        <v>1780000</v>
      </c>
      <c r="P629" s="11">
        <f>_xlfn.XLOOKUP(E629,[1]SIDEOF_donativos!U$4:U$1619,[1]SIDEOF_donativos!W$4:W$1619,FALSE)</f>
        <v>19</v>
      </c>
      <c r="S629" s="3">
        <v>2016</v>
      </c>
      <c r="T629" s="4" t="s">
        <v>278</v>
      </c>
      <c r="U629" s="4" t="s">
        <v>1856</v>
      </c>
      <c r="V629" s="6">
        <v>42565</v>
      </c>
      <c r="W629" s="7">
        <v>4368720</v>
      </c>
      <c r="X629" s="6">
        <v>42747</v>
      </c>
      <c r="Y629" s="4" t="s">
        <v>5567</v>
      </c>
      <c r="Z629" s="4" t="s">
        <v>296</v>
      </c>
      <c r="AA629" s="4" t="s">
        <v>297</v>
      </c>
      <c r="AB629" s="4"/>
      <c r="AC629" s="4"/>
      <c r="AD629" s="4"/>
      <c r="AE629" s="7">
        <v>4368720</v>
      </c>
      <c r="AF629" s="11">
        <v>907</v>
      </c>
    </row>
    <row r="630" spans="1:32" x14ac:dyDescent="0.25">
      <c r="A630" s="3">
        <v>2016</v>
      </c>
      <c r="B630" s="4" t="s">
        <v>719</v>
      </c>
      <c r="C630" s="5">
        <v>48101</v>
      </c>
      <c r="D630" s="4" t="s">
        <v>6872</v>
      </c>
      <c r="E630" s="4" t="s">
        <v>6870</v>
      </c>
      <c r="F630" s="6">
        <v>42697</v>
      </c>
      <c r="G630" s="7">
        <v>4680000</v>
      </c>
      <c r="H630" s="6">
        <v>42863</v>
      </c>
      <c r="I630" s="4" t="s">
        <v>6873</v>
      </c>
      <c r="J630" s="4" t="s">
        <v>387</v>
      </c>
      <c r="K630" s="4" t="s">
        <v>388</v>
      </c>
      <c r="L630" s="4"/>
      <c r="M630" s="4"/>
      <c r="N630" s="4"/>
      <c r="O630" s="7">
        <v>4680000</v>
      </c>
      <c r="P630" s="11">
        <f>_xlfn.XLOOKUP(E630,[1]SIDEOF_donativos!U$4:U$1619,[1]SIDEOF_donativos!W$4:W$1619,FALSE)</f>
        <v>19</v>
      </c>
      <c r="S630" s="3">
        <v>2016</v>
      </c>
      <c r="T630" s="4" t="s">
        <v>278</v>
      </c>
      <c r="U630" s="4" t="s">
        <v>4265</v>
      </c>
      <c r="V630" s="6">
        <v>42647</v>
      </c>
      <c r="W630" s="7">
        <v>4000000</v>
      </c>
      <c r="X630" s="6">
        <v>42827</v>
      </c>
      <c r="Y630" s="4" t="s">
        <v>5571</v>
      </c>
      <c r="Z630" s="4" t="s">
        <v>296</v>
      </c>
      <c r="AA630" s="4" t="s">
        <v>297</v>
      </c>
      <c r="AB630" s="4"/>
      <c r="AC630" s="4"/>
      <c r="AD630" s="4"/>
      <c r="AE630" s="7">
        <v>4000000</v>
      </c>
      <c r="AF630" s="11">
        <v>1225</v>
      </c>
    </row>
    <row r="631" spans="1:32" x14ac:dyDescent="0.25">
      <c r="A631" s="3">
        <v>2016</v>
      </c>
      <c r="B631" s="4" t="s">
        <v>719</v>
      </c>
      <c r="C631" s="5">
        <v>48101</v>
      </c>
      <c r="D631" s="4" t="s">
        <v>6874</v>
      </c>
      <c r="E631" s="4" t="s">
        <v>6875</v>
      </c>
      <c r="F631" s="6">
        <v>42671</v>
      </c>
      <c r="G631" s="7">
        <v>3597040</v>
      </c>
      <c r="H631" s="6">
        <v>43035</v>
      </c>
      <c r="I631" s="4" t="s">
        <v>6876</v>
      </c>
      <c r="J631" s="4" t="s">
        <v>387</v>
      </c>
      <c r="K631" s="4" t="s">
        <v>388</v>
      </c>
      <c r="L631" s="4"/>
      <c r="M631" s="4"/>
      <c r="N631" s="4"/>
      <c r="O631" s="7">
        <v>3597040</v>
      </c>
      <c r="P631" s="11">
        <f>_xlfn.XLOOKUP(E631,[1]SIDEOF_donativos!U$4:U$1619,[1]SIDEOF_donativos!W$4:W$1619,FALSE)</f>
        <v>1590</v>
      </c>
      <c r="S631" s="3">
        <v>2016</v>
      </c>
      <c r="T631" s="4" t="s">
        <v>278</v>
      </c>
      <c r="U631" s="4" t="s">
        <v>5573</v>
      </c>
      <c r="V631" s="6">
        <v>42709</v>
      </c>
      <c r="W631" s="7">
        <v>700000</v>
      </c>
      <c r="X631" s="6">
        <v>42799</v>
      </c>
      <c r="Y631" s="4" t="s">
        <v>5574</v>
      </c>
      <c r="Z631" s="4" t="s">
        <v>296</v>
      </c>
      <c r="AA631" s="4" t="s">
        <v>297</v>
      </c>
      <c r="AB631" s="4"/>
      <c r="AC631" s="4"/>
      <c r="AD631" s="4"/>
      <c r="AE631" s="7">
        <v>700000</v>
      </c>
      <c r="AF631" s="11">
        <v>502</v>
      </c>
    </row>
    <row r="632" spans="1:32" x14ac:dyDescent="0.25">
      <c r="A632" s="3">
        <v>2016</v>
      </c>
      <c r="B632" s="4" t="s">
        <v>719</v>
      </c>
      <c r="C632" s="5">
        <v>48101</v>
      </c>
      <c r="D632" s="4" t="s">
        <v>6877</v>
      </c>
      <c r="E632" s="4" t="s">
        <v>6878</v>
      </c>
      <c r="F632" s="6">
        <v>42704</v>
      </c>
      <c r="G632" s="7">
        <v>3000000</v>
      </c>
      <c r="H632" s="6">
        <v>43068</v>
      </c>
      <c r="I632" s="4" t="s">
        <v>6879</v>
      </c>
      <c r="J632" s="4" t="s">
        <v>387</v>
      </c>
      <c r="K632" s="4" t="s">
        <v>388</v>
      </c>
      <c r="L632" s="4"/>
      <c r="M632" s="4"/>
      <c r="N632" s="4"/>
      <c r="O632" s="7">
        <v>3000000</v>
      </c>
      <c r="P632" s="11">
        <f>_xlfn.XLOOKUP(E632,[1]SIDEOF_donativos!U$4:U$1619,[1]SIDEOF_donativos!W$4:W$1619,FALSE)</f>
        <v>44</v>
      </c>
      <c r="S632" s="3">
        <v>2016</v>
      </c>
      <c r="T632" s="4" t="s">
        <v>278</v>
      </c>
      <c r="U632" s="4" t="s">
        <v>1856</v>
      </c>
      <c r="V632" s="6">
        <v>42709</v>
      </c>
      <c r="W632" s="7">
        <v>950000</v>
      </c>
      <c r="X632" s="6">
        <v>42889</v>
      </c>
      <c r="Y632" s="4" t="s">
        <v>5576</v>
      </c>
      <c r="Z632" s="4" t="s">
        <v>296</v>
      </c>
      <c r="AA632" s="4" t="s">
        <v>297</v>
      </c>
      <c r="AB632" s="4"/>
      <c r="AC632" s="4"/>
      <c r="AD632" s="4"/>
      <c r="AE632" s="7">
        <v>950000</v>
      </c>
      <c r="AF632" s="11">
        <v>907</v>
      </c>
    </row>
    <row r="633" spans="1:32" x14ac:dyDescent="0.25">
      <c r="A633" s="3">
        <v>2016</v>
      </c>
      <c r="B633" s="4" t="s">
        <v>719</v>
      </c>
      <c r="C633" s="5">
        <v>48101</v>
      </c>
      <c r="D633" s="4" t="s">
        <v>6880</v>
      </c>
      <c r="E633" s="4" t="s">
        <v>6881</v>
      </c>
      <c r="F633" s="6">
        <v>42669</v>
      </c>
      <c r="G633" s="7">
        <v>5000000</v>
      </c>
      <c r="H633" s="6">
        <v>42743</v>
      </c>
      <c r="I633" s="4" t="s">
        <v>6882</v>
      </c>
      <c r="J633" s="4" t="s">
        <v>387</v>
      </c>
      <c r="K633" s="4" t="s">
        <v>388</v>
      </c>
      <c r="L633" s="4"/>
      <c r="M633" s="4"/>
      <c r="N633" s="4"/>
      <c r="O633" s="7">
        <v>5000000</v>
      </c>
      <c r="P633" s="11">
        <f>_xlfn.XLOOKUP(E633,[1]SIDEOF_donativos!U$4:U$1619,[1]SIDEOF_donativos!W$4:W$1619,FALSE)</f>
        <v>639</v>
      </c>
      <c r="S633" s="19">
        <v>2016</v>
      </c>
      <c r="T633" s="20" t="s">
        <v>278</v>
      </c>
      <c r="U633" s="20" t="s">
        <v>1856</v>
      </c>
      <c r="V633" s="21">
        <v>42709</v>
      </c>
      <c r="W633" s="22">
        <v>150000</v>
      </c>
      <c r="X633" s="21">
        <v>42829</v>
      </c>
      <c r="Y633" s="20" t="s">
        <v>5578</v>
      </c>
      <c r="Z633" s="20" t="s">
        <v>2822</v>
      </c>
      <c r="AA633" s="20" t="s">
        <v>297</v>
      </c>
      <c r="AB633" s="20" t="s">
        <v>20</v>
      </c>
      <c r="AC633" s="20"/>
      <c r="AD633" s="20"/>
      <c r="AE633" s="22">
        <v>150000</v>
      </c>
      <c r="AF633" s="38">
        <v>907</v>
      </c>
    </row>
    <row r="634" spans="1:32" x14ac:dyDescent="0.25">
      <c r="A634" s="3">
        <v>2016</v>
      </c>
      <c r="B634" s="4" t="s">
        <v>719</v>
      </c>
      <c r="C634" s="5">
        <v>48101</v>
      </c>
      <c r="D634" s="4" t="s">
        <v>6883</v>
      </c>
      <c r="E634" s="4" t="s">
        <v>1170</v>
      </c>
      <c r="F634" s="6">
        <v>42732</v>
      </c>
      <c r="G634" s="7">
        <v>3900000</v>
      </c>
      <c r="H634" s="6">
        <v>42974</v>
      </c>
      <c r="I634" s="4" t="s">
        <v>6884</v>
      </c>
      <c r="J634" s="4" t="s">
        <v>387</v>
      </c>
      <c r="K634" s="4" t="s">
        <v>388</v>
      </c>
      <c r="L634" s="4"/>
      <c r="M634" s="4"/>
      <c r="N634" s="4"/>
      <c r="O634" s="7">
        <v>3900000</v>
      </c>
      <c r="P634" s="11">
        <f>_xlfn.XLOOKUP(E634,[1]SIDEOF_donativos!U$4:U$1619,[1]SIDEOF_donativos!W$4:W$1619,FALSE)</f>
        <v>1443</v>
      </c>
      <c r="S634" s="3">
        <v>2016</v>
      </c>
      <c r="T634" s="4" t="s">
        <v>278</v>
      </c>
      <c r="U634" s="4" t="s">
        <v>1856</v>
      </c>
      <c r="V634" s="6">
        <v>42709</v>
      </c>
      <c r="W634" s="7">
        <v>1400000</v>
      </c>
      <c r="X634" s="6">
        <v>42889</v>
      </c>
      <c r="Y634" s="4" t="s">
        <v>5580</v>
      </c>
      <c r="Z634" s="4" t="s">
        <v>296</v>
      </c>
      <c r="AA634" s="4" t="s">
        <v>297</v>
      </c>
      <c r="AB634" s="4"/>
      <c r="AC634" s="4"/>
      <c r="AD634" s="4"/>
      <c r="AE634" s="7">
        <v>1400000</v>
      </c>
      <c r="AF634" s="11">
        <v>907</v>
      </c>
    </row>
    <row r="635" spans="1:32" x14ac:dyDescent="0.25">
      <c r="A635" s="3">
        <v>2016</v>
      </c>
      <c r="B635" s="4" t="s">
        <v>719</v>
      </c>
      <c r="C635" s="5">
        <v>48101</v>
      </c>
      <c r="D635" s="4" t="s">
        <v>6885</v>
      </c>
      <c r="E635" s="4" t="s">
        <v>2340</v>
      </c>
      <c r="F635" s="6">
        <v>42704</v>
      </c>
      <c r="G635" s="7">
        <v>1200900</v>
      </c>
      <c r="H635" s="6">
        <v>42793</v>
      </c>
      <c r="I635" s="4" t="s">
        <v>6886</v>
      </c>
      <c r="J635" s="4" t="s">
        <v>387</v>
      </c>
      <c r="K635" s="4" t="s">
        <v>388</v>
      </c>
      <c r="L635" s="4"/>
      <c r="M635" s="4"/>
      <c r="N635" s="4"/>
      <c r="O635" s="7">
        <v>1200900</v>
      </c>
      <c r="P635" s="11">
        <f>_xlfn.XLOOKUP(E635,[1]SIDEOF_donativos!U$4:U$1619,[1]SIDEOF_donativos!W$4:W$1619,FALSE)</f>
        <v>960</v>
      </c>
      <c r="S635" s="3">
        <v>2016</v>
      </c>
      <c r="T635" s="4" t="s">
        <v>278</v>
      </c>
      <c r="U635" s="4" t="s">
        <v>1856</v>
      </c>
      <c r="V635" s="6">
        <v>42709</v>
      </c>
      <c r="W635" s="7">
        <v>1000000</v>
      </c>
      <c r="X635" s="6">
        <v>42829</v>
      </c>
      <c r="Y635" s="4" t="s">
        <v>5582</v>
      </c>
      <c r="Z635" s="4" t="s">
        <v>296</v>
      </c>
      <c r="AA635" s="4" t="s">
        <v>297</v>
      </c>
      <c r="AB635" s="4"/>
      <c r="AC635" s="4"/>
      <c r="AD635" s="4"/>
      <c r="AE635" s="7">
        <v>1000000</v>
      </c>
      <c r="AF635" s="11">
        <v>907</v>
      </c>
    </row>
    <row r="636" spans="1:32" x14ac:dyDescent="0.25">
      <c r="A636" s="3">
        <v>2016</v>
      </c>
      <c r="B636" s="4" t="s">
        <v>719</v>
      </c>
      <c r="C636" s="5">
        <v>48101</v>
      </c>
      <c r="D636" s="4" t="s">
        <v>6887</v>
      </c>
      <c r="E636" s="4" t="s">
        <v>6888</v>
      </c>
      <c r="F636" s="6">
        <v>42698</v>
      </c>
      <c r="G636" s="7">
        <v>1000000</v>
      </c>
      <c r="H636" s="6">
        <v>42817</v>
      </c>
      <c r="I636" s="4" t="s">
        <v>6889</v>
      </c>
      <c r="J636" s="4" t="s">
        <v>387</v>
      </c>
      <c r="K636" s="4" t="s">
        <v>388</v>
      </c>
      <c r="L636" s="4"/>
      <c r="M636" s="4"/>
      <c r="N636" s="4"/>
      <c r="O636" s="7">
        <v>1000000</v>
      </c>
      <c r="P636" s="11">
        <f>_xlfn.XLOOKUP(E636,[1]SIDEOF_donativos!U$4:U$1619,[1]SIDEOF_donativos!W$4:W$1619,FALSE)</f>
        <v>113</v>
      </c>
      <c r="S636" s="3">
        <v>2016</v>
      </c>
      <c r="T636" s="4" t="s">
        <v>278</v>
      </c>
      <c r="U636" s="4" t="s">
        <v>1853</v>
      </c>
      <c r="V636" s="6">
        <v>42709</v>
      </c>
      <c r="W636" s="7">
        <v>1800000</v>
      </c>
      <c r="X636" s="6">
        <v>42889</v>
      </c>
      <c r="Y636" s="4" t="s">
        <v>5584</v>
      </c>
      <c r="Z636" s="4" t="s">
        <v>296</v>
      </c>
      <c r="AA636" s="4" t="s">
        <v>297</v>
      </c>
      <c r="AB636" s="4"/>
      <c r="AC636" s="4"/>
      <c r="AD636" s="4"/>
      <c r="AE636" s="7">
        <v>1800000</v>
      </c>
      <c r="AF636" s="11">
        <v>501</v>
      </c>
    </row>
    <row r="637" spans="1:32" x14ac:dyDescent="0.25">
      <c r="A637" s="3">
        <v>2016</v>
      </c>
      <c r="B637" s="4" t="s">
        <v>719</v>
      </c>
      <c r="C637" s="5">
        <v>48101</v>
      </c>
      <c r="D637" s="4" t="s">
        <v>6890</v>
      </c>
      <c r="E637" s="4" t="s">
        <v>6742</v>
      </c>
      <c r="F637" s="6">
        <v>42674</v>
      </c>
      <c r="G637" s="7">
        <v>238000</v>
      </c>
      <c r="H637" s="6">
        <v>42915</v>
      </c>
      <c r="I637" s="4" t="s">
        <v>6891</v>
      </c>
      <c r="J637" s="4" t="s">
        <v>387</v>
      </c>
      <c r="K637" s="4" t="s">
        <v>388</v>
      </c>
      <c r="L637" s="4"/>
      <c r="M637" s="4"/>
      <c r="N637" s="4"/>
      <c r="O637" s="7">
        <v>238000</v>
      </c>
      <c r="P637" s="11">
        <f>_xlfn.XLOOKUP(E637,[1]SIDEOF_donativos!U$4:U$1619,[1]SIDEOF_donativos!W$4:W$1619,FALSE)</f>
        <v>716</v>
      </c>
      <c r="S637" s="3">
        <v>2016</v>
      </c>
      <c r="T637" s="4" t="s">
        <v>278</v>
      </c>
      <c r="U637" s="4" t="s">
        <v>5586</v>
      </c>
      <c r="V637" s="6">
        <v>42709</v>
      </c>
      <c r="W637" s="7">
        <v>650000</v>
      </c>
      <c r="X637" s="6">
        <v>42829</v>
      </c>
      <c r="Y637" s="4" t="s">
        <v>5587</v>
      </c>
      <c r="Z637" s="4" t="s">
        <v>296</v>
      </c>
      <c r="AA637" s="4" t="s">
        <v>297</v>
      </c>
      <c r="AB637" s="4"/>
      <c r="AC637" s="4"/>
      <c r="AD637" s="4"/>
      <c r="AE637" s="7">
        <v>650000</v>
      </c>
      <c r="AF637" s="11">
        <v>504</v>
      </c>
    </row>
    <row r="638" spans="1:32" x14ac:dyDescent="0.25">
      <c r="A638" s="3">
        <v>2016</v>
      </c>
      <c r="B638" s="4" t="s">
        <v>719</v>
      </c>
      <c r="C638" s="5">
        <v>48101</v>
      </c>
      <c r="D638" s="4" t="s">
        <v>6892</v>
      </c>
      <c r="E638" s="4" t="s">
        <v>6262</v>
      </c>
      <c r="F638" s="6">
        <v>42674</v>
      </c>
      <c r="G638" s="7">
        <v>3600000</v>
      </c>
      <c r="H638" s="6">
        <v>42916</v>
      </c>
      <c r="I638" s="4" t="s">
        <v>6893</v>
      </c>
      <c r="J638" s="4" t="s">
        <v>387</v>
      </c>
      <c r="K638" s="4" t="s">
        <v>388</v>
      </c>
      <c r="L638" s="4"/>
      <c r="M638" s="4"/>
      <c r="N638" s="4"/>
      <c r="O638" s="7">
        <v>3600000</v>
      </c>
      <c r="P638" s="11">
        <f>_xlfn.XLOOKUP(E638,[1]SIDEOF_donativos!U$4:U$1619,[1]SIDEOF_donativos!W$4:W$1619,FALSE)</f>
        <v>1524</v>
      </c>
      <c r="S638" s="3">
        <v>2016</v>
      </c>
      <c r="T638" s="4" t="s">
        <v>278</v>
      </c>
      <c r="U638" s="4" t="s">
        <v>5586</v>
      </c>
      <c r="V638" s="6">
        <v>42709</v>
      </c>
      <c r="W638" s="7">
        <v>950000</v>
      </c>
      <c r="X638" s="6">
        <v>42829</v>
      </c>
      <c r="Y638" s="4" t="s">
        <v>5589</v>
      </c>
      <c r="Z638" s="4" t="s">
        <v>296</v>
      </c>
      <c r="AA638" s="4" t="s">
        <v>297</v>
      </c>
      <c r="AB638" s="4"/>
      <c r="AC638" s="4"/>
      <c r="AD638" s="4"/>
      <c r="AE638" s="7">
        <v>950000</v>
      </c>
      <c r="AF638" s="11">
        <v>504</v>
      </c>
    </row>
    <row r="639" spans="1:32" x14ac:dyDescent="0.25">
      <c r="A639" s="3">
        <v>2016</v>
      </c>
      <c r="B639" s="4" t="s">
        <v>719</v>
      </c>
      <c r="C639" s="5">
        <v>48101</v>
      </c>
      <c r="D639" s="4" t="s">
        <v>6894</v>
      </c>
      <c r="E639" s="4" t="s">
        <v>6782</v>
      </c>
      <c r="F639" s="6">
        <v>42674</v>
      </c>
      <c r="G639" s="7">
        <v>5000000</v>
      </c>
      <c r="H639" s="6">
        <v>42946</v>
      </c>
      <c r="I639" s="4" t="s">
        <v>6895</v>
      </c>
      <c r="J639" s="4" t="s">
        <v>387</v>
      </c>
      <c r="K639" s="4" t="s">
        <v>388</v>
      </c>
      <c r="L639" s="4"/>
      <c r="M639" s="4"/>
      <c r="N639" s="4"/>
      <c r="O639" s="7">
        <v>5000000</v>
      </c>
      <c r="P639" s="11">
        <f>_xlfn.XLOOKUP(E639,[1]SIDEOF_donativos!U$4:U$1619,[1]SIDEOF_donativos!W$4:W$1619,FALSE)</f>
        <v>1091</v>
      </c>
      <c r="S639" s="19">
        <v>2016</v>
      </c>
      <c r="T639" s="20" t="s">
        <v>278</v>
      </c>
      <c r="U639" s="20" t="s">
        <v>5591</v>
      </c>
      <c r="V639" s="21">
        <v>42404</v>
      </c>
      <c r="W639" s="22">
        <v>6300000</v>
      </c>
      <c r="X639" s="21">
        <v>42643</v>
      </c>
      <c r="Y639" s="20" t="s">
        <v>5592</v>
      </c>
      <c r="Z639" s="20" t="s">
        <v>5593</v>
      </c>
      <c r="AA639" s="20" t="s">
        <v>301</v>
      </c>
      <c r="AB639" s="20" t="s">
        <v>297</v>
      </c>
      <c r="AC639" s="20" t="s">
        <v>314</v>
      </c>
      <c r="AD639" s="20"/>
      <c r="AE639" s="22">
        <v>6300000</v>
      </c>
      <c r="AF639" s="38">
        <v>513</v>
      </c>
    </row>
    <row r="640" spans="1:32" x14ac:dyDescent="0.25">
      <c r="A640" s="3">
        <v>2016</v>
      </c>
      <c r="B640" s="4" t="s">
        <v>719</v>
      </c>
      <c r="C640" s="5">
        <v>48101</v>
      </c>
      <c r="D640" s="4" t="s">
        <v>6896</v>
      </c>
      <c r="E640" s="4" t="s">
        <v>6859</v>
      </c>
      <c r="F640" s="6">
        <v>42674</v>
      </c>
      <c r="G640" s="7">
        <v>3000000</v>
      </c>
      <c r="H640" s="6">
        <v>42824</v>
      </c>
      <c r="I640" s="4" t="s">
        <v>6897</v>
      </c>
      <c r="J640" s="4" t="s">
        <v>387</v>
      </c>
      <c r="K640" s="4" t="s">
        <v>388</v>
      </c>
      <c r="L640" s="4"/>
      <c r="M640" s="4"/>
      <c r="N640" s="4"/>
      <c r="O640" s="7">
        <v>3000000</v>
      </c>
      <c r="P640" s="11">
        <f>_xlfn.XLOOKUP(E640,[1]SIDEOF_donativos!U$4:U$1619,[1]SIDEOF_donativos!W$4:W$1619,FALSE)</f>
        <v>645</v>
      </c>
      <c r="S640" s="19">
        <v>2016</v>
      </c>
      <c r="T640" s="20" t="s">
        <v>278</v>
      </c>
      <c r="U640" s="20" t="s">
        <v>5595</v>
      </c>
      <c r="V640" s="21">
        <v>42438</v>
      </c>
      <c r="W640" s="22">
        <v>2500000</v>
      </c>
      <c r="X640" s="21">
        <v>42735</v>
      </c>
      <c r="Y640" s="20" t="s">
        <v>5596</v>
      </c>
      <c r="Z640" s="20" t="s">
        <v>2803</v>
      </c>
      <c r="AA640" s="20" t="s">
        <v>297</v>
      </c>
      <c r="AB640" s="20" t="s">
        <v>314</v>
      </c>
      <c r="AC640" s="20"/>
      <c r="AD640" s="20"/>
      <c r="AE640" s="22">
        <v>2500000</v>
      </c>
      <c r="AF640" s="38">
        <v>909</v>
      </c>
    </row>
    <row r="641" spans="1:32" x14ac:dyDescent="0.25">
      <c r="A641" s="3">
        <v>2016</v>
      </c>
      <c r="B641" s="4" t="s">
        <v>719</v>
      </c>
      <c r="C641" s="5">
        <v>48101</v>
      </c>
      <c r="D641" s="4" t="s">
        <v>6898</v>
      </c>
      <c r="E641" s="4" t="s">
        <v>3079</v>
      </c>
      <c r="F641" s="6">
        <v>42674</v>
      </c>
      <c r="G641" s="7">
        <v>3000000</v>
      </c>
      <c r="H641" s="6">
        <v>42977</v>
      </c>
      <c r="I641" s="4" t="s">
        <v>6899</v>
      </c>
      <c r="J641" s="4" t="s">
        <v>387</v>
      </c>
      <c r="K641" s="4" t="s">
        <v>388</v>
      </c>
      <c r="L641" s="4"/>
      <c r="M641" s="4"/>
      <c r="N641" s="4"/>
      <c r="O641" s="7">
        <v>3000000</v>
      </c>
      <c r="P641" s="11">
        <f>_xlfn.XLOOKUP(E641,[1]SIDEOF_donativos!U$4:U$1619,[1]SIDEOF_donativos!W$4:W$1619,FALSE)</f>
        <v>117</v>
      </c>
      <c r="S641" s="19">
        <v>2016</v>
      </c>
      <c r="T641" s="20" t="s">
        <v>278</v>
      </c>
      <c r="U641" s="20" t="s">
        <v>5598</v>
      </c>
      <c r="V641" s="21">
        <v>42438</v>
      </c>
      <c r="W641" s="22">
        <v>1300000</v>
      </c>
      <c r="X641" s="21">
        <v>42735</v>
      </c>
      <c r="Y641" s="20" t="s">
        <v>5599</v>
      </c>
      <c r="Z641" s="20" t="s">
        <v>2803</v>
      </c>
      <c r="AA641" s="20" t="s">
        <v>297</v>
      </c>
      <c r="AB641" s="20" t="s">
        <v>314</v>
      </c>
      <c r="AC641" s="20"/>
      <c r="AD641" s="20"/>
      <c r="AE641" s="22">
        <v>1300000</v>
      </c>
      <c r="AF641" s="38">
        <v>908</v>
      </c>
    </row>
    <row r="642" spans="1:32" x14ac:dyDescent="0.25">
      <c r="A642" s="3">
        <v>2016</v>
      </c>
      <c r="B642" s="4" t="s">
        <v>719</v>
      </c>
      <c r="C642" s="5">
        <v>48101</v>
      </c>
      <c r="D642" s="4" t="s">
        <v>6900</v>
      </c>
      <c r="E642" s="4" t="s">
        <v>988</v>
      </c>
      <c r="F642" s="6">
        <v>42735</v>
      </c>
      <c r="G642" s="7">
        <v>2500000</v>
      </c>
      <c r="H642" s="6">
        <v>42995</v>
      </c>
      <c r="I642" s="4" t="s">
        <v>6901</v>
      </c>
      <c r="J642" s="4" t="s">
        <v>387</v>
      </c>
      <c r="K642" s="4" t="s">
        <v>388</v>
      </c>
      <c r="L642" s="4"/>
      <c r="M642" s="4"/>
      <c r="N642" s="4"/>
      <c r="O642" s="7">
        <v>2500000</v>
      </c>
      <c r="P642" s="11">
        <f>_xlfn.XLOOKUP(E642,[1]SIDEOF_donativos!U$4:U$1619,[1]SIDEOF_donativos!W$4:W$1619,FALSE)</f>
        <v>1301</v>
      </c>
      <c r="W642" s="17">
        <f>SUM(W622:W641)</f>
        <v>51818720</v>
      </c>
      <c r="AE642" s="17">
        <f>SUM(AE622:AE641)</f>
        <v>51818720</v>
      </c>
    </row>
    <row r="643" spans="1:32" x14ac:dyDescent="0.25">
      <c r="A643" s="3">
        <v>2016</v>
      </c>
      <c r="B643" s="4" t="s">
        <v>719</v>
      </c>
      <c r="C643" s="5">
        <v>48101</v>
      </c>
      <c r="D643" s="4" t="s">
        <v>6902</v>
      </c>
      <c r="E643" s="4" t="s">
        <v>5291</v>
      </c>
      <c r="F643" s="6">
        <v>42732</v>
      </c>
      <c r="G643" s="7">
        <v>4393285</v>
      </c>
      <c r="H643" s="6">
        <v>43096</v>
      </c>
      <c r="I643" s="4" t="s">
        <v>6903</v>
      </c>
      <c r="J643" s="4" t="s">
        <v>387</v>
      </c>
      <c r="K643" s="4" t="s">
        <v>388</v>
      </c>
      <c r="L643" s="4"/>
      <c r="M643" s="4"/>
      <c r="N643" s="4"/>
      <c r="O643" s="7">
        <v>4393285</v>
      </c>
      <c r="P643" s="11">
        <f>_xlfn.XLOOKUP(E643,[1]SIDEOF_donativos!U$4:U$1619,[1]SIDEOF_donativos!W$4:W$1619,FALSE)</f>
        <v>33</v>
      </c>
      <c r="AE643" s="28" cm="1">
        <f t="array" ref="AE643">SumarSinColor(AE622:AE641)</f>
        <v>36068720</v>
      </c>
    </row>
    <row r="644" spans="1:32" x14ac:dyDescent="0.25">
      <c r="A644" s="3">
        <v>2016</v>
      </c>
      <c r="B644" s="4" t="s">
        <v>719</v>
      </c>
      <c r="C644" s="5">
        <v>48101</v>
      </c>
      <c r="D644" s="4" t="s">
        <v>6904</v>
      </c>
      <c r="E644" s="4" t="s">
        <v>5291</v>
      </c>
      <c r="F644" s="6">
        <v>42732</v>
      </c>
      <c r="G644" s="7">
        <v>4000000</v>
      </c>
      <c r="H644" s="6">
        <v>42852</v>
      </c>
      <c r="I644" s="4" t="s">
        <v>6905</v>
      </c>
      <c r="J644" s="4" t="s">
        <v>387</v>
      </c>
      <c r="K644" s="4" t="s">
        <v>388</v>
      </c>
      <c r="L644" s="4"/>
      <c r="M644" s="4"/>
      <c r="N644" s="4"/>
      <c r="O644" s="7">
        <v>4000000</v>
      </c>
      <c r="P644" s="11">
        <f>_xlfn.XLOOKUP(E644,[1]SIDEOF_donativos!U$4:U$1619,[1]SIDEOF_donativos!W$4:W$1619,FALSE)</f>
        <v>33</v>
      </c>
      <c r="S644" t="s">
        <v>7671</v>
      </c>
    </row>
    <row r="645" spans="1:32" ht="45" x14ac:dyDescent="0.25">
      <c r="A645" s="3">
        <v>2016</v>
      </c>
      <c r="B645" s="4" t="s">
        <v>719</v>
      </c>
      <c r="C645" s="5">
        <v>48101</v>
      </c>
      <c r="D645" s="4" t="s">
        <v>6906</v>
      </c>
      <c r="E645" s="4" t="s">
        <v>6881</v>
      </c>
      <c r="F645" s="6">
        <v>42682</v>
      </c>
      <c r="G645" s="7">
        <v>530258</v>
      </c>
      <c r="H645" s="6">
        <v>42801</v>
      </c>
      <c r="I645" s="4" t="s">
        <v>6907</v>
      </c>
      <c r="J645" s="4" t="s">
        <v>387</v>
      </c>
      <c r="K645" s="4" t="s">
        <v>388</v>
      </c>
      <c r="L645" s="4"/>
      <c r="M645" s="4"/>
      <c r="N645" s="4"/>
      <c r="O645" s="7">
        <v>530258</v>
      </c>
      <c r="P645" s="11">
        <f>_xlfn.XLOOKUP(E645,[1]SIDEOF_donativos!U$4:U$1619,[1]SIDEOF_donativos!W$4:W$1619,FALSE)</f>
        <v>639</v>
      </c>
      <c r="S645" s="12" t="s">
        <v>0</v>
      </c>
      <c r="T645" s="13" t="s">
        <v>1</v>
      </c>
      <c r="U645" s="13" t="s">
        <v>4</v>
      </c>
      <c r="V645" s="13" t="s">
        <v>5</v>
      </c>
      <c r="W645" s="14" t="s">
        <v>6</v>
      </c>
      <c r="X645" s="13" t="s">
        <v>7</v>
      </c>
      <c r="Y645" s="13" t="s">
        <v>8</v>
      </c>
      <c r="Z645" s="13" t="s">
        <v>9</v>
      </c>
      <c r="AA645" s="13" t="s">
        <v>1767</v>
      </c>
      <c r="AB645" s="13" t="s">
        <v>1767</v>
      </c>
      <c r="AC645" s="13" t="s">
        <v>1767</v>
      </c>
      <c r="AD645" s="13" t="s">
        <v>1767</v>
      </c>
      <c r="AE645" s="14" t="s">
        <v>14</v>
      </c>
      <c r="AF645" s="15" t="s">
        <v>5413</v>
      </c>
    </row>
    <row r="646" spans="1:32" x14ac:dyDescent="0.25">
      <c r="A646" s="3">
        <v>2016</v>
      </c>
      <c r="B646" s="4" t="s">
        <v>719</v>
      </c>
      <c r="C646" s="5">
        <v>48101</v>
      </c>
      <c r="D646" s="4" t="s">
        <v>6908</v>
      </c>
      <c r="E646" s="4" t="s">
        <v>6262</v>
      </c>
      <c r="F646" s="6">
        <v>42732</v>
      </c>
      <c r="G646" s="7">
        <v>2398082</v>
      </c>
      <c r="H646" s="6">
        <v>42943</v>
      </c>
      <c r="I646" s="4" t="s">
        <v>6909</v>
      </c>
      <c r="J646" s="4" t="s">
        <v>387</v>
      </c>
      <c r="K646" s="4" t="s">
        <v>388</v>
      </c>
      <c r="L646" s="4"/>
      <c r="M646" s="4"/>
      <c r="N646" s="4"/>
      <c r="O646" s="7">
        <v>2398082</v>
      </c>
      <c r="P646" s="11">
        <f>_xlfn.XLOOKUP(E646,[1]SIDEOF_donativos!U$4:U$1619,[1]SIDEOF_donativos!W$4:W$1619,FALSE)</f>
        <v>1524</v>
      </c>
      <c r="S646" s="19">
        <v>2016</v>
      </c>
      <c r="T646" s="20" t="s">
        <v>278</v>
      </c>
      <c r="U646" s="20" t="s">
        <v>288</v>
      </c>
      <c r="V646" s="21">
        <v>42671</v>
      </c>
      <c r="W646" s="22">
        <v>40000000</v>
      </c>
      <c r="X646" s="21">
        <v>43036</v>
      </c>
      <c r="Y646" s="20" t="s">
        <v>5513</v>
      </c>
      <c r="Z646" s="20" t="s">
        <v>5514</v>
      </c>
      <c r="AA646" s="20" t="s">
        <v>2832</v>
      </c>
      <c r="AB646" s="20" t="s">
        <v>388</v>
      </c>
      <c r="AC646" s="20" t="s">
        <v>291</v>
      </c>
      <c r="AD646" s="20"/>
      <c r="AE646" s="22">
        <v>40000000</v>
      </c>
      <c r="AF646" s="38">
        <v>668</v>
      </c>
    </row>
    <row r="647" spans="1:32" x14ac:dyDescent="0.25">
      <c r="A647" s="3">
        <v>2016</v>
      </c>
      <c r="B647" s="4" t="s">
        <v>719</v>
      </c>
      <c r="C647" s="5">
        <v>48101</v>
      </c>
      <c r="D647" s="4" t="s">
        <v>6910</v>
      </c>
      <c r="E647" s="4" t="s">
        <v>2516</v>
      </c>
      <c r="F647" s="6">
        <v>42732</v>
      </c>
      <c r="G647" s="7">
        <v>3500000</v>
      </c>
      <c r="H647" s="6">
        <v>42914</v>
      </c>
      <c r="I647" s="4" t="s">
        <v>6911</v>
      </c>
      <c r="J647" s="4" t="s">
        <v>387</v>
      </c>
      <c r="K647" s="4" t="s">
        <v>388</v>
      </c>
      <c r="L647" s="4"/>
      <c r="M647" s="4"/>
      <c r="N647" s="4"/>
      <c r="O647" s="7">
        <v>3500000</v>
      </c>
      <c r="P647" s="11">
        <f>_xlfn.XLOOKUP(E647,[1]SIDEOF_donativos!U$4:U$1619,[1]SIDEOF_donativos!W$4:W$1619,FALSE)</f>
        <v>1066</v>
      </c>
      <c r="S647" s="3">
        <v>2016</v>
      </c>
      <c r="T647" s="4" t="s">
        <v>278</v>
      </c>
      <c r="U647" s="4" t="s">
        <v>993</v>
      </c>
      <c r="V647" s="6">
        <v>42576</v>
      </c>
      <c r="W647" s="7">
        <v>6000000</v>
      </c>
      <c r="X647" s="6">
        <v>42941</v>
      </c>
      <c r="Y647" s="4" t="s">
        <v>5516</v>
      </c>
      <c r="Z647" s="4" t="s">
        <v>290</v>
      </c>
      <c r="AA647" s="4" t="s">
        <v>291</v>
      </c>
      <c r="AB647" s="4"/>
      <c r="AC647" s="4"/>
      <c r="AD647" s="4"/>
      <c r="AE647" s="7">
        <v>6000000</v>
      </c>
      <c r="AF647" s="11">
        <v>845</v>
      </c>
    </row>
    <row r="648" spans="1:32" x14ac:dyDescent="0.25">
      <c r="A648" s="3">
        <v>2016</v>
      </c>
      <c r="B648" s="4" t="s">
        <v>719</v>
      </c>
      <c r="C648" s="5">
        <v>48101</v>
      </c>
      <c r="D648" s="4" t="s">
        <v>6912</v>
      </c>
      <c r="E648" s="4" t="s">
        <v>956</v>
      </c>
      <c r="F648" s="6">
        <v>42735</v>
      </c>
      <c r="G648" s="7">
        <v>1199041</v>
      </c>
      <c r="H648" s="6">
        <v>43008</v>
      </c>
      <c r="I648" s="4" t="s">
        <v>6913</v>
      </c>
      <c r="J648" s="4" t="s">
        <v>387</v>
      </c>
      <c r="K648" s="4" t="s">
        <v>388</v>
      </c>
      <c r="L648" s="4"/>
      <c r="M648" s="4"/>
      <c r="N648" s="4"/>
      <c r="O648" s="7">
        <v>1199041</v>
      </c>
      <c r="P648" s="11">
        <f>_xlfn.XLOOKUP(E648,[1]SIDEOF_donativos!U$4:U$1619,[1]SIDEOF_donativos!W$4:W$1619,FALSE)</f>
        <v>1409</v>
      </c>
      <c r="S648" s="3">
        <v>2016</v>
      </c>
      <c r="T648" s="4" t="s">
        <v>1909</v>
      </c>
      <c r="U648" s="4" t="s">
        <v>1916</v>
      </c>
      <c r="V648" s="6">
        <v>42627</v>
      </c>
      <c r="W648" s="7">
        <v>100000</v>
      </c>
      <c r="X648" s="6">
        <v>42735</v>
      </c>
      <c r="Y648" s="4" t="s">
        <v>5617</v>
      </c>
      <c r="Z648" s="4" t="s">
        <v>290</v>
      </c>
      <c r="AA648" s="4" t="s">
        <v>291</v>
      </c>
      <c r="AB648" s="4"/>
      <c r="AC648" s="4"/>
      <c r="AD648" s="4"/>
      <c r="AE648" s="7">
        <v>100000</v>
      </c>
      <c r="AF648" s="11">
        <v>1601</v>
      </c>
    </row>
    <row r="649" spans="1:32" x14ac:dyDescent="0.25">
      <c r="A649" s="3">
        <v>2016</v>
      </c>
      <c r="B649" s="4" t="s">
        <v>719</v>
      </c>
      <c r="C649" s="5">
        <v>48101</v>
      </c>
      <c r="D649" s="4" t="s">
        <v>6914</v>
      </c>
      <c r="E649" s="4" t="s">
        <v>3920</v>
      </c>
      <c r="F649" s="6">
        <v>42734</v>
      </c>
      <c r="G649" s="7">
        <v>1000000</v>
      </c>
      <c r="H649" s="6">
        <v>42884</v>
      </c>
      <c r="I649" s="4" t="s">
        <v>6915</v>
      </c>
      <c r="J649" s="4" t="s">
        <v>387</v>
      </c>
      <c r="K649" s="4" t="s">
        <v>388</v>
      </c>
      <c r="L649" s="4"/>
      <c r="M649" s="4"/>
      <c r="N649" s="4"/>
      <c r="O649" s="7">
        <v>1000000</v>
      </c>
      <c r="P649" s="11">
        <f>_xlfn.XLOOKUP(E649,[1]SIDEOF_donativos!U$4:U$1619,[1]SIDEOF_donativos!W$4:W$1619,FALSE)</f>
        <v>719</v>
      </c>
      <c r="S649" s="3">
        <v>2016</v>
      </c>
      <c r="T649" s="4" t="s">
        <v>445</v>
      </c>
      <c r="U649" s="4" t="s">
        <v>993</v>
      </c>
      <c r="V649" s="6">
        <v>42639</v>
      </c>
      <c r="W649" s="7">
        <v>2000000</v>
      </c>
      <c r="X649" s="6">
        <v>42735</v>
      </c>
      <c r="Y649" s="4" t="s">
        <v>5729</v>
      </c>
      <c r="Z649" s="4" t="s">
        <v>290</v>
      </c>
      <c r="AA649" s="4" t="s">
        <v>291</v>
      </c>
      <c r="AB649" s="4"/>
      <c r="AC649" s="4"/>
      <c r="AD649" s="4"/>
      <c r="AE649" s="7">
        <v>2000000</v>
      </c>
      <c r="AF649" s="11">
        <v>845</v>
      </c>
    </row>
    <row r="650" spans="1:32" x14ac:dyDescent="0.25">
      <c r="A650" s="3">
        <v>2016</v>
      </c>
      <c r="B650" s="4" t="s">
        <v>719</v>
      </c>
      <c r="C650" s="5">
        <v>48101</v>
      </c>
      <c r="D650" s="4" t="s">
        <v>6916</v>
      </c>
      <c r="E650" s="4" t="s">
        <v>988</v>
      </c>
      <c r="F650" s="6">
        <v>42685</v>
      </c>
      <c r="G650" s="7">
        <v>4601918</v>
      </c>
      <c r="H650" s="6">
        <v>42835</v>
      </c>
      <c r="I650" s="4" t="s">
        <v>6917</v>
      </c>
      <c r="J650" s="4" t="s">
        <v>387</v>
      </c>
      <c r="K650" s="4" t="s">
        <v>388</v>
      </c>
      <c r="L650" s="4"/>
      <c r="M650" s="4"/>
      <c r="N650" s="4"/>
      <c r="O650" s="7">
        <v>4601918</v>
      </c>
      <c r="P650" s="11">
        <f>_xlfn.XLOOKUP(E650,[1]SIDEOF_donativos!U$4:U$1619,[1]SIDEOF_donativos!W$4:W$1619,FALSE)</f>
        <v>1301</v>
      </c>
      <c r="S650" s="3">
        <v>2016</v>
      </c>
      <c r="T650" s="4" t="s">
        <v>614</v>
      </c>
      <c r="U650" s="4" t="s">
        <v>993</v>
      </c>
      <c r="V650" s="6">
        <v>42613</v>
      </c>
      <c r="W650" s="7">
        <v>10000000</v>
      </c>
      <c r="X650" s="6">
        <v>42977</v>
      </c>
      <c r="Y650" s="4" t="s">
        <v>6145</v>
      </c>
      <c r="Z650" s="4" t="s">
        <v>290</v>
      </c>
      <c r="AA650" s="4" t="s">
        <v>291</v>
      </c>
      <c r="AB650" s="4"/>
      <c r="AC650" s="4"/>
      <c r="AD650" s="4"/>
      <c r="AE650" s="7">
        <v>10000000</v>
      </c>
      <c r="AF650" s="11">
        <v>845</v>
      </c>
    </row>
    <row r="651" spans="1:32" x14ac:dyDescent="0.25">
      <c r="A651" s="3">
        <v>2016</v>
      </c>
      <c r="B651" s="4" t="s">
        <v>719</v>
      </c>
      <c r="C651" s="5">
        <v>48101</v>
      </c>
      <c r="D651" s="4" t="s">
        <v>6918</v>
      </c>
      <c r="E651" s="4" t="s">
        <v>956</v>
      </c>
      <c r="F651" s="6">
        <v>42735</v>
      </c>
      <c r="G651" s="7">
        <v>1199041</v>
      </c>
      <c r="H651" s="6">
        <v>43008</v>
      </c>
      <c r="I651" s="4" t="s">
        <v>6919</v>
      </c>
      <c r="J651" s="4" t="s">
        <v>387</v>
      </c>
      <c r="K651" s="4" t="s">
        <v>388</v>
      </c>
      <c r="L651" s="4"/>
      <c r="M651" s="4"/>
      <c r="N651" s="4"/>
      <c r="O651" s="7">
        <v>1199041</v>
      </c>
      <c r="P651" s="11">
        <f>_xlfn.XLOOKUP(E651,[1]SIDEOF_donativos!U$4:U$1619,[1]SIDEOF_donativos!W$4:W$1619,FALSE)</f>
        <v>1409</v>
      </c>
      <c r="S651" s="3">
        <v>2016</v>
      </c>
      <c r="T651" s="4" t="s">
        <v>614</v>
      </c>
      <c r="U651" s="4" t="s">
        <v>200</v>
      </c>
      <c r="V651" s="6">
        <v>42710</v>
      </c>
      <c r="W651" s="7">
        <v>2000000</v>
      </c>
      <c r="X651" s="6">
        <v>43074</v>
      </c>
      <c r="Y651" s="4" t="s">
        <v>6153</v>
      </c>
      <c r="Z651" s="4" t="s">
        <v>290</v>
      </c>
      <c r="AA651" s="4" t="s">
        <v>291</v>
      </c>
      <c r="AB651" s="4"/>
      <c r="AC651" s="4"/>
      <c r="AD651" s="4"/>
      <c r="AE651" s="7">
        <v>2000000</v>
      </c>
      <c r="AF651" s="11">
        <v>754</v>
      </c>
    </row>
    <row r="652" spans="1:32" x14ac:dyDescent="0.25">
      <c r="A652" s="3">
        <v>2016</v>
      </c>
      <c r="B652" s="4" t="s">
        <v>719</v>
      </c>
      <c r="C652" s="5">
        <v>48101</v>
      </c>
      <c r="D652" s="4" t="s">
        <v>6920</v>
      </c>
      <c r="E652" s="4" t="s">
        <v>6921</v>
      </c>
      <c r="F652" s="6">
        <v>42734</v>
      </c>
      <c r="G652" s="7">
        <v>2500000</v>
      </c>
      <c r="H652" s="6">
        <v>43007</v>
      </c>
      <c r="I652" s="4" t="s">
        <v>6922</v>
      </c>
      <c r="J652" s="4" t="s">
        <v>387</v>
      </c>
      <c r="K652" s="4" t="s">
        <v>388</v>
      </c>
      <c r="L652" s="4"/>
      <c r="M652" s="4"/>
      <c r="N652" s="4"/>
      <c r="O652" s="7">
        <v>2500000</v>
      </c>
      <c r="P652" s="11">
        <f>_xlfn.XLOOKUP(E652,[1]SIDEOF_donativos!U$4:U$1619,[1]SIDEOF_donativos!W$4:W$1619,FALSE)</f>
        <v>566</v>
      </c>
      <c r="S652" s="3">
        <v>2016</v>
      </c>
      <c r="T652" s="4" t="s">
        <v>1741</v>
      </c>
      <c r="U652" s="4" t="s">
        <v>200</v>
      </c>
      <c r="V652" s="6">
        <v>42489</v>
      </c>
      <c r="W652" s="7">
        <v>5000000</v>
      </c>
      <c r="X652" s="6">
        <v>42735</v>
      </c>
      <c r="Y652" s="4" t="s">
        <v>6970</v>
      </c>
      <c r="Z652" s="4" t="s">
        <v>290</v>
      </c>
      <c r="AA652" s="4" t="s">
        <v>291</v>
      </c>
      <c r="AB652" s="4"/>
      <c r="AC652" s="4"/>
      <c r="AD652" s="4"/>
      <c r="AE652" s="7">
        <v>5000000</v>
      </c>
      <c r="AF652" s="11">
        <v>754</v>
      </c>
    </row>
    <row r="653" spans="1:32" x14ac:dyDescent="0.25">
      <c r="A653" s="3">
        <v>2016</v>
      </c>
      <c r="B653" s="4" t="s">
        <v>719</v>
      </c>
      <c r="C653" s="5">
        <v>48101</v>
      </c>
      <c r="D653" s="4" t="s">
        <v>6923</v>
      </c>
      <c r="E653" s="4" t="s">
        <v>6921</v>
      </c>
      <c r="F653" s="6">
        <v>42734</v>
      </c>
      <c r="G653" s="7">
        <v>4000000</v>
      </c>
      <c r="H653" s="6">
        <v>43008</v>
      </c>
      <c r="I653" s="4" t="s">
        <v>6924</v>
      </c>
      <c r="J653" s="4" t="s">
        <v>387</v>
      </c>
      <c r="K653" s="4" t="s">
        <v>388</v>
      </c>
      <c r="L653" s="4"/>
      <c r="M653" s="4"/>
      <c r="N653" s="4"/>
      <c r="O653" s="7">
        <v>4000000</v>
      </c>
      <c r="P653" s="11">
        <f>_xlfn.XLOOKUP(E653,[1]SIDEOF_donativos!U$4:U$1619,[1]SIDEOF_donativos!W$4:W$1619,FALSE)</f>
        <v>566</v>
      </c>
      <c r="S653" s="3">
        <v>2016</v>
      </c>
      <c r="T653" s="4" t="s">
        <v>1741</v>
      </c>
      <c r="U653" s="4" t="s">
        <v>6787</v>
      </c>
      <c r="V653" s="6">
        <v>42468</v>
      </c>
      <c r="W653" s="7">
        <v>2000000</v>
      </c>
      <c r="X653" s="6">
        <v>42735</v>
      </c>
      <c r="Y653" s="4" t="s">
        <v>6972</v>
      </c>
      <c r="Z653" s="4" t="s">
        <v>290</v>
      </c>
      <c r="AA653" s="4" t="s">
        <v>291</v>
      </c>
      <c r="AB653" s="4"/>
      <c r="AC653" s="4"/>
      <c r="AD653" s="4"/>
      <c r="AE653" s="7">
        <v>2000000</v>
      </c>
      <c r="AF653" s="11">
        <v>178</v>
      </c>
    </row>
    <row r="654" spans="1:32" x14ac:dyDescent="0.25">
      <c r="A654" s="3">
        <v>2016</v>
      </c>
      <c r="B654" s="4" t="s">
        <v>719</v>
      </c>
      <c r="C654" s="5">
        <v>48101</v>
      </c>
      <c r="D654" s="4" t="s">
        <v>6925</v>
      </c>
      <c r="E654" s="4" t="s">
        <v>6262</v>
      </c>
      <c r="F654" s="6">
        <v>42732</v>
      </c>
      <c r="G654" s="7">
        <v>14000000</v>
      </c>
      <c r="H654" s="6">
        <v>43096</v>
      </c>
      <c r="I654" s="4" t="s">
        <v>6926</v>
      </c>
      <c r="J654" s="4" t="s">
        <v>387</v>
      </c>
      <c r="K654" s="4" t="s">
        <v>388</v>
      </c>
      <c r="L654" s="4"/>
      <c r="M654" s="4"/>
      <c r="N654" s="4"/>
      <c r="O654" s="7">
        <v>14000000</v>
      </c>
      <c r="P654" s="11">
        <f>_xlfn.XLOOKUP(E654,[1]SIDEOF_donativos!U$4:U$1619,[1]SIDEOF_donativos!W$4:W$1619,FALSE)</f>
        <v>1524</v>
      </c>
      <c r="S654" s="3">
        <v>2016</v>
      </c>
      <c r="T654" s="4" t="s">
        <v>1741</v>
      </c>
      <c r="U654" s="4" t="s">
        <v>5406</v>
      </c>
      <c r="V654" s="6">
        <v>42499</v>
      </c>
      <c r="W654" s="7">
        <v>22741540</v>
      </c>
      <c r="X654" s="6">
        <v>42735</v>
      </c>
      <c r="Y654" s="4" t="s">
        <v>6974</v>
      </c>
      <c r="Z654" s="4" t="s">
        <v>290</v>
      </c>
      <c r="AA654" s="4" t="s">
        <v>291</v>
      </c>
      <c r="AB654" s="4"/>
      <c r="AC654" s="4"/>
      <c r="AD654" s="4"/>
      <c r="AE654" s="7">
        <v>22741540</v>
      </c>
      <c r="AF654" s="11">
        <v>1587</v>
      </c>
    </row>
    <row r="655" spans="1:32" x14ac:dyDescent="0.25">
      <c r="A655" s="3">
        <v>2016</v>
      </c>
      <c r="B655" s="4" t="s">
        <v>719</v>
      </c>
      <c r="C655" s="5">
        <v>48101</v>
      </c>
      <c r="D655" s="4" t="s">
        <v>6927</v>
      </c>
      <c r="E655" s="4" t="s">
        <v>6870</v>
      </c>
      <c r="F655" s="6">
        <v>42689</v>
      </c>
      <c r="G655" s="7">
        <v>1200000</v>
      </c>
      <c r="H655" s="6">
        <v>42839</v>
      </c>
      <c r="I655" s="4" t="s">
        <v>6928</v>
      </c>
      <c r="J655" s="4" t="s">
        <v>387</v>
      </c>
      <c r="K655" s="4" t="s">
        <v>388</v>
      </c>
      <c r="L655" s="4"/>
      <c r="M655" s="4"/>
      <c r="N655" s="4"/>
      <c r="O655" s="7">
        <v>1200000</v>
      </c>
      <c r="P655" s="11">
        <f>_xlfn.XLOOKUP(E655,[1]SIDEOF_donativos!U$4:U$1619,[1]SIDEOF_donativos!W$4:W$1619,FALSE)</f>
        <v>19</v>
      </c>
      <c r="S655" s="3">
        <v>2016</v>
      </c>
      <c r="T655" s="4" t="s">
        <v>1741</v>
      </c>
      <c r="U655" s="4" t="s">
        <v>1745</v>
      </c>
      <c r="V655" s="6">
        <v>42522</v>
      </c>
      <c r="W655" s="7">
        <v>5000000</v>
      </c>
      <c r="X655" s="6">
        <v>42766</v>
      </c>
      <c r="Y655" s="4" t="s">
        <v>6976</v>
      </c>
      <c r="Z655" s="4" t="s">
        <v>290</v>
      </c>
      <c r="AA655" s="4" t="s">
        <v>291</v>
      </c>
      <c r="AB655" s="4"/>
      <c r="AC655" s="4"/>
      <c r="AD655" s="4"/>
      <c r="AE655" s="7">
        <v>5000000</v>
      </c>
      <c r="AF655" s="11">
        <v>720</v>
      </c>
    </row>
    <row r="656" spans="1:32" x14ac:dyDescent="0.25">
      <c r="A656" s="3">
        <v>2016</v>
      </c>
      <c r="B656" s="4" t="s">
        <v>719</v>
      </c>
      <c r="C656" s="5">
        <v>48101</v>
      </c>
      <c r="D656" s="4" t="s">
        <v>6929</v>
      </c>
      <c r="E656" s="4" t="s">
        <v>2573</v>
      </c>
      <c r="F656" s="6">
        <v>42734</v>
      </c>
      <c r="G656" s="7">
        <v>3900000</v>
      </c>
      <c r="H656" s="6">
        <v>43008</v>
      </c>
      <c r="I656" s="4" t="s">
        <v>6930</v>
      </c>
      <c r="J656" s="4" t="s">
        <v>387</v>
      </c>
      <c r="K656" s="4" t="s">
        <v>388</v>
      </c>
      <c r="L656" s="4"/>
      <c r="M656" s="4"/>
      <c r="N656" s="4"/>
      <c r="O656" s="7">
        <v>3900000</v>
      </c>
      <c r="P656" s="11">
        <f>_xlfn.XLOOKUP(E656,[1]SIDEOF_donativos!U$4:U$1619,[1]SIDEOF_donativos!W$4:W$1619,FALSE)</f>
        <v>532</v>
      </c>
      <c r="S656" s="3">
        <v>2016</v>
      </c>
      <c r="T656" s="4" t="s">
        <v>1741</v>
      </c>
      <c r="U656" s="4" t="s">
        <v>6978</v>
      </c>
      <c r="V656" s="6">
        <v>42522</v>
      </c>
      <c r="W656" s="7">
        <v>9000000</v>
      </c>
      <c r="X656" s="6">
        <v>42766</v>
      </c>
      <c r="Y656" s="4" t="s">
        <v>6979</v>
      </c>
      <c r="Z656" s="4" t="s">
        <v>290</v>
      </c>
      <c r="AA656" s="4" t="s">
        <v>291</v>
      </c>
      <c r="AB656" s="4"/>
      <c r="AC656" s="4"/>
      <c r="AD656" s="4"/>
      <c r="AE656" s="7">
        <v>9000000</v>
      </c>
      <c r="AF656" s="11">
        <v>152</v>
      </c>
    </row>
    <row r="657" spans="1:32" x14ac:dyDescent="0.25">
      <c r="A657" s="3">
        <v>2016</v>
      </c>
      <c r="B657" s="4" t="s">
        <v>719</v>
      </c>
      <c r="C657" s="5">
        <v>48101</v>
      </c>
      <c r="D657" s="4" t="s">
        <v>6931</v>
      </c>
      <c r="E657" s="4" t="s">
        <v>6932</v>
      </c>
      <c r="F657" s="6">
        <v>42732</v>
      </c>
      <c r="G657" s="7">
        <v>4950000</v>
      </c>
      <c r="H657" s="6">
        <v>43096</v>
      </c>
      <c r="I657" s="4" t="s">
        <v>6933</v>
      </c>
      <c r="J657" s="4" t="s">
        <v>387</v>
      </c>
      <c r="K657" s="4" t="s">
        <v>388</v>
      </c>
      <c r="L657" s="4"/>
      <c r="M657" s="4"/>
      <c r="N657" s="4"/>
      <c r="O657" s="7">
        <v>4950000</v>
      </c>
      <c r="P657" s="11">
        <f>_xlfn.XLOOKUP(E657,[1]SIDEOF_donativos!U$4:U$1619,[1]SIDEOF_donativos!W$4:W$1619,FALSE)</f>
        <v>86</v>
      </c>
      <c r="S657" s="3">
        <v>2016</v>
      </c>
      <c r="T657" s="4" t="s">
        <v>1741</v>
      </c>
      <c r="U657" s="4" t="s">
        <v>6981</v>
      </c>
      <c r="V657" s="6">
        <v>42529</v>
      </c>
      <c r="W657" s="7">
        <v>5000000</v>
      </c>
      <c r="X657" s="6">
        <v>42735</v>
      </c>
      <c r="Y657" s="4" t="s">
        <v>6982</v>
      </c>
      <c r="Z657" s="4" t="s">
        <v>290</v>
      </c>
      <c r="AA657" s="4" t="s">
        <v>291</v>
      </c>
      <c r="AB657" s="4"/>
      <c r="AC657" s="4"/>
      <c r="AD657" s="4"/>
      <c r="AE657" s="7">
        <v>5000000</v>
      </c>
      <c r="AF657" s="11">
        <v>955</v>
      </c>
    </row>
    <row r="658" spans="1:32" x14ac:dyDescent="0.25">
      <c r="A658" s="3">
        <v>2016</v>
      </c>
      <c r="B658" s="4" t="s">
        <v>719</v>
      </c>
      <c r="C658" s="5">
        <v>48101</v>
      </c>
      <c r="D658" s="4" t="s">
        <v>6934</v>
      </c>
      <c r="E658" s="4" t="s">
        <v>6932</v>
      </c>
      <c r="F658" s="6">
        <v>42732</v>
      </c>
      <c r="G658" s="7">
        <v>3597122</v>
      </c>
      <c r="H658" s="6">
        <v>42821</v>
      </c>
      <c r="I658" s="4" t="s">
        <v>6935</v>
      </c>
      <c r="J658" s="4" t="s">
        <v>387</v>
      </c>
      <c r="K658" s="4" t="s">
        <v>388</v>
      </c>
      <c r="L658" s="4"/>
      <c r="M658" s="4"/>
      <c r="N658" s="4"/>
      <c r="O658" s="7">
        <v>3597122</v>
      </c>
      <c r="P658" s="11">
        <f>_xlfn.XLOOKUP(E658,[1]SIDEOF_donativos!U$4:U$1619,[1]SIDEOF_donativos!W$4:W$1619,FALSE)</f>
        <v>86</v>
      </c>
      <c r="S658" s="3">
        <v>2016</v>
      </c>
      <c r="T658" s="4" t="s">
        <v>1741</v>
      </c>
      <c r="U658" s="4" t="s">
        <v>5403</v>
      </c>
      <c r="V658" s="6">
        <v>42552</v>
      </c>
      <c r="W658" s="7">
        <v>13500000</v>
      </c>
      <c r="X658" s="6">
        <v>42735</v>
      </c>
      <c r="Y658" s="4" t="s">
        <v>6984</v>
      </c>
      <c r="Z658" s="4" t="s">
        <v>290</v>
      </c>
      <c r="AA658" s="4" t="s">
        <v>291</v>
      </c>
      <c r="AB658" s="4"/>
      <c r="AC658" s="4"/>
      <c r="AD658" s="4"/>
      <c r="AE658" s="7">
        <v>13500000</v>
      </c>
      <c r="AF658" s="11">
        <v>655</v>
      </c>
    </row>
    <row r="659" spans="1:32" x14ac:dyDescent="0.25">
      <c r="A659" s="3">
        <v>2016</v>
      </c>
      <c r="B659" s="4" t="s">
        <v>719</v>
      </c>
      <c r="C659" s="5">
        <v>48101</v>
      </c>
      <c r="D659" s="4" t="s">
        <v>6936</v>
      </c>
      <c r="E659" s="4" t="s">
        <v>790</v>
      </c>
      <c r="F659" s="6">
        <v>42450</v>
      </c>
      <c r="G659" s="7">
        <v>2500000</v>
      </c>
      <c r="H659" s="6">
        <v>43136</v>
      </c>
      <c r="I659" s="4" t="s">
        <v>6937</v>
      </c>
      <c r="J659" s="4" t="s">
        <v>387</v>
      </c>
      <c r="K659" s="4" t="s">
        <v>388</v>
      </c>
      <c r="L659" s="4"/>
      <c r="M659" s="4"/>
      <c r="N659" s="4"/>
      <c r="O659" s="7">
        <v>2500000</v>
      </c>
      <c r="P659" s="11">
        <f>_xlfn.XLOOKUP(E659,[1]SIDEOF_donativos!U$4:U$1619,[1]SIDEOF_donativos!W$4:W$1619,FALSE)</f>
        <v>587</v>
      </c>
      <c r="S659" s="3">
        <v>2016</v>
      </c>
      <c r="T659" s="4" t="s">
        <v>1741</v>
      </c>
      <c r="U659" s="4" t="s">
        <v>2643</v>
      </c>
      <c r="V659" s="6">
        <v>42583</v>
      </c>
      <c r="W659" s="7">
        <v>700000</v>
      </c>
      <c r="X659" s="6">
        <v>42735</v>
      </c>
      <c r="Y659" s="4" t="s">
        <v>6986</v>
      </c>
      <c r="Z659" s="4" t="s">
        <v>290</v>
      </c>
      <c r="AA659" s="4" t="s">
        <v>291</v>
      </c>
      <c r="AB659" s="4"/>
      <c r="AC659" s="4"/>
      <c r="AD659" s="4"/>
      <c r="AE659" s="7">
        <v>700000</v>
      </c>
      <c r="AF659" s="11">
        <v>154</v>
      </c>
    </row>
    <row r="660" spans="1:32" x14ac:dyDescent="0.25">
      <c r="A660" s="3">
        <v>2016</v>
      </c>
      <c r="B660" s="4" t="s">
        <v>719</v>
      </c>
      <c r="C660" s="5">
        <v>48201</v>
      </c>
      <c r="D660" s="4" t="s">
        <v>6938</v>
      </c>
      <c r="E660" s="4" t="s">
        <v>6939</v>
      </c>
      <c r="F660" s="6">
        <v>42578</v>
      </c>
      <c r="G660" s="7">
        <v>490000</v>
      </c>
      <c r="H660" s="6">
        <v>42943</v>
      </c>
      <c r="I660" s="4" t="s">
        <v>6940</v>
      </c>
      <c r="J660" s="4" t="s">
        <v>387</v>
      </c>
      <c r="K660" s="4" t="s">
        <v>388</v>
      </c>
      <c r="L660" s="4"/>
      <c r="M660" s="4"/>
      <c r="N660" s="4"/>
      <c r="O660" s="7">
        <v>490000</v>
      </c>
      <c r="P660" s="11">
        <f>_xlfn.XLOOKUP(E660,[1]SIDEOF_donativos!U$4:U$1619,[1]SIDEOF_donativos!W$4:W$1619,FALSE)</f>
        <v>1482</v>
      </c>
      <c r="S660" s="3">
        <v>2016</v>
      </c>
      <c r="T660" s="4" t="s">
        <v>1741</v>
      </c>
      <c r="U660" s="4" t="s">
        <v>5400</v>
      </c>
      <c r="V660" s="6">
        <v>42657</v>
      </c>
      <c r="W660" s="7">
        <v>8000000</v>
      </c>
      <c r="X660" s="6">
        <v>42855</v>
      </c>
      <c r="Y660" s="4" t="s">
        <v>6988</v>
      </c>
      <c r="Z660" s="4" t="s">
        <v>290</v>
      </c>
      <c r="AA660" s="4" t="s">
        <v>291</v>
      </c>
      <c r="AB660" s="4"/>
      <c r="AC660" s="4"/>
      <c r="AD660" s="4"/>
      <c r="AE660" s="7">
        <v>8000000</v>
      </c>
      <c r="AF660" s="11">
        <v>1588</v>
      </c>
    </row>
    <row r="661" spans="1:32" x14ac:dyDescent="0.25">
      <c r="A661" s="3">
        <v>2016</v>
      </c>
      <c r="B661" s="4" t="s">
        <v>719</v>
      </c>
      <c r="C661" s="5">
        <v>48201</v>
      </c>
      <c r="D661" s="4" t="s">
        <v>6941</v>
      </c>
      <c r="E661" s="4" t="s">
        <v>5708</v>
      </c>
      <c r="F661" s="6">
        <v>42499</v>
      </c>
      <c r="G661" s="7">
        <v>3000000</v>
      </c>
      <c r="H661" s="6">
        <v>42915</v>
      </c>
      <c r="I661" s="4" t="s">
        <v>6942</v>
      </c>
      <c r="J661" s="4" t="s">
        <v>387</v>
      </c>
      <c r="K661" s="4" t="s">
        <v>388</v>
      </c>
      <c r="L661" s="4"/>
      <c r="M661" s="4"/>
      <c r="N661" s="4"/>
      <c r="O661" s="7">
        <v>3000000</v>
      </c>
      <c r="P661" s="11">
        <f>_xlfn.XLOOKUP(E661,[1]SIDEOF_donativos!U$4:U$1619,[1]SIDEOF_donativos!W$4:W$1619,FALSE)</f>
        <v>1008</v>
      </c>
      <c r="S661" s="3">
        <v>2016</v>
      </c>
      <c r="T661" s="4" t="s">
        <v>1741</v>
      </c>
      <c r="U661" s="4" t="s">
        <v>6990</v>
      </c>
      <c r="V661" s="6">
        <v>42674</v>
      </c>
      <c r="W661" s="7">
        <v>3734000</v>
      </c>
      <c r="X661" s="6">
        <v>42947</v>
      </c>
      <c r="Y661" s="4" t="s">
        <v>6991</v>
      </c>
      <c r="Z661" s="4" t="s">
        <v>290</v>
      </c>
      <c r="AA661" s="4" t="s">
        <v>291</v>
      </c>
      <c r="AB661" s="4"/>
      <c r="AC661" s="4"/>
      <c r="AD661" s="4"/>
      <c r="AE661" s="7">
        <v>3734000</v>
      </c>
      <c r="AF661" s="11">
        <v>973</v>
      </c>
    </row>
    <row r="662" spans="1:32" x14ac:dyDescent="0.25">
      <c r="A662" s="3">
        <v>2016</v>
      </c>
      <c r="B662" s="4" t="s">
        <v>719</v>
      </c>
      <c r="C662" s="5">
        <v>48201</v>
      </c>
      <c r="D662" s="4" t="s">
        <v>6943</v>
      </c>
      <c r="E662" s="4" t="s">
        <v>6944</v>
      </c>
      <c r="F662" s="6">
        <v>42604</v>
      </c>
      <c r="G662" s="7">
        <v>1250000</v>
      </c>
      <c r="H662" s="6">
        <v>42724</v>
      </c>
      <c r="I662" s="4" t="s">
        <v>6945</v>
      </c>
      <c r="J662" s="4" t="s">
        <v>387</v>
      </c>
      <c r="K662" s="4" t="s">
        <v>388</v>
      </c>
      <c r="L662" s="4"/>
      <c r="M662" s="4"/>
      <c r="N662" s="4"/>
      <c r="O662" s="7">
        <v>1250000</v>
      </c>
      <c r="P662" s="11">
        <f>_xlfn.XLOOKUP(E662,[1]SIDEOF_donativos!U$4:U$1619,[1]SIDEOF_donativos!W$4:W$1619,FALSE)</f>
        <v>987</v>
      </c>
      <c r="S662" s="19">
        <v>2016</v>
      </c>
      <c r="T662" s="20" t="s">
        <v>1764</v>
      </c>
      <c r="U662" s="20" t="s">
        <v>6997</v>
      </c>
      <c r="V662" s="21">
        <v>42656</v>
      </c>
      <c r="W662" s="22">
        <v>1000000</v>
      </c>
      <c r="X662" s="21">
        <v>42735</v>
      </c>
      <c r="Y662" s="20" t="s">
        <v>6998</v>
      </c>
      <c r="Z662" s="20" t="s">
        <v>5514</v>
      </c>
      <c r="AA662" s="20" t="s">
        <v>2832</v>
      </c>
      <c r="AB662" s="20" t="s">
        <v>388</v>
      </c>
      <c r="AC662" s="20" t="s">
        <v>291</v>
      </c>
      <c r="AD662" s="20"/>
      <c r="AE662" s="22">
        <v>1000000</v>
      </c>
      <c r="AF662" s="38">
        <v>70</v>
      </c>
    </row>
    <row r="663" spans="1:32" x14ac:dyDescent="0.25">
      <c r="A663" s="3">
        <v>2016</v>
      </c>
      <c r="B663" s="4" t="s">
        <v>719</v>
      </c>
      <c r="C663" s="5">
        <v>48201</v>
      </c>
      <c r="D663" s="4" t="s">
        <v>6946</v>
      </c>
      <c r="E663" s="4" t="s">
        <v>1608</v>
      </c>
      <c r="F663" s="6">
        <v>42594</v>
      </c>
      <c r="G663" s="7">
        <v>2000000</v>
      </c>
      <c r="H663" s="6">
        <v>42735</v>
      </c>
      <c r="I663" s="4" t="s">
        <v>6947</v>
      </c>
      <c r="J663" s="4" t="s">
        <v>387</v>
      </c>
      <c r="K663" s="4" t="s">
        <v>388</v>
      </c>
      <c r="L663" s="4"/>
      <c r="M663" s="4"/>
      <c r="N663" s="4"/>
      <c r="O663" s="7">
        <v>2000000</v>
      </c>
      <c r="P663" s="11">
        <f>_xlfn.XLOOKUP(E663,[1]SIDEOF_donativos!U$4:U$1619,[1]SIDEOF_donativos!W$4:W$1619,FALSE)</f>
        <v>865</v>
      </c>
      <c r="S663" s="19">
        <v>2016</v>
      </c>
      <c r="T663" s="20" t="s">
        <v>1764</v>
      </c>
      <c r="U663" s="20" t="s">
        <v>7000</v>
      </c>
      <c r="V663" s="21">
        <v>42656</v>
      </c>
      <c r="W663" s="22">
        <v>1550000</v>
      </c>
      <c r="X663" s="21">
        <v>42735</v>
      </c>
      <c r="Y663" s="20" t="s">
        <v>7001</v>
      </c>
      <c r="Z663" s="20" t="s">
        <v>5514</v>
      </c>
      <c r="AA663" s="20" t="s">
        <v>2832</v>
      </c>
      <c r="AB663" s="20" t="s">
        <v>388</v>
      </c>
      <c r="AC663" s="20" t="s">
        <v>291</v>
      </c>
      <c r="AD663" s="20"/>
      <c r="AE663" s="22">
        <v>1550000</v>
      </c>
      <c r="AF663" s="38">
        <v>299</v>
      </c>
    </row>
    <row r="664" spans="1:32" x14ac:dyDescent="0.25">
      <c r="A664" s="3">
        <v>2016</v>
      </c>
      <c r="B664" s="4" t="s">
        <v>719</v>
      </c>
      <c r="C664" s="5">
        <v>48201</v>
      </c>
      <c r="D664" s="4" t="s">
        <v>6948</v>
      </c>
      <c r="E664" s="4" t="s">
        <v>1358</v>
      </c>
      <c r="F664" s="6">
        <v>42627</v>
      </c>
      <c r="G664" s="7">
        <v>224000</v>
      </c>
      <c r="H664" s="6">
        <v>42674</v>
      </c>
      <c r="I664" s="4" t="s">
        <v>6949</v>
      </c>
      <c r="J664" s="4" t="s">
        <v>387</v>
      </c>
      <c r="K664" s="4" t="s">
        <v>388</v>
      </c>
      <c r="L664" s="4"/>
      <c r="M664" s="4"/>
      <c r="N664" s="4"/>
      <c r="O664" s="7">
        <v>224000</v>
      </c>
      <c r="P664" s="11">
        <f>_xlfn.XLOOKUP(E664,[1]SIDEOF_donativos!U$4:U$1619,[1]SIDEOF_donativos!W$4:W$1619,FALSE)</f>
        <v>1012</v>
      </c>
      <c r="S664" s="19">
        <v>2016</v>
      </c>
      <c r="T664" s="20" t="s">
        <v>1764</v>
      </c>
      <c r="U664" s="20" t="s">
        <v>7003</v>
      </c>
      <c r="V664" s="21">
        <v>42656</v>
      </c>
      <c r="W664" s="22">
        <v>1725000</v>
      </c>
      <c r="X664" s="21">
        <v>42735</v>
      </c>
      <c r="Y664" s="20" t="s">
        <v>7004</v>
      </c>
      <c r="Z664" s="20" t="s">
        <v>5514</v>
      </c>
      <c r="AA664" s="20" t="s">
        <v>2832</v>
      </c>
      <c r="AB664" s="20" t="s">
        <v>388</v>
      </c>
      <c r="AC664" s="20" t="s">
        <v>291</v>
      </c>
      <c r="AD664" s="20"/>
      <c r="AE664" s="22">
        <v>1725000</v>
      </c>
      <c r="AF664" s="38">
        <v>337</v>
      </c>
    </row>
    <row r="665" spans="1:32" x14ac:dyDescent="0.25">
      <c r="A665" s="3">
        <v>2016</v>
      </c>
      <c r="B665" s="4" t="s">
        <v>719</v>
      </c>
      <c r="C665" s="5">
        <v>48201</v>
      </c>
      <c r="D665" s="4" t="s">
        <v>6950</v>
      </c>
      <c r="E665" s="4" t="s">
        <v>6951</v>
      </c>
      <c r="F665" s="6">
        <v>42654</v>
      </c>
      <c r="G665" s="7">
        <v>5000000</v>
      </c>
      <c r="H665" s="6">
        <v>42825</v>
      </c>
      <c r="I665" s="4" t="s">
        <v>6952</v>
      </c>
      <c r="J665" s="4" t="s">
        <v>387</v>
      </c>
      <c r="K665" s="4" t="s">
        <v>388</v>
      </c>
      <c r="L665" s="4"/>
      <c r="M665" s="4"/>
      <c r="N665" s="4"/>
      <c r="O665" s="7">
        <v>5000000</v>
      </c>
      <c r="P665" s="11">
        <f>_xlfn.XLOOKUP(E665,[1]SIDEOF_donativos!U$4:U$1619,[1]SIDEOF_donativos!W$4:W$1619,FALSE)</f>
        <v>979</v>
      </c>
      <c r="S665" s="19">
        <v>2016</v>
      </c>
      <c r="T665" s="20" t="s">
        <v>1764</v>
      </c>
      <c r="U665" s="20" t="s">
        <v>7006</v>
      </c>
      <c r="V665" s="21">
        <v>42656</v>
      </c>
      <c r="W665" s="22">
        <v>2094822</v>
      </c>
      <c r="X665" s="21">
        <v>42735</v>
      </c>
      <c r="Y665" s="20" t="s">
        <v>7007</v>
      </c>
      <c r="Z665" s="20" t="s">
        <v>1835</v>
      </c>
      <c r="AA665" s="20" t="s">
        <v>388</v>
      </c>
      <c r="AB665" s="20" t="s">
        <v>291</v>
      </c>
      <c r="AC665" s="20"/>
      <c r="AD665" s="20"/>
      <c r="AE665" s="22">
        <v>2094822</v>
      </c>
      <c r="AF665" s="38">
        <v>348</v>
      </c>
    </row>
    <row r="666" spans="1:32" x14ac:dyDescent="0.25">
      <c r="A666" s="3">
        <v>2016</v>
      </c>
      <c r="B666" s="4" t="s">
        <v>719</v>
      </c>
      <c r="C666" s="5">
        <v>48201</v>
      </c>
      <c r="D666" s="4" t="s">
        <v>6953</v>
      </c>
      <c r="E666" s="4" t="s">
        <v>6954</v>
      </c>
      <c r="F666" s="6">
        <v>42657</v>
      </c>
      <c r="G666" s="7">
        <v>9996998</v>
      </c>
      <c r="H666" s="6">
        <v>42825</v>
      </c>
      <c r="I666" s="4" t="s">
        <v>6955</v>
      </c>
      <c r="J666" s="4" t="s">
        <v>387</v>
      </c>
      <c r="K666" s="4" t="s">
        <v>388</v>
      </c>
      <c r="L666" s="4"/>
      <c r="M666" s="4"/>
      <c r="N666" s="4"/>
      <c r="O666" s="7">
        <v>9996998</v>
      </c>
      <c r="P666" s="11">
        <f>_xlfn.XLOOKUP(E666,[1]SIDEOF_donativos!U$4:U$1619,[1]SIDEOF_donativos!W$4:W$1619,FALSE)</f>
        <v>422</v>
      </c>
      <c r="S666" s="19">
        <v>2016</v>
      </c>
      <c r="T666" s="20" t="s">
        <v>1764</v>
      </c>
      <c r="U666" s="20" t="s">
        <v>7009</v>
      </c>
      <c r="V666" s="21">
        <v>42656</v>
      </c>
      <c r="W666" s="22">
        <v>785558</v>
      </c>
      <c r="X666" s="21">
        <v>42735</v>
      </c>
      <c r="Y666" s="20" t="s">
        <v>7007</v>
      </c>
      <c r="Z666" s="20" t="s">
        <v>1835</v>
      </c>
      <c r="AA666" s="20" t="s">
        <v>388</v>
      </c>
      <c r="AB666" s="20" t="s">
        <v>291</v>
      </c>
      <c r="AC666" s="20"/>
      <c r="AD666" s="20"/>
      <c r="AE666" s="22">
        <v>785558</v>
      </c>
      <c r="AF666" s="38">
        <v>921</v>
      </c>
    </row>
    <row r="667" spans="1:32" x14ac:dyDescent="0.25">
      <c r="A667" s="3">
        <v>2016</v>
      </c>
      <c r="B667" s="4" t="s">
        <v>719</v>
      </c>
      <c r="C667" s="5">
        <v>48201</v>
      </c>
      <c r="D667" s="4" t="s">
        <v>6956</v>
      </c>
      <c r="E667" s="4" t="s">
        <v>6957</v>
      </c>
      <c r="F667" s="6">
        <v>42674</v>
      </c>
      <c r="G667" s="7">
        <v>4000000</v>
      </c>
      <c r="H667" s="6">
        <v>42826</v>
      </c>
      <c r="I667" s="4" t="s">
        <v>6958</v>
      </c>
      <c r="J667" s="4" t="s">
        <v>387</v>
      </c>
      <c r="K667" s="4" t="s">
        <v>388</v>
      </c>
      <c r="L667" s="4"/>
      <c r="M667" s="4"/>
      <c r="N667" s="4"/>
      <c r="O667" s="7">
        <v>4000000</v>
      </c>
      <c r="P667" s="11">
        <f>_xlfn.XLOOKUP(E667,[1]SIDEOF_donativos!U$4:U$1619,[1]SIDEOF_donativos!W$4:W$1619,FALSE)</f>
        <v>1213</v>
      </c>
      <c r="S667" s="19">
        <v>2016</v>
      </c>
      <c r="T667" s="20" t="s">
        <v>1764</v>
      </c>
      <c r="U667" s="20" t="s">
        <v>7011</v>
      </c>
      <c r="V667" s="21">
        <v>42656</v>
      </c>
      <c r="W667" s="22">
        <v>1309263</v>
      </c>
      <c r="X667" s="21">
        <v>42735</v>
      </c>
      <c r="Y667" s="20" t="s">
        <v>7007</v>
      </c>
      <c r="Z667" s="20" t="s">
        <v>1835</v>
      </c>
      <c r="AA667" s="20" t="s">
        <v>388</v>
      </c>
      <c r="AB667" s="20" t="s">
        <v>291</v>
      </c>
      <c r="AC667" s="20"/>
      <c r="AD667" s="20"/>
      <c r="AE667" s="22">
        <v>1309263</v>
      </c>
      <c r="AF667" s="38">
        <v>944</v>
      </c>
    </row>
    <row r="668" spans="1:32" x14ac:dyDescent="0.25">
      <c r="A668" s="3">
        <v>2016</v>
      </c>
      <c r="B668" s="4" t="s">
        <v>719</v>
      </c>
      <c r="C668" s="5">
        <v>48201</v>
      </c>
      <c r="D668" s="4" t="s">
        <v>6959</v>
      </c>
      <c r="E668" s="4" t="s">
        <v>2579</v>
      </c>
      <c r="F668" s="6">
        <v>42734</v>
      </c>
      <c r="G668" s="7">
        <v>3300000</v>
      </c>
      <c r="H668" s="6">
        <v>42825</v>
      </c>
      <c r="I668" s="4" t="s">
        <v>6960</v>
      </c>
      <c r="J668" s="4" t="s">
        <v>387</v>
      </c>
      <c r="K668" s="4" t="s">
        <v>388</v>
      </c>
      <c r="L668" s="4"/>
      <c r="M668" s="4"/>
      <c r="N668" s="4"/>
      <c r="O668" s="7">
        <v>3300000</v>
      </c>
      <c r="P668" s="11">
        <f>_xlfn.XLOOKUP(E668,[1]SIDEOF_donativos!U$4:U$1619,[1]SIDEOF_donativos!W$4:W$1619,FALSE)</f>
        <v>1581</v>
      </c>
      <c r="S668" s="19">
        <v>2016</v>
      </c>
      <c r="T668" s="20" t="s">
        <v>1764</v>
      </c>
      <c r="U668" s="20" t="s">
        <v>7013</v>
      </c>
      <c r="V668" s="21">
        <v>42656</v>
      </c>
      <c r="W668" s="22">
        <v>3250141</v>
      </c>
      <c r="X668" s="21">
        <v>42735</v>
      </c>
      <c r="Y668" s="20" t="s">
        <v>7014</v>
      </c>
      <c r="Z668" s="20" t="s">
        <v>5514</v>
      </c>
      <c r="AA668" s="20" t="s">
        <v>2832</v>
      </c>
      <c r="AB668" s="20" t="s">
        <v>388</v>
      </c>
      <c r="AC668" s="20" t="s">
        <v>291</v>
      </c>
      <c r="AD668" s="20"/>
      <c r="AE668" s="22">
        <v>3250141</v>
      </c>
      <c r="AF668" s="38">
        <v>394</v>
      </c>
    </row>
    <row r="669" spans="1:32" x14ac:dyDescent="0.25">
      <c r="A669" s="3">
        <v>2016</v>
      </c>
      <c r="B669" s="4" t="s">
        <v>719</v>
      </c>
      <c r="C669" s="5">
        <v>48201</v>
      </c>
      <c r="D669" s="4" t="s">
        <v>6961</v>
      </c>
      <c r="E669" s="4" t="s">
        <v>6962</v>
      </c>
      <c r="F669" s="6">
        <v>42500</v>
      </c>
      <c r="G669" s="7">
        <v>2052580</v>
      </c>
      <c r="H669" s="6">
        <v>42684</v>
      </c>
      <c r="I669" s="4" t="s">
        <v>6963</v>
      </c>
      <c r="J669" s="4" t="s">
        <v>387</v>
      </c>
      <c r="K669" s="4" t="s">
        <v>388</v>
      </c>
      <c r="L669" s="4"/>
      <c r="M669" s="4"/>
      <c r="N669" s="4"/>
      <c r="O669" s="7">
        <v>2052580</v>
      </c>
      <c r="P669" s="11">
        <f>_xlfn.XLOOKUP(E669,[1]SIDEOF_donativos!U$4:U$1619,[1]SIDEOF_donativos!W$4:W$1619,FALSE)</f>
        <v>1262</v>
      </c>
      <c r="S669" s="19">
        <v>2016</v>
      </c>
      <c r="T669" s="20" t="s">
        <v>1764</v>
      </c>
      <c r="U669" s="20" t="s">
        <v>7016</v>
      </c>
      <c r="V669" s="21">
        <v>42656</v>
      </c>
      <c r="W669" s="22">
        <v>600000</v>
      </c>
      <c r="X669" s="21">
        <v>42735</v>
      </c>
      <c r="Y669" s="20" t="s">
        <v>7017</v>
      </c>
      <c r="Z669" s="20" t="s">
        <v>1835</v>
      </c>
      <c r="AA669" s="20" t="s">
        <v>388</v>
      </c>
      <c r="AB669" s="20" t="s">
        <v>291</v>
      </c>
      <c r="AC669" s="20"/>
      <c r="AD669" s="20"/>
      <c r="AE669" s="22">
        <v>600000</v>
      </c>
      <c r="AF669" s="38">
        <v>856</v>
      </c>
    </row>
    <row r="670" spans="1:32" x14ac:dyDescent="0.25">
      <c r="A670" s="3">
        <v>2016</v>
      </c>
      <c r="B670" s="4" t="s">
        <v>719</v>
      </c>
      <c r="C670" s="5">
        <v>48401</v>
      </c>
      <c r="D670" s="4" t="s">
        <v>6964</v>
      </c>
      <c r="E670" s="4" t="s">
        <v>6965</v>
      </c>
      <c r="F670" s="6">
        <v>42534</v>
      </c>
      <c r="G670" s="7">
        <v>4000000</v>
      </c>
      <c r="H670" s="6">
        <v>42916</v>
      </c>
      <c r="I670" s="4" t="s">
        <v>6966</v>
      </c>
      <c r="J670" s="4" t="s">
        <v>387</v>
      </c>
      <c r="K670" s="4" t="s">
        <v>388</v>
      </c>
      <c r="L670" s="4"/>
      <c r="M670" s="4"/>
      <c r="N670" s="4"/>
      <c r="O670" s="7">
        <v>4000000</v>
      </c>
      <c r="P670" s="11">
        <f>_xlfn.XLOOKUP(E670,[1]SIDEOF_donativos!U$4:U$1619,[1]SIDEOF_donativos!W$4:W$1619,FALSE)</f>
        <v>196</v>
      </c>
      <c r="S670" s="19">
        <v>2016</v>
      </c>
      <c r="T670" s="20" t="s">
        <v>1764</v>
      </c>
      <c r="U670" s="20" t="s">
        <v>7019</v>
      </c>
      <c r="V670" s="21">
        <v>42656</v>
      </c>
      <c r="W670" s="22">
        <v>1960000</v>
      </c>
      <c r="X670" s="21">
        <v>42735</v>
      </c>
      <c r="Y670" s="20" t="s">
        <v>7020</v>
      </c>
      <c r="Z670" s="20" t="s">
        <v>1835</v>
      </c>
      <c r="AA670" s="20" t="s">
        <v>388</v>
      </c>
      <c r="AB670" s="20" t="s">
        <v>291</v>
      </c>
      <c r="AC670" s="20"/>
      <c r="AD670" s="20"/>
      <c r="AE670" s="22">
        <v>1960000</v>
      </c>
      <c r="AF670" s="38">
        <v>893</v>
      </c>
    </row>
    <row r="671" spans="1:32" x14ac:dyDescent="0.25">
      <c r="A671" s="3">
        <v>2016</v>
      </c>
      <c r="B671" s="4" t="s">
        <v>719</v>
      </c>
      <c r="C671" s="5">
        <v>48401</v>
      </c>
      <c r="D671" s="4" t="s">
        <v>6967</v>
      </c>
      <c r="E671" s="4" t="s">
        <v>6965</v>
      </c>
      <c r="F671" s="6">
        <v>42551</v>
      </c>
      <c r="G671" s="7">
        <v>2000000</v>
      </c>
      <c r="H671" s="6">
        <v>42766</v>
      </c>
      <c r="I671" s="4" t="s">
        <v>6968</v>
      </c>
      <c r="J671" s="4" t="s">
        <v>387</v>
      </c>
      <c r="K671" s="4" t="s">
        <v>388</v>
      </c>
      <c r="L671" s="4"/>
      <c r="M671" s="4"/>
      <c r="N671" s="4"/>
      <c r="O671" s="7">
        <v>2000000</v>
      </c>
      <c r="P671" s="11">
        <f>_xlfn.XLOOKUP(E671,[1]SIDEOF_donativos!U$4:U$1619,[1]SIDEOF_donativos!W$4:W$1619,FALSE)</f>
        <v>196</v>
      </c>
      <c r="S671" s="19">
        <v>2016</v>
      </c>
      <c r="T671" s="20" t="s">
        <v>1764</v>
      </c>
      <c r="U671" s="20" t="s">
        <v>7022</v>
      </c>
      <c r="V671" s="21">
        <v>42656</v>
      </c>
      <c r="W671" s="22">
        <v>1600000</v>
      </c>
      <c r="X671" s="21">
        <v>42735</v>
      </c>
      <c r="Y671" s="20" t="s">
        <v>7023</v>
      </c>
      <c r="Z671" s="20" t="s">
        <v>455</v>
      </c>
      <c r="AA671" s="20" t="s">
        <v>388</v>
      </c>
      <c r="AB671" s="20" t="s">
        <v>291</v>
      </c>
      <c r="AC671" s="20" t="s">
        <v>20</v>
      </c>
      <c r="AD671" s="20"/>
      <c r="AE671" s="22">
        <v>1600000</v>
      </c>
      <c r="AF671" s="38">
        <v>1005</v>
      </c>
    </row>
    <row r="672" spans="1:32" x14ac:dyDescent="0.25">
      <c r="A672" s="3">
        <v>2016</v>
      </c>
      <c r="B672" s="4" t="s">
        <v>1741</v>
      </c>
      <c r="C672" s="5">
        <v>48101</v>
      </c>
      <c r="D672" s="4" t="s">
        <v>6969</v>
      </c>
      <c r="E672" s="4" t="s">
        <v>200</v>
      </c>
      <c r="F672" s="6">
        <v>42489</v>
      </c>
      <c r="G672" s="7">
        <v>5000000</v>
      </c>
      <c r="H672" s="6">
        <v>42735</v>
      </c>
      <c r="I672" s="4" t="s">
        <v>6970</v>
      </c>
      <c r="J672" s="4" t="s">
        <v>290</v>
      </c>
      <c r="K672" s="4" t="s">
        <v>291</v>
      </c>
      <c r="L672" s="4"/>
      <c r="M672" s="4"/>
      <c r="N672" s="4"/>
      <c r="O672" s="7">
        <v>5000000</v>
      </c>
      <c r="P672" s="11">
        <f>_xlfn.XLOOKUP(E672,[1]SIDEOF_donativos!U$4:U$1619,[1]SIDEOF_donativos!W$4:W$1619,FALSE)</f>
        <v>754</v>
      </c>
      <c r="S672" s="19">
        <v>2016</v>
      </c>
      <c r="T672" s="20" t="s">
        <v>1764</v>
      </c>
      <c r="U672" s="20" t="s">
        <v>7025</v>
      </c>
      <c r="V672" s="21">
        <v>42656</v>
      </c>
      <c r="W672" s="22">
        <v>2500000</v>
      </c>
      <c r="X672" s="21">
        <v>42735</v>
      </c>
      <c r="Y672" s="20" t="s">
        <v>7026</v>
      </c>
      <c r="Z672" s="20" t="s">
        <v>5514</v>
      </c>
      <c r="AA672" s="20" t="s">
        <v>2832</v>
      </c>
      <c r="AB672" s="20" t="s">
        <v>388</v>
      </c>
      <c r="AC672" s="20" t="s">
        <v>291</v>
      </c>
      <c r="AD672" s="20"/>
      <c r="AE672" s="22">
        <v>2500000</v>
      </c>
      <c r="AF672" s="38">
        <v>1340</v>
      </c>
    </row>
    <row r="673" spans="1:32" x14ac:dyDescent="0.25">
      <c r="A673" s="3">
        <v>2016</v>
      </c>
      <c r="B673" s="4" t="s">
        <v>1741</v>
      </c>
      <c r="C673" s="5">
        <v>48101</v>
      </c>
      <c r="D673" s="4" t="s">
        <v>6971</v>
      </c>
      <c r="E673" s="4" t="s">
        <v>6787</v>
      </c>
      <c r="F673" s="6">
        <v>42468</v>
      </c>
      <c r="G673" s="7">
        <v>2000000</v>
      </c>
      <c r="H673" s="6">
        <v>42735</v>
      </c>
      <c r="I673" s="4" t="s">
        <v>6972</v>
      </c>
      <c r="J673" s="4" t="s">
        <v>290</v>
      </c>
      <c r="K673" s="4" t="s">
        <v>291</v>
      </c>
      <c r="L673" s="4"/>
      <c r="M673" s="4"/>
      <c r="N673" s="4"/>
      <c r="O673" s="7">
        <v>2000000</v>
      </c>
      <c r="P673" s="11">
        <f>_xlfn.XLOOKUP(E673,[1]SIDEOF_donativos!U$4:U$1619,[1]SIDEOF_donativos!W$4:W$1619,FALSE)</f>
        <v>178</v>
      </c>
      <c r="S673" s="19">
        <v>2016</v>
      </c>
      <c r="T673" s="20" t="s">
        <v>1764</v>
      </c>
      <c r="U673" s="20" t="s">
        <v>7028</v>
      </c>
      <c r="V673" s="21">
        <v>42656</v>
      </c>
      <c r="W673" s="22">
        <v>2840000</v>
      </c>
      <c r="X673" s="21">
        <v>42735</v>
      </c>
      <c r="Y673" s="20" t="s">
        <v>7029</v>
      </c>
      <c r="Z673" s="20" t="s">
        <v>5514</v>
      </c>
      <c r="AA673" s="20" t="s">
        <v>2832</v>
      </c>
      <c r="AB673" s="20" t="s">
        <v>388</v>
      </c>
      <c r="AC673" s="20" t="s">
        <v>291</v>
      </c>
      <c r="AD673" s="20"/>
      <c r="AE673" s="22">
        <v>2840000</v>
      </c>
      <c r="AF673" s="38">
        <v>1609</v>
      </c>
    </row>
    <row r="674" spans="1:32" x14ac:dyDescent="0.25">
      <c r="A674" s="3">
        <v>2016</v>
      </c>
      <c r="B674" s="4" t="s">
        <v>1741</v>
      </c>
      <c r="C674" s="5">
        <v>48101</v>
      </c>
      <c r="D674" s="4" t="s">
        <v>6973</v>
      </c>
      <c r="E674" s="4" t="s">
        <v>5406</v>
      </c>
      <c r="F674" s="6">
        <v>42499</v>
      </c>
      <c r="G674" s="7">
        <v>22741540</v>
      </c>
      <c r="H674" s="6">
        <v>42735</v>
      </c>
      <c r="I674" s="4" t="s">
        <v>6974</v>
      </c>
      <c r="J674" s="4" t="s">
        <v>290</v>
      </c>
      <c r="K674" s="4" t="s">
        <v>291</v>
      </c>
      <c r="L674" s="4"/>
      <c r="M674" s="4"/>
      <c r="N674" s="4"/>
      <c r="O674" s="7">
        <v>22741540</v>
      </c>
      <c r="P674" s="11">
        <f>_xlfn.XLOOKUP(E674,[1]SIDEOF_donativos!U$4:U$1619,[1]SIDEOF_donativos!W$4:W$1619,FALSE)</f>
        <v>1587</v>
      </c>
      <c r="S674" s="19">
        <v>2016</v>
      </c>
      <c r="T674" s="20" t="s">
        <v>1764</v>
      </c>
      <c r="U674" s="20" t="s">
        <v>7031</v>
      </c>
      <c r="V674" s="21">
        <v>42656</v>
      </c>
      <c r="W674" s="22">
        <v>2326000</v>
      </c>
      <c r="X674" s="21">
        <v>42735</v>
      </c>
      <c r="Y674" s="20" t="s">
        <v>7032</v>
      </c>
      <c r="Z674" s="20" t="s">
        <v>1835</v>
      </c>
      <c r="AA674" s="20" t="s">
        <v>388</v>
      </c>
      <c r="AB674" s="20" t="s">
        <v>291</v>
      </c>
      <c r="AC674" s="20"/>
      <c r="AD674" s="20"/>
      <c r="AE674" s="22">
        <v>2326000</v>
      </c>
      <c r="AF674" s="38">
        <v>1602</v>
      </c>
    </row>
    <row r="675" spans="1:32" x14ac:dyDescent="0.25">
      <c r="A675" s="3">
        <v>2016</v>
      </c>
      <c r="B675" s="4" t="s">
        <v>1741</v>
      </c>
      <c r="C675" s="5">
        <v>48101</v>
      </c>
      <c r="D675" s="4" t="s">
        <v>6975</v>
      </c>
      <c r="E675" s="4" t="s">
        <v>1745</v>
      </c>
      <c r="F675" s="6">
        <v>42522</v>
      </c>
      <c r="G675" s="7">
        <v>5000000</v>
      </c>
      <c r="H675" s="6">
        <v>42766</v>
      </c>
      <c r="I675" s="4" t="s">
        <v>6976</v>
      </c>
      <c r="J675" s="4" t="s">
        <v>290</v>
      </c>
      <c r="K675" s="4" t="s">
        <v>291</v>
      </c>
      <c r="L675" s="4"/>
      <c r="M675" s="4"/>
      <c r="N675" s="4"/>
      <c r="O675" s="7">
        <v>5000000</v>
      </c>
      <c r="P675" s="11">
        <f>_xlfn.XLOOKUP(E675,[1]SIDEOF_donativos!U$4:U$1619,[1]SIDEOF_donativos!W$4:W$1619,FALSE)</f>
        <v>720</v>
      </c>
      <c r="W675" s="17">
        <f>SUM(W646:W674)</f>
        <v>158316324</v>
      </c>
      <c r="AE675" s="17">
        <f>SUM(AE646:AE674)</f>
        <v>158316324</v>
      </c>
    </row>
    <row r="676" spans="1:32" x14ac:dyDescent="0.25">
      <c r="A676" s="3">
        <v>2016</v>
      </c>
      <c r="B676" s="4" t="s">
        <v>1741</v>
      </c>
      <c r="C676" s="5">
        <v>48101</v>
      </c>
      <c r="D676" s="4" t="s">
        <v>6977</v>
      </c>
      <c r="E676" s="4" t="s">
        <v>6978</v>
      </c>
      <c r="F676" s="6">
        <v>42522</v>
      </c>
      <c r="G676" s="7">
        <v>9000000</v>
      </c>
      <c r="H676" s="6">
        <v>42766</v>
      </c>
      <c r="I676" s="4" t="s">
        <v>6979</v>
      </c>
      <c r="J676" s="4" t="s">
        <v>290</v>
      </c>
      <c r="K676" s="4" t="s">
        <v>291</v>
      </c>
      <c r="L676" s="4"/>
      <c r="M676" s="4"/>
      <c r="N676" s="4"/>
      <c r="O676" s="7">
        <v>9000000</v>
      </c>
      <c r="P676" s="11">
        <f>_xlfn.XLOOKUP(E676,[1]SIDEOF_donativos!U$4:U$1619,[1]SIDEOF_donativos!W$4:W$1619,FALSE)</f>
        <v>152</v>
      </c>
      <c r="AE676" s="28" cm="1">
        <f t="array" ref="AE676">SumarSinColor(AE646:AE674)</f>
        <v>94775540</v>
      </c>
    </row>
    <row r="677" spans="1:32" x14ac:dyDescent="0.25">
      <c r="A677" s="3">
        <v>2016</v>
      </c>
      <c r="B677" s="4" t="s">
        <v>1741</v>
      </c>
      <c r="C677" s="5">
        <v>48101</v>
      </c>
      <c r="D677" s="4" t="s">
        <v>6980</v>
      </c>
      <c r="E677" s="4" t="s">
        <v>6981</v>
      </c>
      <c r="F677" s="6">
        <v>42529</v>
      </c>
      <c r="G677" s="7">
        <v>5000000</v>
      </c>
      <c r="H677" s="6">
        <v>42735</v>
      </c>
      <c r="I677" s="4" t="s">
        <v>6982</v>
      </c>
      <c r="J677" s="4" t="s">
        <v>290</v>
      </c>
      <c r="K677" s="4" t="s">
        <v>291</v>
      </c>
      <c r="L677" s="4"/>
      <c r="M677" s="4"/>
      <c r="N677" s="4"/>
      <c r="O677" s="7">
        <v>5000000</v>
      </c>
      <c r="P677" s="11">
        <f>_xlfn.XLOOKUP(E677,[1]SIDEOF_donativos!U$4:U$1619,[1]SIDEOF_donativos!W$4:W$1619,FALSE)</f>
        <v>955</v>
      </c>
      <c r="S677" t="s">
        <v>7629</v>
      </c>
    </row>
    <row r="678" spans="1:32" ht="45" x14ac:dyDescent="0.25">
      <c r="A678" s="3">
        <v>2016</v>
      </c>
      <c r="B678" s="4" t="s">
        <v>1741</v>
      </c>
      <c r="C678" s="5">
        <v>48101</v>
      </c>
      <c r="D678" s="4" t="s">
        <v>6983</v>
      </c>
      <c r="E678" s="4" t="s">
        <v>5403</v>
      </c>
      <c r="F678" s="6">
        <v>42552</v>
      </c>
      <c r="G678" s="7">
        <v>13500000</v>
      </c>
      <c r="H678" s="6">
        <v>42735</v>
      </c>
      <c r="I678" s="4" t="s">
        <v>6984</v>
      </c>
      <c r="J678" s="4" t="s">
        <v>290</v>
      </c>
      <c r="K678" s="4" t="s">
        <v>291</v>
      </c>
      <c r="L678" s="4"/>
      <c r="M678" s="4"/>
      <c r="N678" s="4"/>
      <c r="O678" s="7">
        <v>13500000</v>
      </c>
      <c r="P678" s="11">
        <f>_xlfn.XLOOKUP(E678,[1]SIDEOF_donativos!U$4:U$1619,[1]SIDEOF_donativos!W$4:W$1619,FALSE)</f>
        <v>655</v>
      </c>
      <c r="S678" s="12" t="s">
        <v>0</v>
      </c>
      <c r="T678" s="13" t="s">
        <v>1</v>
      </c>
      <c r="U678" s="13" t="s">
        <v>4</v>
      </c>
      <c r="V678" s="13" t="s">
        <v>5</v>
      </c>
      <c r="W678" s="14" t="s">
        <v>6</v>
      </c>
      <c r="X678" s="13" t="s">
        <v>7</v>
      </c>
      <c r="Y678" s="13" t="s">
        <v>8</v>
      </c>
      <c r="Z678" s="13" t="s">
        <v>9</v>
      </c>
      <c r="AA678" s="13" t="s">
        <v>1767</v>
      </c>
      <c r="AB678" s="13" t="s">
        <v>1767</v>
      </c>
      <c r="AC678" s="13" t="s">
        <v>1767</v>
      </c>
      <c r="AD678" s="13" t="s">
        <v>1767</v>
      </c>
      <c r="AE678" s="14" t="s">
        <v>14</v>
      </c>
      <c r="AF678" s="15" t="s">
        <v>5413</v>
      </c>
    </row>
    <row r="679" spans="1:32" x14ac:dyDescent="0.25">
      <c r="A679" s="3">
        <v>2016</v>
      </c>
      <c r="B679" s="4" t="s">
        <v>1741</v>
      </c>
      <c r="C679" s="5">
        <v>48101</v>
      </c>
      <c r="D679" s="4" t="s">
        <v>6985</v>
      </c>
      <c r="E679" s="4" t="s">
        <v>2643</v>
      </c>
      <c r="F679" s="6">
        <v>42583</v>
      </c>
      <c r="G679" s="7">
        <v>700000</v>
      </c>
      <c r="H679" s="6">
        <v>42735</v>
      </c>
      <c r="I679" s="4" t="s">
        <v>6986</v>
      </c>
      <c r="J679" s="4" t="s">
        <v>290</v>
      </c>
      <c r="K679" s="4" t="s">
        <v>291</v>
      </c>
      <c r="L679" s="4"/>
      <c r="M679" s="4"/>
      <c r="N679" s="4"/>
      <c r="O679" s="7">
        <v>700000</v>
      </c>
      <c r="P679" s="11">
        <f>_xlfn.XLOOKUP(E679,[1]SIDEOF_donativos!U$4:U$1619,[1]SIDEOF_donativos!W$4:W$1619,FALSE)</f>
        <v>154</v>
      </c>
      <c r="S679" s="19">
        <v>2016</v>
      </c>
      <c r="T679" s="20" t="s">
        <v>278</v>
      </c>
      <c r="U679" s="20" t="s">
        <v>5591</v>
      </c>
      <c r="V679" s="21">
        <v>42404</v>
      </c>
      <c r="W679" s="22">
        <v>6300000</v>
      </c>
      <c r="X679" s="21">
        <v>42643</v>
      </c>
      <c r="Y679" s="20" t="s">
        <v>5592</v>
      </c>
      <c r="Z679" s="20" t="s">
        <v>5593</v>
      </c>
      <c r="AA679" s="20" t="s">
        <v>301</v>
      </c>
      <c r="AB679" s="20" t="s">
        <v>297</v>
      </c>
      <c r="AC679" s="20" t="s">
        <v>314</v>
      </c>
      <c r="AD679" s="20"/>
      <c r="AE679" s="22">
        <v>6300000</v>
      </c>
      <c r="AF679" s="38">
        <v>513</v>
      </c>
    </row>
    <row r="680" spans="1:32" x14ac:dyDescent="0.25">
      <c r="A680" s="3">
        <v>2016</v>
      </c>
      <c r="B680" s="4" t="s">
        <v>1741</v>
      </c>
      <c r="C680" s="5">
        <v>48101</v>
      </c>
      <c r="D680" s="4" t="s">
        <v>6987</v>
      </c>
      <c r="E680" s="4" t="s">
        <v>5400</v>
      </c>
      <c r="F680" s="6">
        <v>42657</v>
      </c>
      <c r="G680" s="7">
        <v>8000000</v>
      </c>
      <c r="H680" s="6">
        <v>42855</v>
      </c>
      <c r="I680" s="4" t="s">
        <v>6988</v>
      </c>
      <c r="J680" s="4" t="s">
        <v>290</v>
      </c>
      <c r="K680" s="4" t="s">
        <v>291</v>
      </c>
      <c r="L680" s="4"/>
      <c r="M680" s="4"/>
      <c r="N680" s="4"/>
      <c r="O680" s="7">
        <v>8000000</v>
      </c>
      <c r="P680" s="11">
        <f>_xlfn.XLOOKUP(E680,[1]SIDEOF_donativos!U$4:U$1619,[1]SIDEOF_donativos!W$4:W$1619,FALSE)</f>
        <v>1588</v>
      </c>
      <c r="S680" s="19">
        <v>2016</v>
      </c>
      <c r="T680" s="20" t="s">
        <v>278</v>
      </c>
      <c r="U680" s="20" t="s">
        <v>5595</v>
      </c>
      <c r="V680" s="21">
        <v>42438</v>
      </c>
      <c r="W680" s="22">
        <v>2500000</v>
      </c>
      <c r="X680" s="21">
        <v>42735</v>
      </c>
      <c r="Y680" s="20" t="s">
        <v>5596</v>
      </c>
      <c r="Z680" s="20" t="s">
        <v>2803</v>
      </c>
      <c r="AA680" s="20" t="s">
        <v>297</v>
      </c>
      <c r="AB680" s="20" t="s">
        <v>314</v>
      </c>
      <c r="AC680" s="20"/>
      <c r="AD680" s="20"/>
      <c r="AE680" s="22">
        <v>2500000</v>
      </c>
      <c r="AF680" s="38">
        <v>909</v>
      </c>
    </row>
    <row r="681" spans="1:32" x14ac:dyDescent="0.25">
      <c r="A681" s="3">
        <v>2016</v>
      </c>
      <c r="B681" s="4" t="s">
        <v>1741</v>
      </c>
      <c r="C681" s="5">
        <v>48101</v>
      </c>
      <c r="D681" s="4" t="s">
        <v>6989</v>
      </c>
      <c r="E681" s="4" t="s">
        <v>6990</v>
      </c>
      <c r="F681" s="6">
        <v>42674</v>
      </c>
      <c r="G681" s="7">
        <v>3734000</v>
      </c>
      <c r="H681" s="6">
        <v>42947</v>
      </c>
      <c r="I681" s="4" t="s">
        <v>6991</v>
      </c>
      <c r="J681" s="4" t="s">
        <v>290</v>
      </c>
      <c r="K681" s="4" t="s">
        <v>291</v>
      </c>
      <c r="L681" s="4"/>
      <c r="M681" s="4"/>
      <c r="N681" s="4"/>
      <c r="O681" s="7">
        <v>3734000</v>
      </c>
      <c r="P681" s="11">
        <f>_xlfn.XLOOKUP(E681,[1]SIDEOF_donativos!U$4:U$1619,[1]SIDEOF_donativos!W$4:W$1619,FALSE)</f>
        <v>973</v>
      </c>
      <c r="S681" s="19">
        <v>2016</v>
      </c>
      <c r="T681" s="20" t="s">
        <v>278</v>
      </c>
      <c r="U681" s="20" t="s">
        <v>5598</v>
      </c>
      <c r="V681" s="21">
        <v>42438</v>
      </c>
      <c r="W681" s="22">
        <v>1300000</v>
      </c>
      <c r="X681" s="21">
        <v>42735</v>
      </c>
      <c r="Y681" s="20" t="s">
        <v>5599</v>
      </c>
      <c r="Z681" s="20" t="s">
        <v>2803</v>
      </c>
      <c r="AA681" s="20" t="s">
        <v>297</v>
      </c>
      <c r="AB681" s="20" t="s">
        <v>314</v>
      </c>
      <c r="AC681" s="20"/>
      <c r="AD681" s="20"/>
      <c r="AE681" s="22">
        <v>1300000</v>
      </c>
      <c r="AF681" s="38">
        <v>908</v>
      </c>
    </row>
    <row r="682" spans="1:32" x14ac:dyDescent="0.25">
      <c r="A682" s="3">
        <v>2016</v>
      </c>
      <c r="B682" s="4" t="s">
        <v>1761</v>
      </c>
      <c r="C682" s="5">
        <v>48101</v>
      </c>
      <c r="D682" s="4" t="s">
        <v>5410</v>
      </c>
      <c r="E682" s="4" t="s">
        <v>1762</v>
      </c>
      <c r="F682" s="6">
        <v>42650</v>
      </c>
      <c r="G682" s="7">
        <v>4200000</v>
      </c>
      <c r="H682" s="6">
        <v>42735</v>
      </c>
      <c r="I682" s="4" t="s">
        <v>6992</v>
      </c>
      <c r="J682" s="4" t="s">
        <v>285</v>
      </c>
      <c r="K682" s="4" t="s">
        <v>286</v>
      </c>
      <c r="L682" s="4"/>
      <c r="M682" s="4"/>
      <c r="N682" s="4"/>
      <c r="O682" s="7">
        <v>4200000</v>
      </c>
      <c r="P682" s="11">
        <f>_xlfn.XLOOKUP(E682,[1]SIDEOF_donativos!U$4:U$1619,[1]SIDEOF_donativos!W$4:W$1619,FALSE)</f>
        <v>843</v>
      </c>
      <c r="S682" s="3">
        <v>2016</v>
      </c>
      <c r="T682" s="4" t="s">
        <v>614</v>
      </c>
      <c r="U682" s="4" t="s">
        <v>649</v>
      </c>
      <c r="V682" s="6">
        <v>42650</v>
      </c>
      <c r="W682" s="7">
        <v>30000000</v>
      </c>
      <c r="X682" s="6">
        <v>43014</v>
      </c>
      <c r="Y682" s="4" t="s">
        <v>6157</v>
      </c>
      <c r="Z682" s="4" t="s">
        <v>313</v>
      </c>
      <c r="AA682" s="4" t="s">
        <v>314</v>
      </c>
      <c r="AB682" s="4"/>
      <c r="AC682" s="4"/>
      <c r="AD682" s="4"/>
      <c r="AE682" s="7">
        <v>30000000</v>
      </c>
      <c r="AF682" s="11">
        <v>872</v>
      </c>
    </row>
    <row r="683" spans="1:32" x14ac:dyDescent="0.25">
      <c r="A683" s="3">
        <v>2016</v>
      </c>
      <c r="B683" s="4" t="s">
        <v>1761</v>
      </c>
      <c r="C683" s="5">
        <v>48101</v>
      </c>
      <c r="D683" s="4" t="s">
        <v>6993</v>
      </c>
      <c r="E683" s="4" t="s">
        <v>1146</v>
      </c>
      <c r="F683" s="6">
        <v>42657</v>
      </c>
      <c r="G683" s="7">
        <v>2000000</v>
      </c>
      <c r="H683" s="6">
        <v>42735</v>
      </c>
      <c r="I683" s="4" t="s">
        <v>6994</v>
      </c>
      <c r="J683" s="4" t="s">
        <v>285</v>
      </c>
      <c r="K683" s="4" t="s">
        <v>286</v>
      </c>
      <c r="L683" s="4"/>
      <c r="M683" s="4"/>
      <c r="N683" s="4"/>
      <c r="O683" s="7">
        <v>2000000</v>
      </c>
      <c r="P683" s="11">
        <f>_xlfn.XLOOKUP(E683,[1]SIDEOF_donativos!U$4:U$1619,[1]SIDEOF_donativos!W$4:W$1619,FALSE)</f>
        <v>927</v>
      </c>
      <c r="S683" s="3">
        <v>2016</v>
      </c>
      <c r="T683" s="4" t="s">
        <v>614</v>
      </c>
      <c r="U683" s="4" t="s">
        <v>6159</v>
      </c>
      <c r="V683" s="6">
        <v>42685</v>
      </c>
      <c r="W683" s="7">
        <v>2500000</v>
      </c>
      <c r="X683" s="6">
        <v>43049</v>
      </c>
      <c r="Y683" s="4" t="s">
        <v>6160</v>
      </c>
      <c r="Z683" s="4" t="s">
        <v>313</v>
      </c>
      <c r="AA683" s="4" t="s">
        <v>314</v>
      </c>
      <c r="AB683" s="4"/>
      <c r="AC683" s="4"/>
      <c r="AD683" s="4"/>
      <c r="AE683" s="7">
        <v>2500000</v>
      </c>
      <c r="AF683" s="11">
        <v>1243</v>
      </c>
    </row>
    <row r="684" spans="1:32" x14ac:dyDescent="0.25">
      <c r="A684" s="3">
        <v>2016</v>
      </c>
      <c r="B684" s="4" t="s">
        <v>1761</v>
      </c>
      <c r="C684" s="5">
        <v>48101</v>
      </c>
      <c r="D684" s="4" t="s">
        <v>4311</v>
      </c>
      <c r="E684" s="4" t="s">
        <v>1146</v>
      </c>
      <c r="F684" s="6">
        <v>42552</v>
      </c>
      <c r="G684" s="7">
        <v>1500000</v>
      </c>
      <c r="H684" s="6">
        <v>42579</v>
      </c>
      <c r="I684" s="4" t="s">
        <v>6995</v>
      </c>
      <c r="J684" s="4" t="s">
        <v>285</v>
      </c>
      <c r="K684" s="4" t="s">
        <v>286</v>
      </c>
      <c r="L684" s="4"/>
      <c r="M684" s="4"/>
      <c r="N684" s="4"/>
      <c r="O684" s="7">
        <v>1500000</v>
      </c>
      <c r="P684" s="11">
        <f>_xlfn.XLOOKUP(E684,[1]SIDEOF_donativos!U$4:U$1619,[1]SIDEOF_donativos!W$4:W$1619,FALSE)</f>
        <v>927</v>
      </c>
      <c r="W684" s="17">
        <f>SUM(W679:W683)</f>
        <v>42600000</v>
      </c>
      <c r="AE684" s="17">
        <f>SUM(AE679:AE683)</f>
        <v>42600000</v>
      </c>
    </row>
    <row r="685" spans="1:32" x14ac:dyDescent="0.25">
      <c r="A685" s="3">
        <v>2016</v>
      </c>
      <c r="B685" s="4" t="s">
        <v>1764</v>
      </c>
      <c r="C685" s="5">
        <v>48101</v>
      </c>
      <c r="D685" s="4" t="s">
        <v>6996</v>
      </c>
      <c r="E685" s="4" t="s">
        <v>6997</v>
      </c>
      <c r="F685" s="6">
        <v>42656</v>
      </c>
      <c r="G685" s="7">
        <v>1000000</v>
      </c>
      <c r="H685" s="6">
        <v>42735</v>
      </c>
      <c r="I685" s="4" t="s">
        <v>6998</v>
      </c>
      <c r="J685" s="4" t="s">
        <v>5514</v>
      </c>
      <c r="K685" s="4" t="s">
        <v>2832</v>
      </c>
      <c r="L685" s="4" t="s">
        <v>388</v>
      </c>
      <c r="M685" s="4" t="s">
        <v>291</v>
      </c>
      <c r="N685" s="4"/>
      <c r="O685" s="7">
        <v>1000000</v>
      </c>
      <c r="P685" s="11">
        <f>_xlfn.XLOOKUP(E685,[1]SIDEOF_donativos!U$4:U$1619,[1]SIDEOF_donativos!W$4:W$1619,FALSE)</f>
        <v>70</v>
      </c>
      <c r="AE685" s="28" cm="1">
        <f t="array" ref="AE685">SumarSinColor(AE679:AE683)</f>
        <v>32500000</v>
      </c>
    </row>
    <row r="686" spans="1:32" x14ac:dyDescent="0.25">
      <c r="A686" s="3">
        <v>2016</v>
      </c>
      <c r="B686" s="4" t="s">
        <v>1764</v>
      </c>
      <c r="C686" s="5">
        <v>48101</v>
      </c>
      <c r="D686" s="4" t="s">
        <v>6999</v>
      </c>
      <c r="E686" s="4" t="s">
        <v>7000</v>
      </c>
      <c r="F686" s="6">
        <v>42656</v>
      </c>
      <c r="G686" s="7">
        <v>1550000</v>
      </c>
      <c r="H686" s="6">
        <v>42735</v>
      </c>
      <c r="I686" s="4" t="s">
        <v>7001</v>
      </c>
      <c r="J686" s="4" t="s">
        <v>5514</v>
      </c>
      <c r="K686" s="4" t="s">
        <v>2832</v>
      </c>
      <c r="L686" s="4" t="s">
        <v>388</v>
      </c>
      <c r="M686" s="4" t="s">
        <v>291</v>
      </c>
      <c r="N686" s="4"/>
      <c r="O686" s="7">
        <v>1550000</v>
      </c>
      <c r="P686" s="11">
        <f>_xlfn.XLOOKUP(E686,[1]SIDEOF_donativos!U$4:U$1619,[1]SIDEOF_donativos!W$4:W$1619,FALSE)</f>
        <v>299</v>
      </c>
      <c r="S686" t="s">
        <v>7672</v>
      </c>
    </row>
    <row r="687" spans="1:32" ht="45" x14ac:dyDescent="0.25">
      <c r="A687" s="3">
        <v>2016</v>
      </c>
      <c r="B687" s="4" t="s">
        <v>1764</v>
      </c>
      <c r="C687" s="5">
        <v>48101</v>
      </c>
      <c r="D687" s="4" t="s">
        <v>7002</v>
      </c>
      <c r="E687" s="4" t="s">
        <v>7003</v>
      </c>
      <c r="F687" s="6">
        <v>42656</v>
      </c>
      <c r="G687" s="7">
        <v>1725000</v>
      </c>
      <c r="H687" s="6">
        <v>42735</v>
      </c>
      <c r="I687" s="4" t="s">
        <v>7004</v>
      </c>
      <c r="J687" s="4" t="s">
        <v>5514</v>
      </c>
      <c r="K687" s="4" t="s">
        <v>2832</v>
      </c>
      <c r="L687" s="4" t="s">
        <v>388</v>
      </c>
      <c r="M687" s="4" t="s">
        <v>291</v>
      </c>
      <c r="N687" s="4"/>
      <c r="O687" s="7">
        <v>1725000</v>
      </c>
      <c r="P687" s="11">
        <f>_xlfn.XLOOKUP(E687,[1]SIDEOF_donativos!U$4:U$1619,[1]SIDEOF_donativos!W$4:W$1619,FALSE)</f>
        <v>337</v>
      </c>
      <c r="S687" s="12" t="s">
        <v>0</v>
      </c>
      <c r="T687" s="13" t="s">
        <v>1</v>
      </c>
      <c r="U687" s="13" t="s">
        <v>4</v>
      </c>
      <c r="V687" s="13" t="s">
        <v>5</v>
      </c>
      <c r="W687" s="14" t="s">
        <v>6</v>
      </c>
      <c r="X687" s="13" t="s">
        <v>7</v>
      </c>
      <c r="Y687" s="13" t="s">
        <v>8</v>
      </c>
      <c r="Z687" s="13" t="s">
        <v>9</v>
      </c>
      <c r="AA687" s="13" t="s">
        <v>1767</v>
      </c>
      <c r="AB687" s="13" t="s">
        <v>1767</v>
      </c>
      <c r="AC687" s="13" t="s">
        <v>1767</v>
      </c>
      <c r="AD687" s="13" t="s">
        <v>1767</v>
      </c>
      <c r="AE687" s="14" t="s">
        <v>14</v>
      </c>
      <c r="AF687" s="15" t="s">
        <v>5413</v>
      </c>
    </row>
    <row r="688" spans="1:32" x14ac:dyDescent="0.25">
      <c r="A688" s="3">
        <v>2016</v>
      </c>
      <c r="B688" s="4" t="s">
        <v>1764</v>
      </c>
      <c r="C688" s="5">
        <v>48101</v>
      </c>
      <c r="D688" s="4" t="s">
        <v>7005</v>
      </c>
      <c r="E688" s="4" t="s">
        <v>7006</v>
      </c>
      <c r="F688" s="6">
        <v>42656</v>
      </c>
      <c r="G688" s="7">
        <v>2094822</v>
      </c>
      <c r="H688" s="6">
        <v>42735</v>
      </c>
      <c r="I688" s="4" t="s">
        <v>7007</v>
      </c>
      <c r="J688" s="4" t="s">
        <v>1835</v>
      </c>
      <c r="K688" s="4" t="s">
        <v>388</v>
      </c>
      <c r="L688" s="4" t="s">
        <v>291</v>
      </c>
      <c r="M688" s="4"/>
      <c r="N688" s="4"/>
      <c r="O688" s="7">
        <v>2094822</v>
      </c>
      <c r="P688" s="11">
        <f>_xlfn.XLOOKUP(E688,[1]SIDEOF_donativos!U$4:U$1619,[1]SIDEOF_donativos!W$4:W$1619,FALSE)</f>
        <v>348</v>
      </c>
      <c r="S688" s="19">
        <v>2016</v>
      </c>
      <c r="T688" s="20" t="s">
        <v>1927</v>
      </c>
      <c r="U688" s="20" t="s">
        <v>5620</v>
      </c>
      <c r="V688" s="21">
        <v>42732</v>
      </c>
      <c r="W688" s="22">
        <v>5000000</v>
      </c>
      <c r="X688" s="21">
        <v>42735</v>
      </c>
      <c r="Y688" s="20" t="s">
        <v>5621</v>
      </c>
      <c r="Z688" s="20" t="s">
        <v>5622</v>
      </c>
      <c r="AA688" s="20" t="s">
        <v>459</v>
      </c>
      <c r="AB688" s="20" t="s">
        <v>1839</v>
      </c>
      <c r="AC688" s="20"/>
      <c r="AD688" s="20"/>
      <c r="AE688" s="22">
        <v>5000000</v>
      </c>
      <c r="AF688" s="38">
        <v>751</v>
      </c>
    </row>
    <row r="689" spans="1:32" x14ac:dyDescent="0.25">
      <c r="A689" s="3">
        <v>2016</v>
      </c>
      <c r="B689" s="4" t="s">
        <v>1764</v>
      </c>
      <c r="C689" s="5">
        <v>48101</v>
      </c>
      <c r="D689" s="4" t="s">
        <v>7008</v>
      </c>
      <c r="E689" s="4" t="s">
        <v>7009</v>
      </c>
      <c r="F689" s="6">
        <v>42656</v>
      </c>
      <c r="G689" s="7">
        <v>785558</v>
      </c>
      <c r="H689" s="6">
        <v>42735</v>
      </c>
      <c r="I689" s="4" t="s">
        <v>7007</v>
      </c>
      <c r="J689" s="4" t="s">
        <v>1835</v>
      </c>
      <c r="K689" s="4" t="s">
        <v>388</v>
      </c>
      <c r="L689" s="4" t="s">
        <v>291</v>
      </c>
      <c r="M689" s="4"/>
      <c r="N689" s="4"/>
      <c r="O689" s="7">
        <v>785558</v>
      </c>
      <c r="P689" s="11">
        <f>_xlfn.XLOOKUP(E689,[1]SIDEOF_donativos!U$4:U$1619,[1]SIDEOF_donativos!W$4:W$1619,FALSE)</f>
        <v>921</v>
      </c>
      <c r="S689" s="19">
        <v>2016</v>
      </c>
      <c r="T689" s="20" t="s">
        <v>1927</v>
      </c>
      <c r="U689" s="20" t="s">
        <v>451</v>
      </c>
      <c r="V689" s="21">
        <v>42688</v>
      </c>
      <c r="W689" s="22">
        <v>550000</v>
      </c>
      <c r="X689" s="21">
        <v>42735</v>
      </c>
      <c r="Y689" s="20" t="s">
        <v>5626</v>
      </c>
      <c r="Z689" s="20" t="s">
        <v>1933</v>
      </c>
      <c r="AA689" s="20" t="s">
        <v>459</v>
      </c>
      <c r="AB689" s="20" t="s">
        <v>20</v>
      </c>
      <c r="AC689" s="20"/>
      <c r="AD689" s="20"/>
      <c r="AE689" s="22">
        <v>550000</v>
      </c>
      <c r="AF689" s="38">
        <v>15</v>
      </c>
    </row>
    <row r="690" spans="1:32" x14ac:dyDescent="0.25">
      <c r="A690" s="3">
        <v>2016</v>
      </c>
      <c r="B690" s="4" t="s">
        <v>1764</v>
      </c>
      <c r="C690" s="5">
        <v>48101</v>
      </c>
      <c r="D690" s="4" t="s">
        <v>7010</v>
      </c>
      <c r="E690" s="4" t="s">
        <v>7011</v>
      </c>
      <c r="F690" s="6">
        <v>42656</v>
      </c>
      <c r="G690" s="7">
        <v>1309263</v>
      </c>
      <c r="H690" s="6">
        <v>42735</v>
      </c>
      <c r="I690" s="4" t="s">
        <v>7007</v>
      </c>
      <c r="J690" s="4" t="s">
        <v>1835</v>
      </c>
      <c r="K690" s="4" t="s">
        <v>388</v>
      </c>
      <c r="L690" s="4" t="s">
        <v>291</v>
      </c>
      <c r="M690" s="4"/>
      <c r="N690" s="4"/>
      <c r="O690" s="7">
        <v>1309263</v>
      </c>
      <c r="P690" s="11">
        <f>_xlfn.XLOOKUP(E690,[1]SIDEOF_donativos!U$4:U$1619,[1]SIDEOF_donativos!W$4:W$1619,FALSE)</f>
        <v>944</v>
      </c>
      <c r="S690" s="19">
        <v>2016</v>
      </c>
      <c r="T690" s="20" t="s">
        <v>1927</v>
      </c>
      <c r="U690" s="20" t="s">
        <v>449</v>
      </c>
      <c r="V690" s="21">
        <v>42688</v>
      </c>
      <c r="W690" s="22">
        <v>175000</v>
      </c>
      <c r="X690" s="21">
        <v>42735</v>
      </c>
      <c r="Y690" s="20" t="s">
        <v>5628</v>
      </c>
      <c r="Z690" s="20" t="s">
        <v>1933</v>
      </c>
      <c r="AA690" s="20" t="s">
        <v>459</v>
      </c>
      <c r="AB690" s="20" t="s">
        <v>20</v>
      </c>
      <c r="AC690" s="20"/>
      <c r="AD690" s="20"/>
      <c r="AE690" s="22">
        <v>175000</v>
      </c>
      <c r="AF690" s="38">
        <v>14</v>
      </c>
    </row>
    <row r="691" spans="1:32" x14ac:dyDescent="0.25">
      <c r="A691" s="3">
        <v>2016</v>
      </c>
      <c r="B691" s="4" t="s">
        <v>1764</v>
      </c>
      <c r="C691" s="5">
        <v>48101</v>
      </c>
      <c r="D691" s="4" t="s">
        <v>7012</v>
      </c>
      <c r="E691" s="4" t="s">
        <v>7013</v>
      </c>
      <c r="F691" s="6">
        <v>42656</v>
      </c>
      <c r="G691" s="7">
        <v>3250141</v>
      </c>
      <c r="H691" s="6">
        <v>42735</v>
      </c>
      <c r="I691" s="4" t="s">
        <v>7014</v>
      </c>
      <c r="J691" s="4" t="s">
        <v>5514</v>
      </c>
      <c r="K691" s="4" t="s">
        <v>2832</v>
      </c>
      <c r="L691" s="4" t="s">
        <v>388</v>
      </c>
      <c r="M691" s="4" t="s">
        <v>291</v>
      </c>
      <c r="N691" s="4"/>
      <c r="O691" s="7">
        <v>3250141</v>
      </c>
      <c r="P691" s="11">
        <f>_xlfn.XLOOKUP(E691,[1]SIDEOF_donativos!U$4:U$1619,[1]SIDEOF_donativos!W$4:W$1619,FALSE)</f>
        <v>394</v>
      </c>
      <c r="S691" s="19">
        <v>2016</v>
      </c>
      <c r="T691" s="20" t="s">
        <v>1927</v>
      </c>
      <c r="U691" s="20" t="s">
        <v>446</v>
      </c>
      <c r="V691" s="21">
        <v>42688</v>
      </c>
      <c r="W691" s="22">
        <v>350000</v>
      </c>
      <c r="X691" s="21">
        <v>42735</v>
      </c>
      <c r="Y691" s="20" t="s">
        <v>5630</v>
      </c>
      <c r="Z691" s="20" t="s">
        <v>1933</v>
      </c>
      <c r="AA691" s="20" t="s">
        <v>459</v>
      </c>
      <c r="AB691" s="20" t="s">
        <v>20</v>
      </c>
      <c r="AC691" s="20"/>
      <c r="AD691" s="20"/>
      <c r="AE691" s="22">
        <v>350000</v>
      </c>
      <c r="AF691" s="38">
        <v>9</v>
      </c>
    </row>
    <row r="692" spans="1:32" x14ac:dyDescent="0.25">
      <c r="A692" s="3">
        <v>2016</v>
      </c>
      <c r="B692" s="4" t="s">
        <v>1764</v>
      </c>
      <c r="C692" s="5">
        <v>48101</v>
      </c>
      <c r="D692" s="4" t="s">
        <v>7015</v>
      </c>
      <c r="E692" s="4" t="s">
        <v>7016</v>
      </c>
      <c r="F692" s="6">
        <v>42656</v>
      </c>
      <c r="G692" s="7">
        <v>600000</v>
      </c>
      <c r="H692" s="6">
        <v>42735</v>
      </c>
      <c r="I692" s="4" t="s">
        <v>7017</v>
      </c>
      <c r="J692" s="4" t="s">
        <v>1835</v>
      </c>
      <c r="K692" s="4" t="s">
        <v>388</v>
      </c>
      <c r="L692" s="4" t="s">
        <v>291</v>
      </c>
      <c r="M692" s="4"/>
      <c r="N692" s="4"/>
      <c r="O692" s="7">
        <v>600000</v>
      </c>
      <c r="P692" s="11">
        <f>_xlfn.XLOOKUP(E692,[1]SIDEOF_donativos!U$4:U$1619,[1]SIDEOF_donativos!W$4:W$1619,FALSE)</f>
        <v>856</v>
      </c>
      <c r="S692" s="19">
        <v>2016</v>
      </c>
      <c r="T692" s="20" t="s">
        <v>1927</v>
      </c>
      <c r="U692" s="20" t="s">
        <v>67</v>
      </c>
      <c r="V692" s="21">
        <v>42688</v>
      </c>
      <c r="W692" s="22">
        <v>175000</v>
      </c>
      <c r="X692" s="21">
        <v>42734</v>
      </c>
      <c r="Y692" s="20" t="s">
        <v>5632</v>
      </c>
      <c r="Z692" s="20" t="s">
        <v>1933</v>
      </c>
      <c r="AA692" s="20" t="s">
        <v>459</v>
      </c>
      <c r="AB692" s="20" t="s">
        <v>20</v>
      </c>
      <c r="AC692" s="20"/>
      <c r="AD692" s="20"/>
      <c r="AE692" s="22">
        <v>175000</v>
      </c>
      <c r="AF692" s="38">
        <v>1515</v>
      </c>
    </row>
    <row r="693" spans="1:32" x14ac:dyDescent="0.25">
      <c r="A693" s="3">
        <v>2016</v>
      </c>
      <c r="B693" s="4" t="s">
        <v>1764</v>
      </c>
      <c r="C693" s="5">
        <v>48101</v>
      </c>
      <c r="D693" s="4" t="s">
        <v>7018</v>
      </c>
      <c r="E693" s="4" t="s">
        <v>7019</v>
      </c>
      <c r="F693" s="6">
        <v>42656</v>
      </c>
      <c r="G693" s="7">
        <v>1960000</v>
      </c>
      <c r="H693" s="6">
        <v>42735</v>
      </c>
      <c r="I693" s="4" t="s">
        <v>7020</v>
      </c>
      <c r="J693" s="4" t="s">
        <v>1835</v>
      </c>
      <c r="K693" s="4" t="s">
        <v>388</v>
      </c>
      <c r="L693" s="4" t="s">
        <v>291</v>
      </c>
      <c r="M693" s="4"/>
      <c r="N693" s="4"/>
      <c r="O693" s="7">
        <v>1960000</v>
      </c>
      <c r="P693" s="11">
        <f>_xlfn.XLOOKUP(E693,[1]SIDEOF_donativos!U$4:U$1619,[1]SIDEOF_donativos!W$4:W$1619,FALSE)</f>
        <v>893</v>
      </c>
      <c r="S693" s="3">
        <v>2016</v>
      </c>
      <c r="T693" s="4" t="s">
        <v>445</v>
      </c>
      <c r="U693" s="4" t="s">
        <v>456</v>
      </c>
      <c r="V693" s="6">
        <v>42485</v>
      </c>
      <c r="W693" s="7">
        <v>11000000</v>
      </c>
      <c r="X693" s="6">
        <v>42735</v>
      </c>
      <c r="Y693" s="4" t="s">
        <v>5721</v>
      </c>
      <c r="Z693" s="4" t="s">
        <v>458</v>
      </c>
      <c r="AA693" s="4" t="s">
        <v>459</v>
      </c>
      <c r="AB693" s="4"/>
      <c r="AC693" s="4"/>
      <c r="AD693" s="4"/>
      <c r="AE693" s="7">
        <v>11000000</v>
      </c>
      <c r="AF693" s="11">
        <v>747</v>
      </c>
    </row>
    <row r="694" spans="1:32" x14ac:dyDescent="0.25">
      <c r="A694" s="3">
        <v>2016</v>
      </c>
      <c r="B694" s="4" t="s">
        <v>1764</v>
      </c>
      <c r="C694" s="5">
        <v>48101</v>
      </c>
      <c r="D694" s="4" t="s">
        <v>7021</v>
      </c>
      <c r="E694" s="4" t="s">
        <v>7022</v>
      </c>
      <c r="F694" s="6">
        <v>42656</v>
      </c>
      <c r="G694" s="7">
        <v>1600000</v>
      </c>
      <c r="H694" s="6">
        <v>42735</v>
      </c>
      <c r="I694" s="4" t="s">
        <v>7023</v>
      </c>
      <c r="J694" s="4" t="s">
        <v>455</v>
      </c>
      <c r="K694" s="4" t="s">
        <v>388</v>
      </c>
      <c r="L694" s="4" t="s">
        <v>291</v>
      </c>
      <c r="M694" s="4" t="s">
        <v>20</v>
      </c>
      <c r="N694" s="4"/>
      <c r="O694" s="7">
        <v>1600000</v>
      </c>
      <c r="P694" s="11">
        <f>_xlfn.XLOOKUP(E694,[1]SIDEOF_donativos!U$4:U$1619,[1]SIDEOF_donativos!W$4:W$1619,FALSE)</f>
        <v>1005</v>
      </c>
      <c r="S694" s="3">
        <v>2016</v>
      </c>
      <c r="T694" s="4" t="s">
        <v>445</v>
      </c>
      <c r="U694" s="4" t="s">
        <v>446</v>
      </c>
      <c r="V694" s="6">
        <v>42485</v>
      </c>
      <c r="W694" s="7">
        <v>300000</v>
      </c>
      <c r="X694" s="6">
        <v>42735</v>
      </c>
      <c r="Y694" s="4" t="s">
        <v>5723</v>
      </c>
      <c r="Z694" s="4" t="s">
        <v>458</v>
      </c>
      <c r="AA694" s="4" t="s">
        <v>459</v>
      </c>
      <c r="AB694" s="4"/>
      <c r="AC694" s="4"/>
      <c r="AD694" s="4"/>
      <c r="AE694" s="7">
        <v>300000</v>
      </c>
      <c r="AF694" s="11">
        <v>9</v>
      </c>
    </row>
    <row r="695" spans="1:32" x14ac:dyDescent="0.25">
      <c r="A695" s="3">
        <v>2016</v>
      </c>
      <c r="B695" s="4" t="s">
        <v>1764</v>
      </c>
      <c r="C695" s="5">
        <v>48101</v>
      </c>
      <c r="D695" s="4" t="s">
        <v>7024</v>
      </c>
      <c r="E695" s="4" t="s">
        <v>7025</v>
      </c>
      <c r="F695" s="6">
        <v>42656</v>
      </c>
      <c r="G695" s="7">
        <v>2500000</v>
      </c>
      <c r="H695" s="6">
        <v>42735</v>
      </c>
      <c r="I695" s="4" t="s">
        <v>7026</v>
      </c>
      <c r="J695" s="4" t="s">
        <v>5514</v>
      </c>
      <c r="K695" s="4" t="s">
        <v>2832</v>
      </c>
      <c r="L695" s="4" t="s">
        <v>388</v>
      </c>
      <c r="M695" s="4" t="s">
        <v>291</v>
      </c>
      <c r="N695" s="4"/>
      <c r="O695" s="7">
        <v>2500000</v>
      </c>
      <c r="P695" s="11">
        <f>_xlfn.XLOOKUP(E695,[1]SIDEOF_donativos!U$4:U$1619,[1]SIDEOF_donativos!W$4:W$1619,FALSE)</f>
        <v>1340</v>
      </c>
      <c r="S695" s="3">
        <v>2016</v>
      </c>
      <c r="T695" s="4" t="s">
        <v>445</v>
      </c>
      <c r="U695" s="4" t="s">
        <v>449</v>
      </c>
      <c r="V695" s="6">
        <v>42485</v>
      </c>
      <c r="W695" s="7">
        <v>200000</v>
      </c>
      <c r="X695" s="6">
        <v>42735</v>
      </c>
      <c r="Y695" s="4" t="s">
        <v>5725</v>
      </c>
      <c r="Z695" s="4" t="s">
        <v>458</v>
      </c>
      <c r="AA695" s="4" t="s">
        <v>459</v>
      </c>
      <c r="AB695" s="4"/>
      <c r="AC695" s="4"/>
      <c r="AD695" s="4"/>
      <c r="AE695" s="7">
        <v>200000</v>
      </c>
      <c r="AF695" s="11">
        <v>14</v>
      </c>
    </row>
    <row r="696" spans="1:32" x14ac:dyDescent="0.25">
      <c r="A696" s="3">
        <v>2016</v>
      </c>
      <c r="B696" s="4" t="s">
        <v>1764</v>
      </c>
      <c r="C696" s="5">
        <v>48101</v>
      </c>
      <c r="D696" s="4" t="s">
        <v>7027</v>
      </c>
      <c r="E696" s="4" t="s">
        <v>7028</v>
      </c>
      <c r="F696" s="6">
        <v>42656</v>
      </c>
      <c r="G696" s="7">
        <v>2840000</v>
      </c>
      <c r="H696" s="6">
        <v>42735</v>
      </c>
      <c r="I696" s="4" t="s">
        <v>7029</v>
      </c>
      <c r="J696" s="4" t="s">
        <v>5514</v>
      </c>
      <c r="K696" s="4" t="s">
        <v>2832</v>
      </c>
      <c r="L696" s="4" t="s">
        <v>388</v>
      </c>
      <c r="M696" s="4" t="s">
        <v>291</v>
      </c>
      <c r="N696" s="4"/>
      <c r="O696" s="7">
        <v>2840000</v>
      </c>
      <c r="P696" s="11">
        <f>_xlfn.XLOOKUP(E696,[1]SIDEOF_donativos!U$4:U$1619,[1]SIDEOF_donativos!W$4:W$1619,FALSE)</f>
        <v>1609</v>
      </c>
      <c r="W696" s="17">
        <f>SUM(W688:W695)</f>
        <v>17750000</v>
      </c>
      <c r="AE696" s="17">
        <f>SUM(AE688:AE695)</f>
        <v>17750000</v>
      </c>
    </row>
    <row r="697" spans="1:32" x14ac:dyDescent="0.25">
      <c r="A697" s="3">
        <v>2016</v>
      </c>
      <c r="B697" s="4" t="s">
        <v>1764</v>
      </c>
      <c r="C697" s="5">
        <v>48101</v>
      </c>
      <c r="D697" s="4" t="s">
        <v>7030</v>
      </c>
      <c r="E697" s="4" t="s">
        <v>7031</v>
      </c>
      <c r="F697" s="6">
        <v>42656</v>
      </c>
      <c r="G697" s="7">
        <v>2326000</v>
      </c>
      <c r="H697" s="6">
        <v>42735</v>
      </c>
      <c r="I697" s="4" t="s">
        <v>7032</v>
      </c>
      <c r="J697" s="4" t="s">
        <v>1835</v>
      </c>
      <c r="K697" s="4" t="s">
        <v>388</v>
      </c>
      <c r="L697" s="4" t="s">
        <v>291</v>
      </c>
      <c r="M697" s="4"/>
      <c r="N697" s="4"/>
      <c r="O697" s="7">
        <v>2326000</v>
      </c>
      <c r="P697" s="11">
        <f>_xlfn.XLOOKUP(E697,[1]SIDEOF_donativos!U$4:U$1619,[1]SIDEOF_donativos!W$4:W$1619,FALSE)</f>
        <v>1602</v>
      </c>
      <c r="AE697" s="28" cm="1">
        <f t="array" ref="AE697">SumarSinColor(AE688:AE695)</f>
        <v>11500000</v>
      </c>
    </row>
    <row r="698" spans="1:32" x14ac:dyDescent="0.25">
      <c r="S698" t="s">
        <v>7673</v>
      </c>
    </row>
    <row r="699" spans="1:32" ht="45" x14ac:dyDescent="0.25">
      <c r="S699" s="12" t="s">
        <v>0</v>
      </c>
      <c r="T699" s="13" t="s">
        <v>1</v>
      </c>
      <c r="U699" s="13" t="s">
        <v>4</v>
      </c>
      <c r="V699" s="13" t="s">
        <v>5</v>
      </c>
      <c r="W699" s="14" t="s">
        <v>6</v>
      </c>
      <c r="X699" s="13" t="s">
        <v>7</v>
      </c>
      <c r="Y699" s="13" t="s">
        <v>8</v>
      </c>
      <c r="Z699" s="13" t="s">
        <v>9</v>
      </c>
      <c r="AA699" s="13" t="s">
        <v>1767</v>
      </c>
      <c r="AB699" s="13" t="s">
        <v>1767</v>
      </c>
      <c r="AC699" s="13" t="s">
        <v>1767</v>
      </c>
      <c r="AD699" s="13" t="s">
        <v>1767</v>
      </c>
      <c r="AE699" s="14" t="s">
        <v>14</v>
      </c>
      <c r="AF699" s="15" t="s">
        <v>5413</v>
      </c>
    </row>
    <row r="700" spans="1:32" x14ac:dyDescent="0.25">
      <c r="S700" s="3">
        <v>2016</v>
      </c>
      <c r="T700" s="4" t="s">
        <v>509</v>
      </c>
      <c r="U700" s="4" t="s">
        <v>3346</v>
      </c>
      <c r="V700" s="6">
        <v>42412</v>
      </c>
      <c r="W700" s="7">
        <v>558014</v>
      </c>
      <c r="X700" s="6">
        <v>42735</v>
      </c>
      <c r="Y700" s="4" t="s">
        <v>4525</v>
      </c>
      <c r="Z700" s="4" t="s">
        <v>273</v>
      </c>
      <c r="AA700" s="4" t="s">
        <v>274</v>
      </c>
      <c r="AB700" s="4"/>
      <c r="AC700" s="4"/>
      <c r="AD700" s="4"/>
      <c r="AE700" s="7">
        <v>558014</v>
      </c>
      <c r="AF700" s="11">
        <v>364</v>
      </c>
    </row>
    <row r="701" spans="1:32" x14ac:dyDescent="0.25">
      <c r="S701" s="3">
        <v>2016</v>
      </c>
      <c r="T701" s="4" t="s">
        <v>509</v>
      </c>
      <c r="U701" s="4" t="s">
        <v>3346</v>
      </c>
      <c r="V701" s="6">
        <v>42412</v>
      </c>
      <c r="W701" s="7">
        <v>558014</v>
      </c>
      <c r="X701" s="6">
        <v>42735</v>
      </c>
      <c r="Y701" s="4" t="s">
        <v>6143</v>
      </c>
      <c r="Z701" s="4" t="s">
        <v>273</v>
      </c>
      <c r="AA701" s="4" t="s">
        <v>274</v>
      </c>
      <c r="AB701" s="4"/>
      <c r="AC701" s="4"/>
      <c r="AD701" s="4"/>
      <c r="AE701" s="7">
        <v>558014</v>
      </c>
      <c r="AF701" s="11">
        <v>364</v>
      </c>
    </row>
    <row r="702" spans="1:32" x14ac:dyDescent="0.25">
      <c r="S702" s="3">
        <v>2016</v>
      </c>
      <c r="T702" s="4" t="s">
        <v>509</v>
      </c>
      <c r="U702" s="4" t="s">
        <v>609</v>
      </c>
      <c r="V702" s="6">
        <v>42412</v>
      </c>
      <c r="W702" s="7">
        <v>571285</v>
      </c>
      <c r="X702" s="6">
        <v>42735</v>
      </c>
      <c r="Y702" s="4" t="s">
        <v>4529</v>
      </c>
      <c r="Z702" s="4" t="s">
        <v>273</v>
      </c>
      <c r="AA702" s="4" t="s">
        <v>274</v>
      </c>
      <c r="AB702" s="4"/>
      <c r="AC702" s="4"/>
      <c r="AD702" s="4"/>
      <c r="AE702" s="7">
        <v>571285</v>
      </c>
      <c r="AF702" s="11">
        <v>537</v>
      </c>
    </row>
    <row r="703" spans="1:32" x14ac:dyDescent="0.25">
      <c r="W703" s="17">
        <f>SUM(W700:W702)</f>
        <v>1687313</v>
      </c>
      <c r="AE703" s="17">
        <f>SUM(AE700:AE702)</f>
        <v>1687313</v>
      </c>
    </row>
    <row r="704" spans="1:32" x14ac:dyDescent="0.25">
      <c r="AE704" s="28" cm="1">
        <f t="array" ref="AE704">SumarSinColor(AE700:AE702)</f>
        <v>1687313</v>
      </c>
    </row>
    <row r="705" spans="19:32" x14ac:dyDescent="0.25">
      <c r="S705" t="s">
        <v>7633</v>
      </c>
    </row>
    <row r="706" spans="19:32" ht="45" x14ac:dyDescent="0.25">
      <c r="S706" s="12" t="s">
        <v>0</v>
      </c>
      <c r="T706" s="13" t="s">
        <v>1</v>
      </c>
      <c r="U706" s="13" t="s">
        <v>4</v>
      </c>
      <c r="V706" s="13" t="s">
        <v>5</v>
      </c>
      <c r="W706" s="14" t="s">
        <v>6</v>
      </c>
      <c r="X706" s="13" t="s">
        <v>7</v>
      </c>
      <c r="Y706" s="13" t="s">
        <v>8</v>
      </c>
      <c r="Z706" s="13" t="s">
        <v>9</v>
      </c>
      <c r="AA706" s="13" t="s">
        <v>1767</v>
      </c>
      <c r="AB706" s="13" t="s">
        <v>1767</v>
      </c>
      <c r="AC706" s="13" t="s">
        <v>1767</v>
      </c>
      <c r="AD706" s="13" t="s">
        <v>1767</v>
      </c>
      <c r="AE706" s="14" t="s">
        <v>14</v>
      </c>
      <c r="AF706" s="15" t="s">
        <v>5413</v>
      </c>
    </row>
    <row r="707" spans="19:32" x14ac:dyDescent="0.25">
      <c r="S707" s="3">
        <v>2016</v>
      </c>
      <c r="T707" s="4" t="s">
        <v>16</v>
      </c>
      <c r="U707" s="4" t="s">
        <v>5415</v>
      </c>
      <c r="V707" s="6">
        <v>42612</v>
      </c>
      <c r="W707" s="7">
        <v>95000</v>
      </c>
      <c r="X707" s="6">
        <v>42735</v>
      </c>
      <c r="Y707" s="4" t="s">
        <v>5416</v>
      </c>
      <c r="Z707" s="4" t="s">
        <v>19</v>
      </c>
      <c r="AA707" s="4" t="s">
        <v>20</v>
      </c>
      <c r="AB707" s="4"/>
      <c r="AC707" s="4"/>
      <c r="AD707" s="4"/>
      <c r="AE707" s="7">
        <v>95000</v>
      </c>
      <c r="AF707" s="11">
        <v>2</v>
      </c>
    </row>
    <row r="708" spans="19:32" x14ac:dyDescent="0.25">
      <c r="S708" s="3">
        <v>2016</v>
      </c>
      <c r="T708" s="4" t="s">
        <v>16</v>
      </c>
      <c r="U708" s="4" t="s">
        <v>5418</v>
      </c>
      <c r="V708" s="6">
        <v>42612</v>
      </c>
      <c r="W708" s="7">
        <v>144615</v>
      </c>
      <c r="X708" s="6">
        <v>42906</v>
      </c>
      <c r="Y708" s="4" t="s">
        <v>5419</v>
      </c>
      <c r="Z708" s="4" t="s">
        <v>19</v>
      </c>
      <c r="AA708" s="4" t="s">
        <v>20</v>
      </c>
      <c r="AB708" s="4"/>
      <c r="AC708" s="4"/>
      <c r="AD708" s="4"/>
      <c r="AE708" s="7">
        <v>144615</v>
      </c>
      <c r="AF708" s="11">
        <v>40</v>
      </c>
    </row>
    <row r="709" spans="19:32" x14ac:dyDescent="0.25">
      <c r="S709" s="3">
        <v>2016</v>
      </c>
      <c r="T709" s="4" t="s">
        <v>16</v>
      </c>
      <c r="U709" s="4" t="s">
        <v>5421</v>
      </c>
      <c r="V709" s="6">
        <v>42612</v>
      </c>
      <c r="W709" s="7">
        <v>127541</v>
      </c>
      <c r="X709" s="6">
        <v>42825</v>
      </c>
      <c r="Y709" s="4" t="s">
        <v>5422</v>
      </c>
      <c r="Z709" s="4" t="s">
        <v>19</v>
      </c>
      <c r="AA709" s="4" t="s">
        <v>20</v>
      </c>
      <c r="AB709" s="4"/>
      <c r="AC709" s="4"/>
      <c r="AD709" s="4"/>
      <c r="AE709" s="7">
        <v>127541</v>
      </c>
      <c r="AF709" s="11">
        <v>145</v>
      </c>
    </row>
    <row r="710" spans="19:32" x14ac:dyDescent="0.25">
      <c r="S710" s="3">
        <v>2016</v>
      </c>
      <c r="T710" s="4" t="s">
        <v>16</v>
      </c>
      <c r="U710" s="4" t="s">
        <v>5424</v>
      </c>
      <c r="V710" s="6">
        <v>42612</v>
      </c>
      <c r="W710" s="7">
        <v>163000</v>
      </c>
      <c r="X710" s="6">
        <v>42735</v>
      </c>
      <c r="Y710" s="4" t="s">
        <v>5425</v>
      </c>
      <c r="Z710" s="4" t="s">
        <v>19</v>
      </c>
      <c r="AA710" s="4" t="s">
        <v>20</v>
      </c>
      <c r="AB710" s="4"/>
      <c r="AC710" s="4"/>
      <c r="AD710" s="4"/>
      <c r="AE710" s="7">
        <v>163000</v>
      </c>
      <c r="AF710" s="11">
        <v>170</v>
      </c>
    </row>
    <row r="711" spans="19:32" x14ac:dyDescent="0.25">
      <c r="S711" s="3">
        <v>2016</v>
      </c>
      <c r="T711" s="4" t="s">
        <v>16</v>
      </c>
      <c r="U711" s="4" t="s">
        <v>98</v>
      </c>
      <c r="V711" s="6">
        <v>42612</v>
      </c>
      <c r="W711" s="7">
        <v>153100</v>
      </c>
      <c r="X711" s="6">
        <v>42794</v>
      </c>
      <c r="Y711" s="4" t="s">
        <v>5427</v>
      </c>
      <c r="Z711" s="4" t="s">
        <v>19</v>
      </c>
      <c r="AA711" s="4" t="s">
        <v>20</v>
      </c>
      <c r="AB711" s="4"/>
      <c r="AC711" s="4"/>
      <c r="AD711" s="4"/>
      <c r="AE711" s="7">
        <v>153100</v>
      </c>
      <c r="AF711" s="11">
        <v>175</v>
      </c>
    </row>
    <row r="712" spans="19:32" x14ac:dyDescent="0.25">
      <c r="S712" s="3">
        <v>2016</v>
      </c>
      <c r="T712" s="4" t="s">
        <v>16</v>
      </c>
      <c r="U712" s="4" t="s">
        <v>5429</v>
      </c>
      <c r="V712" s="6">
        <v>42612</v>
      </c>
      <c r="W712" s="7">
        <v>208000</v>
      </c>
      <c r="X712" s="6">
        <v>42766</v>
      </c>
      <c r="Y712" s="4" t="s">
        <v>5430</v>
      </c>
      <c r="Z712" s="4" t="s">
        <v>19</v>
      </c>
      <c r="AA712" s="4" t="s">
        <v>20</v>
      </c>
      <c r="AB712" s="4"/>
      <c r="AC712" s="4"/>
      <c r="AD712" s="4"/>
      <c r="AE712" s="7">
        <v>208000</v>
      </c>
      <c r="AF712" s="11">
        <v>218</v>
      </c>
    </row>
    <row r="713" spans="19:32" x14ac:dyDescent="0.25">
      <c r="S713" s="3">
        <v>2016</v>
      </c>
      <c r="T713" s="4" t="s">
        <v>16</v>
      </c>
      <c r="U713" s="4" t="s">
        <v>5432</v>
      </c>
      <c r="V713" s="6">
        <v>42612</v>
      </c>
      <c r="W713" s="7">
        <v>62673</v>
      </c>
      <c r="X713" s="6">
        <v>42734</v>
      </c>
      <c r="Y713" s="4" t="s">
        <v>5433</v>
      </c>
      <c r="Z713" s="4" t="s">
        <v>19</v>
      </c>
      <c r="AA713" s="4" t="s">
        <v>20</v>
      </c>
      <c r="AB713" s="4"/>
      <c r="AC713" s="4"/>
      <c r="AD713" s="4"/>
      <c r="AE713" s="7">
        <v>62673</v>
      </c>
      <c r="AF713" s="11">
        <v>254</v>
      </c>
    </row>
    <row r="714" spans="19:32" x14ac:dyDescent="0.25">
      <c r="S714" s="3">
        <v>2016</v>
      </c>
      <c r="T714" s="4" t="s">
        <v>16</v>
      </c>
      <c r="U714" s="4" t="s">
        <v>126</v>
      </c>
      <c r="V714" s="6">
        <v>42612</v>
      </c>
      <c r="W714" s="7">
        <v>77500</v>
      </c>
      <c r="X714" s="6">
        <v>42735</v>
      </c>
      <c r="Y714" s="4" t="s">
        <v>5435</v>
      </c>
      <c r="Z714" s="4" t="s">
        <v>19</v>
      </c>
      <c r="AA714" s="4" t="s">
        <v>20</v>
      </c>
      <c r="AB714" s="4"/>
      <c r="AC714" s="4"/>
      <c r="AD714" s="4"/>
      <c r="AE714" s="7">
        <v>77500</v>
      </c>
      <c r="AF714" s="11">
        <v>321</v>
      </c>
    </row>
    <row r="715" spans="19:32" x14ac:dyDescent="0.25">
      <c r="S715" s="3">
        <v>2016</v>
      </c>
      <c r="T715" s="4" t="s">
        <v>16</v>
      </c>
      <c r="U715" s="4" t="s">
        <v>5437</v>
      </c>
      <c r="V715" s="6">
        <v>42612</v>
      </c>
      <c r="W715" s="7">
        <v>160000</v>
      </c>
      <c r="X715" s="6">
        <v>42916</v>
      </c>
      <c r="Y715" s="4" t="s">
        <v>5438</v>
      </c>
      <c r="Z715" s="4" t="s">
        <v>19</v>
      </c>
      <c r="AA715" s="4" t="s">
        <v>20</v>
      </c>
      <c r="AB715" s="4"/>
      <c r="AC715" s="4"/>
      <c r="AD715" s="4"/>
      <c r="AE715" s="7">
        <v>160000</v>
      </c>
      <c r="AF715" s="11">
        <v>341</v>
      </c>
    </row>
    <row r="716" spans="19:32" x14ac:dyDescent="0.25">
      <c r="S716" s="3">
        <v>2016</v>
      </c>
      <c r="T716" s="4" t="s">
        <v>16</v>
      </c>
      <c r="U716" s="4" t="s">
        <v>276</v>
      </c>
      <c r="V716" s="6">
        <v>42612</v>
      </c>
      <c r="W716" s="7">
        <v>135000</v>
      </c>
      <c r="X716" s="6">
        <v>42916</v>
      </c>
      <c r="Y716" s="4" t="s">
        <v>5440</v>
      </c>
      <c r="Z716" s="4" t="s">
        <v>19</v>
      </c>
      <c r="AA716" s="4" t="s">
        <v>20</v>
      </c>
      <c r="AB716" s="4"/>
      <c r="AC716" s="4"/>
      <c r="AD716" s="4"/>
      <c r="AE716" s="7">
        <v>135000</v>
      </c>
      <c r="AF716" s="11">
        <v>439</v>
      </c>
    </row>
    <row r="717" spans="19:32" x14ac:dyDescent="0.25">
      <c r="S717" s="3">
        <v>2016</v>
      </c>
      <c r="T717" s="4" t="s">
        <v>16</v>
      </c>
      <c r="U717" s="4" t="s">
        <v>5442</v>
      </c>
      <c r="V717" s="6">
        <v>42612</v>
      </c>
      <c r="W717" s="7">
        <v>125000</v>
      </c>
      <c r="X717" s="6">
        <v>42906</v>
      </c>
      <c r="Y717" s="4" t="s">
        <v>5443</v>
      </c>
      <c r="Z717" s="4" t="s">
        <v>19</v>
      </c>
      <c r="AA717" s="4" t="s">
        <v>20</v>
      </c>
      <c r="AB717" s="4"/>
      <c r="AC717" s="4"/>
      <c r="AD717" s="4"/>
      <c r="AE717" s="7">
        <v>125000</v>
      </c>
      <c r="AF717" s="11">
        <v>482</v>
      </c>
    </row>
    <row r="718" spans="19:32" x14ac:dyDescent="0.25">
      <c r="S718" s="3">
        <v>2016</v>
      </c>
      <c r="T718" s="4" t="s">
        <v>16</v>
      </c>
      <c r="U718" s="4" t="s">
        <v>146</v>
      </c>
      <c r="V718" s="6">
        <v>42612</v>
      </c>
      <c r="W718" s="7">
        <v>100000</v>
      </c>
      <c r="X718" s="6">
        <v>42916</v>
      </c>
      <c r="Y718" s="4" t="s">
        <v>5445</v>
      </c>
      <c r="Z718" s="4" t="s">
        <v>19</v>
      </c>
      <c r="AA718" s="4" t="s">
        <v>20</v>
      </c>
      <c r="AB718" s="4"/>
      <c r="AC718" s="4"/>
      <c r="AD718" s="4"/>
      <c r="AE718" s="7">
        <v>100000</v>
      </c>
      <c r="AF718" s="11">
        <v>490</v>
      </c>
    </row>
    <row r="719" spans="19:32" x14ac:dyDescent="0.25">
      <c r="S719" s="3">
        <v>2016</v>
      </c>
      <c r="T719" s="4" t="s">
        <v>16</v>
      </c>
      <c r="U719" s="4" t="s">
        <v>5447</v>
      </c>
      <c r="V719" s="6">
        <v>42612</v>
      </c>
      <c r="W719" s="7">
        <v>71600</v>
      </c>
      <c r="X719" s="6">
        <v>42790</v>
      </c>
      <c r="Y719" s="4" t="s">
        <v>5448</v>
      </c>
      <c r="Z719" s="4" t="s">
        <v>19</v>
      </c>
      <c r="AA719" s="4" t="s">
        <v>20</v>
      </c>
      <c r="AB719" s="4"/>
      <c r="AC719" s="4"/>
      <c r="AD719" s="4"/>
      <c r="AE719" s="7">
        <v>71600</v>
      </c>
      <c r="AF719" s="11">
        <v>495</v>
      </c>
    </row>
    <row r="720" spans="19:32" x14ac:dyDescent="0.25">
      <c r="S720" s="3">
        <v>2016</v>
      </c>
      <c r="T720" s="4" t="s">
        <v>16</v>
      </c>
      <c r="U720" s="4" t="s">
        <v>4102</v>
      </c>
      <c r="V720" s="6">
        <v>42612</v>
      </c>
      <c r="W720" s="7">
        <v>100000</v>
      </c>
      <c r="X720" s="6">
        <v>42735</v>
      </c>
      <c r="Y720" s="4" t="s">
        <v>5450</v>
      </c>
      <c r="Z720" s="4" t="s">
        <v>19</v>
      </c>
      <c r="AA720" s="4" t="s">
        <v>20</v>
      </c>
      <c r="AB720" s="4"/>
      <c r="AC720" s="4"/>
      <c r="AD720" s="4"/>
      <c r="AE720" s="7">
        <v>100000</v>
      </c>
      <c r="AF720" s="11">
        <v>570</v>
      </c>
    </row>
    <row r="721" spans="19:32" x14ac:dyDescent="0.25">
      <c r="S721" s="3">
        <v>2016</v>
      </c>
      <c r="T721" s="4" t="s">
        <v>16</v>
      </c>
      <c r="U721" s="4" t="s">
        <v>5452</v>
      </c>
      <c r="V721" s="6">
        <v>42612</v>
      </c>
      <c r="W721" s="7">
        <v>76150</v>
      </c>
      <c r="X721" s="6">
        <v>42902</v>
      </c>
      <c r="Y721" s="4" t="s">
        <v>5453</v>
      </c>
      <c r="Z721" s="4" t="s">
        <v>19</v>
      </c>
      <c r="AA721" s="4" t="s">
        <v>20</v>
      </c>
      <c r="AB721" s="4"/>
      <c r="AC721" s="4"/>
      <c r="AD721" s="4"/>
      <c r="AE721" s="7">
        <v>76150</v>
      </c>
      <c r="AF721" s="11">
        <v>658</v>
      </c>
    </row>
    <row r="722" spans="19:32" x14ac:dyDescent="0.25">
      <c r="S722" s="3">
        <v>2016</v>
      </c>
      <c r="T722" s="4" t="s">
        <v>16</v>
      </c>
      <c r="U722" s="4" t="s">
        <v>5455</v>
      </c>
      <c r="V722" s="6">
        <v>42612</v>
      </c>
      <c r="W722" s="7">
        <v>100000</v>
      </c>
      <c r="X722" s="6">
        <v>42887</v>
      </c>
      <c r="Y722" s="4" t="s">
        <v>5456</v>
      </c>
      <c r="Z722" s="4" t="s">
        <v>19</v>
      </c>
      <c r="AA722" s="4" t="s">
        <v>20</v>
      </c>
      <c r="AB722" s="4"/>
      <c r="AC722" s="4"/>
      <c r="AD722" s="4"/>
      <c r="AE722" s="7">
        <v>100000</v>
      </c>
      <c r="AF722" s="11">
        <v>733</v>
      </c>
    </row>
    <row r="723" spans="19:32" x14ac:dyDescent="0.25">
      <c r="S723" s="3">
        <v>2016</v>
      </c>
      <c r="T723" s="4" t="s">
        <v>16</v>
      </c>
      <c r="U723" s="4" t="s">
        <v>431</v>
      </c>
      <c r="V723" s="6">
        <v>42612</v>
      </c>
      <c r="W723" s="7">
        <v>112000</v>
      </c>
      <c r="X723" s="6">
        <v>42945</v>
      </c>
      <c r="Y723" s="4" t="s">
        <v>5458</v>
      </c>
      <c r="Z723" s="4" t="s">
        <v>19</v>
      </c>
      <c r="AA723" s="4" t="s">
        <v>20</v>
      </c>
      <c r="AB723" s="4"/>
      <c r="AC723" s="4"/>
      <c r="AD723" s="4"/>
      <c r="AE723" s="7">
        <v>112000</v>
      </c>
      <c r="AF723" s="11">
        <v>637</v>
      </c>
    </row>
    <row r="724" spans="19:32" x14ac:dyDescent="0.25">
      <c r="S724" s="3">
        <v>2016</v>
      </c>
      <c r="T724" s="4" t="s">
        <v>16</v>
      </c>
      <c r="U724" s="4" t="s">
        <v>5460</v>
      </c>
      <c r="V724" s="6">
        <v>42612</v>
      </c>
      <c r="W724" s="7">
        <v>250000</v>
      </c>
      <c r="X724" s="6">
        <v>42809</v>
      </c>
      <c r="Y724" s="4" t="s">
        <v>5461</v>
      </c>
      <c r="Z724" s="4" t="s">
        <v>19</v>
      </c>
      <c r="AA724" s="4" t="s">
        <v>20</v>
      </c>
      <c r="AB724" s="4"/>
      <c r="AC724" s="4"/>
      <c r="AD724" s="4"/>
      <c r="AE724" s="7">
        <v>250000</v>
      </c>
      <c r="AF724" s="11">
        <v>764</v>
      </c>
    </row>
    <row r="725" spans="19:32" x14ac:dyDescent="0.25">
      <c r="S725" s="3">
        <v>2016</v>
      </c>
      <c r="T725" s="4" t="s">
        <v>16</v>
      </c>
      <c r="U725" s="4" t="s">
        <v>2714</v>
      </c>
      <c r="V725" s="6">
        <v>42612</v>
      </c>
      <c r="W725" s="7">
        <v>185030</v>
      </c>
      <c r="X725" s="6">
        <v>42811</v>
      </c>
      <c r="Y725" s="4" t="s">
        <v>5463</v>
      </c>
      <c r="Z725" s="4" t="s">
        <v>19</v>
      </c>
      <c r="AA725" s="4" t="s">
        <v>20</v>
      </c>
      <c r="AB725" s="4"/>
      <c r="AC725" s="4"/>
      <c r="AD725" s="4"/>
      <c r="AE725" s="7">
        <v>185030</v>
      </c>
      <c r="AF725" s="11">
        <v>782</v>
      </c>
    </row>
    <row r="726" spans="19:32" x14ac:dyDescent="0.25">
      <c r="S726" s="3">
        <v>2016</v>
      </c>
      <c r="T726" s="4" t="s">
        <v>16</v>
      </c>
      <c r="U726" s="4" t="s">
        <v>5465</v>
      </c>
      <c r="V726" s="6">
        <v>42612</v>
      </c>
      <c r="W726" s="7">
        <v>181750</v>
      </c>
      <c r="X726" s="6">
        <v>42734</v>
      </c>
      <c r="Y726" s="4" t="s">
        <v>5466</v>
      </c>
      <c r="Z726" s="4" t="s">
        <v>19</v>
      </c>
      <c r="AA726" s="4" t="s">
        <v>20</v>
      </c>
      <c r="AB726" s="4"/>
      <c r="AC726" s="4"/>
      <c r="AD726" s="4"/>
      <c r="AE726" s="7">
        <v>181750</v>
      </c>
      <c r="AF726" s="11">
        <v>816</v>
      </c>
    </row>
    <row r="727" spans="19:32" x14ac:dyDescent="0.25">
      <c r="S727" s="3">
        <v>2016</v>
      </c>
      <c r="T727" s="4" t="s">
        <v>16</v>
      </c>
      <c r="U727" s="4" t="s">
        <v>5468</v>
      </c>
      <c r="V727" s="6">
        <v>42612</v>
      </c>
      <c r="W727" s="7">
        <v>70000</v>
      </c>
      <c r="X727" s="6">
        <v>42811</v>
      </c>
      <c r="Y727" s="4" t="s">
        <v>5469</v>
      </c>
      <c r="Z727" s="4" t="s">
        <v>19</v>
      </c>
      <c r="AA727" s="4" t="s">
        <v>20</v>
      </c>
      <c r="AB727" s="4"/>
      <c r="AC727" s="4"/>
      <c r="AD727" s="4"/>
      <c r="AE727" s="7">
        <v>70000</v>
      </c>
      <c r="AF727" s="11">
        <v>832</v>
      </c>
    </row>
    <row r="728" spans="19:32" x14ac:dyDescent="0.25">
      <c r="S728" s="3">
        <v>2016</v>
      </c>
      <c r="T728" s="4" t="s">
        <v>16</v>
      </c>
      <c r="U728" s="4" t="s">
        <v>1777</v>
      </c>
      <c r="V728" s="6">
        <v>42612</v>
      </c>
      <c r="W728" s="7">
        <v>170897</v>
      </c>
      <c r="X728" s="6">
        <v>42916</v>
      </c>
      <c r="Y728" s="4" t="s">
        <v>5471</v>
      </c>
      <c r="Z728" s="4" t="s">
        <v>19</v>
      </c>
      <c r="AA728" s="4" t="s">
        <v>20</v>
      </c>
      <c r="AB728" s="4"/>
      <c r="AC728" s="4"/>
      <c r="AD728" s="4"/>
      <c r="AE728" s="7">
        <v>170897</v>
      </c>
      <c r="AF728" s="11">
        <v>961</v>
      </c>
    </row>
    <row r="729" spans="19:32" x14ac:dyDescent="0.25">
      <c r="S729" s="3">
        <v>2016</v>
      </c>
      <c r="T729" s="4" t="s">
        <v>16</v>
      </c>
      <c r="U729" s="4" t="s">
        <v>31</v>
      </c>
      <c r="V729" s="6">
        <v>42612</v>
      </c>
      <c r="W729" s="7">
        <v>220000</v>
      </c>
      <c r="X729" s="6">
        <v>42785</v>
      </c>
      <c r="Y729" s="4" t="s">
        <v>5473</v>
      </c>
      <c r="Z729" s="4" t="s">
        <v>19</v>
      </c>
      <c r="AA729" s="4" t="s">
        <v>20</v>
      </c>
      <c r="AB729" s="4"/>
      <c r="AC729" s="4"/>
      <c r="AD729" s="4"/>
      <c r="AE729" s="7">
        <v>220000</v>
      </c>
      <c r="AF729" s="11">
        <v>1083</v>
      </c>
    </row>
    <row r="730" spans="19:32" x14ac:dyDescent="0.25">
      <c r="S730" s="3">
        <v>2016</v>
      </c>
      <c r="T730" s="4" t="s">
        <v>16</v>
      </c>
      <c r="U730" s="4" t="s">
        <v>5475</v>
      </c>
      <c r="V730" s="6">
        <v>42612</v>
      </c>
      <c r="W730" s="7">
        <v>140000</v>
      </c>
      <c r="X730" s="6">
        <v>42735</v>
      </c>
      <c r="Y730" s="4" t="s">
        <v>5476</v>
      </c>
      <c r="Z730" s="4" t="s">
        <v>19</v>
      </c>
      <c r="AA730" s="4" t="s">
        <v>20</v>
      </c>
      <c r="AB730" s="4"/>
      <c r="AC730" s="4"/>
      <c r="AD730" s="4"/>
      <c r="AE730" s="7">
        <v>140000</v>
      </c>
      <c r="AF730" s="11">
        <v>1093</v>
      </c>
    </row>
    <row r="731" spans="19:32" x14ac:dyDescent="0.25">
      <c r="S731" s="3">
        <v>2016</v>
      </c>
      <c r="T731" s="4" t="s">
        <v>16</v>
      </c>
      <c r="U731" s="4" t="s">
        <v>1110</v>
      </c>
      <c r="V731" s="6">
        <v>42612</v>
      </c>
      <c r="W731" s="7">
        <v>135000</v>
      </c>
      <c r="X731" s="6">
        <v>42735</v>
      </c>
      <c r="Y731" s="4" t="s">
        <v>5478</v>
      </c>
      <c r="Z731" s="4" t="s">
        <v>19</v>
      </c>
      <c r="AA731" s="4" t="s">
        <v>20</v>
      </c>
      <c r="AB731" s="4"/>
      <c r="AC731" s="4"/>
      <c r="AD731" s="4"/>
      <c r="AE731" s="7">
        <v>135000</v>
      </c>
      <c r="AF731" s="11">
        <v>1326</v>
      </c>
    </row>
    <row r="732" spans="19:32" x14ac:dyDescent="0.25">
      <c r="S732" s="3">
        <v>2016</v>
      </c>
      <c r="T732" s="4" t="s">
        <v>16</v>
      </c>
      <c r="U732" s="4" t="s">
        <v>2373</v>
      </c>
      <c r="V732" s="6">
        <v>42612</v>
      </c>
      <c r="W732" s="7">
        <v>100000</v>
      </c>
      <c r="X732" s="6">
        <v>42734</v>
      </c>
      <c r="Y732" s="4" t="s">
        <v>5480</v>
      </c>
      <c r="Z732" s="4" t="s">
        <v>19</v>
      </c>
      <c r="AA732" s="4" t="s">
        <v>20</v>
      </c>
      <c r="AB732" s="4"/>
      <c r="AC732" s="4"/>
      <c r="AD732" s="4"/>
      <c r="AE732" s="7">
        <v>100000</v>
      </c>
      <c r="AF732" s="11">
        <v>1376</v>
      </c>
    </row>
    <row r="733" spans="19:32" x14ac:dyDescent="0.25">
      <c r="S733" s="3">
        <v>2016</v>
      </c>
      <c r="T733" s="4" t="s">
        <v>16</v>
      </c>
      <c r="U733" s="4" t="s">
        <v>61</v>
      </c>
      <c r="V733" s="6">
        <v>42612</v>
      </c>
      <c r="W733" s="7">
        <v>128000</v>
      </c>
      <c r="X733" s="6">
        <v>42794</v>
      </c>
      <c r="Y733" s="4" t="s">
        <v>5482</v>
      </c>
      <c r="Z733" s="4" t="s">
        <v>19</v>
      </c>
      <c r="AA733" s="4" t="s">
        <v>20</v>
      </c>
      <c r="AB733" s="4"/>
      <c r="AC733" s="4"/>
      <c r="AD733" s="4"/>
      <c r="AE733" s="7">
        <v>128000</v>
      </c>
      <c r="AF733" s="11">
        <v>1496</v>
      </c>
    </row>
    <row r="734" spans="19:32" x14ac:dyDescent="0.25">
      <c r="S734" s="3">
        <v>2016</v>
      </c>
      <c r="T734" s="4" t="s">
        <v>16</v>
      </c>
      <c r="U734" s="4" t="s">
        <v>2759</v>
      </c>
      <c r="V734" s="6">
        <v>42612</v>
      </c>
      <c r="W734" s="7">
        <v>150000</v>
      </c>
      <c r="X734" s="6">
        <v>42794</v>
      </c>
      <c r="Y734" s="4" t="s">
        <v>5484</v>
      </c>
      <c r="Z734" s="4" t="s">
        <v>19</v>
      </c>
      <c r="AA734" s="4" t="s">
        <v>20</v>
      </c>
      <c r="AB734" s="4"/>
      <c r="AC734" s="4"/>
      <c r="AD734" s="4"/>
      <c r="AE734" s="7">
        <v>150000</v>
      </c>
      <c r="AF734" s="11">
        <v>1561</v>
      </c>
    </row>
    <row r="735" spans="19:32" x14ac:dyDescent="0.25">
      <c r="S735" s="3">
        <v>2016</v>
      </c>
      <c r="T735" s="4" t="s">
        <v>16</v>
      </c>
      <c r="U735" s="4" t="s">
        <v>5486</v>
      </c>
      <c r="V735" s="6">
        <v>42612</v>
      </c>
      <c r="W735" s="7">
        <v>177750</v>
      </c>
      <c r="X735" s="6">
        <v>42885</v>
      </c>
      <c r="Y735" s="4" t="s">
        <v>5487</v>
      </c>
      <c r="Z735" s="4" t="s">
        <v>19</v>
      </c>
      <c r="AA735" s="4" t="s">
        <v>20</v>
      </c>
      <c r="AB735" s="4"/>
      <c r="AC735" s="4"/>
      <c r="AD735" s="4"/>
      <c r="AE735" s="7">
        <v>177750</v>
      </c>
      <c r="AF735" s="11">
        <v>1565</v>
      </c>
    </row>
    <row r="736" spans="19:32" x14ac:dyDescent="0.25">
      <c r="S736" s="3">
        <v>2016</v>
      </c>
      <c r="T736" s="4" t="s">
        <v>16</v>
      </c>
      <c r="U736" s="4" t="s">
        <v>77</v>
      </c>
      <c r="V736" s="6">
        <v>42612</v>
      </c>
      <c r="W736" s="7">
        <v>196430</v>
      </c>
      <c r="X736" s="6">
        <v>42916</v>
      </c>
      <c r="Y736" s="4" t="s">
        <v>5489</v>
      </c>
      <c r="Z736" s="4" t="s">
        <v>19</v>
      </c>
      <c r="AA736" s="4" t="s">
        <v>20</v>
      </c>
      <c r="AB736" s="4"/>
      <c r="AC736" s="4"/>
      <c r="AD736" s="4"/>
      <c r="AE736" s="7">
        <v>196430</v>
      </c>
      <c r="AF736" s="11">
        <v>1595</v>
      </c>
    </row>
    <row r="737" spans="19:32" x14ac:dyDescent="0.25">
      <c r="S737" s="3">
        <v>2016</v>
      </c>
      <c r="T737" s="4" t="s">
        <v>16</v>
      </c>
      <c r="U737" s="4" t="s">
        <v>5491</v>
      </c>
      <c r="V737" s="6">
        <v>42612</v>
      </c>
      <c r="W737" s="7">
        <v>100000</v>
      </c>
      <c r="X737" s="6">
        <v>42916</v>
      </c>
      <c r="Y737" s="4" t="s">
        <v>5492</v>
      </c>
      <c r="Z737" s="4" t="s">
        <v>19</v>
      </c>
      <c r="AA737" s="4" t="s">
        <v>20</v>
      </c>
      <c r="AB737" s="4"/>
      <c r="AC737" s="4"/>
      <c r="AD737" s="4"/>
      <c r="AE737" s="7">
        <v>100000</v>
      </c>
      <c r="AF737" s="11">
        <v>1598</v>
      </c>
    </row>
    <row r="738" spans="19:32" x14ac:dyDescent="0.25">
      <c r="S738" s="3">
        <v>2016</v>
      </c>
      <c r="T738" s="4" t="s">
        <v>16</v>
      </c>
      <c r="U738" s="4" t="s">
        <v>5203</v>
      </c>
      <c r="V738" s="6">
        <v>42612</v>
      </c>
      <c r="W738" s="7">
        <v>120000</v>
      </c>
      <c r="X738" s="6">
        <v>42886</v>
      </c>
      <c r="Y738" s="4" t="s">
        <v>5494</v>
      </c>
      <c r="Z738" s="4" t="s">
        <v>19</v>
      </c>
      <c r="AA738" s="4" t="s">
        <v>20</v>
      </c>
      <c r="AB738" s="4"/>
      <c r="AC738" s="4"/>
      <c r="AD738" s="4"/>
      <c r="AE738" s="7">
        <v>120000</v>
      </c>
      <c r="AF738" s="11">
        <v>116</v>
      </c>
    </row>
    <row r="739" spans="19:32" x14ac:dyDescent="0.25">
      <c r="S739" s="3">
        <v>2016</v>
      </c>
      <c r="T739" s="4" t="s">
        <v>16</v>
      </c>
      <c r="U739" s="4" t="s">
        <v>2670</v>
      </c>
      <c r="V739" s="6">
        <v>42612</v>
      </c>
      <c r="W739" s="7">
        <v>198000</v>
      </c>
      <c r="X739" s="6">
        <v>42855</v>
      </c>
      <c r="Y739" s="4" t="s">
        <v>5496</v>
      </c>
      <c r="Z739" s="4" t="s">
        <v>19</v>
      </c>
      <c r="AA739" s="4" t="s">
        <v>20</v>
      </c>
      <c r="AB739" s="4"/>
      <c r="AC739" s="4"/>
      <c r="AD739" s="4"/>
      <c r="AE739" s="7">
        <v>198000</v>
      </c>
      <c r="AF739" s="11">
        <v>155</v>
      </c>
    </row>
    <row r="740" spans="19:32" x14ac:dyDescent="0.25">
      <c r="S740" s="3">
        <v>2016</v>
      </c>
      <c r="T740" s="4" t="s">
        <v>16</v>
      </c>
      <c r="U740" s="4" t="s">
        <v>5498</v>
      </c>
      <c r="V740" s="6">
        <v>42612</v>
      </c>
      <c r="W740" s="7">
        <v>138640</v>
      </c>
      <c r="X740" s="6">
        <v>42735</v>
      </c>
      <c r="Y740" s="4" t="s">
        <v>5499</v>
      </c>
      <c r="Z740" s="4" t="s">
        <v>19</v>
      </c>
      <c r="AA740" s="4" t="s">
        <v>20</v>
      </c>
      <c r="AB740" s="4"/>
      <c r="AC740" s="4"/>
      <c r="AD740" s="4"/>
      <c r="AE740" s="7">
        <v>138640</v>
      </c>
      <c r="AF740" s="11">
        <v>232</v>
      </c>
    </row>
    <row r="741" spans="19:32" x14ac:dyDescent="0.25">
      <c r="S741" s="3">
        <v>2016</v>
      </c>
      <c r="T741" s="4" t="s">
        <v>16</v>
      </c>
      <c r="U741" s="4" t="s">
        <v>2708</v>
      </c>
      <c r="V741" s="6">
        <v>42612</v>
      </c>
      <c r="W741" s="7">
        <v>137000</v>
      </c>
      <c r="X741" s="6">
        <v>42809</v>
      </c>
      <c r="Y741" s="4" t="s">
        <v>5501</v>
      </c>
      <c r="Z741" s="4" t="s">
        <v>19</v>
      </c>
      <c r="AA741" s="4" t="s">
        <v>20</v>
      </c>
      <c r="AB741" s="4"/>
      <c r="AC741" s="4"/>
      <c r="AD741" s="4"/>
      <c r="AE741" s="7">
        <v>137000</v>
      </c>
      <c r="AF741" s="11">
        <v>738</v>
      </c>
    </row>
    <row r="742" spans="19:32" x14ac:dyDescent="0.25">
      <c r="S742" s="3">
        <v>2016</v>
      </c>
      <c r="T742" s="4" t="s">
        <v>16</v>
      </c>
      <c r="U742" s="4" t="s">
        <v>256</v>
      </c>
      <c r="V742" s="6">
        <v>42612</v>
      </c>
      <c r="W742" s="7">
        <v>125000</v>
      </c>
      <c r="X742" s="6">
        <v>42748</v>
      </c>
      <c r="Y742" s="4" t="s">
        <v>5503</v>
      </c>
      <c r="Z742" s="4" t="s">
        <v>19</v>
      </c>
      <c r="AA742" s="4" t="s">
        <v>20</v>
      </c>
      <c r="AB742" s="4"/>
      <c r="AC742" s="4"/>
      <c r="AD742" s="4"/>
      <c r="AE742" s="7">
        <v>125000</v>
      </c>
      <c r="AF742" s="11">
        <v>948</v>
      </c>
    </row>
    <row r="743" spans="19:32" x14ac:dyDescent="0.25">
      <c r="S743" s="3">
        <v>2016</v>
      </c>
      <c r="T743" s="4" t="s">
        <v>16</v>
      </c>
      <c r="U743" s="4" t="s">
        <v>5505</v>
      </c>
      <c r="V743" s="6">
        <v>42612</v>
      </c>
      <c r="W743" s="7">
        <v>130000</v>
      </c>
      <c r="X743" s="6">
        <v>42735</v>
      </c>
      <c r="Y743" s="4" t="s">
        <v>5506</v>
      </c>
      <c r="Z743" s="4" t="s">
        <v>19</v>
      </c>
      <c r="AA743" s="4" t="s">
        <v>20</v>
      </c>
      <c r="AB743" s="4"/>
      <c r="AC743" s="4"/>
      <c r="AD743" s="4"/>
      <c r="AE743" s="7">
        <v>130000</v>
      </c>
      <c r="AF743" s="11">
        <v>922</v>
      </c>
    </row>
    <row r="744" spans="19:32" x14ac:dyDescent="0.25">
      <c r="S744" s="3">
        <v>2016</v>
      </c>
      <c r="T744" s="4" t="s">
        <v>16</v>
      </c>
      <c r="U744" s="4" t="s">
        <v>5508</v>
      </c>
      <c r="V744" s="6">
        <v>42612</v>
      </c>
      <c r="W744" s="7">
        <v>91138</v>
      </c>
      <c r="X744" s="6">
        <v>42794</v>
      </c>
      <c r="Y744" s="4" t="s">
        <v>5484</v>
      </c>
      <c r="Z744" s="4" t="s">
        <v>19</v>
      </c>
      <c r="AA744" s="4" t="s">
        <v>20</v>
      </c>
      <c r="AB744" s="4"/>
      <c r="AC744" s="4"/>
      <c r="AD744" s="4"/>
      <c r="AE744" s="7">
        <v>91138</v>
      </c>
      <c r="AF744" s="11">
        <v>1528</v>
      </c>
    </row>
    <row r="745" spans="19:32" x14ac:dyDescent="0.25">
      <c r="S745" s="3">
        <v>2016</v>
      </c>
      <c r="T745" s="4" t="s">
        <v>16</v>
      </c>
      <c r="U745" s="4" t="s">
        <v>5510</v>
      </c>
      <c r="V745" s="6">
        <v>42612</v>
      </c>
      <c r="W745" s="7">
        <v>10000000</v>
      </c>
      <c r="X745" s="6">
        <v>42916</v>
      </c>
      <c r="Y745" s="4" t="s">
        <v>5511</v>
      </c>
      <c r="Z745" s="4" t="s">
        <v>19</v>
      </c>
      <c r="AA745" s="4" t="s">
        <v>20</v>
      </c>
      <c r="AB745" s="4"/>
      <c r="AC745" s="4"/>
      <c r="AD745" s="4"/>
      <c r="AE745" s="7">
        <v>10000000</v>
      </c>
      <c r="AF745" s="11">
        <v>835</v>
      </c>
    </row>
    <row r="746" spans="19:32" x14ac:dyDescent="0.25">
      <c r="S746" s="19">
        <v>2016</v>
      </c>
      <c r="T746" s="20" t="s">
        <v>278</v>
      </c>
      <c r="U746" s="20" t="s">
        <v>5553</v>
      </c>
      <c r="V746" s="21">
        <v>42709</v>
      </c>
      <c r="W746" s="22">
        <v>1000000</v>
      </c>
      <c r="X746" s="21">
        <v>42913</v>
      </c>
      <c r="Y746" s="20" t="s">
        <v>5554</v>
      </c>
      <c r="Z746" s="20" t="s">
        <v>5555</v>
      </c>
      <c r="AA746" s="20" t="s">
        <v>20</v>
      </c>
      <c r="AB746" s="20" t="s">
        <v>1839</v>
      </c>
      <c r="AC746" s="20"/>
      <c r="AD746" s="20"/>
      <c r="AE746" s="22">
        <v>1000000</v>
      </c>
      <c r="AF746" s="38">
        <v>1311</v>
      </c>
    </row>
    <row r="747" spans="19:32" x14ac:dyDescent="0.25">
      <c r="S747" s="19">
        <v>2016</v>
      </c>
      <c r="T747" s="20" t="s">
        <v>278</v>
      </c>
      <c r="U747" s="20" t="s">
        <v>1856</v>
      </c>
      <c r="V747" s="21">
        <v>42709</v>
      </c>
      <c r="W747" s="22">
        <v>150000</v>
      </c>
      <c r="X747" s="21">
        <v>42829</v>
      </c>
      <c r="Y747" s="20" t="s">
        <v>5578</v>
      </c>
      <c r="Z747" s="20" t="s">
        <v>2822</v>
      </c>
      <c r="AA747" s="20" t="s">
        <v>297</v>
      </c>
      <c r="AB747" s="20" t="s">
        <v>20</v>
      </c>
      <c r="AC747" s="20"/>
      <c r="AD747" s="20"/>
      <c r="AE747" s="22">
        <v>150000</v>
      </c>
      <c r="AF747" s="38">
        <v>907</v>
      </c>
    </row>
    <row r="748" spans="19:32" x14ac:dyDescent="0.25">
      <c r="S748" s="3">
        <v>2016</v>
      </c>
      <c r="T748" s="4" t="s">
        <v>1927</v>
      </c>
      <c r="U748" s="4" t="s">
        <v>3034</v>
      </c>
      <c r="V748" s="6">
        <v>42614</v>
      </c>
      <c r="W748" s="7">
        <v>7500000</v>
      </c>
      <c r="X748" s="6">
        <v>42735</v>
      </c>
      <c r="Y748" s="4" t="s">
        <v>5624</v>
      </c>
      <c r="Z748" s="4" t="s">
        <v>19</v>
      </c>
      <c r="AA748" s="4" t="s">
        <v>20</v>
      </c>
      <c r="AB748" s="4"/>
      <c r="AC748" s="4"/>
      <c r="AD748" s="4"/>
      <c r="AE748" s="7">
        <v>7500000</v>
      </c>
      <c r="AF748" s="11">
        <v>1505</v>
      </c>
    </row>
    <row r="749" spans="19:32" x14ac:dyDescent="0.25">
      <c r="S749" s="19">
        <v>2016</v>
      </c>
      <c r="T749" s="20" t="s">
        <v>1927</v>
      </c>
      <c r="U749" s="20" t="s">
        <v>451</v>
      </c>
      <c r="V749" s="21">
        <v>42688</v>
      </c>
      <c r="W749" s="22">
        <v>550000</v>
      </c>
      <c r="X749" s="21">
        <v>42735</v>
      </c>
      <c r="Y749" s="20" t="s">
        <v>5626</v>
      </c>
      <c r="Z749" s="20" t="s">
        <v>1933</v>
      </c>
      <c r="AA749" s="20" t="s">
        <v>459</v>
      </c>
      <c r="AB749" s="20" t="s">
        <v>20</v>
      </c>
      <c r="AC749" s="20"/>
      <c r="AD749" s="20"/>
      <c r="AE749" s="22">
        <v>550000</v>
      </c>
      <c r="AF749" s="38">
        <v>15</v>
      </c>
    </row>
    <row r="750" spans="19:32" x14ac:dyDescent="0.25">
      <c r="S750" s="19">
        <v>2016</v>
      </c>
      <c r="T750" s="20" t="s">
        <v>1927</v>
      </c>
      <c r="U750" s="20" t="s">
        <v>449</v>
      </c>
      <c r="V750" s="21">
        <v>42688</v>
      </c>
      <c r="W750" s="22">
        <v>175000</v>
      </c>
      <c r="X750" s="21">
        <v>42735</v>
      </c>
      <c r="Y750" s="20" t="s">
        <v>5628</v>
      </c>
      <c r="Z750" s="20" t="s">
        <v>1933</v>
      </c>
      <c r="AA750" s="20" t="s">
        <v>459</v>
      </c>
      <c r="AB750" s="20" t="s">
        <v>20</v>
      </c>
      <c r="AC750" s="20"/>
      <c r="AD750" s="20"/>
      <c r="AE750" s="22">
        <v>175000</v>
      </c>
      <c r="AF750" s="38">
        <v>14</v>
      </c>
    </row>
    <row r="751" spans="19:32" x14ac:dyDescent="0.25">
      <c r="S751" s="19">
        <v>2016</v>
      </c>
      <c r="T751" s="20" t="s">
        <v>1927</v>
      </c>
      <c r="U751" s="20" t="s">
        <v>446</v>
      </c>
      <c r="V751" s="21">
        <v>42688</v>
      </c>
      <c r="W751" s="22">
        <v>350000</v>
      </c>
      <c r="X751" s="21">
        <v>42735</v>
      </c>
      <c r="Y751" s="20" t="s">
        <v>5630</v>
      </c>
      <c r="Z751" s="20" t="s">
        <v>1933</v>
      </c>
      <c r="AA751" s="20" t="s">
        <v>459</v>
      </c>
      <c r="AB751" s="20" t="s">
        <v>20</v>
      </c>
      <c r="AC751" s="20"/>
      <c r="AD751" s="20"/>
      <c r="AE751" s="22">
        <v>350000</v>
      </c>
      <c r="AF751" s="38">
        <v>9</v>
      </c>
    </row>
    <row r="752" spans="19:32" x14ac:dyDescent="0.25">
      <c r="S752" s="19">
        <v>2016</v>
      </c>
      <c r="T752" s="20" t="s">
        <v>1927</v>
      </c>
      <c r="U752" s="20" t="s">
        <v>67</v>
      </c>
      <c r="V752" s="21">
        <v>42688</v>
      </c>
      <c r="W752" s="22">
        <v>175000</v>
      </c>
      <c r="X752" s="21">
        <v>42734</v>
      </c>
      <c r="Y752" s="20" t="s">
        <v>5632</v>
      </c>
      <c r="Z752" s="20" t="s">
        <v>1933</v>
      </c>
      <c r="AA752" s="20" t="s">
        <v>459</v>
      </c>
      <c r="AB752" s="20" t="s">
        <v>20</v>
      </c>
      <c r="AC752" s="20"/>
      <c r="AD752" s="20"/>
      <c r="AE752" s="22">
        <v>175000</v>
      </c>
      <c r="AF752" s="38">
        <v>1515</v>
      </c>
    </row>
    <row r="753" spans="19:32" x14ac:dyDescent="0.25">
      <c r="S753" s="19">
        <v>2016</v>
      </c>
      <c r="T753" s="20" t="s">
        <v>445</v>
      </c>
      <c r="U753" s="20" t="s">
        <v>453</v>
      </c>
      <c r="V753" s="21">
        <v>42619</v>
      </c>
      <c r="W753" s="22">
        <v>5250000</v>
      </c>
      <c r="X753" s="21">
        <v>42735</v>
      </c>
      <c r="Y753" s="20" t="s">
        <v>5726</v>
      </c>
      <c r="Z753" s="20" t="s">
        <v>5727</v>
      </c>
      <c r="AA753" s="20" t="s">
        <v>388</v>
      </c>
      <c r="AB753" s="20" t="s">
        <v>20</v>
      </c>
      <c r="AC753" s="20" t="s">
        <v>1839</v>
      </c>
      <c r="AD753" s="20"/>
      <c r="AE753" s="22">
        <v>3250000</v>
      </c>
      <c r="AF753" s="38">
        <v>76</v>
      </c>
    </row>
    <row r="754" spans="19:32" x14ac:dyDescent="0.25">
      <c r="S754" s="3">
        <v>2016</v>
      </c>
      <c r="T754" s="4" t="s">
        <v>445</v>
      </c>
      <c r="U754" s="4" t="s">
        <v>456</v>
      </c>
      <c r="V754" s="6">
        <v>42569</v>
      </c>
      <c r="W754" s="7">
        <v>1750000</v>
      </c>
      <c r="X754" s="6">
        <v>42735</v>
      </c>
      <c r="Y754" s="4" t="s">
        <v>5728</v>
      </c>
      <c r="Z754" s="4" t="s">
        <v>19</v>
      </c>
      <c r="AA754" s="4" t="s">
        <v>20</v>
      </c>
      <c r="AB754" s="4"/>
      <c r="AC754" s="4"/>
      <c r="AD754" s="4"/>
      <c r="AE754" s="7">
        <v>1750000</v>
      </c>
      <c r="AF754" s="11">
        <v>747</v>
      </c>
    </row>
    <row r="755" spans="19:32" x14ac:dyDescent="0.25">
      <c r="S755" s="3">
        <v>2016</v>
      </c>
      <c r="T755" s="4" t="s">
        <v>614</v>
      </c>
      <c r="U755" s="4" t="s">
        <v>2772</v>
      </c>
      <c r="V755" s="6">
        <v>42710</v>
      </c>
      <c r="W755" s="7">
        <v>4000000</v>
      </c>
      <c r="X755" s="6">
        <v>43074</v>
      </c>
      <c r="Y755" s="4" t="s">
        <v>6155</v>
      </c>
      <c r="Z755" s="4" t="s">
        <v>19</v>
      </c>
      <c r="AA755" s="4" t="s">
        <v>20</v>
      </c>
      <c r="AB755" s="4"/>
      <c r="AC755" s="4"/>
      <c r="AD755" s="4"/>
      <c r="AE755" s="7">
        <v>4000000</v>
      </c>
      <c r="AF755" s="11">
        <v>702</v>
      </c>
    </row>
    <row r="756" spans="19:32" x14ac:dyDescent="0.25">
      <c r="S756" s="19">
        <v>2016</v>
      </c>
      <c r="T756" s="20" t="s">
        <v>1764</v>
      </c>
      <c r="U756" s="20" t="s">
        <v>7022</v>
      </c>
      <c r="V756" s="21">
        <v>42656</v>
      </c>
      <c r="W756" s="22">
        <v>1600000</v>
      </c>
      <c r="X756" s="21">
        <v>42735</v>
      </c>
      <c r="Y756" s="20" t="s">
        <v>7023</v>
      </c>
      <c r="Z756" s="20" t="s">
        <v>455</v>
      </c>
      <c r="AA756" s="20" t="s">
        <v>388</v>
      </c>
      <c r="AB756" s="20" t="s">
        <v>291</v>
      </c>
      <c r="AC756" s="20" t="s">
        <v>20</v>
      </c>
      <c r="AD756" s="20"/>
      <c r="AE756" s="22">
        <v>1600000</v>
      </c>
      <c r="AF756" s="38">
        <v>1005</v>
      </c>
    </row>
    <row r="757" spans="19:32" x14ac:dyDescent="0.25">
      <c r="W757" s="18">
        <f>SUM(W707:W756)</f>
        <v>37655814</v>
      </c>
      <c r="AE757" s="17">
        <f>SUM(AE707:AE756)</f>
        <v>35655814</v>
      </c>
    </row>
    <row r="758" spans="19:32" x14ac:dyDescent="0.25">
      <c r="AE758" s="28" cm="1">
        <f t="array" ref="AE758">SumarSinColor(AE707:AE756)</f>
        <v>28405814</v>
      </c>
    </row>
    <row r="759" spans="19:32" x14ac:dyDescent="0.25">
      <c r="S759" t="s">
        <v>7656</v>
      </c>
    </row>
    <row r="760" spans="19:32" ht="45" x14ac:dyDescent="0.25">
      <c r="S760" s="12" t="s">
        <v>0</v>
      </c>
      <c r="T760" s="13" t="s">
        <v>1</v>
      </c>
      <c r="U760" s="13" t="s">
        <v>4</v>
      </c>
      <c r="V760" s="13" t="s">
        <v>5</v>
      </c>
      <c r="W760" s="14" t="s">
        <v>6</v>
      </c>
      <c r="X760" s="13" t="s">
        <v>7</v>
      </c>
      <c r="Y760" s="13" t="s">
        <v>8</v>
      </c>
      <c r="Z760" s="13" t="s">
        <v>9</v>
      </c>
      <c r="AA760" s="13" t="s">
        <v>1767</v>
      </c>
      <c r="AB760" s="13" t="s">
        <v>1767</v>
      </c>
      <c r="AC760" s="13" t="s">
        <v>1767</v>
      </c>
      <c r="AD760" s="13" t="s">
        <v>1767</v>
      </c>
      <c r="AE760" s="14" t="s">
        <v>14</v>
      </c>
      <c r="AF760" s="15" t="s">
        <v>5413</v>
      </c>
    </row>
    <row r="761" spans="19:32" x14ac:dyDescent="0.25">
      <c r="S761" s="19">
        <v>2016</v>
      </c>
      <c r="T761" s="20" t="s">
        <v>278</v>
      </c>
      <c r="U761" s="20" t="s">
        <v>1179</v>
      </c>
      <c r="V761" s="21">
        <v>42608</v>
      </c>
      <c r="W761" s="22">
        <v>2500000</v>
      </c>
      <c r="X761" s="21">
        <v>42973</v>
      </c>
      <c r="Y761" s="20" t="s">
        <v>5518</v>
      </c>
      <c r="Z761" s="20" t="s">
        <v>2809</v>
      </c>
      <c r="AA761" s="20" t="s">
        <v>388</v>
      </c>
      <c r="AB761" s="20" t="s">
        <v>1839</v>
      </c>
      <c r="AC761" s="20"/>
      <c r="AD761" s="20"/>
      <c r="AE761" s="22">
        <v>2500000</v>
      </c>
      <c r="AF761" s="38">
        <v>100</v>
      </c>
    </row>
    <row r="762" spans="19:32" x14ac:dyDescent="0.25">
      <c r="S762" s="3">
        <v>2016</v>
      </c>
      <c r="T762" s="4" t="s">
        <v>278</v>
      </c>
      <c r="U762" s="4" t="s">
        <v>5523</v>
      </c>
      <c r="V762" s="6">
        <v>42430</v>
      </c>
      <c r="W762" s="7">
        <v>1500000</v>
      </c>
      <c r="X762" s="6">
        <v>42489</v>
      </c>
      <c r="Y762" s="4" t="s">
        <v>5524</v>
      </c>
      <c r="Z762" s="4" t="s">
        <v>1838</v>
      </c>
      <c r="AA762" s="4" t="s">
        <v>1839</v>
      </c>
      <c r="AB762" s="4"/>
      <c r="AC762" s="4"/>
      <c r="AD762" s="4"/>
      <c r="AE762" s="7">
        <v>1500000</v>
      </c>
      <c r="AF762" s="11">
        <v>1040</v>
      </c>
    </row>
    <row r="763" spans="19:32" x14ac:dyDescent="0.25">
      <c r="S763" s="19">
        <v>2016</v>
      </c>
      <c r="T763" s="20" t="s">
        <v>278</v>
      </c>
      <c r="U763" s="20" t="s">
        <v>283</v>
      </c>
      <c r="V763" s="21">
        <v>42550</v>
      </c>
      <c r="W763" s="22">
        <v>8200000</v>
      </c>
      <c r="X763" s="21">
        <v>43100</v>
      </c>
      <c r="Y763" s="20" t="s">
        <v>5526</v>
      </c>
      <c r="Z763" s="20" t="s">
        <v>5527</v>
      </c>
      <c r="AA763" s="20" t="s">
        <v>286</v>
      </c>
      <c r="AB763" s="20" t="s">
        <v>1839</v>
      </c>
      <c r="AC763" s="20"/>
      <c r="AD763" s="20"/>
      <c r="AE763" s="22">
        <v>8200000</v>
      </c>
      <c r="AF763" s="38">
        <v>622</v>
      </c>
    </row>
    <row r="764" spans="19:32" x14ac:dyDescent="0.25">
      <c r="S764" s="19">
        <v>2016</v>
      </c>
      <c r="T764" s="20" t="s">
        <v>278</v>
      </c>
      <c r="U764" s="20" t="s">
        <v>1762</v>
      </c>
      <c r="V764" s="21">
        <v>42598</v>
      </c>
      <c r="W764" s="22">
        <v>6000000</v>
      </c>
      <c r="X764" s="21">
        <v>42766</v>
      </c>
      <c r="Y764" s="20" t="s">
        <v>5531</v>
      </c>
      <c r="Z764" s="20" t="s">
        <v>5527</v>
      </c>
      <c r="AA764" s="20" t="s">
        <v>286</v>
      </c>
      <c r="AB764" s="20" t="s">
        <v>1839</v>
      </c>
      <c r="AC764" s="20"/>
      <c r="AD764" s="20"/>
      <c r="AE764" s="22">
        <v>6000000</v>
      </c>
      <c r="AF764" s="38">
        <v>843</v>
      </c>
    </row>
    <row r="765" spans="19:32" x14ac:dyDescent="0.25">
      <c r="S765" s="19">
        <v>2016</v>
      </c>
      <c r="T765" s="20" t="s">
        <v>278</v>
      </c>
      <c r="U765" s="20" t="s">
        <v>2772</v>
      </c>
      <c r="V765" s="21">
        <v>42586</v>
      </c>
      <c r="W765" s="22">
        <v>10000000</v>
      </c>
      <c r="X765" s="21">
        <v>42952</v>
      </c>
      <c r="Y765" s="20" t="s">
        <v>5533</v>
      </c>
      <c r="Z765" s="20" t="s">
        <v>5534</v>
      </c>
      <c r="AA765" s="20" t="s">
        <v>301</v>
      </c>
      <c r="AB765" s="20" t="s">
        <v>1839</v>
      </c>
      <c r="AC765" s="20"/>
      <c r="AD765" s="20"/>
      <c r="AE765" s="22">
        <v>10000000</v>
      </c>
      <c r="AF765" s="38">
        <v>702</v>
      </c>
    </row>
    <row r="766" spans="19:32" x14ac:dyDescent="0.25">
      <c r="S766" s="3">
        <v>2016</v>
      </c>
      <c r="T766" s="4" t="s">
        <v>278</v>
      </c>
      <c r="U766" s="4" t="s">
        <v>5536</v>
      </c>
      <c r="V766" s="6">
        <v>42590</v>
      </c>
      <c r="W766" s="7">
        <v>1100000</v>
      </c>
      <c r="X766" s="6">
        <v>42711</v>
      </c>
      <c r="Y766" s="4" t="s">
        <v>5537</v>
      </c>
      <c r="Z766" s="4" t="s">
        <v>1838</v>
      </c>
      <c r="AA766" s="4" t="s">
        <v>1839</v>
      </c>
      <c r="AB766" s="4"/>
      <c r="AC766" s="4"/>
      <c r="AD766" s="4"/>
      <c r="AE766" s="7">
        <v>1100000</v>
      </c>
      <c r="AF766" s="11">
        <v>1593</v>
      </c>
    </row>
    <row r="767" spans="19:32" x14ac:dyDescent="0.25">
      <c r="S767" s="3">
        <v>2016</v>
      </c>
      <c r="T767" s="4" t="s">
        <v>278</v>
      </c>
      <c r="U767" s="4" t="s">
        <v>5539</v>
      </c>
      <c r="V767" s="6">
        <v>42648</v>
      </c>
      <c r="W767" s="7">
        <v>6000000</v>
      </c>
      <c r="X767" s="6">
        <v>42888</v>
      </c>
      <c r="Y767" s="4" t="s">
        <v>5540</v>
      </c>
      <c r="Z767" s="4" t="s">
        <v>1838</v>
      </c>
      <c r="AA767" s="4" t="s">
        <v>1839</v>
      </c>
      <c r="AB767" s="4"/>
      <c r="AC767" s="4"/>
      <c r="AD767" s="4"/>
      <c r="AE767" s="7">
        <v>6000000</v>
      </c>
      <c r="AF767" s="11">
        <v>1035</v>
      </c>
    </row>
    <row r="768" spans="19:32" x14ac:dyDescent="0.25">
      <c r="S768" s="3">
        <v>2016</v>
      </c>
      <c r="T768" s="4" t="s">
        <v>278</v>
      </c>
      <c r="U768" s="4" t="s">
        <v>3961</v>
      </c>
      <c r="V768" s="6">
        <v>42594</v>
      </c>
      <c r="W768" s="7">
        <v>3100000</v>
      </c>
      <c r="X768" s="6">
        <v>42754</v>
      </c>
      <c r="Y768" s="4" t="s">
        <v>5545</v>
      </c>
      <c r="Z768" s="4" t="s">
        <v>1838</v>
      </c>
      <c r="AA768" s="4" t="s">
        <v>1839</v>
      </c>
      <c r="AB768" s="4"/>
      <c r="AC768" s="4"/>
      <c r="AD768" s="4"/>
      <c r="AE768" s="7">
        <v>3100000</v>
      </c>
      <c r="AF768" s="11">
        <v>1552</v>
      </c>
    </row>
    <row r="769" spans="19:32" x14ac:dyDescent="0.25">
      <c r="S769" s="19">
        <v>2016</v>
      </c>
      <c r="T769" s="20" t="s">
        <v>278</v>
      </c>
      <c r="U769" s="20" t="s">
        <v>5550</v>
      </c>
      <c r="V769" s="21">
        <v>42709</v>
      </c>
      <c r="W769" s="22">
        <v>3500000</v>
      </c>
      <c r="X769" s="21">
        <v>42889</v>
      </c>
      <c r="Y769" s="20" t="s">
        <v>5551</v>
      </c>
      <c r="Z769" s="20" t="s">
        <v>1848</v>
      </c>
      <c r="AA769" s="20" t="s">
        <v>297</v>
      </c>
      <c r="AB769" s="20" t="s">
        <v>1839</v>
      </c>
      <c r="AC769" s="20"/>
      <c r="AD769" s="20"/>
      <c r="AE769" s="22">
        <v>3500000</v>
      </c>
      <c r="AF769" s="38">
        <v>674</v>
      </c>
    </row>
    <row r="770" spans="19:32" x14ac:dyDescent="0.25">
      <c r="S770" s="19">
        <v>2016</v>
      </c>
      <c r="T770" s="20" t="s">
        <v>278</v>
      </c>
      <c r="U770" s="20" t="s">
        <v>5553</v>
      </c>
      <c r="V770" s="21">
        <v>42709</v>
      </c>
      <c r="W770" s="22">
        <v>1000000</v>
      </c>
      <c r="X770" s="21">
        <v>42913</v>
      </c>
      <c r="Y770" s="20" t="s">
        <v>5554</v>
      </c>
      <c r="Z770" s="20" t="s">
        <v>5555</v>
      </c>
      <c r="AA770" s="20" t="s">
        <v>20</v>
      </c>
      <c r="AB770" s="20" t="s">
        <v>1839</v>
      </c>
      <c r="AC770" s="20"/>
      <c r="AD770" s="20"/>
      <c r="AE770" s="22">
        <v>1000000</v>
      </c>
      <c r="AF770" s="38">
        <v>1311</v>
      </c>
    </row>
    <row r="771" spans="19:32" x14ac:dyDescent="0.25">
      <c r="S771" s="19">
        <v>2016</v>
      </c>
      <c r="T771" s="20" t="s">
        <v>278</v>
      </c>
      <c r="U771" s="20" t="s">
        <v>5557</v>
      </c>
      <c r="V771" s="21">
        <v>42550</v>
      </c>
      <c r="W771" s="22">
        <v>2000000</v>
      </c>
      <c r="X771" s="21">
        <v>42916</v>
      </c>
      <c r="Y771" s="20" t="s">
        <v>5558</v>
      </c>
      <c r="Z771" s="20" t="s">
        <v>1848</v>
      </c>
      <c r="AA771" s="20" t="s">
        <v>297</v>
      </c>
      <c r="AB771" s="20" t="s">
        <v>1839</v>
      </c>
      <c r="AC771" s="20"/>
      <c r="AD771" s="20"/>
      <c r="AE771" s="22">
        <v>2000000</v>
      </c>
      <c r="AF771" s="38">
        <v>1222</v>
      </c>
    </row>
    <row r="772" spans="19:32" x14ac:dyDescent="0.25">
      <c r="S772" s="3">
        <v>2016</v>
      </c>
      <c r="T772" s="4" t="s">
        <v>278</v>
      </c>
      <c r="U772" s="4" t="s">
        <v>5560</v>
      </c>
      <c r="V772" s="6">
        <v>42550</v>
      </c>
      <c r="W772" s="7">
        <v>500000</v>
      </c>
      <c r="X772" s="6">
        <v>42843</v>
      </c>
      <c r="Y772" s="4" t="s">
        <v>5561</v>
      </c>
      <c r="Z772" s="4" t="s">
        <v>1838</v>
      </c>
      <c r="AA772" s="4" t="s">
        <v>1839</v>
      </c>
      <c r="AB772" s="4"/>
      <c r="AC772" s="4"/>
      <c r="AD772" s="4"/>
      <c r="AE772" s="7">
        <v>500000</v>
      </c>
      <c r="AF772" s="11">
        <v>875</v>
      </c>
    </row>
    <row r="773" spans="19:32" x14ac:dyDescent="0.25">
      <c r="S773" s="3">
        <v>2016</v>
      </c>
      <c r="T773" s="4" t="s">
        <v>278</v>
      </c>
      <c r="U773" s="4" t="s">
        <v>4257</v>
      </c>
      <c r="V773" s="6">
        <v>42570</v>
      </c>
      <c r="W773" s="7">
        <v>1460000</v>
      </c>
      <c r="X773" s="6">
        <v>42661</v>
      </c>
      <c r="Y773" s="4" t="s">
        <v>5569</v>
      </c>
      <c r="Z773" s="4" t="s">
        <v>1838</v>
      </c>
      <c r="AA773" s="4" t="s">
        <v>1839</v>
      </c>
      <c r="AB773" s="4"/>
      <c r="AC773" s="4"/>
      <c r="AD773" s="4"/>
      <c r="AE773" s="7">
        <v>1460000</v>
      </c>
      <c r="AF773" s="11">
        <v>886</v>
      </c>
    </row>
    <row r="774" spans="19:32" x14ac:dyDescent="0.25">
      <c r="S774" s="19">
        <v>2016</v>
      </c>
      <c r="T774" s="20" t="s">
        <v>1927</v>
      </c>
      <c r="U774" s="20" t="s">
        <v>5620</v>
      </c>
      <c r="V774" s="21">
        <v>42732</v>
      </c>
      <c r="W774" s="22">
        <v>5000000</v>
      </c>
      <c r="X774" s="21">
        <v>42735</v>
      </c>
      <c r="Y774" s="20" t="s">
        <v>5621</v>
      </c>
      <c r="Z774" s="20" t="s">
        <v>5622</v>
      </c>
      <c r="AA774" s="20" t="s">
        <v>459</v>
      </c>
      <c r="AB774" s="20" t="s">
        <v>1839</v>
      </c>
      <c r="AC774" s="20"/>
      <c r="AD774" s="20"/>
      <c r="AE774" s="22">
        <v>5000000</v>
      </c>
      <c r="AF774" s="38">
        <v>751</v>
      </c>
    </row>
    <row r="775" spans="19:32" x14ac:dyDescent="0.25">
      <c r="S775" s="3">
        <v>2016</v>
      </c>
      <c r="T775" s="4" t="s">
        <v>1927</v>
      </c>
      <c r="U775" s="4" t="s">
        <v>4384</v>
      </c>
      <c r="V775" s="6">
        <v>42506</v>
      </c>
      <c r="W775" s="7">
        <v>2000000</v>
      </c>
      <c r="X775" s="6">
        <v>42704</v>
      </c>
      <c r="Y775" s="4" t="s">
        <v>5634</v>
      </c>
      <c r="Z775" s="4" t="s">
        <v>1838</v>
      </c>
      <c r="AA775" s="4" t="s">
        <v>1839</v>
      </c>
      <c r="AB775" s="4"/>
      <c r="AC775" s="4"/>
      <c r="AD775" s="4"/>
      <c r="AE775" s="7">
        <v>2000000</v>
      </c>
      <c r="AF775" s="11">
        <v>1504</v>
      </c>
    </row>
    <row r="776" spans="19:32" x14ac:dyDescent="0.25">
      <c r="S776" s="19">
        <v>2016</v>
      </c>
      <c r="T776" s="20" t="s">
        <v>445</v>
      </c>
      <c r="U776" s="20" t="s">
        <v>453</v>
      </c>
      <c r="V776" s="21">
        <v>42619</v>
      </c>
      <c r="W776" s="22">
        <v>5250000</v>
      </c>
      <c r="X776" s="21">
        <v>42735</v>
      </c>
      <c r="Y776" s="20" t="s">
        <v>5726</v>
      </c>
      <c r="Z776" s="20" t="s">
        <v>5727</v>
      </c>
      <c r="AA776" s="20" t="s">
        <v>388</v>
      </c>
      <c r="AB776" s="20" t="s">
        <v>20</v>
      </c>
      <c r="AC776" s="20" t="s">
        <v>1839</v>
      </c>
      <c r="AD776" s="20"/>
      <c r="AE776" s="22">
        <v>3250000</v>
      </c>
      <c r="AF776" s="38">
        <v>76</v>
      </c>
    </row>
    <row r="777" spans="19:32" x14ac:dyDescent="0.25">
      <c r="S777" s="3">
        <v>2016</v>
      </c>
      <c r="T777" s="4" t="s">
        <v>509</v>
      </c>
      <c r="U777" s="4" t="s">
        <v>5811</v>
      </c>
      <c r="V777" s="6">
        <v>42509</v>
      </c>
      <c r="W777" s="7">
        <v>500000</v>
      </c>
      <c r="X777" s="6">
        <v>42735</v>
      </c>
      <c r="Y777" s="4" t="s">
        <v>5812</v>
      </c>
      <c r="Z777" s="4" t="s">
        <v>1838</v>
      </c>
      <c r="AA777" s="4" t="s">
        <v>1839</v>
      </c>
      <c r="AB777" s="4"/>
      <c r="AC777" s="4"/>
      <c r="AD777" s="4"/>
      <c r="AE777" s="7">
        <v>500000</v>
      </c>
      <c r="AF777" s="11">
        <v>1020</v>
      </c>
    </row>
    <row r="778" spans="19:32" x14ac:dyDescent="0.25">
      <c r="S778" s="3">
        <v>2016</v>
      </c>
      <c r="T778" s="4" t="s">
        <v>509</v>
      </c>
      <c r="U778" s="4" t="s">
        <v>5854</v>
      </c>
      <c r="V778" s="6">
        <v>42509</v>
      </c>
      <c r="W778" s="7">
        <v>799913</v>
      </c>
      <c r="X778" s="6">
        <v>42735</v>
      </c>
      <c r="Y778" s="4" t="s">
        <v>5855</v>
      </c>
      <c r="Z778" s="4" t="s">
        <v>1838</v>
      </c>
      <c r="AA778" s="4" t="s">
        <v>1839</v>
      </c>
      <c r="AB778" s="4"/>
      <c r="AC778" s="4"/>
      <c r="AD778" s="4"/>
      <c r="AE778" s="7">
        <v>799913</v>
      </c>
      <c r="AF778" s="11">
        <v>467</v>
      </c>
    </row>
    <row r="779" spans="19:32" x14ac:dyDescent="0.25">
      <c r="W779" s="18">
        <f>SUM(W761:W778)</f>
        <v>60409913</v>
      </c>
      <c r="AE779" s="17">
        <f>SUM(AE761:AE778)</f>
        <v>58409913</v>
      </c>
    </row>
    <row r="780" spans="19:32" x14ac:dyDescent="0.25">
      <c r="AE780" s="28" cm="1">
        <f t="array" ref="AE780">SumarSinColor(AE761:AE778)</f>
        <v>16959913</v>
      </c>
    </row>
  </sheetData>
  <autoFilter ref="A3:P697" xr:uid="{48A7181D-1FAD-49CE-978F-09C759AA201B}"/>
  <mergeCells count="3">
    <mergeCell ref="AI3:AL3"/>
    <mergeCell ref="S2:AF2"/>
    <mergeCell ref="S15:AF15"/>
  </mergeCells>
  <conditionalFormatting pivot="1" sqref="AO5 AO4 AO6 AO7 AO8 AO9 AO10 AO11 AO12 AO13 AO14 AO15 AO16">
    <cfRule type="dataBar" priority="4">
      <dataBar>
        <cfvo type="min"/>
        <cfvo type="max"/>
        <color rgb="FF638EC6"/>
      </dataBar>
      <extLst>
        <ext xmlns:x14="http://schemas.microsoft.com/office/spreadsheetml/2009/9/main" uri="{B025F937-C7B1-47D3-B67F-A62EFF666E3E}">
          <x14:id>{09C1C0C4-6401-4FB7-921C-7F81CDC779DC}</x14:id>
        </ext>
      </extLst>
    </cfRule>
  </conditionalFormatting>
  <conditionalFormatting pivot="1">
    <cfRule type="dataBar" priority="3">
      <dataBar>
        <cfvo type="min"/>
        <cfvo type="max"/>
        <color rgb="FFD6007B"/>
      </dataBar>
      <extLst>
        <ext xmlns:x14="http://schemas.microsoft.com/office/spreadsheetml/2009/9/main" uri="{B025F937-C7B1-47D3-B67F-A62EFF666E3E}">
          <x14:id>{1997BC00-701D-45E4-8BF2-27979C6E3F27}</x14:id>
        </ext>
      </extLst>
    </cfRule>
  </conditionalFormatting>
  <conditionalFormatting pivot="1">
    <cfRule type="dataBar" priority="2">
      <dataBar>
        <cfvo type="min"/>
        <cfvo type="max"/>
        <color rgb="FFD6007B"/>
      </dataBar>
      <extLst>
        <ext xmlns:x14="http://schemas.microsoft.com/office/spreadsheetml/2009/9/main" uri="{B025F937-C7B1-47D3-B67F-A62EFF666E3E}">
          <x14:id>{39F38AD7-415D-452A-AF35-6AF32DCDA9ED}</x14:id>
        </ext>
      </extLst>
    </cfRule>
  </conditionalFormatting>
  <conditionalFormatting pivot="1">
    <cfRule type="dataBar" priority="1">
      <dataBar>
        <cfvo type="min"/>
        <cfvo type="max"/>
        <color rgb="FFD6007B"/>
      </dataBar>
      <extLst>
        <ext xmlns:x14="http://schemas.microsoft.com/office/spreadsheetml/2009/9/main" uri="{B025F937-C7B1-47D3-B67F-A62EFF666E3E}">
          <x14:id>{5812D091-E883-4800-9105-C8F29FD6C73C}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09C1C0C4-6401-4FB7-921C-7F81CDC779DC}">
            <x14:dataBar minLength="0" maxLength="100" gradient="0">
              <x14:cfvo type="autoMin"/>
              <x14:cfvo type="autoMax"/>
              <x14:negativeFillColor rgb="FFFF0000"/>
              <x14:axisColor rgb="FF000000"/>
            </x14:dataBar>
          </x14:cfRule>
          <xm:sqref>AO5 AO4 AO6 AO7 AO8 AO9 AO10 AO11 AO12 AO13 AO14 AO15 AO16</xm:sqref>
        </x14:conditionalFormatting>
        <x14:conditionalFormatting xmlns:xm="http://schemas.microsoft.com/office/excel/2006/main" pivot="1">
          <x14:cfRule type="dataBar" id="{1997BC00-701D-45E4-8BF2-27979C6E3F27}">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39F38AD7-415D-452A-AF35-6AF32DCDA9ED}">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5812D091-E883-4800-9105-C8F29FD6C73C}">
            <x14:dataBar minLength="0" maxLength="100" gradient="0">
              <x14:cfvo type="autoMin"/>
              <x14:cfvo type="autoMax"/>
              <x14:negativeFillColor rgb="FFFF0000"/>
              <x14:axisColor rgb="FF000000"/>
            </x14:dataBar>
          </x14:cfRule>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D5CE5-77CB-401C-A776-B01629629BCD}">
  <sheetPr codeName="Hoja6"/>
  <dimension ref="A1:AO282"/>
  <sheetViews>
    <sheetView topLeftCell="AH3" zoomScaleNormal="100" workbookViewId="0">
      <selection activeCell="AN13" sqref="AN13"/>
    </sheetView>
  </sheetViews>
  <sheetFormatPr baseColWidth="10" defaultRowHeight="15" x14ac:dyDescent="0.25"/>
  <cols>
    <col min="3" max="4" width="0" hidden="1" customWidth="1"/>
    <col min="7" max="7" width="14" customWidth="1"/>
    <col min="15" max="15" width="15.7109375" customWidth="1"/>
    <col min="23" max="23" width="17.7109375" customWidth="1"/>
    <col min="31" max="31" width="16.85546875" customWidth="1"/>
    <col min="35" max="38" width="18.140625" customWidth="1"/>
    <col min="40" max="40" width="43" bestFit="1" customWidth="1"/>
    <col min="41" max="41" width="27.85546875" style="28" bestFit="1" customWidth="1"/>
  </cols>
  <sheetData>
    <row r="1" spans="1:41" x14ac:dyDescent="0.25">
      <c r="S1" t="s">
        <v>7675</v>
      </c>
    </row>
    <row r="2" spans="1:41" ht="30" x14ac:dyDescent="0.25">
      <c r="A2" s="3" t="s">
        <v>0</v>
      </c>
      <c r="B2" s="4" t="s">
        <v>1</v>
      </c>
      <c r="C2" s="5" t="s">
        <v>2</v>
      </c>
      <c r="D2" s="4" t="s">
        <v>3</v>
      </c>
      <c r="E2" s="4" t="s">
        <v>4</v>
      </c>
      <c r="F2" s="4" t="s">
        <v>5</v>
      </c>
      <c r="G2" s="7" t="s">
        <v>6</v>
      </c>
      <c r="H2" s="4" t="s">
        <v>7</v>
      </c>
      <c r="I2" s="4" t="s">
        <v>8</v>
      </c>
      <c r="J2" s="4" t="s">
        <v>9</v>
      </c>
      <c r="K2" s="13" t="s">
        <v>1767</v>
      </c>
      <c r="L2" s="13" t="s">
        <v>1767</v>
      </c>
      <c r="M2" s="13" t="s">
        <v>1767</v>
      </c>
      <c r="N2" s="13" t="s">
        <v>1767</v>
      </c>
      <c r="O2" s="7" t="s">
        <v>14</v>
      </c>
      <c r="P2" s="11" t="s">
        <v>5413</v>
      </c>
      <c r="S2" s="3" t="s">
        <v>0</v>
      </c>
      <c r="T2" s="4" t="s">
        <v>1</v>
      </c>
      <c r="U2" s="4" t="s">
        <v>4</v>
      </c>
      <c r="V2" s="4" t="s">
        <v>5</v>
      </c>
      <c r="W2" s="7" t="s">
        <v>6</v>
      </c>
      <c r="X2" s="4" t="s">
        <v>7</v>
      </c>
      <c r="Y2" s="4" t="s">
        <v>8</v>
      </c>
      <c r="Z2" s="4" t="s">
        <v>9</v>
      </c>
      <c r="AA2" s="13" t="s">
        <v>1767</v>
      </c>
      <c r="AB2" s="13" t="s">
        <v>1767</v>
      </c>
      <c r="AC2" s="13" t="s">
        <v>1767</v>
      </c>
      <c r="AD2" s="13" t="s">
        <v>1767</v>
      </c>
      <c r="AE2" s="7" t="s">
        <v>14</v>
      </c>
      <c r="AF2" s="11" t="s">
        <v>5413</v>
      </c>
      <c r="AH2" s="44" t="s">
        <v>7643</v>
      </c>
      <c r="AI2" s="107">
        <v>2017</v>
      </c>
      <c r="AJ2" s="107"/>
      <c r="AK2" s="107"/>
      <c r="AL2" s="107"/>
      <c r="AN2" s="99" t="s">
        <v>7684</v>
      </c>
      <c r="AO2" s="28" t="s">
        <v>7686</v>
      </c>
    </row>
    <row r="3" spans="1:41" x14ac:dyDescent="0.25">
      <c r="A3" s="3">
        <v>2017</v>
      </c>
      <c r="B3" s="4" t="s">
        <v>1909</v>
      </c>
      <c r="C3" s="5">
        <v>48101</v>
      </c>
      <c r="D3" s="4" t="s">
        <v>7033</v>
      </c>
      <c r="E3" s="4" t="s">
        <v>640</v>
      </c>
      <c r="F3" s="6">
        <v>42934</v>
      </c>
      <c r="G3" s="7">
        <v>1250000</v>
      </c>
      <c r="H3" s="6">
        <v>43100</v>
      </c>
      <c r="I3" s="4" t="s">
        <v>7034</v>
      </c>
      <c r="J3" s="4" t="s">
        <v>285</v>
      </c>
      <c r="K3" s="4" t="s">
        <v>286</v>
      </c>
      <c r="L3" s="4"/>
      <c r="M3" s="4"/>
      <c r="N3" s="4"/>
      <c r="O3" s="7">
        <v>0</v>
      </c>
      <c r="P3" s="11">
        <f>_xlfn.XLOOKUP(E3,[1]SIDEOF_donativos!U$4:U$1619,[1]SIDEOF_donativos!W$4:W$1619,FALSE)</f>
        <v>568</v>
      </c>
      <c r="S3" s="3">
        <v>2017</v>
      </c>
      <c r="T3" s="4" t="s">
        <v>1909</v>
      </c>
      <c r="U3" s="4" t="s">
        <v>640</v>
      </c>
      <c r="V3" s="6">
        <v>42934</v>
      </c>
      <c r="W3" s="7">
        <v>1250000</v>
      </c>
      <c r="X3" s="6">
        <v>43100</v>
      </c>
      <c r="Y3" s="4" t="s">
        <v>7034</v>
      </c>
      <c r="Z3" s="4" t="s">
        <v>285</v>
      </c>
      <c r="AA3" s="4" t="s">
        <v>286</v>
      </c>
      <c r="AB3" s="4"/>
      <c r="AC3" s="4"/>
      <c r="AD3" s="4"/>
      <c r="AE3" s="7">
        <v>0</v>
      </c>
      <c r="AF3" s="11">
        <v>568</v>
      </c>
      <c r="AH3" s="34" t="s">
        <v>7645</v>
      </c>
      <c r="AI3" s="53" t="s">
        <v>7682</v>
      </c>
      <c r="AJ3" s="34" t="s">
        <v>7644</v>
      </c>
      <c r="AK3" s="34" t="s">
        <v>7681</v>
      </c>
      <c r="AL3" s="34" t="s">
        <v>7674</v>
      </c>
      <c r="AN3" s="100" t="s">
        <v>1909</v>
      </c>
      <c r="AO3" s="28">
        <v>0</v>
      </c>
    </row>
    <row r="4" spans="1:41" x14ac:dyDescent="0.25">
      <c r="A4" s="3">
        <v>2017</v>
      </c>
      <c r="B4" s="4" t="s">
        <v>1909</v>
      </c>
      <c r="C4" s="5">
        <v>48101</v>
      </c>
      <c r="D4" s="4" t="s">
        <v>7035</v>
      </c>
      <c r="E4" s="4" t="s">
        <v>1916</v>
      </c>
      <c r="F4" s="6">
        <v>42935</v>
      </c>
      <c r="G4" s="7">
        <v>150000</v>
      </c>
      <c r="H4" s="6">
        <v>43100</v>
      </c>
      <c r="I4" s="4" t="s">
        <v>7036</v>
      </c>
      <c r="J4" s="4" t="s">
        <v>290</v>
      </c>
      <c r="K4" s="4" t="s">
        <v>291</v>
      </c>
      <c r="L4" s="4"/>
      <c r="M4" s="4"/>
      <c r="N4" s="4"/>
      <c r="O4" s="7">
        <v>0</v>
      </c>
      <c r="P4" s="11">
        <f>_xlfn.XLOOKUP(E4,[1]SIDEOF_donativos!U$4:U$1619,[1]SIDEOF_donativos!W$4:W$1619,FALSE)</f>
        <v>1601</v>
      </c>
      <c r="S4" s="3">
        <v>2017</v>
      </c>
      <c r="T4" s="4" t="s">
        <v>614</v>
      </c>
      <c r="U4" s="4" t="s">
        <v>640</v>
      </c>
      <c r="V4" s="6">
        <v>42823</v>
      </c>
      <c r="W4" s="7">
        <v>3000000</v>
      </c>
      <c r="X4" s="6">
        <v>43187</v>
      </c>
      <c r="Y4" s="4" t="s">
        <v>7309</v>
      </c>
      <c r="Z4" s="4" t="s">
        <v>285</v>
      </c>
      <c r="AA4" s="4" t="s">
        <v>286</v>
      </c>
      <c r="AB4" s="4"/>
      <c r="AC4" s="4"/>
      <c r="AD4" s="4"/>
      <c r="AE4" s="7">
        <v>3000000</v>
      </c>
      <c r="AF4" s="11">
        <v>568</v>
      </c>
      <c r="AH4" s="54" t="s">
        <v>1815</v>
      </c>
      <c r="AI4" s="55">
        <v>0</v>
      </c>
      <c r="AJ4" s="55">
        <v>0</v>
      </c>
      <c r="AK4" s="55">
        <v>0</v>
      </c>
      <c r="AL4" s="55">
        <v>0</v>
      </c>
      <c r="AN4" s="100" t="s">
        <v>389</v>
      </c>
      <c r="AO4" s="28">
        <v>1675000</v>
      </c>
    </row>
    <row r="5" spans="1:41" x14ac:dyDescent="0.25">
      <c r="A5" s="3">
        <v>2017</v>
      </c>
      <c r="B5" s="4" t="s">
        <v>1909</v>
      </c>
      <c r="C5" s="5">
        <v>48101</v>
      </c>
      <c r="D5" s="4" t="s">
        <v>7037</v>
      </c>
      <c r="E5" s="4" t="s">
        <v>1922</v>
      </c>
      <c r="F5" s="6">
        <v>42934</v>
      </c>
      <c r="G5" s="7">
        <v>75000</v>
      </c>
      <c r="H5" s="6">
        <v>43100</v>
      </c>
      <c r="I5" s="4" t="s">
        <v>3019</v>
      </c>
      <c r="J5" s="4" t="s">
        <v>300</v>
      </c>
      <c r="K5" s="4" t="s">
        <v>301</v>
      </c>
      <c r="L5" s="4"/>
      <c r="M5" s="4"/>
      <c r="N5" s="4"/>
      <c r="O5" s="7">
        <v>0</v>
      </c>
      <c r="P5" s="11">
        <f>_xlfn.XLOOKUP(E5,[1]SIDEOF_donativos!U$4:U$1619,[1]SIDEOF_donativos!W$4:W$1619,FALSE)</f>
        <v>924</v>
      </c>
      <c r="W5" s="18">
        <f>SUM(W3:W4)</f>
        <v>4250000</v>
      </c>
      <c r="AE5" s="17">
        <f>SUM(AE3:AE4)</f>
        <v>3000000</v>
      </c>
      <c r="AH5" s="54" t="s">
        <v>286</v>
      </c>
      <c r="AI5" s="55">
        <v>4250000</v>
      </c>
      <c r="AJ5" s="55">
        <v>3000000</v>
      </c>
      <c r="AK5" s="55">
        <f>AI5-AJ5</f>
        <v>1250000</v>
      </c>
      <c r="AL5" s="60">
        <v>3000000</v>
      </c>
      <c r="AN5" s="100" t="s">
        <v>445</v>
      </c>
      <c r="AO5" s="28">
        <v>11000000</v>
      </c>
    </row>
    <row r="6" spans="1:41" x14ac:dyDescent="0.25">
      <c r="A6" s="3">
        <v>2017</v>
      </c>
      <c r="B6" s="4" t="s">
        <v>389</v>
      </c>
      <c r="C6" s="5">
        <v>48101</v>
      </c>
      <c r="D6" s="4" t="s">
        <v>7038</v>
      </c>
      <c r="E6" s="4" t="s">
        <v>3051</v>
      </c>
      <c r="F6" s="6">
        <v>42832</v>
      </c>
      <c r="G6" s="7">
        <v>400000</v>
      </c>
      <c r="H6" s="6">
        <v>42880</v>
      </c>
      <c r="I6" s="4" t="s">
        <v>7039</v>
      </c>
      <c r="J6" s="4" t="s">
        <v>387</v>
      </c>
      <c r="K6" s="4" t="s">
        <v>388</v>
      </c>
      <c r="L6" s="4"/>
      <c r="M6" s="4"/>
      <c r="N6" s="4"/>
      <c r="O6" s="7">
        <v>400000</v>
      </c>
      <c r="P6" s="11">
        <f>_xlfn.XLOOKUP(E6,[1]SIDEOF_donativos!U$4:U$1619,[1]SIDEOF_donativos!W$4:W$1619,FALSE)</f>
        <v>529</v>
      </c>
      <c r="AH6" s="54" t="s">
        <v>2832</v>
      </c>
      <c r="AI6" s="55">
        <v>0</v>
      </c>
      <c r="AJ6" s="55">
        <v>0</v>
      </c>
      <c r="AK6" s="55">
        <f t="shared" ref="AK6:AK16" si="0">AI6-AJ6</f>
        <v>0</v>
      </c>
      <c r="AL6" s="55">
        <v>0</v>
      </c>
      <c r="AN6" s="100" t="s">
        <v>509</v>
      </c>
      <c r="AO6" s="28">
        <v>0</v>
      </c>
    </row>
    <row r="7" spans="1:41" x14ac:dyDescent="0.25">
      <c r="A7" s="3">
        <v>2017</v>
      </c>
      <c r="B7" s="4" t="s">
        <v>389</v>
      </c>
      <c r="C7" s="5">
        <v>48101</v>
      </c>
      <c r="D7" s="4" t="s">
        <v>7040</v>
      </c>
      <c r="E7" s="4" t="s">
        <v>3051</v>
      </c>
      <c r="F7" s="6">
        <v>42844</v>
      </c>
      <c r="G7" s="7">
        <v>250000</v>
      </c>
      <c r="H7" s="6">
        <v>43099</v>
      </c>
      <c r="I7" s="4" t="s">
        <v>7041</v>
      </c>
      <c r="J7" s="4" t="s">
        <v>387</v>
      </c>
      <c r="K7" s="4" t="s">
        <v>388</v>
      </c>
      <c r="L7" s="4"/>
      <c r="M7" s="4"/>
      <c r="N7" s="4"/>
      <c r="O7" s="7">
        <v>250000</v>
      </c>
      <c r="P7" s="11">
        <f>_xlfn.XLOOKUP(E7,[1]SIDEOF_donativos!U$4:U$1619,[1]SIDEOF_donativos!W$4:W$1619,FALSE)</f>
        <v>529</v>
      </c>
      <c r="S7" t="s">
        <v>7676</v>
      </c>
      <c r="AH7" s="54" t="s">
        <v>301</v>
      </c>
      <c r="AI7" s="55">
        <v>57892274</v>
      </c>
      <c r="AJ7" s="55">
        <v>0</v>
      </c>
      <c r="AK7" s="55">
        <f t="shared" si="0"/>
        <v>57892274</v>
      </c>
      <c r="AL7" s="55">
        <v>0</v>
      </c>
      <c r="AN7" s="100" t="s">
        <v>614</v>
      </c>
      <c r="AO7" s="28">
        <v>3000000</v>
      </c>
    </row>
    <row r="8" spans="1:41" ht="30" x14ac:dyDescent="0.25">
      <c r="A8" s="3">
        <v>2017</v>
      </c>
      <c r="B8" s="4" t="s">
        <v>389</v>
      </c>
      <c r="C8" s="5">
        <v>48101</v>
      </c>
      <c r="D8" s="4" t="s">
        <v>7042</v>
      </c>
      <c r="E8" s="4" t="s">
        <v>4936</v>
      </c>
      <c r="F8" s="6">
        <v>42854</v>
      </c>
      <c r="G8" s="7">
        <v>100000</v>
      </c>
      <c r="H8" s="6">
        <v>43120</v>
      </c>
      <c r="I8" s="4" t="s">
        <v>7043</v>
      </c>
      <c r="J8" s="4" t="s">
        <v>387</v>
      </c>
      <c r="K8" s="4" t="s">
        <v>388</v>
      </c>
      <c r="L8" s="4"/>
      <c r="M8" s="4"/>
      <c r="N8" s="4"/>
      <c r="O8" s="7">
        <v>100000</v>
      </c>
      <c r="P8" s="11">
        <f>_xlfn.XLOOKUP(E8,[1]SIDEOF_donativos!U$4:U$1619,[1]SIDEOF_donativos!W$4:W$1619,FALSE)</f>
        <v>79</v>
      </c>
      <c r="S8" s="3" t="s">
        <v>0</v>
      </c>
      <c r="T8" s="4" t="s">
        <v>1</v>
      </c>
      <c r="U8" s="4" t="s">
        <v>4</v>
      </c>
      <c r="V8" s="4" t="s">
        <v>5</v>
      </c>
      <c r="W8" s="7" t="s">
        <v>6</v>
      </c>
      <c r="X8" s="4" t="s">
        <v>7</v>
      </c>
      <c r="Y8" s="4" t="s">
        <v>8</v>
      </c>
      <c r="Z8" s="4" t="s">
        <v>9</v>
      </c>
      <c r="AA8" s="13" t="s">
        <v>1767</v>
      </c>
      <c r="AB8" s="13" t="s">
        <v>1767</v>
      </c>
      <c r="AC8" s="13" t="s">
        <v>1767</v>
      </c>
      <c r="AD8" s="13" t="s">
        <v>1767</v>
      </c>
      <c r="AE8" s="7" t="s">
        <v>14</v>
      </c>
      <c r="AF8" s="11" t="s">
        <v>5413</v>
      </c>
      <c r="AH8" s="54" t="s">
        <v>388</v>
      </c>
      <c r="AI8" s="55">
        <v>487262362</v>
      </c>
      <c r="AJ8" s="55">
        <v>484141150</v>
      </c>
      <c r="AK8" s="55">
        <f t="shared" si="0"/>
        <v>3121212</v>
      </c>
      <c r="AL8" s="55">
        <v>484141150</v>
      </c>
      <c r="AN8" s="100" t="s">
        <v>719</v>
      </c>
      <c r="AO8" s="28">
        <v>482466150</v>
      </c>
    </row>
    <row r="9" spans="1:41" x14ac:dyDescent="0.25">
      <c r="A9" s="3">
        <v>2017</v>
      </c>
      <c r="B9" s="4" t="s">
        <v>389</v>
      </c>
      <c r="C9" s="5">
        <v>48101</v>
      </c>
      <c r="D9" s="4" t="s">
        <v>7044</v>
      </c>
      <c r="E9" s="4" t="s">
        <v>3043</v>
      </c>
      <c r="F9" s="6">
        <v>42859</v>
      </c>
      <c r="G9" s="7">
        <v>200000</v>
      </c>
      <c r="H9" s="6">
        <v>42916</v>
      </c>
      <c r="I9" s="4" t="s">
        <v>7045</v>
      </c>
      <c r="J9" s="4" t="s">
        <v>387</v>
      </c>
      <c r="K9" s="4" t="s">
        <v>388</v>
      </c>
      <c r="L9" s="4"/>
      <c r="M9" s="4"/>
      <c r="N9" s="4"/>
      <c r="O9" s="7">
        <v>200000</v>
      </c>
      <c r="P9" s="11">
        <f>_xlfn.XLOOKUP(E9,[1]SIDEOF_donativos!U$4:U$1619,[1]SIDEOF_donativos!W$4:W$1619,FALSE)</f>
        <v>329</v>
      </c>
      <c r="S9" s="3">
        <v>2017</v>
      </c>
      <c r="T9" s="4" t="s">
        <v>1909</v>
      </c>
      <c r="U9" s="4" t="s">
        <v>1922</v>
      </c>
      <c r="V9" s="6">
        <v>42934</v>
      </c>
      <c r="W9" s="7">
        <v>75000</v>
      </c>
      <c r="X9" s="6">
        <v>43100</v>
      </c>
      <c r="Y9" s="4" t="s">
        <v>3019</v>
      </c>
      <c r="Z9" s="4" t="s">
        <v>300</v>
      </c>
      <c r="AA9" s="4" t="s">
        <v>301</v>
      </c>
      <c r="AB9" s="4"/>
      <c r="AC9" s="4"/>
      <c r="AD9" s="4"/>
      <c r="AE9" s="7">
        <v>0</v>
      </c>
      <c r="AF9" s="11">
        <v>924</v>
      </c>
      <c r="AH9" s="54" t="s">
        <v>297</v>
      </c>
      <c r="AI9" s="55">
        <v>0</v>
      </c>
      <c r="AJ9" s="55">
        <v>0</v>
      </c>
      <c r="AK9" s="55">
        <f t="shared" si="0"/>
        <v>0</v>
      </c>
      <c r="AL9" s="55">
        <v>0</v>
      </c>
      <c r="AN9" s="100" t="s">
        <v>1741</v>
      </c>
      <c r="AO9" s="28">
        <v>10000000</v>
      </c>
    </row>
    <row r="10" spans="1:41" x14ac:dyDescent="0.25">
      <c r="A10" s="3">
        <v>2017</v>
      </c>
      <c r="B10" s="4" t="s">
        <v>389</v>
      </c>
      <c r="C10" s="5">
        <v>48101</v>
      </c>
      <c r="D10" s="4" t="s">
        <v>7046</v>
      </c>
      <c r="E10" s="4" t="s">
        <v>3079</v>
      </c>
      <c r="F10" s="6">
        <v>42863</v>
      </c>
      <c r="G10" s="7">
        <v>125000</v>
      </c>
      <c r="H10" s="6">
        <v>43110</v>
      </c>
      <c r="I10" s="4" t="s">
        <v>7047</v>
      </c>
      <c r="J10" s="4" t="s">
        <v>387</v>
      </c>
      <c r="K10" s="4" t="s">
        <v>388</v>
      </c>
      <c r="L10" s="4"/>
      <c r="M10" s="4"/>
      <c r="N10" s="4"/>
      <c r="O10" s="7">
        <v>125000</v>
      </c>
      <c r="P10" s="11">
        <f>_xlfn.XLOOKUP(E10,[1]SIDEOF_donativos!U$4:U$1619,[1]SIDEOF_donativos!W$4:W$1619,FALSE)</f>
        <v>117</v>
      </c>
      <c r="S10" s="3">
        <v>2017</v>
      </c>
      <c r="T10" s="4" t="s">
        <v>509</v>
      </c>
      <c r="U10" s="4" t="s">
        <v>2738</v>
      </c>
      <c r="V10" s="6">
        <v>42907</v>
      </c>
      <c r="W10" s="7">
        <v>500000</v>
      </c>
      <c r="X10" s="6">
        <v>43100</v>
      </c>
      <c r="Y10" s="4" t="s">
        <v>7059</v>
      </c>
      <c r="Z10" s="4" t="s">
        <v>300</v>
      </c>
      <c r="AA10" s="4" t="s">
        <v>301</v>
      </c>
      <c r="AB10" s="4"/>
      <c r="AC10" s="4"/>
      <c r="AD10" s="4"/>
      <c r="AE10" s="7">
        <v>0</v>
      </c>
      <c r="AF10" s="11">
        <v>1015</v>
      </c>
      <c r="AH10" s="54" t="s">
        <v>291</v>
      </c>
      <c r="AI10" s="57">
        <v>10150000</v>
      </c>
      <c r="AJ10" s="57">
        <v>10000000</v>
      </c>
      <c r="AK10" s="55">
        <f t="shared" si="0"/>
        <v>150000</v>
      </c>
      <c r="AL10" s="57">
        <v>10000000</v>
      </c>
      <c r="AN10" s="100" t="s">
        <v>7685</v>
      </c>
      <c r="AO10" s="28">
        <v>508141150</v>
      </c>
    </row>
    <row r="11" spans="1:41" x14ac:dyDescent="0.25">
      <c r="A11" s="3">
        <v>2017</v>
      </c>
      <c r="B11" s="4" t="s">
        <v>389</v>
      </c>
      <c r="C11" s="5">
        <v>48101</v>
      </c>
      <c r="D11" s="4" t="s">
        <v>7048</v>
      </c>
      <c r="E11" s="4" t="s">
        <v>3065</v>
      </c>
      <c r="F11" s="6">
        <v>42870</v>
      </c>
      <c r="G11" s="7">
        <v>150000</v>
      </c>
      <c r="H11" s="6">
        <v>43108</v>
      </c>
      <c r="I11" s="4" t="s">
        <v>7049</v>
      </c>
      <c r="J11" s="4" t="s">
        <v>387</v>
      </c>
      <c r="K11" s="4" t="s">
        <v>388</v>
      </c>
      <c r="L11" s="4"/>
      <c r="M11" s="4"/>
      <c r="N11" s="4"/>
      <c r="O11" s="7">
        <v>150000</v>
      </c>
      <c r="P11" s="11">
        <f>_xlfn.XLOOKUP(E11,[1]SIDEOF_donativos!U$4:U$1619,[1]SIDEOF_donativos!W$4:W$1619,FALSE)</f>
        <v>618</v>
      </c>
      <c r="S11" s="3">
        <v>2017</v>
      </c>
      <c r="T11" s="4" t="s">
        <v>509</v>
      </c>
      <c r="U11" s="4" t="s">
        <v>3184</v>
      </c>
      <c r="V11" s="6">
        <v>42907</v>
      </c>
      <c r="W11" s="7">
        <v>800000</v>
      </c>
      <c r="X11" s="6">
        <v>43100</v>
      </c>
      <c r="Y11" s="4" t="s">
        <v>7061</v>
      </c>
      <c r="Z11" s="4" t="s">
        <v>300</v>
      </c>
      <c r="AA11" s="4" t="s">
        <v>301</v>
      </c>
      <c r="AB11" s="4"/>
      <c r="AC11" s="4"/>
      <c r="AD11" s="4"/>
      <c r="AE11" s="7">
        <v>0</v>
      </c>
      <c r="AF11" s="11">
        <v>1403</v>
      </c>
      <c r="AH11" s="54" t="s">
        <v>314</v>
      </c>
      <c r="AI11" s="55">
        <v>0</v>
      </c>
      <c r="AJ11" s="55">
        <v>0</v>
      </c>
      <c r="AK11" s="55">
        <f t="shared" si="0"/>
        <v>0</v>
      </c>
      <c r="AL11" s="55">
        <v>0</v>
      </c>
    </row>
    <row r="12" spans="1:41" x14ac:dyDescent="0.25">
      <c r="A12" s="3">
        <v>2017</v>
      </c>
      <c r="B12" s="4" t="s">
        <v>389</v>
      </c>
      <c r="C12" s="5">
        <v>48101</v>
      </c>
      <c r="D12" s="4" t="s">
        <v>7050</v>
      </c>
      <c r="E12" s="4" t="s">
        <v>1961</v>
      </c>
      <c r="F12" s="6">
        <v>42870</v>
      </c>
      <c r="G12" s="7">
        <v>150000</v>
      </c>
      <c r="H12" s="6">
        <v>43021</v>
      </c>
      <c r="I12" s="4" t="s">
        <v>7051</v>
      </c>
      <c r="J12" s="4" t="s">
        <v>387</v>
      </c>
      <c r="K12" s="4" t="s">
        <v>388</v>
      </c>
      <c r="L12" s="4"/>
      <c r="M12" s="4"/>
      <c r="N12" s="4"/>
      <c r="O12" s="7">
        <v>150000</v>
      </c>
      <c r="P12" s="11">
        <f>_xlfn.XLOOKUP(E12,[1]SIDEOF_donativos!U$4:U$1619,[1]SIDEOF_donativos!W$4:W$1619,FALSE)</f>
        <v>776</v>
      </c>
      <c r="S12" s="3">
        <v>2017</v>
      </c>
      <c r="T12" s="4" t="s">
        <v>509</v>
      </c>
      <c r="U12" s="4" t="s">
        <v>7063</v>
      </c>
      <c r="V12" s="6">
        <v>42907</v>
      </c>
      <c r="W12" s="7">
        <v>498400</v>
      </c>
      <c r="X12" s="6">
        <v>43100</v>
      </c>
      <c r="Y12" s="4" t="s">
        <v>7064</v>
      </c>
      <c r="Z12" s="4" t="s">
        <v>300</v>
      </c>
      <c r="AA12" s="4" t="s">
        <v>301</v>
      </c>
      <c r="AB12" s="4"/>
      <c r="AC12" s="4"/>
      <c r="AD12" s="4"/>
      <c r="AE12" s="7">
        <v>0</v>
      </c>
      <c r="AF12" s="11">
        <v>728</v>
      </c>
      <c r="AH12" s="54" t="s">
        <v>459</v>
      </c>
      <c r="AI12" s="55">
        <v>11200000</v>
      </c>
      <c r="AJ12" s="55">
        <v>11000000</v>
      </c>
      <c r="AK12" s="55">
        <f t="shared" si="0"/>
        <v>200000</v>
      </c>
      <c r="AL12" s="55">
        <v>11000000</v>
      </c>
    </row>
    <row r="13" spans="1:41" x14ac:dyDescent="0.25">
      <c r="A13" s="3">
        <v>2017</v>
      </c>
      <c r="B13" s="4" t="s">
        <v>389</v>
      </c>
      <c r="C13" s="5">
        <v>48101</v>
      </c>
      <c r="D13" s="4" t="s">
        <v>7052</v>
      </c>
      <c r="E13" s="4" t="s">
        <v>4792</v>
      </c>
      <c r="F13" s="6">
        <v>42885</v>
      </c>
      <c r="G13" s="7">
        <v>300000</v>
      </c>
      <c r="H13" s="6">
        <v>43047</v>
      </c>
      <c r="I13" s="4" t="s">
        <v>7053</v>
      </c>
      <c r="J13" s="4" t="s">
        <v>387</v>
      </c>
      <c r="K13" s="4" t="s">
        <v>388</v>
      </c>
      <c r="L13" s="4"/>
      <c r="M13" s="4"/>
      <c r="N13" s="4"/>
      <c r="O13" s="7">
        <v>300000</v>
      </c>
      <c r="P13" s="11">
        <f>_xlfn.XLOOKUP(E13,[1]SIDEOF_donativos!U$4:U$1619,[1]SIDEOF_donativos!W$4:W$1619,FALSE)</f>
        <v>890</v>
      </c>
      <c r="S13" s="3">
        <v>2017</v>
      </c>
      <c r="T13" s="4" t="s">
        <v>509</v>
      </c>
      <c r="U13" s="4" t="s">
        <v>7066</v>
      </c>
      <c r="V13" s="6">
        <v>42908</v>
      </c>
      <c r="W13" s="7">
        <v>800000</v>
      </c>
      <c r="X13" s="6">
        <v>43100</v>
      </c>
      <c r="Y13" s="4" t="s">
        <v>7067</v>
      </c>
      <c r="Z13" s="4" t="s">
        <v>300</v>
      </c>
      <c r="AA13" s="4" t="s">
        <v>301</v>
      </c>
      <c r="AB13" s="4"/>
      <c r="AC13" s="4"/>
      <c r="AD13" s="4"/>
      <c r="AE13" s="7">
        <v>0</v>
      </c>
      <c r="AF13" s="11">
        <v>572</v>
      </c>
      <c r="AH13" s="54" t="s">
        <v>274</v>
      </c>
      <c r="AI13" s="55">
        <v>0</v>
      </c>
      <c r="AJ13" s="55">
        <v>0</v>
      </c>
      <c r="AK13" s="55">
        <f t="shared" si="0"/>
        <v>0</v>
      </c>
      <c r="AL13" s="55">
        <v>0</v>
      </c>
      <c r="AN13" s="28">
        <f>SUM(GETPIVOTDATA("MONTO_OTORGADO",$AN$2,"NOMBRE_INSTITUCION","SECRETARÍA DE CULTURA"),GETPIVOTDATA("MONTO_OTORGADO",$AN$2,"NOMBRE_INSTITUCION","INSTITUTO MEXICANO DEL SEGURO SOCIAL"),GETPIVOTDATA("MONTO_OTORGADO",$AN$2,"NOMBRE_INSTITUCION","SECRETARÍA DE EDUCACIÓN PÚBLICA"))</f>
        <v>503466150</v>
      </c>
      <c r="AO13" s="102">
        <f>AN13/GETPIVOTDATA("MONTO_OTORGADO",$AN$2)</f>
        <v>0.99079980040978777</v>
      </c>
    </row>
    <row r="14" spans="1:41" x14ac:dyDescent="0.25">
      <c r="A14" s="3">
        <v>2017</v>
      </c>
      <c r="B14" s="4" t="s">
        <v>445</v>
      </c>
      <c r="C14" s="5">
        <v>48101</v>
      </c>
      <c r="D14" s="4" t="s">
        <v>7054</v>
      </c>
      <c r="E14" s="4" t="s">
        <v>456</v>
      </c>
      <c r="F14" s="6">
        <v>42901</v>
      </c>
      <c r="G14" s="7">
        <v>11000000</v>
      </c>
      <c r="H14" s="6">
        <v>43100</v>
      </c>
      <c r="I14" s="4" t="s">
        <v>7055</v>
      </c>
      <c r="J14" s="4" t="s">
        <v>458</v>
      </c>
      <c r="K14" s="4" t="s">
        <v>459</v>
      </c>
      <c r="L14" s="4"/>
      <c r="M14" s="4"/>
      <c r="N14" s="4"/>
      <c r="O14" s="7">
        <v>11000000</v>
      </c>
      <c r="P14" s="11">
        <f>_xlfn.XLOOKUP(E14,[1]SIDEOF_donativos!U$4:U$1619,[1]SIDEOF_donativos!W$4:W$1619,FALSE)</f>
        <v>747</v>
      </c>
      <c r="S14" s="3">
        <v>2017</v>
      </c>
      <c r="T14" s="4" t="s">
        <v>509</v>
      </c>
      <c r="U14" s="4" t="s">
        <v>601</v>
      </c>
      <c r="V14" s="6">
        <v>42915</v>
      </c>
      <c r="W14" s="7">
        <v>800000</v>
      </c>
      <c r="X14" s="6">
        <v>43100</v>
      </c>
      <c r="Y14" s="4" t="s">
        <v>7069</v>
      </c>
      <c r="Z14" s="4" t="s">
        <v>300</v>
      </c>
      <c r="AA14" s="4" t="s">
        <v>301</v>
      </c>
      <c r="AB14" s="4"/>
      <c r="AC14" s="4"/>
      <c r="AD14" s="4"/>
      <c r="AE14" s="7">
        <v>0</v>
      </c>
      <c r="AF14" s="11">
        <v>88</v>
      </c>
      <c r="AH14" s="54" t="s">
        <v>282</v>
      </c>
      <c r="AI14" s="55">
        <v>0</v>
      </c>
      <c r="AJ14" s="55">
        <v>0</v>
      </c>
      <c r="AK14" s="55">
        <f t="shared" si="0"/>
        <v>0</v>
      </c>
      <c r="AL14" s="55">
        <v>0</v>
      </c>
    </row>
    <row r="15" spans="1:41" x14ac:dyDescent="0.25">
      <c r="A15" s="3">
        <v>2017</v>
      </c>
      <c r="B15" s="4" t="s">
        <v>445</v>
      </c>
      <c r="C15" s="5">
        <v>48101</v>
      </c>
      <c r="D15" s="4" t="s">
        <v>7056</v>
      </c>
      <c r="E15" s="4" t="s">
        <v>449</v>
      </c>
      <c r="F15" s="6">
        <v>42905</v>
      </c>
      <c r="G15" s="7">
        <v>200000</v>
      </c>
      <c r="H15" s="6">
        <v>43100</v>
      </c>
      <c r="I15" s="4" t="s">
        <v>7057</v>
      </c>
      <c r="J15" s="4" t="s">
        <v>458</v>
      </c>
      <c r="K15" s="4" t="s">
        <v>459</v>
      </c>
      <c r="L15" s="4"/>
      <c r="M15" s="4"/>
      <c r="N15" s="4"/>
      <c r="O15" s="7">
        <v>0</v>
      </c>
      <c r="P15" s="11">
        <f>_xlfn.XLOOKUP(E15,[1]SIDEOF_donativos!U$4:U$1619,[1]SIDEOF_donativos!W$4:W$1619,FALSE)</f>
        <v>14</v>
      </c>
      <c r="S15" s="3">
        <v>2017</v>
      </c>
      <c r="T15" s="4" t="s">
        <v>509</v>
      </c>
      <c r="U15" s="4" t="s">
        <v>5811</v>
      </c>
      <c r="V15" s="6">
        <v>42907</v>
      </c>
      <c r="W15" s="7">
        <v>650000</v>
      </c>
      <c r="X15" s="6">
        <v>43100</v>
      </c>
      <c r="Y15" s="4" t="s">
        <v>7071</v>
      </c>
      <c r="Z15" s="4" t="s">
        <v>300</v>
      </c>
      <c r="AA15" s="4" t="s">
        <v>301</v>
      </c>
      <c r="AB15" s="4"/>
      <c r="AC15" s="4"/>
      <c r="AD15" s="4"/>
      <c r="AE15" s="7">
        <v>0</v>
      </c>
      <c r="AF15" s="11">
        <v>1020</v>
      </c>
      <c r="AH15" s="54" t="s">
        <v>20</v>
      </c>
      <c r="AI15" s="55">
        <v>0</v>
      </c>
      <c r="AJ15" s="55">
        <v>0</v>
      </c>
      <c r="AK15" s="55">
        <f t="shared" si="0"/>
        <v>0</v>
      </c>
      <c r="AL15" s="55">
        <v>0</v>
      </c>
    </row>
    <row r="16" spans="1:41" x14ac:dyDescent="0.25">
      <c r="A16" s="3">
        <v>2017</v>
      </c>
      <c r="B16" s="4" t="s">
        <v>509</v>
      </c>
      <c r="C16" s="5">
        <v>48101</v>
      </c>
      <c r="D16" s="4" t="s">
        <v>7058</v>
      </c>
      <c r="E16" s="4" t="s">
        <v>2738</v>
      </c>
      <c r="F16" s="6">
        <v>42907</v>
      </c>
      <c r="G16" s="7">
        <v>500000</v>
      </c>
      <c r="H16" s="6">
        <v>43100</v>
      </c>
      <c r="I16" s="4" t="s">
        <v>7059</v>
      </c>
      <c r="J16" s="4" t="s">
        <v>300</v>
      </c>
      <c r="K16" s="4" t="s">
        <v>301</v>
      </c>
      <c r="L16" s="4"/>
      <c r="M16" s="4"/>
      <c r="N16" s="4"/>
      <c r="O16" s="7">
        <v>0</v>
      </c>
      <c r="P16" s="11">
        <f>_xlfn.XLOOKUP(E16,[1]SIDEOF_donativos!U$4:U$1619,[1]SIDEOF_donativos!W$4:W$1619,FALSE)</f>
        <v>1015</v>
      </c>
      <c r="S16" s="3">
        <v>2017</v>
      </c>
      <c r="T16" s="4" t="s">
        <v>509</v>
      </c>
      <c r="U16" s="4" t="s">
        <v>7073</v>
      </c>
      <c r="V16" s="6">
        <v>42915</v>
      </c>
      <c r="W16" s="7">
        <v>500000</v>
      </c>
      <c r="X16" s="6">
        <v>43100</v>
      </c>
      <c r="Y16" s="4" t="s">
        <v>7074</v>
      </c>
      <c r="Z16" s="4" t="s">
        <v>300</v>
      </c>
      <c r="AA16" s="4" t="s">
        <v>301</v>
      </c>
      <c r="AB16" s="4"/>
      <c r="AC16" s="4"/>
      <c r="AD16" s="4"/>
      <c r="AE16" s="7">
        <v>0</v>
      </c>
      <c r="AF16" s="11">
        <v>1119</v>
      </c>
      <c r="AH16" s="54" t="s">
        <v>1839</v>
      </c>
      <c r="AI16" s="55">
        <v>0</v>
      </c>
      <c r="AJ16" s="55">
        <v>0</v>
      </c>
      <c r="AK16" s="55">
        <f t="shared" si="0"/>
        <v>0</v>
      </c>
      <c r="AL16" s="55">
        <v>0</v>
      </c>
    </row>
    <row r="17" spans="1:32" x14ac:dyDescent="0.25">
      <c r="A17" s="3">
        <v>2017</v>
      </c>
      <c r="B17" s="4" t="s">
        <v>509</v>
      </c>
      <c r="C17" s="5">
        <v>48101</v>
      </c>
      <c r="D17" s="4" t="s">
        <v>7060</v>
      </c>
      <c r="E17" s="4" t="s">
        <v>3184</v>
      </c>
      <c r="F17" s="6">
        <v>42907</v>
      </c>
      <c r="G17" s="7">
        <v>800000</v>
      </c>
      <c r="H17" s="6">
        <v>43100</v>
      </c>
      <c r="I17" s="4" t="s">
        <v>7061</v>
      </c>
      <c r="J17" s="4" t="s">
        <v>300</v>
      </c>
      <c r="K17" s="4" t="s">
        <v>301</v>
      </c>
      <c r="L17" s="4"/>
      <c r="M17" s="4"/>
      <c r="N17" s="4"/>
      <c r="O17" s="7">
        <v>0</v>
      </c>
      <c r="P17" s="11">
        <f>_xlfn.XLOOKUP(E17,[1]SIDEOF_donativos!U$4:U$1619,[1]SIDEOF_donativos!W$4:W$1619,FALSE)</f>
        <v>1403</v>
      </c>
      <c r="S17" s="3">
        <v>2017</v>
      </c>
      <c r="T17" s="4" t="s">
        <v>509</v>
      </c>
      <c r="U17" s="4" t="s">
        <v>7076</v>
      </c>
      <c r="V17" s="6">
        <v>42915</v>
      </c>
      <c r="W17" s="7">
        <v>318164</v>
      </c>
      <c r="X17" s="6">
        <v>43100</v>
      </c>
      <c r="Y17" s="4" t="s">
        <v>7077</v>
      </c>
      <c r="Z17" s="4" t="s">
        <v>300</v>
      </c>
      <c r="AA17" s="4" t="s">
        <v>301</v>
      </c>
      <c r="AB17" s="4"/>
      <c r="AC17" s="4"/>
      <c r="AD17" s="4"/>
      <c r="AE17" s="7">
        <v>0</v>
      </c>
      <c r="AF17" s="11">
        <v>1097</v>
      </c>
    </row>
    <row r="18" spans="1:32" x14ac:dyDescent="0.25">
      <c r="A18" s="3">
        <v>2017</v>
      </c>
      <c r="B18" s="4" t="s">
        <v>509</v>
      </c>
      <c r="C18" s="5">
        <v>48101</v>
      </c>
      <c r="D18" s="4" t="s">
        <v>7062</v>
      </c>
      <c r="E18" s="4" t="s">
        <v>7063</v>
      </c>
      <c r="F18" s="6">
        <v>42907</v>
      </c>
      <c r="G18" s="7">
        <v>498400</v>
      </c>
      <c r="H18" s="6">
        <v>43100</v>
      </c>
      <c r="I18" s="4" t="s">
        <v>7064</v>
      </c>
      <c r="J18" s="4" t="s">
        <v>300</v>
      </c>
      <c r="K18" s="4" t="s">
        <v>301</v>
      </c>
      <c r="L18" s="4"/>
      <c r="M18" s="4"/>
      <c r="N18" s="4"/>
      <c r="O18" s="7">
        <v>0</v>
      </c>
      <c r="P18" s="11">
        <f>_xlfn.XLOOKUP(E18,[1]SIDEOF_donativos!U$4:U$1619,[1]SIDEOF_donativos!W$4:W$1619,FALSE)</f>
        <v>728</v>
      </c>
      <c r="S18" s="3">
        <v>2017</v>
      </c>
      <c r="T18" s="4" t="s">
        <v>509</v>
      </c>
      <c r="U18" s="4" t="s">
        <v>7079</v>
      </c>
      <c r="V18" s="6">
        <v>42915</v>
      </c>
      <c r="W18" s="7">
        <v>498000</v>
      </c>
      <c r="X18" s="6">
        <v>43100</v>
      </c>
      <c r="Y18" s="4" t="s">
        <v>7080</v>
      </c>
      <c r="Z18" s="4" t="s">
        <v>300</v>
      </c>
      <c r="AA18" s="4" t="s">
        <v>301</v>
      </c>
      <c r="AB18" s="4"/>
      <c r="AC18" s="4"/>
      <c r="AD18" s="4"/>
      <c r="AE18" s="7">
        <v>0</v>
      </c>
      <c r="AF18" s="11">
        <v>1313</v>
      </c>
    </row>
    <row r="19" spans="1:32" x14ac:dyDescent="0.25">
      <c r="A19" s="3">
        <v>2017</v>
      </c>
      <c r="B19" s="4" t="s">
        <v>509</v>
      </c>
      <c r="C19" s="5">
        <v>48101</v>
      </c>
      <c r="D19" s="4" t="s">
        <v>7065</v>
      </c>
      <c r="E19" s="4" t="s">
        <v>7066</v>
      </c>
      <c r="F19" s="6">
        <v>42908</v>
      </c>
      <c r="G19" s="7">
        <v>800000</v>
      </c>
      <c r="H19" s="6">
        <v>43100</v>
      </c>
      <c r="I19" s="4" t="s">
        <v>7067</v>
      </c>
      <c r="J19" s="4" t="s">
        <v>300</v>
      </c>
      <c r="K19" s="4" t="s">
        <v>301</v>
      </c>
      <c r="L19" s="4"/>
      <c r="M19" s="4"/>
      <c r="N19" s="4"/>
      <c r="O19" s="7">
        <v>0</v>
      </c>
      <c r="P19" s="11">
        <f>_xlfn.XLOOKUP(E19,[1]SIDEOF_donativos!U$4:U$1619,[1]SIDEOF_donativos!W$4:W$1619,FALSE)</f>
        <v>572</v>
      </c>
      <c r="S19" s="3">
        <v>2017</v>
      </c>
      <c r="T19" s="4" t="s">
        <v>509</v>
      </c>
      <c r="U19" s="4" t="s">
        <v>7082</v>
      </c>
      <c r="V19" s="6">
        <v>42916</v>
      </c>
      <c r="W19" s="7">
        <v>236500</v>
      </c>
      <c r="X19" s="6">
        <v>43100</v>
      </c>
      <c r="Y19" s="4" t="s">
        <v>7083</v>
      </c>
      <c r="Z19" s="4" t="s">
        <v>300</v>
      </c>
      <c r="AA19" s="4" t="s">
        <v>301</v>
      </c>
      <c r="AB19" s="4"/>
      <c r="AC19" s="4"/>
      <c r="AD19" s="4"/>
      <c r="AE19" s="7">
        <v>0</v>
      </c>
      <c r="AF19" s="11">
        <v>938</v>
      </c>
    </row>
    <row r="20" spans="1:32" x14ac:dyDescent="0.25">
      <c r="A20" s="3">
        <v>2017</v>
      </c>
      <c r="B20" s="4" t="s">
        <v>509</v>
      </c>
      <c r="C20" s="5">
        <v>48101</v>
      </c>
      <c r="D20" s="4" t="s">
        <v>7068</v>
      </c>
      <c r="E20" s="4" t="s">
        <v>601</v>
      </c>
      <c r="F20" s="6">
        <v>42915</v>
      </c>
      <c r="G20" s="7">
        <v>800000</v>
      </c>
      <c r="H20" s="6">
        <v>43100</v>
      </c>
      <c r="I20" s="4" t="s">
        <v>7069</v>
      </c>
      <c r="J20" s="4" t="s">
        <v>300</v>
      </c>
      <c r="K20" s="4" t="s">
        <v>301</v>
      </c>
      <c r="L20" s="4"/>
      <c r="M20" s="4"/>
      <c r="N20" s="4"/>
      <c r="O20" s="7">
        <v>0</v>
      </c>
      <c r="P20" s="11">
        <f>_xlfn.XLOOKUP(E20,[1]SIDEOF_donativos!U$4:U$1619,[1]SIDEOF_donativos!W$4:W$1619,FALSE)</f>
        <v>88</v>
      </c>
      <c r="S20" s="3">
        <v>2017</v>
      </c>
      <c r="T20" s="4" t="s">
        <v>509</v>
      </c>
      <c r="U20" s="4" t="s">
        <v>6019</v>
      </c>
      <c r="V20" s="6">
        <v>42915</v>
      </c>
      <c r="W20" s="7">
        <v>639899</v>
      </c>
      <c r="X20" s="6">
        <v>43100</v>
      </c>
      <c r="Y20" s="4" t="s">
        <v>7085</v>
      </c>
      <c r="Z20" s="4" t="s">
        <v>300</v>
      </c>
      <c r="AA20" s="4" t="s">
        <v>301</v>
      </c>
      <c r="AB20" s="4"/>
      <c r="AC20" s="4"/>
      <c r="AD20" s="4"/>
      <c r="AE20" s="7">
        <v>0</v>
      </c>
      <c r="AF20" s="11">
        <v>437</v>
      </c>
    </row>
    <row r="21" spans="1:32" x14ac:dyDescent="0.25">
      <c r="A21" s="3">
        <v>2017</v>
      </c>
      <c r="B21" s="4" t="s">
        <v>509</v>
      </c>
      <c r="C21" s="5">
        <v>48101</v>
      </c>
      <c r="D21" s="4" t="s">
        <v>7070</v>
      </c>
      <c r="E21" s="4" t="s">
        <v>5811</v>
      </c>
      <c r="F21" s="6">
        <v>42907</v>
      </c>
      <c r="G21" s="7">
        <v>650000</v>
      </c>
      <c r="H21" s="6">
        <v>43100</v>
      </c>
      <c r="I21" s="4" t="s">
        <v>7071</v>
      </c>
      <c r="J21" s="4" t="s">
        <v>300</v>
      </c>
      <c r="K21" s="4" t="s">
        <v>301</v>
      </c>
      <c r="L21" s="4"/>
      <c r="M21" s="4"/>
      <c r="N21" s="4"/>
      <c r="O21" s="7">
        <v>0</v>
      </c>
      <c r="P21" s="11">
        <f>_xlfn.XLOOKUP(E21,[1]SIDEOF_donativos!U$4:U$1619,[1]SIDEOF_donativos!W$4:W$1619,FALSE)</f>
        <v>1020</v>
      </c>
      <c r="S21" s="3">
        <v>2017</v>
      </c>
      <c r="T21" s="4" t="s">
        <v>509</v>
      </c>
      <c r="U21" s="4" t="s">
        <v>7087</v>
      </c>
      <c r="V21" s="6">
        <v>42915</v>
      </c>
      <c r="W21" s="7">
        <v>420000</v>
      </c>
      <c r="X21" s="6">
        <v>43100</v>
      </c>
      <c r="Y21" s="4" t="s">
        <v>7088</v>
      </c>
      <c r="Z21" s="4" t="s">
        <v>300</v>
      </c>
      <c r="AA21" s="4" t="s">
        <v>301</v>
      </c>
      <c r="AB21" s="4"/>
      <c r="AC21" s="4"/>
      <c r="AD21" s="4"/>
      <c r="AE21" s="7">
        <v>0</v>
      </c>
      <c r="AF21" s="11">
        <v>892</v>
      </c>
    </row>
    <row r="22" spans="1:32" x14ac:dyDescent="0.25">
      <c r="A22" s="3">
        <v>2017</v>
      </c>
      <c r="B22" s="4" t="s">
        <v>509</v>
      </c>
      <c r="C22" s="5">
        <v>48101</v>
      </c>
      <c r="D22" s="4" t="s">
        <v>7072</v>
      </c>
      <c r="E22" s="4" t="s">
        <v>7073</v>
      </c>
      <c r="F22" s="6">
        <v>42915</v>
      </c>
      <c r="G22" s="7">
        <v>500000</v>
      </c>
      <c r="H22" s="6">
        <v>43100</v>
      </c>
      <c r="I22" s="4" t="s">
        <v>7074</v>
      </c>
      <c r="J22" s="4" t="s">
        <v>300</v>
      </c>
      <c r="K22" s="4" t="s">
        <v>301</v>
      </c>
      <c r="L22" s="4"/>
      <c r="M22" s="4"/>
      <c r="N22" s="4"/>
      <c r="O22" s="7">
        <v>0</v>
      </c>
      <c r="P22" s="11">
        <f>_xlfn.XLOOKUP(E22,[1]SIDEOF_donativos!U$4:U$1619,[1]SIDEOF_donativos!W$4:W$1619,FALSE)</f>
        <v>1119</v>
      </c>
      <c r="S22" s="3">
        <v>2017</v>
      </c>
      <c r="T22" s="4" t="s">
        <v>509</v>
      </c>
      <c r="U22" s="4" t="s">
        <v>7090</v>
      </c>
      <c r="V22" s="6">
        <v>42916</v>
      </c>
      <c r="W22" s="7">
        <v>488500</v>
      </c>
      <c r="X22" s="6">
        <v>43100</v>
      </c>
      <c r="Y22" s="4" t="s">
        <v>7091</v>
      </c>
      <c r="Z22" s="4" t="s">
        <v>300</v>
      </c>
      <c r="AA22" s="4" t="s">
        <v>301</v>
      </c>
      <c r="AB22" s="4"/>
      <c r="AC22" s="4"/>
      <c r="AD22" s="4"/>
      <c r="AE22" s="7">
        <v>0</v>
      </c>
      <c r="AF22" s="11">
        <v>1074</v>
      </c>
    </row>
    <row r="23" spans="1:32" x14ac:dyDescent="0.25">
      <c r="A23" s="3">
        <v>2017</v>
      </c>
      <c r="B23" s="4" t="s">
        <v>509</v>
      </c>
      <c r="C23" s="5">
        <v>48101</v>
      </c>
      <c r="D23" s="4" t="s">
        <v>7075</v>
      </c>
      <c r="E23" s="4" t="s">
        <v>7076</v>
      </c>
      <c r="F23" s="6">
        <v>42915</v>
      </c>
      <c r="G23" s="7">
        <v>318164</v>
      </c>
      <c r="H23" s="6">
        <v>43100</v>
      </c>
      <c r="I23" s="4" t="s">
        <v>7077</v>
      </c>
      <c r="J23" s="4" t="s">
        <v>300</v>
      </c>
      <c r="K23" s="4" t="s">
        <v>301</v>
      </c>
      <c r="L23" s="4"/>
      <c r="M23" s="4"/>
      <c r="N23" s="4"/>
      <c r="O23" s="7">
        <v>0</v>
      </c>
      <c r="P23" s="11">
        <f>_xlfn.XLOOKUP(E23,[1]SIDEOF_donativos!U$4:U$1619,[1]SIDEOF_donativos!W$4:W$1619,FALSE)</f>
        <v>1097</v>
      </c>
      <c r="S23" s="3">
        <v>2017</v>
      </c>
      <c r="T23" s="4" t="s">
        <v>509</v>
      </c>
      <c r="U23" s="4" t="s">
        <v>5838</v>
      </c>
      <c r="V23" s="6">
        <v>42916</v>
      </c>
      <c r="W23" s="7">
        <v>650000</v>
      </c>
      <c r="X23" s="6">
        <v>43100</v>
      </c>
      <c r="Y23" s="4" t="s">
        <v>7093</v>
      </c>
      <c r="Z23" s="4" t="s">
        <v>300</v>
      </c>
      <c r="AA23" s="4" t="s">
        <v>301</v>
      </c>
      <c r="AB23" s="4"/>
      <c r="AC23" s="4"/>
      <c r="AD23" s="4"/>
      <c r="AE23" s="7">
        <v>0</v>
      </c>
      <c r="AF23" s="11">
        <v>1063</v>
      </c>
    </row>
    <row r="24" spans="1:32" x14ac:dyDescent="0.25">
      <c r="A24" s="3">
        <v>2017</v>
      </c>
      <c r="B24" s="4" t="s">
        <v>509</v>
      </c>
      <c r="C24" s="5">
        <v>48101</v>
      </c>
      <c r="D24" s="4" t="s">
        <v>7078</v>
      </c>
      <c r="E24" s="4" t="s">
        <v>7079</v>
      </c>
      <c r="F24" s="6">
        <v>42915</v>
      </c>
      <c r="G24" s="7">
        <v>498000</v>
      </c>
      <c r="H24" s="6">
        <v>43100</v>
      </c>
      <c r="I24" s="4" t="s">
        <v>7080</v>
      </c>
      <c r="J24" s="4" t="s">
        <v>300</v>
      </c>
      <c r="K24" s="4" t="s">
        <v>301</v>
      </c>
      <c r="L24" s="4"/>
      <c r="M24" s="4"/>
      <c r="N24" s="4"/>
      <c r="O24" s="7">
        <v>0</v>
      </c>
      <c r="P24" s="11">
        <f>_xlfn.XLOOKUP(E24,[1]SIDEOF_donativos!U$4:U$1619,[1]SIDEOF_donativos!W$4:W$1619,FALSE)</f>
        <v>1313</v>
      </c>
      <c r="S24" s="3">
        <v>2017</v>
      </c>
      <c r="T24" s="4" t="s">
        <v>509</v>
      </c>
      <c r="U24" s="4" t="s">
        <v>3735</v>
      </c>
      <c r="V24" s="6">
        <v>42916</v>
      </c>
      <c r="W24" s="7">
        <v>406385</v>
      </c>
      <c r="X24" s="6">
        <v>43100</v>
      </c>
      <c r="Y24" s="4" t="s">
        <v>7095</v>
      </c>
      <c r="Z24" s="4" t="s">
        <v>300</v>
      </c>
      <c r="AA24" s="4" t="s">
        <v>301</v>
      </c>
      <c r="AB24" s="4"/>
      <c r="AC24" s="4"/>
      <c r="AD24" s="4"/>
      <c r="AE24" s="7">
        <v>0</v>
      </c>
      <c r="AF24" s="11">
        <v>918</v>
      </c>
    </row>
    <row r="25" spans="1:32" x14ac:dyDescent="0.25">
      <c r="A25" s="3">
        <v>2017</v>
      </c>
      <c r="B25" s="4" t="s">
        <v>509</v>
      </c>
      <c r="C25" s="5">
        <v>48101</v>
      </c>
      <c r="D25" s="4" t="s">
        <v>7081</v>
      </c>
      <c r="E25" s="4" t="s">
        <v>7082</v>
      </c>
      <c r="F25" s="6">
        <v>42916</v>
      </c>
      <c r="G25" s="7">
        <v>236500</v>
      </c>
      <c r="H25" s="6">
        <v>43100</v>
      </c>
      <c r="I25" s="4" t="s">
        <v>7083</v>
      </c>
      <c r="J25" s="4" t="s">
        <v>300</v>
      </c>
      <c r="K25" s="4" t="s">
        <v>301</v>
      </c>
      <c r="L25" s="4"/>
      <c r="M25" s="4"/>
      <c r="N25" s="4"/>
      <c r="O25" s="7">
        <v>0</v>
      </c>
      <c r="P25" s="11">
        <f>_xlfn.XLOOKUP(E25,[1]SIDEOF_donativos!U$4:U$1619,[1]SIDEOF_donativos!W$4:W$1619,FALSE)</f>
        <v>938</v>
      </c>
      <c r="S25" s="3">
        <v>2017</v>
      </c>
      <c r="T25" s="4" t="s">
        <v>509</v>
      </c>
      <c r="U25" s="4" t="s">
        <v>7097</v>
      </c>
      <c r="V25" s="6">
        <v>42916</v>
      </c>
      <c r="W25" s="7">
        <v>406385</v>
      </c>
      <c r="X25" s="6">
        <v>43100</v>
      </c>
      <c r="Y25" s="4" t="s">
        <v>7098</v>
      </c>
      <c r="Z25" s="4" t="s">
        <v>300</v>
      </c>
      <c r="AA25" s="4" t="s">
        <v>301</v>
      </c>
      <c r="AB25" s="4"/>
      <c r="AC25" s="4"/>
      <c r="AD25" s="4"/>
      <c r="AE25" s="7">
        <v>0</v>
      </c>
      <c r="AF25" s="11">
        <v>222</v>
      </c>
    </row>
    <row r="26" spans="1:32" x14ac:dyDescent="0.25">
      <c r="A26" s="3">
        <v>2017</v>
      </c>
      <c r="B26" s="4" t="s">
        <v>509</v>
      </c>
      <c r="C26" s="5">
        <v>48101</v>
      </c>
      <c r="D26" s="4" t="s">
        <v>7084</v>
      </c>
      <c r="E26" s="4" t="s">
        <v>6019</v>
      </c>
      <c r="F26" s="6">
        <v>42915</v>
      </c>
      <c r="G26" s="7">
        <v>639899</v>
      </c>
      <c r="H26" s="6">
        <v>43100</v>
      </c>
      <c r="I26" s="4" t="s">
        <v>7085</v>
      </c>
      <c r="J26" s="4" t="s">
        <v>300</v>
      </c>
      <c r="K26" s="4" t="s">
        <v>301</v>
      </c>
      <c r="L26" s="4"/>
      <c r="M26" s="4"/>
      <c r="N26" s="4"/>
      <c r="O26" s="7">
        <v>0</v>
      </c>
      <c r="P26" s="11">
        <f>_xlfn.XLOOKUP(E26,[1]SIDEOF_donativos!U$4:U$1619,[1]SIDEOF_donativos!W$4:W$1619,FALSE)</f>
        <v>437</v>
      </c>
      <c r="S26" s="3">
        <v>2017</v>
      </c>
      <c r="T26" s="4" t="s">
        <v>509</v>
      </c>
      <c r="U26" s="4" t="s">
        <v>4512</v>
      </c>
      <c r="V26" s="6">
        <v>42908</v>
      </c>
      <c r="W26" s="7">
        <v>595000</v>
      </c>
      <c r="X26" s="6">
        <v>43100</v>
      </c>
      <c r="Y26" s="4" t="s">
        <v>7100</v>
      </c>
      <c r="Z26" s="4" t="s">
        <v>300</v>
      </c>
      <c r="AA26" s="4" t="s">
        <v>301</v>
      </c>
      <c r="AB26" s="4"/>
      <c r="AC26" s="4"/>
      <c r="AD26" s="4"/>
      <c r="AE26" s="7">
        <v>0</v>
      </c>
      <c r="AF26" s="11">
        <v>917</v>
      </c>
    </row>
    <row r="27" spans="1:32" x14ac:dyDescent="0.25">
      <c r="A27" s="3">
        <v>2017</v>
      </c>
      <c r="B27" s="4" t="s">
        <v>509</v>
      </c>
      <c r="C27" s="5">
        <v>48101</v>
      </c>
      <c r="D27" s="4" t="s">
        <v>7086</v>
      </c>
      <c r="E27" s="4" t="s">
        <v>7087</v>
      </c>
      <c r="F27" s="6">
        <v>42915</v>
      </c>
      <c r="G27" s="7">
        <v>420000</v>
      </c>
      <c r="H27" s="6">
        <v>43100</v>
      </c>
      <c r="I27" s="4" t="s">
        <v>7088</v>
      </c>
      <c r="J27" s="4" t="s">
        <v>300</v>
      </c>
      <c r="K27" s="4" t="s">
        <v>301</v>
      </c>
      <c r="L27" s="4"/>
      <c r="M27" s="4"/>
      <c r="N27" s="4"/>
      <c r="O27" s="7">
        <v>0</v>
      </c>
      <c r="P27" s="11">
        <f>_xlfn.XLOOKUP(E27,[1]SIDEOF_donativos!U$4:U$1619,[1]SIDEOF_donativos!W$4:W$1619,FALSE)</f>
        <v>892</v>
      </c>
      <c r="S27" s="3">
        <v>2017</v>
      </c>
      <c r="T27" s="4" t="s">
        <v>509</v>
      </c>
      <c r="U27" s="4" t="s">
        <v>5923</v>
      </c>
      <c r="V27" s="6">
        <v>42908</v>
      </c>
      <c r="W27" s="7">
        <v>682200</v>
      </c>
      <c r="X27" s="6">
        <v>43100</v>
      </c>
      <c r="Y27" s="4" t="s">
        <v>7102</v>
      </c>
      <c r="Z27" s="4" t="s">
        <v>300</v>
      </c>
      <c r="AA27" s="4" t="s">
        <v>301</v>
      </c>
      <c r="AB27" s="4"/>
      <c r="AC27" s="4"/>
      <c r="AD27" s="4"/>
      <c r="AE27" s="7">
        <v>0</v>
      </c>
      <c r="AF27" s="11">
        <v>1016</v>
      </c>
    </row>
    <row r="28" spans="1:32" x14ac:dyDescent="0.25">
      <c r="A28" s="3">
        <v>2017</v>
      </c>
      <c r="B28" s="4" t="s">
        <v>509</v>
      </c>
      <c r="C28" s="5">
        <v>48101</v>
      </c>
      <c r="D28" s="4" t="s">
        <v>7089</v>
      </c>
      <c r="E28" s="4" t="s">
        <v>7090</v>
      </c>
      <c r="F28" s="6">
        <v>42916</v>
      </c>
      <c r="G28" s="7">
        <v>488500</v>
      </c>
      <c r="H28" s="6">
        <v>43100</v>
      </c>
      <c r="I28" s="4" t="s">
        <v>7091</v>
      </c>
      <c r="J28" s="4" t="s">
        <v>300</v>
      </c>
      <c r="K28" s="4" t="s">
        <v>301</v>
      </c>
      <c r="L28" s="4"/>
      <c r="M28" s="4"/>
      <c r="N28" s="4"/>
      <c r="O28" s="7">
        <v>0</v>
      </c>
      <c r="P28" s="11">
        <f>_xlfn.XLOOKUP(E28,[1]SIDEOF_donativos!U$4:U$1619,[1]SIDEOF_donativos!W$4:W$1619,FALSE)</f>
        <v>1074</v>
      </c>
      <c r="S28" s="3">
        <v>2017</v>
      </c>
      <c r="T28" s="4" t="s">
        <v>509</v>
      </c>
      <c r="U28" s="4" t="s">
        <v>524</v>
      </c>
      <c r="V28" s="6">
        <v>42908</v>
      </c>
      <c r="W28" s="7">
        <v>800000</v>
      </c>
      <c r="X28" s="6">
        <v>43100</v>
      </c>
      <c r="Y28" s="4" t="s">
        <v>7104</v>
      </c>
      <c r="Z28" s="4" t="s">
        <v>300</v>
      </c>
      <c r="AA28" s="4" t="s">
        <v>301</v>
      </c>
      <c r="AB28" s="4"/>
      <c r="AC28" s="4"/>
      <c r="AD28" s="4"/>
      <c r="AE28" s="7">
        <v>0</v>
      </c>
      <c r="AF28" s="11">
        <v>412</v>
      </c>
    </row>
    <row r="29" spans="1:32" x14ac:dyDescent="0.25">
      <c r="A29" s="3">
        <v>2017</v>
      </c>
      <c r="B29" s="4" t="s">
        <v>509</v>
      </c>
      <c r="C29" s="5">
        <v>48101</v>
      </c>
      <c r="D29" s="4" t="s">
        <v>7092</v>
      </c>
      <c r="E29" s="4" t="s">
        <v>5838</v>
      </c>
      <c r="F29" s="6">
        <v>42916</v>
      </c>
      <c r="G29" s="7">
        <v>650000</v>
      </c>
      <c r="H29" s="6">
        <v>43100</v>
      </c>
      <c r="I29" s="4" t="s">
        <v>7093</v>
      </c>
      <c r="J29" s="4" t="s">
        <v>300</v>
      </c>
      <c r="K29" s="4" t="s">
        <v>301</v>
      </c>
      <c r="L29" s="4"/>
      <c r="M29" s="4"/>
      <c r="N29" s="4"/>
      <c r="O29" s="7">
        <v>0</v>
      </c>
      <c r="P29" s="11">
        <f>_xlfn.XLOOKUP(E29,[1]SIDEOF_donativos!U$4:U$1619,[1]SIDEOF_donativos!W$4:W$1619,FALSE)</f>
        <v>1063</v>
      </c>
      <c r="S29" s="3">
        <v>2017</v>
      </c>
      <c r="T29" s="4" t="s">
        <v>509</v>
      </c>
      <c r="U29" s="4" t="s">
        <v>3247</v>
      </c>
      <c r="V29" s="6">
        <v>42908</v>
      </c>
      <c r="W29" s="7">
        <v>588900</v>
      </c>
      <c r="X29" s="6">
        <v>43100</v>
      </c>
      <c r="Y29" s="4" t="s">
        <v>7106</v>
      </c>
      <c r="Z29" s="4" t="s">
        <v>300</v>
      </c>
      <c r="AA29" s="4" t="s">
        <v>301</v>
      </c>
      <c r="AB29" s="4"/>
      <c r="AC29" s="4"/>
      <c r="AD29" s="4"/>
      <c r="AE29" s="7">
        <v>0</v>
      </c>
      <c r="AF29" s="11">
        <v>1575</v>
      </c>
    </row>
    <row r="30" spans="1:32" x14ac:dyDescent="0.25">
      <c r="A30" s="3">
        <v>2017</v>
      </c>
      <c r="B30" s="4" t="s">
        <v>509</v>
      </c>
      <c r="C30" s="5">
        <v>48101</v>
      </c>
      <c r="D30" s="4" t="s">
        <v>7094</v>
      </c>
      <c r="E30" s="4" t="s">
        <v>3735</v>
      </c>
      <c r="F30" s="6">
        <v>42916</v>
      </c>
      <c r="G30" s="7">
        <v>406385</v>
      </c>
      <c r="H30" s="6">
        <v>43100</v>
      </c>
      <c r="I30" s="4" t="s">
        <v>7095</v>
      </c>
      <c r="J30" s="4" t="s">
        <v>300</v>
      </c>
      <c r="K30" s="4" t="s">
        <v>301</v>
      </c>
      <c r="L30" s="4"/>
      <c r="M30" s="4"/>
      <c r="N30" s="4"/>
      <c r="O30" s="7">
        <v>0</v>
      </c>
      <c r="P30" s="11">
        <f>_xlfn.XLOOKUP(E30,[1]SIDEOF_donativos!U$4:U$1619,[1]SIDEOF_donativos!W$4:W$1619,FALSE)</f>
        <v>918</v>
      </c>
      <c r="S30" s="3">
        <v>2017</v>
      </c>
      <c r="T30" s="4" t="s">
        <v>509</v>
      </c>
      <c r="U30" s="4" t="s">
        <v>6050</v>
      </c>
      <c r="V30" s="6">
        <v>42908</v>
      </c>
      <c r="W30" s="7">
        <v>641788</v>
      </c>
      <c r="X30" s="6">
        <v>43100</v>
      </c>
      <c r="Y30" s="4" t="s">
        <v>7108</v>
      </c>
      <c r="Z30" s="4" t="s">
        <v>300</v>
      </c>
      <c r="AA30" s="4" t="s">
        <v>301</v>
      </c>
      <c r="AB30" s="4"/>
      <c r="AC30" s="4"/>
      <c r="AD30" s="4"/>
      <c r="AE30" s="7">
        <v>0</v>
      </c>
      <c r="AF30" s="11">
        <v>1599</v>
      </c>
    </row>
    <row r="31" spans="1:32" x14ac:dyDescent="0.25">
      <c r="A31" s="3">
        <v>2017</v>
      </c>
      <c r="B31" s="4" t="s">
        <v>509</v>
      </c>
      <c r="C31" s="5">
        <v>48101</v>
      </c>
      <c r="D31" s="4" t="s">
        <v>7096</v>
      </c>
      <c r="E31" s="4" t="s">
        <v>7097</v>
      </c>
      <c r="F31" s="6">
        <v>42916</v>
      </c>
      <c r="G31" s="7">
        <v>406385</v>
      </c>
      <c r="H31" s="6">
        <v>43100</v>
      </c>
      <c r="I31" s="4" t="s">
        <v>7098</v>
      </c>
      <c r="J31" s="4" t="s">
        <v>300</v>
      </c>
      <c r="K31" s="4" t="s">
        <v>301</v>
      </c>
      <c r="L31" s="4"/>
      <c r="M31" s="4"/>
      <c r="N31" s="4"/>
      <c r="O31" s="7">
        <v>0</v>
      </c>
      <c r="P31" s="11">
        <f>_xlfn.XLOOKUP(E31,[1]SIDEOF_donativos!U$4:U$1619,[1]SIDEOF_donativos!W$4:W$1619,FALSE)</f>
        <v>222</v>
      </c>
      <c r="S31" s="3">
        <v>2017</v>
      </c>
      <c r="T31" s="4" t="s">
        <v>509</v>
      </c>
      <c r="U31" s="4" t="s">
        <v>2693</v>
      </c>
      <c r="V31" s="6">
        <v>42908</v>
      </c>
      <c r="W31" s="7">
        <v>800000</v>
      </c>
      <c r="X31" s="6">
        <v>43100</v>
      </c>
      <c r="Y31" s="4" t="s">
        <v>7110</v>
      </c>
      <c r="Z31" s="4" t="s">
        <v>300</v>
      </c>
      <c r="AA31" s="4" t="s">
        <v>301</v>
      </c>
      <c r="AB31" s="4"/>
      <c r="AC31" s="4"/>
      <c r="AD31" s="4"/>
      <c r="AE31" s="7">
        <v>0</v>
      </c>
      <c r="AF31" s="11">
        <v>458</v>
      </c>
    </row>
    <row r="32" spans="1:32" x14ac:dyDescent="0.25">
      <c r="A32" s="3">
        <v>2017</v>
      </c>
      <c r="B32" s="4" t="s">
        <v>509</v>
      </c>
      <c r="C32" s="5">
        <v>48101</v>
      </c>
      <c r="D32" s="4" t="s">
        <v>7099</v>
      </c>
      <c r="E32" s="4" t="s">
        <v>4512</v>
      </c>
      <c r="F32" s="6">
        <v>42908</v>
      </c>
      <c r="G32" s="7">
        <v>595000</v>
      </c>
      <c r="H32" s="6">
        <v>43100</v>
      </c>
      <c r="I32" s="4" t="s">
        <v>7100</v>
      </c>
      <c r="J32" s="4" t="s">
        <v>300</v>
      </c>
      <c r="K32" s="4" t="s">
        <v>301</v>
      </c>
      <c r="L32" s="4"/>
      <c r="M32" s="4"/>
      <c r="N32" s="4"/>
      <c r="O32" s="7">
        <v>0</v>
      </c>
      <c r="P32" s="11">
        <f>_xlfn.XLOOKUP(E32,[1]SIDEOF_donativos!U$4:U$1619,[1]SIDEOF_donativos!W$4:W$1619,FALSE)</f>
        <v>917</v>
      </c>
      <c r="S32" s="3">
        <v>2017</v>
      </c>
      <c r="T32" s="4" t="s">
        <v>509</v>
      </c>
      <c r="U32" s="4" t="s">
        <v>6006</v>
      </c>
      <c r="V32" s="6">
        <v>42908</v>
      </c>
      <c r="W32" s="7">
        <v>568500</v>
      </c>
      <c r="X32" s="6">
        <v>43100</v>
      </c>
      <c r="Y32" s="4" t="s">
        <v>7112</v>
      </c>
      <c r="Z32" s="4" t="s">
        <v>300</v>
      </c>
      <c r="AA32" s="4" t="s">
        <v>301</v>
      </c>
      <c r="AB32" s="4"/>
      <c r="AC32" s="4"/>
      <c r="AD32" s="4"/>
      <c r="AE32" s="7">
        <v>0</v>
      </c>
      <c r="AF32" s="11">
        <v>1429</v>
      </c>
    </row>
    <row r="33" spans="1:32" x14ac:dyDescent="0.25">
      <c r="A33" s="3">
        <v>2017</v>
      </c>
      <c r="B33" s="4" t="s">
        <v>509</v>
      </c>
      <c r="C33" s="5">
        <v>48101</v>
      </c>
      <c r="D33" s="4" t="s">
        <v>7101</v>
      </c>
      <c r="E33" s="4" t="s">
        <v>5923</v>
      </c>
      <c r="F33" s="6">
        <v>42908</v>
      </c>
      <c r="G33" s="7">
        <v>682200</v>
      </c>
      <c r="H33" s="6">
        <v>43100</v>
      </c>
      <c r="I33" s="4" t="s">
        <v>7102</v>
      </c>
      <c r="J33" s="4" t="s">
        <v>300</v>
      </c>
      <c r="K33" s="4" t="s">
        <v>301</v>
      </c>
      <c r="L33" s="4"/>
      <c r="M33" s="4"/>
      <c r="N33" s="4"/>
      <c r="O33" s="7">
        <v>0</v>
      </c>
      <c r="P33" s="11">
        <f>_xlfn.XLOOKUP(E33,[1]SIDEOF_donativos!U$4:U$1619,[1]SIDEOF_donativos!W$4:W$1619,FALSE)</f>
        <v>1016</v>
      </c>
      <c r="S33" s="3">
        <v>2017</v>
      </c>
      <c r="T33" s="4" t="s">
        <v>509</v>
      </c>
      <c r="U33" s="4" t="s">
        <v>7114</v>
      </c>
      <c r="V33" s="6">
        <v>42908</v>
      </c>
      <c r="W33" s="7">
        <v>800000</v>
      </c>
      <c r="X33" s="6">
        <v>43100</v>
      </c>
      <c r="Y33" s="4" t="s">
        <v>7115</v>
      </c>
      <c r="Z33" s="4" t="s">
        <v>300</v>
      </c>
      <c r="AA33" s="4" t="s">
        <v>301</v>
      </c>
      <c r="AB33" s="4"/>
      <c r="AC33" s="4"/>
      <c r="AD33" s="4"/>
      <c r="AE33" s="7">
        <v>0</v>
      </c>
      <c r="AF33" s="11">
        <v>676</v>
      </c>
    </row>
    <row r="34" spans="1:32" x14ac:dyDescent="0.25">
      <c r="A34" s="3">
        <v>2017</v>
      </c>
      <c r="B34" s="4" t="s">
        <v>509</v>
      </c>
      <c r="C34" s="5">
        <v>48101</v>
      </c>
      <c r="D34" s="4" t="s">
        <v>7103</v>
      </c>
      <c r="E34" s="4" t="s">
        <v>524</v>
      </c>
      <c r="F34" s="6">
        <v>42908</v>
      </c>
      <c r="G34" s="7">
        <v>800000</v>
      </c>
      <c r="H34" s="6">
        <v>43100</v>
      </c>
      <c r="I34" s="4" t="s">
        <v>7104</v>
      </c>
      <c r="J34" s="4" t="s">
        <v>300</v>
      </c>
      <c r="K34" s="4" t="s">
        <v>301</v>
      </c>
      <c r="L34" s="4"/>
      <c r="M34" s="4"/>
      <c r="N34" s="4"/>
      <c r="O34" s="7">
        <v>0</v>
      </c>
      <c r="P34" s="11">
        <f>_xlfn.XLOOKUP(E34,[1]SIDEOF_donativos!U$4:U$1619,[1]SIDEOF_donativos!W$4:W$1619,FALSE)</f>
        <v>412</v>
      </c>
      <c r="S34" s="3">
        <v>2017</v>
      </c>
      <c r="T34" s="4" t="s">
        <v>509</v>
      </c>
      <c r="U34" s="4" t="s">
        <v>7117</v>
      </c>
      <c r="V34" s="6">
        <v>42908</v>
      </c>
      <c r="W34" s="7">
        <v>500000</v>
      </c>
      <c r="X34" s="6">
        <v>43100</v>
      </c>
      <c r="Y34" s="4" t="s">
        <v>7118</v>
      </c>
      <c r="Z34" s="4" t="s">
        <v>300</v>
      </c>
      <c r="AA34" s="4" t="s">
        <v>301</v>
      </c>
      <c r="AB34" s="4"/>
      <c r="AC34" s="4"/>
      <c r="AD34" s="4"/>
      <c r="AE34" s="7">
        <v>0</v>
      </c>
      <c r="AF34" s="11">
        <v>25</v>
      </c>
    </row>
    <row r="35" spans="1:32" x14ac:dyDescent="0.25">
      <c r="A35" s="3">
        <v>2017</v>
      </c>
      <c r="B35" s="4" t="s">
        <v>509</v>
      </c>
      <c r="C35" s="5">
        <v>48101</v>
      </c>
      <c r="D35" s="4" t="s">
        <v>7105</v>
      </c>
      <c r="E35" s="4" t="s">
        <v>3247</v>
      </c>
      <c r="F35" s="6">
        <v>42908</v>
      </c>
      <c r="G35" s="7">
        <v>588900</v>
      </c>
      <c r="H35" s="6">
        <v>43100</v>
      </c>
      <c r="I35" s="4" t="s">
        <v>7106</v>
      </c>
      <c r="J35" s="4" t="s">
        <v>300</v>
      </c>
      <c r="K35" s="4" t="s">
        <v>301</v>
      </c>
      <c r="L35" s="4"/>
      <c r="M35" s="4"/>
      <c r="N35" s="4"/>
      <c r="O35" s="7">
        <v>0</v>
      </c>
      <c r="P35" s="11">
        <f>_xlfn.XLOOKUP(E35,[1]SIDEOF_donativos!U$4:U$1619,[1]SIDEOF_donativos!W$4:W$1619,FALSE)</f>
        <v>1575</v>
      </c>
      <c r="S35" s="3">
        <v>2017</v>
      </c>
      <c r="T35" s="4" t="s">
        <v>509</v>
      </c>
      <c r="U35" s="4" t="s">
        <v>7120</v>
      </c>
      <c r="V35" s="6">
        <v>42907</v>
      </c>
      <c r="W35" s="7">
        <v>495000</v>
      </c>
      <c r="X35" s="6">
        <v>43100</v>
      </c>
      <c r="Y35" s="4" t="s">
        <v>7121</v>
      </c>
      <c r="Z35" s="4" t="s">
        <v>300</v>
      </c>
      <c r="AA35" s="4" t="s">
        <v>301</v>
      </c>
      <c r="AB35" s="4"/>
      <c r="AC35" s="4"/>
      <c r="AD35" s="4"/>
      <c r="AE35" s="7">
        <v>0</v>
      </c>
      <c r="AF35" s="11">
        <v>305</v>
      </c>
    </row>
    <row r="36" spans="1:32" x14ac:dyDescent="0.25">
      <c r="A36" s="3">
        <v>2017</v>
      </c>
      <c r="B36" s="4" t="s">
        <v>509</v>
      </c>
      <c r="C36" s="5">
        <v>48101</v>
      </c>
      <c r="D36" s="4" t="s">
        <v>7107</v>
      </c>
      <c r="E36" s="4" t="s">
        <v>6050</v>
      </c>
      <c r="F36" s="6">
        <v>42908</v>
      </c>
      <c r="G36" s="7">
        <v>641788</v>
      </c>
      <c r="H36" s="6">
        <v>43100</v>
      </c>
      <c r="I36" s="4" t="s">
        <v>7108</v>
      </c>
      <c r="J36" s="4" t="s">
        <v>300</v>
      </c>
      <c r="K36" s="4" t="s">
        <v>301</v>
      </c>
      <c r="L36" s="4"/>
      <c r="M36" s="4"/>
      <c r="N36" s="4"/>
      <c r="O36" s="7">
        <v>0</v>
      </c>
      <c r="P36" s="11">
        <f>_xlfn.XLOOKUP(E36,[1]SIDEOF_donativos!U$4:U$1619,[1]SIDEOF_donativos!W$4:W$1619,FALSE)</f>
        <v>1599</v>
      </c>
      <c r="S36" s="3">
        <v>2017</v>
      </c>
      <c r="T36" s="4" t="s">
        <v>509</v>
      </c>
      <c r="U36" s="4" t="s">
        <v>6006</v>
      </c>
      <c r="V36" s="6">
        <v>42908</v>
      </c>
      <c r="W36" s="7">
        <v>792500</v>
      </c>
      <c r="X36" s="6">
        <v>43100</v>
      </c>
      <c r="Y36" s="4" t="s">
        <v>7123</v>
      </c>
      <c r="Z36" s="4" t="s">
        <v>300</v>
      </c>
      <c r="AA36" s="4" t="s">
        <v>301</v>
      </c>
      <c r="AB36" s="4"/>
      <c r="AC36" s="4"/>
      <c r="AD36" s="4"/>
      <c r="AE36" s="7">
        <v>0</v>
      </c>
      <c r="AF36" s="11">
        <v>1429</v>
      </c>
    </row>
    <row r="37" spans="1:32" x14ac:dyDescent="0.25">
      <c r="A37" s="3">
        <v>2017</v>
      </c>
      <c r="B37" s="4" t="s">
        <v>509</v>
      </c>
      <c r="C37" s="5">
        <v>48101</v>
      </c>
      <c r="D37" s="4" t="s">
        <v>7109</v>
      </c>
      <c r="E37" s="4" t="s">
        <v>2693</v>
      </c>
      <c r="F37" s="6">
        <v>42908</v>
      </c>
      <c r="G37" s="7">
        <v>800000</v>
      </c>
      <c r="H37" s="6">
        <v>43100</v>
      </c>
      <c r="I37" s="4" t="s">
        <v>7110</v>
      </c>
      <c r="J37" s="4" t="s">
        <v>300</v>
      </c>
      <c r="K37" s="4" t="s">
        <v>301</v>
      </c>
      <c r="L37" s="4"/>
      <c r="M37" s="4"/>
      <c r="N37" s="4"/>
      <c r="O37" s="7">
        <v>0</v>
      </c>
      <c r="P37" s="11">
        <f>_xlfn.XLOOKUP(E37,[1]SIDEOF_donativos!U$4:U$1619,[1]SIDEOF_donativos!W$4:W$1619,FALSE)</f>
        <v>458</v>
      </c>
      <c r="S37" s="3">
        <v>2017</v>
      </c>
      <c r="T37" s="4" t="s">
        <v>509</v>
      </c>
      <c r="U37" s="4" t="s">
        <v>3235</v>
      </c>
      <c r="V37" s="6">
        <v>42908</v>
      </c>
      <c r="W37" s="7">
        <v>800000</v>
      </c>
      <c r="X37" s="6">
        <v>43100</v>
      </c>
      <c r="Y37" s="4" t="s">
        <v>7125</v>
      </c>
      <c r="Z37" s="4" t="s">
        <v>300</v>
      </c>
      <c r="AA37" s="4" t="s">
        <v>301</v>
      </c>
      <c r="AB37" s="4"/>
      <c r="AC37" s="4"/>
      <c r="AD37" s="4"/>
      <c r="AE37" s="7">
        <v>0</v>
      </c>
      <c r="AF37" s="11">
        <v>981</v>
      </c>
    </row>
    <row r="38" spans="1:32" x14ac:dyDescent="0.25">
      <c r="A38" s="3">
        <v>2017</v>
      </c>
      <c r="B38" s="4" t="s">
        <v>509</v>
      </c>
      <c r="C38" s="5">
        <v>48101</v>
      </c>
      <c r="D38" s="4" t="s">
        <v>7111</v>
      </c>
      <c r="E38" s="4" t="s">
        <v>6006</v>
      </c>
      <c r="F38" s="6">
        <v>42908</v>
      </c>
      <c r="G38" s="7">
        <v>568500</v>
      </c>
      <c r="H38" s="6">
        <v>43100</v>
      </c>
      <c r="I38" s="4" t="s">
        <v>7112</v>
      </c>
      <c r="J38" s="4" t="s">
        <v>300</v>
      </c>
      <c r="K38" s="4" t="s">
        <v>301</v>
      </c>
      <c r="L38" s="4"/>
      <c r="M38" s="4"/>
      <c r="N38" s="4"/>
      <c r="O38" s="7">
        <v>0</v>
      </c>
      <c r="P38" s="11">
        <f>_xlfn.XLOOKUP(E38,[1]SIDEOF_donativos!U$4:U$1619,[1]SIDEOF_donativos!W$4:W$1619,FALSE)</f>
        <v>1429</v>
      </c>
      <c r="S38" s="3">
        <v>2017</v>
      </c>
      <c r="T38" s="4" t="s">
        <v>509</v>
      </c>
      <c r="U38" s="4" t="s">
        <v>7127</v>
      </c>
      <c r="V38" s="6">
        <v>42908</v>
      </c>
      <c r="W38" s="7">
        <v>249991</v>
      </c>
      <c r="X38" s="6">
        <v>43100</v>
      </c>
      <c r="Y38" s="4" t="s">
        <v>7128</v>
      </c>
      <c r="Z38" s="4" t="s">
        <v>300</v>
      </c>
      <c r="AA38" s="4" t="s">
        <v>301</v>
      </c>
      <c r="AB38" s="4"/>
      <c r="AC38" s="4"/>
      <c r="AD38" s="4"/>
      <c r="AE38" s="7">
        <v>0</v>
      </c>
      <c r="AF38" s="11">
        <v>55</v>
      </c>
    </row>
    <row r="39" spans="1:32" x14ac:dyDescent="0.25">
      <c r="A39" s="3">
        <v>2017</v>
      </c>
      <c r="B39" s="4" t="s">
        <v>509</v>
      </c>
      <c r="C39" s="5">
        <v>48101</v>
      </c>
      <c r="D39" s="4" t="s">
        <v>7113</v>
      </c>
      <c r="E39" s="4" t="s">
        <v>7114</v>
      </c>
      <c r="F39" s="6">
        <v>42908</v>
      </c>
      <c r="G39" s="7">
        <v>800000</v>
      </c>
      <c r="H39" s="6">
        <v>43100</v>
      </c>
      <c r="I39" s="4" t="s">
        <v>7115</v>
      </c>
      <c r="J39" s="4" t="s">
        <v>300</v>
      </c>
      <c r="K39" s="4" t="s">
        <v>301</v>
      </c>
      <c r="L39" s="4"/>
      <c r="M39" s="4"/>
      <c r="N39" s="4"/>
      <c r="O39" s="7">
        <v>0</v>
      </c>
      <c r="P39" s="11">
        <f>_xlfn.XLOOKUP(E39,[1]SIDEOF_donativos!U$4:U$1619,[1]SIDEOF_donativos!W$4:W$1619,FALSE)</f>
        <v>676</v>
      </c>
      <c r="S39" s="3">
        <v>2017</v>
      </c>
      <c r="T39" s="4" t="s">
        <v>509</v>
      </c>
      <c r="U39" s="4" t="s">
        <v>591</v>
      </c>
      <c r="V39" s="6">
        <v>42908</v>
      </c>
      <c r="W39" s="7">
        <v>414633</v>
      </c>
      <c r="X39" s="6">
        <v>43100</v>
      </c>
      <c r="Y39" s="4" t="s">
        <v>7130</v>
      </c>
      <c r="Z39" s="4" t="s">
        <v>300</v>
      </c>
      <c r="AA39" s="4" t="s">
        <v>301</v>
      </c>
      <c r="AB39" s="4"/>
      <c r="AC39" s="4"/>
      <c r="AD39" s="4"/>
      <c r="AE39" s="7">
        <v>0</v>
      </c>
      <c r="AF39" s="11">
        <v>1571</v>
      </c>
    </row>
    <row r="40" spans="1:32" x14ac:dyDescent="0.25">
      <c r="A40" s="3">
        <v>2017</v>
      </c>
      <c r="B40" s="4" t="s">
        <v>509</v>
      </c>
      <c r="C40" s="5">
        <v>48101</v>
      </c>
      <c r="D40" s="4" t="s">
        <v>7116</v>
      </c>
      <c r="E40" s="4" t="s">
        <v>7117</v>
      </c>
      <c r="F40" s="6">
        <v>42908</v>
      </c>
      <c r="G40" s="7">
        <v>500000</v>
      </c>
      <c r="H40" s="6">
        <v>43100</v>
      </c>
      <c r="I40" s="4" t="s">
        <v>7118</v>
      </c>
      <c r="J40" s="4" t="s">
        <v>300</v>
      </c>
      <c r="K40" s="4" t="s">
        <v>301</v>
      </c>
      <c r="L40" s="4"/>
      <c r="M40" s="4"/>
      <c r="N40" s="4"/>
      <c r="O40" s="7">
        <v>0</v>
      </c>
      <c r="P40" s="11">
        <f>_xlfn.XLOOKUP(E40,[1]SIDEOF_donativos!U$4:U$1619,[1]SIDEOF_donativos!W$4:W$1619,FALSE)</f>
        <v>25</v>
      </c>
      <c r="S40" s="3">
        <v>2017</v>
      </c>
      <c r="T40" s="4" t="s">
        <v>509</v>
      </c>
      <c r="U40" s="4" t="s">
        <v>7132</v>
      </c>
      <c r="V40" s="6">
        <v>42908</v>
      </c>
      <c r="W40" s="7">
        <v>498500</v>
      </c>
      <c r="X40" s="6">
        <v>43100</v>
      </c>
      <c r="Y40" s="4" t="s">
        <v>7133</v>
      </c>
      <c r="Z40" s="4" t="s">
        <v>300</v>
      </c>
      <c r="AA40" s="4" t="s">
        <v>301</v>
      </c>
      <c r="AB40" s="4"/>
      <c r="AC40" s="4"/>
      <c r="AD40" s="4"/>
      <c r="AE40" s="7">
        <v>0</v>
      </c>
      <c r="AF40" s="11">
        <v>947</v>
      </c>
    </row>
    <row r="41" spans="1:32" x14ac:dyDescent="0.25">
      <c r="A41" s="3">
        <v>2017</v>
      </c>
      <c r="B41" s="4" t="s">
        <v>509</v>
      </c>
      <c r="C41" s="5">
        <v>48101</v>
      </c>
      <c r="D41" s="4" t="s">
        <v>7119</v>
      </c>
      <c r="E41" s="4" t="s">
        <v>7120</v>
      </c>
      <c r="F41" s="6">
        <v>42907</v>
      </c>
      <c r="G41" s="7">
        <v>495000</v>
      </c>
      <c r="H41" s="6">
        <v>43100</v>
      </c>
      <c r="I41" s="4" t="s">
        <v>7121</v>
      </c>
      <c r="J41" s="4" t="s">
        <v>300</v>
      </c>
      <c r="K41" s="4" t="s">
        <v>301</v>
      </c>
      <c r="L41" s="4"/>
      <c r="M41" s="4"/>
      <c r="N41" s="4"/>
      <c r="O41" s="7">
        <v>0</v>
      </c>
      <c r="P41" s="11">
        <f>_xlfn.XLOOKUP(E41,[1]SIDEOF_donativos!U$4:U$1619,[1]SIDEOF_donativos!W$4:W$1619,FALSE)</f>
        <v>305</v>
      </c>
      <c r="S41" s="3">
        <v>2017</v>
      </c>
      <c r="T41" s="4" t="s">
        <v>509</v>
      </c>
      <c r="U41" s="4" t="s">
        <v>7135</v>
      </c>
      <c r="V41" s="6">
        <v>42908</v>
      </c>
      <c r="W41" s="7">
        <v>500000</v>
      </c>
      <c r="X41" s="6">
        <v>43100</v>
      </c>
      <c r="Y41" s="4" t="s">
        <v>7136</v>
      </c>
      <c r="Z41" s="4" t="s">
        <v>300</v>
      </c>
      <c r="AA41" s="4" t="s">
        <v>301</v>
      </c>
      <c r="AB41" s="4"/>
      <c r="AC41" s="4"/>
      <c r="AD41" s="4"/>
      <c r="AE41" s="7">
        <v>0</v>
      </c>
      <c r="AF41" s="11">
        <v>1075</v>
      </c>
    </row>
    <row r="42" spans="1:32" x14ac:dyDescent="0.25">
      <c r="A42" s="3">
        <v>2017</v>
      </c>
      <c r="B42" s="4" t="s">
        <v>509</v>
      </c>
      <c r="C42" s="5">
        <v>48101</v>
      </c>
      <c r="D42" s="4" t="s">
        <v>7122</v>
      </c>
      <c r="E42" s="4" t="s">
        <v>6006</v>
      </c>
      <c r="F42" s="6">
        <v>42908</v>
      </c>
      <c r="G42" s="7">
        <v>792500</v>
      </c>
      <c r="H42" s="6">
        <v>43100</v>
      </c>
      <c r="I42" s="4" t="s">
        <v>7123</v>
      </c>
      <c r="J42" s="4" t="s">
        <v>300</v>
      </c>
      <c r="K42" s="4" t="s">
        <v>301</v>
      </c>
      <c r="L42" s="4"/>
      <c r="M42" s="4"/>
      <c r="N42" s="4"/>
      <c r="O42" s="7">
        <v>0</v>
      </c>
      <c r="P42" s="11">
        <f>_xlfn.XLOOKUP(E42,[1]SIDEOF_donativos!U$4:U$1619,[1]SIDEOF_donativos!W$4:W$1619,FALSE)</f>
        <v>1429</v>
      </c>
      <c r="S42" s="3">
        <v>2017</v>
      </c>
      <c r="T42" s="4" t="s">
        <v>509</v>
      </c>
      <c r="U42" s="4" t="s">
        <v>7138</v>
      </c>
      <c r="V42" s="6">
        <v>42908</v>
      </c>
      <c r="W42" s="7">
        <v>500000</v>
      </c>
      <c r="X42" s="6">
        <v>43100</v>
      </c>
      <c r="Y42" s="4" t="s">
        <v>7139</v>
      </c>
      <c r="Z42" s="4" t="s">
        <v>300</v>
      </c>
      <c r="AA42" s="4" t="s">
        <v>301</v>
      </c>
      <c r="AB42" s="4"/>
      <c r="AC42" s="4"/>
      <c r="AD42" s="4"/>
      <c r="AE42" s="7">
        <v>0</v>
      </c>
      <c r="AF42" s="11">
        <v>314</v>
      </c>
    </row>
    <row r="43" spans="1:32" x14ac:dyDescent="0.25">
      <c r="A43" s="3">
        <v>2017</v>
      </c>
      <c r="B43" s="4" t="s">
        <v>509</v>
      </c>
      <c r="C43" s="5">
        <v>48101</v>
      </c>
      <c r="D43" s="4" t="s">
        <v>7124</v>
      </c>
      <c r="E43" s="4" t="s">
        <v>3235</v>
      </c>
      <c r="F43" s="6">
        <v>42908</v>
      </c>
      <c r="G43" s="7">
        <v>800000</v>
      </c>
      <c r="H43" s="6">
        <v>43100</v>
      </c>
      <c r="I43" s="4" t="s">
        <v>7125</v>
      </c>
      <c r="J43" s="4" t="s">
        <v>300</v>
      </c>
      <c r="K43" s="4" t="s">
        <v>301</v>
      </c>
      <c r="L43" s="4"/>
      <c r="M43" s="4"/>
      <c r="N43" s="4"/>
      <c r="O43" s="7">
        <v>0</v>
      </c>
      <c r="P43" s="11">
        <f>_xlfn.XLOOKUP(E43,[1]SIDEOF_donativos!U$4:U$1619,[1]SIDEOF_donativos!W$4:W$1619,FALSE)</f>
        <v>981</v>
      </c>
      <c r="S43" s="3">
        <v>2017</v>
      </c>
      <c r="T43" s="4" t="s">
        <v>509</v>
      </c>
      <c r="U43" s="4" t="s">
        <v>5901</v>
      </c>
      <c r="V43" s="6">
        <v>42908</v>
      </c>
      <c r="W43" s="7">
        <v>797000</v>
      </c>
      <c r="X43" s="6">
        <v>43100</v>
      </c>
      <c r="Y43" s="4" t="s">
        <v>7141</v>
      </c>
      <c r="Z43" s="4" t="s">
        <v>300</v>
      </c>
      <c r="AA43" s="4" t="s">
        <v>301</v>
      </c>
      <c r="AB43" s="4"/>
      <c r="AC43" s="4"/>
      <c r="AD43" s="4"/>
      <c r="AE43" s="7">
        <v>0</v>
      </c>
      <c r="AF43" s="11">
        <v>326</v>
      </c>
    </row>
    <row r="44" spans="1:32" x14ac:dyDescent="0.25">
      <c r="A44" s="3">
        <v>2017</v>
      </c>
      <c r="B44" s="4" t="s">
        <v>509</v>
      </c>
      <c r="C44" s="5">
        <v>48101</v>
      </c>
      <c r="D44" s="4" t="s">
        <v>7126</v>
      </c>
      <c r="E44" s="4" t="s">
        <v>7127</v>
      </c>
      <c r="F44" s="6">
        <v>42908</v>
      </c>
      <c r="G44" s="7">
        <v>249991</v>
      </c>
      <c r="H44" s="6">
        <v>43100</v>
      </c>
      <c r="I44" s="4" t="s">
        <v>7128</v>
      </c>
      <c r="J44" s="4" t="s">
        <v>300</v>
      </c>
      <c r="K44" s="4" t="s">
        <v>301</v>
      </c>
      <c r="L44" s="4"/>
      <c r="M44" s="4"/>
      <c r="N44" s="4"/>
      <c r="O44" s="7">
        <v>0</v>
      </c>
      <c r="P44" s="11">
        <f>_xlfn.XLOOKUP(E44,[1]SIDEOF_donativos!U$4:U$1619,[1]SIDEOF_donativos!W$4:W$1619,FALSE)</f>
        <v>55</v>
      </c>
      <c r="S44" s="3">
        <v>2017</v>
      </c>
      <c r="T44" s="4" t="s">
        <v>509</v>
      </c>
      <c r="U44" s="4" t="s">
        <v>5965</v>
      </c>
      <c r="V44" s="6">
        <v>42909</v>
      </c>
      <c r="W44" s="7">
        <v>572800</v>
      </c>
      <c r="X44" s="6">
        <v>43100</v>
      </c>
      <c r="Y44" s="4" t="s">
        <v>7143</v>
      </c>
      <c r="Z44" s="4" t="s">
        <v>300</v>
      </c>
      <c r="AA44" s="4" t="s">
        <v>301</v>
      </c>
      <c r="AB44" s="4"/>
      <c r="AC44" s="4"/>
      <c r="AD44" s="4"/>
      <c r="AE44" s="7">
        <v>0</v>
      </c>
      <c r="AF44" s="11">
        <v>1457</v>
      </c>
    </row>
    <row r="45" spans="1:32" x14ac:dyDescent="0.25">
      <c r="A45" s="3">
        <v>2017</v>
      </c>
      <c r="B45" s="4" t="s">
        <v>509</v>
      </c>
      <c r="C45" s="5">
        <v>48101</v>
      </c>
      <c r="D45" s="4" t="s">
        <v>7129</v>
      </c>
      <c r="E45" s="4" t="s">
        <v>591</v>
      </c>
      <c r="F45" s="6">
        <v>42908</v>
      </c>
      <c r="G45" s="7">
        <v>414633</v>
      </c>
      <c r="H45" s="6">
        <v>43100</v>
      </c>
      <c r="I45" s="4" t="s">
        <v>7130</v>
      </c>
      <c r="J45" s="4" t="s">
        <v>300</v>
      </c>
      <c r="K45" s="4" t="s">
        <v>301</v>
      </c>
      <c r="L45" s="4"/>
      <c r="M45" s="4"/>
      <c r="N45" s="4"/>
      <c r="O45" s="7">
        <v>0</v>
      </c>
      <c r="P45" s="11">
        <f>_xlfn.XLOOKUP(E45,[1]SIDEOF_donativos!U$4:U$1619,[1]SIDEOF_donativos!W$4:W$1619,FALSE)</f>
        <v>1571</v>
      </c>
      <c r="S45" s="3">
        <v>2017</v>
      </c>
      <c r="T45" s="4" t="s">
        <v>509</v>
      </c>
      <c r="U45" s="4" t="s">
        <v>6120</v>
      </c>
      <c r="V45" s="6">
        <v>42909</v>
      </c>
      <c r="W45" s="7">
        <v>573499</v>
      </c>
      <c r="X45" s="6">
        <v>43100</v>
      </c>
      <c r="Y45" s="4" t="s">
        <v>7145</v>
      </c>
      <c r="Z45" s="4" t="s">
        <v>300</v>
      </c>
      <c r="AA45" s="4" t="s">
        <v>301</v>
      </c>
      <c r="AB45" s="4"/>
      <c r="AC45" s="4"/>
      <c r="AD45" s="4"/>
      <c r="AE45" s="7">
        <v>0</v>
      </c>
      <c r="AF45" s="11">
        <v>567</v>
      </c>
    </row>
    <row r="46" spans="1:32" x14ac:dyDescent="0.25">
      <c r="A46" s="3">
        <v>2017</v>
      </c>
      <c r="B46" s="4" t="s">
        <v>509</v>
      </c>
      <c r="C46" s="5">
        <v>48101</v>
      </c>
      <c r="D46" s="4" t="s">
        <v>7131</v>
      </c>
      <c r="E46" s="4" t="s">
        <v>7132</v>
      </c>
      <c r="F46" s="6">
        <v>42908</v>
      </c>
      <c r="G46" s="7">
        <v>498500</v>
      </c>
      <c r="H46" s="6">
        <v>43100</v>
      </c>
      <c r="I46" s="4" t="s">
        <v>7133</v>
      </c>
      <c r="J46" s="4" t="s">
        <v>300</v>
      </c>
      <c r="K46" s="4" t="s">
        <v>301</v>
      </c>
      <c r="L46" s="4"/>
      <c r="M46" s="4"/>
      <c r="N46" s="4"/>
      <c r="O46" s="7">
        <v>0</v>
      </c>
      <c r="P46" s="11">
        <f>_xlfn.XLOOKUP(E46,[1]SIDEOF_donativos!U$4:U$1619,[1]SIDEOF_donativos!W$4:W$1619,FALSE)</f>
        <v>947</v>
      </c>
      <c r="S46" s="3">
        <v>2017</v>
      </c>
      <c r="T46" s="4" t="s">
        <v>509</v>
      </c>
      <c r="U46" s="4" t="s">
        <v>7147</v>
      </c>
      <c r="V46" s="6">
        <v>42907</v>
      </c>
      <c r="W46" s="7">
        <v>474700</v>
      </c>
      <c r="X46" s="6">
        <v>43100</v>
      </c>
      <c r="Y46" s="4" t="s">
        <v>7148</v>
      </c>
      <c r="Z46" s="4" t="s">
        <v>300</v>
      </c>
      <c r="AA46" s="4" t="s">
        <v>301</v>
      </c>
      <c r="AB46" s="4"/>
      <c r="AC46" s="4"/>
      <c r="AD46" s="4"/>
      <c r="AE46" s="7">
        <v>0</v>
      </c>
      <c r="AF46" s="11">
        <v>650</v>
      </c>
    </row>
    <row r="47" spans="1:32" x14ac:dyDescent="0.25">
      <c r="A47" s="3">
        <v>2017</v>
      </c>
      <c r="B47" s="4" t="s">
        <v>509</v>
      </c>
      <c r="C47" s="5">
        <v>48101</v>
      </c>
      <c r="D47" s="4" t="s">
        <v>7134</v>
      </c>
      <c r="E47" s="4" t="s">
        <v>7135</v>
      </c>
      <c r="F47" s="6">
        <v>42908</v>
      </c>
      <c r="G47" s="7">
        <v>500000</v>
      </c>
      <c r="H47" s="6">
        <v>43100</v>
      </c>
      <c r="I47" s="4" t="s">
        <v>7136</v>
      </c>
      <c r="J47" s="4" t="s">
        <v>300</v>
      </c>
      <c r="K47" s="4" t="s">
        <v>301</v>
      </c>
      <c r="L47" s="4"/>
      <c r="M47" s="4"/>
      <c r="N47" s="4"/>
      <c r="O47" s="7">
        <v>0</v>
      </c>
      <c r="P47" s="11">
        <f>_xlfn.XLOOKUP(E47,[1]SIDEOF_donativos!U$4:U$1619,[1]SIDEOF_donativos!W$4:W$1619,FALSE)</f>
        <v>1075</v>
      </c>
      <c r="S47" s="3">
        <v>2017</v>
      </c>
      <c r="T47" s="4" t="s">
        <v>509</v>
      </c>
      <c r="U47" s="4" t="s">
        <v>7150</v>
      </c>
      <c r="V47" s="6">
        <v>42909</v>
      </c>
      <c r="W47" s="7">
        <v>338130</v>
      </c>
      <c r="X47" s="6">
        <v>43100</v>
      </c>
      <c r="Y47" s="4" t="s">
        <v>7151</v>
      </c>
      <c r="Z47" s="4" t="s">
        <v>300</v>
      </c>
      <c r="AA47" s="4" t="s">
        <v>301</v>
      </c>
      <c r="AB47" s="4"/>
      <c r="AC47" s="4"/>
      <c r="AD47" s="4"/>
      <c r="AE47" s="7">
        <v>0</v>
      </c>
      <c r="AF47" s="11">
        <v>894</v>
      </c>
    </row>
    <row r="48" spans="1:32" x14ac:dyDescent="0.25">
      <c r="A48" s="3">
        <v>2017</v>
      </c>
      <c r="B48" s="4" t="s">
        <v>509</v>
      </c>
      <c r="C48" s="5">
        <v>48101</v>
      </c>
      <c r="D48" s="4" t="s">
        <v>7137</v>
      </c>
      <c r="E48" s="4" t="s">
        <v>7138</v>
      </c>
      <c r="F48" s="6">
        <v>42908</v>
      </c>
      <c r="G48" s="7">
        <v>500000</v>
      </c>
      <c r="H48" s="6">
        <v>43100</v>
      </c>
      <c r="I48" s="4" t="s">
        <v>7139</v>
      </c>
      <c r="J48" s="4" t="s">
        <v>300</v>
      </c>
      <c r="K48" s="4" t="s">
        <v>301</v>
      </c>
      <c r="L48" s="4"/>
      <c r="M48" s="4"/>
      <c r="N48" s="4"/>
      <c r="O48" s="7">
        <v>0</v>
      </c>
      <c r="P48" s="11">
        <f>_xlfn.XLOOKUP(E48,[1]SIDEOF_donativos!U$4:U$1619,[1]SIDEOF_donativos!W$4:W$1619,FALSE)</f>
        <v>314</v>
      </c>
      <c r="S48" s="3">
        <v>2017</v>
      </c>
      <c r="T48" s="4" t="s">
        <v>509</v>
      </c>
      <c r="U48" s="4" t="s">
        <v>548</v>
      </c>
      <c r="V48" s="6">
        <v>42909</v>
      </c>
      <c r="W48" s="7">
        <v>497935</v>
      </c>
      <c r="X48" s="6">
        <v>43100</v>
      </c>
      <c r="Y48" s="4" t="s">
        <v>7153</v>
      </c>
      <c r="Z48" s="4" t="s">
        <v>300</v>
      </c>
      <c r="AA48" s="4" t="s">
        <v>301</v>
      </c>
      <c r="AB48" s="4"/>
      <c r="AC48" s="4"/>
      <c r="AD48" s="4"/>
      <c r="AE48" s="7">
        <v>0</v>
      </c>
      <c r="AF48" s="11">
        <v>627</v>
      </c>
    </row>
    <row r="49" spans="1:32" x14ac:dyDescent="0.25">
      <c r="A49" s="3">
        <v>2017</v>
      </c>
      <c r="B49" s="4" t="s">
        <v>509</v>
      </c>
      <c r="C49" s="5">
        <v>48101</v>
      </c>
      <c r="D49" s="4" t="s">
        <v>7140</v>
      </c>
      <c r="E49" s="4" t="s">
        <v>5901</v>
      </c>
      <c r="F49" s="6">
        <v>42908</v>
      </c>
      <c r="G49" s="7">
        <v>797000</v>
      </c>
      <c r="H49" s="6">
        <v>43100</v>
      </c>
      <c r="I49" s="4" t="s">
        <v>7141</v>
      </c>
      <c r="J49" s="4" t="s">
        <v>300</v>
      </c>
      <c r="K49" s="4" t="s">
        <v>301</v>
      </c>
      <c r="L49" s="4"/>
      <c r="M49" s="4"/>
      <c r="N49" s="4"/>
      <c r="O49" s="7">
        <v>0</v>
      </c>
      <c r="P49" s="11">
        <f>_xlfn.XLOOKUP(E49,[1]SIDEOF_donativos!U$4:U$1619,[1]SIDEOF_donativos!W$4:W$1619,FALSE)</f>
        <v>326</v>
      </c>
      <c r="S49" s="3">
        <v>2017</v>
      </c>
      <c r="T49" s="4" t="s">
        <v>509</v>
      </c>
      <c r="U49" s="4" t="s">
        <v>3300</v>
      </c>
      <c r="V49" s="6">
        <v>42909</v>
      </c>
      <c r="W49" s="7">
        <v>646424</v>
      </c>
      <c r="X49" s="6">
        <v>43100</v>
      </c>
      <c r="Y49" s="4" t="s">
        <v>7155</v>
      </c>
      <c r="Z49" s="4" t="s">
        <v>300</v>
      </c>
      <c r="AA49" s="4" t="s">
        <v>301</v>
      </c>
      <c r="AB49" s="4"/>
      <c r="AC49" s="4"/>
      <c r="AD49" s="4"/>
      <c r="AE49" s="7">
        <v>0</v>
      </c>
      <c r="AF49" s="11">
        <v>48</v>
      </c>
    </row>
    <row r="50" spans="1:32" x14ac:dyDescent="0.25">
      <c r="A50" s="3">
        <v>2017</v>
      </c>
      <c r="B50" s="4" t="s">
        <v>509</v>
      </c>
      <c r="C50" s="5">
        <v>48101</v>
      </c>
      <c r="D50" s="4" t="s">
        <v>7142</v>
      </c>
      <c r="E50" s="4" t="s">
        <v>5965</v>
      </c>
      <c r="F50" s="6">
        <v>42909</v>
      </c>
      <c r="G50" s="7">
        <v>572800</v>
      </c>
      <c r="H50" s="6">
        <v>43100</v>
      </c>
      <c r="I50" s="4" t="s">
        <v>7143</v>
      </c>
      <c r="J50" s="4" t="s">
        <v>300</v>
      </c>
      <c r="K50" s="4" t="s">
        <v>301</v>
      </c>
      <c r="L50" s="4"/>
      <c r="M50" s="4"/>
      <c r="N50" s="4"/>
      <c r="O50" s="7">
        <v>0</v>
      </c>
      <c r="P50" s="11">
        <f>_xlfn.XLOOKUP(E50,[1]SIDEOF_donativos!U$4:U$1619,[1]SIDEOF_donativos!W$4:W$1619,FALSE)</f>
        <v>1457</v>
      </c>
      <c r="S50" s="3">
        <v>2017</v>
      </c>
      <c r="T50" s="4" t="s">
        <v>509</v>
      </c>
      <c r="U50" s="4" t="s">
        <v>7157</v>
      </c>
      <c r="V50" s="6">
        <v>42909</v>
      </c>
      <c r="W50" s="7">
        <v>499600</v>
      </c>
      <c r="X50" s="6">
        <v>43100</v>
      </c>
      <c r="Y50" s="4" t="s">
        <v>7158</v>
      </c>
      <c r="Z50" s="4" t="s">
        <v>300</v>
      </c>
      <c r="AA50" s="4" t="s">
        <v>301</v>
      </c>
      <c r="AB50" s="4"/>
      <c r="AC50" s="4"/>
      <c r="AD50" s="4"/>
      <c r="AE50" s="7">
        <v>0</v>
      </c>
      <c r="AF50" s="11">
        <v>1529</v>
      </c>
    </row>
    <row r="51" spans="1:32" x14ac:dyDescent="0.25">
      <c r="A51" s="3">
        <v>2017</v>
      </c>
      <c r="B51" s="4" t="s">
        <v>509</v>
      </c>
      <c r="C51" s="5">
        <v>48101</v>
      </c>
      <c r="D51" s="4" t="s">
        <v>7144</v>
      </c>
      <c r="E51" s="4" t="s">
        <v>6120</v>
      </c>
      <c r="F51" s="6">
        <v>42909</v>
      </c>
      <c r="G51" s="7">
        <v>573499</v>
      </c>
      <c r="H51" s="6">
        <v>43100</v>
      </c>
      <c r="I51" s="4" t="s">
        <v>7145</v>
      </c>
      <c r="J51" s="4" t="s">
        <v>300</v>
      </c>
      <c r="K51" s="4" t="s">
        <v>301</v>
      </c>
      <c r="L51" s="4"/>
      <c r="M51" s="4"/>
      <c r="N51" s="4"/>
      <c r="O51" s="7">
        <v>0</v>
      </c>
      <c r="P51" s="11">
        <f>_xlfn.XLOOKUP(E51,[1]SIDEOF_donativos!U$4:U$1619,[1]SIDEOF_donativos!W$4:W$1619,FALSE)</f>
        <v>567</v>
      </c>
      <c r="S51" s="3">
        <v>2017</v>
      </c>
      <c r="T51" s="4" t="s">
        <v>509</v>
      </c>
      <c r="U51" s="4" t="s">
        <v>3233</v>
      </c>
      <c r="V51" s="6">
        <v>42909</v>
      </c>
      <c r="W51" s="7">
        <v>560000</v>
      </c>
      <c r="X51" s="6">
        <v>43100</v>
      </c>
      <c r="Y51" s="4" t="s">
        <v>7160</v>
      </c>
      <c r="Z51" s="4" t="s">
        <v>300</v>
      </c>
      <c r="AA51" s="4" t="s">
        <v>301</v>
      </c>
      <c r="AB51" s="4"/>
      <c r="AC51" s="4"/>
      <c r="AD51" s="4"/>
      <c r="AE51" s="7">
        <v>0</v>
      </c>
      <c r="AF51" s="11">
        <v>466</v>
      </c>
    </row>
    <row r="52" spans="1:32" x14ac:dyDescent="0.25">
      <c r="A52" s="3">
        <v>2017</v>
      </c>
      <c r="B52" s="4" t="s">
        <v>509</v>
      </c>
      <c r="C52" s="5">
        <v>48101</v>
      </c>
      <c r="D52" s="4" t="s">
        <v>7146</v>
      </c>
      <c r="E52" s="4" t="s">
        <v>7147</v>
      </c>
      <c r="F52" s="6">
        <v>42907</v>
      </c>
      <c r="G52" s="7">
        <v>474700</v>
      </c>
      <c r="H52" s="6">
        <v>43100</v>
      </c>
      <c r="I52" s="4" t="s">
        <v>7148</v>
      </c>
      <c r="J52" s="4" t="s">
        <v>300</v>
      </c>
      <c r="K52" s="4" t="s">
        <v>301</v>
      </c>
      <c r="L52" s="4"/>
      <c r="M52" s="4"/>
      <c r="N52" s="4"/>
      <c r="O52" s="7">
        <v>0</v>
      </c>
      <c r="P52" s="11">
        <f>_xlfn.XLOOKUP(E52,[1]SIDEOF_donativos!U$4:U$1619,[1]SIDEOF_donativos!W$4:W$1619,FALSE)</f>
        <v>650</v>
      </c>
      <c r="S52" s="3">
        <v>2017</v>
      </c>
      <c r="T52" s="4" t="s">
        <v>509</v>
      </c>
      <c r="U52" s="4" t="s">
        <v>7162</v>
      </c>
      <c r="V52" s="6">
        <v>42909</v>
      </c>
      <c r="W52" s="7">
        <v>493997</v>
      </c>
      <c r="X52" s="6">
        <v>43100</v>
      </c>
      <c r="Y52" s="4" t="s">
        <v>7163</v>
      </c>
      <c r="Z52" s="4" t="s">
        <v>300</v>
      </c>
      <c r="AA52" s="4" t="s">
        <v>301</v>
      </c>
      <c r="AB52" s="4"/>
      <c r="AC52" s="4"/>
      <c r="AD52" s="4"/>
      <c r="AE52" s="7">
        <v>0</v>
      </c>
      <c r="AF52" s="11">
        <v>35</v>
      </c>
    </row>
    <row r="53" spans="1:32" x14ac:dyDescent="0.25">
      <c r="A53" s="3">
        <v>2017</v>
      </c>
      <c r="B53" s="4" t="s">
        <v>509</v>
      </c>
      <c r="C53" s="5">
        <v>48101</v>
      </c>
      <c r="D53" s="4" t="s">
        <v>7149</v>
      </c>
      <c r="E53" s="4" t="s">
        <v>7150</v>
      </c>
      <c r="F53" s="6">
        <v>42909</v>
      </c>
      <c r="G53" s="7">
        <v>338130</v>
      </c>
      <c r="H53" s="6">
        <v>43100</v>
      </c>
      <c r="I53" s="4" t="s">
        <v>7151</v>
      </c>
      <c r="J53" s="4" t="s">
        <v>300</v>
      </c>
      <c r="K53" s="4" t="s">
        <v>301</v>
      </c>
      <c r="L53" s="4"/>
      <c r="M53" s="4"/>
      <c r="N53" s="4"/>
      <c r="O53" s="7">
        <v>0</v>
      </c>
      <c r="P53" s="11">
        <f>_xlfn.XLOOKUP(E53,[1]SIDEOF_donativos!U$4:U$1619,[1]SIDEOF_donativos!W$4:W$1619,FALSE)</f>
        <v>894</v>
      </c>
      <c r="S53" s="3">
        <v>2017</v>
      </c>
      <c r="T53" s="4" t="s">
        <v>509</v>
      </c>
      <c r="U53" s="4" t="s">
        <v>4473</v>
      </c>
      <c r="V53" s="6">
        <v>42912</v>
      </c>
      <c r="W53" s="7">
        <v>589750</v>
      </c>
      <c r="X53" s="6">
        <v>43100</v>
      </c>
      <c r="Y53" s="4" t="s">
        <v>7165</v>
      </c>
      <c r="Z53" s="4" t="s">
        <v>300</v>
      </c>
      <c r="AA53" s="4" t="s">
        <v>301</v>
      </c>
      <c r="AB53" s="4"/>
      <c r="AC53" s="4"/>
      <c r="AD53" s="4"/>
      <c r="AE53" s="7">
        <v>0</v>
      </c>
      <c r="AF53" s="11">
        <v>264</v>
      </c>
    </row>
    <row r="54" spans="1:32" x14ac:dyDescent="0.25">
      <c r="A54" s="3">
        <v>2017</v>
      </c>
      <c r="B54" s="4" t="s">
        <v>509</v>
      </c>
      <c r="C54" s="5">
        <v>48101</v>
      </c>
      <c r="D54" s="4" t="s">
        <v>7152</v>
      </c>
      <c r="E54" s="4" t="s">
        <v>548</v>
      </c>
      <c r="F54" s="6">
        <v>42909</v>
      </c>
      <c r="G54" s="7">
        <v>497935</v>
      </c>
      <c r="H54" s="6">
        <v>43100</v>
      </c>
      <c r="I54" s="4" t="s">
        <v>7153</v>
      </c>
      <c r="J54" s="4" t="s">
        <v>300</v>
      </c>
      <c r="K54" s="4" t="s">
        <v>301</v>
      </c>
      <c r="L54" s="4"/>
      <c r="M54" s="4"/>
      <c r="N54" s="4"/>
      <c r="O54" s="7">
        <v>0</v>
      </c>
      <c r="P54" s="11">
        <f>_xlfn.XLOOKUP(E54,[1]SIDEOF_donativos!U$4:U$1619,[1]SIDEOF_donativos!W$4:W$1619,FALSE)</f>
        <v>627</v>
      </c>
      <c r="S54" s="3">
        <v>2017</v>
      </c>
      <c r="T54" s="4" t="s">
        <v>509</v>
      </c>
      <c r="U54" s="4" t="s">
        <v>7167</v>
      </c>
      <c r="V54" s="6">
        <v>42909</v>
      </c>
      <c r="W54" s="7">
        <v>250000</v>
      </c>
      <c r="X54" s="6">
        <v>43100</v>
      </c>
      <c r="Y54" s="4" t="s">
        <v>7168</v>
      </c>
      <c r="Z54" s="4" t="s">
        <v>300</v>
      </c>
      <c r="AA54" s="4" t="s">
        <v>301</v>
      </c>
      <c r="AB54" s="4"/>
      <c r="AC54" s="4"/>
      <c r="AD54" s="4"/>
      <c r="AE54" s="7">
        <v>0</v>
      </c>
      <c r="AF54" s="11">
        <v>182</v>
      </c>
    </row>
    <row r="55" spans="1:32" x14ac:dyDescent="0.25">
      <c r="A55" s="3">
        <v>2017</v>
      </c>
      <c r="B55" s="4" t="s">
        <v>509</v>
      </c>
      <c r="C55" s="5">
        <v>48101</v>
      </c>
      <c r="D55" s="4" t="s">
        <v>7154</v>
      </c>
      <c r="E55" s="4" t="s">
        <v>3300</v>
      </c>
      <c r="F55" s="6">
        <v>42909</v>
      </c>
      <c r="G55" s="7">
        <v>646424</v>
      </c>
      <c r="H55" s="6">
        <v>43100</v>
      </c>
      <c r="I55" s="4" t="s">
        <v>7155</v>
      </c>
      <c r="J55" s="4" t="s">
        <v>300</v>
      </c>
      <c r="K55" s="4" t="s">
        <v>301</v>
      </c>
      <c r="L55" s="4"/>
      <c r="M55" s="4"/>
      <c r="N55" s="4"/>
      <c r="O55" s="7">
        <v>0</v>
      </c>
      <c r="P55" s="11">
        <f>_xlfn.XLOOKUP(E55,[1]SIDEOF_donativos!U$4:U$1619,[1]SIDEOF_donativos!W$4:W$1619,FALSE)</f>
        <v>48</v>
      </c>
      <c r="S55" s="3">
        <v>2017</v>
      </c>
      <c r="T55" s="4" t="s">
        <v>509</v>
      </c>
      <c r="U55" s="4" t="s">
        <v>7170</v>
      </c>
      <c r="V55" s="6">
        <v>42912</v>
      </c>
      <c r="W55" s="7">
        <v>384640</v>
      </c>
      <c r="X55" s="6">
        <v>43100</v>
      </c>
      <c r="Y55" s="4" t="s">
        <v>7171</v>
      </c>
      <c r="Z55" s="4" t="s">
        <v>300</v>
      </c>
      <c r="AA55" s="4" t="s">
        <v>301</v>
      </c>
      <c r="AB55" s="4"/>
      <c r="AC55" s="4"/>
      <c r="AD55" s="4"/>
      <c r="AE55" s="7">
        <v>0</v>
      </c>
      <c r="AF55" s="11">
        <v>951</v>
      </c>
    </row>
    <row r="56" spans="1:32" x14ac:dyDescent="0.25">
      <c r="A56" s="3">
        <v>2017</v>
      </c>
      <c r="B56" s="4" t="s">
        <v>509</v>
      </c>
      <c r="C56" s="5">
        <v>48101</v>
      </c>
      <c r="D56" s="4" t="s">
        <v>7156</v>
      </c>
      <c r="E56" s="4" t="s">
        <v>7157</v>
      </c>
      <c r="F56" s="6">
        <v>42909</v>
      </c>
      <c r="G56" s="7">
        <v>499600</v>
      </c>
      <c r="H56" s="6">
        <v>43100</v>
      </c>
      <c r="I56" s="4" t="s">
        <v>7158</v>
      </c>
      <c r="J56" s="4" t="s">
        <v>300</v>
      </c>
      <c r="K56" s="4" t="s">
        <v>301</v>
      </c>
      <c r="L56" s="4"/>
      <c r="M56" s="4"/>
      <c r="N56" s="4"/>
      <c r="O56" s="7">
        <v>0</v>
      </c>
      <c r="P56" s="11">
        <f>_xlfn.XLOOKUP(E56,[1]SIDEOF_donativos!U$4:U$1619,[1]SIDEOF_donativos!W$4:W$1619,FALSE)</f>
        <v>1529</v>
      </c>
      <c r="S56" s="3">
        <v>2017</v>
      </c>
      <c r="T56" s="4" t="s">
        <v>509</v>
      </c>
      <c r="U56" s="4" t="s">
        <v>4507</v>
      </c>
      <c r="V56" s="6">
        <v>42907</v>
      </c>
      <c r="W56" s="7">
        <v>650000</v>
      </c>
      <c r="X56" s="6">
        <v>43100</v>
      </c>
      <c r="Y56" s="4" t="s">
        <v>7173</v>
      </c>
      <c r="Z56" s="4" t="s">
        <v>300</v>
      </c>
      <c r="AA56" s="4" t="s">
        <v>301</v>
      </c>
      <c r="AB56" s="4"/>
      <c r="AC56" s="4"/>
      <c r="AD56" s="4"/>
      <c r="AE56" s="7">
        <v>0</v>
      </c>
      <c r="AF56" s="11">
        <v>1486</v>
      </c>
    </row>
    <row r="57" spans="1:32" x14ac:dyDescent="0.25">
      <c r="A57" s="3">
        <v>2017</v>
      </c>
      <c r="B57" s="4" t="s">
        <v>509</v>
      </c>
      <c r="C57" s="5">
        <v>48101</v>
      </c>
      <c r="D57" s="4" t="s">
        <v>7159</v>
      </c>
      <c r="E57" s="4" t="s">
        <v>3233</v>
      </c>
      <c r="F57" s="6">
        <v>42909</v>
      </c>
      <c r="G57" s="7">
        <v>560000</v>
      </c>
      <c r="H57" s="6">
        <v>43100</v>
      </c>
      <c r="I57" s="4" t="s">
        <v>7160</v>
      </c>
      <c r="J57" s="4" t="s">
        <v>300</v>
      </c>
      <c r="K57" s="4" t="s">
        <v>301</v>
      </c>
      <c r="L57" s="4"/>
      <c r="M57" s="4"/>
      <c r="N57" s="4"/>
      <c r="O57" s="7">
        <v>0</v>
      </c>
      <c r="P57" s="11">
        <f>_xlfn.XLOOKUP(E57,[1]SIDEOF_donativos!U$4:U$1619,[1]SIDEOF_donativos!W$4:W$1619,FALSE)</f>
        <v>466</v>
      </c>
      <c r="S57" s="3">
        <v>2017</v>
      </c>
      <c r="T57" s="4" t="s">
        <v>509</v>
      </c>
      <c r="U57" s="4" t="s">
        <v>7175</v>
      </c>
      <c r="V57" s="6">
        <v>42912</v>
      </c>
      <c r="W57" s="7">
        <v>484000</v>
      </c>
      <c r="X57" s="6">
        <v>43100</v>
      </c>
      <c r="Y57" s="4" t="s">
        <v>7176</v>
      </c>
      <c r="Z57" s="4" t="s">
        <v>300</v>
      </c>
      <c r="AA57" s="4" t="s">
        <v>301</v>
      </c>
      <c r="AB57" s="4"/>
      <c r="AC57" s="4"/>
      <c r="AD57" s="4"/>
      <c r="AE57" s="7">
        <v>0</v>
      </c>
      <c r="AF57" s="11">
        <v>1030</v>
      </c>
    </row>
    <row r="58" spans="1:32" x14ac:dyDescent="0.25">
      <c r="A58" s="3">
        <v>2017</v>
      </c>
      <c r="B58" s="4" t="s">
        <v>509</v>
      </c>
      <c r="C58" s="5">
        <v>48101</v>
      </c>
      <c r="D58" s="4" t="s">
        <v>7161</v>
      </c>
      <c r="E58" s="4" t="s">
        <v>7162</v>
      </c>
      <c r="F58" s="6">
        <v>42909</v>
      </c>
      <c r="G58" s="7">
        <v>493997</v>
      </c>
      <c r="H58" s="6">
        <v>43100</v>
      </c>
      <c r="I58" s="4" t="s">
        <v>7163</v>
      </c>
      <c r="J58" s="4" t="s">
        <v>300</v>
      </c>
      <c r="K58" s="4" t="s">
        <v>301</v>
      </c>
      <c r="L58" s="4"/>
      <c r="M58" s="4"/>
      <c r="N58" s="4"/>
      <c r="O58" s="7">
        <v>0</v>
      </c>
      <c r="P58" s="11">
        <f>_xlfn.XLOOKUP(E58,[1]SIDEOF_donativos!U$4:U$1619,[1]SIDEOF_donativos!W$4:W$1619,FALSE)</f>
        <v>35</v>
      </c>
      <c r="S58" s="3">
        <v>2017</v>
      </c>
      <c r="T58" s="4" t="s">
        <v>509</v>
      </c>
      <c r="U58" s="4" t="s">
        <v>3237</v>
      </c>
      <c r="V58" s="6">
        <v>42912</v>
      </c>
      <c r="W58" s="7">
        <v>800000</v>
      </c>
      <c r="X58" s="6">
        <v>43100</v>
      </c>
      <c r="Y58" s="4" t="s">
        <v>7178</v>
      </c>
      <c r="Z58" s="4" t="s">
        <v>300</v>
      </c>
      <c r="AA58" s="4" t="s">
        <v>301</v>
      </c>
      <c r="AB58" s="4"/>
      <c r="AC58" s="4"/>
      <c r="AD58" s="4"/>
      <c r="AE58" s="7">
        <v>0</v>
      </c>
      <c r="AF58" s="11">
        <v>355</v>
      </c>
    </row>
    <row r="59" spans="1:32" x14ac:dyDescent="0.25">
      <c r="A59" s="3">
        <v>2017</v>
      </c>
      <c r="B59" s="4" t="s">
        <v>509</v>
      </c>
      <c r="C59" s="5">
        <v>48101</v>
      </c>
      <c r="D59" s="4" t="s">
        <v>7164</v>
      </c>
      <c r="E59" s="4" t="s">
        <v>4473</v>
      </c>
      <c r="F59" s="6">
        <v>42912</v>
      </c>
      <c r="G59" s="7">
        <v>589750</v>
      </c>
      <c r="H59" s="6">
        <v>43100</v>
      </c>
      <c r="I59" s="4" t="s">
        <v>7165</v>
      </c>
      <c r="J59" s="4" t="s">
        <v>300</v>
      </c>
      <c r="K59" s="4" t="s">
        <v>301</v>
      </c>
      <c r="L59" s="4"/>
      <c r="M59" s="4"/>
      <c r="N59" s="4"/>
      <c r="O59" s="7">
        <v>0</v>
      </c>
      <c r="P59" s="11">
        <f>_xlfn.XLOOKUP(E59,[1]SIDEOF_donativos!U$4:U$1619,[1]SIDEOF_donativos!W$4:W$1619,FALSE)</f>
        <v>264</v>
      </c>
      <c r="S59" s="3">
        <v>2017</v>
      </c>
      <c r="T59" s="4" t="s">
        <v>509</v>
      </c>
      <c r="U59" s="4" t="s">
        <v>5824</v>
      </c>
      <c r="V59" s="6">
        <v>42912</v>
      </c>
      <c r="W59" s="7">
        <v>650000</v>
      </c>
      <c r="X59" s="6">
        <v>43100</v>
      </c>
      <c r="Y59" s="4" t="s">
        <v>7180</v>
      </c>
      <c r="Z59" s="4" t="s">
        <v>300</v>
      </c>
      <c r="AA59" s="4" t="s">
        <v>301</v>
      </c>
      <c r="AB59" s="4"/>
      <c r="AC59" s="4"/>
      <c r="AD59" s="4"/>
      <c r="AE59" s="7">
        <v>0</v>
      </c>
      <c r="AF59" s="11">
        <v>1613</v>
      </c>
    </row>
    <row r="60" spans="1:32" x14ac:dyDescent="0.25">
      <c r="A60" s="3">
        <v>2017</v>
      </c>
      <c r="B60" s="4" t="s">
        <v>509</v>
      </c>
      <c r="C60" s="5">
        <v>48101</v>
      </c>
      <c r="D60" s="4" t="s">
        <v>7166</v>
      </c>
      <c r="E60" s="4" t="s">
        <v>7167</v>
      </c>
      <c r="F60" s="6">
        <v>42909</v>
      </c>
      <c r="G60" s="7">
        <v>250000</v>
      </c>
      <c r="H60" s="6">
        <v>43100</v>
      </c>
      <c r="I60" s="4" t="s">
        <v>7168</v>
      </c>
      <c r="J60" s="4" t="s">
        <v>300</v>
      </c>
      <c r="K60" s="4" t="s">
        <v>301</v>
      </c>
      <c r="L60" s="4"/>
      <c r="M60" s="4"/>
      <c r="N60" s="4"/>
      <c r="O60" s="7">
        <v>0</v>
      </c>
      <c r="P60" s="11">
        <f>_xlfn.XLOOKUP(E60,[1]SIDEOF_donativos!U$4:U$1619,[1]SIDEOF_donativos!W$4:W$1619,FALSE)</f>
        <v>182</v>
      </c>
      <c r="S60" s="3">
        <v>2017</v>
      </c>
      <c r="T60" s="4" t="s">
        <v>509</v>
      </c>
      <c r="U60" s="4" t="s">
        <v>3174</v>
      </c>
      <c r="V60" s="6">
        <v>42912</v>
      </c>
      <c r="W60" s="7">
        <v>800000</v>
      </c>
      <c r="X60" s="6">
        <v>43100</v>
      </c>
      <c r="Y60" s="4" t="s">
        <v>7182</v>
      </c>
      <c r="Z60" s="4" t="s">
        <v>300</v>
      </c>
      <c r="AA60" s="4" t="s">
        <v>301</v>
      </c>
      <c r="AB60" s="4"/>
      <c r="AC60" s="4"/>
      <c r="AD60" s="4"/>
      <c r="AE60" s="7">
        <v>0</v>
      </c>
      <c r="AF60" s="11">
        <v>472</v>
      </c>
    </row>
    <row r="61" spans="1:32" x14ac:dyDescent="0.25">
      <c r="A61" s="3">
        <v>2017</v>
      </c>
      <c r="B61" s="4" t="s">
        <v>509</v>
      </c>
      <c r="C61" s="5">
        <v>48101</v>
      </c>
      <c r="D61" s="4" t="s">
        <v>7169</v>
      </c>
      <c r="E61" s="4" t="s">
        <v>7170</v>
      </c>
      <c r="F61" s="6">
        <v>42912</v>
      </c>
      <c r="G61" s="7">
        <v>384640</v>
      </c>
      <c r="H61" s="6">
        <v>43100</v>
      </c>
      <c r="I61" s="4" t="s">
        <v>7171</v>
      </c>
      <c r="J61" s="4" t="s">
        <v>300</v>
      </c>
      <c r="K61" s="4" t="s">
        <v>301</v>
      </c>
      <c r="L61" s="4"/>
      <c r="M61" s="4"/>
      <c r="N61" s="4"/>
      <c r="O61" s="7">
        <v>0</v>
      </c>
      <c r="P61" s="11">
        <f>_xlfn.XLOOKUP(E61,[1]SIDEOF_donativos!U$4:U$1619,[1]SIDEOF_donativos!W$4:W$1619,FALSE)</f>
        <v>951</v>
      </c>
      <c r="S61" s="3">
        <v>2017</v>
      </c>
      <c r="T61" s="4" t="s">
        <v>509</v>
      </c>
      <c r="U61" s="4" t="s">
        <v>5892</v>
      </c>
      <c r="V61" s="6">
        <v>42912</v>
      </c>
      <c r="W61" s="7">
        <v>250000</v>
      </c>
      <c r="X61" s="6">
        <v>43100</v>
      </c>
      <c r="Y61" s="4" t="s">
        <v>7184</v>
      </c>
      <c r="Z61" s="4" t="s">
        <v>300</v>
      </c>
      <c r="AA61" s="4" t="s">
        <v>301</v>
      </c>
      <c r="AB61" s="4"/>
      <c r="AC61" s="4"/>
      <c r="AD61" s="4"/>
      <c r="AE61" s="7">
        <v>0</v>
      </c>
      <c r="AF61" s="11">
        <v>1364</v>
      </c>
    </row>
    <row r="62" spans="1:32" x14ac:dyDescent="0.25">
      <c r="A62" s="3">
        <v>2017</v>
      </c>
      <c r="B62" s="4" t="s">
        <v>509</v>
      </c>
      <c r="C62" s="5">
        <v>48101</v>
      </c>
      <c r="D62" s="4" t="s">
        <v>7172</v>
      </c>
      <c r="E62" s="4" t="s">
        <v>4507</v>
      </c>
      <c r="F62" s="6">
        <v>42907</v>
      </c>
      <c r="G62" s="7">
        <v>650000</v>
      </c>
      <c r="H62" s="6">
        <v>43100</v>
      </c>
      <c r="I62" s="4" t="s">
        <v>7173</v>
      </c>
      <c r="J62" s="4" t="s">
        <v>300</v>
      </c>
      <c r="K62" s="4" t="s">
        <v>301</v>
      </c>
      <c r="L62" s="4"/>
      <c r="M62" s="4"/>
      <c r="N62" s="4"/>
      <c r="O62" s="7">
        <v>0</v>
      </c>
      <c r="P62" s="11">
        <f>_xlfn.XLOOKUP(E62,[1]SIDEOF_donativos!U$4:U$1619,[1]SIDEOF_donativos!W$4:W$1619,FALSE)</f>
        <v>1486</v>
      </c>
      <c r="S62" s="3">
        <v>2017</v>
      </c>
      <c r="T62" s="4" t="s">
        <v>509</v>
      </c>
      <c r="U62" s="4" t="s">
        <v>7186</v>
      </c>
      <c r="V62" s="6">
        <v>42912</v>
      </c>
      <c r="W62" s="7">
        <v>221760</v>
      </c>
      <c r="X62" s="6">
        <v>43100</v>
      </c>
      <c r="Y62" s="4" t="s">
        <v>7187</v>
      </c>
      <c r="Z62" s="4" t="s">
        <v>300</v>
      </c>
      <c r="AA62" s="4" t="s">
        <v>301</v>
      </c>
      <c r="AB62" s="4"/>
      <c r="AC62" s="4"/>
      <c r="AD62" s="4"/>
      <c r="AE62" s="7">
        <v>0</v>
      </c>
      <c r="AF62" s="11">
        <v>1396</v>
      </c>
    </row>
    <row r="63" spans="1:32" x14ac:dyDescent="0.25">
      <c r="A63" s="3">
        <v>2017</v>
      </c>
      <c r="B63" s="4" t="s">
        <v>509</v>
      </c>
      <c r="C63" s="5">
        <v>48101</v>
      </c>
      <c r="D63" s="4" t="s">
        <v>7174</v>
      </c>
      <c r="E63" s="4" t="s">
        <v>7175</v>
      </c>
      <c r="F63" s="6">
        <v>42912</v>
      </c>
      <c r="G63" s="7">
        <v>484000</v>
      </c>
      <c r="H63" s="6">
        <v>43100</v>
      </c>
      <c r="I63" s="4" t="s">
        <v>7176</v>
      </c>
      <c r="J63" s="4" t="s">
        <v>300</v>
      </c>
      <c r="K63" s="4" t="s">
        <v>301</v>
      </c>
      <c r="L63" s="4"/>
      <c r="M63" s="4"/>
      <c r="N63" s="4"/>
      <c r="O63" s="7">
        <v>0</v>
      </c>
      <c r="P63" s="11">
        <f>_xlfn.XLOOKUP(E63,[1]SIDEOF_donativos!U$4:U$1619,[1]SIDEOF_donativos!W$4:W$1619,FALSE)</f>
        <v>1030</v>
      </c>
      <c r="S63" s="3">
        <v>2017</v>
      </c>
      <c r="T63" s="4" t="s">
        <v>509</v>
      </c>
      <c r="U63" s="4" t="s">
        <v>6102</v>
      </c>
      <c r="V63" s="6">
        <v>42912</v>
      </c>
      <c r="W63" s="7">
        <v>650000</v>
      </c>
      <c r="X63" s="6">
        <v>43100</v>
      </c>
      <c r="Y63" s="4" t="s">
        <v>7189</v>
      </c>
      <c r="Z63" s="4" t="s">
        <v>300</v>
      </c>
      <c r="AA63" s="4" t="s">
        <v>301</v>
      </c>
      <c r="AB63" s="4"/>
      <c r="AC63" s="4"/>
      <c r="AD63" s="4"/>
      <c r="AE63" s="7">
        <v>0</v>
      </c>
      <c r="AF63" s="11">
        <v>1500</v>
      </c>
    </row>
    <row r="64" spans="1:32" x14ac:dyDescent="0.25">
      <c r="A64" s="3">
        <v>2017</v>
      </c>
      <c r="B64" s="4" t="s">
        <v>509</v>
      </c>
      <c r="C64" s="5">
        <v>48101</v>
      </c>
      <c r="D64" s="4" t="s">
        <v>7177</v>
      </c>
      <c r="E64" s="4" t="s">
        <v>3237</v>
      </c>
      <c r="F64" s="6">
        <v>42912</v>
      </c>
      <c r="G64" s="7">
        <v>800000</v>
      </c>
      <c r="H64" s="6">
        <v>43100</v>
      </c>
      <c r="I64" s="4" t="s">
        <v>7178</v>
      </c>
      <c r="J64" s="4" t="s">
        <v>300</v>
      </c>
      <c r="K64" s="4" t="s">
        <v>301</v>
      </c>
      <c r="L64" s="4"/>
      <c r="M64" s="4"/>
      <c r="N64" s="4"/>
      <c r="O64" s="7">
        <v>0</v>
      </c>
      <c r="P64" s="11">
        <f>_xlfn.XLOOKUP(E64,[1]SIDEOF_donativos!U$4:U$1619,[1]SIDEOF_donativos!W$4:W$1619,FALSE)</f>
        <v>355</v>
      </c>
      <c r="S64" s="3">
        <v>2017</v>
      </c>
      <c r="T64" s="4" t="s">
        <v>509</v>
      </c>
      <c r="U64" s="4" t="s">
        <v>7191</v>
      </c>
      <c r="V64" s="6">
        <v>42912</v>
      </c>
      <c r="W64" s="7">
        <v>423600</v>
      </c>
      <c r="X64" s="6">
        <v>43100</v>
      </c>
      <c r="Y64" s="4" t="s">
        <v>7192</v>
      </c>
      <c r="Z64" s="4" t="s">
        <v>300</v>
      </c>
      <c r="AA64" s="4" t="s">
        <v>301</v>
      </c>
      <c r="AB64" s="4"/>
      <c r="AC64" s="4"/>
      <c r="AD64" s="4"/>
      <c r="AE64" s="7">
        <v>0</v>
      </c>
      <c r="AF64" s="11">
        <v>419</v>
      </c>
    </row>
    <row r="65" spans="1:32" x14ac:dyDescent="0.25">
      <c r="A65" s="3">
        <v>2017</v>
      </c>
      <c r="B65" s="4" t="s">
        <v>509</v>
      </c>
      <c r="C65" s="5">
        <v>48101</v>
      </c>
      <c r="D65" s="4" t="s">
        <v>7179</v>
      </c>
      <c r="E65" s="4" t="s">
        <v>5824</v>
      </c>
      <c r="F65" s="6">
        <v>42912</v>
      </c>
      <c r="G65" s="7">
        <v>650000</v>
      </c>
      <c r="H65" s="6">
        <v>43100</v>
      </c>
      <c r="I65" s="4" t="s">
        <v>7180</v>
      </c>
      <c r="J65" s="4" t="s">
        <v>300</v>
      </c>
      <c r="K65" s="4" t="s">
        <v>301</v>
      </c>
      <c r="L65" s="4"/>
      <c r="M65" s="4"/>
      <c r="N65" s="4"/>
      <c r="O65" s="7">
        <v>0</v>
      </c>
      <c r="P65" s="11">
        <f>_xlfn.XLOOKUP(E65,[1]SIDEOF_donativos!U$4:U$1619,[1]SIDEOF_donativos!W$4:W$1619,FALSE)</f>
        <v>1613</v>
      </c>
      <c r="S65" s="3">
        <v>2017</v>
      </c>
      <c r="T65" s="4" t="s">
        <v>509</v>
      </c>
      <c r="U65" s="4" t="s">
        <v>3148</v>
      </c>
      <c r="V65" s="6">
        <v>42912</v>
      </c>
      <c r="W65" s="7">
        <v>499999</v>
      </c>
      <c r="X65" s="6">
        <v>43100</v>
      </c>
      <c r="Y65" s="4" t="s">
        <v>7194</v>
      </c>
      <c r="Z65" s="4" t="s">
        <v>300</v>
      </c>
      <c r="AA65" s="4" t="s">
        <v>301</v>
      </c>
      <c r="AB65" s="4"/>
      <c r="AC65" s="4"/>
      <c r="AD65" s="4"/>
      <c r="AE65" s="7">
        <v>0</v>
      </c>
      <c r="AF65" s="11">
        <v>1110</v>
      </c>
    </row>
    <row r="66" spans="1:32" x14ac:dyDescent="0.25">
      <c r="A66" s="3">
        <v>2017</v>
      </c>
      <c r="B66" s="4" t="s">
        <v>509</v>
      </c>
      <c r="C66" s="5">
        <v>48101</v>
      </c>
      <c r="D66" s="4" t="s">
        <v>7181</v>
      </c>
      <c r="E66" s="4" t="s">
        <v>3174</v>
      </c>
      <c r="F66" s="6">
        <v>42912</v>
      </c>
      <c r="G66" s="7">
        <v>800000</v>
      </c>
      <c r="H66" s="6">
        <v>43100</v>
      </c>
      <c r="I66" s="4" t="s">
        <v>7182</v>
      </c>
      <c r="J66" s="4" t="s">
        <v>300</v>
      </c>
      <c r="K66" s="4" t="s">
        <v>301</v>
      </c>
      <c r="L66" s="4"/>
      <c r="M66" s="4"/>
      <c r="N66" s="4"/>
      <c r="O66" s="7">
        <v>0</v>
      </c>
      <c r="P66" s="11">
        <f>_xlfn.XLOOKUP(E66,[1]SIDEOF_donativos!U$4:U$1619,[1]SIDEOF_donativos!W$4:W$1619,FALSE)</f>
        <v>472</v>
      </c>
      <c r="S66" s="3">
        <v>2017</v>
      </c>
      <c r="T66" s="4" t="s">
        <v>509</v>
      </c>
      <c r="U66" s="4" t="s">
        <v>4520</v>
      </c>
      <c r="V66" s="6">
        <v>42907</v>
      </c>
      <c r="W66" s="7">
        <v>800000</v>
      </c>
      <c r="X66" s="6">
        <v>43100</v>
      </c>
      <c r="Y66" s="4" t="s">
        <v>7196</v>
      </c>
      <c r="Z66" s="4" t="s">
        <v>300</v>
      </c>
      <c r="AA66" s="4" t="s">
        <v>301</v>
      </c>
      <c r="AB66" s="4"/>
      <c r="AC66" s="4"/>
      <c r="AD66" s="4"/>
      <c r="AE66" s="7">
        <v>0</v>
      </c>
      <c r="AF66" s="11">
        <v>1078</v>
      </c>
    </row>
    <row r="67" spans="1:32" x14ac:dyDescent="0.25">
      <c r="A67" s="3">
        <v>2017</v>
      </c>
      <c r="B67" s="4" t="s">
        <v>509</v>
      </c>
      <c r="C67" s="5">
        <v>48101</v>
      </c>
      <c r="D67" s="4" t="s">
        <v>7183</v>
      </c>
      <c r="E67" s="4" t="s">
        <v>5892</v>
      </c>
      <c r="F67" s="6">
        <v>42912</v>
      </c>
      <c r="G67" s="7">
        <v>250000</v>
      </c>
      <c r="H67" s="6">
        <v>43100</v>
      </c>
      <c r="I67" s="4" t="s">
        <v>7184</v>
      </c>
      <c r="J67" s="4" t="s">
        <v>300</v>
      </c>
      <c r="K67" s="4" t="s">
        <v>301</v>
      </c>
      <c r="L67" s="4"/>
      <c r="M67" s="4"/>
      <c r="N67" s="4"/>
      <c r="O67" s="7">
        <v>0</v>
      </c>
      <c r="P67" s="11">
        <f>_xlfn.XLOOKUP(E67,[1]SIDEOF_donativos!U$4:U$1619,[1]SIDEOF_donativos!W$4:W$1619,FALSE)</f>
        <v>1364</v>
      </c>
      <c r="S67" s="3">
        <v>2017</v>
      </c>
      <c r="T67" s="4" t="s">
        <v>509</v>
      </c>
      <c r="U67" s="4" t="s">
        <v>7198</v>
      </c>
      <c r="V67" s="6">
        <v>42912</v>
      </c>
      <c r="W67" s="7">
        <v>499000</v>
      </c>
      <c r="X67" s="6">
        <v>43100</v>
      </c>
      <c r="Y67" s="4" t="s">
        <v>7199</v>
      </c>
      <c r="Z67" s="4" t="s">
        <v>300</v>
      </c>
      <c r="AA67" s="4" t="s">
        <v>301</v>
      </c>
      <c r="AB67" s="4"/>
      <c r="AC67" s="4"/>
      <c r="AD67" s="4"/>
      <c r="AE67" s="7">
        <v>0</v>
      </c>
      <c r="AF67" s="11">
        <v>737</v>
      </c>
    </row>
    <row r="68" spans="1:32" x14ac:dyDescent="0.25">
      <c r="A68" s="3">
        <v>2017</v>
      </c>
      <c r="B68" s="4" t="s">
        <v>509</v>
      </c>
      <c r="C68" s="5">
        <v>48101</v>
      </c>
      <c r="D68" s="4" t="s">
        <v>7185</v>
      </c>
      <c r="E68" s="4" t="s">
        <v>7186</v>
      </c>
      <c r="F68" s="6">
        <v>42912</v>
      </c>
      <c r="G68" s="7">
        <v>221760</v>
      </c>
      <c r="H68" s="6">
        <v>43100</v>
      </c>
      <c r="I68" s="4" t="s">
        <v>7187</v>
      </c>
      <c r="J68" s="4" t="s">
        <v>300</v>
      </c>
      <c r="K68" s="4" t="s">
        <v>301</v>
      </c>
      <c r="L68" s="4"/>
      <c r="M68" s="4"/>
      <c r="N68" s="4"/>
      <c r="O68" s="7">
        <v>0</v>
      </c>
      <c r="P68" s="11">
        <f>_xlfn.XLOOKUP(E68,[1]SIDEOF_donativos!U$4:U$1619,[1]SIDEOF_donativos!W$4:W$1619,FALSE)</f>
        <v>1396</v>
      </c>
      <c r="S68" s="3">
        <v>2017</v>
      </c>
      <c r="T68" s="4" t="s">
        <v>509</v>
      </c>
      <c r="U68" s="4" t="s">
        <v>5781</v>
      </c>
      <c r="V68" s="6">
        <v>42912</v>
      </c>
      <c r="W68" s="7">
        <v>612800</v>
      </c>
      <c r="X68" s="6">
        <v>43100</v>
      </c>
      <c r="Y68" s="4" t="s">
        <v>7201</v>
      </c>
      <c r="Z68" s="4" t="s">
        <v>300</v>
      </c>
      <c r="AA68" s="4" t="s">
        <v>301</v>
      </c>
      <c r="AB68" s="4"/>
      <c r="AC68" s="4"/>
      <c r="AD68" s="4"/>
      <c r="AE68" s="7">
        <v>0</v>
      </c>
      <c r="AF68" s="11">
        <v>1518</v>
      </c>
    </row>
    <row r="69" spans="1:32" x14ac:dyDescent="0.25">
      <c r="A69" s="3">
        <v>2017</v>
      </c>
      <c r="B69" s="4" t="s">
        <v>509</v>
      </c>
      <c r="C69" s="5">
        <v>48101</v>
      </c>
      <c r="D69" s="4" t="s">
        <v>7188</v>
      </c>
      <c r="E69" s="4" t="s">
        <v>6102</v>
      </c>
      <c r="F69" s="6">
        <v>42912</v>
      </c>
      <c r="G69" s="7">
        <v>650000</v>
      </c>
      <c r="H69" s="6">
        <v>43100</v>
      </c>
      <c r="I69" s="4" t="s">
        <v>7189</v>
      </c>
      <c r="J69" s="4" t="s">
        <v>300</v>
      </c>
      <c r="K69" s="4" t="s">
        <v>301</v>
      </c>
      <c r="L69" s="4"/>
      <c r="M69" s="4"/>
      <c r="N69" s="4"/>
      <c r="O69" s="7">
        <v>0</v>
      </c>
      <c r="P69" s="11">
        <f>_xlfn.XLOOKUP(E69,[1]SIDEOF_donativos!U$4:U$1619,[1]SIDEOF_donativos!W$4:W$1619,FALSE)</f>
        <v>1500</v>
      </c>
      <c r="S69" s="3">
        <v>2017</v>
      </c>
      <c r="T69" s="4" t="s">
        <v>509</v>
      </c>
      <c r="U69" s="4" t="s">
        <v>5968</v>
      </c>
      <c r="V69" s="6">
        <v>42912</v>
      </c>
      <c r="W69" s="7">
        <v>646290</v>
      </c>
      <c r="X69" s="6">
        <v>43100</v>
      </c>
      <c r="Y69" s="4" t="s">
        <v>7203</v>
      </c>
      <c r="Z69" s="4" t="s">
        <v>300</v>
      </c>
      <c r="AA69" s="4" t="s">
        <v>301</v>
      </c>
      <c r="AB69" s="4"/>
      <c r="AC69" s="4"/>
      <c r="AD69" s="4"/>
      <c r="AE69" s="7">
        <v>0</v>
      </c>
      <c r="AF69" s="11">
        <v>974</v>
      </c>
    </row>
    <row r="70" spans="1:32" x14ac:dyDescent="0.25">
      <c r="A70" s="3">
        <v>2017</v>
      </c>
      <c r="B70" s="4" t="s">
        <v>509</v>
      </c>
      <c r="C70" s="5">
        <v>48101</v>
      </c>
      <c r="D70" s="4" t="s">
        <v>7190</v>
      </c>
      <c r="E70" s="4" t="s">
        <v>7191</v>
      </c>
      <c r="F70" s="6">
        <v>42912</v>
      </c>
      <c r="G70" s="7">
        <v>423600</v>
      </c>
      <c r="H70" s="6">
        <v>43100</v>
      </c>
      <c r="I70" s="4" t="s">
        <v>7192</v>
      </c>
      <c r="J70" s="4" t="s">
        <v>300</v>
      </c>
      <c r="K70" s="4" t="s">
        <v>301</v>
      </c>
      <c r="L70" s="4"/>
      <c r="M70" s="4"/>
      <c r="N70" s="4"/>
      <c r="O70" s="7">
        <v>0</v>
      </c>
      <c r="P70" s="11">
        <f>_xlfn.XLOOKUP(E70,[1]SIDEOF_donativos!U$4:U$1619,[1]SIDEOF_donativos!W$4:W$1619,FALSE)</f>
        <v>419</v>
      </c>
      <c r="S70" s="3">
        <v>2017</v>
      </c>
      <c r="T70" s="4" t="s">
        <v>509</v>
      </c>
      <c r="U70" s="4" t="s">
        <v>5778</v>
      </c>
      <c r="V70" s="6">
        <v>42912</v>
      </c>
      <c r="W70" s="7">
        <v>800000</v>
      </c>
      <c r="X70" s="6">
        <v>43100</v>
      </c>
      <c r="Y70" s="4" t="s">
        <v>7205</v>
      </c>
      <c r="Z70" s="4" t="s">
        <v>300</v>
      </c>
      <c r="AA70" s="4" t="s">
        <v>301</v>
      </c>
      <c r="AB70" s="4"/>
      <c r="AC70" s="4"/>
      <c r="AD70" s="4"/>
      <c r="AE70" s="7">
        <v>0</v>
      </c>
      <c r="AF70" s="11">
        <v>375</v>
      </c>
    </row>
    <row r="71" spans="1:32" x14ac:dyDescent="0.25">
      <c r="A71" s="3">
        <v>2017</v>
      </c>
      <c r="B71" s="4" t="s">
        <v>509</v>
      </c>
      <c r="C71" s="5">
        <v>48101</v>
      </c>
      <c r="D71" s="4" t="s">
        <v>7193</v>
      </c>
      <c r="E71" s="4" t="s">
        <v>3148</v>
      </c>
      <c r="F71" s="6">
        <v>42912</v>
      </c>
      <c r="G71" s="7">
        <v>499999</v>
      </c>
      <c r="H71" s="6">
        <v>43100</v>
      </c>
      <c r="I71" s="4" t="s">
        <v>7194</v>
      </c>
      <c r="J71" s="4" t="s">
        <v>300</v>
      </c>
      <c r="K71" s="4" t="s">
        <v>301</v>
      </c>
      <c r="L71" s="4"/>
      <c r="M71" s="4"/>
      <c r="N71" s="4"/>
      <c r="O71" s="7">
        <v>0</v>
      </c>
      <c r="P71" s="11">
        <f>_xlfn.XLOOKUP(E71,[1]SIDEOF_donativos!U$4:U$1619,[1]SIDEOF_donativos!W$4:W$1619,FALSE)</f>
        <v>1110</v>
      </c>
      <c r="S71" s="3">
        <v>2017</v>
      </c>
      <c r="T71" s="4" t="s">
        <v>509</v>
      </c>
      <c r="U71" s="4" t="s">
        <v>7207</v>
      </c>
      <c r="V71" s="6">
        <v>42912</v>
      </c>
      <c r="W71" s="7">
        <v>491849</v>
      </c>
      <c r="X71" s="6">
        <v>43100</v>
      </c>
      <c r="Y71" s="4" t="s">
        <v>7208</v>
      </c>
      <c r="Z71" s="4" t="s">
        <v>300</v>
      </c>
      <c r="AA71" s="4" t="s">
        <v>301</v>
      </c>
      <c r="AB71" s="4"/>
      <c r="AC71" s="4"/>
      <c r="AD71" s="4"/>
      <c r="AE71" s="7">
        <v>0</v>
      </c>
      <c r="AF71" s="11">
        <v>1026</v>
      </c>
    </row>
    <row r="72" spans="1:32" x14ac:dyDescent="0.25">
      <c r="A72" s="3">
        <v>2017</v>
      </c>
      <c r="B72" s="4" t="s">
        <v>509</v>
      </c>
      <c r="C72" s="5">
        <v>48101</v>
      </c>
      <c r="D72" s="4" t="s">
        <v>7195</v>
      </c>
      <c r="E72" s="4" t="s">
        <v>4520</v>
      </c>
      <c r="F72" s="6">
        <v>42907</v>
      </c>
      <c r="G72" s="7">
        <v>800000</v>
      </c>
      <c r="H72" s="6">
        <v>43100</v>
      </c>
      <c r="I72" s="4" t="s">
        <v>7196</v>
      </c>
      <c r="J72" s="4" t="s">
        <v>300</v>
      </c>
      <c r="K72" s="4" t="s">
        <v>301</v>
      </c>
      <c r="L72" s="4"/>
      <c r="M72" s="4"/>
      <c r="N72" s="4"/>
      <c r="O72" s="7">
        <v>0</v>
      </c>
      <c r="P72" s="11">
        <f>_xlfn.XLOOKUP(E72,[1]SIDEOF_donativos!U$4:U$1619,[1]SIDEOF_donativos!W$4:W$1619,FALSE)</f>
        <v>1078</v>
      </c>
      <c r="S72" s="3">
        <v>2017</v>
      </c>
      <c r="T72" s="4" t="s">
        <v>509</v>
      </c>
      <c r="U72" s="4" t="s">
        <v>7210</v>
      </c>
      <c r="V72" s="6">
        <v>42912</v>
      </c>
      <c r="W72" s="7">
        <v>799000</v>
      </c>
      <c r="X72" s="6">
        <v>43100</v>
      </c>
      <c r="Y72" s="4" t="s">
        <v>7211</v>
      </c>
      <c r="Z72" s="4" t="s">
        <v>300</v>
      </c>
      <c r="AA72" s="4" t="s">
        <v>301</v>
      </c>
      <c r="AB72" s="4"/>
      <c r="AC72" s="4"/>
      <c r="AD72" s="4"/>
      <c r="AE72" s="7">
        <v>0</v>
      </c>
      <c r="AF72" s="11">
        <v>214</v>
      </c>
    </row>
    <row r="73" spans="1:32" x14ac:dyDescent="0.25">
      <c r="A73" s="3">
        <v>2017</v>
      </c>
      <c r="B73" s="4" t="s">
        <v>509</v>
      </c>
      <c r="C73" s="5">
        <v>48101</v>
      </c>
      <c r="D73" s="4" t="s">
        <v>7197</v>
      </c>
      <c r="E73" s="4" t="s">
        <v>7198</v>
      </c>
      <c r="F73" s="6">
        <v>42912</v>
      </c>
      <c r="G73" s="7">
        <v>499000</v>
      </c>
      <c r="H73" s="6">
        <v>43100</v>
      </c>
      <c r="I73" s="4" t="s">
        <v>7199</v>
      </c>
      <c r="J73" s="4" t="s">
        <v>300</v>
      </c>
      <c r="K73" s="4" t="s">
        <v>301</v>
      </c>
      <c r="L73" s="4"/>
      <c r="M73" s="4"/>
      <c r="N73" s="4"/>
      <c r="O73" s="7">
        <v>0</v>
      </c>
      <c r="P73" s="11">
        <f>_xlfn.XLOOKUP(E73,[1]SIDEOF_donativos!U$4:U$1619,[1]SIDEOF_donativos!W$4:W$1619,FALSE)</f>
        <v>737</v>
      </c>
      <c r="S73" s="3">
        <v>2017</v>
      </c>
      <c r="T73" s="4" t="s">
        <v>509</v>
      </c>
      <c r="U73" s="4" t="s">
        <v>7213</v>
      </c>
      <c r="V73" s="6">
        <v>42913</v>
      </c>
      <c r="W73" s="7">
        <v>752000</v>
      </c>
      <c r="X73" s="6">
        <v>43100</v>
      </c>
      <c r="Y73" s="4" t="s">
        <v>7214</v>
      </c>
      <c r="Z73" s="4" t="s">
        <v>300</v>
      </c>
      <c r="AA73" s="4" t="s">
        <v>301</v>
      </c>
      <c r="AB73" s="4"/>
      <c r="AC73" s="4"/>
      <c r="AD73" s="4"/>
      <c r="AE73" s="7">
        <v>0</v>
      </c>
      <c r="AF73" s="11">
        <v>695</v>
      </c>
    </row>
    <row r="74" spans="1:32" x14ac:dyDescent="0.25">
      <c r="A74" s="3">
        <v>2017</v>
      </c>
      <c r="B74" s="4" t="s">
        <v>509</v>
      </c>
      <c r="C74" s="5">
        <v>48101</v>
      </c>
      <c r="D74" s="4" t="s">
        <v>7200</v>
      </c>
      <c r="E74" s="4" t="s">
        <v>5781</v>
      </c>
      <c r="F74" s="6">
        <v>42912</v>
      </c>
      <c r="G74" s="7">
        <v>612800</v>
      </c>
      <c r="H74" s="6">
        <v>43100</v>
      </c>
      <c r="I74" s="4" t="s">
        <v>7201</v>
      </c>
      <c r="J74" s="4" t="s">
        <v>300</v>
      </c>
      <c r="K74" s="4" t="s">
        <v>301</v>
      </c>
      <c r="L74" s="4"/>
      <c r="M74" s="4"/>
      <c r="N74" s="4"/>
      <c r="O74" s="7">
        <v>0</v>
      </c>
      <c r="P74" s="11">
        <f>_xlfn.XLOOKUP(E74,[1]SIDEOF_donativos!U$4:U$1619,[1]SIDEOF_donativos!W$4:W$1619,FALSE)</f>
        <v>1518</v>
      </c>
      <c r="S74" s="3">
        <v>2017</v>
      </c>
      <c r="T74" s="4" t="s">
        <v>509</v>
      </c>
      <c r="U74" s="4" t="s">
        <v>6026</v>
      </c>
      <c r="V74" s="6">
        <v>42913</v>
      </c>
      <c r="W74" s="7">
        <v>649700</v>
      </c>
      <c r="X74" s="6">
        <v>43100</v>
      </c>
      <c r="Y74" s="4" t="s">
        <v>7216</v>
      </c>
      <c r="Z74" s="4" t="s">
        <v>300</v>
      </c>
      <c r="AA74" s="4" t="s">
        <v>301</v>
      </c>
      <c r="AB74" s="4"/>
      <c r="AC74" s="4"/>
      <c r="AD74" s="4"/>
      <c r="AE74" s="7">
        <v>0</v>
      </c>
      <c r="AF74" s="11">
        <v>1548</v>
      </c>
    </row>
    <row r="75" spans="1:32" x14ac:dyDescent="0.25">
      <c r="A75" s="3">
        <v>2017</v>
      </c>
      <c r="B75" s="4" t="s">
        <v>509</v>
      </c>
      <c r="C75" s="5">
        <v>48101</v>
      </c>
      <c r="D75" s="4" t="s">
        <v>7202</v>
      </c>
      <c r="E75" s="4" t="s">
        <v>5968</v>
      </c>
      <c r="F75" s="6">
        <v>42912</v>
      </c>
      <c r="G75" s="7">
        <v>646290</v>
      </c>
      <c r="H75" s="6">
        <v>43100</v>
      </c>
      <c r="I75" s="4" t="s">
        <v>7203</v>
      </c>
      <c r="J75" s="4" t="s">
        <v>300</v>
      </c>
      <c r="K75" s="4" t="s">
        <v>301</v>
      </c>
      <c r="L75" s="4"/>
      <c r="M75" s="4"/>
      <c r="N75" s="4"/>
      <c r="O75" s="7">
        <v>0</v>
      </c>
      <c r="P75" s="11">
        <f>_xlfn.XLOOKUP(E75,[1]SIDEOF_donativos!U$4:U$1619,[1]SIDEOF_donativos!W$4:W$1619,FALSE)</f>
        <v>974</v>
      </c>
      <c r="S75" s="3">
        <v>2017</v>
      </c>
      <c r="T75" s="4" t="s">
        <v>509</v>
      </c>
      <c r="U75" s="4" t="s">
        <v>3281</v>
      </c>
      <c r="V75" s="6">
        <v>42913</v>
      </c>
      <c r="W75" s="7">
        <v>794000</v>
      </c>
      <c r="X75" s="6">
        <v>43100</v>
      </c>
      <c r="Y75" s="4" t="s">
        <v>7218</v>
      </c>
      <c r="Z75" s="4" t="s">
        <v>300</v>
      </c>
      <c r="AA75" s="4" t="s">
        <v>301</v>
      </c>
      <c r="AB75" s="4"/>
      <c r="AC75" s="4"/>
      <c r="AD75" s="4"/>
      <c r="AE75" s="7">
        <v>0</v>
      </c>
      <c r="AF75" s="11">
        <v>454</v>
      </c>
    </row>
    <row r="76" spans="1:32" x14ac:dyDescent="0.25">
      <c r="A76" s="3">
        <v>2017</v>
      </c>
      <c r="B76" s="4" t="s">
        <v>509</v>
      </c>
      <c r="C76" s="5">
        <v>48101</v>
      </c>
      <c r="D76" s="4" t="s">
        <v>7204</v>
      </c>
      <c r="E76" s="4" t="s">
        <v>5778</v>
      </c>
      <c r="F76" s="6">
        <v>42912</v>
      </c>
      <c r="G76" s="7">
        <v>800000</v>
      </c>
      <c r="H76" s="6">
        <v>43100</v>
      </c>
      <c r="I76" s="4" t="s">
        <v>7205</v>
      </c>
      <c r="J76" s="4" t="s">
        <v>300</v>
      </c>
      <c r="K76" s="4" t="s">
        <v>301</v>
      </c>
      <c r="L76" s="4"/>
      <c r="M76" s="4"/>
      <c r="N76" s="4"/>
      <c r="O76" s="7">
        <v>0</v>
      </c>
      <c r="P76" s="11">
        <f>_xlfn.XLOOKUP(E76,[1]SIDEOF_donativos!U$4:U$1619,[1]SIDEOF_donativos!W$4:W$1619,FALSE)</f>
        <v>375</v>
      </c>
      <c r="S76" s="3">
        <v>2017</v>
      </c>
      <c r="T76" s="4" t="s">
        <v>509</v>
      </c>
      <c r="U76" s="4" t="s">
        <v>5943</v>
      </c>
      <c r="V76" s="6">
        <v>42913</v>
      </c>
      <c r="W76" s="7">
        <v>646000</v>
      </c>
      <c r="X76" s="6">
        <v>43100</v>
      </c>
      <c r="Y76" s="4" t="s">
        <v>7220</v>
      </c>
      <c r="Z76" s="4" t="s">
        <v>300</v>
      </c>
      <c r="AA76" s="4" t="s">
        <v>301</v>
      </c>
      <c r="AB76" s="4"/>
      <c r="AC76" s="4"/>
      <c r="AD76" s="4"/>
      <c r="AE76" s="7">
        <v>0</v>
      </c>
      <c r="AF76" s="11">
        <v>1543</v>
      </c>
    </row>
    <row r="77" spans="1:32" x14ac:dyDescent="0.25">
      <c r="A77" s="3">
        <v>2017</v>
      </c>
      <c r="B77" s="4" t="s">
        <v>509</v>
      </c>
      <c r="C77" s="5">
        <v>48101</v>
      </c>
      <c r="D77" s="4" t="s">
        <v>7206</v>
      </c>
      <c r="E77" s="4" t="s">
        <v>7207</v>
      </c>
      <c r="F77" s="6">
        <v>42912</v>
      </c>
      <c r="G77" s="7">
        <v>491849</v>
      </c>
      <c r="H77" s="6">
        <v>43100</v>
      </c>
      <c r="I77" s="4" t="s">
        <v>7208</v>
      </c>
      <c r="J77" s="4" t="s">
        <v>300</v>
      </c>
      <c r="K77" s="4" t="s">
        <v>301</v>
      </c>
      <c r="L77" s="4"/>
      <c r="M77" s="4"/>
      <c r="N77" s="4"/>
      <c r="O77" s="7">
        <v>0</v>
      </c>
      <c r="P77" s="11">
        <f>_xlfn.XLOOKUP(E77,[1]SIDEOF_donativos!U$4:U$1619,[1]SIDEOF_donativos!W$4:W$1619,FALSE)</f>
        <v>1026</v>
      </c>
      <c r="S77" s="3">
        <v>2017</v>
      </c>
      <c r="T77" s="4" t="s">
        <v>509</v>
      </c>
      <c r="U77" s="4" t="s">
        <v>3231</v>
      </c>
      <c r="V77" s="6">
        <v>42913</v>
      </c>
      <c r="W77" s="7">
        <v>798000</v>
      </c>
      <c r="X77" s="6">
        <v>43100</v>
      </c>
      <c r="Y77" s="4" t="s">
        <v>7222</v>
      </c>
      <c r="Z77" s="4" t="s">
        <v>300</v>
      </c>
      <c r="AA77" s="4" t="s">
        <v>301</v>
      </c>
      <c r="AB77" s="4"/>
      <c r="AC77" s="4"/>
      <c r="AD77" s="4"/>
      <c r="AE77" s="7">
        <v>0</v>
      </c>
      <c r="AF77" s="11">
        <v>859</v>
      </c>
    </row>
    <row r="78" spans="1:32" x14ac:dyDescent="0.25">
      <c r="A78" s="3">
        <v>2017</v>
      </c>
      <c r="B78" s="4" t="s">
        <v>509</v>
      </c>
      <c r="C78" s="5">
        <v>48101</v>
      </c>
      <c r="D78" s="4" t="s">
        <v>7209</v>
      </c>
      <c r="E78" s="4" t="s">
        <v>7210</v>
      </c>
      <c r="F78" s="6">
        <v>42912</v>
      </c>
      <c r="G78" s="7">
        <v>799000</v>
      </c>
      <c r="H78" s="6">
        <v>43100</v>
      </c>
      <c r="I78" s="4" t="s">
        <v>7211</v>
      </c>
      <c r="J78" s="4" t="s">
        <v>300</v>
      </c>
      <c r="K78" s="4" t="s">
        <v>301</v>
      </c>
      <c r="L78" s="4"/>
      <c r="M78" s="4"/>
      <c r="N78" s="4"/>
      <c r="O78" s="7">
        <v>0</v>
      </c>
      <c r="P78" s="11">
        <f>_xlfn.XLOOKUP(E78,[1]SIDEOF_donativos!U$4:U$1619,[1]SIDEOF_donativos!W$4:W$1619,FALSE)</f>
        <v>214</v>
      </c>
      <c r="S78" s="3">
        <v>2017</v>
      </c>
      <c r="T78" s="4" t="s">
        <v>509</v>
      </c>
      <c r="U78" s="4" t="s">
        <v>2783</v>
      </c>
      <c r="V78" s="6">
        <v>42913</v>
      </c>
      <c r="W78" s="7">
        <v>650000</v>
      </c>
      <c r="X78" s="6">
        <v>43100</v>
      </c>
      <c r="Y78" s="4" t="s">
        <v>7224</v>
      </c>
      <c r="Z78" s="4" t="s">
        <v>300</v>
      </c>
      <c r="AA78" s="4" t="s">
        <v>301</v>
      </c>
      <c r="AB78" s="4"/>
      <c r="AC78" s="4"/>
      <c r="AD78" s="4"/>
      <c r="AE78" s="7">
        <v>0</v>
      </c>
      <c r="AF78" s="11">
        <v>382</v>
      </c>
    </row>
    <row r="79" spans="1:32" x14ac:dyDescent="0.25">
      <c r="A79" s="3">
        <v>2017</v>
      </c>
      <c r="B79" s="4" t="s">
        <v>509</v>
      </c>
      <c r="C79" s="5">
        <v>48101</v>
      </c>
      <c r="D79" s="4" t="s">
        <v>7212</v>
      </c>
      <c r="E79" s="4" t="s">
        <v>7213</v>
      </c>
      <c r="F79" s="6">
        <v>42913</v>
      </c>
      <c r="G79" s="7">
        <v>752000</v>
      </c>
      <c r="H79" s="6">
        <v>43100</v>
      </c>
      <c r="I79" s="4" t="s">
        <v>7214</v>
      </c>
      <c r="J79" s="4" t="s">
        <v>300</v>
      </c>
      <c r="K79" s="4" t="s">
        <v>301</v>
      </c>
      <c r="L79" s="4"/>
      <c r="M79" s="4"/>
      <c r="N79" s="4"/>
      <c r="O79" s="7">
        <v>0</v>
      </c>
      <c r="P79" s="11">
        <f>_xlfn.XLOOKUP(E79,[1]SIDEOF_donativos!U$4:U$1619,[1]SIDEOF_donativos!W$4:W$1619,FALSE)</f>
        <v>695</v>
      </c>
      <c r="S79" s="3">
        <v>2017</v>
      </c>
      <c r="T79" s="4" t="s">
        <v>509</v>
      </c>
      <c r="U79" s="4" t="s">
        <v>4505</v>
      </c>
      <c r="V79" s="6">
        <v>42913</v>
      </c>
      <c r="W79" s="7">
        <v>798500</v>
      </c>
      <c r="X79" s="6">
        <v>43100</v>
      </c>
      <c r="Y79" s="4" t="s">
        <v>7226</v>
      </c>
      <c r="Z79" s="4" t="s">
        <v>300</v>
      </c>
      <c r="AA79" s="4" t="s">
        <v>301</v>
      </c>
      <c r="AB79" s="4"/>
      <c r="AC79" s="4"/>
      <c r="AD79" s="4"/>
      <c r="AE79" s="7">
        <v>0</v>
      </c>
      <c r="AF79" s="11">
        <v>74</v>
      </c>
    </row>
    <row r="80" spans="1:32" x14ac:dyDescent="0.25">
      <c r="A80" s="3">
        <v>2017</v>
      </c>
      <c r="B80" s="4" t="s">
        <v>509</v>
      </c>
      <c r="C80" s="5">
        <v>48101</v>
      </c>
      <c r="D80" s="4" t="s">
        <v>7215</v>
      </c>
      <c r="E80" s="4" t="s">
        <v>6026</v>
      </c>
      <c r="F80" s="6">
        <v>42913</v>
      </c>
      <c r="G80" s="7">
        <v>649700</v>
      </c>
      <c r="H80" s="6">
        <v>43100</v>
      </c>
      <c r="I80" s="4" t="s">
        <v>7216</v>
      </c>
      <c r="J80" s="4" t="s">
        <v>300</v>
      </c>
      <c r="K80" s="4" t="s">
        <v>301</v>
      </c>
      <c r="L80" s="4"/>
      <c r="M80" s="4"/>
      <c r="N80" s="4"/>
      <c r="O80" s="7">
        <v>0</v>
      </c>
      <c r="P80" s="11">
        <f>_xlfn.XLOOKUP(E80,[1]SIDEOF_donativos!U$4:U$1619,[1]SIDEOF_donativos!W$4:W$1619,FALSE)</f>
        <v>1548</v>
      </c>
      <c r="S80" s="3">
        <v>2017</v>
      </c>
      <c r="T80" s="4" t="s">
        <v>509</v>
      </c>
      <c r="U80" s="4" t="s">
        <v>7228</v>
      </c>
      <c r="V80" s="6">
        <v>42913</v>
      </c>
      <c r="W80" s="7">
        <v>345700</v>
      </c>
      <c r="X80" s="6">
        <v>43100</v>
      </c>
      <c r="Y80" s="4" t="s">
        <v>7229</v>
      </c>
      <c r="Z80" s="4" t="s">
        <v>300</v>
      </c>
      <c r="AA80" s="4" t="s">
        <v>301</v>
      </c>
      <c r="AB80" s="4"/>
      <c r="AC80" s="4"/>
      <c r="AD80" s="4"/>
      <c r="AE80" s="7">
        <v>0</v>
      </c>
      <c r="AF80" s="11">
        <v>274</v>
      </c>
    </row>
    <row r="81" spans="1:32" x14ac:dyDescent="0.25">
      <c r="A81" s="3">
        <v>2017</v>
      </c>
      <c r="B81" s="4" t="s">
        <v>509</v>
      </c>
      <c r="C81" s="5">
        <v>48101</v>
      </c>
      <c r="D81" s="4" t="s">
        <v>7217</v>
      </c>
      <c r="E81" s="4" t="s">
        <v>3281</v>
      </c>
      <c r="F81" s="6">
        <v>42913</v>
      </c>
      <c r="G81" s="7">
        <v>794000</v>
      </c>
      <c r="H81" s="6">
        <v>43100</v>
      </c>
      <c r="I81" s="4" t="s">
        <v>7218</v>
      </c>
      <c r="J81" s="4" t="s">
        <v>300</v>
      </c>
      <c r="K81" s="4" t="s">
        <v>301</v>
      </c>
      <c r="L81" s="4"/>
      <c r="M81" s="4"/>
      <c r="N81" s="4"/>
      <c r="O81" s="7">
        <v>0</v>
      </c>
      <c r="P81" s="11">
        <f>_xlfn.XLOOKUP(E81,[1]SIDEOF_donativos!U$4:U$1619,[1]SIDEOF_donativos!W$4:W$1619,FALSE)</f>
        <v>454</v>
      </c>
      <c r="S81" s="3">
        <v>2017</v>
      </c>
      <c r="T81" s="4" t="s">
        <v>509</v>
      </c>
      <c r="U81" s="4" t="s">
        <v>7231</v>
      </c>
      <c r="V81" s="6">
        <v>42912</v>
      </c>
      <c r="W81" s="7">
        <v>250000</v>
      </c>
      <c r="X81" s="6">
        <v>43100</v>
      </c>
      <c r="Y81" s="4" t="s">
        <v>7232</v>
      </c>
      <c r="Z81" s="4" t="s">
        <v>300</v>
      </c>
      <c r="AA81" s="4" t="s">
        <v>301</v>
      </c>
      <c r="AB81" s="4"/>
      <c r="AC81" s="4"/>
      <c r="AD81" s="4"/>
      <c r="AE81" s="7">
        <v>0</v>
      </c>
      <c r="AF81" s="11">
        <v>286</v>
      </c>
    </row>
    <row r="82" spans="1:32" x14ac:dyDescent="0.25">
      <c r="A82" s="3">
        <v>2017</v>
      </c>
      <c r="B82" s="4" t="s">
        <v>509</v>
      </c>
      <c r="C82" s="5">
        <v>48101</v>
      </c>
      <c r="D82" s="4" t="s">
        <v>7219</v>
      </c>
      <c r="E82" s="4" t="s">
        <v>5943</v>
      </c>
      <c r="F82" s="6">
        <v>42913</v>
      </c>
      <c r="G82" s="7">
        <v>646000</v>
      </c>
      <c r="H82" s="6">
        <v>43100</v>
      </c>
      <c r="I82" s="4" t="s">
        <v>7220</v>
      </c>
      <c r="J82" s="4" t="s">
        <v>300</v>
      </c>
      <c r="K82" s="4" t="s">
        <v>301</v>
      </c>
      <c r="L82" s="4"/>
      <c r="M82" s="4"/>
      <c r="N82" s="4"/>
      <c r="O82" s="7">
        <v>0</v>
      </c>
      <c r="P82" s="11">
        <f>_xlfn.XLOOKUP(E82,[1]SIDEOF_donativos!U$4:U$1619,[1]SIDEOF_donativos!W$4:W$1619,FALSE)</f>
        <v>1543</v>
      </c>
      <c r="S82" s="3">
        <v>2017</v>
      </c>
      <c r="T82" s="4" t="s">
        <v>509</v>
      </c>
      <c r="U82" s="4" t="s">
        <v>7234</v>
      </c>
      <c r="V82" s="6">
        <v>42913</v>
      </c>
      <c r="W82" s="7">
        <v>248498</v>
      </c>
      <c r="X82" s="6">
        <v>43100</v>
      </c>
      <c r="Y82" s="4" t="s">
        <v>7235</v>
      </c>
      <c r="Z82" s="4" t="s">
        <v>300</v>
      </c>
      <c r="AA82" s="4" t="s">
        <v>301</v>
      </c>
      <c r="AB82" s="4"/>
      <c r="AC82" s="4"/>
      <c r="AD82" s="4"/>
      <c r="AE82" s="7">
        <v>0</v>
      </c>
      <c r="AF82" s="11">
        <v>379</v>
      </c>
    </row>
    <row r="83" spans="1:32" x14ac:dyDescent="0.25">
      <c r="A83" s="3">
        <v>2017</v>
      </c>
      <c r="B83" s="4" t="s">
        <v>509</v>
      </c>
      <c r="C83" s="5">
        <v>48101</v>
      </c>
      <c r="D83" s="4" t="s">
        <v>7221</v>
      </c>
      <c r="E83" s="4" t="s">
        <v>3231</v>
      </c>
      <c r="F83" s="6">
        <v>42913</v>
      </c>
      <c r="G83" s="7">
        <v>798000</v>
      </c>
      <c r="H83" s="6">
        <v>43100</v>
      </c>
      <c r="I83" s="4" t="s">
        <v>7222</v>
      </c>
      <c r="J83" s="4" t="s">
        <v>300</v>
      </c>
      <c r="K83" s="4" t="s">
        <v>301</v>
      </c>
      <c r="L83" s="4"/>
      <c r="M83" s="4"/>
      <c r="N83" s="4"/>
      <c r="O83" s="7">
        <v>0</v>
      </c>
      <c r="P83" s="11">
        <f>_xlfn.XLOOKUP(E83,[1]SIDEOF_donativos!U$4:U$1619,[1]SIDEOF_donativos!W$4:W$1619,FALSE)</f>
        <v>859</v>
      </c>
      <c r="S83" s="3">
        <v>2017</v>
      </c>
      <c r="T83" s="4" t="s">
        <v>509</v>
      </c>
      <c r="U83" s="4" t="s">
        <v>2073</v>
      </c>
      <c r="V83" s="6">
        <v>42913</v>
      </c>
      <c r="W83" s="7">
        <v>795436</v>
      </c>
      <c r="X83" s="6">
        <v>43100</v>
      </c>
      <c r="Y83" s="4" t="s">
        <v>7237</v>
      </c>
      <c r="Z83" s="4" t="s">
        <v>300</v>
      </c>
      <c r="AA83" s="4" t="s">
        <v>301</v>
      </c>
      <c r="AB83" s="4"/>
      <c r="AC83" s="4"/>
      <c r="AD83" s="4"/>
      <c r="AE83" s="7">
        <v>0</v>
      </c>
      <c r="AF83" s="11">
        <v>354</v>
      </c>
    </row>
    <row r="84" spans="1:32" x14ac:dyDescent="0.25">
      <c r="A84" s="3">
        <v>2017</v>
      </c>
      <c r="B84" s="4" t="s">
        <v>509</v>
      </c>
      <c r="C84" s="5">
        <v>48101</v>
      </c>
      <c r="D84" s="4" t="s">
        <v>7223</v>
      </c>
      <c r="E84" s="4" t="s">
        <v>2783</v>
      </c>
      <c r="F84" s="6">
        <v>42913</v>
      </c>
      <c r="G84" s="7">
        <v>650000</v>
      </c>
      <c r="H84" s="6">
        <v>43100</v>
      </c>
      <c r="I84" s="4" t="s">
        <v>7224</v>
      </c>
      <c r="J84" s="4" t="s">
        <v>300</v>
      </c>
      <c r="K84" s="4" t="s">
        <v>301</v>
      </c>
      <c r="L84" s="4"/>
      <c r="M84" s="4"/>
      <c r="N84" s="4"/>
      <c r="O84" s="7">
        <v>0</v>
      </c>
      <c r="P84" s="11">
        <f>_xlfn.XLOOKUP(E84,[1]SIDEOF_donativos!U$4:U$1619,[1]SIDEOF_donativos!W$4:W$1619,FALSE)</f>
        <v>382</v>
      </c>
      <c r="S84" s="3">
        <v>2017</v>
      </c>
      <c r="T84" s="4" t="s">
        <v>509</v>
      </c>
      <c r="U84" s="4" t="s">
        <v>7239</v>
      </c>
      <c r="V84" s="6">
        <v>42913</v>
      </c>
      <c r="W84" s="7">
        <v>388260</v>
      </c>
      <c r="X84" s="6">
        <v>43100</v>
      </c>
      <c r="Y84" s="4" t="s">
        <v>7240</v>
      </c>
      <c r="Z84" s="4" t="s">
        <v>300</v>
      </c>
      <c r="AA84" s="4" t="s">
        <v>301</v>
      </c>
      <c r="AB84" s="4"/>
      <c r="AC84" s="4"/>
      <c r="AD84" s="4"/>
      <c r="AE84" s="7">
        <v>0</v>
      </c>
      <c r="AF84" s="11">
        <v>52</v>
      </c>
    </row>
    <row r="85" spans="1:32" x14ac:dyDescent="0.25">
      <c r="A85" s="3">
        <v>2017</v>
      </c>
      <c r="B85" s="4" t="s">
        <v>509</v>
      </c>
      <c r="C85" s="5">
        <v>48101</v>
      </c>
      <c r="D85" s="4" t="s">
        <v>7225</v>
      </c>
      <c r="E85" s="4" t="s">
        <v>4505</v>
      </c>
      <c r="F85" s="6">
        <v>42913</v>
      </c>
      <c r="G85" s="7">
        <v>798500</v>
      </c>
      <c r="H85" s="6">
        <v>43100</v>
      </c>
      <c r="I85" s="4" t="s">
        <v>7226</v>
      </c>
      <c r="J85" s="4" t="s">
        <v>300</v>
      </c>
      <c r="K85" s="4" t="s">
        <v>301</v>
      </c>
      <c r="L85" s="4"/>
      <c r="M85" s="4"/>
      <c r="N85" s="4"/>
      <c r="O85" s="7">
        <v>0</v>
      </c>
      <c r="P85" s="11">
        <f>_xlfn.XLOOKUP(E85,[1]SIDEOF_donativos!U$4:U$1619,[1]SIDEOF_donativos!W$4:W$1619,FALSE)</f>
        <v>74</v>
      </c>
      <c r="S85" s="3">
        <v>2017</v>
      </c>
      <c r="T85" s="4" t="s">
        <v>509</v>
      </c>
      <c r="U85" s="4" t="s">
        <v>3313</v>
      </c>
      <c r="V85" s="6">
        <v>42913</v>
      </c>
      <c r="W85" s="7">
        <v>650000</v>
      </c>
      <c r="X85" s="6">
        <v>43100</v>
      </c>
      <c r="Y85" s="4" t="s">
        <v>7242</v>
      </c>
      <c r="Z85" s="4" t="s">
        <v>300</v>
      </c>
      <c r="AA85" s="4" t="s">
        <v>301</v>
      </c>
      <c r="AB85" s="4"/>
      <c r="AC85" s="4"/>
      <c r="AD85" s="4"/>
      <c r="AE85" s="7">
        <v>0</v>
      </c>
      <c r="AF85" s="11">
        <v>157</v>
      </c>
    </row>
    <row r="86" spans="1:32" x14ac:dyDescent="0.25">
      <c r="A86" s="3">
        <v>2017</v>
      </c>
      <c r="B86" s="4" t="s">
        <v>509</v>
      </c>
      <c r="C86" s="5">
        <v>48101</v>
      </c>
      <c r="D86" s="4" t="s">
        <v>7227</v>
      </c>
      <c r="E86" s="4" t="s">
        <v>7228</v>
      </c>
      <c r="F86" s="6">
        <v>42913</v>
      </c>
      <c r="G86" s="7">
        <v>345700</v>
      </c>
      <c r="H86" s="6">
        <v>43100</v>
      </c>
      <c r="I86" s="4" t="s">
        <v>7229</v>
      </c>
      <c r="J86" s="4" t="s">
        <v>300</v>
      </c>
      <c r="K86" s="4" t="s">
        <v>301</v>
      </c>
      <c r="L86" s="4"/>
      <c r="M86" s="4"/>
      <c r="N86" s="4"/>
      <c r="O86" s="7">
        <v>0</v>
      </c>
      <c r="P86" s="11">
        <f>_xlfn.XLOOKUP(E86,[1]SIDEOF_donativos!U$4:U$1619,[1]SIDEOF_donativos!W$4:W$1619,FALSE)</f>
        <v>274</v>
      </c>
      <c r="S86" s="3">
        <v>2017</v>
      </c>
      <c r="T86" s="4" t="s">
        <v>509</v>
      </c>
      <c r="U86" s="4" t="s">
        <v>256</v>
      </c>
      <c r="V86" s="6">
        <v>42913</v>
      </c>
      <c r="W86" s="7">
        <v>500000</v>
      </c>
      <c r="X86" s="6">
        <v>43100</v>
      </c>
      <c r="Y86" s="4" t="s">
        <v>7244</v>
      </c>
      <c r="Z86" s="4" t="s">
        <v>300</v>
      </c>
      <c r="AA86" s="4" t="s">
        <v>301</v>
      </c>
      <c r="AB86" s="4"/>
      <c r="AC86" s="4"/>
      <c r="AD86" s="4"/>
      <c r="AE86" s="7">
        <v>0</v>
      </c>
      <c r="AF86" s="11">
        <v>948</v>
      </c>
    </row>
    <row r="87" spans="1:32" x14ac:dyDescent="0.25">
      <c r="A87" s="3">
        <v>2017</v>
      </c>
      <c r="B87" s="4" t="s">
        <v>509</v>
      </c>
      <c r="C87" s="5">
        <v>48101</v>
      </c>
      <c r="D87" s="4" t="s">
        <v>7230</v>
      </c>
      <c r="E87" s="4" t="s">
        <v>7231</v>
      </c>
      <c r="F87" s="6">
        <v>42912</v>
      </c>
      <c r="G87" s="7">
        <v>250000</v>
      </c>
      <c r="H87" s="6">
        <v>43100</v>
      </c>
      <c r="I87" s="4" t="s">
        <v>7232</v>
      </c>
      <c r="J87" s="4" t="s">
        <v>300</v>
      </c>
      <c r="K87" s="4" t="s">
        <v>301</v>
      </c>
      <c r="L87" s="4"/>
      <c r="M87" s="4"/>
      <c r="N87" s="4"/>
      <c r="O87" s="7">
        <v>0</v>
      </c>
      <c r="P87" s="11">
        <f>_xlfn.XLOOKUP(E87,[1]SIDEOF_donativos!U$4:U$1619,[1]SIDEOF_donativos!W$4:W$1619,FALSE)</f>
        <v>286</v>
      </c>
      <c r="S87" s="3">
        <v>2017</v>
      </c>
      <c r="T87" s="4" t="s">
        <v>509</v>
      </c>
      <c r="U87" s="4" t="s">
        <v>5841</v>
      </c>
      <c r="V87" s="6">
        <v>42907</v>
      </c>
      <c r="W87" s="7">
        <v>797400</v>
      </c>
      <c r="X87" s="6">
        <v>43100</v>
      </c>
      <c r="Y87" s="4" t="s">
        <v>7246</v>
      </c>
      <c r="Z87" s="4" t="s">
        <v>300</v>
      </c>
      <c r="AA87" s="4" t="s">
        <v>301</v>
      </c>
      <c r="AB87" s="4"/>
      <c r="AC87" s="4"/>
      <c r="AD87" s="4"/>
      <c r="AE87" s="7">
        <v>0</v>
      </c>
      <c r="AF87" s="11">
        <v>206</v>
      </c>
    </row>
    <row r="88" spans="1:32" x14ac:dyDescent="0.25">
      <c r="A88" s="3">
        <v>2017</v>
      </c>
      <c r="B88" s="4" t="s">
        <v>509</v>
      </c>
      <c r="C88" s="5">
        <v>48101</v>
      </c>
      <c r="D88" s="4" t="s">
        <v>7233</v>
      </c>
      <c r="E88" s="4" t="s">
        <v>7234</v>
      </c>
      <c r="F88" s="6">
        <v>42913</v>
      </c>
      <c r="G88" s="7">
        <v>248498</v>
      </c>
      <c r="H88" s="6">
        <v>43100</v>
      </c>
      <c r="I88" s="4" t="s">
        <v>7235</v>
      </c>
      <c r="J88" s="4" t="s">
        <v>300</v>
      </c>
      <c r="K88" s="4" t="s">
        <v>301</v>
      </c>
      <c r="L88" s="4"/>
      <c r="M88" s="4"/>
      <c r="N88" s="4"/>
      <c r="O88" s="7">
        <v>0</v>
      </c>
      <c r="P88" s="11">
        <f>_xlfn.XLOOKUP(E88,[1]SIDEOF_donativos!U$4:U$1619,[1]SIDEOF_donativos!W$4:W$1619,FALSE)</f>
        <v>379</v>
      </c>
      <c r="S88" s="3">
        <v>2017</v>
      </c>
      <c r="T88" s="4" t="s">
        <v>509</v>
      </c>
      <c r="U88" s="4" t="s">
        <v>7248</v>
      </c>
      <c r="V88" s="6">
        <v>42913</v>
      </c>
      <c r="W88" s="7">
        <v>250000</v>
      </c>
      <c r="X88" s="6">
        <v>43100</v>
      </c>
      <c r="Y88" s="4" t="s">
        <v>7249</v>
      </c>
      <c r="Z88" s="4" t="s">
        <v>300</v>
      </c>
      <c r="AA88" s="4" t="s">
        <v>301</v>
      </c>
      <c r="AB88" s="4"/>
      <c r="AC88" s="4"/>
      <c r="AD88" s="4"/>
      <c r="AE88" s="7">
        <v>0</v>
      </c>
      <c r="AF88" s="11">
        <v>1605</v>
      </c>
    </row>
    <row r="89" spans="1:32" x14ac:dyDescent="0.25">
      <c r="A89" s="3">
        <v>2017</v>
      </c>
      <c r="B89" s="4" t="s">
        <v>509</v>
      </c>
      <c r="C89" s="5">
        <v>48101</v>
      </c>
      <c r="D89" s="4" t="s">
        <v>7236</v>
      </c>
      <c r="E89" s="4" t="s">
        <v>2073</v>
      </c>
      <c r="F89" s="6">
        <v>42913</v>
      </c>
      <c r="G89" s="7">
        <v>795436</v>
      </c>
      <c r="H89" s="6">
        <v>43100</v>
      </c>
      <c r="I89" s="4" t="s">
        <v>7237</v>
      </c>
      <c r="J89" s="4" t="s">
        <v>300</v>
      </c>
      <c r="K89" s="4" t="s">
        <v>301</v>
      </c>
      <c r="L89" s="4"/>
      <c r="M89" s="4"/>
      <c r="N89" s="4"/>
      <c r="O89" s="7">
        <v>0</v>
      </c>
      <c r="P89" s="11">
        <f>_xlfn.XLOOKUP(E89,[1]SIDEOF_donativos!U$4:U$1619,[1]SIDEOF_donativos!W$4:W$1619,FALSE)</f>
        <v>354</v>
      </c>
      <c r="S89" s="3">
        <v>2017</v>
      </c>
      <c r="T89" s="4" t="s">
        <v>509</v>
      </c>
      <c r="U89" s="4" t="s">
        <v>7251</v>
      </c>
      <c r="V89" s="6">
        <v>42913</v>
      </c>
      <c r="W89" s="7">
        <v>290550</v>
      </c>
      <c r="X89" s="6">
        <v>43100</v>
      </c>
      <c r="Y89" s="4" t="s">
        <v>7252</v>
      </c>
      <c r="Z89" s="4" t="s">
        <v>300</v>
      </c>
      <c r="AA89" s="4" t="s">
        <v>301</v>
      </c>
      <c r="AB89" s="4"/>
      <c r="AC89" s="4"/>
      <c r="AD89" s="4"/>
      <c r="AE89" s="7">
        <v>0</v>
      </c>
      <c r="AF89" s="11">
        <v>261</v>
      </c>
    </row>
    <row r="90" spans="1:32" x14ac:dyDescent="0.25">
      <c r="A90" s="3">
        <v>2017</v>
      </c>
      <c r="B90" s="4" t="s">
        <v>509</v>
      </c>
      <c r="C90" s="5">
        <v>48101</v>
      </c>
      <c r="D90" s="4" t="s">
        <v>7238</v>
      </c>
      <c r="E90" s="4" t="s">
        <v>7239</v>
      </c>
      <c r="F90" s="6">
        <v>42913</v>
      </c>
      <c r="G90" s="7">
        <v>388260</v>
      </c>
      <c r="H90" s="6">
        <v>43100</v>
      </c>
      <c r="I90" s="4" t="s">
        <v>7240</v>
      </c>
      <c r="J90" s="4" t="s">
        <v>300</v>
      </c>
      <c r="K90" s="4" t="s">
        <v>301</v>
      </c>
      <c r="L90" s="4"/>
      <c r="M90" s="4"/>
      <c r="N90" s="4"/>
      <c r="O90" s="7">
        <v>0</v>
      </c>
      <c r="P90" s="11">
        <f>_xlfn.XLOOKUP(E90,[1]SIDEOF_donativos!U$4:U$1619,[1]SIDEOF_donativos!W$4:W$1619,FALSE)</f>
        <v>52</v>
      </c>
      <c r="S90" s="3">
        <v>2017</v>
      </c>
      <c r="T90" s="4" t="s">
        <v>509</v>
      </c>
      <c r="U90" s="4" t="s">
        <v>560</v>
      </c>
      <c r="V90" s="6">
        <v>42913</v>
      </c>
      <c r="W90" s="7">
        <v>788500</v>
      </c>
      <c r="X90" s="6">
        <v>43100</v>
      </c>
      <c r="Y90" s="4" t="s">
        <v>7254</v>
      </c>
      <c r="Z90" s="4" t="s">
        <v>300</v>
      </c>
      <c r="AA90" s="4" t="s">
        <v>301</v>
      </c>
      <c r="AB90" s="4"/>
      <c r="AC90" s="4"/>
      <c r="AD90" s="4"/>
      <c r="AE90" s="7">
        <v>0</v>
      </c>
      <c r="AF90" s="11">
        <v>793</v>
      </c>
    </row>
    <row r="91" spans="1:32" x14ac:dyDescent="0.25">
      <c r="A91" s="3">
        <v>2017</v>
      </c>
      <c r="B91" s="4" t="s">
        <v>509</v>
      </c>
      <c r="C91" s="5">
        <v>48101</v>
      </c>
      <c r="D91" s="4" t="s">
        <v>7241</v>
      </c>
      <c r="E91" s="4" t="s">
        <v>3313</v>
      </c>
      <c r="F91" s="6">
        <v>42913</v>
      </c>
      <c r="G91" s="7">
        <v>650000</v>
      </c>
      <c r="H91" s="6">
        <v>43100</v>
      </c>
      <c r="I91" s="4" t="s">
        <v>7242</v>
      </c>
      <c r="J91" s="4" t="s">
        <v>300</v>
      </c>
      <c r="K91" s="4" t="s">
        <v>301</v>
      </c>
      <c r="L91" s="4"/>
      <c r="M91" s="4"/>
      <c r="N91" s="4"/>
      <c r="O91" s="7">
        <v>0</v>
      </c>
      <c r="P91" s="11">
        <f>_xlfn.XLOOKUP(E91,[1]SIDEOF_donativos!U$4:U$1619,[1]SIDEOF_donativos!W$4:W$1619,FALSE)</f>
        <v>157</v>
      </c>
      <c r="S91" s="3">
        <v>2017</v>
      </c>
      <c r="T91" s="4" t="s">
        <v>509</v>
      </c>
      <c r="U91" s="4" t="s">
        <v>6055</v>
      </c>
      <c r="V91" s="6">
        <v>42914</v>
      </c>
      <c r="W91" s="7">
        <v>552450</v>
      </c>
      <c r="X91" s="6">
        <v>43100</v>
      </c>
      <c r="Y91" s="4" t="s">
        <v>7256</v>
      </c>
      <c r="Z91" s="4" t="s">
        <v>300</v>
      </c>
      <c r="AA91" s="4" t="s">
        <v>301</v>
      </c>
      <c r="AB91" s="4"/>
      <c r="AC91" s="4"/>
      <c r="AD91" s="4"/>
      <c r="AE91" s="7">
        <v>0</v>
      </c>
      <c r="AF91" s="11">
        <v>1101</v>
      </c>
    </row>
    <row r="92" spans="1:32" x14ac:dyDescent="0.25">
      <c r="A92" s="3">
        <v>2017</v>
      </c>
      <c r="B92" s="4" t="s">
        <v>509</v>
      </c>
      <c r="C92" s="5">
        <v>48101</v>
      </c>
      <c r="D92" s="4" t="s">
        <v>7243</v>
      </c>
      <c r="E92" s="4" t="s">
        <v>256</v>
      </c>
      <c r="F92" s="6">
        <v>42913</v>
      </c>
      <c r="G92" s="7">
        <v>500000</v>
      </c>
      <c r="H92" s="6">
        <v>43100</v>
      </c>
      <c r="I92" s="4" t="s">
        <v>7244</v>
      </c>
      <c r="J92" s="4" t="s">
        <v>300</v>
      </c>
      <c r="K92" s="4" t="s">
        <v>301</v>
      </c>
      <c r="L92" s="4"/>
      <c r="M92" s="4"/>
      <c r="N92" s="4"/>
      <c r="O92" s="7">
        <v>0</v>
      </c>
      <c r="P92" s="11">
        <f>_xlfn.XLOOKUP(E92,[1]SIDEOF_donativos!U$4:U$1619,[1]SIDEOF_donativos!W$4:W$1619,FALSE)</f>
        <v>948</v>
      </c>
      <c r="S92" s="3">
        <v>2017</v>
      </c>
      <c r="T92" s="4" t="s">
        <v>509</v>
      </c>
      <c r="U92" s="4" t="s">
        <v>3198</v>
      </c>
      <c r="V92" s="6">
        <v>42914</v>
      </c>
      <c r="W92" s="7">
        <v>799927</v>
      </c>
      <c r="X92" s="6">
        <v>43100</v>
      </c>
      <c r="Y92" s="4" t="s">
        <v>7258</v>
      </c>
      <c r="Z92" s="4" t="s">
        <v>300</v>
      </c>
      <c r="AA92" s="4" t="s">
        <v>301</v>
      </c>
      <c r="AB92" s="4"/>
      <c r="AC92" s="4"/>
      <c r="AD92" s="4"/>
      <c r="AE92" s="7">
        <v>0</v>
      </c>
      <c r="AF92" s="11">
        <v>279</v>
      </c>
    </row>
    <row r="93" spans="1:32" x14ac:dyDescent="0.25">
      <c r="A93" s="3">
        <v>2017</v>
      </c>
      <c r="B93" s="4" t="s">
        <v>509</v>
      </c>
      <c r="C93" s="5">
        <v>48101</v>
      </c>
      <c r="D93" s="4" t="s">
        <v>7245</v>
      </c>
      <c r="E93" s="4" t="s">
        <v>5841</v>
      </c>
      <c r="F93" s="6">
        <v>42907</v>
      </c>
      <c r="G93" s="7">
        <v>797400</v>
      </c>
      <c r="H93" s="6">
        <v>43100</v>
      </c>
      <c r="I93" s="4" t="s">
        <v>7246</v>
      </c>
      <c r="J93" s="4" t="s">
        <v>300</v>
      </c>
      <c r="K93" s="4" t="s">
        <v>301</v>
      </c>
      <c r="L93" s="4"/>
      <c r="M93" s="4"/>
      <c r="N93" s="4"/>
      <c r="O93" s="7">
        <v>0</v>
      </c>
      <c r="P93" s="11">
        <f>_xlfn.XLOOKUP(E93,[1]SIDEOF_donativos!U$4:U$1619,[1]SIDEOF_donativos!W$4:W$1619,FALSE)</f>
        <v>206</v>
      </c>
      <c r="S93" s="3">
        <v>2017</v>
      </c>
      <c r="T93" s="4" t="s">
        <v>509</v>
      </c>
      <c r="U93" s="4" t="s">
        <v>4502</v>
      </c>
      <c r="V93" s="6">
        <v>42914</v>
      </c>
      <c r="W93" s="7">
        <v>499800</v>
      </c>
      <c r="X93" s="6">
        <v>43100</v>
      </c>
      <c r="Y93" s="4" t="s">
        <v>7260</v>
      </c>
      <c r="Z93" s="4" t="s">
        <v>300</v>
      </c>
      <c r="AA93" s="4" t="s">
        <v>301</v>
      </c>
      <c r="AB93" s="4"/>
      <c r="AC93" s="4"/>
      <c r="AD93" s="4"/>
      <c r="AE93" s="7">
        <v>0</v>
      </c>
      <c r="AF93" s="11">
        <v>1411</v>
      </c>
    </row>
    <row r="94" spans="1:32" x14ac:dyDescent="0.25">
      <c r="A94" s="3">
        <v>2017</v>
      </c>
      <c r="B94" s="4" t="s">
        <v>509</v>
      </c>
      <c r="C94" s="5">
        <v>48101</v>
      </c>
      <c r="D94" s="4" t="s">
        <v>7247</v>
      </c>
      <c r="E94" s="4" t="s">
        <v>7248</v>
      </c>
      <c r="F94" s="6">
        <v>42913</v>
      </c>
      <c r="G94" s="7">
        <v>250000</v>
      </c>
      <c r="H94" s="6">
        <v>43100</v>
      </c>
      <c r="I94" s="4" t="s">
        <v>7249</v>
      </c>
      <c r="J94" s="4" t="s">
        <v>300</v>
      </c>
      <c r="K94" s="4" t="s">
        <v>301</v>
      </c>
      <c r="L94" s="4"/>
      <c r="M94" s="4"/>
      <c r="N94" s="4"/>
      <c r="O94" s="7">
        <v>0</v>
      </c>
      <c r="P94" s="11">
        <f>_xlfn.XLOOKUP(E94,[1]SIDEOF_donativos!U$4:U$1619,[1]SIDEOF_donativos!W$4:W$1619,FALSE)</f>
        <v>1605</v>
      </c>
      <c r="S94" s="3">
        <v>2017</v>
      </c>
      <c r="T94" s="4" t="s">
        <v>509</v>
      </c>
      <c r="U94" s="4" t="s">
        <v>4486</v>
      </c>
      <c r="V94" s="6">
        <v>42914</v>
      </c>
      <c r="W94" s="7">
        <v>495100</v>
      </c>
      <c r="X94" s="6">
        <v>43100</v>
      </c>
      <c r="Y94" s="4" t="s">
        <v>7262</v>
      </c>
      <c r="Z94" s="4" t="s">
        <v>300</v>
      </c>
      <c r="AA94" s="4" t="s">
        <v>301</v>
      </c>
      <c r="AB94" s="4"/>
      <c r="AC94" s="4"/>
      <c r="AD94" s="4"/>
      <c r="AE94" s="7">
        <v>0</v>
      </c>
      <c r="AF94" s="11">
        <v>1426</v>
      </c>
    </row>
    <row r="95" spans="1:32" x14ac:dyDescent="0.25">
      <c r="A95" s="3">
        <v>2017</v>
      </c>
      <c r="B95" s="4" t="s">
        <v>509</v>
      </c>
      <c r="C95" s="5">
        <v>48101</v>
      </c>
      <c r="D95" s="4" t="s">
        <v>7250</v>
      </c>
      <c r="E95" s="4" t="s">
        <v>7251</v>
      </c>
      <c r="F95" s="6">
        <v>42913</v>
      </c>
      <c r="G95" s="7">
        <v>290550</v>
      </c>
      <c r="H95" s="6">
        <v>43100</v>
      </c>
      <c r="I95" s="4" t="s">
        <v>7252</v>
      </c>
      <c r="J95" s="4" t="s">
        <v>300</v>
      </c>
      <c r="K95" s="4" t="s">
        <v>301</v>
      </c>
      <c r="L95" s="4"/>
      <c r="M95" s="4"/>
      <c r="N95" s="4"/>
      <c r="O95" s="7">
        <v>0</v>
      </c>
      <c r="P95" s="11">
        <f>_xlfn.XLOOKUP(E95,[1]SIDEOF_donativos!U$4:U$1619,[1]SIDEOF_donativos!W$4:W$1619,FALSE)</f>
        <v>261</v>
      </c>
      <c r="S95" s="3">
        <v>2017</v>
      </c>
      <c r="T95" s="4" t="s">
        <v>509</v>
      </c>
      <c r="U95" s="4" t="s">
        <v>7264</v>
      </c>
      <c r="V95" s="6">
        <v>42914</v>
      </c>
      <c r="W95" s="7">
        <v>800000</v>
      </c>
      <c r="X95" s="6">
        <v>43100</v>
      </c>
      <c r="Y95" s="4" t="s">
        <v>7265</v>
      </c>
      <c r="Z95" s="4" t="s">
        <v>300</v>
      </c>
      <c r="AA95" s="4" t="s">
        <v>301</v>
      </c>
      <c r="AB95" s="4"/>
      <c r="AC95" s="4"/>
      <c r="AD95" s="4"/>
      <c r="AE95" s="7">
        <v>0</v>
      </c>
      <c r="AF95" s="11">
        <v>1351</v>
      </c>
    </row>
    <row r="96" spans="1:32" x14ac:dyDescent="0.25">
      <c r="A96" s="3">
        <v>2017</v>
      </c>
      <c r="B96" s="4" t="s">
        <v>509</v>
      </c>
      <c r="C96" s="5">
        <v>48101</v>
      </c>
      <c r="D96" s="4" t="s">
        <v>7253</v>
      </c>
      <c r="E96" s="4" t="s">
        <v>560</v>
      </c>
      <c r="F96" s="6">
        <v>42913</v>
      </c>
      <c r="G96" s="7">
        <v>788500</v>
      </c>
      <c r="H96" s="6">
        <v>43100</v>
      </c>
      <c r="I96" s="4" t="s">
        <v>7254</v>
      </c>
      <c r="J96" s="4" t="s">
        <v>300</v>
      </c>
      <c r="K96" s="4" t="s">
        <v>301</v>
      </c>
      <c r="L96" s="4"/>
      <c r="M96" s="4"/>
      <c r="N96" s="4"/>
      <c r="O96" s="7">
        <v>0</v>
      </c>
      <c r="P96" s="11">
        <f>_xlfn.XLOOKUP(E96,[1]SIDEOF_donativos!U$4:U$1619,[1]SIDEOF_donativos!W$4:W$1619,FALSE)</f>
        <v>793</v>
      </c>
      <c r="S96" s="3">
        <v>2017</v>
      </c>
      <c r="T96" s="4" t="s">
        <v>509</v>
      </c>
      <c r="U96" s="4" t="s">
        <v>4096</v>
      </c>
      <c r="V96" s="6">
        <v>42914</v>
      </c>
      <c r="W96" s="7">
        <v>445170</v>
      </c>
      <c r="X96" s="6">
        <v>43100</v>
      </c>
      <c r="Y96" s="4" t="s">
        <v>7267</v>
      </c>
      <c r="Z96" s="4" t="s">
        <v>300</v>
      </c>
      <c r="AA96" s="4" t="s">
        <v>301</v>
      </c>
      <c r="AB96" s="4"/>
      <c r="AC96" s="4"/>
      <c r="AD96" s="4"/>
      <c r="AE96" s="7">
        <v>0</v>
      </c>
      <c r="AF96" s="11">
        <v>541</v>
      </c>
    </row>
    <row r="97" spans="1:32" x14ac:dyDescent="0.25">
      <c r="A97" s="3">
        <v>2017</v>
      </c>
      <c r="B97" s="4" t="s">
        <v>509</v>
      </c>
      <c r="C97" s="5">
        <v>48101</v>
      </c>
      <c r="D97" s="4" t="s">
        <v>7255</v>
      </c>
      <c r="E97" s="4" t="s">
        <v>6055</v>
      </c>
      <c r="F97" s="6">
        <v>42914</v>
      </c>
      <c r="G97" s="7">
        <v>552450</v>
      </c>
      <c r="H97" s="6">
        <v>43100</v>
      </c>
      <c r="I97" s="4" t="s">
        <v>7256</v>
      </c>
      <c r="J97" s="4" t="s">
        <v>300</v>
      </c>
      <c r="K97" s="4" t="s">
        <v>301</v>
      </c>
      <c r="L97" s="4"/>
      <c r="M97" s="4"/>
      <c r="N97" s="4"/>
      <c r="O97" s="7">
        <v>0</v>
      </c>
      <c r="P97" s="11">
        <f>_xlfn.XLOOKUP(E97,[1]SIDEOF_donativos!U$4:U$1619,[1]SIDEOF_donativos!W$4:W$1619,FALSE)</f>
        <v>1101</v>
      </c>
      <c r="S97" s="3">
        <v>2017</v>
      </c>
      <c r="T97" s="4" t="s">
        <v>509</v>
      </c>
      <c r="U97" s="4" t="s">
        <v>7269</v>
      </c>
      <c r="V97" s="6">
        <v>42914</v>
      </c>
      <c r="W97" s="7">
        <v>368400</v>
      </c>
      <c r="X97" s="6">
        <v>43100</v>
      </c>
      <c r="Y97" s="4" t="s">
        <v>7270</v>
      </c>
      <c r="Z97" s="4" t="s">
        <v>300</v>
      </c>
      <c r="AA97" s="4" t="s">
        <v>301</v>
      </c>
      <c r="AB97" s="4"/>
      <c r="AC97" s="4"/>
      <c r="AD97" s="4"/>
      <c r="AE97" s="7">
        <v>0</v>
      </c>
      <c r="AF97" s="11">
        <v>93</v>
      </c>
    </row>
    <row r="98" spans="1:32" x14ac:dyDescent="0.25">
      <c r="A98" s="3">
        <v>2017</v>
      </c>
      <c r="B98" s="4" t="s">
        <v>509</v>
      </c>
      <c r="C98" s="5">
        <v>48101</v>
      </c>
      <c r="D98" s="4" t="s">
        <v>7257</v>
      </c>
      <c r="E98" s="4" t="s">
        <v>3198</v>
      </c>
      <c r="F98" s="6">
        <v>42914</v>
      </c>
      <c r="G98" s="7">
        <v>799927</v>
      </c>
      <c r="H98" s="6">
        <v>43100</v>
      </c>
      <c r="I98" s="4" t="s">
        <v>7258</v>
      </c>
      <c r="J98" s="4" t="s">
        <v>300</v>
      </c>
      <c r="K98" s="4" t="s">
        <v>301</v>
      </c>
      <c r="L98" s="4"/>
      <c r="M98" s="4"/>
      <c r="N98" s="4"/>
      <c r="O98" s="7">
        <v>0</v>
      </c>
      <c r="P98" s="11">
        <f>_xlfn.XLOOKUP(E98,[1]SIDEOF_donativos!U$4:U$1619,[1]SIDEOF_donativos!W$4:W$1619,FALSE)</f>
        <v>279</v>
      </c>
      <c r="S98" s="3">
        <v>2017</v>
      </c>
      <c r="T98" s="4" t="s">
        <v>509</v>
      </c>
      <c r="U98" s="4" t="s">
        <v>7272</v>
      </c>
      <c r="V98" s="6">
        <v>42914</v>
      </c>
      <c r="W98" s="7">
        <v>462375</v>
      </c>
      <c r="X98" s="6">
        <v>43100</v>
      </c>
      <c r="Y98" s="4" t="s">
        <v>7273</v>
      </c>
      <c r="Z98" s="4" t="s">
        <v>300</v>
      </c>
      <c r="AA98" s="4" t="s">
        <v>301</v>
      </c>
      <c r="AB98" s="4"/>
      <c r="AC98" s="4"/>
      <c r="AD98" s="4"/>
      <c r="AE98" s="7">
        <v>0</v>
      </c>
      <c r="AF98" s="11">
        <v>49</v>
      </c>
    </row>
    <row r="99" spans="1:32" x14ac:dyDescent="0.25">
      <c r="A99" s="3">
        <v>2017</v>
      </c>
      <c r="B99" s="4" t="s">
        <v>509</v>
      </c>
      <c r="C99" s="5">
        <v>48101</v>
      </c>
      <c r="D99" s="4" t="s">
        <v>7259</v>
      </c>
      <c r="E99" s="4" t="s">
        <v>4502</v>
      </c>
      <c r="F99" s="6">
        <v>42914</v>
      </c>
      <c r="G99" s="7">
        <v>499800</v>
      </c>
      <c r="H99" s="6">
        <v>43100</v>
      </c>
      <c r="I99" s="4" t="s">
        <v>7260</v>
      </c>
      <c r="J99" s="4" t="s">
        <v>300</v>
      </c>
      <c r="K99" s="4" t="s">
        <v>301</v>
      </c>
      <c r="L99" s="4"/>
      <c r="M99" s="4"/>
      <c r="N99" s="4"/>
      <c r="O99" s="7">
        <v>0</v>
      </c>
      <c r="P99" s="11">
        <f>_xlfn.XLOOKUP(E99,[1]SIDEOF_donativos!U$4:U$1619,[1]SIDEOF_donativos!W$4:W$1619,FALSE)</f>
        <v>1411</v>
      </c>
      <c r="S99" s="3">
        <v>2017</v>
      </c>
      <c r="T99" s="4" t="s">
        <v>509</v>
      </c>
      <c r="U99" s="4" t="s">
        <v>556</v>
      </c>
      <c r="V99" s="6">
        <v>42914</v>
      </c>
      <c r="W99" s="7">
        <v>650000</v>
      </c>
      <c r="X99" s="6">
        <v>43100</v>
      </c>
      <c r="Y99" s="4" t="s">
        <v>7275</v>
      </c>
      <c r="Z99" s="4" t="s">
        <v>300</v>
      </c>
      <c r="AA99" s="4" t="s">
        <v>301</v>
      </c>
      <c r="AB99" s="4"/>
      <c r="AC99" s="4"/>
      <c r="AD99" s="4"/>
      <c r="AE99" s="7">
        <v>0</v>
      </c>
      <c r="AF99" s="11">
        <v>691</v>
      </c>
    </row>
    <row r="100" spans="1:32" x14ac:dyDescent="0.25">
      <c r="A100" s="3">
        <v>2017</v>
      </c>
      <c r="B100" s="4" t="s">
        <v>509</v>
      </c>
      <c r="C100" s="5">
        <v>48101</v>
      </c>
      <c r="D100" s="4" t="s">
        <v>7261</v>
      </c>
      <c r="E100" s="4" t="s">
        <v>4486</v>
      </c>
      <c r="F100" s="6">
        <v>42914</v>
      </c>
      <c r="G100" s="7">
        <v>495100</v>
      </c>
      <c r="H100" s="6">
        <v>43100</v>
      </c>
      <c r="I100" s="4" t="s">
        <v>7262</v>
      </c>
      <c r="J100" s="4" t="s">
        <v>300</v>
      </c>
      <c r="K100" s="4" t="s">
        <v>301</v>
      </c>
      <c r="L100" s="4"/>
      <c r="M100" s="4"/>
      <c r="N100" s="4"/>
      <c r="O100" s="7">
        <v>0</v>
      </c>
      <c r="P100" s="11">
        <f>_xlfn.XLOOKUP(E100,[1]SIDEOF_donativos!U$4:U$1619,[1]SIDEOF_donativos!W$4:W$1619,FALSE)</f>
        <v>1426</v>
      </c>
      <c r="S100" s="3">
        <v>2017</v>
      </c>
      <c r="T100" s="4" t="s">
        <v>509</v>
      </c>
      <c r="U100" s="4" t="s">
        <v>7277</v>
      </c>
      <c r="V100" s="6">
        <v>42912</v>
      </c>
      <c r="W100" s="7">
        <v>384500</v>
      </c>
      <c r="X100" s="6">
        <v>43100</v>
      </c>
      <c r="Y100" s="4" t="s">
        <v>7278</v>
      </c>
      <c r="Z100" s="4" t="s">
        <v>300</v>
      </c>
      <c r="AA100" s="4" t="s">
        <v>301</v>
      </c>
      <c r="AB100" s="4"/>
      <c r="AC100" s="4"/>
      <c r="AD100" s="4"/>
      <c r="AE100" s="7">
        <v>0</v>
      </c>
      <c r="AF100" s="11">
        <v>393</v>
      </c>
    </row>
    <row r="101" spans="1:32" x14ac:dyDescent="0.25">
      <c r="A101" s="3">
        <v>2017</v>
      </c>
      <c r="B101" s="4" t="s">
        <v>509</v>
      </c>
      <c r="C101" s="5">
        <v>48101</v>
      </c>
      <c r="D101" s="4" t="s">
        <v>7263</v>
      </c>
      <c r="E101" s="4" t="s">
        <v>7264</v>
      </c>
      <c r="F101" s="6">
        <v>42914</v>
      </c>
      <c r="G101" s="7">
        <v>800000</v>
      </c>
      <c r="H101" s="6">
        <v>43100</v>
      </c>
      <c r="I101" s="4" t="s">
        <v>7265</v>
      </c>
      <c r="J101" s="4" t="s">
        <v>300</v>
      </c>
      <c r="K101" s="4" t="s">
        <v>301</v>
      </c>
      <c r="L101" s="4"/>
      <c r="M101" s="4"/>
      <c r="N101" s="4"/>
      <c r="O101" s="7">
        <v>0</v>
      </c>
      <c r="P101" s="11">
        <f>_xlfn.XLOOKUP(E101,[1]SIDEOF_donativos!U$4:U$1619,[1]SIDEOF_donativos!W$4:W$1619,FALSE)</f>
        <v>1351</v>
      </c>
      <c r="S101" s="3">
        <v>2017</v>
      </c>
      <c r="T101" s="4" t="s">
        <v>509</v>
      </c>
      <c r="U101" s="4" t="s">
        <v>7280</v>
      </c>
      <c r="V101" s="6">
        <v>42914</v>
      </c>
      <c r="W101" s="7">
        <v>771000</v>
      </c>
      <c r="X101" s="6">
        <v>43100</v>
      </c>
      <c r="Y101" s="4" t="s">
        <v>7281</v>
      </c>
      <c r="Z101" s="4" t="s">
        <v>300</v>
      </c>
      <c r="AA101" s="4" t="s">
        <v>301</v>
      </c>
      <c r="AB101" s="4"/>
      <c r="AC101" s="4"/>
      <c r="AD101" s="4"/>
      <c r="AE101" s="7">
        <v>0</v>
      </c>
      <c r="AF101" s="11">
        <v>1428</v>
      </c>
    </row>
    <row r="102" spans="1:32" x14ac:dyDescent="0.25">
      <c r="A102" s="3">
        <v>2017</v>
      </c>
      <c r="B102" s="4" t="s">
        <v>509</v>
      </c>
      <c r="C102" s="5">
        <v>48101</v>
      </c>
      <c r="D102" s="4" t="s">
        <v>7266</v>
      </c>
      <c r="E102" s="4" t="s">
        <v>4096</v>
      </c>
      <c r="F102" s="6">
        <v>42914</v>
      </c>
      <c r="G102" s="7">
        <v>445170</v>
      </c>
      <c r="H102" s="6">
        <v>43100</v>
      </c>
      <c r="I102" s="4" t="s">
        <v>7267</v>
      </c>
      <c r="J102" s="4" t="s">
        <v>300</v>
      </c>
      <c r="K102" s="4" t="s">
        <v>301</v>
      </c>
      <c r="L102" s="4"/>
      <c r="M102" s="4"/>
      <c r="N102" s="4"/>
      <c r="O102" s="7">
        <v>0</v>
      </c>
      <c r="P102" s="11">
        <f>_xlfn.XLOOKUP(E102,[1]SIDEOF_donativos!U$4:U$1619,[1]SIDEOF_donativos!W$4:W$1619,FALSE)</f>
        <v>541</v>
      </c>
      <c r="S102" s="3">
        <v>2017</v>
      </c>
      <c r="T102" s="4" t="s">
        <v>509</v>
      </c>
      <c r="U102" s="4" t="s">
        <v>3146</v>
      </c>
      <c r="V102" s="6">
        <v>42914</v>
      </c>
      <c r="W102" s="7">
        <v>790300</v>
      </c>
      <c r="X102" s="6">
        <v>43100</v>
      </c>
      <c r="Y102" s="4" t="s">
        <v>7283</v>
      </c>
      <c r="Z102" s="4" t="s">
        <v>300</v>
      </c>
      <c r="AA102" s="4" t="s">
        <v>301</v>
      </c>
      <c r="AB102" s="4"/>
      <c r="AC102" s="4"/>
      <c r="AD102" s="4"/>
      <c r="AE102" s="7">
        <v>0</v>
      </c>
      <c r="AF102" s="11">
        <v>349</v>
      </c>
    </row>
    <row r="103" spans="1:32" x14ac:dyDescent="0.25">
      <c r="A103" s="3">
        <v>2017</v>
      </c>
      <c r="B103" s="4" t="s">
        <v>509</v>
      </c>
      <c r="C103" s="5">
        <v>48101</v>
      </c>
      <c r="D103" s="4" t="s">
        <v>7268</v>
      </c>
      <c r="E103" s="4" t="s">
        <v>7269</v>
      </c>
      <c r="F103" s="6">
        <v>42914</v>
      </c>
      <c r="G103" s="7">
        <v>368400</v>
      </c>
      <c r="H103" s="6">
        <v>43100</v>
      </c>
      <c r="I103" s="4" t="s">
        <v>7270</v>
      </c>
      <c r="J103" s="4" t="s">
        <v>300</v>
      </c>
      <c r="K103" s="4" t="s">
        <v>301</v>
      </c>
      <c r="L103" s="4"/>
      <c r="M103" s="4"/>
      <c r="N103" s="4"/>
      <c r="O103" s="7">
        <v>0</v>
      </c>
      <c r="P103" s="11">
        <f>_xlfn.XLOOKUP(E103,[1]SIDEOF_donativos!U$4:U$1619,[1]SIDEOF_donativos!W$4:W$1619,FALSE)</f>
        <v>93</v>
      </c>
      <c r="S103" s="3">
        <v>2017</v>
      </c>
      <c r="T103" s="4" t="s">
        <v>509</v>
      </c>
      <c r="U103" s="4" t="s">
        <v>7285</v>
      </c>
      <c r="V103" s="6">
        <v>42914</v>
      </c>
      <c r="W103" s="7">
        <v>489000</v>
      </c>
      <c r="X103" s="6">
        <v>43100</v>
      </c>
      <c r="Y103" s="4" t="s">
        <v>7286</v>
      </c>
      <c r="Z103" s="4" t="s">
        <v>300</v>
      </c>
      <c r="AA103" s="4" t="s">
        <v>301</v>
      </c>
      <c r="AB103" s="4"/>
      <c r="AC103" s="4"/>
      <c r="AD103" s="4"/>
      <c r="AE103" s="7">
        <v>0</v>
      </c>
      <c r="AF103" s="11">
        <v>171</v>
      </c>
    </row>
    <row r="104" spans="1:32" x14ac:dyDescent="0.25">
      <c r="A104" s="3">
        <v>2017</v>
      </c>
      <c r="B104" s="4" t="s">
        <v>509</v>
      </c>
      <c r="C104" s="5">
        <v>48101</v>
      </c>
      <c r="D104" s="4" t="s">
        <v>7271</v>
      </c>
      <c r="E104" s="4" t="s">
        <v>7272</v>
      </c>
      <c r="F104" s="6">
        <v>42914</v>
      </c>
      <c r="G104" s="7">
        <v>462375</v>
      </c>
      <c r="H104" s="6">
        <v>43100</v>
      </c>
      <c r="I104" s="4" t="s">
        <v>7273</v>
      </c>
      <c r="J104" s="4" t="s">
        <v>300</v>
      </c>
      <c r="K104" s="4" t="s">
        <v>301</v>
      </c>
      <c r="L104" s="4"/>
      <c r="M104" s="4"/>
      <c r="N104" s="4"/>
      <c r="O104" s="7">
        <v>0</v>
      </c>
      <c r="P104" s="11">
        <f>_xlfn.XLOOKUP(E104,[1]SIDEOF_donativos!U$4:U$1619,[1]SIDEOF_donativos!W$4:W$1619,FALSE)</f>
        <v>49</v>
      </c>
      <c r="S104" s="3">
        <v>2017</v>
      </c>
      <c r="T104" s="4" t="s">
        <v>509</v>
      </c>
      <c r="U104" s="4" t="s">
        <v>956</v>
      </c>
      <c r="V104" s="6">
        <v>42914</v>
      </c>
      <c r="W104" s="7">
        <v>432500</v>
      </c>
      <c r="X104" s="6">
        <v>43100</v>
      </c>
      <c r="Y104" s="4" t="s">
        <v>7288</v>
      </c>
      <c r="Z104" s="4" t="s">
        <v>300</v>
      </c>
      <c r="AA104" s="4" t="s">
        <v>301</v>
      </c>
      <c r="AB104" s="4"/>
      <c r="AC104" s="4"/>
      <c r="AD104" s="4"/>
      <c r="AE104" s="7">
        <v>0</v>
      </c>
      <c r="AF104" s="11">
        <v>1409</v>
      </c>
    </row>
    <row r="105" spans="1:32" x14ac:dyDescent="0.25">
      <c r="A105" s="3">
        <v>2017</v>
      </c>
      <c r="B105" s="4" t="s">
        <v>509</v>
      </c>
      <c r="C105" s="5">
        <v>48101</v>
      </c>
      <c r="D105" s="4" t="s">
        <v>7274</v>
      </c>
      <c r="E105" s="4" t="s">
        <v>556</v>
      </c>
      <c r="F105" s="6">
        <v>42914</v>
      </c>
      <c r="G105" s="7">
        <v>650000</v>
      </c>
      <c r="H105" s="6">
        <v>43100</v>
      </c>
      <c r="I105" s="4" t="s">
        <v>7275</v>
      </c>
      <c r="J105" s="4" t="s">
        <v>300</v>
      </c>
      <c r="K105" s="4" t="s">
        <v>301</v>
      </c>
      <c r="L105" s="4"/>
      <c r="M105" s="4"/>
      <c r="N105" s="4"/>
      <c r="O105" s="7">
        <v>0</v>
      </c>
      <c r="P105" s="11">
        <f>_xlfn.XLOOKUP(E105,[1]SIDEOF_donativos!U$4:U$1619,[1]SIDEOF_donativos!W$4:W$1619,FALSE)</f>
        <v>691</v>
      </c>
      <c r="S105" s="3">
        <v>2017</v>
      </c>
      <c r="T105" s="4" t="s">
        <v>509</v>
      </c>
      <c r="U105" s="4" t="s">
        <v>2042</v>
      </c>
      <c r="V105" s="6">
        <v>42914</v>
      </c>
      <c r="W105" s="7">
        <v>481300</v>
      </c>
      <c r="X105" s="6">
        <v>43100</v>
      </c>
      <c r="Y105" s="4" t="s">
        <v>7290</v>
      </c>
      <c r="Z105" s="4" t="s">
        <v>300</v>
      </c>
      <c r="AA105" s="4" t="s">
        <v>301</v>
      </c>
      <c r="AB105" s="4"/>
      <c r="AC105" s="4"/>
      <c r="AD105" s="4"/>
      <c r="AE105" s="7">
        <v>0</v>
      </c>
      <c r="AF105" s="11">
        <v>629</v>
      </c>
    </row>
    <row r="106" spans="1:32" x14ac:dyDescent="0.25">
      <c r="A106" s="3">
        <v>2017</v>
      </c>
      <c r="B106" s="4" t="s">
        <v>509</v>
      </c>
      <c r="C106" s="5">
        <v>48101</v>
      </c>
      <c r="D106" s="4" t="s">
        <v>7276</v>
      </c>
      <c r="E106" s="4" t="s">
        <v>7277</v>
      </c>
      <c r="F106" s="6">
        <v>42912</v>
      </c>
      <c r="G106" s="7">
        <v>384500</v>
      </c>
      <c r="H106" s="6">
        <v>43100</v>
      </c>
      <c r="I106" s="4" t="s">
        <v>7278</v>
      </c>
      <c r="J106" s="4" t="s">
        <v>300</v>
      </c>
      <c r="K106" s="4" t="s">
        <v>301</v>
      </c>
      <c r="L106" s="4"/>
      <c r="M106" s="4"/>
      <c r="N106" s="4"/>
      <c r="O106" s="7">
        <v>0</v>
      </c>
      <c r="P106" s="11">
        <f>_xlfn.XLOOKUP(E106,[1]SIDEOF_donativos!U$4:U$1619,[1]SIDEOF_donativos!W$4:W$1619,FALSE)</f>
        <v>393</v>
      </c>
      <c r="S106" s="3">
        <v>2017</v>
      </c>
      <c r="T106" s="4" t="s">
        <v>509</v>
      </c>
      <c r="U106" s="4" t="s">
        <v>2050</v>
      </c>
      <c r="V106" s="6">
        <v>42914</v>
      </c>
      <c r="W106" s="7">
        <v>500000</v>
      </c>
      <c r="X106" s="6">
        <v>43100</v>
      </c>
      <c r="Y106" s="4" t="s">
        <v>7292</v>
      </c>
      <c r="Z106" s="4" t="s">
        <v>300</v>
      </c>
      <c r="AA106" s="4" t="s">
        <v>301</v>
      </c>
      <c r="AB106" s="4"/>
      <c r="AC106" s="4"/>
      <c r="AD106" s="4"/>
      <c r="AE106" s="7">
        <v>0</v>
      </c>
      <c r="AF106" s="11">
        <v>1362</v>
      </c>
    </row>
    <row r="107" spans="1:32" x14ac:dyDescent="0.25">
      <c r="A107" s="3">
        <v>2017</v>
      </c>
      <c r="B107" s="4" t="s">
        <v>509</v>
      </c>
      <c r="C107" s="5">
        <v>48101</v>
      </c>
      <c r="D107" s="4" t="s">
        <v>7279</v>
      </c>
      <c r="E107" s="4" t="s">
        <v>7280</v>
      </c>
      <c r="F107" s="6">
        <v>42914</v>
      </c>
      <c r="G107" s="7">
        <v>771000</v>
      </c>
      <c r="H107" s="6">
        <v>43100</v>
      </c>
      <c r="I107" s="4" t="s">
        <v>7281</v>
      </c>
      <c r="J107" s="4" t="s">
        <v>300</v>
      </c>
      <c r="K107" s="4" t="s">
        <v>301</v>
      </c>
      <c r="L107" s="4"/>
      <c r="M107" s="4"/>
      <c r="N107" s="4"/>
      <c r="O107" s="7">
        <v>0</v>
      </c>
      <c r="P107" s="11">
        <f>_xlfn.XLOOKUP(E107,[1]SIDEOF_donativos!U$4:U$1619,[1]SIDEOF_donativos!W$4:W$1619,FALSE)</f>
        <v>1428</v>
      </c>
      <c r="S107" s="3">
        <v>2017</v>
      </c>
      <c r="T107" s="4" t="s">
        <v>509</v>
      </c>
      <c r="U107" s="4" t="s">
        <v>7294</v>
      </c>
      <c r="V107" s="6">
        <v>42914</v>
      </c>
      <c r="W107" s="7">
        <v>393000</v>
      </c>
      <c r="X107" s="6">
        <v>43100</v>
      </c>
      <c r="Y107" s="4" t="s">
        <v>7295</v>
      </c>
      <c r="Z107" s="4" t="s">
        <v>300</v>
      </c>
      <c r="AA107" s="4" t="s">
        <v>301</v>
      </c>
      <c r="AB107" s="4"/>
      <c r="AC107" s="4"/>
      <c r="AD107" s="4"/>
      <c r="AE107" s="7">
        <v>0</v>
      </c>
      <c r="AF107" s="11">
        <v>239</v>
      </c>
    </row>
    <row r="108" spans="1:32" x14ac:dyDescent="0.25">
      <c r="A108" s="3">
        <v>2017</v>
      </c>
      <c r="B108" s="4" t="s">
        <v>509</v>
      </c>
      <c r="C108" s="5">
        <v>48101</v>
      </c>
      <c r="D108" s="4" t="s">
        <v>7282</v>
      </c>
      <c r="E108" s="4" t="s">
        <v>3146</v>
      </c>
      <c r="F108" s="6">
        <v>42914</v>
      </c>
      <c r="G108" s="7">
        <v>790300</v>
      </c>
      <c r="H108" s="6">
        <v>43100</v>
      </c>
      <c r="I108" s="4" t="s">
        <v>7283</v>
      </c>
      <c r="J108" s="4" t="s">
        <v>300</v>
      </c>
      <c r="K108" s="4" t="s">
        <v>301</v>
      </c>
      <c r="L108" s="4"/>
      <c r="M108" s="4"/>
      <c r="N108" s="4"/>
      <c r="O108" s="7">
        <v>0</v>
      </c>
      <c r="P108" s="11">
        <f>_xlfn.XLOOKUP(E108,[1]SIDEOF_donativos!U$4:U$1619,[1]SIDEOF_donativos!W$4:W$1619,FALSE)</f>
        <v>349</v>
      </c>
      <c r="S108" s="3">
        <v>2017</v>
      </c>
      <c r="T108" s="4" t="s">
        <v>509</v>
      </c>
      <c r="U108" s="4" t="s">
        <v>3264</v>
      </c>
      <c r="V108" s="6">
        <v>42914</v>
      </c>
      <c r="W108" s="7">
        <v>764500</v>
      </c>
      <c r="X108" s="6">
        <v>43100</v>
      </c>
      <c r="Y108" s="4" t="s">
        <v>7297</v>
      </c>
      <c r="Z108" s="4" t="s">
        <v>300</v>
      </c>
      <c r="AA108" s="4" t="s">
        <v>301</v>
      </c>
      <c r="AB108" s="4"/>
      <c r="AC108" s="4"/>
      <c r="AD108" s="4"/>
      <c r="AE108" s="7">
        <v>0</v>
      </c>
      <c r="AF108" s="11">
        <v>1369</v>
      </c>
    </row>
    <row r="109" spans="1:32" x14ac:dyDescent="0.25">
      <c r="A109" s="3">
        <v>2017</v>
      </c>
      <c r="B109" s="4" t="s">
        <v>509</v>
      </c>
      <c r="C109" s="5">
        <v>48101</v>
      </c>
      <c r="D109" s="4" t="s">
        <v>7284</v>
      </c>
      <c r="E109" s="4" t="s">
        <v>7285</v>
      </c>
      <c r="F109" s="6">
        <v>42914</v>
      </c>
      <c r="G109" s="7">
        <v>489000</v>
      </c>
      <c r="H109" s="6">
        <v>43100</v>
      </c>
      <c r="I109" s="4" t="s">
        <v>7286</v>
      </c>
      <c r="J109" s="4" t="s">
        <v>300</v>
      </c>
      <c r="K109" s="4" t="s">
        <v>301</v>
      </c>
      <c r="L109" s="4"/>
      <c r="M109" s="4"/>
      <c r="N109" s="4"/>
      <c r="O109" s="7">
        <v>0</v>
      </c>
      <c r="P109" s="11">
        <f>_xlfn.XLOOKUP(E109,[1]SIDEOF_donativos!U$4:U$1619,[1]SIDEOF_donativos!W$4:W$1619,FALSE)</f>
        <v>171</v>
      </c>
      <c r="S109" s="3">
        <v>2017</v>
      </c>
      <c r="T109" s="4" t="s">
        <v>509</v>
      </c>
      <c r="U109" s="4" t="s">
        <v>7299</v>
      </c>
      <c r="V109" s="6">
        <v>42915</v>
      </c>
      <c r="W109" s="7">
        <v>300000</v>
      </c>
      <c r="X109" s="6">
        <v>43100</v>
      </c>
      <c r="Y109" s="4" t="s">
        <v>7300</v>
      </c>
      <c r="Z109" s="4" t="s">
        <v>300</v>
      </c>
      <c r="AA109" s="4" t="s">
        <v>301</v>
      </c>
      <c r="AB109" s="4"/>
      <c r="AC109" s="4"/>
      <c r="AD109" s="4"/>
      <c r="AE109" s="7">
        <v>0</v>
      </c>
      <c r="AF109" s="11">
        <v>1058</v>
      </c>
    </row>
    <row r="110" spans="1:32" x14ac:dyDescent="0.25">
      <c r="A110" s="3">
        <v>2017</v>
      </c>
      <c r="B110" s="4" t="s">
        <v>509</v>
      </c>
      <c r="C110" s="5">
        <v>48101</v>
      </c>
      <c r="D110" s="4" t="s">
        <v>7287</v>
      </c>
      <c r="E110" s="4" t="s">
        <v>956</v>
      </c>
      <c r="F110" s="6">
        <v>42914</v>
      </c>
      <c r="G110" s="7">
        <v>432500</v>
      </c>
      <c r="H110" s="6">
        <v>43100</v>
      </c>
      <c r="I110" s="4" t="s">
        <v>7288</v>
      </c>
      <c r="J110" s="4" t="s">
        <v>300</v>
      </c>
      <c r="K110" s="4" t="s">
        <v>301</v>
      </c>
      <c r="L110" s="4"/>
      <c r="M110" s="4"/>
      <c r="N110" s="4"/>
      <c r="O110" s="7">
        <v>0</v>
      </c>
      <c r="P110" s="11">
        <f>_xlfn.XLOOKUP(E110,[1]SIDEOF_donativos!U$4:U$1619,[1]SIDEOF_donativos!W$4:W$1619,FALSE)</f>
        <v>1409</v>
      </c>
      <c r="S110" s="3">
        <v>2017</v>
      </c>
      <c r="T110" s="4" t="s">
        <v>509</v>
      </c>
      <c r="U110" s="4" t="s">
        <v>568</v>
      </c>
      <c r="V110" s="6">
        <v>42915</v>
      </c>
      <c r="W110" s="7">
        <v>645800</v>
      </c>
      <c r="X110" s="6">
        <v>43100</v>
      </c>
      <c r="Y110" s="4" t="s">
        <v>7302</v>
      </c>
      <c r="Z110" s="4" t="s">
        <v>300</v>
      </c>
      <c r="AA110" s="4" t="s">
        <v>301</v>
      </c>
      <c r="AB110" s="4"/>
      <c r="AC110" s="4"/>
      <c r="AD110" s="4"/>
      <c r="AE110" s="7">
        <v>0</v>
      </c>
      <c r="AF110" s="11">
        <v>1109</v>
      </c>
    </row>
    <row r="111" spans="1:32" x14ac:dyDescent="0.25">
      <c r="A111" s="3">
        <v>2017</v>
      </c>
      <c r="B111" s="4" t="s">
        <v>509</v>
      </c>
      <c r="C111" s="5">
        <v>48101</v>
      </c>
      <c r="D111" s="4" t="s">
        <v>7289</v>
      </c>
      <c r="E111" s="4" t="s">
        <v>2042</v>
      </c>
      <c r="F111" s="6">
        <v>42914</v>
      </c>
      <c r="G111" s="7">
        <v>481300</v>
      </c>
      <c r="H111" s="6">
        <v>43100</v>
      </c>
      <c r="I111" s="4" t="s">
        <v>7290</v>
      </c>
      <c r="J111" s="4" t="s">
        <v>300</v>
      </c>
      <c r="K111" s="4" t="s">
        <v>301</v>
      </c>
      <c r="L111" s="4"/>
      <c r="M111" s="4"/>
      <c r="N111" s="4"/>
      <c r="O111" s="7">
        <v>0</v>
      </c>
      <c r="P111" s="11">
        <f>_xlfn.XLOOKUP(E111,[1]SIDEOF_donativos!U$4:U$1619,[1]SIDEOF_donativos!W$4:W$1619,FALSE)</f>
        <v>629</v>
      </c>
      <c r="S111" s="3">
        <v>2017</v>
      </c>
      <c r="T111" s="4" t="s">
        <v>509</v>
      </c>
      <c r="U111" s="4" t="s">
        <v>3160</v>
      </c>
      <c r="V111" s="6">
        <v>42915</v>
      </c>
      <c r="W111" s="7">
        <v>306590</v>
      </c>
      <c r="X111" s="6">
        <v>43100</v>
      </c>
      <c r="Y111" s="4" t="s">
        <v>7304</v>
      </c>
      <c r="Z111" s="4" t="s">
        <v>300</v>
      </c>
      <c r="AA111" s="4" t="s">
        <v>301</v>
      </c>
      <c r="AB111" s="4"/>
      <c r="AC111" s="4"/>
      <c r="AD111" s="4"/>
      <c r="AE111" s="7">
        <v>0</v>
      </c>
      <c r="AF111" s="11">
        <v>1042</v>
      </c>
    </row>
    <row r="112" spans="1:32" x14ac:dyDescent="0.25">
      <c r="A112" s="3">
        <v>2017</v>
      </c>
      <c r="B112" s="4" t="s">
        <v>509</v>
      </c>
      <c r="C112" s="5">
        <v>48101</v>
      </c>
      <c r="D112" s="4" t="s">
        <v>7291</v>
      </c>
      <c r="E112" s="4" t="s">
        <v>2050</v>
      </c>
      <c r="F112" s="6">
        <v>42914</v>
      </c>
      <c r="G112" s="7">
        <v>500000</v>
      </c>
      <c r="H112" s="6">
        <v>43100</v>
      </c>
      <c r="I112" s="4" t="s">
        <v>7292</v>
      </c>
      <c r="J112" s="4" t="s">
        <v>300</v>
      </c>
      <c r="K112" s="4" t="s">
        <v>301</v>
      </c>
      <c r="L112" s="4"/>
      <c r="M112" s="4"/>
      <c r="N112" s="4"/>
      <c r="O112" s="7">
        <v>0</v>
      </c>
      <c r="P112" s="11">
        <f>_xlfn.XLOOKUP(E112,[1]SIDEOF_donativos!U$4:U$1619,[1]SIDEOF_donativos!W$4:W$1619,FALSE)</f>
        <v>1362</v>
      </c>
      <c r="S112" s="3">
        <v>2017</v>
      </c>
      <c r="T112" s="4" t="s">
        <v>509</v>
      </c>
      <c r="U112" s="4" t="s">
        <v>7306</v>
      </c>
      <c r="V112" s="6">
        <v>42915</v>
      </c>
      <c r="W112" s="7">
        <v>497000</v>
      </c>
      <c r="X112" s="6">
        <v>43100</v>
      </c>
      <c r="Y112" s="4" t="s">
        <v>7307</v>
      </c>
      <c r="Z112" s="4" t="s">
        <v>300</v>
      </c>
      <c r="AA112" s="4" t="s">
        <v>301</v>
      </c>
      <c r="AB112" s="4"/>
      <c r="AC112" s="4"/>
      <c r="AD112" s="4"/>
      <c r="AE112" s="7">
        <v>0</v>
      </c>
      <c r="AF112" s="11">
        <v>186</v>
      </c>
    </row>
    <row r="113" spans="1:32" x14ac:dyDescent="0.25">
      <c r="A113" s="3">
        <v>2017</v>
      </c>
      <c r="B113" s="4" t="s">
        <v>509</v>
      </c>
      <c r="C113" s="5">
        <v>48101</v>
      </c>
      <c r="D113" s="4" t="s">
        <v>7293</v>
      </c>
      <c r="E113" s="4" t="s">
        <v>7294</v>
      </c>
      <c r="F113" s="6">
        <v>42914</v>
      </c>
      <c r="G113" s="7">
        <v>393000</v>
      </c>
      <c r="H113" s="6">
        <v>43100</v>
      </c>
      <c r="I113" s="4" t="s">
        <v>7295</v>
      </c>
      <c r="J113" s="4" t="s">
        <v>300</v>
      </c>
      <c r="K113" s="4" t="s">
        <v>301</v>
      </c>
      <c r="L113" s="4"/>
      <c r="M113" s="4"/>
      <c r="N113" s="4"/>
      <c r="O113" s="7">
        <v>0</v>
      </c>
      <c r="P113" s="11">
        <f>_xlfn.XLOOKUP(E113,[1]SIDEOF_donativos!U$4:U$1619,[1]SIDEOF_donativos!W$4:W$1619,FALSE)</f>
        <v>239</v>
      </c>
      <c r="W113" s="18">
        <f>SUM(W9:W112)</f>
        <v>57892274</v>
      </c>
      <c r="AE113" s="17">
        <f>SUM(AE9:AE112)</f>
        <v>0</v>
      </c>
    </row>
    <row r="114" spans="1:32" x14ac:dyDescent="0.25">
      <c r="A114" s="3">
        <v>2017</v>
      </c>
      <c r="B114" s="4" t="s">
        <v>509</v>
      </c>
      <c r="C114" s="5">
        <v>48101</v>
      </c>
      <c r="D114" s="4" t="s">
        <v>7296</v>
      </c>
      <c r="E114" s="4" t="s">
        <v>3264</v>
      </c>
      <c r="F114" s="6">
        <v>42914</v>
      </c>
      <c r="G114" s="7">
        <v>764500</v>
      </c>
      <c r="H114" s="6">
        <v>43100</v>
      </c>
      <c r="I114" s="4" t="s">
        <v>7297</v>
      </c>
      <c r="J114" s="4" t="s">
        <v>300</v>
      </c>
      <c r="K114" s="4" t="s">
        <v>301</v>
      </c>
      <c r="L114" s="4"/>
      <c r="M114" s="4"/>
      <c r="N114" s="4"/>
      <c r="O114" s="7">
        <v>0</v>
      </c>
      <c r="P114" s="11">
        <f>_xlfn.XLOOKUP(E114,[1]SIDEOF_donativos!U$4:U$1619,[1]SIDEOF_donativos!W$4:W$1619,FALSE)</f>
        <v>1369</v>
      </c>
    </row>
    <row r="115" spans="1:32" x14ac:dyDescent="0.25">
      <c r="A115" s="3">
        <v>2017</v>
      </c>
      <c r="B115" s="4" t="s">
        <v>509</v>
      </c>
      <c r="C115" s="5">
        <v>48101</v>
      </c>
      <c r="D115" s="4" t="s">
        <v>7298</v>
      </c>
      <c r="E115" s="4" t="s">
        <v>7299</v>
      </c>
      <c r="F115" s="6">
        <v>42915</v>
      </c>
      <c r="G115" s="7">
        <v>300000</v>
      </c>
      <c r="H115" s="6">
        <v>43100</v>
      </c>
      <c r="I115" s="4" t="s">
        <v>7300</v>
      </c>
      <c r="J115" s="4" t="s">
        <v>300</v>
      </c>
      <c r="K115" s="4" t="s">
        <v>301</v>
      </c>
      <c r="L115" s="4"/>
      <c r="M115" s="4"/>
      <c r="N115" s="4"/>
      <c r="O115" s="7">
        <v>0</v>
      </c>
      <c r="P115" s="11">
        <f>_xlfn.XLOOKUP(E115,[1]SIDEOF_donativos!U$4:U$1619,[1]SIDEOF_donativos!W$4:W$1619,FALSE)</f>
        <v>1058</v>
      </c>
      <c r="S115" t="s">
        <v>7677</v>
      </c>
    </row>
    <row r="116" spans="1:32" ht="30" x14ac:dyDescent="0.25">
      <c r="A116" s="3">
        <v>2017</v>
      </c>
      <c r="B116" s="4" t="s">
        <v>509</v>
      </c>
      <c r="C116" s="5">
        <v>48101</v>
      </c>
      <c r="D116" s="4" t="s">
        <v>7301</v>
      </c>
      <c r="E116" s="4" t="s">
        <v>568</v>
      </c>
      <c r="F116" s="6">
        <v>42915</v>
      </c>
      <c r="G116" s="7">
        <v>645800</v>
      </c>
      <c r="H116" s="6">
        <v>43100</v>
      </c>
      <c r="I116" s="4" t="s">
        <v>7302</v>
      </c>
      <c r="J116" s="4" t="s">
        <v>300</v>
      </c>
      <c r="K116" s="4" t="s">
        <v>301</v>
      </c>
      <c r="L116" s="4"/>
      <c r="M116" s="4"/>
      <c r="N116" s="4"/>
      <c r="O116" s="7">
        <v>0</v>
      </c>
      <c r="P116" s="11">
        <f>_xlfn.XLOOKUP(E116,[1]SIDEOF_donativos!U$4:U$1619,[1]SIDEOF_donativos!W$4:W$1619,FALSE)</f>
        <v>1109</v>
      </c>
      <c r="S116" s="3" t="s">
        <v>0</v>
      </c>
      <c r="T116" s="4" t="s">
        <v>1</v>
      </c>
      <c r="U116" s="4" t="s">
        <v>4</v>
      </c>
      <c r="V116" s="4" t="s">
        <v>5</v>
      </c>
      <c r="W116" s="7" t="s">
        <v>6</v>
      </c>
      <c r="X116" s="4" t="s">
        <v>7</v>
      </c>
      <c r="Y116" s="4" t="s">
        <v>8</v>
      </c>
      <c r="Z116" s="4" t="s">
        <v>9</v>
      </c>
      <c r="AA116" s="13" t="s">
        <v>1767</v>
      </c>
      <c r="AB116" s="13" t="s">
        <v>1767</v>
      </c>
      <c r="AC116" s="13" t="s">
        <v>1767</v>
      </c>
      <c r="AD116" s="13" t="s">
        <v>1767</v>
      </c>
      <c r="AE116" s="7" t="s">
        <v>14</v>
      </c>
      <c r="AF116" s="11" t="s">
        <v>5413</v>
      </c>
    </row>
    <row r="117" spans="1:32" x14ac:dyDescent="0.25">
      <c r="A117" s="3">
        <v>2017</v>
      </c>
      <c r="B117" s="4" t="s">
        <v>509</v>
      </c>
      <c r="C117" s="5">
        <v>48101</v>
      </c>
      <c r="D117" s="4" t="s">
        <v>7303</v>
      </c>
      <c r="E117" s="4" t="s">
        <v>3160</v>
      </c>
      <c r="F117" s="6">
        <v>42915</v>
      </c>
      <c r="G117" s="7">
        <v>306590</v>
      </c>
      <c r="H117" s="6">
        <v>43100</v>
      </c>
      <c r="I117" s="4" t="s">
        <v>7304</v>
      </c>
      <c r="J117" s="4" t="s">
        <v>300</v>
      </c>
      <c r="K117" s="4" t="s">
        <v>301</v>
      </c>
      <c r="L117" s="4"/>
      <c r="M117" s="4"/>
      <c r="N117" s="4"/>
      <c r="O117" s="7">
        <v>0</v>
      </c>
      <c r="P117" s="11">
        <f>_xlfn.XLOOKUP(E117,[1]SIDEOF_donativos!U$4:U$1619,[1]SIDEOF_donativos!W$4:W$1619,FALSE)</f>
        <v>1042</v>
      </c>
      <c r="S117" s="3">
        <v>2017</v>
      </c>
      <c r="T117" s="4" t="s">
        <v>389</v>
      </c>
      <c r="U117" s="4" t="s">
        <v>3051</v>
      </c>
      <c r="V117" s="6">
        <v>42832</v>
      </c>
      <c r="W117" s="7">
        <v>400000</v>
      </c>
      <c r="X117" s="6">
        <v>42880</v>
      </c>
      <c r="Y117" s="4" t="s">
        <v>7039</v>
      </c>
      <c r="Z117" s="4" t="s">
        <v>387</v>
      </c>
      <c r="AA117" s="4" t="s">
        <v>388</v>
      </c>
      <c r="AB117" s="4"/>
      <c r="AC117" s="4"/>
      <c r="AD117" s="4"/>
      <c r="AE117" s="7">
        <v>400000</v>
      </c>
      <c r="AF117" s="11">
        <v>529</v>
      </c>
    </row>
    <row r="118" spans="1:32" x14ac:dyDescent="0.25">
      <c r="A118" s="3">
        <v>2017</v>
      </c>
      <c r="B118" s="4" t="s">
        <v>509</v>
      </c>
      <c r="C118" s="5">
        <v>48101</v>
      </c>
      <c r="D118" s="4" t="s">
        <v>7305</v>
      </c>
      <c r="E118" s="4" t="s">
        <v>7306</v>
      </c>
      <c r="F118" s="6">
        <v>42915</v>
      </c>
      <c r="G118" s="7">
        <v>497000</v>
      </c>
      <c r="H118" s="6">
        <v>43100</v>
      </c>
      <c r="I118" s="4" t="s">
        <v>7307</v>
      </c>
      <c r="J118" s="4" t="s">
        <v>300</v>
      </c>
      <c r="K118" s="4" t="s">
        <v>301</v>
      </c>
      <c r="L118" s="4"/>
      <c r="M118" s="4"/>
      <c r="N118" s="4"/>
      <c r="O118" s="7">
        <v>0</v>
      </c>
      <c r="P118" s="11">
        <f>_xlfn.XLOOKUP(E118,[1]SIDEOF_donativos!U$4:U$1619,[1]SIDEOF_donativos!W$4:W$1619,FALSE)</f>
        <v>186</v>
      </c>
      <c r="S118" s="3">
        <v>2017</v>
      </c>
      <c r="T118" s="4" t="s">
        <v>389</v>
      </c>
      <c r="U118" s="4" t="s">
        <v>3051</v>
      </c>
      <c r="V118" s="6">
        <v>42844</v>
      </c>
      <c r="W118" s="7">
        <v>250000</v>
      </c>
      <c r="X118" s="6">
        <v>43099</v>
      </c>
      <c r="Y118" s="4" t="s">
        <v>7041</v>
      </c>
      <c r="Z118" s="4" t="s">
        <v>387</v>
      </c>
      <c r="AA118" s="4" t="s">
        <v>388</v>
      </c>
      <c r="AB118" s="4"/>
      <c r="AC118" s="4"/>
      <c r="AD118" s="4"/>
      <c r="AE118" s="7">
        <v>250000</v>
      </c>
      <c r="AF118" s="11">
        <v>529</v>
      </c>
    </row>
    <row r="119" spans="1:32" x14ac:dyDescent="0.25">
      <c r="A119" s="3">
        <v>2017</v>
      </c>
      <c r="B119" s="4" t="s">
        <v>614</v>
      </c>
      <c r="C119" s="5">
        <v>48101</v>
      </c>
      <c r="D119" s="4" t="s">
        <v>7308</v>
      </c>
      <c r="E119" s="4" t="s">
        <v>640</v>
      </c>
      <c r="F119" s="6">
        <v>42823</v>
      </c>
      <c r="G119" s="7">
        <v>3000000</v>
      </c>
      <c r="H119" s="6">
        <v>43187</v>
      </c>
      <c r="I119" s="4" t="s">
        <v>7309</v>
      </c>
      <c r="J119" s="4" t="s">
        <v>285</v>
      </c>
      <c r="K119" s="4" t="s">
        <v>286</v>
      </c>
      <c r="L119" s="4"/>
      <c r="M119" s="4"/>
      <c r="N119" s="4"/>
      <c r="O119" s="7">
        <v>3000000</v>
      </c>
      <c r="P119" s="11">
        <f>_xlfn.XLOOKUP(E119,[1]SIDEOF_donativos!U$4:U$1619,[1]SIDEOF_donativos!W$4:W$1619,FALSE)</f>
        <v>568</v>
      </c>
      <c r="S119" s="3">
        <v>2017</v>
      </c>
      <c r="T119" s="4" t="s">
        <v>389</v>
      </c>
      <c r="U119" s="4" t="s">
        <v>4936</v>
      </c>
      <c r="V119" s="6">
        <v>42854</v>
      </c>
      <c r="W119" s="7">
        <v>100000</v>
      </c>
      <c r="X119" s="6">
        <v>43120</v>
      </c>
      <c r="Y119" s="4" t="s">
        <v>7043</v>
      </c>
      <c r="Z119" s="4" t="s">
        <v>387</v>
      </c>
      <c r="AA119" s="4" t="s">
        <v>388</v>
      </c>
      <c r="AB119" s="4"/>
      <c r="AC119" s="4"/>
      <c r="AD119" s="4"/>
      <c r="AE119" s="7">
        <v>100000</v>
      </c>
      <c r="AF119" s="11">
        <v>79</v>
      </c>
    </row>
    <row r="120" spans="1:32" x14ac:dyDescent="0.25">
      <c r="A120" s="3">
        <v>2017</v>
      </c>
      <c r="B120" s="4" t="s">
        <v>719</v>
      </c>
      <c r="C120" s="5">
        <v>48101</v>
      </c>
      <c r="D120" s="4" t="s">
        <v>7310</v>
      </c>
      <c r="E120" s="4" t="s">
        <v>1097</v>
      </c>
      <c r="F120" s="6">
        <v>42793</v>
      </c>
      <c r="G120" s="7">
        <v>2000000</v>
      </c>
      <c r="H120" s="6">
        <v>43126</v>
      </c>
      <c r="I120" s="4" t="s">
        <v>7311</v>
      </c>
      <c r="J120" s="4" t="s">
        <v>387</v>
      </c>
      <c r="K120" s="4" t="s">
        <v>388</v>
      </c>
      <c r="L120" s="4"/>
      <c r="M120" s="4"/>
      <c r="N120" s="4"/>
      <c r="O120" s="7">
        <v>2000000</v>
      </c>
      <c r="P120" s="11">
        <f>_xlfn.XLOOKUP(E120,[1]SIDEOF_donativos!U$4:U$1619,[1]SIDEOF_donativos!W$4:W$1619,FALSE)</f>
        <v>409</v>
      </c>
      <c r="S120" s="3">
        <v>2017</v>
      </c>
      <c r="T120" s="4" t="s">
        <v>389</v>
      </c>
      <c r="U120" s="4" t="s">
        <v>3043</v>
      </c>
      <c r="V120" s="6">
        <v>42859</v>
      </c>
      <c r="W120" s="7">
        <v>200000</v>
      </c>
      <c r="X120" s="6">
        <v>42916</v>
      </c>
      <c r="Y120" s="4" t="s">
        <v>7045</v>
      </c>
      <c r="Z120" s="4" t="s">
        <v>387</v>
      </c>
      <c r="AA120" s="4" t="s">
        <v>388</v>
      </c>
      <c r="AB120" s="4"/>
      <c r="AC120" s="4"/>
      <c r="AD120" s="4"/>
      <c r="AE120" s="7">
        <v>200000</v>
      </c>
      <c r="AF120" s="11">
        <v>329</v>
      </c>
    </row>
    <row r="121" spans="1:32" x14ac:dyDescent="0.25">
      <c r="A121" s="3">
        <v>2017</v>
      </c>
      <c r="B121" s="4" t="s">
        <v>719</v>
      </c>
      <c r="C121" s="5">
        <v>48101</v>
      </c>
      <c r="D121" s="4" t="s">
        <v>7312</v>
      </c>
      <c r="E121" s="4" t="s">
        <v>402</v>
      </c>
      <c r="F121" s="6">
        <v>42793</v>
      </c>
      <c r="G121" s="7">
        <v>8000000</v>
      </c>
      <c r="H121" s="6">
        <v>42851</v>
      </c>
      <c r="I121" s="4" t="s">
        <v>7313</v>
      </c>
      <c r="J121" s="4" t="s">
        <v>387</v>
      </c>
      <c r="K121" s="4" t="s">
        <v>388</v>
      </c>
      <c r="L121" s="4"/>
      <c r="M121" s="4"/>
      <c r="N121" s="4"/>
      <c r="O121" s="7">
        <v>8000000</v>
      </c>
      <c r="P121" s="11">
        <f>_xlfn.XLOOKUP(E121,[1]SIDEOF_donativos!U$4:U$1619,[1]SIDEOF_donativos!W$4:W$1619,FALSE)</f>
        <v>1337</v>
      </c>
      <c r="S121" s="3">
        <v>2017</v>
      </c>
      <c r="T121" s="4" t="s">
        <v>389</v>
      </c>
      <c r="U121" s="4" t="s">
        <v>3079</v>
      </c>
      <c r="V121" s="6">
        <v>42863</v>
      </c>
      <c r="W121" s="7">
        <v>125000</v>
      </c>
      <c r="X121" s="6">
        <v>43110</v>
      </c>
      <c r="Y121" s="4" t="s">
        <v>7047</v>
      </c>
      <c r="Z121" s="4" t="s">
        <v>387</v>
      </c>
      <c r="AA121" s="4" t="s">
        <v>388</v>
      </c>
      <c r="AB121" s="4"/>
      <c r="AC121" s="4"/>
      <c r="AD121" s="4"/>
      <c r="AE121" s="7">
        <v>125000</v>
      </c>
      <c r="AF121" s="11">
        <v>117</v>
      </c>
    </row>
    <row r="122" spans="1:32" x14ac:dyDescent="0.25">
      <c r="A122" s="3">
        <v>2017</v>
      </c>
      <c r="B122" s="4" t="s">
        <v>719</v>
      </c>
      <c r="C122" s="5">
        <v>48101</v>
      </c>
      <c r="D122" s="4" t="s">
        <v>7314</v>
      </c>
      <c r="E122" s="4" t="s">
        <v>763</v>
      </c>
      <c r="F122" s="6">
        <v>42808</v>
      </c>
      <c r="G122" s="7">
        <v>2000000</v>
      </c>
      <c r="H122" s="6">
        <v>43021</v>
      </c>
      <c r="I122" s="4" t="s">
        <v>7315</v>
      </c>
      <c r="J122" s="4" t="s">
        <v>387</v>
      </c>
      <c r="K122" s="4" t="s">
        <v>388</v>
      </c>
      <c r="L122" s="4"/>
      <c r="M122" s="4"/>
      <c r="N122" s="4"/>
      <c r="O122" s="7">
        <v>2000000</v>
      </c>
      <c r="P122" s="11">
        <f>_xlfn.XLOOKUP(E122,[1]SIDEOF_donativos!U$4:U$1619,[1]SIDEOF_donativos!W$4:W$1619,FALSE)</f>
        <v>7</v>
      </c>
      <c r="S122" s="3">
        <v>2017</v>
      </c>
      <c r="T122" s="4" t="s">
        <v>389</v>
      </c>
      <c r="U122" s="4" t="s">
        <v>3065</v>
      </c>
      <c r="V122" s="6">
        <v>42870</v>
      </c>
      <c r="W122" s="7">
        <v>150000</v>
      </c>
      <c r="X122" s="6">
        <v>43108</v>
      </c>
      <c r="Y122" s="4" t="s">
        <v>7049</v>
      </c>
      <c r="Z122" s="4" t="s">
        <v>387</v>
      </c>
      <c r="AA122" s="4" t="s">
        <v>388</v>
      </c>
      <c r="AB122" s="4"/>
      <c r="AC122" s="4"/>
      <c r="AD122" s="4"/>
      <c r="AE122" s="7">
        <v>150000</v>
      </c>
      <c r="AF122" s="11">
        <v>618</v>
      </c>
    </row>
    <row r="123" spans="1:32" x14ac:dyDescent="0.25">
      <c r="A123" s="3">
        <v>2017</v>
      </c>
      <c r="B123" s="4" t="s">
        <v>719</v>
      </c>
      <c r="C123" s="5">
        <v>48101</v>
      </c>
      <c r="D123" s="4" t="s">
        <v>7316</v>
      </c>
      <c r="E123" s="4" t="s">
        <v>1943</v>
      </c>
      <c r="F123" s="6">
        <v>42808</v>
      </c>
      <c r="G123" s="7">
        <v>3500000</v>
      </c>
      <c r="H123" s="6">
        <v>43172</v>
      </c>
      <c r="I123" s="4" t="s">
        <v>7317</v>
      </c>
      <c r="J123" s="4" t="s">
        <v>387</v>
      </c>
      <c r="K123" s="4" t="s">
        <v>388</v>
      </c>
      <c r="L123" s="4"/>
      <c r="M123" s="4"/>
      <c r="N123" s="4"/>
      <c r="O123" s="7">
        <v>3500000</v>
      </c>
      <c r="P123" s="11">
        <f>_xlfn.XLOOKUP(E123,[1]SIDEOF_donativos!U$4:U$1619,[1]SIDEOF_donativos!W$4:W$1619,FALSE)</f>
        <v>8</v>
      </c>
      <c r="S123" s="3">
        <v>2017</v>
      </c>
      <c r="T123" s="4" t="s">
        <v>389</v>
      </c>
      <c r="U123" s="4" t="s">
        <v>1961</v>
      </c>
      <c r="V123" s="6">
        <v>42870</v>
      </c>
      <c r="W123" s="7">
        <v>150000</v>
      </c>
      <c r="X123" s="6">
        <v>43021</v>
      </c>
      <c r="Y123" s="4" t="s">
        <v>7051</v>
      </c>
      <c r="Z123" s="4" t="s">
        <v>387</v>
      </c>
      <c r="AA123" s="4" t="s">
        <v>388</v>
      </c>
      <c r="AB123" s="4"/>
      <c r="AC123" s="4"/>
      <c r="AD123" s="4"/>
      <c r="AE123" s="7">
        <v>150000</v>
      </c>
      <c r="AF123" s="11">
        <v>776</v>
      </c>
    </row>
    <row r="124" spans="1:32" x14ac:dyDescent="0.25">
      <c r="A124" s="3">
        <v>2017</v>
      </c>
      <c r="B124" s="4" t="s">
        <v>719</v>
      </c>
      <c r="C124" s="5">
        <v>48101</v>
      </c>
      <c r="D124" s="4" t="s">
        <v>7318</v>
      </c>
      <c r="E124" s="4" t="s">
        <v>408</v>
      </c>
      <c r="F124" s="6">
        <v>42810</v>
      </c>
      <c r="G124" s="7">
        <v>6000000</v>
      </c>
      <c r="H124" s="6">
        <v>43084</v>
      </c>
      <c r="I124" s="4" t="s">
        <v>7319</v>
      </c>
      <c r="J124" s="4" t="s">
        <v>387</v>
      </c>
      <c r="K124" s="4" t="s">
        <v>388</v>
      </c>
      <c r="L124" s="4"/>
      <c r="M124" s="4"/>
      <c r="N124" s="4"/>
      <c r="O124" s="7">
        <v>6000000</v>
      </c>
      <c r="P124" s="11">
        <f>_xlfn.XLOOKUP(E124,[1]SIDEOF_donativos!U$4:U$1619,[1]SIDEOF_donativos!W$4:W$1619,FALSE)</f>
        <v>725</v>
      </c>
      <c r="S124" s="3">
        <v>2017</v>
      </c>
      <c r="T124" s="4" t="s">
        <v>389</v>
      </c>
      <c r="U124" s="4" t="s">
        <v>4792</v>
      </c>
      <c r="V124" s="6">
        <v>42885</v>
      </c>
      <c r="W124" s="7">
        <v>300000</v>
      </c>
      <c r="X124" s="6">
        <v>43047</v>
      </c>
      <c r="Y124" s="4" t="s">
        <v>7053</v>
      </c>
      <c r="Z124" s="4" t="s">
        <v>387</v>
      </c>
      <c r="AA124" s="4" t="s">
        <v>388</v>
      </c>
      <c r="AB124" s="4"/>
      <c r="AC124" s="4"/>
      <c r="AD124" s="4"/>
      <c r="AE124" s="7">
        <v>300000</v>
      </c>
      <c r="AF124" s="11">
        <v>890</v>
      </c>
    </row>
    <row r="125" spans="1:32" x14ac:dyDescent="0.25">
      <c r="A125" s="3">
        <v>2017</v>
      </c>
      <c r="B125" s="4" t="s">
        <v>719</v>
      </c>
      <c r="C125" s="5">
        <v>48101</v>
      </c>
      <c r="D125" s="4" t="s">
        <v>7320</v>
      </c>
      <c r="E125" s="4" t="s">
        <v>4947</v>
      </c>
      <c r="F125" s="6">
        <v>42828</v>
      </c>
      <c r="G125" s="7">
        <v>5000000</v>
      </c>
      <c r="H125" s="6">
        <v>42980</v>
      </c>
      <c r="I125" s="4" t="s">
        <v>7321</v>
      </c>
      <c r="J125" s="4" t="s">
        <v>387</v>
      </c>
      <c r="K125" s="4" t="s">
        <v>388</v>
      </c>
      <c r="L125" s="4"/>
      <c r="M125" s="4"/>
      <c r="N125" s="4"/>
      <c r="O125" s="7">
        <v>5000000</v>
      </c>
      <c r="P125" s="11">
        <f>_xlfn.XLOOKUP(E125,[1]SIDEOF_donativos!U$4:U$1619,[1]SIDEOF_donativos!W$4:W$1619,FALSE)</f>
        <v>1419</v>
      </c>
      <c r="S125" s="3">
        <v>2017</v>
      </c>
      <c r="T125" s="4" t="s">
        <v>719</v>
      </c>
      <c r="U125" s="4" t="s">
        <v>1097</v>
      </c>
      <c r="V125" s="6">
        <v>42793</v>
      </c>
      <c r="W125" s="7">
        <v>2000000</v>
      </c>
      <c r="X125" s="6">
        <v>43126</v>
      </c>
      <c r="Y125" s="4" t="s">
        <v>7311</v>
      </c>
      <c r="Z125" s="4" t="s">
        <v>387</v>
      </c>
      <c r="AA125" s="4" t="s">
        <v>388</v>
      </c>
      <c r="AB125" s="4"/>
      <c r="AC125" s="4"/>
      <c r="AD125" s="4"/>
      <c r="AE125" s="7">
        <v>2000000</v>
      </c>
      <c r="AF125" s="11">
        <v>409</v>
      </c>
    </row>
    <row r="126" spans="1:32" x14ac:dyDescent="0.25">
      <c r="A126" s="3">
        <v>2017</v>
      </c>
      <c r="B126" s="4" t="s">
        <v>719</v>
      </c>
      <c r="C126" s="5">
        <v>48101</v>
      </c>
      <c r="D126" s="4" t="s">
        <v>7322</v>
      </c>
      <c r="E126" s="4" t="s">
        <v>4914</v>
      </c>
      <c r="F126" s="6">
        <v>42816</v>
      </c>
      <c r="G126" s="7">
        <v>2500000</v>
      </c>
      <c r="H126" s="6">
        <v>43029</v>
      </c>
      <c r="I126" s="4" t="s">
        <v>7323</v>
      </c>
      <c r="J126" s="4" t="s">
        <v>387</v>
      </c>
      <c r="K126" s="4" t="s">
        <v>388</v>
      </c>
      <c r="L126" s="4"/>
      <c r="M126" s="4"/>
      <c r="N126" s="4"/>
      <c r="O126" s="7">
        <v>2500000</v>
      </c>
      <c r="P126" s="11">
        <f>_xlfn.XLOOKUP(E126,[1]SIDEOF_donativos!U$4:U$1619,[1]SIDEOF_donativos!W$4:W$1619,FALSE)</f>
        <v>68</v>
      </c>
      <c r="S126" s="3">
        <v>2017</v>
      </c>
      <c r="T126" s="4" t="s">
        <v>719</v>
      </c>
      <c r="U126" s="4" t="s">
        <v>402</v>
      </c>
      <c r="V126" s="6">
        <v>42793</v>
      </c>
      <c r="W126" s="7">
        <v>8000000</v>
      </c>
      <c r="X126" s="6">
        <v>42851</v>
      </c>
      <c r="Y126" s="4" t="s">
        <v>7313</v>
      </c>
      <c r="Z126" s="4" t="s">
        <v>387</v>
      </c>
      <c r="AA126" s="4" t="s">
        <v>388</v>
      </c>
      <c r="AB126" s="4"/>
      <c r="AC126" s="4"/>
      <c r="AD126" s="4"/>
      <c r="AE126" s="7">
        <v>8000000</v>
      </c>
      <c r="AF126" s="11">
        <v>1337</v>
      </c>
    </row>
    <row r="127" spans="1:32" x14ac:dyDescent="0.25">
      <c r="A127" s="3">
        <v>2017</v>
      </c>
      <c r="B127" s="4" t="s">
        <v>719</v>
      </c>
      <c r="C127" s="5">
        <v>48101</v>
      </c>
      <c r="D127" s="4" t="s">
        <v>7324</v>
      </c>
      <c r="E127" s="4" t="s">
        <v>839</v>
      </c>
      <c r="F127" s="6">
        <v>42808</v>
      </c>
      <c r="G127" s="7">
        <v>10000000</v>
      </c>
      <c r="H127" s="6">
        <v>43172</v>
      </c>
      <c r="I127" s="4" t="s">
        <v>7325</v>
      </c>
      <c r="J127" s="4" t="s">
        <v>387</v>
      </c>
      <c r="K127" s="4" t="s">
        <v>388</v>
      </c>
      <c r="L127" s="4"/>
      <c r="M127" s="4"/>
      <c r="N127" s="4"/>
      <c r="O127" s="7">
        <v>10000000</v>
      </c>
      <c r="P127" s="11">
        <f>_xlfn.XLOOKUP(E127,[1]SIDEOF_donativos!U$4:U$1619,[1]SIDEOF_donativos!W$4:W$1619,FALSE)</f>
        <v>592</v>
      </c>
      <c r="S127" s="3">
        <v>2017</v>
      </c>
      <c r="T127" s="4" t="s">
        <v>719</v>
      </c>
      <c r="U127" s="4" t="s">
        <v>763</v>
      </c>
      <c r="V127" s="6">
        <v>42808</v>
      </c>
      <c r="W127" s="7">
        <v>2000000</v>
      </c>
      <c r="X127" s="6">
        <v>43021</v>
      </c>
      <c r="Y127" s="4" t="s">
        <v>7315</v>
      </c>
      <c r="Z127" s="4" t="s">
        <v>387</v>
      </c>
      <c r="AA127" s="4" t="s">
        <v>388</v>
      </c>
      <c r="AB127" s="4"/>
      <c r="AC127" s="4"/>
      <c r="AD127" s="4"/>
      <c r="AE127" s="7">
        <v>2000000</v>
      </c>
      <c r="AF127" s="11">
        <v>7</v>
      </c>
    </row>
    <row r="128" spans="1:32" x14ac:dyDescent="0.25">
      <c r="A128" s="3">
        <v>2017</v>
      </c>
      <c r="B128" s="4" t="s">
        <v>719</v>
      </c>
      <c r="C128" s="5">
        <v>48101</v>
      </c>
      <c r="D128" s="4" t="s">
        <v>7326</v>
      </c>
      <c r="E128" s="4" t="s">
        <v>7327</v>
      </c>
      <c r="F128" s="6">
        <v>42816</v>
      </c>
      <c r="G128" s="7">
        <v>3500000</v>
      </c>
      <c r="H128" s="6">
        <v>43121</v>
      </c>
      <c r="I128" s="4" t="s">
        <v>7328</v>
      </c>
      <c r="J128" s="4" t="s">
        <v>387</v>
      </c>
      <c r="K128" s="4" t="s">
        <v>388</v>
      </c>
      <c r="L128" s="4"/>
      <c r="M128" s="4"/>
      <c r="N128" s="4"/>
      <c r="O128" s="7">
        <v>3500000</v>
      </c>
      <c r="P128" s="11">
        <f>_xlfn.XLOOKUP(E128,[1]SIDEOF_donativos!U$4:U$1619,[1]SIDEOF_donativos!W$4:W$1619,FALSE)</f>
        <v>78</v>
      </c>
      <c r="S128" s="3">
        <v>2017</v>
      </c>
      <c r="T128" s="4" t="s">
        <v>719</v>
      </c>
      <c r="U128" s="4" t="s">
        <v>1943</v>
      </c>
      <c r="V128" s="6">
        <v>42808</v>
      </c>
      <c r="W128" s="7">
        <v>3500000</v>
      </c>
      <c r="X128" s="6">
        <v>43172</v>
      </c>
      <c r="Y128" s="4" t="s">
        <v>7317</v>
      </c>
      <c r="Z128" s="4" t="s">
        <v>387</v>
      </c>
      <c r="AA128" s="4" t="s">
        <v>388</v>
      </c>
      <c r="AB128" s="4"/>
      <c r="AC128" s="4"/>
      <c r="AD128" s="4"/>
      <c r="AE128" s="7">
        <v>3500000</v>
      </c>
      <c r="AF128" s="11">
        <v>8</v>
      </c>
    </row>
    <row r="129" spans="1:32" x14ac:dyDescent="0.25">
      <c r="A129" s="3">
        <v>2017</v>
      </c>
      <c r="B129" s="4" t="s">
        <v>719</v>
      </c>
      <c r="C129" s="5">
        <v>48101</v>
      </c>
      <c r="D129" s="4" t="s">
        <v>7329</v>
      </c>
      <c r="E129" s="4" t="s">
        <v>5337</v>
      </c>
      <c r="F129" s="6">
        <v>42780</v>
      </c>
      <c r="G129" s="7">
        <v>1666366</v>
      </c>
      <c r="H129" s="6">
        <v>43131</v>
      </c>
      <c r="I129" s="4" t="s">
        <v>7330</v>
      </c>
      <c r="J129" s="4" t="s">
        <v>387</v>
      </c>
      <c r="K129" s="4" t="s">
        <v>388</v>
      </c>
      <c r="L129" s="4"/>
      <c r="M129" s="4"/>
      <c r="N129" s="4"/>
      <c r="O129" s="7">
        <v>1666366</v>
      </c>
      <c r="P129" s="11">
        <f>_xlfn.XLOOKUP(E129,[1]SIDEOF_donativos!U$4:U$1619,[1]SIDEOF_donativos!W$4:W$1619,FALSE)</f>
        <v>204</v>
      </c>
      <c r="S129" s="3">
        <v>2017</v>
      </c>
      <c r="T129" s="4" t="s">
        <v>719</v>
      </c>
      <c r="U129" s="4" t="s">
        <v>408</v>
      </c>
      <c r="V129" s="6">
        <v>42810</v>
      </c>
      <c r="W129" s="7">
        <v>6000000</v>
      </c>
      <c r="X129" s="6">
        <v>43084</v>
      </c>
      <c r="Y129" s="4" t="s">
        <v>7319</v>
      </c>
      <c r="Z129" s="4" t="s">
        <v>387</v>
      </c>
      <c r="AA129" s="4" t="s">
        <v>388</v>
      </c>
      <c r="AB129" s="4"/>
      <c r="AC129" s="4"/>
      <c r="AD129" s="4"/>
      <c r="AE129" s="7">
        <v>6000000</v>
      </c>
      <c r="AF129" s="11">
        <v>725</v>
      </c>
    </row>
    <row r="130" spans="1:32" x14ac:dyDescent="0.25">
      <c r="A130" s="3">
        <v>2017</v>
      </c>
      <c r="B130" s="4" t="s">
        <v>719</v>
      </c>
      <c r="C130" s="5">
        <v>48101</v>
      </c>
      <c r="D130" s="4" t="s">
        <v>7331</v>
      </c>
      <c r="E130" s="4" t="s">
        <v>6856</v>
      </c>
      <c r="F130" s="6">
        <v>42872</v>
      </c>
      <c r="G130" s="7">
        <v>1500000</v>
      </c>
      <c r="H130" s="6">
        <v>43116</v>
      </c>
      <c r="I130" s="4" t="s">
        <v>7332</v>
      </c>
      <c r="J130" s="4" t="s">
        <v>387</v>
      </c>
      <c r="K130" s="4" t="s">
        <v>388</v>
      </c>
      <c r="L130" s="4"/>
      <c r="M130" s="4"/>
      <c r="N130" s="4"/>
      <c r="O130" s="7">
        <v>1500000</v>
      </c>
      <c r="P130" s="11">
        <f>_xlfn.XLOOKUP(E130,[1]SIDEOF_donativos!U$4:U$1619,[1]SIDEOF_donativos!W$4:W$1619,FALSE)</f>
        <v>344</v>
      </c>
      <c r="S130" s="3">
        <v>2017</v>
      </c>
      <c r="T130" s="4" t="s">
        <v>719</v>
      </c>
      <c r="U130" s="4" t="s">
        <v>4947</v>
      </c>
      <c r="V130" s="6">
        <v>42828</v>
      </c>
      <c r="W130" s="7">
        <v>5000000</v>
      </c>
      <c r="X130" s="6">
        <v>42980</v>
      </c>
      <c r="Y130" s="4" t="s">
        <v>7321</v>
      </c>
      <c r="Z130" s="4" t="s">
        <v>387</v>
      </c>
      <c r="AA130" s="4" t="s">
        <v>388</v>
      </c>
      <c r="AB130" s="4"/>
      <c r="AC130" s="4"/>
      <c r="AD130" s="4"/>
      <c r="AE130" s="7">
        <v>5000000</v>
      </c>
      <c r="AF130" s="11">
        <v>1419</v>
      </c>
    </row>
    <row r="131" spans="1:32" x14ac:dyDescent="0.25">
      <c r="A131" s="3">
        <v>2017</v>
      </c>
      <c r="B131" s="4" t="s">
        <v>719</v>
      </c>
      <c r="C131" s="5">
        <v>48101</v>
      </c>
      <c r="D131" s="4" t="s">
        <v>7333</v>
      </c>
      <c r="E131" s="4" t="s">
        <v>6856</v>
      </c>
      <c r="F131" s="6">
        <v>42872</v>
      </c>
      <c r="G131" s="7">
        <v>1000000</v>
      </c>
      <c r="H131" s="6">
        <v>43116</v>
      </c>
      <c r="I131" s="4" t="s">
        <v>7334</v>
      </c>
      <c r="J131" s="4" t="s">
        <v>387</v>
      </c>
      <c r="K131" s="4" t="s">
        <v>388</v>
      </c>
      <c r="L131" s="4"/>
      <c r="M131" s="4"/>
      <c r="N131" s="4"/>
      <c r="O131" s="7">
        <v>1000000</v>
      </c>
      <c r="P131" s="11">
        <f>_xlfn.XLOOKUP(E131,[1]SIDEOF_donativos!U$4:U$1619,[1]SIDEOF_donativos!W$4:W$1619,FALSE)</f>
        <v>344</v>
      </c>
      <c r="S131" s="3">
        <v>2017</v>
      </c>
      <c r="T131" s="4" t="s">
        <v>719</v>
      </c>
      <c r="U131" s="4" t="s">
        <v>4914</v>
      </c>
      <c r="V131" s="6">
        <v>42816</v>
      </c>
      <c r="W131" s="7">
        <v>2500000</v>
      </c>
      <c r="X131" s="6">
        <v>43029</v>
      </c>
      <c r="Y131" s="4" t="s">
        <v>7323</v>
      </c>
      <c r="Z131" s="4" t="s">
        <v>387</v>
      </c>
      <c r="AA131" s="4" t="s">
        <v>388</v>
      </c>
      <c r="AB131" s="4"/>
      <c r="AC131" s="4"/>
      <c r="AD131" s="4"/>
      <c r="AE131" s="7">
        <v>2500000</v>
      </c>
      <c r="AF131" s="11">
        <v>68</v>
      </c>
    </row>
    <row r="132" spans="1:32" x14ac:dyDescent="0.25">
      <c r="A132" s="3">
        <v>2017</v>
      </c>
      <c r="B132" s="4" t="s">
        <v>719</v>
      </c>
      <c r="C132" s="5">
        <v>48101</v>
      </c>
      <c r="D132" s="4" t="s">
        <v>7335</v>
      </c>
      <c r="E132" s="4" t="s">
        <v>7336</v>
      </c>
      <c r="F132" s="6">
        <v>42852</v>
      </c>
      <c r="G132" s="7">
        <v>3000000</v>
      </c>
      <c r="H132" s="6">
        <v>43216</v>
      </c>
      <c r="I132" s="4" t="s">
        <v>7337</v>
      </c>
      <c r="J132" s="4" t="s">
        <v>387</v>
      </c>
      <c r="K132" s="4" t="s">
        <v>388</v>
      </c>
      <c r="L132" s="4"/>
      <c r="M132" s="4"/>
      <c r="N132" s="4"/>
      <c r="O132" s="7">
        <v>3000000</v>
      </c>
      <c r="P132" s="11">
        <f>_xlfn.XLOOKUP(E132,[1]SIDEOF_donativos!U$4:U$1619,[1]SIDEOF_donativos!W$4:W$1619,FALSE)</f>
        <v>1368</v>
      </c>
      <c r="S132" s="3">
        <v>2017</v>
      </c>
      <c r="T132" s="4" t="s">
        <v>719</v>
      </c>
      <c r="U132" s="4" t="s">
        <v>839</v>
      </c>
      <c r="V132" s="6">
        <v>42808</v>
      </c>
      <c r="W132" s="7">
        <v>10000000</v>
      </c>
      <c r="X132" s="6">
        <v>43172</v>
      </c>
      <c r="Y132" s="4" t="s">
        <v>7325</v>
      </c>
      <c r="Z132" s="4" t="s">
        <v>387</v>
      </c>
      <c r="AA132" s="4" t="s">
        <v>388</v>
      </c>
      <c r="AB132" s="4"/>
      <c r="AC132" s="4"/>
      <c r="AD132" s="4"/>
      <c r="AE132" s="7">
        <v>10000000</v>
      </c>
      <c r="AF132" s="11">
        <v>592</v>
      </c>
    </row>
    <row r="133" spans="1:32" x14ac:dyDescent="0.25">
      <c r="A133" s="3">
        <v>2017</v>
      </c>
      <c r="B133" s="4" t="s">
        <v>719</v>
      </c>
      <c r="C133" s="5">
        <v>48101</v>
      </c>
      <c r="D133" s="4" t="s">
        <v>7338</v>
      </c>
      <c r="E133" s="4" t="s">
        <v>7339</v>
      </c>
      <c r="F133" s="6">
        <v>42823</v>
      </c>
      <c r="G133" s="7">
        <v>4055000</v>
      </c>
      <c r="H133" s="6">
        <v>43159</v>
      </c>
      <c r="I133" s="4" t="s">
        <v>7340</v>
      </c>
      <c r="J133" s="4" t="s">
        <v>387</v>
      </c>
      <c r="K133" s="4" t="s">
        <v>388</v>
      </c>
      <c r="L133" s="4"/>
      <c r="M133" s="4"/>
      <c r="N133" s="4"/>
      <c r="O133" s="7">
        <v>4055000</v>
      </c>
      <c r="P133" s="11">
        <f>_xlfn.XLOOKUP(E133,[1]SIDEOF_donativos!U$4:U$1619,[1]SIDEOF_donativos!W$4:W$1619,FALSE)</f>
        <v>107</v>
      </c>
      <c r="S133" s="3">
        <v>2017</v>
      </c>
      <c r="T133" s="4" t="s">
        <v>719</v>
      </c>
      <c r="U133" s="4" t="s">
        <v>7327</v>
      </c>
      <c r="V133" s="6">
        <v>42816</v>
      </c>
      <c r="W133" s="7">
        <v>3500000</v>
      </c>
      <c r="X133" s="6">
        <v>43121</v>
      </c>
      <c r="Y133" s="4" t="s">
        <v>7328</v>
      </c>
      <c r="Z133" s="4" t="s">
        <v>387</v>
      </c>
      <c r="AA133" s="4" t="s">
        <v>388</v>
      </c>
      <c r="AB133" s="4"/>
      <c r="AC133" s="4"/>
      <c r="AD133" s="4"/>
      <c r="AE133" s="7">
        <v>3500000</v>
      </c>
      <c r="AF133" s="11">
        <v>78</v>
      </c>
    </row>
    <row r="134" spans="1:32" x14ac:dyDescent="0.25">
      <c r="A134" s="3">
        <v>2017</v>
      </c>
      <c r="B134" s="4" t="s">
        <v>719</v>
      </c>
      <c r="C134" s="5">
        <v>48101</v>
      </c>
      <c r="D134" s="4" t="s">
        <v>7341</v>
      </c>
      <c r="E134" s="4" t="s">
        <v>790</v>
      </c>
      <c r="F134" s="6">
        <v>42800</v>
      </c>
      <c r="G134" s="7">
        <v>3000000</v>
      </c>
      <c r="H134" s="6">
        <v>42870</v>
      </c>
      <c r="I134" s="4" t="s">
        <v>7342</v>
      </c>
      <c r="J134" s="4" t="s">
        <v>387</v>
      </c>
      <c r="K134" s="4" t="s">
        <v>388</v>
      </c>
      <c r="L134" s="4"/>
      <c r="M134" s="4"/>
      <c r="N134" s="4"/>
      <c r="O134" s="7">
        <v>3000000</v>
      </c>
      <c r="P134" s="11">
        <f>_xlfn.XLOOKUP(E134,[1]SIDEOF_donativos!U$4:U$1619,[1]SIDEOF_donativos!W$4:W$1619,FALSE)</f>
        <v>587</v>
      </c>
      <c r="S134" s="3">
        <v>2017</v>
      </c>
      <c r="T134" s="4" t="s">
        <v>719</v>
      </c>
      <c r="U134" s="4" t="s">
        <v>5337</v>
      </c>
      <c r="V134" s="6">
        <v>42780</v>
      </c>
      <c r="W134" s="7">
        <v>1666366</v>
      </c>
      <c r="X134" s="6">
        <v>43131</v>
      </c>
      <c r="Y134" s="4" t="s">
        <v>7330</v>
      </c>
      <c r="Z134" s="4" t="s">
        <v>387</v>
      </c>
      <c r="AA134" s="4" t="s">
        <v>388</v>
      </c>
      <c r="AB134" s="4"/>
      <c r="AC134" s="4"/>
      <c r="AD134" s="4"/>
      <c r="AE134" s="7">
        <v>1666366</v>
      </c>
      <c r="AF134" s="11">
        <v>204</v>
      </c>
    </row>
    <row r="135" spans="1:32" x14ac:dyDescent="0.25">
      <c r="A135" s="3">
        <v>2017</v>
      </c>
      <c r="B135" s="4" t="s">
        <v>719</v>
      </c>
      <c r="C135" s="5">
        <v>48101</v>
      </c>
      <c r="D135" s="4" t="s">
        <v>7343</v>
      </c>
      <c r="E135" s="4" t="s">
        <v>4967</v>
      </c>
      <c r="F135" s="6">
        <v>42817</v>
      </c>
      <c r="G135" s="7">
        <v>1000000</v>
      </c>
      <c r="H135" s="6">
        <v>42942</v>
      </c>
      <c r="I135" s="4" t="s">
        <v>7344</v>
      </c>
      <c r="J135" s="4" t="s">
        <v>387</v>
      </c>
      <c r="K135" s="4" t="s">
        <v>388</v>
      </c>
      <c r="L135" s="4"/>
      <c r="M135" s="4"/>
      <c r="N135" s="4"/>
      <c r="O135" s="7">
        <v>1000000</v>
      </c>
      <c r="P135" s="11">
        <f>_xlfn.XLOOKUP(E135,[1]SIDEOF_donativos!U$4:U$1619,[1]SIDEOF_donativos!W$4:W$1619,FALSE)</f>
        <v>1046</v>
      </c>
      <c r="S135" s="3">
        <v>2017</v>
      </c>
      <c r="T135" s="4" t="s">
        <v>719</v>
      </c>
      <c r="U135" s="4" t="s">
        <v>6856</v>
      </c>
      <c r="V135" s="6">
        <v>42872</v>
      </c>
      <c r="W135" s="7">
        <v>1500000</v>
      </c>
      <c r="X135" s="6">
        <v>43116</v>
      </c>
      <c r="Y135" s="4" t="s">
        <v>7332</v>
      </c>
      <c r="Z135" s="4" t="s">
        <v>387</v>
      </c>
      <c r="AA135" s="4" t="s">
        <v>388</v>
      </c>
      <c r="AB135" s="4"/>
      <c r="AC135" s="4"/>
      <c r="AD135" s="4"/>
      <c r="AE135" s="7">
        <v>1500000</v>
      </c>
      <c r="AF135" s="11">
        <v>344</v>
      </c>
    </row>
    <row r="136" spans="1:32" x14ac:dyDescent="0.25">
      <c r="A136" s="3">
        <v>2017</v>
      </c>
      <c r="B136" s="4" t="s">
        <v>719</v>
      </c>
      <c r="C136" s="5">
        <v>48101</v>
      </c>
      <c r="D136" s="4" t="s">
        <v>7345</v>
      </c>
      <c r="E136" s="4" t="s">
        <v>402</v>
      </c>
      <c r="F136" s="6">
        <v>42889</v>
      </c>
      <c r="G136" s="7">
        <v>5000000</v>
      </c>
      <c r="H136" s="6">
        <v>42947</v>
      </c>
      <c r="I136" s="4" t="s">
        <v>7346</v>
      </c>
      <c r="J136" s="4" t="s">
        <v>387</v>
      </c>
      <c r="K136" s="4" t="s">
        <v>388</v>
      </c>
      <c r="L136" s="4"/>
      <c r="M136" s="4"/>
      <c r="N136" s="4"/>
      <c r="O136" s="7">
        <v>5000000</v>
      </c>
      <c r="P136" s="11">
        <f>_xlfn.XLOOKUP(E136,[1]SIDEOF_donativos!U$4:U$1619,[1]SIDEOF_donativos!W$4:W$1619,FALSE)</f>
        <v>1337</v>
      </c>
      <c r="S136" s="3">
        <v>2017</v>
      </c>
      <c r="T136" s="4" t="s">
        <v>719</v>
      </c>
      <c r="U136" s="4" t="s">
        <v>6856</v>
      </c>
      <c r="V136" s="6">
        <v>42872</v>
      </c>
      <c r="W136" s="7">
        <v>1000000</v>
      </c>
      <c r="X136" s="6">
        <v>43116</v>
      </c>
      <c r="Y136" s="4" t="s">
        <v>7334</v>
      </c>
      <c r="Z136" s="4" t="s">
        <v>387</v>
      </c>
      <c r="AA136" s="4" t="s">
        <v>388</v>
      </c>
      <c r="AB136" s="4"/>
      <c r="AC136" s="4"/>
      <c r="AD136" s="4"/>
      <c r="AE136" s="7">
        <v>1000000</v>
      </c>
      <c r="AF136" s="11">
        <v>344</v>
      </c>
    </row>
    <row r="137" spans="1:32" x14ac:dyDescent="0.25">
      <c r="A137" s="3">
        <v>2017</v>
      </c>
      <c r="B137" s="4" t="s">
        <v>719</v>
      </c>
      <c r="C137" s="5">
        <v>48101</v>
      </c>
      <c r="D137" s="4" t="s">
        <v>7347</v>
      </c>
      <c r="E137" s="4" t="s">
        <v>7348</v>
      </c>
      <c r="F137" s="6">
        <v>42916</v>
      </c>
      <c r="G137" s="7">
        <v>1500000</v>
      </c>
      <c r="H137" s="6">
        <v>43136</v>
      </c>
      <c r="I137" s="4" t="s">
        <v>7349</v>
      </c>
      <c r="J137" s="4" t="s">
        <v>387</v>
      </c>
      <c r="K137" s="4" t="s">
        <v>388</v>
      </c>
      <c r="L137" s="4"/>
      <c r="M137" s="4"/>
      <c r="N137" s="4"/>
      <c r="O137" s="7">
        <v>1500000</v>
      </c>
      <c r="P137" s="11">
        <f>_xlfn.XLOOKUP(E137,[1]SIDEOF_donativos!U$4:U$1619,[1]SIDEOF_donativos!W$4:W$1619,FALSE)</f>
        <v>785</v>
      </c>
      <c r="S137" s="3">
        <v>2017</v>
      </c>
      <c r="T137" s="4" t="s">
        <v>719</v>
      </c>
      <c r="U137" s="4" t="s">
        <v>7336</v>
      </c>
      <c r="V137" s="6">
        <v>42852</v>
      </c>
      <c r="W137" s="7">
        <v>3000000</v>
      </c>
      <c r="X137" s="6">
        <v>43216</v>
      </c>
      <c r="Y137" s="4" t="s">
        <v>7337</v>
      </c>
      <c r="Z137" s="4" t="s">
        <v>387</v>
      </c>
      <c r="AA137" s="4" t="s">
        <v>388</v>
      </c>
      <c r="AB137" s="4"/>
      <c r="AC137" s="4"/>
      <c r="AD137" s="4"/>
      <c r="AE137" s="7">
        <v>3000000</v>
      </c>
      <c r="AF137" s="11">
        <v>1368</v>
      </c>
    </row>
    <row r="138" spans="1:32" x14ac:dyDescent="0.25">
      <c r="A138" s="3">
        <v>2017</v>
      </c>
      <c r="B138" s="4" t="s">
        <v>719</v>
      </c>
      <c r="C138" s="5">
        <v>48101</v>
      </c>
      <c r="D138" s="4" t="s">
        <v>7350</v>
      </c>
      <c r="E138" s="4" t="s">
        <v>945</v>
      </c>
      <c r="F138" s="6">
        <v>42845</v>
      </c>
      <c r="G138" s="7">
        <v>2000000</v>
      </c>
      <c r="H138" s="6">
        <v>43058</v>
      </c>
      <c r="I138" s="4" t="s">
        <v>7351</v>
      </c>
      <c r="J138" s="4" t="s">
        <v>387</v>
      </c>
      <c r="K138" s="4" t="s">
        <v>388</v>
      </c>
      <c r="L138" s="4"/>
      <c r="M138" s="4"/>
      <c r="N138" s="4"/>
      <c r="O138" s="7">
        <v>2000000</v>
      </c>
      <c r="P138" s="11">
        <f>_xlfn.XLOOKUP(E138,[1]SIDEOF_donativos!U$4:U$1619,[1]SIDEOF_donativos!W$4:W$1619,FALSE)</f>
        <v>822</v>
      </c>
      <c r="S138" s="3">
        <v>2017</v>
      </c>
      <c r="T138" s="4" t="s">
        <v>719</v>
      </c>
      <c r="U138" s="4" t="s">
        <v>7339</v>
      </c>
      <c r="V138" s="6">
        <v>42823</v>
      </c>
      <c r="W138" s="7">
        <v>4055000</v>
      </c>
      <c r="X138" s="6">
        <v>43159</v>
      </c>
      <c r="Y138" s="4" t="s">
        <v>7340</v>
      </c>
      <c r="Z138" s="4" t="s">
        <v>387</v>
      </c>
      <c r="AA138" s="4" t="s">
        <v>388</v>
      </c>
      <c r="AB138" s="4"/>
      <c r="AC138" s="4"/>
      <c r="AD138" s="4"/>
      <c r="AE138" s="7">
        <v>4055000</v>
      </c>
      <c r="AF138" s="11">
        <v>107</v>
      </c>
    </row>
    <row r="139" spans="1:32" x14ac:dyDescent="0.25">
      <c r="A139" s="3">
        <v>2017</v>
      </c>
      <c r="B139" s="4" t="s">
        <v>719</v>
      </c>
      <c r="C139" s="5">
        <v>48101</v>
      </c>
      <c r="D139" s="4" t="s">
        <v>7352</v>
      </c>
      <c r="E139" s="4" t="s">
        <v>1188</v>
      </c>
      <c r="F139" s="6">
        <v>42823</v>
      </c>
      <c r="G139" s="7">
        <v>2000000</v>
      </c>
      <c r="H139" s="6">
        <v>43340</v>
      </c>
      <c r="I139" s="4" t="s">
        <v>7353</v>
      </c>
      <c r="J139" s="4" t="s">
        <v>387</v>
      </c>
      <c r="K139" s="4" t="s">
        <v>388</v>
      </c>
      <c r="L139" s="4"/>
      <c r="M139" s="4"/>
      <c r="N139" s="4"/>
      <c r="O139" s="7">
        <v>2000000</v>
      </c>
      <c r="P139" s="11">
        <f>_xlfn.XLOOKUP(E139,[1]SIDEOF_donativos!U$4:U$1619,[1]SIDEOF_donativos!W$4:W$1619,FALSE)</f>
        <v>739</v>
      </c>
      <c r="S139" s="3">
        <v>2017</v>
      </c>
      <c r="T139" s="4" t="s">
        <v>719</v>
      </c>
      <c r="U139" s="4" t="s">
        <v>790</v>
      </c>
      <c r="V139" s="6">
        <v>42800</v>
      </c>
      <c r="W139" s="7">
        <v>3000000</v>
      </c>
      <c r="X139" s="6">
        <v>42870</v>
      </c>
      <c r="Y139" s="4" t="s">
        <v>7342</v>
      </c>
      <c r="Z139" s="4" t="s">
        <v>387</v>
      </c>
      <c r="AA139" s="4" t="s">
        <v>388</v>
      </c>
      <c r="AB139" s="4"/>
      <c r="AC139" s="4"/>
      <c r="AD139" s="4"/>
      <c r="AE139" s="7">
        <v>3000000</v>
      </c>
      <c r="AF139" s="11">
        <v>587</v>
      </c>
    </row>
    <row r="140" spans="1:32" x14ac:dyDescent="0.25">
      <c r="A140" s="3">
        <v>2017</v>
      </c>
      <c r="B140" s="4" t="s">
        <v>719</v>
      </c>
      <c r="C140" s="5">
        <v>48101</v>
      </c>
      <c r="D140" s="4" t="s">
        <v>7354</v>
      </c>
      <c r="E140" s="4" t="s">
        <v>3964</v>
      </c>
      <c r="F140" s="6">
        <v>42829</v>
      </c>
      <c r="G140" s="7">
        <v>1000000</v>
      </c>
      <c r="H140" s="6">
        <v>43016</v>
      </c>
      <c r="I140" s="4" t="s">
        <v>7355</v>
      </c>
      <c r="J140" s="4" t="s">
        <v>387</v>
      </c>
      <c r="K140" s="4" t="s">
        <v>388</v>
      </c>
      <c r="L140" s="4"/>
      <c r="M140" s="4"/>
      <c r="N140" s="4"/>
      <c r="O140" s="7">
        <v>1000000</v>
      </c>
      <c r="P140" s="11">
        <f>_xlfn.XLOOKUP(E140,[1]SIDEOF_donativos!U$4:U$1619,[1]SIDEOF_donativos!W$4:W$1619,FALSE)</f>
        <v>1424</v>
      </c>
      <c r="S140" s="3">
        <v>2017</v>
      </c>
      <c r="T140" s="4" t="s">
        <v>719</v>
      </c>
      <c r="U140" s="4" t="s">
        <v>4967</v>
      </c>
      <c r="V140" s="6">
        <v>42817</v>
      </c>
      <c r="W140" s="7">
        <v>1000000</v>
      </c>
      <c r="X140" s="6">
        <v>42942</v>
      </c>
      <c r="Y140" s="4" t="s">
        <v>7344</v>
      </c>
      <c r="Z140" s="4" t="s">
        <v>387</v>
      </c>
      <c r="AA140" s="4" t="s">
        <v>388</v>
      </c>
      <c r="AB140" s="4"/>
      <c r="AC140" s="4"/>
      <c r="AD140" s="4"/>
      <c r="AE140" s="7">
        <v>1000000</v>
      </c>
      <c r="AF140" s="11">
        <v>1046</v>
      </c>
    </row>
    <row r="141" spans="1:32" x14ac:dyDescent="0.25">
      <c r="A141" s="3">
        <v>2017</v>
      </c>
      <c r="B141" s="4" t="s">
        <v>719</v>
      </c>
      <c r="C141" s="5">
        <v>48101</v>
      </c>
      <c r="D141" s="4" t="s">
        <v>7356</v>
      </c>
      <c r="E141" s="4" t="s">
        <v>836</v>
      </c>
      <c r="F141" s="6">
        <v>42828</v>
      </c>
      <c r="G141" s="7">
        <v>4000000</v>
      </c>
      <c r="H141" s="6">
        <v>43192</v>
      </c>
      <c r="I141" s="4" t="s">
        <v>7357</v>
      </c>
      <c r="J141" s="4" t="s">
        <v>387</v>
      </c>
      <c r="K141" s="4" t="s">
        <v>388</v>
      </c>
      <c r="L141" s="4"/>
      <c r="M141" s="4"/>
      <c r="N141" s="4"/>
      <c r="O141" s="7">
        <v>4000000</v>
      </c>
      <c r="P141" s="11">
        <f>_xlfn.XLOOKUP(E141,[1]SIDEOF_donativos!U$4:U$1619,[1]SIDEOF_donativos!W$4:W$1619,FALSE)</f>
        <v>1336</v>
      </c>
      <c r="S141" s="3">
        <v>2017</v>
      </c>
      <c r="T141" s="4" t="s">
        <v>719</v>
      </c>
      <c r="U141" s="4" t="s">
        <v>402</v>
      </c>
      <c r="V141" s="6">
        <v>42889</v>
      </c>
      <c r="W141" s="7">
        <v>5000000</v>
      </c>
      <c r="X141" s="6">
        <v>42947</v>
      </c>
      <c r="Y141" s="4" t="s">
        <v>7346</v>
      </c>
      <c r="Z141" s="4" t="s">
        <v>387</v>
      </c>
      <c r="AA141" s="4" t="s">
        <v>388</v>
      </c>
      <c r="AB141" s="4"/>
      <c r="AC141" s="4"/>
      <c r="AD141" s="4"/>
      <c r="AE141" s="7">
        <v>5000000</v>
      </c>
      <c r="AF141" s="11">
        <v>1337</v>
      </c>
    </row>
    <row r="142" spans="1:32" x14ac:dyDescent="0.25">
      <c r="A142" s="3">
        <v>2017</v>
      </c>
      <c r="B142" s="4" t="s">
        <v>719</v>
      </c>
      <c r="C142" s="5">
        <v>48101</v>
      </c>
      <c r="D142" s="4" t="s">
        <v>7358</v>
      </c>
      <c r="E142" s="4" t="s">
        <v>3583</v>
      </c>
      <c r="F142" s="6">
        <v>42843</v>
      </c>
      <c r="G142" s="7">
        <v>600000</v>
      </c>
      <c r="H142" s="6">
        <v>43207</v>
      </c>
      <c r="I142" s="4" t="s">
        <v>7359</v>
      </c>
      <c r="J142" s="4" t="s">
        <v>387</v>
      </c>
      <c r="K142" s="4" t="s">
        <v>388</v>
      </c>
      <c r="L142" s="4"/>
      <c r="M142" s="4"/>
      <c r="N142" s="4"/>
      <c r="O142" s="7">
        <v>600000</v>
      </c>
      <c r="P142" s="11">
        <f>_xlfn.XLOOKUP(E142,[1]SIDEOF_donativos!U$4:U$1619,[1]SIDEOF_donativos!W$4:W$1619,FALSE)</f>
        <v>1299</v>
      </c>
      <c r="S142" s="3">
        <v>2017</v>
      </c>
      <c r="T142" s="4" t="s">
        <v>719</v>
      </c>
      <c r="U142" s="4" t="s">
        <v>7348</v>
      </c>
      <c r="V142" s="6">
        <v>42916</v>
      </c>
      <c r="W142" s="7">
        <v>1500000</v>
      </c>
      <c r="X142" s="6">
        <v>43136</v>
      </c>
      <c r="Y142" s="4" t="s">
        <v>7349</v>
      </c>
      <c r="Z142" s="4" t="s">
        <v>387</v>
      </c>
      <c r="AA142" s="4" t="s">
        <v>388</v>
      </c>
      <c r="AB142" s="4"/>
      <c r="AC142" s="4"/>
      <c r="AD142" s="4"/>
      <c r="AE142" s="7">
        <v>1500000</v>
      </c>
      <c r="AF142" s="11">
        <v>785</v>
      </c>
    </row>
    <row r="143" spans="1:32" x14ac:dyDescent="0.25">
      <c r="A143" s="3">
        <v>2017</v>
      </c>
      <c r="B143" s="4" t="s">
        <v>719</v>
      </c>
      <c r="C143" s="5">
        <v>48101</v>
      </c>
      <c r="D143" s="4" t="s">
        <v>7360</v>
      </c>
      <c r="E143" s="4" t="s">
        <v>4961</v>
      </c>
      <c r="F143" s="6">
        <v>42845</v>
      </c>
      <c r="G143" s="7">
        <v>1800000</v>
      </c>
      <c r="H143" s="6">
        <v>43209</v>
      </c>
      <c r="I143" s="4" t="s">
        <v>7361</v>
      </c>
      <c r="J143" s="4" t="s">
        <v>387</v>
      </c>
      <c r="K143" s="4" t="s">
        <v>388</v>
      </c>
      <c r="L143" s="4"/>
      <c r="M143" s="4"/>
      <c r="N143" s="4"/>
      <c r="O143" s="7">
        <v>1800000</v>
      </c>
      <c r="P143" s="11">
        <f>_xlfn.XLOOKUP(E143,[1]SIDEOF_donativos!U$4:U$1619,[1]SIDEOF_donativos!W$4:W$1619,FALSE)</f>
        <v>1050</v>
      </c>
      <c r="S143" s="3">
        <v>2017</v>
      </c>
      <c r="T143" s="4" t="s">
        <v>719</v>
      </c>
      <c r="U143" s="4" t="s">
        <v>945</v>
      </c>
      <c r="V143" s="6">
        <v>42845</v>
      </c>
      <c r="W143" s="7">
        <v>2000000</v>
      </c>
      <c r="X143" s="6">
        <v>43058</v>
      </c>
      <c r="Y143" s="4" t="s">
        <v>7351</v>
      </c>
      <c r="Z143" s="4" t="s">
        <v>387</v>
      </c>
      <c r="AA143" s="4" t="s">
        <v>388</v>
      </c>
      <c r="AB143" s="4"/>
      <c r="AC143" s="4"/>
      <c r="AD143" s="4"/>
      <c r="AE143" s="7">
        <v>2000000</v>
      </c>
      <c r="AF143" s="11">
        <v>822</v>
      </c>
    </row>
    <row r="144" spans="1:32" x14ac:dyDescent="0.25">
      <c r="A144" s="3">
        <v>2017</v>
      </c>
      <c r="B144" s="4" t="s">
        <v>719</v>
      </c>
      <c r="C144" s="5">
        <v>48101</v>
      </c>
      <c r="D144" s="4" t="s">
        <v>7362</v>
      </c>
      <c r="E144" s="4" t="s">
        <v>2573</v>
      </c>
      <c r="F144" s="6">
        <v>42858</v>
      </c>
      <c r="G144" s="7">
        <v>2500000</v>
      </c>
      <c r="H144" s="6">
        <v>43041</v>
      </c>
      <c r="I144" s="4" t="s">
        <v>7363</v>
      </c>
      <c r="J144" s="4" t="s">
        <v>387</v>
      </c>
      <c r="K144" s="4" t="s">
        <v>388</v>
      </c>
      <c r="L144" s="4"/>
      <c r="M144" s="4"/>
      <c r="N144" s="4"/>
      <c r="O144" s="7">
        <v>2500000</v>
      </c>
      <c r="P144" s="11">
        <f>_xlfn.XLOOKUP(E144,[1]SIDEOF_donativos!U$4:U$1619,[1]SIDEOF_donativos!W$4:W$1619,FALSE)</f>
        <v>532</v>
      </c>
      <c r="S144" s="3">
        <v>2017</v>
      </c>
      <c r="T144" s="4" t="s">
        <v>719</v>
      </c>
      <c r="U144" s="4" t="s">
        <v>1188</v>
      </c>
      <c r="V144" s="6">
        <v>42823</v>
      </c>
      <c r="W144" s="7">
        <v>2000000</v>
      </c>
      <c r="X144" s="6">
        <v>43340</v>
      </c>
      <c r="Y144" s="4" t="s">
        <v>7353</v>
      </c>
      <c r="Z144" s="4" t="s">
        <v>387</v>
      </c>
      <c r="AA144" s="4" t="s">
        <v>388</v>
      </c>
      <c r="AB144" s="4"/>
      <c r="AC144" s="4"/>
      <c r="AD144" s="4"/>
      <c r="AE144" s="7">
        <v>2000000</v>
      </c>
      <c r="AF144" s="11">
        <v>739</v>
      </c>
    </row>
    <row r="145" spans="1:32" x14ac:dyDescent="0.25">
      <c r="A145" s="3">
        <v>2017</v>
      </c>
      <c r="B145" s="4" t="s">
        <v>719</v>
      </c>
      <c r="C145" s="5">
        <v>48101</v>
      </c>
      <c r="D145" s="4" t="s">
        <v>7364</v>
      </c>
      <c r="E145" s="4" t="s">
        <v>7348</v>
      </c>
      <c r="F145" s="6">
        <v>42916</v>
      </c>
      <c r="G145" s="7">
        <v>2250000</v>
      </c>
      <c r="H145" s="6">
        <v>43284</v>
      </c>
      <c r="I145" s="4" t="s">
        <v>7365</v>
      </c>
      <c r="J145" s="4" t="s">
        <v>387</v>
      </c>
      <c r="K145" s="4" t="s">
        <v>388</v>
      </c>
      <c r="L145" s="4"/>
      <c r="M145" s="4"/>
      <c r="N145" s="4"/>
      <c r="O145" s="7">
        <v>2250000</v>
      </c>
      <c r="P145" s="11">
        <f>_xlfn.XLOOKUP(E145,[1]SIDEOF_donativos!U$4:U$1619,[1]SIDEOF_donativos!W$4:W$1619,FALSE)</f>
        <v>785</v>
      </c>
      <c r="S145" s="3">
        <v>2017</v>
      </c>
      <c r="T145" s="4" t="s">
        <v>719</v>
      </c>
      <c r="U145" s="4" t="s">
        <v>3964</v>
      </c>
      <c r="V145" s="6">
        <v>42829</v>
      </c>
      <c r="W145" s="7">
        <v>1000000</v>
      </c>
      <c r="X145" s="6">
        <v>43016</v>
      </c>
      <c r="Y145" s="4" t="s">
        <v>7355</v>
      </c>
      <c r="Z145" s="4" t="s">
        <v>387</v>
      </c>
      <c r="AA145" s="4" t="s">
        <v>388</v>
      </c>
      <c r="AB145" s="4"/>
      <c r="AC145" s="4"/>
      <c r="AD145" s="4"/>
      <c r="AE145" s="7">
        <v>1000000</v>
      </c>
      <c r="AF145" s="11">
        <v>1424</v>
      </c>
    </row>
    <row r="146" spans="1:32" x14ac:dyDescent="0.25">
      <c r="A146" s="3">
        <v>2017</v>
      </c>
      <c r="B146" s="4" t="s">
        <v>719</v>
      </c>
      <c r="C146" s="5">
        <v>48101</v>
      </c>
      <c r="D146" s="4" t="s">
        <v>7366</v>
      </c>
      <c r="E146" s="4" t="s">
        <v>7367</v>
      </c>
      <c r="F146" s="6">
        <v>42845</v>
      </c>
      <c r="G146" s="7">
        <v>2000000</v>
      </c>
      <c r="H146" s="6">
        <v>42935</v>
      </c>
      <c r="I146" s="4" t="s">
        <v>7368</v>
      </c>
      <c r="J146" s="4" t="s">
        <v>387</v>
      </c>
      <c r="K146" s="4" t="s">
        <v>388</v>
      </c>
      <c r="L146" s="4"/>
      <c r="M146" s="4"/>
      <c r="N146" s="4"/>
      <c r="O146" s="7">
        <v>2000000</v>
      </c>
      <c r="P146" s="11">
        <f>_xlfn.XLOOKUP(E146,[1]SIDEOF_donativos!U$4:U$1619,[1]SIDEOF_donativos!W$4:W$1619,FALSE)</f>
        <v>1455</v>
      </c>
      <c r="S146" s="3">
        <v>2017</v>
      </c>
      <c r="T146" s="4" t="s">
        <v>719</v>
      </c>
      <c r="U146" s="4" t="s">
        <v>836</v>
      </c>
      <c r="V146" s="6">
        <v>42828</v>
      </c>
      <c r="W146" s="7">
        <v>4000000</v>
      </c>
      <c r="X146" s="6">
        <v>43192</v>
      </c>
      <c r="Y146" s="4" t="s">
        <v>7357</v>
      </c>
      <c r="Z146" s="4" t="s">
        <v>387</v>
      </c>
      <c r="AA146" s="4" t="s">
        <v>388</v>
      </c>
      <c r="AB146" s="4"/>
      <c r="AC146" s="4"/>
      <c r="AD146" s="4"/>
      <c r="AE146" s="7">
        <v>4000000</v>
      </c>
      <c r="AF146" s="11">
        <v>1336</v>
      </c>
    </row>
    <row r="147" spans="1:32" x14ac:dyDescent="0.25">
      <c r="A147" s="3">
        <v>2017</v>
      </c>
      <c r="B147" s="4" t="s">
        <v>719</v>
      </c>
      <c r="C147" s="5">
        <v>48101</v>
      </c>
      <c r="D147" s="4" t="s">
        <v>7369</v>
      </c>
      <c r="E147" s="4" t="s">
        <v>7370</v>
      </c>
      <c r="F147" s="6">
        <v>42844</v>
      </c>
      <c r="G147" s="7">
        <v>2500000</v>
      </c>
      <c r="H147" s="6">
        <v>42934</v>
      </c>
      <c r="I147" s="4" t="s">
        <v>7371</v>
      </c>
      <c r="J147" s="4" t="s">
        <v>387</v>
      </c>
      <c r="K147" s="4" t="s">
        <v>388</v>
      </c>
      <c r="L147" s="4"/>
      <c r="M147" s="4"/>
      <c r="N147" s="4"/>
      <c r="O147" s="7">
        <v>2500000</v>
      </c>
      <c r="P147" s="11">
        <f>_xlfn.XLOOKUP(E147,[1]SIDEOF_donativos!U$4:U$1619,[1]SIDEOF_donativos!W$4:W$1619,FALSE)</f>
        <v>485</v>
      </c>
      <c r="S147" s="3">
        <v>2017</v>
      </c>
      <c r="T147" s="4" t="s">
        <v>719</v>
      </c>
      <c r="U147" s="4" t="s">
        <v>3583</v>
      </c>
      <c r="V147" s="6">
        <v>42843</v>
      </c>
      <c r="W147" s="7">
        <v>600000</v>
      </c>
      <c r="X147" s="6">
        <v>43207</v>
      </c>
      <c r="Y147" s="4" t="s">
        <v>7359</v>
      </c>
      <c r="Z147" s="4" t="s">
        <v>387</v>
      </c>
      <c r="AA147" s="4" t="s">
        <v>388</v>
      </c>
      <c r="AB147" s="4"/>
      <c r="AC147" s="4"/>
      <c r="AD147" s="4"/>
      <c r="AE147" s="7">
        <v>600000</v>
      </c>
      <c r="AF147" s="11">
        <v>1299</v>
      </c>
    </row>
    <row r="148" spans="1:32" x14ac:dyDescent="0.25">
      <c r="A148" s="3">
        <v>2017</v>
      </c>
      <c r="B148" s="4" t="s">
        <v>719</v>
      </c>
      <c r="C148" s="5">
        <v>48101</v>
      </c>
      <c r="D148" s="4" t="s">
        <v>7372</v>
      </c>
      <c r="E148" s="4" t="s">
        <v>2279</v>
      </c>
      <c r="F148" s="6">
        <v>42872</v>
      </c>
      <c r="G148" s="7">
        <v>10000000</v>
      </c>
      <c r="H148" s="6">
        <v>43175</v>
      </c>
      <c r="I148" s="4" t="s">
        <v>7373</v>
      </c>
      <c r="J148" s="4" t="s">
        <v>387</v>
      </c>
      <c r="K148" s="4" t="s">
        <v>388</v>
      </c>
      <c r="L148" s="4"/>
      <c r="M148" s="4"/>
      <c r="N148" s="4"/>
      <c r="O148" s="7">
        <v>10000000</v>
      </c>
      <c r="P148" s="11">
        <f>_xlfn.XLOOKUP(E148,[1]SIDEOF_donativos!U$4:U$1619,[1]SIDEOF_donativos!W$4:W$1619,FALSE)</f>
        <v>1069</v>
      </c>
      <c r="S148" s="3">
        <v>2017</v>
      </c>
      <c r="T148" s="4" t="s">
        <v>719</v>
      </c>
      <c r="U148" s="4" t="s">
        <v>4961</v>
      </c>
      <c r="V148" s="6">
        <v>42845</v>
      </c>
      <c r="W148" s="7">
        <v>1800000</v>
      </c>
      <c r="X148" s="6">
        <v>43209</v>
      </c>
      <c r="Y148" s="4" t="s">
        <v>7361</v>
      </c>
      <c r="Z148" s="4" t="s">
        <v>387</v>
      </c>
      <c r="AA148" s="4" t="s">
        <v>388</v>
      </c>
      <c r="AB148" s="4"/>
      <c r="AC148" s="4"/>
      <c r="AD148" s="4"/>
      <c r="AE148" s="7">
        <v>1800000</v>
      </c>
      <c r="AF148" s="11">
        <v>1050</v>
      </c>
    </row>
    <row r="149" spans="1:32" x14ac:dyDescent="0.25">
      <c r="A149" s="3">
        <v>2017</v>
      </c>
      <c r="B149" s="4" t="s">
        <v>719</v>
      </c>
      <c r="C149" s="5">
        <v>48101</v>
      </c>
      <c r="D149" s="4" t="s">
        <v>7374</v>
      </c>
      <c r="E149" s="4" t="s">
        <v>2318</v>
      </c>
      <c r="F149" s="6">
        <v>42821</v>
      </c>
      <c r="G149" s="7">
        <v>20000000</v>
      </c>
      <c r="H149" s="6">
        <v>43131</v>
      </c>
      <c r="I149" s="4" t="s">
        <v>7375</v>
      </c>
      <c r="J149" s="4" t="s">
        <v>387</v>
      </c>
      <c r="K149" s="4" t="s">
        <v>388</v>
      </c>
      <c r="L149" s="4"/>
      <c r="M149" s="4"/>
      <c r="N149" s="4"/>
      <c r="O149" s="7">
        <v>20000000</v>
      </c>
      <c r="P149" s="11">
        <f>_xlfn.XLOOKUP(E149,[1]SIDEOF_donativos!U$4:U$1619,[1]SIDEOF_donativos!W$4:W$1619,FALSE)</f>
        <v>1366</v>
      </c>
      <c r="S149" s="3">
        <v>2017</v>
      </c>
      <c r="T149" s="4" t="s">
        <v>719</v>
      </c>
      <c r="U149" s="4" t="s">
        <v>2573</v>
      </c>
      <c r="V149" s="6">
        <v>42858</v>
      </c>
      <c r="W149" s="7">
        <v>2500000</v>
      </c>
      <c r="X149" s="6">
        <v>43041</v>
      </c>
      <c r="Y149" s="4" t="s">
        <v>7363</v>
      </c>
      <c r="Z149" s="4" t="s">
        <v>387</v>
      </c>
      <c r="AA149" s="4" t="s">
        <v>388</v>
      </c>
      <c r="AB149" s="4"/>
      <c r="AC149" s="4"/>
      <c r="AD149" s="4"/>
      <c r="AE149" s="7">
        <v>2500000</v>
      </c>
      <c r="AF149" s="11">
        <v>532</v>
      </c>
    </row>
    <row r="150" spans="1:32" x14ac:dyDescent="0.25">
      <c r="A150" s="3">
        <v>2017</v>
      </c>
      <c r="B150" s="4" t="s">
        <v>719</v>
      </c>
      <c r="C150" s="5">
        <v>48101</v>
      </c>
      <c r="D150" s="4" t="s">
        <v>7376</v>
      </c>
      <c r="E150" s="4" t="s">
        <v>2519</v>
      </c>
      <c r="F150" s="6">
        <v>42800</v>
      </c>
      <c r="G150" s="7">
        <v>50000000</v>
      </c>
      <c r="H150" s="6">
        <v>43131</v>
      </c>
      <c r="I150" s="4" t="s">
        <v>7377</v>
      </c>
      <c r="J150" s="4" t="s">
        <v>387</v>
      </c>
      <c r="K150" s="4" t="s">
        <v>388</v>
      </c>
      <c r="L150" s="4"/>
      <c r="M150" s="4"/>
      <c r="N150" s="4"/>
      <c r="O150" s="7">
        <v>50000000</v>
      </c>
      <c r="P150" s="11">
        <f>_xlfn.XLOOKUP(E150,[1]SIDEOF_donativos!U$4:U$1619,[1]SIDEOF_donativos!W$4:W$1619,FALSE)</f>
        <v>1412</v>
      </c>
      <c r="S150" s="3">
        <v>2017</v>
      </c>
      <c r="T150" s="4" t="s">
        <v>719</v>
      </c>
      <c r="U150" s="4" t="s">
        <v>7348</v>
      </c>
      <c r="V150" s="6">
        <v>42916</v>
      </c>
      <c r="W150" s="7">
        <v>2250000</v>
      </c>
      <c r="X150" s="6">
        <v>43284</v>
      </c>
      <c r="Y150" s="4" t="s">
        <v>7365</v>
      </c>
      <c r="Z150" s="4" t="s">
        <v>387</v>
      </c>
      <c r="AA150" s="4" t="s">
        <v>388</v>
      </c>
      <c r="AB150" s="4"/>
      <c r="AC150" s="4"/>
      <c r="AD150" s="4"/>
      <c r="AE150" s="7">
        <v>2250000</v>
      </c>
      <c r="AF150" s="11">
        <v>785</v>
      </c>
    </row>
    <row r="151" spans="1:32" x14ac:dyDescent="0.25">
      <c r="A151" s="3">
        <v>2017</v>
      </c>
      <c r="B151" s="4" t="s">
        <v>719</v>
      </c>
      <c r="C151" s="5">
        <v>48101</v>
      </c>
      <c r="D151" s="4" t="s">
        <v>7378</v>
      </c>
      <c r="E151" s="4" t="s">
        <v>2527</v>
      </c>
      <c r="F151" s="6">
        <v>42825</v>
      </c>
      <c r="G151" s="7">
        <v>2200000</v>
      </c>
      <c r="H151" s="6">
        <v>43098</v>
      </c>
      <c r="I151" s="4" t="s">
        <v>6573</v>
      </c>
      <c r="J151" s="4" t="s">
        <v>387</v>
      </c>
      <c r="K151" s="4" t="s">
        <v>388</v>
      </c>
      <c r="L151" s="4"/>
      <c r="M151" s="4"/>
      <c r="N151" s="4"/>
      <c r="O151" s="7">
        <v>2200000</v>
      </c>
      <c r="P151" s="11">
        <f>_xlfn.XLOOKUP(E151,[1]SIDEOF_donativos!U$4:U$1619,[1]SIDEOF_donativos!W$4:W$1619,FALSE)</f>
        <v>808</v>
      </c>
      <c r="S151" s="3">
        <v>2017</v>
      </c>
      <c r="T151" s="4" t="s">
        <v>719</v>
      </c>
      <c r="U151" s="4" t="s">
        <v>7367</v>
      </c>
      <c r="V151" s="6">
        <v>42845</v>
      </c>
      <c r="W151" s="7">
        <v>2000000</v>
      </c>
      <c r="X151" s="6">
        <v>42935</v>
      </c>
      <c r="Y151" s="4" t="s">
        <v>7368</v>
      </c>
      <c r="Z151" s="4" t="s">
        <v>387</v>
      </c>
      <c r="AA151" s="4" t="s">
        <v>388</v>
      </c>
      <c r="AB151" s="4"/>
      <c r="AC151" s="4"/>
      <c r="AD151" s="4"/>
      <c r="AE151" s="7">
        <v>2000000</v>
      </c>
      <c r="AF151" s="11">
        <v>1455</v>
      </c>
    </row>
    <row r="152" spans="1:32" x14ac:dyDescent="0.25">
      <c r="A152" s="3">
        <v>2017</v>
      </c>
      <c r="B152" s="4" t="s">
        <v>719</v>
      </c>
      <c r="C152" s="5">
        <v>48101</v>
      </c>
      <c r="D152" s="4" t="s">
        <v>7379</v>
      </c>
      <c r="E152" s="4" t="s">
        <v>6467</v>
      </c>
      <c r="F152" s="6">
        <v>42858</v>
      </c>
      <c r="G152" s="7">
        <v>400000</v>
      </c>
      <c r="H152" s="6">
        <v>42888</v>
      </c>
      <c r="I152" s="4" t="s">
        <v>7380</v>
      </c>
      <c r="J152" s="4" t="s">
        <v>387</v>
      </c>
      <c r="K152" s="4" t="s">
        <v>388</v>
      </c>
      <c r="L152" s="4"/>
      <c r="M152" s="4"/>
      <c r="N152" s="4"/>
      <c r="O152" s="7">
        <v>400000</v>
      </c>
      <c r="P152" s="11">
        <f>_xlfn.XLOOKUP(E152,[1]SIDEOF_donativos!U$4:U$1619,[1]SIDEOF_donativos!W$4:W$1619,FALSE)</f>
        <v>1374</v>
      </c>
      <c r="S152" s="3">
        <v>2017</v>
      </c>
      <c r="T152" s="4" t="s">
        <v>719</v>
      </c>
      <c r="U152" s="4" t="s">
        <v>7370</v>
      </c>
      <c r="V152" s="6">
        <v>42844</v>
      </c>
      <c r="W152" s="7">
        <v>2500000</v>
      </c>
      <c r="X152" s="6">
        <v>42934</v>
      </c>
      <c r="Y152" s="4" t="s">
        <v>7371</v>
      </c>
      <c r="Z152" s="4" t="s">
        <v>387</v>
      </c>
      <c r="AA152" s="4" t="s">
        <v>388</v>
      </c>
      <c r="AB152" s="4"/>
      <c r="AC152" s="4"/>
      <c r="AD152" s="4"/>
      <c r="AE152" s="7">
        <v>2500000</v>
      </c>
      <c r="AF152" s="11">
        <v>485</v>
      </c>
    </row>
    <row r="153" spans="1:32" x14ac:dyDescent="0.25">
      <c r="A153" s="3">
        <v>2017</v>
      </c>
      <c r="B153" s="4" t="s">
        <v>719</v>
      </c>
      <c r="C153" s="5">
        <v>48101</v>
      </c>
      <c r="D153" s="4" t="s">
        <v>7381</v>
      </c>
      <c r="E153" s="4" t="s">
        <v>7382</v>
      </c>
      <c r="F153" s="6">
        <v>42891</v>
      </c>
      <c r="G153" s="7">
        <v>1000000</v>
      </c>
      <c r="H153" s="6">
        <v>43255</v>
      </c>
      <c r="I153" s="4" t="s">
        <v>7383</v>
      </c>
      <c r="J153" s="4" t="s">
        <v>387</v>
      </c>
      <c r="K153" s="4" t="s">
        <v>388</v>
      </c>
      <c r="L153" s="4"/>
      <c r="M153" s="4"/>
      <c r="N153" s="4"/>
      <c r="O153" s="7">
        <v>1000000</v>
      </c>
      <c r="P153" s="11">
        <f>_xlfn.XLOOKUP(E153,[1]SIDEOF_donativos!U$4:U$1619,[1]SIDEOF_donativos!W$4:W$1619,FALSE)</f>
        <v>791</v>
      </c>
      <c r="S153" s="3">
        <v>2017</v>
      </c>
      <c r="T153" s="4" t="s">
        <v>719</v>
      </c>
      <c r="U153" s="4" t="s">
        <v>2279</v>
      </c>
      <c r="V153" s="6">
        <v>42872</v>
      </c>
      <c r="W153" s="7">
        <v>10000000</v>
      </c>
      <c r="X153" s="6">
        <v>43175</v>
      </c>
      <c r="Y153" s="4" t="s">
        <v>7373</v>
      </c>
      <c r="Z153" s="4" t="s">
        <v>387</v>
      </c>
      <c r="AA153" s="4" t="s">
        <v>388</v>
      </c>
      <c r="AB153" s="4"/>
      <c r="AC153" s="4"/>
      <c r="AD153" s="4"/>
      <c r="AE153" s="7">
        <v>10000000</v>
      </c>
      <c r="AF153" s="11">
        <v>1069</v>
      </c>
    </row>
    <row r="154" spans="1:32" x14ac:dyDescent="0.25">
      <c r="A154" s="3">
        <v>2017</v>
      </c>
      <c r="B154" s="4" t="s">
        <v>719</v>
      </c>
      <c r="C154" s="5">
        <v>48101</v>
      </c>
      <c r="D154" s="4" t="s">
        <v>7384</v>
      </c>
      <c r="E154" s="4" t="s">
        <v>2265</v>
      </c>
      <c r="F154" s="6">
        <v>42858</v>
      </c>
      <c r="G154" s="7">
        <v>1100000</v>
      </c>
      <c r="H154" s="6">
        <v>43133</v>
      </c>
      <c r="I154" s="4" t="s">
        <v>7385</v>
      </c>
      <c r="J154" s="4" t="s">
        <v>387</v>
      </c>
      <c r="K154" s="4" t="s">
        <v>388</v>
      </c>
      <c r="L154" s="4"/>
      <c r="M154" s="4"/>
      <c r="N154" s="4"/>
      <c r="O154" s="7">
        <v>1100000</v>
      </c>
      <c r="P154" s="11">
        <f>_xlfn.XLOOKUP(E154,[1]SIDEOF_donativos!U$4:U$1619,[1]SIDEOF_donativos!W$4:W$1619,FALSE)</f>
        <v>371</v>
      </c>
      <c r="S154" s="3">
        <v>2017</v>
      </c>
      <c r="T154" s="4" t="s">
        <v>719</v>
      </c>
      <c r="U154" s="4" t="s">
        <v>2318</v>
      </c>
      <c r="V154" s="6">
        <v>42821</v>
      </c>
      <c r="W154" s="7">
        <v>20000000</v>
      </c>
      <c r="X154" s="6">
        <v>43131</v>
      </c>
      <c r="Y154" s="4" t="s">
        <v>7375</v>
      </c>
      <c r="Z154" s="4" t="s">
        <v>387</v>
      </c>
      <c r="AA154" s="4" t="s">
        <v>388</v>
      </c>
      <c r="AB154" s="4"/>
      <c r="AC154" s="4"/>
      <c r="AD154" s="4"/>
      <c r="AE154" s="7">
        <v>20000000</v>
      </c>
      <c r="AF154" s="11">
        <v>1366</v>
      </c>
    </row>
    <row r="155" spans="1:32" x14ac:dyDescent="0.25">
      <c r="A155" s="3">
        <v>2017</v>
      </c>
      <c r="B155" s="4" t="s">
        <v>719</v>
      </c>
      <c r="C155" s="5">
        <v>48101</v>
      </c>
      <c r="D155" s="4" t="s">
        <v>7386</v>
      </c>
      <c r="E155" s="4" t="s">
        <v>434</v>
      </c>
      <c r="F155" s="6">
        <v>42858</v>
      </c>
      <c r="G155" s="7">
        <v>1500000</v>
      </c>
      <c r="H155" s="6">
        <v>43133</v>
      </c>
      <c r="I155" s="4" t="s">
        <v>7387</v>
      </c>
      <c r="J155" s="4" t="s">
        <v>387</v>
      </c>
      <c r="K155" s="4" t="s">
        <v>388</v>
      </c>
      <c r="L155" s="4"/>
      <c r="M155" s="4"/>
      <c r="N155" s="4"/>
      <c r="O155" s="7">
        <v>1500000</v>
      </c>
      <c r="P155" s="11">
        <f>_xlfn.XLOOKUP(E155,[1]SIDEOF_donativos!U$4:U$1619,[1]SIDEOF_donativos!W$4:W$1619,FALSE)</f>
        <v>590</v>
      </c>
      <c r="S155" s="3">
        <v>2017</v>
      </c>
      <c r="T155" s="4" t="s">
        <v>719</v>
      </c>
      <c r="U155" s="4" t="s">
        <v>2519</v>
      </c>
      <c r="V155" s="6">
        <v>42800</v>
      </c>
      <c r="W155" s="7">
        <v>50000000</v>
      </c>
      <c r="X155" s="6">
        <v>43131</v>
      </c>
      <c r="Y155" s="4" t="s">
        <v>7377</v>
      </c>
      <c r="Z155" s="4" t="s">
        <v>387</v>
      </c>
      <c r="AA155" s="4" t="s">
        <v>388</v>
      </c>
      <c r="AB155" s="4"/>
      <c r="AC155" s="4"/>
      <c r="AD155" s="4"/>
      <c r="AE155" s="7">
        <v>50000000</v>
      </c>
      <c r="AF155" s="11">
        <v>1412</v>
      </c>
    </row>
    <row r="156" spans="1:32" x14ac:dyDescent="0.25">
      <c r="A156" s="3">
        <v>2017</v>
      </c>
      <c r="B156" s="4" t="s">
        <v>719</v>
      </c>
      <c r="C156" s="5">
        <v>48101</v>
      </c>
      <c r="D156" s="4" t="s">
        <v>7388</v>
      </c>
      <c r="E156" s="4" t="s">
        <v>777</v>
      </c>
      <c r="F156" s="6">
        <v>42858</v>
      </c>
      <c r="G156" s="7">
        <v>1000000</v>
      </c>
      <c r="H156" s="6">
        <v>42949</v>
      </c>
      <c r="I156" s="4" t="s">
        <v>7389</v>
      </c>
      <c r="J156" s="4" t="s">
        <v>387</v>
      </c>
      <c r="K156" s="4" t="s">
        <v>388</v>
      </c>
      <c r="L156" s="4"/>
      <c r="M156" s="4"/>
      <c r="N156" s="4"/>
      <c r="O156" s="7">
        <v>1000000</v>
      </c>
      <c r="P156" s="11">
        <f>_xlfn.XLOOKUP(E156,[1]SIDEOF_donativos!U$4:U$1619,[1]SIDEOF_donativos!W$4:W$1619,FALSE)</f>
        <v>158</v>
      </c>
      <c r="S156" s="3">
        <v>2017</v>
      </c>
      <c r="T156" s="4" t="s">
        <v>719</v>
      </c>
      <c r="U156" s="4" t="s">
        <v>2527</v>
      </c>
      <c r="V156" s="6">
        <v>42825</v>
      </c>
      <c r="W156" s="7">
        <v>2200000</v>
      </c>
      <c r="X156" s="6">
        <v>43098</v>
      </c>
      <c r="Y156" s="4" t="s">
        <v>6573</v>
      </c>
      <c r="Z156" s="4" t="s">
        <v>387</v>
      </c>
      <c r="AA156" s="4" t="s">
        <v>388</v>
      </c>
      <c r="AB156" s="4"/>
      <c r="AC156" s="4"/>
      <c r="AD156" s="4"/>
      <c r="AE156" s="7">
        <v>2200000</v>
      </c>
      <c r="AF156" s="11">
        <v>808</v>
      </c>
    </row>
    <row r="157" spans="1:32" x14ac:dyDescent="0.25">
      <c r="A157" s="3">
        <v>2017</v>
      </c>
      <c r="B157" s="4" t="s">
        <v>719</v>
      </c>
      <c r="C157" s="5">
        <v>48101</v>
      </c>
      <c r="D157" s="4" t="s">
        <v>7390</v>
      </c>
      <c r="E157" s="4" t="s">
        <v>885</v>
      </c>
      <c r="F157" s="6">
        <v>42858</v>
      </c>
      <c r="G157" s="7">
        <v>3500000</v>
      </c>
      <c r="H157" s="6">
        <v>43253</v>
      </c>
      <c r="I157" s="4" t="s">
        <v>7391</v>
      </c>
      <c r="J157" s="4" t="s">
        <v>387</v>
      </c>
      <c r="K157" s="4" t="s">
        <v>388</v>
      </c>
      <c r="L157" s="4"/>
      <c r="M157" s="4"/>
      <c r="N157" s="4"/>
      <c r="O157" s="7">
        <v>3500000</v>
      </c>
      <c r="P157" s="11">
        <f>_xlfn.XLOOKUP(E157,[1]SIDEOF_donativos!U$4:U$1619,[1]SIDEOF_donativos!W$4:W$1619,FALSE)</f>
        <v>1294</v>
      </c>
      <c r="S157" s="3">
        <v>2017</v>
      </c>
      <c r="T157" s="4" t="s">
        <v>719</v>
      </c>
      <c r="U157" s="4" t="s">
        <v>6467</v>
      </c>
      <c r="V157" s="6">
        <v>42858</v>
      </c>
      <c r="W157" s="7">
        <v>400000</v>
      </c>
      <c r="X157" s="6">
        <v>42888</v>
      </c>
      <c r="Y157" s="4" t="s">
        <v>7380</v>
      </c>
      <c r="Z157" s="4" t="s">
        <v>387</v>
      </c>
      <c r="AA157" s="4" t="s">
        <v>388</v>
      </c>
      <c r="AB157" s="4"/>
      <c r="AC157" s="4"/>
      <c r="AD157" s="4"/>
      <c r="AE157" s="7">
        <v>400000</v>
      </c>
      <c r="AF157" s="11">
        <v>1374</v>
      </c>
    </row>
    <row r="158" spans="1:32" x14ac:dyDescent="0.25">
      <c r="A158" s="3">
        <v>2017</v>
      </c>
      <c r="B158" s="4" t="s">
        <v>719</v>
      </c>
      <c r="C158" s="5">
        <v>48101</v>
      </c>
      <c r="D158" s="4" t="s">
        <v>7392</v>
      </c>
      <c r="E158" s="4" t="s">
        <v>885</v>
      </c>
      <c r="F158" s="6">
        <v>42858</v>
      </c>
      <c r="G158" s="7">
        <v>4000000</v>
      </c>
      <c r="H158" s="6">
        <v>43283</v>
      </c>
      <c r="I158" s="4" t="s">
        <v>7393</v>
      </c>
      <c r="J158" s="4" t="s">
        <v>387</v>
      </c>
      <c r="K158" s="4" t="s">
        <v>388</v>
      </c>
      <c r="L158" s="4"/>
      <c r="M158" s="4"/>
      <c r="N158" s="4"/>
      <c r="O158" s="7">
        <v>4000000</v>
      </c>
      <c r="P158" s="11">
        <f>_xlfn.XLOOKUP(E158,[1]SIDEOF_donativos!U$4:U$1619,[1]SIDEOF_donativos!W$4:W$1619,FALSE)</f>
        <v>1294</v>
      </c>
      <c r="S158" s="3">
        <v>2017</v>
      </c>
      <c r="T158" s="4" t="s">
        <v>719</v>
      </c>
      <c r="U158" s="4" t="s">
        <v>7382</v>
      </c>
      <c r="V158" s="6">
        <v>42891</v>
      </c>
      <c r="W158" s="7">
        <v>1000000</v>
      </c>
      <c r="X158" s="6">
        <v>43255</v>
      </c>
      <c r="Y158" s="4" t="s">
        <v>7383</v>
      </c>
      <c r="Z158" s="4" t="s">
        <v>387</v>
      </c>
      <c r="AA158" s="4" t="s">
        <v>388</v>
      </c>
      <c r="AB158" s="4"/>
      <c r="AC158" s="4"/>
      <c r="AD158" s="4"/>
      <c r="AE158" s="7">
        <v>1000000</v>
      </c>
      <c r="AF158" s="11">
        <v>791</v>
      </c>
    </row>
    <row r="159" spans="1:32" x14ac:dyDescent="0.25">
      <c r="A159" s="3">
        <v>2017</v>
      </c>
      <c r="B159" s="4" t="s">
        <v>719</v>
      </c>
      <c r="C159" s="5">
        <v>48101</v>
      </c>
      <c r="D159" s="4" t="s">
        <v>7394</v>
      </c>
      <c r="E159" s="4" t="s">
        <v>2297</v>
      </c>
      <c r="F159" s="6">
        <v>42859</v>
      </c>
      <c r="G159" s="7">
        <v>4000000</v>
      </c>
      <c r="H159" s="6">
        <v>43102</v>
      </c>
      <c r="I159" s="4" t="s">
        <v>7395</v>
      </c>
      <c r="J159" s="4" t="s">
        <v>387</v>
      </c>
      <c r="K159" s="4" t="s">
        <v>388</v>
      </c>
      <c r="L159" s="4"/>
      <c r="M159" s="4"/>
      <c r="N159" s="4"/>
      <c r="O159" s="7">
        <v>4000000</v>
      </c>
      <c r="P159" s="11">
        <f>_xlfn.XLOOKUP(E159,[1]SIDEOF_donativos!U$4:U$1619,[1]SIDEOF_donativos!W$4:W$1619,FALSE)</f>
        <v>750</v>
      </c>
      <c r="S159" s="3">
        <v>2017</v>
      </c>
      <c r="T159" s="4" t="s">
        <v>719</v>
      </c>
      <c r="U159" s="4" t="s">
        <v>2265</v>
      </c>
      <c r="V159" s="6">
        <v>42858</v>
      </c>
      <c r="W159" s="7">
        <v>1100000</v>
      </c>
      <c r="X159" s="6">
        <v>43133</v>
      </c>
      <c r="Y159" s="4" t="s">
        <v>7385</v>
      </c>
      <c r="Z159" s="4" t="s">
        <v>387</v>
      </c>
      <c r="AA159" s="4" t="s">
        <v>388</v>
      </c>
      <c r="AB159" s="4"/>
      <c r="AC159" s="4"/>
      <c r="AD159" s="4"/>
      <c r="AE159" s="7">
        <v>1100000</v>
      </c>
      <c r="AF159" s="11">
        <v>371</v>
      </c>
    </row>
    <row r="160" spans="1:32" x14ac:dyDescent="0.25">
      <c r="A160" s="3">
        <v>2017</v>
      </c>
      <c r="B160" s="4" t="s">
        <v>719</v>
      </c>
      <c r="C160" s="5">
        <v>48101</v>
      </c>
      <c r="D160" s="4" t="s">
        <v>7396</v>
      </c>
      <c r="E160" s="4" t="s">
        <v>1708</v>
      </c>
      <c r="F160" s="6">
        <v>42872</v>
      </c>
      <c r="G160" s="7">
        <v>1500000</v>
      </c>
      <c r="H160" s="6">
        <v>43236</v>
      </c>
      <c r="I160" s="4" t="s">
        <v>7397</v>
      </c>
      <c r="J160" s="4" t="s">
        <v>387</v>
      </c>
      <c r="K160" s="4" t="s">
        <v>388</v>
      </c>
      <c r="L160" s="4"/>
      <c r="M160" s="4"/>
      <c r="N160" s="4"/>
      <c r="O160" s="7">
        <v>1500000</v>
      </c>
      <c r="P160" s="11">
        <f>_xlfn.XLOOKUP(E160,[1]SIDEOF_donativos!U$4:U$1619,[1]SIDEOF_donativos!W$4:W$1619,FALSE)</f>
        <v>599</v>
      </c>
      <c r="S160" s="3">
        <v>2017</v>
      </c>
      <c r="T160" s="4" t="s">
        <v>719</v>
      </c>
      <c r="U160" s="4" t="s">
        <v>434</v>
      </c>
      <c r="V160" s="6">
        <v>42858</v>
      </c>
      <c r="W160" s="7">
        <v>1500000</v>
      </c>
      <c r="X160" s="6">
        <v>43133</v>
      </c>
      <c r="Y160" s="4" t="s">
        <v>7387</v>
      </c>
      <c r="Z160" s="4" t="s">
        <v>387</v>
      </c>
      <c r="AA160" s="4" t="s">
        <v>388</v>
      </c>
      <c r="AB160" s="4"/>
      <c r="AC160" s="4"/>
      <c r="AD160" s="4"/>
      <c r="AE160" s="7">
        <v>1500000</v>
      </c>
      <c r="AF160" s="11">
        <v>590</v>
      </c>
    </row>
    <row r="161" spans="1:32" x14ac:dyDescent="0.25">
      <c r="A161" s="3">
        <v>2017</v>
      </c>
      <c r="B161" s="4" t="s">
        <v>719</v>
      </c>
      <c r="C161" s="5">
        <v>48101</v>
      </c>
      <c r="D161" s="4" t="s">
        <v>7398</v>
      </c>
      <c r="E161" s="4" t="s">
        <v>771</v>
      </c>
      <c r="F161" s="6">
        <v>42858</v>
      </c>
      <c r="G161" s="7">
        <v>3000000</v>
      </c>
      <c r="H161" s="6">
        <v>43222</v>
      </c>
      <c r="I161" s="4" t="s">
        <v>7399</v>
      </c>
      <c r="J161" s="4" t="s">
        <v>387</v>
      </c>
      <c r="K161" s="4" t="s">
        <v>388</v>
      </c>
      <c r="L161" s="4"/>
      <c r="M161" s="4"/>
      <c r="N161" s="4"/>
      <c r="O161" s="7">
        <v>3000000</v>
      </c>
      <c r="P161" s="11">
        <f>_xlfn.XLOOKUP(E161,[1]SIDEOF_donativos!U$4:U$1619,[1]SIDEOF_donativos!W$4:W$1619,FALSE)</f>
        <v>484</v>
      </c>
      <c r="S161" s="3">
        <v>2017</v>
      </c>
      <c r="T161" s="4" t="s">
        <v>719</v>
      </c>
      <c r="U161" s="4" t="s">
        <v>777</v>
      </c>
      <c r="V161" s="6">
        <v>42858</v>
      </c>
      <c r="W161" s="7">
        <v>1000000</v>
      </c>
      <c r="X161" s="6">
        <v>42949</v>
      </c>
      <c r="Y161" s="4" t="s">
        <v>7389</v>
      </c>
      <c r="Z161" s="4" t="s">
        <v>387</v>
      </c>
      <c r="AA161" s="4" t="s">
        <v>388</v>
      </c>
      <c r="AB161" s="4"/>
      <c r="AC161" s="4"/>
      <c r="AD161" s="4"/>
      <c r="AE161" s="7">
        <v>1000000</v>
      </c>
      <c r="AF161" s="11">
        <v>158</v>
      </c>
    </row>
    <row r="162" spans="1:32" x14ac:dyDescent="0.25">
      <c r="A162" s="3">
        <v>2017</v>
      </c>
      <c r="B162" s="4" t="s">
        <v>719</v>
      </c>
      <c r="C162" s="5">
        <v>48101</v>
      </c>
      <c r="D162" s="4" t="s">
        <v>7400</v>
      </c>
      <c r="E162" s="4" t="s">
        <v>4442</v>
      </c>
      <c r="F162" s="6">
        <v>42858</v>
      </c>
      <c r="G162" s="7">
        <v>1500000</v>
      </c>
      <c r="H162" s="6">
        <v>43283</v>
      </c>
      <c r="I162" s="4" t="s">
        <v>7401</v>
      </c>
      <c r="J162" s="4" t="s">
        <v>387</v>
      </c>
      <c r="K162" s="4" t="s">
        <v>388</v>
      </c>
      <c r="L162" s="4"/>
      <c r="M162" s="4"/>
      <c r="N162" s="4"/>
      <c r="O162" s="7">
        <v>1500000</v>
      </c>
      <c r="P162" s="11">
        <f>_xlfn.XLOOKUP(E162,[1]SIDEOF_donativos!U$4:U$1619,[1]SIDEOF_donativos!W$4:W$1619,FALSE)</f>
        <v>790</v>
      </c>
      <c r="S162" s="3">
        <v>2017</v>
      </c>
      <c r="T162" s="4" t="s">
        <v>719</v>
      </c>
      <c r="U162" s="4" t="s">
        <v>885</v>
      </c>
      <c r="V162" s="6">
        <v>42858</v>
      </c>
      <c r="W162" s="7">
        <v>3500000</v>
      </c>
      <c r="X162" s="6">
        <v>43253</v>
      </c>
      <c r="Y162" s="4" t="s">
        <v>7391</v>
      </c>
      <c r="Z162" s="4" t="s">
        <v>387</v>
      </c>
      <c r="AA162" s="4" t="s">
        <v>388</v>
      </c>
      <c r="AB162" s="4"/>
      <c r="AC162" s="4"/>
      <c r="AD162" s="4"/>
      <c r="AE162" s="7">
        <v>3500000</v>
      </c>
      <c r="AF162" s="11">
        <v>1294</v>
      </c>
    </row>
    <row r="163" spans="1:32" x14ac:dyDescent="0.25">
      <c r="A163" s="3">
        <v>2017</v>
      </c>
      <c r="B163" s="4" t="s">
        <v>719</v>
      </c>
      <c r="C163" s="5">
        <v>48101</v>
      </c>
      <c r="D163" s="4" t="s">
        <v>7402</v>
      </c>
      <c r="E163" s="4" t="s">
        <v>428</v>
      </c>
      <c r="F163" s="6">
        <v>42859</v>
      </c>
      <c r="G163" s="7">
        <v>1000000</v>
      </c>
      <c r="H163" s="6">
        <v>43134</v>
      </c>
      <c r="I163" s="4" t="s">
        <v>7403</v>
      </c>
      <c r="J163" s="4" t="s">
        <v>387</v>
      </c>
      <c r="K163" s="4" t="s">
        <v>388</v>
      </c>
      <c r="L163" s="4"/>
      <c r="M163" s="4"/>
      <c r="N163" s="4"/>
      <c r="O163" s="7">
        <v>1000000</v>
      </c>
      <c r="P163" s="11">
        <f>_xlfn.XLOOKUP(E163,[1]SIDEOF_donativos!U$4:U$1619,[1]SIDEOF_donativos!W$4:W$1619,FALSE)</f>
        <v>1051</v>
      </c>
      <c r="S163" s="3">
        <v>2017</v>
      </c>
      <c r="T163" s="4" t="s">
        <v>719</v>
      </c>
      <c r="U163" s="4" t="s">
        <v>885</v>
      </c>
      <c r="V163" s="6">
        <v>42858</v>
      </c>
      <c r="W163" s="7">
        <v>4000000</v>
      </c>
      <c r="X163" s="6">
        <v>43283</v>
      </c>
      <c r="Y163" s="4" t="s">
        <v>7393</v>
      </c>
      <c r="Z163" s="4" t="s">
        <v>387</v>
      </c>
      <c r="AA163" s="4" t="s">
        <v>388</v>
      </c>
      <c r="AB163" s="4"/>
      <c r="AC163" s="4"/>
      <c r="AD163" s="4"/>
      <c r="AE163" s="7">
        <v>4000000</v>
      </c>
      <c r="AF163" s="11">
        <v>1294</v>
      </c>
    </row>
    <row r="164" spans="1:32" x14ac:dyDescent="0.25">
      <c r="A164" s="3">
        <v>2017</v>
      </c>
      <c r="B164" s="4" t="s">
        <v>719</v>
      </c>
      <c r="C164" s="5">
        <v>48101</v>
      </c>
      <c r="D164" s="4" t="s">
        <v>7404</v>
      </c>
      <c r="E164" s="4" t="s">
        <v>2340</v>
      </c>
      <c r="F164" s="6">
        <v>42858</v>
      </c>
      <c r="G164" s="7">
        <v>2000000</v>
      </c>
      <c r="H164" s="6">
        <v>43041</v>
      </c>
      <c r="I164" s="4" t="s">
        <v>7405</v>
      </c>
      <c r="J164" s="4" t="s">
        <v>387</v>
      </c>
      <c r="K164" s="4" t="s">
        <v>388</v>
      </c>
      <c r="L164" s="4"/>
      <c r="M164" s="4"/>
      <c r="N164" s="4"/>
      <c r="O164" s="7">
        <v>2000000</v>
      </c>
      <c r="P164" s="11">
        <f>_xlfn.XLOOKUP(E164,[1]SIDEOF_donativos!U$4:U$1619,[1]SIDEOF_donativos!W$4:W$1619,FALSE)</f>
        <v>960</v>
      </c>
      <c r="S164" s="3">
        <v>2017</v>
      </c>
      <c r="T164" s="4" t="s">
        <v>719</v>
      </c>
      <c r="U164" s="4" t="s">
        <v>2297</v>
      </c>
      <c r="V164" s="6">
        <v>42859</v>
      </c>
      <c r="W164" s="7">
        <v>4000000</v>
      </c>
      <c r="X164" s="6">
        <v>43102</v>
      </c>
      <c r="Y164" s="4" t="s">
        <v>7395</v>
      </c>
      <c r="Z164" s="4" t="s">
        <v>387</v>
      </c>
      <c r="AA164" s="4" t="s">
        <v>388</v>
      </c>
      <c r="AB164" s="4"/>
      <c r="AC164" s="4"/>
      <c r="AD164" s="4"/>
      <c r="AE164" s="7">
        <v>4000000</v>
      </c>
      <c r="AF164" s="11">
        <v>750</v>
      </c>
    </row>
    <row r="165" spans="1:32" x14ac:dyDescent="0.25">
      <c r="A165" s="3">
        <v>2017</v>
      </c>
      <c r="B165" s="4" t="s">
        <v>719</v>
      </c>
      <c r="C165" s="5">
        <v>48101</v>
      </c>
      <c r="D165" s="4" t="s">
        <v>7406</v>
      </c>
      <c r="E165" s="4" t="s">
        <v>2215</v>
      </c>
      <c r="F165" s="6">
        <v>42858</v>
      </c>
      <c r="G165" s="7">
        <v>2000000</v>
      </c>
      <c r="H165" s="6">
        <v>43041</v>
      </c>
      <c r="I165" s="4" t="s">
        <v>7407</v>
      </c>
      <c r="J165" s="4" t="s">
        <v>387</v>
      </c>
      <c r="K165" s="4" t="s">
        <v>388</v>
      </c>
      <c r="L165" s="4"/>
      <c r="M165" s="4"/>
      <c r="N165" s="4"/>
      <c r="O165" s="7">
        <v>2000000</v>
      </c>
      <c r="P165" s="11">
        <f>_xlfn.XLOOKUP(E165,[1]SIDEOF_donativos!U$4:U$1619,[1]SIDEOF_donativos!W$4:W$1619,FALSE)</f>
        <v>1103</v>
      </c>
      <c r="S165" s="3">
        <v>2017</v>
      </c>
      <c r="T165" s="4" t="s">
        <v>719</v>
      </c>
      <c r="U165" s="4" t="s">
        <v>1708</v>
      </c>
      <c r="V165" s="6">
        <v>42872</v>
      </c>
      <c r="W165" s="7">
        <v>1500000</v>
      </c>
      <c r="X165" s="6">
        <v>43236</v>
      </c>
      <c r="Y165" s="4" t="s">
        <v>7397</v>
      </c>
      <c r="Z165" s="4" t="s">
        <v>387</v>
      </c>
      <c r="AA165" s="4" t="s">
        <v>388</v>
      </c>
      <c r="AB165" s="4"/>
      <c r="AC165" s="4"/>
      <c r="AD165" s="4"/>
      <c r="AE165" s="7">
        <v>1500000</v>
      </c>
      <c r="AF165" s="11">
        <v>599</v>
      </c>
    </row>
    <row r="166" spans="1:32" x14ac:dyDescent="0.25">
      <c r="A166" s="3">
        <v>2017</v>
      </c>
      <c r="B166" s="4" t="s">
        <v>719</v>
      </c>
      <c r="C166" s="5">
        <v>48101</v>
      </c>
      <c r="D166" s="4" t="s">
        <v>7408</v>
      </c>
      <c r="E166" s="4" t="s">
        <v>982</v>
      </c>
      <c r="F166" s="6">
        <v>42858</v>
      </c>
      <c r="G166" s="7">
        <v>4000000</v>
      </c>
      <c r="H166" s="6">
        <v>43222</v>
      </c>
      <c r="I166" s="4" t="s">
        <v>7409</v>
      </c>
      <c r="J166" s="4" t="s">
        <v>387</v>
      </c>
      <c r="K166" s="4" t="s">
        <v>388</v>
      </c>
      <c r="L166" s="4"/>
      <c r="M166" s="4"/>
      <c r="N166" s="4"/>
      <c r="O166" s="7">
        <v>4000000</v>
      </c>
      <c r="P166" s="11">
        <f>_xlfn.XLOOKUP(E166,[1]SIDEOF_donativos!U$4:U$1619,[1]SIDEOF_donativos!W$4:W$1619,FALSE)</f>
        <v>588</v>
      </c>
      <c r="S166" s="3">
        <v>2017</v>
      </c>
      <c r="T166" s="4" t="s">
        <v>719</v>
      </c>
      <c r="U166" s="4" t="s">
        <v>771</v>
      </c>
      <c r="V166" s="6">
        <v>42858</v>
      </c>
      <c r="W166" s="7">
        <v>3000000</v>
      </c>
      <c r="X166" s="6">
        <v>43222</v>
      </c>
      <c r="Y166" s="4" t="s">
        <v>7399</v>
      </c>
      <c r="Z166" s="4" t="s">
        <v>387</v>
      </c>
      <c r="AA166" s="4" t="s">
        <v>388</v>
      </c>
      <c r="AB166" s="4"/>
      <c r="AC166" s="4"/>
      <c r="AD166" s="4"/>
      <c r="AE166" s="7">
        <v>3000000</v>
      </c>
      <c r="AF166" s="11">
        <v>484</v>
      </c>
    </row>
    <row r="167" spans="1:32" x14ac:dyDescent="0.25">
      <c r="A167" s="3">
        <v>2017</v>
      </c>
      <c r="B167" s="4" t="s">
        <v>719</v>
      </c>
      <c r="C167" s="5">
        <v>48101</v>
      </c>
      <c r="D167" s="4" t="s">
        <v>7410</v>
      </c>
      <c r="E167" s="4" t="s">
        <v>3637</v>
      </c>
      <c r="F167" s="6">
        <v>42858</v>
      </c>
      <c r="G167" s="7">
        <v>4000000</v>
      </c>
      <c r="H167" s="6">
        <v>43222</v>
      </c>
      <c r="I167" s="4" t="s">
        <v>7411</v>
      </c>
      <c r="J167" s="4" t="s">
        <v>387</v>
      </c>
      <c r="K167" s="4" t="s">
        <v>388</v>
      </c>
      <c r="L167" s="4"/>
      <c r="M167" s="4"/>
      <c r="N167" s="4"/>
      <c r="O167" s="7">
        <v>4000000</v>
      </c>
      <c r="P167" s="11">
        <f>_xlfn.XLOOKUP(E167,[1]SIDEOF_donativos!U$4:U$1619,[1]SIDEOF_donativos!W$4:W$1619,FALSE)</f>
        <v>219</v>
      </c>
      <c r="S167" s="3">
        <v>2017</v>
      </c>
      <c r="T167" s="4" t="s">
        <v>719</v>
      </c>
      <c r="U167" s="4" t="s">
        <v>4442</v>
      </c>
      <c r="V167" s="6">
        <v>42858</v>
      </c>
      <c r="W167" s="7">
        <v>1500000</v>
      </c>
      <c r="X167" s="6">
        <v>43283</v>
      </c>
      <c r="Y167" s="4" t="s">
        <v>7401</v>
      </c>
      <c r="Z167" s="4" t="s">
        <v>387</v>
      </c>
      <c r="AA167" s="4" t="s">
        <v>388</v>
      </c>
      <c r="AB167" s="4"/>
      <c r="AC167" s="4"/>
      <c r="AD167" s="4"/>
      <c r="AE167" s="7">
        <v>1500000</v>
      </c>
      <c r="AF167" s="11">
        <v>790</v>
      </c>
    </row>
    <row r="168" spans="1:32" x14ac:dyDescent="0.25">
      <c r="A168" s="3">
        <v>2017</v>
      </c>
      <c r="B168" s="4" t="s">
        <v>719</v>
      </c>
      <c r="C168" s="5">
        <v>48101</v>
      </c>
      <c r="D168" s="4" t="s">
        <v>7412</v>
      </c>
      <c r="E168" s="4" t="s">
        <v>3645</v>
      </c>
      <c r="F168" s="6">
        <v>42871</v>
      </c>
      <c r="G168" s="7">
        <v>4000000</v>
      </c>
      <c r="H168" s="6">
        <v>43205</v>
      </c>
      <c r="I168" s="4" t="s">
        <v>7413</v>
      </c>
      <c r="J168" s="4" t="s">
        <v>387</v>
      </c>
      <c r="K168" s="4" t="s">
        <v>388</v>
      </c>
      <c r="L168" s="4"/>
      <c r="M168" s="4"/>
      <c r="N168" s="4"/>
      <c r="O168" s="7">
        <v>4000000</v>
      </c>
      <c r="P168" s="11">
        <f>_xlfn.XLOOKUP(E168,[1]SIDEOF_donativos!U$4:U$1619,[1]SIDEOF_donativos!W$4:W$1619,FALSE)</f>
        <v>740</v>
      </c>
      <c r="S168" s="3">
        <v>2017</v>
      </c>
      <c r="T168" s="4" t="s">
        <v>719</v>
      </c>
      <c r="U168" s="4" t="s">
        <v>428</v>
      </c>
      <c r="V168" s="6">
        <v>42859</v>
      </c>
      <c r="W168" s="7">
        <v>1000000</v>
      </c>
      <c r="X168" s="6">
        <v>43134</v>
      </c>
      <c r="Y168" s="4" t="s">
        <v>7403</v>
      </c>
      <c r="Z168" s="4" t="s">
        <v>387</v>
      </c>
      <c r="AA168" s="4" t="s">
        <v>388</v>
      </c>
      <c r="AB168" s="4"/>
      <c r="AC168" s="4"/>
      <c r="AD168" s="4"/>
      <c r="AE168" s="7">
        <v>1000000</v>
      </c>
      <c r="AF168" s="11">
        <v>1051</v>
      </c>
    </row>
    <row r="169" spans="1:32" x14ac:dyDescent="0.25">
      <c r="A169" s="3">
        <v>2017</v>
      </c>
      <c r="B169" s="4" t="s">
        <v>719</v>
      </c>
      <c r="C169" s="5">
        <v>48101</v>
      </c>
      <c r="D169" s="4" t="s">
        <v>7414</v>
      </c>
      <c r="E169" s="4" t="s">
        <v>4792</v>
      </c>
      <c r="F169" s="6">
        <v>42867</v>
      </c>
      <c r="G169" s="7">
        <v>1200000</v>
      </c>
      <c r="H169" s="6">
        <v>43050</v>
      </c>
      <c r="I169" s="4" t="s">
        <v>7415</v>
      </c>
      <c r="J169" s="4" t="s">
        <v>387</v>
      </c>
      <c r="K169" s="4" t="s">
        <v>388</v>
      </c>
      <c r="L169" s="4"/>
      <c r="M169" s="4"/>
      <c r="N169" s="4"/>
      <c r="O169" s="7">
        <v>1200000</v>
      </c>
      <c r="P169" s="11">
        <f>_xlfn.XLOOKUP(E169,[1]SIDEOF_donativos!U$4:U$1619,[1]SIDEOF_donativos!W$4:W$1619,FALSE)</f>
        <v>890</v>
      </c>
      <c r="S169" s="3">
        <v>2017</v>
      </c>
      <c r="T169" s="4" t="s">
        <v>719</v>
      </c>
      <c r="U169" s="4" t="s">
        <v>2340</v>
      </c>
      <c r="V169" s="6">
        <v>42858</v>
      </c>
      <c r="W169" s="7">
        <v>2000000</v>
      </c>
      <c r="X169" s="6">
        <v>43041</v>
      </c>
      <c r="Y169" s="4" t="s">
        <v>7405</v>
      </c>
      <c r="Z169" s="4" t="s">
        <v>387</v>
      </c>
      <c r="AA169" s="4" t="s">
        <v>388</v>
      </c>
      <c r="AB169" s="4"/>
      <c r="AC169" s="4"/>
      <c r="AD169" s="4"/>
      <c r="AE169" s="7">
        <v>2000000</v>
      </c>
      <c r="AF169" s="11">
        <v>960</v>
      </c>
    </row>
    <row r="170" spans="1:32" x14ac:dyDescent="0.25">
      <c r="A170" s="3">
        <v>2017</v>
      </c>
      <c r="B170" s="4" t="s">
        <v>719</v>
      </c>
      <c r="C170" s="5">
        <v>48101</v>
      </c>
      <c r="D170" s="4" t="s">
        <v>7416</v>
      </c>
      <c r="E170" s="4" t="s">
        <v>6434</v>
      </c>
      <c r="F170" s="6">
        <v>42808</v>
      </c>
      <c r="G170" s="7">
        <v>1500000</v>
      </c>
      <c r="H170" s="6">
        <v>42960</v>
      </c>
      <c r="I170" s="4" t="s">
        <v>7417</v>
      </c>
      <c r="J170" s="4" t="s">
        <v>387</v>
      </c>
      <c r="K170" s="4" t="s">
        <v>388</v>
      </c>
      <c r="L170" s="4"/>
      <c r="M170" s="4"/>
      <c r="N170" s="4"/>
      <c r="O170" s="7">
        <v>1500000</v>
      </c>
      <c r="P170" s="11">
        <f>_xlfn.XLOOKUP(E170,[1]SIDEOF_donativos!U$4:U$1619,[1]SIDEOF_donativos!W$4:W$1619,FALSE)</f>
        <v>1544</v>
      </c>
      <c r="S170" s="3">
        <v>2017</v>
      </c>
      <c r="T170" s="4" t="s">
        <v>719</v>
      </c>
      <c r="U170" s="4" t="s">
        <v>2215</v>
      </c>
      <c r="V170" s="6">
        <v>42858</v>
      </c>
      <c r="W170" s="7">
        <v>2000000</v>
      </c>
      <c r="X170" s="6">
        <v>43041</v>
      </c>
      <c r="Y170" s="4" t="s">
        <v>7407</v>
      </c>
      <c r="Z170" s="4" t="s">
        <v>387</v>
      </c>
      <c r="AA170" s="4" t="s">
        <v>388</v>
      </c>
      <c r="AB170" s="4"/>
      <c r="AC170" s="4"/>
      <c r="AD170" s="4"/>
      <c r="AE170" s="7">
        <v>2000000</v>
      </c>
      <c r="AF170" s="11">
        <v>1103</v>
      </c>
    </row>
    <row r="171" spans="1:32" x14ac:dyDescent="0.25">
      <c r="A171" s="3">
        <v>2017</v>
      </c>
      <c r="B171" s="4" t="s">
        <v>719</v>
      </c>
      <c r="C171" s="5">
        <v>48101</v>
      </c>
      <c r="D171" s="4" t="s">
        <v>7418</v>
      </c>
      <c r="E171" s="4" t="s">
        <v>7419</v>
      </c>
      <c r="F171" s="6">
        <v>42872</v>
      </c>
      <c r="G171" s="7">
        <v>5000000</v>
      </c>
      <c r="H171" s="6">
        <v>43085</v>
      </c>
      <c r="I171" s="4" t="s">
        <v>7420</v>
      </c>
      <c r="J171" s="4" t="s">
        <v>387</v>
      </c>
      <c r="K171" s="4" t="s">
        <v>388</v>
      </c>
      <c r="L171" s="4"/>
      <c r="M171" s="4"/>
      <c r="N171" s="4"/>
      <c r="O171" s="7">
        <v>5000000</v>
      </c>
      <c r="P171" s="11">
        <f>_xlfn.XLOOKUP(E171,[1]SIDEOF_donativos!U$4:U$1619,[1]SIDEOF_donativos!W$4:W$1619,FALSE)</f>
        <v>1318</v>
      </c>
      <c r="S171" s="3">
        <v>2017</v>
      </c>
      <c r="T171" s="4" t="s">
        <v>719</v>
      </c>
      <c r="U171" s="4" t="s">
        <v>982</v>
      </c>
      <c r="V171" s="6">
        <v>42858</v>
      </c>
      <c r="W171" s="7">
        <v>4000000</v>
      </c>
      <c r="X171" s="6">
        <v>43222</v>
      </c>
      <c r="Y171" s="4" t="s">
        <v>7409</v>
      </c>
      <c r="Z171" s="4" t="s">
        <v>387</v>
      </c>
      <c r="AA171" s="4" t="s">
        <v>388</v>
      </c>
      <c r="AB171" s="4"/>
      <c r="AC171" s="4"/>
      <c r="AD171" s="4"/>
      <c r="AE171" s="7">
        <v>4000000</v>
      </c>
      <c r="AF171" s="11">
        <v>588</v>
      </c>
    </row>
    <row r="172" spans="1:32" x14ac:dyDescent="0.25">
      <c r="A172" s="3">
        <v>2017</v>
      </c>
      <c r="B172" s="4" t="s">
        <v>719</v>
      </c>
      <c r="C172" s="5">
        <v>48101</v>
      </c>
      <c r="D172" s="4" t="s">
        <v>7421</v>
      </c>
      <c r="E172" s="4" t="s">
        <v>847</v>
      </c>
      <c r="F172" s="6">
        <v>42872</v>
      </c>
      <c r="G172" s="7">
        <v>5000000</v>
      </c>
      <c r="H172" s="6">
        <v>43176</v>
      </c>
      <c r="I172" s="4" t="s">
        <v>7421</v>
      </c>
      <c r="J172" s="4" t="s">
        <v>387</v>
      </c>
      <c r="K172" s="4" t="s">
        <v>388</v>
      </c>
      <c r="L172" s="4"/>
      <c r="M172" s="4"/>
      <c r="N172" s="4"/>
      <c r="O172" s="7">
        <v>5000000</v>
      </c>
      <c r="P172" s="11">
        <f>_xlfn.XLOOKUP(E172,[1]SIDEOF_donativos!U$4:U$1619,[1]SIDEOF_donativos!W$4:W$1619,FALSE)</f>
        <v>800</v>
      </c>
      <c r="S172" s="3">
        <v>2017</v>
      </c>
      <c r="T172" s="4" t="s">
        <v>719</v>
      </c>
      <c r="U172" s="4" t="s">
        <v>3637</v>
      </c>
      <c r="V172" s="6">
        <v>42858</v>
      </c>
      <c r="W172" s="7">
        <v>4000000</v>
      </c>
      <c r="X172" s="6">
        <v>43222</v>
      </c>
      <c r="Y172" s="4" t="s">
        <v>7411</v>
      </c>
      <c r="Z172" s="4" t="s">
        <v>387</v>
      </c>
      <c r="AA172" s="4" t="s">
        <v>388</v>
      </c>
      <c r="AB172" s="4"/>
      <c r="AC172" s="4"/>
      <c r="AD172" s="4"/>
      <c r="AE172" s="7">
        <v>4000000</v>
      </c>
      <c r="AF172" s="11">
        <v>219</v>
      </c>
    </row>
    <row r="173" spans="1:32" x14ac:dyDescent="0.25">
      <c r="A173" s="3">
        <v>2017</v>
      </c>
      <c r="B173" s="4" t="s">
        <v>719</v>
      </c>
      <c r="C173" s="5">
        <v>48101</v>
      </c>
      <c r="D173" s="4" t="s">
        <v>7422</v>
      </c>
      <c r="E173" s="4" t="s">
        <v>5215</v>
      </c>
      <c r="F173" s="6">
        <v>42872</v>
      </c>
      <c r="G173" s="7">
        <v>2000000</v>
      </c>
      <c r="H173" s="6">
        <v>43236</v>
      </c>
      <c r="I173" s="4" t="s">
        <v>7423</v>
      </c>
      <c r="J173" s="4" t="s">
        <v>387</v>
      </c>
      <c r="K173" s="4" t="s">
        <v>388</v>
      </c>
      <c r="L173" s="4"/>
      <c r="M173" s="4"/>
      <c r="N173" s="4"/>
      <c r="O173" s="7">
        <v>2000000</v>
      </c>
      <c r="P173" s="11">
        <f>_xlfn.XLOOKUP(E173,[1]SIDEOF_donativos!U$4:U$1619,[1]SIDEOF_donativos!W$4:W$1619,FALSE)</f>
        <v>765</v>
      </c>
      <c r="S173" s="3">
        <v>2017</v>
      </c>
      <c r="T173" s="4" t="s">
        <v>719</v>
      </c>
      <c r="U173" s="4" t="s">
        <v>3645</v>
      </c>
      <c r="V173" s="6">
        <v>42871</v>
      </c>
      <c r="W173" s="7">
        <v>4000000</v>
      </c>
      <c r="X173" s="6">
        <v>43205</v>
      </c>
      <c r="Y173" s="4" t="s">
        <v>7413</v>
      </c>
      <c r="Z173" s="4" t="s">
        <v>387</v>
      </c>
      <c r="AA173" s="4" t="s">
        <v>388</v>
      </c>
      <c r="AB173" s="4"/>
      <c r="AC173" s="4"/>
      <c r="AD173" s="4"/>
      <c r="AE173" s="7">
        <v>4000000</v>
      </c>
      <c r="AF173" s="11">
        <v>740</v>
      </c>
    </row>
    <row r="174" spans="1:32" x14ac:dyDescent="0.25">
      <c r="A174" s="3">
        <v>2017</v>
      </c>
      <c r="B174" s="4" t="s">
        <v>719</v>
      </c>
      <c r="C174" s="5">
        <v>48101</v>
      </c>
      <c r="D174" s="4" t="s">
        <v>7424</v>
      </c>
      <c r="E174" s="4" t="s">
        <v>3998</v>
      </c>
      <c r="F174" s="6">
        <v>42885</v>
      </c>
      <c r="G174" s="7">
        <v>3000000</v>
      </c>
      <c r="H174" s="6">
        <v>43249</v>
      </c>
      <c r="I174" s="4" t="s">
        <v>7425</v>
      </c>
      <c r="J174" s="4" t="s">
        <v>387</v>
      </c>
      <c r="K174" s="4" t="s">
        <v>388</v>
      </c>
      <c r="L174" s="4"/>
      <c r="M174" s="4"/>
      <c r="N174" s="4"/>
      <c r="O174" s="7">
        <v>3000000</v>
      </c>
      <c r="P174" s="11">
        <f>_xlfn.XLOOKUP(E174,[1]SIDEOF_donativos!U$4:U$1619,[1]SIDEOF_donativos!W$4:W$1619,FALSE)</f>
        <v>630</v>
      </c>
      <c r="S174" s="3">
        <v>2017</v>
      </c>
      <c r="T174" s="4" t="s">
        <v>719</v>
      </c>
      <c r="U174" s="4" t="s">
        <v>4792</v>
      </c>
      <c r="V174" s="6">
        <v>42867</v>
      </c>
      <c r="W174" s="7">
        <v>1200000</v>
      </c>
      <c r="X174" s="6">
        <v>43050</v>
      </c>
      <c r="Y174" s="4" t="s">
        <v>7415</v>
      </c>
      <c r="Z174" s="4" t="s">
        <v>387</v>
      </c>
      <c r="AA174" s="4" t="s">
        <v>388</v>
      </c>
      <c r="AB174" s="4"/>
      <c r="AC174" s="4"/>
      <c r="AD174" s="4"/>
      <c r="AE174" s="7">
        <v>1200000</v>
      </c>
      <c r="AF174" s="11">
        <v>890</v>
      </c>
    </row>
    <row r="175" spans="1:32" x14ac:dyDescent="0.25">
      <c r="A175" s="3">
        <v>2017</v>
      </c>
      <c r="B175" s="4" t="s">
        <v>719</v>
      </c>
      <c r="C175" s="5">
        <v>48101</v>
      </c>
      <c r="D175" s="4" t="s">
        <v>7426</v>
      </c>
      <c r="E175" s="4" t="s">
        <v>1179</v>
      </c>
      <c r="F175" s="6">
        <v>42892</v>
      </c>
      <c r="G175" s="7">
        <v>3121212</v>
      </c>
      <c r="H175" s="6">
        <v>43256</v>
      </c>
      <c r="I175" s="4" t="s">
        <v>7427</v>
      </c>
      <c r="J175" s="4" t="s">
        <v>387</v>
      </c>
      <c r="K175" s="4" t="s">
        <v>388</v>
      </c>
      <c r="L175" s="4"/>
      <c r="M175" s="4"/>
      <c r="N175" s="4"/>
      <c r="O175" s="7">
        <v>3121212</v>
      </c>
      <c r="P175" s="11">
        <f>_xlfn.XLOOKUP(E175,[1]SIDEOF_donativos!U$4:U$1619,[1]SIDEOF_donativos!W$4:W$1619,FALSE)</f>
        <v>100</v>
      </c>
      <c r="S175" s="3">
        <v>2017</v>
      </c>
      <c r="T175" s="4" t="s">
        <v>719</v>
      </c>
      <c r="U175" s="4" t="s">
        <v>6434</v>
      </c>
      <c r="V175" s="6">
        <v>42808</v>
      </c>
      <c r="W175" s="7">
        <v>1500000</v>
      </c>
      <c r="X175" s="6">
        <v>42960</v>
      </c>
      <c r="Y175" s="4" t="s">
        <v>7417</v>
      </c>
      <c r="Z175" s="4" t="s">
        <v>387</v>
      </c>
      <c r="AA175" s="4" t="s">
        <v>388</v>
      </c>
      <c r="AB175" s="4"/>
      <c r="AC175" s="4"/>
      <c r="AD175" s="4"/>
      <c r="AE175" s="7">
        <v>1500000</v>
      </c>
      <c r="AF175" s="11">
        <v>1544</v>
      </c>
    </row>
    <row r="176" spans="1:32" x14ac:dyDescent="0.25">
      <c r="A176" s="3">
        <v>2017</v>
      </c>
      <c r="B176" s="4" t="s">
        <v>719</v>
      </c>
      <c r="C176" s="5">
        <v>48101</v>
      </c>
      <c r="D176" s="4" t="s">
        <v>7428</v>
      </c>
      <c r="E176" s="4" t="s">
        <v>1179</v>
      </c>
      <c r="F176" s="6">
        <v>42893</v>
      </c>
      <c r="G176" s="7">
        <v>2121212</v>
      </c>
      <c r="H176" s="6">
        <v>43257</v>
      </c>
      <c r="I176" s="4" t="s">
        <v>7429</v>
      </c>
      <c r="J176" s="4" t="s">
        <v>387</v>
      </c>
      <c r="K176" s="4" t="s">
        <v>388</v>
      </c>
      <c r="L176" s="4"/>
      <c r="M176" s="4"/>
      <c r="N176" s="4"/>
      <c r="O176" s="7">
        <v>2121212</v>
      </c>
      <c r="P176" s="11">
        <f>_xlfn.XLOOKUP(E176,[1]SIDEOF_donativos!U$4:U$1619,[1]SIDEOF_donativos!W$4:W$1619,FALSE)</f>
        <v>100</v>
      </c>
      <c r="S176" s="3">
        <v>2017</v>
      </c>
      <c r="T176" s="4" t="s">
        <v>719</v>
      </c>
      <c r="U176" s="4" t="s">
        <v>7419</v>
      </c>
      <c r="V176" s="6">
        <v>42872</v>
      </c>
      <c r="W176" s="7">
        <v>5000000</v>
      </c>
      <c r="X176" s="6">
        <v>43085</v>
      </c>
      <c r="Y176" s="4" t="s">
        <v>7420</v>
      </c>
      <c r="Z176" s="4" t="s">
        <v>387</v>
      </c>
      <c r="AA176" s="4" t="s">
        <v>388</v>
      </c>
      <c r="AB176" s="4"/>
      <c r="AC176" s="4"/>
      <c r="AD176" s="4"/>
      <c r="AE176" s="7">
        <v>5000000</v>
      </c>
      <c r="AF176" s="11">
        <v>1318</v>
      </c>
    </row>
    <row r="177" spans="1:32" x14ac:dyDescent="0.25">
      <c r="A177" s="3">
        <v>2017</v>
      </c>
      <c r="B177" s="4" t="s">
        <v>719</v>
      </c>
      <c r="C177" s="5">
        <v>48101</v>
      </c>
      <c r="D177" s="4" t="s">
        <v>7430</v>
      </c>
      <c r="E177" s="4" t="s">
        <v>1179</v>
      </c>
      <c r="F177" s="6">
        <v>42893</v>
      </c>
      <c r="G177" s="7">
        <v>3121212</v>
      </c>
      <c r="H177" s="6">
        <v>43257</v>
      </c>
      <c r="I177" s="4" t="s">
        <v>7431</v>
      </c>
      <c r="J177" s="4" t="s">
        <v>387</v>
      </c>
      <c r="K177" s="4" t="s">
        <v>388</v>
      </c>
      <c r="L177" s="4"/>
      <c r="M177" s="4"/>
      <c r="N177" s="4"/>
      <c r="O177" s="7">
        <v>3121212</v>
      </c>
      <c r="P177" s="11">
        <f>_xlfn.XLOOKUP(E177,[1]SIDEOF_donativos!U$4:U$1619,[1]SIDEOF_donativos!W$4:W$1619,FALSE)</f>
        <v>100</v>
      </c>
      <c r="S177" s="3">
        <v>2017</v>
      </c>
      <c r="T177" s="4" t="s">
        <v>719</v>
      </c>
      <c r="U177" s="4" t="s">
        <v>847</v>
      </c>
      <c r="V177" s="6">
        <v>42872</v>
      </c>
      <c r="W177" s="7">
        <v>5000000</v>
      </c>
      <c r="X177" s="6">
        <v>43176</v>
      </c>
      <c r="Y177" s="4" t="s">
        <v>7421</v>
      </c>
      <c r="Z177" s="4" t="s">
        <v>387</v>
      </c>
      <c r="AA177" s="4" t="s">
        <v>388</v>
      </c>
      <c r="AB177" s="4"/>
      <c r="AC177" s="4"/>
      <c r="AD177" s="4"/>
      <c r="AE177" s="7">
        <v>5000000</v>
      </c>
      <c r="AF177" s="11">
        <v>800</v>
      </c>
    </row>
    <row r="178" spans="1:32" x14ac:dyDescent="0.25">
      <c r="A178" s="3">
        <v>2017</v>
      </c>
      <c r="B178" s="4" t="s">
        <v>719</v>
      </c>
      <c r="C178" s="5">
        <v>48101</v>
      </c>
      <c r="D178" s="4" t="s">
        <v>7432</v>
      </c>
      <c r="E178" s="4" t="s">
        <v>1179</v>
      </c>
      <c r="F178" s="6">
        <v>42894</v>
      </c>
      <c r="G178" s="7">
        <v>2121212</v>
      </c>
      <c r="H178" s="6">
        <v>43258</v>
      </c>
      <c r="I178" s="4" t="s">
        <v>7433</v>
      </c>
      <c r="J178" s="4" t="s">
        <v>387</v>
      </c>
      <c r="K178" s="4" t="s">
        <v>388</v>
      </c>
      <c r="L178" s="4"/>
      <c r="M178" s="4"/>
      <c r="N178" s="4"/>
      <c r="O178" s="7">
        <v>2121212</v>
      </c>
      <c r="P178" s="11">
        <f>_xlfn.XLOOKUP(E178,[1]SIDEOF_donativos!U$4:U$1619,[1]SIDEOF_donativos!W$4:W$1619,FALSE)</f>
        <v>100</v>
      </c>
      <c r="S178" s="3">
        <v>2017</v>
      </c>
      <c r="T178" s="4" t="s">
        <v>719</v>
      </c>
      <c r="U178" s="4" t="s">
        <v>5215</v>
      </c>
      <c r="V178" s="6">
        <v>42872</v>
      </c>
      <c r="W178" s="7">
        <v>2000000</v>
      </c>
      <c r="X178" s="6">
        <v>43236</v>
      </c>
      <c r="Y178" s="4" t="s">
        <v>7423</v>
      </c>
      <c r="Z178" s="4" t="s">
        <v>387</v>
      </c>
      <c r="AA178" s="4" t="s">
        <v>388</v>
      </c>
      <c r="AB178" s="4"/>
      <c r="AC178" s="4"/>
      <c r="AD178" s="4"/>
      <c r="AE178" s="7">
        <v>2000000</v>
      </c>
      <c r="AF178" s="11">
        <v>765</v>
      </c>
    </row>
    <row r="179" spans="1:32" x14ac:dyDescent="0.25">
      <c r="A179" s="3">
        <v>2017</v>
      </c>
      <c r="B179" s="4" t="s">
        <v>719</v>
      </c>
      <c r="C179" s="5">
        <v>48101</v>
      </c>
      <c r="D179" s="4" t="s">
        <v>7434</v>
      </c>
      <c r="E179" s="4" t="s">
        <v>1179</v>
      </c>
      <c r="F179" s="6">
        <v>42893</v>
      </c>
      <c r="G179" s="7">
        <v>2121212</v>
      </c>
      <c r="H179" s="6">
        <v>43287</v>
      </c>
      <c r="I179" s="4" t="s">
        <v>7435</v>
      </c>
      <c r="J179" s="4" t="s">
        <v>387</v>
      </c>
      <c r="K179" s="4" t="s">
        <v>388</v>
      </c>
      <c r="L179" s="4"/>
      <c r="M179" s="4"/>
      <c r="N179" s="4"/>
      <c r="O179" s="7">
        <v>2121212</v>
      </c>
      <c r="P179" s="11">
        <f>_xlfn.XLOOKUP(E179,[1]SIDEOF_donativos!U$4:U$1619,[1]SIDEOF_donativos!W$4:W$1619,FALSE)</f>
        <v>100</v>
      </c>
      <c r="S179" s="3">
        <v>2017</v>
      </c>
      <c r="T179" s="4" t="s">
        <v>719</v>
      </c>
      <c r="U179" s="4" t="s">
        <v>3998</v>
      </c>
      <c r="V179" s="6">
        <v>42885</v>
      </c>
      <c r="W179" s="7">
        <v>3000000</v>
      </c>
      <c r="X179" s="6">
        <v>43249</v>
      </c>
      <c r="Y179" s="4" t="s">
        <v>7425</v>
      </c>
      <c r="Z179" s="4" t="s">
        <v>387</v>
      </c>
      <c r="AA179" s="4" t="s">
        <v>388</v>
      </c>
      <c r="AB179" s="4"/>
      <c r="AC179" s="4"/>
      <c r="AD179" s="4"/>
      <c r="AE179" s="7">
        <v>3000000</v>
      </c>
      <c r="AF179" s="11">
        <v>630</v>
      </c>
    </row>
    <row r="180" spans="1:32" x14ac:dyDescent="0.25">
      <c r="A180" s="3">
        <v>2017</v>
      </c>
      <c r="B180" s="4" t="s">
        <v>719</v>
      </c>
      <c r="C180" s="5">
        <v>48101</v>
      </c>
      <c r="D180" s="4" t="s">
        <v>7436</v>
      </c>
      <c r="E180" s="4" t="s">
        <v>1179</v>
      </c>
      <c r="F180" s="6">
        <v>42893</v>
      </c>
      <c r="G180" s="7">
        <v>2121212</v>
      </c>
      <c r="H180" s="6">
        <v>43257</v>
      </c>
      <c r="I180" s="4" t="s">
        <v>7437</v>
      </c>
      <c r="J180" s="4" t="s">
        <v>387</v>
      </c>
      <c r="K180" s="4" t="s">
        <v>388</v>
      </c>
      <c r="L180" s="4"/>
      <c r="M180" s="4"/>
      <c r="N180" s="4"/>
      <c r="O180" s="7">
        <v>2121212</v>
      </c>
      <c r="P180" s="11">
        <f>_xlfn.XLOOKUP(E180,[1]SIDEOF_donativos!U$4:U$1619,[1]SIDEOF_donativos!W$4:W$1619,FALSE)</f>
        <v>100</v>
      </c>
      <c r="S180" s="3">
        <v>2017</v>
      </c>
      <c r="T180" s="4" t="s">
        <v>719</v>
      </c>
      <c r="U180" s="4" t="s">
        <v>1179</v>
      </c>
      <c r="V180" s="6">
        <v>42892</v>
      </c>
      <c r="W180" s="7">
        <v>3121212</v>
      </c>
      <c r="X180" s="6">
        <v>43256</v>
      </c>
      <c r="Y180" s="4" t="s">
        <v>7427</v>
      </c>
      <c r="Z180" s="4" t="s">
        <v>387</v>
      </c>
      <c r="AA180" s="4" t="s">
        <v>388</v>
      </c>
      <c r="AB180" s="4"/>
      <c r="AC180" s="4"/>
      <c r="AD180" s="4"/>
      <c r="AE180" s="7">
        <v>3121212</v>
      </c>
      <c r="AF180" s="11">
        <v>100</v>
      </c>
    </row>
    <row r="181" spans="1:32" x14ac:dyDescent="0.25">
      <c r="A181" s="3">
        <v>2017</v>
      </c>
      <c r="B181" s="4" t="s">
        <v>719</v>
      </c>
      <c r="C181" s="5">
        <v>48101</v>
      </c>
      <c r="D181" s="4" t="s">
        <v>7438</v>
      </c>
      <c r="E181" s="4" t="s">
        <v>1179</v>
      </c>
      <c r="F181" s="6">
        <v>42893</v>
      </c>
      <c r="G181" s="7">
        <v>2121212</v>
      </c>
      <c r="H181" s="6">
        <v>43257</v>
      </c>
      <c r="I181" s="4" t="s">
        <v>7439</v>
      </c>
      <c r="J181" s="4" t="s">
        <v>387</v>
      </c>
      <c r="K181" s="4" t="s">
        <v>388</v>
      </c>
      <c r="L181" s="4"/>
      <c r="M181" s="4"/>
      <c r="N181" s="4"/>
      <c r="O181" s="7">
        <v>2121212</v>
      </c>
      <c r="P181" s="11">
        <f>_xlfn.XLOOKUP(E181,[1]SIDEOF_donativos!U$4:U$1619,[1]SIDEOF_donativos!W$4:W$1619,FALSE)</f>
        <v>100</v>
      </c>
      <c r="S181" s="3">
        <v>2017</v>
      </c>
      <c r="T181" s="4" t="s">
        <v>719</v>
      </c>
      <c r="U181" s="4" t="s">
        <v>1179</v>
      </c>
      <c r="V181" s="6">
        <v>42893</v>
      </c>
      <c r="W181" s="7">
        <v>2121212</v>
      </c>
      <c r="X181" s="6">
        <v>43257</v>
      </c>
      <c r="Y181" s="4" t="s">
        <v>7429</v>
      </c>
      <c r="Z181" s="4" t="s">
        <v>387</v>
      </c>
      <c r="AA181" s="4" t="s">
        <v>388</v>
      </c>
      <c r="AB181" s="4"/>
      <c r="AC181" s="4"/>
      <c r="AD181" s="4"/>
      <c r="AE181" s="7">
        <v>2121212</v>
      </c>
      <c r="AF181" s="11">
        <v>100</v>
      </c>
    </row>
    <row r="182" spans="1:32" x14ac:dyDescent="0.25">
      <c r="A182" s="3">
        <v>2017</v>
      </c>
      <c r="B182" s="4" t="s">
        <v>719</v>
      </c>
      <c r="C182" s="5">
        <v>48101</v>
      </c>
      <c r="D182" s="4" t="s">
        <v>7440</v>
      </c>
      <c r="E182" s="4" t="s">
        <v>1179</v>
      </c>
      <c r="F182" s="6">
        <v>42894</v>
      </c>
      <c r="G182" s="7">
        <v>2121212</v>
      </c>
      <c r="H182" s="6">
        <v>43258</v>
      </c>
      <c r="I182" s="4" t="s">
        <v>7441</v>
      </c>
      <c r="J182" s="4" t="s">
        <v>387</v>
      </c>
      <c r="K182" s="4" t="s">
        <v>388</v>
      </c>
      <c r="L182" s="4"/>
      <c r="M182" s="4"/>
      <c r="N182" s="4"/>
      <c r="O182" s="7">
        <v>2121212</v>
      </c>
      <c r="P182" s="11">
        <f>_xlfn.XLOOKUP(E182,[1]SIDEOF_donativos!U$4:U$1619,[1]SIDEOF_donativos!W$4:W$1619,FALSE)</f>
        <v>100</v>
      </c>
      <c r="S182" s="3">
        <v>2017</v>
      </c>
      <c r="T182" s="4" t="s">
        <v>719</v>
      </c>
      <c r="U182" s="4" t="s">
        <v>1179</v>
      </c>
      <c r="V182" s="6">
        <v>42893</v>
      </c>
      <c r="W182" s="7">
        <v>3121212</v>
      </c>
      <c r="X182" s="6">
        <v>43257</v>
      </c>
      <c r="Y182" s="4" t="s">
        <v>7431</v>
      </c>
      <c r="Z182" s="4" t="s">
        <v>387</v>
      </c>
      <c r="AA182" s="4" t="s">
        <v>388</v>
      </c>
      <c r="AB182" s="4"/>
      <c r="AC182" s="4"/>
      <c r="AD182" s="4"/>
      <c r="AE182" s="7">
        <v>3121212</v>
      </c>
      <c r="AF182" s="11">
        <v>100</v>
      </c>
    </row>
    <row r="183" spans="1:32" x14ac:dyDescent="0.25">
      <c r="A183" s="3">
        <v>2017</v>
      </c>
      <c r="B183" s="4" t="s">
        <v>719</v>
      </c>
      <c r="C183" s="5">
        <v>48101</v>
      </c>
      <c r="D183" s="4" t="s">
        <v>7442</v>
      </c>
      <c r="E183" s="4" t="s">
        <v>1179</v>
      </c>
      <c r="F183" s="6">
        <v>42893</v>
      </c>
      <c r="G183" s="7">
        <v>3121212</v>
      </c>
      <c r="H183" s="6">
        <v>43257</v>
      </c>
      <c r="I183" s="4" t="s">
        <v>7443</v>
      </c>
      <c r="J183" s="4" t="s">
        <v>387</v>
      </c>
      <c r="K183" s="4" t="s">
        <v>388</v>
      </c>
      <c r="L183" s="4"/>
      <c r="M183" s="4"/>
      <c r="N183" s="4"/>
      <c r="O183" s="7">
        <v>3121212</v>
      </c>
      <c r="P183" s="11">
        <f>_xlfn.XLOOKUP(E183,[1]SIDEOF_donativos!U$4:U$1619,[1]SIDEOF_donativos!W$4:W$1619,FALSE)</f>
        <v>100</v>
      </c>
      <c r="S183" s="3">
        <v>2017</v>
      </c>
      <c r="T183" s="4" t="s">
        <v>719</v>
      </c>
      <c r="U183" s="4" t="s">
        <v>1179</v>
      </c>
      <c r="V183" s="6">
        <v>42894</v>
      </c>
      <c r="W183" s="7">
        <v>2121212</v>
      </c>
      <c r="X183" s="6">
        <v>43258</v>
      </c>
      <c r="Y183" s="4" t="s">
        <v>7433</v>
      </c>
      <c r="Z183" s="4" t="s">
        <v>387</v>
      </c>
      <c r="AA183" s="4" t="s">
        <v>388</v>
      </c>
      <c r="AB183" s="4"/>
      <c r="AC183" s="4"/>
      <c r="AD183" s="4"/>
      <c r="AE183" s="7">
        <v>2121212</v>
      </c>
      <c r="AF183" s="11">
        <v>100</v>
      </c>
    </row>
    <row r="184" spans="1:32" x14ac:dyDescent="0.25">
      <c r="A184" s="3">
        <v>2017</v>
      </c>
      <c r="B184" s="4" t="s">
        <v>719</v>
      </c>
      <c r="C184" s="5">
        <v>48101</v>
      </c>
      <c r="D184" s="4" t="s">
        <v>7444</v>
      </c>
      <c r="E184" s="4" t="s">
        <v>1179</v>
      </c>
      <c r="F184" s="6">
        <v>42893</v>
      </c>
      <c r="G184" s="7">
        <v>3121212</v>
      </c>
      <c r="H184" s="6">
        <v>43257</v>
      </c>
      <c r="I184" s="4" t="s">
        <v>7445</v>
      </c>
      <c r="J184" s="4" t="s">
        <v>387</v>
      </c>
      <c r="K184" s="4" t="s">
        <v>388</v>
      </c>
      <c r="L184" s="4"/>
      <c r="M184" s="4"/>
      <c r="N184" s="4"/>
      <c r="O184" s="7">
        <v>3121212</v>
      </c>
      <c r="P184" s="11">
        <f>_xlfn.XLOOKUP(E184,[1]SIDEOF_donativos!U$4:U$1619,[1]SIDEOF_donativos!W$4:W$1619,FALSE)</f>
        <v>100</v>
      </c>
      <c r="S184" s="3">
        <v>2017</v>
      </c>
      <c r="T184" s="4" t="s">
        <v>719</v>
      </c>
      <c r="U184" s="4" t="s">
        <v>1179</v>
      </c>
      <c r="V184" s="6">
        <v>42893</v>
      </c>
      <c r="W184" s="7">
        <v>2121212</v>
      </c>
      <c r="X184" s="6">
        <v>43287</v>
      </c>
      <c r="Y184" s="4" t="s">
        <v>7435</v>
      </c>
      <c r="Z184" s="4" t="s">
        <v>387</v>
      </c>
      <c r="AA184" s="4" t="s">
        <v>388</v>
      </c>
      <c r="AB184" s="4"/>
      <c r="AC184" s="4"/>
      <c r="AD184" s="4"/>
      <c r="AE184" s="7">
        <v>2121212</v>
      </c>
      <c r="AF184" s="11">
        <v>100</v>
      </c>
    </row>
    <row r="185" spans="1:32" x14ac:dyDescent="0.25">
      <c r="A185" s="3">
        <v>2017</v>
      </c>
      <c r="B185" s="4" t="s">
        <v>719</v>
      </c>
      <c r="C185" s="5">
        <v>48101</v>
      </c>
      <c r="D185" s="4" t="s">
        <v>7446</v>
      </c>
      <c r="E185" s="4" t="s">
        <v>1179</v>
      </c>
      <c r="F185" s="6">
        <v>42893</v>
      </c>
      <c r="G185" s="7">
        <v>3121212</v>
      </c>
      <c r="H185" s="6">
        <v>43257</v>
      </c>
      <c r="I185" s="4" t="s">
        <v>7447</v>
      </c>
      <c r="J185" s="4" t="s">
        <v>387</v>
      </c>
      <c r="K185" s="4" t="s">
        <v>388</v>
      </c>
      <c r="L185" s="4"/>
      <c r="M185" s="4"/>
      <c r="N185" s="4"/>
      <c r="O185" s="7">
        <v>3121212</v>
      </c>
      <c r="P185" s="11">
        <f>_xlfn.XLOOKUP(E185,[1]SIDEOF_donativos!U$4:U$1619,[1]SIDEOF_donativos!W$4:W$1619,FALSE)</f>
        <v>100</v>
      </c>
      <c r="S185" s="3">
        <v>2017</v>
      </c>
      <c r="T185" s="4" t="s">
        <v>719</v>
      </c>
      <c r="U185" s="4" t="s">
        <v>1179</v>
      </c>
      <c r="V185" s="6">
        <v>42893</v>
      </c>
      <c r="W185" s="7">
        <v>2121212</v>
      </c>
      <c r="X185" s="6">
        <v>43257</v>
      </c>
      <c r="Y185" s="4" t="s">
        <v>7437</v>
      </c>
      <c r="Z185" s="4" t="s">
        <v>387</v>
      </c>
      <c r="AA185" s="4" t="s">
        <v>388</v>
      </c>
      <c r="AB185" s="4"/>
      <c r="AC185" s="4"/>
      <c r="AD185" s="4"/>
      <c r="AE185" s="7">
        <v>2121212</v>
      </c>
      <c r="AF185" s="11">
        <v>100</v>
      </c>
    </row>
    <row r="186" spans="1:32" x14ac:dyDescent="0.25">
      <c r="A186" s="3">
        <v>2017</v>
      </c>
      <c r="B186" s="4" t="s">
        <v>719</v>
      </c>
      <c r="C186" s="5">
        <v>48101</v>
      </c>
      <c r="D186" s="4" t="s">
        <v>7448</v>
      </c>
      <c r="E186" s="4" t="s">
        <v>1179</v>
      </c>
      <c r="F186" s="6">
        <v>42894</v>
      </c>
      <c r="G186" s="7">
        <v>2121212</v>
      </c>
      <c r="H186" s="6">
        <v>43258</v>
      </c>
      <c r="I186" s="4" t="s">
        <v>7449</v>
      </c>
      <c r="J186" s="4" t="s">
        <v>387</v>
      </c>
      <c r="K186" s="4" t="s">
        <v>388</v>
      </c>
      <c r="L186" s="4"/>
      <c r="M186" s="4"/>
      <c r="N186" s="4"/>
      <c r="O186" s="7">
        <v>2121212</v>
      </c>
      <c r="P186" s="11">
        <f>_xlfn.XLOOKUP(E186,[1]SIDEOF_donativos!U$4:U$1619,[1]SIDEOF_donativos!W$4:W$1619,FALSE)</f>
        <v>100</v>
      </c>
      <c r="S186" s="3">
        <v>2017</v>
      </c>
      <c r="T186" s="4" t="s">
        <v>719</v>
      </c>
      <c r="U186" s="4" t="s">
        <v>1179</v>
      </c>
      <c r="V186" s="6">
        <v>42893</v>
      </c>
      <c r="W186" s="7">
        <v>2121212</v>
      </c>
      <c r="X186" s="6">
        <v>43257</v>
      </c>
      <c r="Y186" s="4" t="s">
        <v>7439</v>
      </c>
      <c r="Z186" s="4" t="s">
        <v>387</v>
      </c>
      <c r="AA186" s="4" t="s">
        <v>388</v>
      </c>
      <c r="AB186" s="4"/>
      <c r="AC186" s="4"/>
      <c r="AD186" s="4"/>
      <c r="AE186" s="7">
        <v>2121212</v>
      </c>
      <c r="AF186" s="11">
        <v>100</v>
      </c>
    </row>
    <row r="187" spans="1:32" x14ac:dyDescent="0.25">
      <c r="A187" s="3">
        <v>2017</v>
      </c>
      <c r="B187" s="4" t="s">
        <v>719</v>
      </c>
      <c r="C187" s="5">
        <v>48101</v>
      </c>
      <c r="D187" s="4" t="s">
        <v>7450</v>
      </c>
      <c r="E187" s="4" t="s">
        <v>1179</v>
      </c>
      <c r="F187" s="6">
        <v>42892</v>
      </c>
      <c r="G187" s="7">
        <v>3121212</v>
      </c>
      <c r="H187" s="6">
        <v>43256</v>
      </c>
      <c r="I187" s="4" t="s">
        <v>7451</v>
      </c>
      <c r="J187" s="4" t="s">
        <v>387</v>
      </c>
      <c r="K187" s="4" t="s">
        <v>388</v>
      </c>
      <c r="L187" s="4"/>
      <c r="M187" s="4"/>
      <c r="N187" s="4"/>
      <c r="O187" s="7">
        <v>3121212</v>
      </c>
      <c r="P187" s="11">
        <f>_xlfn.XLOOKUP(E187,[1]SIDEOF_donativos!U$4:U$1619,[1]SIDEOF_donativos!W$4:W$1619,FALSE)</f>
        <v>100</v>
      </c>
      <c r="S187" s="3">
        <v>2017</v>
      </c>
      <c r="T187" s="4" t="s">
        <v>719</v>
      </c>
      <c r="U187" s="4" t="s">
        <v>1179</v>
      </c>
      <c r="V187" s="6">
        <v>42894</v>
      </c>
      <c r="W187" s="7">
        <v>2121212</v>
      </c>
      <c r="X187" s="6">
        <v>43258</v>
      </c>
      <c r="Y187" s="4" t="s">
        <v>7441</v>
      </c>
      <c r="Z187" s="4" t="s">
        <v>387</v>
      </c>
      <c r="AA187" s="4" t="s">
        <v>388</v>
      </c>
      <c r="AB187" s="4"/>
      <c r="AC187" s="4"/>
      <c r="AD187" s="4"/>
      <c r="AE187" s="7">
        <v>2121212</v>
      </c>
      <c r="AF187" s="11">
        <v>100</v>
      </c>
    </row>
    <row r="188" spans="1:32" x14ac:dyDescent="0.25">
      <c r="A188" s="3">
        <v>2017</v>
      </c>
      <c r="B188" s="4" t="s">
        <v>719</v>
      </c>
      <c r="C188" s="5">
        <v>48101</v>
      </c>
      <c r="D188" s="4" t="s">
        <v>7452</v>
      </c>
      <c r="E188" s="4" t="s">
        <v>1179</v>
      </c>
      <c r="F188" s="6">
        <v>42894</v>
      </c>
      <c r="G188" s="7">
        <v>3121212</v>
      </c>
      <c r="H188" s="6">
        <v>43258</v>
      </c>
      <c r="I188" s="4" t="s">
        <v>7453</v>
      </c>
      <c r="J188" s="4" t="s">
        <v>387</v>
      </c>
      <c r="K188" s="4" t="s">
        <v>388</v>
      </c>
      <c r="L188" s="4"/>
      <c r="M188" s="4"/>
      <c r="N188" s="4"/>
      <c r="O188" s="7">
        <v>3121212</v>
      </c>
      <c r="P188" s="11">
        <f>_xlfn.XLOOKUP(E188,[1]SIDEOF_donativos!U$4:U$1619,[1]SIDEOF_donativos!W$4:W$1619,FALSE)</f>
        <v>100</v>
      </c>
      <c r="S188" s="3">
        <v>2017</v>
      </c>
      <c r="T188" s="4" t="s">
        <v>719</v>
      </c>
      <c r="U188" s="4" t="s">
        <v>1179</v>
      </c>
      <c r="V188" s="6">
        <v>42893</v>
      </c>
      <c r="W188" s="7">
        <v>3121212</v>
      </c>
      <c r="X188" s="6">
        <v>43257</v>
      </c>
      <c r="Y188" s="4" t="s">
        <v>7443</v>
      </c>
      <c r="Z188" s="4" t="s">
        <v>387</v>
      </c>
      <c r="AA188" s="4" t="s">
        <v>388</v>
      </c>
      <c r="AB188" s="4"/>
      <c r="AC188" s="4"/>
      <c r="AD188" s="4"/>
      <c r="AE188" s="7">
        <v>3121212</v>
      </c>
      <c r="AF188" s="11">
        <v>100</v>
      </c>
    </row>
    <row r="189" spans="1:32" x14ac:dyDescent="0.25">
      <c r="A189" s="3">
        <v>2017</v>
      </c>
      <c r="B189" s="4" t="s">
        <v>719</v>
      </c>
      <c r="C189" s="5">
        <v>48101</v>
      </c>
      <c r="D189" s="4" t="s">
        <v>7454</v>
      </c>
      <c r="E189" s="4" t="s">
        <v>1179</v>
      </c>
      <c r="F189" s="6">
        <v>42892</v>
      </c>
      <c r="G189" s="7">
        <v>3121212</v>
      </c>
      <c r="H189" s="6">
        <v>43256</v>
      </c>
      <c r="I189" s="4" t="s">
        <v>7455</v>
      </c>
      <c r="J189" s="4" t="s">
        <v>387</v>
      </c>
      <c r="K189" s="4" t="s">
        <v>388</v>
      </c>
      <c r="L189" s="4"/>
      <c r="M189" s="4"/>
      <c r="N189" s="4"/>
      <c r="O189" s="7">
        <v>3121212</v>
      </c>
      <c r="P189" s="11">
        <f>_xlfn.XLOOKUP(E189,[1]SIDEOF_donativos!U$4:U$1619,[1]SIDEOF_donativos!W$4:W$1619,FALSE)</f>
        <v>100</v>
      </c>
      <c r="S189" s="3">
        <v>2017</v>
      </c>
      <c r="T189" s="4" t="s">
        <v>719</v>
      </c>
      <c r="U189" s="4" t="s">
        <v>1179</v>
      </c>
      <c r="V189" s="6">
        <v>42893</v>
      </c>
      <c r="W189" s="7">
        <v>3121212</v>
      </c>
      <c r="X189" s="6">
        <v>43257</v>
      </c>
      <c r="Y189" s="4" t="s">
        <v>7445</v>
      </c>
      <c r="Z189" s="4" t="s">
        <v>387</v>
      </c>
      <c r="AA189" s="4" t="s">
        <v>388</v>
      </c>
      <c r="AB189" s="4"/>
      <c r="AC189" s="4"/>
      <c r="AD189" s="4"/>
      <c r="AE189" s="7">
        <v>3121212</v>
      </c>
      <c r="AF189" s="11">
        <v>100</v>
      </c>
    </row>
    <row r="190" spans="1:32" x14ac:dyDescent="0.25">
      <c r="A190" s="3">
        <v>2017</v>
      </c>
      <c r="B190" s="4" t="s">
        <v>719</v>
      </c>
      <c r="C190" s="5">
        <v>48101</v>
      </c>
      <c r="D190" s="4" t="s">
        <v>7456</v>
      </c>
      <c r="E190" s="4" t="s">
        <v>1179</v>
      </c>
      <c r="F190" s="6">
        <v>42893</v>
      </c>
      <c r="G190" s="7">
        <v>2121212</v>
      </c>
      <c r="H190" s="6">
        <v>43257</v>
      </c>
      <c r="I190" s="4" t="s">
        <v>7457</v>
      </c>
      <c r="J190" s="4" t="s">
        <v>387</v>
      </c>
      <c r="K190" s="4" t="s">
        <v>388</v>
      </c>
      <c r="L190" s="4"/>
      <c r="M190" s="4"/>
      <c r="N190" s="4"/>
      <c r="O190" s="7">
        <v>2121212</v>
      </c>
      <c r="P190" s="11">
        <f>_xlfn.XLOOKUP(E190,[1]SIDEOF_donativos!U$4:U$1619,[1]SIDEOF_donativos!W$4:W$1619,FALSE)</f>
        <v>100</v>
      </c>
      <c r="S190" s="3">
        <v>2017</v>
      </c>
      <c r="T190" s="4" t="s">
        <v>719</v>
      </c>
      <c r="U190" s="4" t="s">
        <v>1179</v>
      </c>
      <c r="V190" s="6">
        <v>42893</v>
      </c>
      <c r="W190" s="7">
        <v>3121212</v>
      </c>
      <c r="X190" s="6">
        <v>43257</v>
      </c>
      <c r="Y190" s="4" t="s">
        <v>7447</v>
      </c>
      <c r="Z190" s="4" t="s">
        <v>387</v>
      </c>
      <c r="AA190" s="4" t="s">
        <v>388</v>
      </c>
      <c r="AB190" s="4"/>
      <c r="AC190" s="4"/>
      <c r="AD190" s="4"/>
      <c r="AE190" s="7">
        <v>3121212</v>
      </c>
      <c r="AF190" s="11">
        <v>100</v>
      </c>
    </row>
    <row r="191" spans="1:32" x14ac:dyDescent="0.25">
      <c r="A191" s="3">
        <v>2017</v>
      </c>
      <c r="B191" s="4" t="s">
        <v>719</v>
      </c>
      <c r="C191" s="5">
        <v>48101</v>
      </c>
      <c r="D191" s="4" t="s">
        <v>7458</v>
      </c>
      <c r="E191" s="4" t="s">
        <v>1179</v>
      </c>
      <c r="F191" s="6">
        <v>42893</v>
      </c>
      <c r="G191" s="7">
        <v>2121212</v>
      </c>
      <c r="H191" s="6">
        <v>43257</v>
      </c>
      <c r="I191" s="4" t="s">
        <v>7459</v>
      </c>
      <c r="J191" s="4" t="s">
        <v>387</v>
      </c>
      <c r="K191" s="4" t="s">
        <v>388</v>
      </c>
      <c r="L191" s="4"/>
      <c r="M191" s="4"/>
      <c r="N191" s="4"/>
      <c r="O191" s="7">
        <v>2121212</v>
      </c>
      <c r="P191" s="11">
        <f>_xlfn.XLOOKUP(E191,[1]SIDEOF_donativos!U$4:U$1619,[1]SIDEOF_donativos!W$4:W$1619,FALSE)</f>
        <v>100</v>
      </c>
      <c r="S191" s="3">
        <v>2017</v>
      </c>
      <c r="T191" s="4" t="s">
        <v>719</v>
      </c>
      <c r="U191" s="4" t="s">
        <v>1179</v>
      </c>
      <c r="V191" s="6">
        <v>42894</v>
      </c>
      <c r="W191" s="7">
        <v>2121212</v>
      </c>
      <c r="X191" s="6">
        <v>43258</v>
      </c>
      <c r="Y191" s="4" t="s">
        <v>7449</v>
      </c>
      <c r="Z191" s="4" t="s">
        <v>387</v>
      </c>
      <c r="AA191" s="4" t="s">
        <v>388</v>
      </c>
      <c r="AB191" s="4"/>
      <c r="AC191" s="4"/>
      <c r="AD191" s="4"/>
      <c r="AE191" s="7">
        <v>2121212</v>
      </c>
      <c r="AF191" s="11">
        <v>100</v>
      </c>
    </row>
    <row r="192" spans="1:32" x14ac:dyDescent="0.25">
      <c r="A192" s="3">
        <v>2017</v>
      </c>
      <c r="B192" s="4" t="s">
        <v>719</v>
      </c>
      <c r="C192" s="5">
        <v>48101</v>
      </c>
      <c r="D192" s="4" t="s">
        <v>7460</v>
      </c>
      <c r="E192" s="4" t="s">
        <v>3910</v>
      </c>
      <c r="F192" s="6">
        <v>42867</v>
      </c>
      <c r="G192" s="7">
        <v>1500000</v>
      </c>
      <c r="H192" s="6">
        <v>43050</v>
      </c>
      <c r="I192" s="4" t="s">
        <v>7461</v>
      </c>
      <c r="J192" s="4" t="s">
        <v>387</v>
      </c>
      <c r="K192" s="4" t="s">
        <v>388</v>
      </c>
      <c r="L192" s="4"/>
      <c r="M192" s="4"/>
      <c r="N192" s="4"/>
      <c r="O192" s="7">
        <v>1500000</v>
      </c>
      <c r="P192" s="11">
        <f>_xlfn.XLOOKUP(E192,[1]SIDEOF_donativos!U$4:U$1619,[1]SIDEOF_donativos!W$4:W$1619,FALSE)</f>
        <v>6</v>
      </c>
      <c r="S192" s="3">
        <v>2017</v>
      </c>
      <c r="T192" s="4" t="s">
        <v>719</v>
      </c>
      <c r="U192" s="4" t="s">
        <v>1179</v>
      </c>
      <c r="V192" s="6">
        <v>42892</v>
      </c>
      <c r="W192" s="7">
        <v>3121212</v>
      </c>
      <c r="X192" s="6">
        <v>43256</v>
      </c>
      <c r="Y192" s="4" t="s">
        <v>7451</v>
      </c>
      <c r="Z192" s="4" t="s">
        <v>387</v>
      </c>
      <c r="AA192" s="4" t="s">
        <v>388</v>
      </c>
      <c r="AB192" s="4"/>
      <c r="AC192" s="4"/>
      <c r="AD192" s="4"/>
      <c r="AE192" s="7">
        <v>3121212</v>
      </c>
      <c r="AF192" s="11">
        <v>100</v>
      </c>
    </row>
    <row r="193" spans="1:32" x14ac:dyDescent="0.25">
      <c r="A193" s="3">
        <v>2017</v>
      </c>
      <c r="B193" s="4" t="s">
        <v>719</v>
      </c>
      <c r="C193" s="5">
        <v>48101</v>
      </c>
      <c r="D193" s="4" t="s">
        <v>7462</v>
      </c>
      <c r="E193" s="4" t="s">
        <v>6521</v>
      </c>
      <c r="F193" s="6">
        <v>42872</v>
      </c>
      <c r="G193" s="7">
        <v>2000000</v>
      </c>
      <c r="H193" s="6">
        <v>42902</v>
      </c>
      <c r="I193" s="4" t="s">
        <v>7463</v>
      </c>
      <c r="J193" s="4" t="s">
        <v>387</v>
      </c>
      <c r="K193" s="4" t="s">
        <v>388</v>
      </c>
      <c r="L193" s="4"/>
      <c r="M193" s="4"/>
      <c r="N193" s="4"/>
      <c r="O193" s="7">
        <v>2000000</v>
      </c>
      <c r="P193" s="11">
        <f>_xlfn.XLOOKUP(E193,[1]SIDEOF_donativos!U$4:U$1619,[1]SIDEOF_donativos!W$4:W$1619,FALSE)</f>
        <v>745</v>
      </c>
      <c r="S193" s="3">
        <v>2017</v>
      </c>
      <c r="T193" s="4" t="s">
        <v>719</v>
      </c>
      <c r="U193" s="4" t="s">
        <v>1179</v>
      </c>
      <c r="V193" s="6">
        <v>42894</v>
      </c>
      <c r="W193" s="7">
        <v>3121212</v>
      </c>
      <c r="X193" s="6">
        <v>43258</v>
      </c>
      <c r="Y193" s="4" t="s">
        <v>7453</v>
      </c>
      <c r="Z193" s="4" t="s">
        <v>387</v>
      </c>
      <c r="AA193" s="4" t="s">
        <v>388</v>
      </c>
      <c r="AB193" s="4"/>
      <c r="AC193" s="4"/>
      <c r="AD193" s="4"/>
      <c r="AE193" s="7">
        <v>3121212</v>
      </c>
      <c r="AF193" s="11">
        <v>100</v>
      </c>
    </row>
    <row r="194" spans="1:32" x14ac:dyDescent="0.25">
      <c r="A194" s="3">
        <v>2017</v>
      </c>
      <c r="B194" s="4" t="s">
        <v>719</v>
      </c>
      <c r="C194" s="5">
        <v>48101</v>
      </c>
      <c r="D194" s="4" t="s">
        <v>7464</v>
      </c>
      <c r="E194" s="4" t="s">
        <v>1206</v>
      </c>
      <c r="F194" s="6">
        <v>42873</v>
      </c>
      <c r="G194" s="7">
        <v>20000000</v>
      </c>
      <c r="H194" s="6">
        <v>43268</v>
      </c>
      <c r="I194" s="4" t="s">
        <v>7465</v>
      </c>
      <c r="J194" s="4" t="s">
        <v>387</v>
      </c>
      <c r="K194" s="4" t="s">
        <v>388</v>
      </c>
      <c r="L194" s="4"/>
      <c r="M194" s="4"/>
      <c r="N194" s="4"/>
      <c r="O194" s="7">
        <v>20000000</v>
      </c>
      <c r="P194" s="11">
        <f>_xlfn.XLOOKUP(E194,[1]SIDEOF_donativos!U$4:U$1619,[1]SIDEOF_donativos!W$4:W$1619,FALSE)</f>
        <v>1334</v>
      </c>
      <c r="S194" s="3">
        <v>2017</v>
      </c>
      <c r="T194" s="4" t="s">
        <v>719</v>
      </c>
      <c r="U194" s="4" t="s">
        <v>1179</v>
      </c>
      <c r="V194" s="6">
        <v>42892</v>
      </c>
      <c r="W194" s="7">
        <v>3121212</v>
      </c>
      <c r="X194" s="6">
        <v>43256</v>
      </c>
      <c r="Y194" s="4" t="s">
        <v>7455</v>
      </c>
      <c r="Z194" s="4" t="s">
        <v>387</v>
      </c>
      <c r="AA194" s="4" t="s">
        <v>388</v>
      </c>
      <c r="AB194" s="4"/>
      <c r="AC194" s="4"/>
      <c r="AD194" s="4"/>
      <c r="AE194" s="7">
        <v>3121212</v>
      </c>
      <c r="AF194" s="11">
        <v>100</v>
      </c>
    </row>
    <row r="195" spans="1:32" x14ac:dyDescent="0.25">
      <c r="A195" s="3">
        <v>2017</v>
      </c>
      <c r="B195" s="4" t="s">
        <v>719</v>
      </c>
      <c r="C195" s="5">
        <v>48101</v>
      </c>
      <c r="D195" s="4" t="s">
        <v>7466</v>
      </c>
      <c r="E195" s="4" t="s">
        <v>847</v>
      </c>
      <c r="F195" s="6">
        <v>42867</v>
      </c>
      <c r="G195" s="7">
        <v>3000000</v>
      </c>
      <c r="H195" s="6">
        <v>43142</v>
      </c>
      <c r="I195" s="4" t="s">
        <v>7467</v>
      </c>
      <c r="J195" s="4" t="s">
        <v>387</v>
      </c>
      <c r="K195" s="4" t="s">
        <v>388</v>
      </c>
      <c r="L195" s="4"/>
      <c r="M195" s="4"/>
      <c r="N195" s="4"/>
      <c r="O195" s="7">
        <v>3000000</v>
      </c>
      <c r="P195" s="11">
        <f>_xlfn.XLOOKUP(E195,[1]SIDEOF_donativos!U$4:U$1619,[1]SIDEOF_donativos!W$4:W$1619,FALSE)</f>
        <v>800</v>
      </c>
      <c r="S195" s="3">
        <v>2017</v>
      </c>
      <c r="T195" s="4" t="s">
        <v>719</v>
      </c>
      <c r="U195" s="4" t="s">
        <v>1179</v>
      </c>
      <c r="V195" s="6">
        <v>42893</v>
      </c>
      <c r="W195" s="7">
        <v>2121212</v>
      </c>
      <c r="X195" s="6">
        <v>43257</v>
      </c>
      <c r="Y195" s="4" t="s">
        <v>7457</v>
      </c>
      <c r="Z195" s="4" t="s">
        <v>387</v>
      </c>
      <c r="AA195" s="4" t="s">
        <v>388</v>
      </c>
      <c r="AB195" s="4"/>
      <c r="AC195" s="4"/>
      <c r="AD195" s="4"/>
      <c r="AE195" s="7">
        <v>2121212</v>
      </c>
      <c r="AF195" s="11">
        <v>100</v>
      </c>
    </row>
    <row r="196" spans="1:32" x14ac:dyDescent="0.25">
      <c r="A196" s="3">
        <v>2017</v>
      </c>
      <c r="B196" s="4" t="s">
        <v>719</v>
      </c>
      <c r="C196" s="5">
        <v>48101</v>
      </c>
      <c r="D196" s="4" t="s">
        <v>7468</v>
      </c>
      <c r="E196" s="4" t="s">
        <v>7469</v>
      </c>
      <c r="F196" s="6">
        <v>42873</v>
      </c>
      <c r="G196" s="7">
        <v>2000000</v>
      </c>
      <c r="H196" s="6">
        <v>43117</v>
      </c>
      <c r="I196" s="4" t="s">
        <v>7470</v>
      </c>
      <c r="J196" s="4" t="s">
        <v>387</v>
      </c>
      <c r="K196" s="4" t="s">
        <v>388</v>
      </c>
      <c r="L196" s="4"/>
      <c r="M196" s="4"/>
      <c r="N196" s="4"/>
      <c r="O196" s="7">
        <v>2000000</v>
      </c>
      <c r="P196" s="11">
        <f>_xlfn.XLOOKUP(E196,[1]SIDEOF_donativos!U$4:U$1619,[1]SIDEOF_donativos!W$4:W$1619,FALSE)</f>
        <v>447</v>
      </c>
      <c r="S196" s="3">
        <v>2017</v>
      </c>
      <c r="T196" s="4" t="s">
        <v>719</v>
      </c>
      <c r="U196" s="4" t="s">
        <v>1179</v>
      </c>
      <c r="V196" s="6">
        <v>42893</v>
      </c>
      <c r="W196" s="7">
        <v>2121212</v>
      </c>
      <c r="X196" s="6">
        <v>43257</v>
      </c>
      <c r="Y196" s="4" t="s">
        <v>7459</v>
      </c>
      <c r="Z196" s="4" t="s">
        <v>387</v>
      </c>
      <c r="AA196" s="4" t="s">
        <v>388</v>
      </c>
      <c r="AB196" s="4"/>
      <c r="AC196" s="4"/>
      <c r="AD196" s="4"/>
      <c r="AE196" s="7">
        <v>2121212</v>
      </c>
      <c r="AF196" s="11">
        <v>100</v>
      </c>
    </row>
    <row r="197" spans="1:32" x14ac:dyDescent="0.25">
      <c r="A197" s="3">
        <v>2017</v>
      </c>
      <c r="B197" s="4" t="s">
        <v>719</v>
      </c>
      <c r="C197" s="5">
        <v>48101</v>
      </c>
      <c r="D197" s="4" t="s">
        <v>7471</v>
      </c>
      <c r="E197" s="4" t="s">
        <v>7472</v>
      </c>
      <c r="F197" s="6">
        <v>42873</v>
      </c>
      <c r="G197" s="7">
        <v>5000000</v>
      </c>
      <c r="H197" s="6">
        <v>43148</v>
      </c>
      <c r="I197" s="4" t="s">
        <v>7473</v>
      </c>
      <c r="J197" s="4" t="s">
        <v>387</v>
      </c>
      <c r="K197" s="4" t="s">
        <v>388</v>
      </c>
      <c r="L197" s="4"/>
      <c r="M197" s="4"/>
      <c r="N197" s="4"/>
      <c r="O197" s="7">
        <v>5000000</v>
      </c>
      <c r="P197" s="11">
        <f>_xlfn.XLOOKUP(E197,[1]SIDEOF_donativos!U$4:U$1619,[1]SIDEOF_donativos!W$4:W$1619,FALSE)</f>
        <v>694</v>
      </c>
      <c r="S197" s="3">
        <v>2017</v>
      </c>
      <c r="T197" s="4" t="s">
        <v>719</v>
      </c>
      <c r="U197" s="4" t="s">
        <v>3910</v>
      </c>
      <c r="V197" s="6">
        <v>42867</v>
      </c>
      <c r="W197" s="7">
        <v>1500000</v>
      </c>
      <c r="X197" s="6">
        <v>43050</v>
      </c>
      <c r="Y197" s="4" t="s">
        <v>7461</v>
      </c>
      <c r="Z197" s="4" t="s">
        <v>387</v>
      </c>
      <c r="AA197" s="4" t="s">
        <v>388</v>
      </c>
      <c r="AB197" s="4"/>
      <c r="AC197" s="4"/>
      <c r="AD197" s="4"/>
      <c r="AE197" s="7">
        <v>1500000</v>
      </c>
      <c r="AF197" s="11">
        <v>6</v>
      </c>
    </row>
    <row r="198" spans="1:32" x14ac:dyDescent="0.25">
      <c r="A198" s="3">
        <v>2017</v>
      </c>
      <c r="B198" s="4" t="s">
        <v>719</v>
      </c>
      <c r="C198" s="5">
        <v>48101</v>
      </c>
      <c r="D198" s="4" t="s">
        <v>7474</v>
      </c>
      <c r="E198" s="4" t="s">
        <v>3642</v>
      </c>
      <c r="F198" s="6">
        <v>42878</v>
      </c>
      <c r="G198" s="7">
        <v>1500000</v>
      </c>
      <c r="H198" s="6">
        <v>43181</v>
      </c>
      <c r="I198" s="4" t="s">
        <v>7475</v>
      </c>
      <c r="J198" s="4" t="s">
        <v>387</v>
      </c>
      <c r="K198" s="4" t="s">
        <v>388</v>
      </c>
      <c r="L198" s="4"/>
      <c r="M198" s="4"/>
      <c r="N198" s="4"/>
      <c r="O198" s="7">
        <v>1500000</v>
      </c>
      <c r="P198" s="11">
        <f>_xlfn.XLOOKUP(E198,[1]SIDEOF_donativos!U$4:U$1619,[1]SIDEOF_donativos!W$4:W$1619,FALSE)</f>
        <v>795</v>
      </c>
      <c r="S198" s="3">
        <v>2017</v>
      </c>
      <c r="T198" s="4" t="s">
        <v>719</v>
      </c>
      <c r="U198" s="4" t="s">
        <v>6521</v>
      </c>
      <c r="V198" s="6">
        <v>42872</v>
      </c>
      <c r="W198" s="7">
        <v>2000000</v>
      </c>
      <c r="X198" s="6">
        <v>42902</v>
      </c>
      <c r="Y198" s="4" t="s">
        <v>7463</v>
      </c>
      <c r="Z198" s="4" t="s">
        <v>387</v>
      </c>
      <c r="AA198" s="4" t="s">
        <v>388</v>
      </c>
      <c r="AB198" s="4"/>
      <c r="AC198" s="4"/>
      <c r="AD198" s="4"/>
      <c r="AE198" s="7">
        <v>2000000</v>
      </c>
      <c r="AF198" s="11">
        <v>745</v>
      </c>
    </row>
    <row r="199" spans="1:32" x14ac:dyDescent="0.25">
      <c r="A199" s="3">
        <v>2017</v>
      </c>
      <c r="B199" s="4" t="s">
        <v>719</v>
      </c>
      <c r="C199" s="5">
        <v>48101</v>
      </c>
      <c r="D199" s="4" t="s">
        <v>7476</v>
      </c>
      <c r="E199" s="4" t="s">
        <v>6189</v>
      </c>
      <c r="F199" s="6">
        <v>42884</v>
      </c>
      <c r="G199" s="7">
        <v>2500000</v>
      </c>
      <c r="H199" s="6">
        <v>43067</v>
      </c>
      <c r="I199" s="4" t="s">
        <v>7477</v>
      </c>
      <c r="J199" s="4" t="s">
        <v>387</v>
      </c>
      <c r="K199" s="4" t="s">
        <v>388</v>
      </c>
      <c r="L199" s="4"/>
      <c r="M199" s="4"/>
      <c r="N199" s="4"/>
      <c r="O199" s="7">
        <v>2500000</v>
      </c>
      <c r="P199" s="11">
        <f>_xlfn.XLOOKUP(E199,[1]SIDEOF_donativos!U$4:U$1619,[1]SIDEOF_donativos!W$4:W$1619,FALSE)</f>
        <v>1087</v>
      </c>
      <c r="S199" s="3">
        <v>2017</v>
      </c>
      <c r="T199" s="4" t="s">
        <v>719</v>
      </c>
      <c r="U199" s="4" t="s">
        <v>1206</v>
      </c>
      <c r="V199" s="6">
        <v>42873</v>
      </c>
      <c r="W199" s="7">
        <v>20000000</v>
      </c>
      <c r="X199" s="6">
        <v>43268</v>
      </c>
      <c r="Y199" s="4" t="s">
        <v>7465</v>
      </c>
      <c r="Z199" s="4" t="s">
        <v>387</v>
      </c>
      <c r="AA199" s="4" t="s">
        <v>388</v>
      </c>
      <c r="AB199" s="4"/>
      <c r="AC199" s="4"/>
      <c r="AD199" s="4"/>
      <c r="AE199" s="7">
        <v>20000000</v>
      </c>
      <c r="AF199" s="11">
        <v>1334</v>
      </c>
    </row>
    <row r="200" spans="1:32" x14ac:dyDescent="0.25">
      <c r="A200" s="3">
        <v>2017</v>
      </c>
      <c r="B200" s="4" t="s">
        <v>719</v>
      </c>
      <c r="C200" s="5">
        <v>48101</v>
      </c>
      <c r="D200" s="4" t="s">
        <v>7478</v>
      </c>
      <c r="E200" s="4" t="s">
        <v>3559</v>
      </c>
      <c r="F200" s="6">
        <v>42884</v>
      </c>
      <c r="G200" s="7">
        <v>1400000</v>
      </c>
      <c r="H200" s="6">
        <v>43121</v>
      </c>
      <c r="I200" s="4" t="s">
        <v>7479</v>
      </c>
      <c r="J200" s="4" t="s">
        <v>387</v>
      </c>
      <c r="K200" s="4" t="s">
        <v>388</v>
      </c>
      <c r="L200" s="4"/>
      <c r="M200" s="4"/>
      <c r="N200" s="4"/>
      <c r="O200" s="7">
        <v>1400000</v>
      </c>
      <c r="P200" s="11">
        <f>_xlfn.XLOOKUP(E200,[1]SIDEOF_donativos!U$4:U$1619,[1]SIDEOF_donativos!W$4:W$1619,FALSE)</f>
        <v>717</v>
      </c>
      <c r="S200" s="3">
        <v>2017</v>
      </c>
      <c r="T200" s="4" t="s">
        <v>719</v>
      </c>
      <c r="U200" s="4" t="s">
        <v>847</v>
      </c>
      <c r="V200" s="6">
        <v>42867</v>
      </c>
      <c r="W200" s="7">
        <v>3000000</v>
      </c>
      <c r="X200" s="6">
        <v>43142</v>
      </c>
      <c r="Y200" s="4" t="s">
        <v>7467</v>
      </c>
      <c r="Z200" s="4" t="s">
        <v>387</v>
      </c>
      <c r="AA200" s="4" t="s">
        <v>388</v>
      </c>
      <c r="AB200" s="4"/>
      <c r="AC200" s="4"/>
      <c r="AD200" s="4"/>
      <c r="AE200" s="7">
        <v>3000000</v>
      </c>
      <c r="AF200" s="11">
        <v>800</v>
      </c>
    </row>
    <row r="201" spans="1:32" x14ac:dyDescent="0.25">
      <c r="A201" s="3">
        <v>2017</v>
      </c>
      <c r="B201" s="4" t="s">
        <v>719</v>
      </c>
      <c r="C201" s="5">
        <v>48101</v>
      </c>
      <c r="D201" s="4" t="s">
        <v>7480</v>
      </c>
      <c r="E201" s="4" t="s">
        <v>4493</v>
      </c>
      <c r="F201" s="6">
        <v>42884</v>
      </c>
      <c r="G201" s="7">
        <v>650000</v>
      </c>
      <c r="H201" s="6">
        <v>43067</v>
      </c>
      <c r="I201" s="4" t="s">
        <v>7481</v>
      </c>
      <c r="J201" s="4" t="s">
        <v>387</v>
      </c>
      <c r="K201" s="4" t="s">
        <v>388</v>
      </c>
      <c r="L201" s="4"/>
      <c r="M201" s="4"/>
      <c r="N201" s="4"/>
      <c r="O201" s="7">
        <v>650000</v>
      </c>
      <c r="P201" s="11">
        <f>_xlfn.XLOOKUP(E201,[1]SIDEOF_donativos!U$4:U$1619,[1]SIDEOF_donativos!W$4:W$1619,FALSE)</f>
        <v>762</v>
      </c>
      <c r="S201" s="3">
        <v>2017</v>
      </c>
      <c r="T201" s="4" t="s">
        <v>719</v>
      </c>
      <c r="U201" s="4" t="s">
        <v>7469</v>
      </c>
      <c r="V201" s="6">
        <v>42873</v>
      </c>
      <c r="W201" s="7">
        <v>2000000</v>
      </c>
      <c r="X201" s="6">
        <v>43117</v>
      </c>
      <c r="Y201" s="4" t="s">
        <v>7470</v>
      </c>
      <c r="Z201" s="4" t="s">
        <v>387</v>
      </c>
      <c r="AA201" s="4" t="s">
        <v>388</v>
      </c>
      <c r="AB201" s="4"/>
      <c r="AC201" s="4"/>
      <c r="AD201" s="4"/>
      <c r="AE201" s="7">
        <v>2000000</v>
      </c>
      <c r="AF201" s="11">
        <v>447</v>
      </c>
    </row>
    <row r="202" spans="1:32" x14ac:dyDescent="0.25">
      <c r="A202" s="3">
        <v>2017</v>
      </c>
      <c r="B202" s="4" t="s">
        <v>719</v>
      </c>
      <c r="C202" s="5">
        <v>48101</v>
      </c>
      <c r="D202" s="4" t="s">
        <v>7482</v>
      </c>
      <c r="E202" s="4" t="s">
        <v>800</v>
      </c>
      <c r="F202" s="6">
        <v>42884</v>
      </c>
      <c r="G202" s="7">
        <v>4500000</v>
      </c>
      <c r="H202" s="6">
        <v>43248</v>
      </c>
      <c r="I202" s="4" t="s">
        <v>7483</v>
      </c>
      <c r="J202" s="4" t="s">
        <v>387</v>
      </c>
      <c r="K202" s="4" t="s">
        <v>388</v>
      </c>
      <c r="L202" s="4"/>
      <c r="M202" s="4"/>
      <c r="N202" s="4"/>
      <c r="O202" s="7">
        <v>4500000</v>
      </c>
      <c r="P202" s="11">
        <f>_xlfn.XLOOKUP(E202,[1]SIDEOF_donativos!U$4:U$1619,[1]SIDEOF_donativos!W$4:W$1619,FALSE)</f>
        <v>1052</v>
      </c>
      <c r="S202" s="3">
        <v>2017</v>
      </c>
      <c r="T202" s="4" t="s">
        <v>719</v>
      </c>
      <c r="U202" s="4" t="s">
        <v>7472</v>
      </c>
      <c r="V202" s="6">
        <v>42873</v>
      </c>
      <c r="W202" s="7">
        <v>5000000</v>
      </c>
      <c r="X202" s="6">
        <v>43148</v>
      </c>
      <c r="Y202" s="4" t="s">
        <v>7473</v>
      </c>
      <c r="Z202" s="4" t="s">
        <v>387</v>
      </c>
      <c r="AA202" s="4" t="s">
        <v>388</v>
      </c>
      <c r="AB202" s="4"/>
      <c r="AC202" s="4"/>
      <c r="AD202" s="4"/>
      <c r="AE202" s="7">
        <v>5000000</v>
      </c>
      <c r="AF202" s="11">
        <v>694</v>
      </c>
    </row>
    <row r="203" spans="1:32" x14ac:dyDescent="0.25">
      <c r="A203" s="3">
        <v>2017</v>
      </c>
      <c r="B203" s="4" t="s">
        <v>719</v>
      </c>
      <c r="C203" s="5">
        <v>48101</v>
      </c>
      <c r="D203" s="4" t="s">
        <v>7484</v>
      </c>
      <c r="E203" s="4" t="s">
        <v>800</v>
      </c>
      <c r="F203" s="6">
        <v>42884</v>
      </c>
      <c r="G203" s="7">
        <v>5000000</v>
      </c>
      <c r="H203" s="6">
        <v>43159</v>
      </c>
      <c r="I203" s="4" t="s">
        <v>7485</v>
      </c>
      <c r="J203" s="4" t="s">
        <v>387</v>
      </c>
      <c r="K203" s="4" t="s">
        <v>388</v>
      </c>
      <c r="L203" s="4"/>
      <c r="M203" s="4"/>
      <c r="N203" s="4"/>
      <c r="O203" s="7">
        <v>5000000</v>
      </c>
      <c r="P203" s="11">
        <f>_xlfn.XLOOKUP(E203,[1]SIDEOF_donativos!U$4:U$1619,[1]SIDEOF_donativos!W$4:W$1619,FALSE)</f>
        <v>1052</v>
      </c>
      <c r="S203" s="3">
        <v>2017</v>
      </c>
      <c r="T203" s="4" t="s">
        <v>719</v>
      </c>
      <c r="U203" s="4" t="s">
        <v>3642</v>
      </c>
      <c r="V203" s="6">
        <v>42878</v>
      </c>
      <c r="W203" s="7">
        <v>1500000</v>
      </c>
      <c r="X203" s="6">
        <v>43181</v>
      </c>
      <c r="Y203" s="4" t="s">
        <v>7475</v>
      </c>
      <c r="Z203" s="4" t="s">
        <v>387</v>
      </c>
      <c r="AA203" s="4" t="s">
        <v>388</v>
      </c>
      <c r="AB203" s="4"/>
      <c r="AC203" s="4"/>
      <c r="AD203" s="4"/>
      <c r="AE203" s="7">
        <v>1500000</v>
      </c>
      <c r="AF203" s="11">
        <v>795</v>
      </c>
    </row>
    <row r="204" spans="1:32" x14ac:dyDescent="0.25">
      <c r="A204" s="3">
        <v>2017</v>
      </c>
      <c r="B204" s="4" t="s">
        <v>719</v>
      </c>
      <c r="C204" s="5">
        <v>48101</v>
      </c>
      <c r="D204" s="4" t="s">
        <v>7486</v>
      </c>
      <c r="E204" s="4" t="s">
        <v>7487</v>
      </c>
      <c r="F204" s="6">
        <v>42895</v>
      </c>
      <c r="G204" s="7">
        <v>8500000</v>
      </c>
      <c r="H204" s="6">
        <v>43047</v>
      </c>
      <c r="I204" s="4" t="s">
        <v>7488</v>
      </c>
      <c r="J204" s="4" t="s">
        <v>387</v>
      </c>
      <c r="K204" s="4" t="s">
        <v>388</v>
      </c>
      <c r="L204" s="4"/>
      <c r="M204" s="4"/>
      <c r="N204" s="4"/>
      <c r="O204" s="7">
        <v>8500000</v>
      </c>
      <c r="P204" s="11">
        <f>_xlfn.XLOOKUP(E204,[1]SIDEOF_donativos!U$4:U$1619,[1]SIDEOF_donativos!W$4:W$1619,FALSE)</f>
        <v>187</v>
      </c>
      <c r="S204" s="3">
        <v>2017</v>
      </c>
      <c r="T204" s="4" t="s">
        <v>719</v>
      </c>
      <c r="U204" s="4" t="s">
        <v>6189</v>
      </c>
      <c r="V204" s="6">
        <v>42884</v>
      </c>
      <c r="W204" s="7">
        <v>2500000</v>
      </c>
      <c r="X204" s="6">
        <v>43067</v>
      </c>
      <c r="Y204" s="4" t="s">
        <v>7477</v>
      </c>
      <c r="Z204" s="4" t="s">
        <v>387</v>
      </c>
      <c r="AA204" s="4" t="s">
        <v>388</v>
      </c>
      <c r="AB204" s="4"/>
      <c r="AC204" s="4"/>
      <c r="AD204" s="4"/>
      <c r="AE204" s="7">
        <v>2500000</v>
      </c>
      <c r="AF204" s="11">
        <v>1087</v>
      </c>
    </row>
    <row r="205" spans="1:32" x14ac:dyDescent="0.25">
      <c r="A205" s="3">
        <v>2017</v>
      </c>
      <c r="B205" s="4" t="s">
        <v>719</v>
      </c>
      <c r="C205" s="5">
        <v>48101</v>
      </c>
      <c r="D205" s="4" t="s">
        <v>7489</v>
      </c>
      <c r="E205" s="4" t="s">
        <v>6689</v>
      </c>
      <c r="F205" s="6">
        <v>42884</v>
      </c>
      <c r="G205" s="7">
        <v>1000000</v>
      </c>
      <c r="H205" s="6">
        <v>43248</v>
      </c>
      <c r="I205" s="4" t="s">
        <v>7490</v>
      </c>
      <c r="J205" s="4" t="s">
        <v>387</v>
      </c>
      <c r="K205" s="4" t="s">
        <v>388</v>
      </c>
      <c r="L205" s="4"/>
      <c r="M205" s="4"/>
      <c r="N205" s="4"/>
      <c r="O205" s="7">
        <v>1000000</v>
      </c>
      <c r="P205" s="11">
        <f>_xlfn.XLOOKUP(E205,[1]SIDEOF_donativos!U$4:U$1619,[1]SIDEOF_donativos!W$4:W$1619,FALSE)</f>
        <v>1053</v>
      </c>
      <c r="S205" s="3">
        <v>2017</v>
      </c>
      <c r="T205" s="4" t="s">
        <v>719</v>
      </c>
      <c r="U205" s="4" t="s">
        <v>3559</v>
      </c>
      <c r="V205" s="6">
        <v>42884</v>
      </c>
      <c r="W205" s="7">
        <v>1400000</v>
      </c>
      <c r="X205" s="6">
        <v>43121</v>
      </c>
      <c r="Y205" s="4" t="s">
        <v>7479</v>
      </c>
      <c r="Z205" s="4" t="s">
        <v>387</v>
      </c>
      <c r="AA205" s="4" t="s">
        <v>388</v>
      </c>
      <c r="AB205" s="4"/>
      <c r="AC205" s="4"/>
      <c r="AD205" s="4"/>
      <c r="AE205" s="7">
        <v>1400000</v>
      </c>
      <c r="AF205" s="11">
        <v>717</v>
      </c>
    </row>
    <row r="206" spans="1:32" x14ac:dyDescent="0.25">
      <c r="A206" s="3">
        <v>2017</v>
      </c>
      <c r="B206" s="4" t="s">
        <v>719</v>
      </c>
      <c r="C206" s="5">
        <v>48101</v>
      </c>
      <c r="D206" s="4" t="s">
        <v>7491</v>
      </c>
      <c r="E206" s="4" t="s">
        <v>803</v>
      </c>
      <c r="F206" s="6">
        <v>42884</v>
      </c>
      <c r="G206" s="7">
        <v>2300000</v>
      </c>
      <c r="H206" s="6">
        <v>43248</v>
      </c>
      <c r="I206" s="4" t="s">
        <v>7492</v>
      </c>
      <c r="J206" s="4" t="s">
        <v>387</v>
      </c>
      <c r="K206" s="4" t="s">
        <v>388</v>
      </c>
      <c r="L206" s="4"/>
      <c r="M206" s="4"/>
      <c r="N206" s="4"/>
      <c r="O206" s="7">
        <v>2300000</v>
      </c>
      <c r="P206" s="11">
        <f>_xlfn.XLOOKUP(E206,[1]SIDEOF_donativos!U$4:U$1619,[1]SIDEOF_donativos!W$4:W$1619,FALSE)</f>
        <v>589</v>
      </c>
      <c r="S206" s="3">
        <v>2017</v>
      </c>
      <c r="T206" s="4" t="s">
        <v>719</v>
      </c>
      <c r="U206" s="4" t="s">
        <v>4493</v>
      </c>
      <c r="V206" s="6">
        <v>42884</v>
      </c>
      <c r="W206" s="7">
        <v>650000</v>
      </c>
      <c r="X206" s="6">
        <v>43067</v>
      </c>
      <c r="Y206" s="4" t="s">
        <v>7481</v>
      </c>
      <c r="Z206" s="4" t="s">
        <v>387</v>
      </c>
      <c r="AA206" s="4" t="s">
        <v>388</v>
      </c>
      <c r="AB206" s="4"/>
      <c r="AC206" s="4"/>
      <c r="AD206" s="4"/>
      <c r="AE206" s="7">
        <v>650000</v>
      </c>
      <c r="AF206" s="11">
        <v>762</v>
      </c>
    </row>
    <row r="207" spans="1:32" x14ac:dyDescent="0.25">
      <c r="A207" s="3">
        <v>2017</v>
      </c>
      <c r="B207" s="4" t="s">
        <v>719</v>
      </c>
      <c r="C207" s="5">
        <v>48101</v>
      </c>
      <c r="D207" s="4" t="s">
        <v>7493</v>
      </c>
      <c r="E207" s="4" t="s">
        <v>1179</v>
      </c>
      <c r="F207" s="6">
        <v>42894</v>
      </c>
      <c r="G207" s="7">
        <v>2121212</v>
      </c>
      <c r="H207" s="6">
        <v>43258</v>
      </c>
      <c r="I207" s="4" t="s">
        <v>7494</v>
      </c>
      <c r="J207" s="4" t="s">
        <v>387</v>
      </c>
      <c r="K207" s="4" t="s">
        <v>388</v>
      </c>
      <c r="L207" s="4"/>
      <c r="M207" s="4"/>
      <c r="N207" s="4"/>
      <c r="O207" s="7">
        <v>2121212</v>
      </c>
      <c r="P207" s="11">
        <f>_xlfn.XLOOKUP(E207,[1]SIDEOF_donativos!U$4:U$1619,[1]SIDEOF_donativos!W$4:W$1619,FALSE)</f>
        <v>100</v>
      </c>
      <c r="S207" s="3">
        <v>2017</v>
      </c>
      <c r="T207" s="4" t="s">
        <v>719</v>
      </c>
      <c r="U207" s="4" t="s">
        <v>800</v>
      </c>
      <c r="V207" s="6">
        <v>42884</v>
      </c>
      <c r="W207" s="7">
        <v>4500000</v>
      </c>
      <c r="X207" s="6">
        <v>43248</v>
      </c>
      <c r="Y207" s="4" t="s">
        <v>7483</v>
      </c>
      <c r="Z207" s="4" t="s">
        <v>387</v>
      </c>
      <c r="AA207" s="4" t="s">
        <v>388</v>
      </c>
      <c r="AB207" s="4"/>
      <c r="AC207" s="4"/>
      <c r="AD207" s="4"/>
      <c r="AE207" s="7">
        <v>4500000</v>
      </c>
      <c r="AF207" s="11">
        <v>1052</v>
      </c>
    </row>
    <row r="208" spans="1:32" x14ac:dyDescent="0.25">
      <c r="A208" s="3">
        <v>2017</v>
      </c>
      <c r="B208" s="4" t="s">
        <v>719</v>
      </c>
      <c r="C208" s="5">
        <v>48101</v>
      </c>
      <c r="D208" s="4" t="s">
        <v>7495</v>
      </c>
      <c r="E208" s="4" t="s">
        <v>1179</v>
      </c>
      <c r="F208" s="6">
        <v>42894</v>
      </c>
      <c r="G208" s="7">
        <v>3121212</v>
      </c>
      <c r="H208" s="6">
        <v>43258</v>
      </c>
      <c r="I208" s="4" t="s">
        <v>7496</v>
      </c>
      <c r="J208" s="4" t="s">
        <v>387</v>
      </c>
      <c r="K208" s="4" t="s">
        <v>388</v>
      </c>
      <c r="L208" s="4"/>
      <c r="M208" s="4"/>
      <c r="N208" s="4"/>
      <c r="O208" s="7">
        <v>3121212</v>
      </c>
      <c r="P208" s="11">
        <f>_xlfn.XLOOKUP(E208,[1]SIDEOF_donativos!U$4:U$1619,[1]SIDEOF_donativos!W$4:W$1619,FALSE)</f>
        <v>100</v>
      </c>
      <c r="S208" s="3">
        <v>2017</v>
      </c>
      <c r="T208" s="4" t="s">
        <v>719</v>
      </c>
      <c r="U208" s="4" t="s">
        <v>800</v>
      </c>
      <c r="V208" s="6">
        <v>42884</v>
      </c>
      <c r="W208" s="7">
        <v>5000000</v>
      </c>
      <c r="X208" s="6">
        <v>43159</v>
      </c>
      <c r="Y208" s="4" t="s">
        <v>7485</v>
      </c>
      <c r="Z208" s="4" t="s">
        <v>387</v>
      </c>
      <c r="AA208" s="4" t="s">
        <v>388</v>
      </c>
      <c r="AB208" s="4"/>
      <c r="AC208" s="4"/>
      <c r="AD208" s="4"/>
      <c r="AE208" s="7">
        <v>5000000</v>
      </c>
      <c r="AF208" s="11">
        <v>1052</v>
      </c>
    </row>
    <row r="209" spans="1:32" x14ac:dyDescent="0.25">
      <c r="A209" s="3">
        <v>2017</v>
      </c>
      <c r="B209" s="4" t="s">
        <v>719</v>
      </c>
      <c r="C209" s="5">
        <v>48101</v>
      </c>
      <c r="D209" s="4" t="s">
        <v>7497</v>
      </c>
      <c r="E209" s="4" t="s">
        <v>1179</v>
      </c>
      <c r="F209" s="6">
        <v>42894</v>
      </c>
      <c r="G209" s="7">
        <v>2121212</v>
      </c>
      <c r="H209" s="6">
        <v>43258</v>
      </c>
      <c r="I209" s="4" t="s">
        <v>7498</v>
      </c>
      <c r="J209" s="4" t="s">
        <v>387</v>
      </c>
      <c r="K209" s="4" t="s">
        <v>388</v>
      </c>
      <c r="L209" s="4"/>
      <c r="M209" s="4"/>
      <c r="N209" s="4"/>
      <c r="O209" s="7">
        <v>2121212</v>
      </c>
      <c r="P209" s="11">
        <f>_xlfn.XLOOKUP(E209,[1]SIDEOF_donativos!U$4:U$1619,[1]SIDEOF_donativos!W$4:W$1619,FALSE)</f>
        <v>100</v>
      </c>
      <c r="S209" s="3">
        <v>2017</v>
      </c>
      <c r="T209" s="4" t="s">
        <v>719</v>
      </c>
      <c r="U209" s="4" t="s">
        <v>7487</v>
      </c>
      <c r="V209" s="6">
        <v>42895</v>
      </c>
      <c r="W209" s="7">
        <v>8500000</v>
      </c>
      <c r="X209" s="6">
        <v>43047</v>
      </c>
      <c r="Y209" s="4" t="s">
        <v>7488</v>
      </c>
      <c r="Z209" s="4" t="s">
        <v>387</v>
      </c>
      <c r="AA209" s="4" t="s">
        <v>388</v>
      </c>
      <c r="AB209" s="4"/>
      <c r="AC209" s="4"/>
      <c r="AD209" s="4"/>
      <c r="AE209" s="7">
        <v>8500000</v>
      </c>
      <c r="AF209" s="11">
        <v>187</v>
      </c>
    </row>
    <row r="210" spans="1:32" x14ac:dyDescent="0.25">
      <c r="A210" s="3">
        <v>2017</v>
      </c>
      <c r="B210" s="4" t="s">
        <v>719</v>
      </c>
      <c r="C210" s="5">
        <v>48101</v>
      </c>
      <c r="D210" s="4" t="s">
        <v>7499</v>
      </c>
      <c r="E210" s="4" t="s">
        <v>1179</v>
      </c>
      <c r="F210" s="6">
        <v>42892</v>
      </c>
      <c r="G210" s="7">
        <v>2121212</v>
      </c>
      <c r="H210" s="6">
        <v>43256</v>
      </c>
      <c r="I210" s="4" t="s">
        <v>7500</v>
      </c>
      <c r="J210" s="4" t="s">
        <v>387</v>
      </c>
      <c r="K210" s="4" t="s">
        <v>388</v>
      </c>
      <c r="L210" s="4"/>
      <c r="M210" s="4"/>
      <c r="N210" s="4"/>
      <c r="O210" s="7">
        <v>2121212</v>
      </c>
      <c r="P210" s="11">
        <f>_xlfn.XLOOKUP(E210,[1]SIDEOF_donativos!U$4:U$1619,[1]SIDEOF_donativos!W$4:W$1619,FALSE)</f>
        <v>100</v>
      </c>
      <c r="S210" s="3">
        <v>2017</v>
      </c>
      <c r="T210" s="4" t="s">
        <v>719</v>
      </c>
      <c r="U210" s="4" t="s">
        <v>6689</v>
      </c>
      <c r="V210" s="6">
        <v>42884</v>
      </c>
      <c r="W210" s="7">
        <v>1000000</v>
      </c>
      <c r="X210" s="6">
        <v>43248</v>
      </c>
      <c r="Y210" s="4" t="s">
        <v>7490</v>
      </c>
      <c r="Z210" s="4" t="s">
        <v>387</v>
      </c>
      <c r="AA210" s="4" t="s">
        <v>388</v>
      </c>
      <c r="AB210" s="4"/>
      <c r="AC210" s="4"/>
      <c r="AD210" s="4"/>
      <c r="AE210" s="7">
        <v>1000000</v>
      </c>
      <c r="AF210" s="11">
        <v>1053</v>
      </c>
    </row>
    <row r="211" spans="1:32" x14ac:dyDescent="0.25">
      <c r="A211" s="3">
        <v>2017</v>
      </c>
      <c r="B211" s="4" t="s">
        <v>719</v>
      </c>
      <c r="C211" s="5">
        <v>48101</v>
      </c>
      <c r="D211" s="4" t="s">
        <v>7501</v>
      </c>
      <c r="E211" s="4" t="s">
        <v>1179</v>
      </c>
      <c r="F211" s="6">
        <v>42892</v>
      </c>
      <c r="G211" s="7">
        <v>3121212</v>
      </c>
      <c r="H211" s="6">
        <v>43256</v>
      </c>
      <c r="I211" s="4" t="s">
        <v>7502</v>
      </c>
      <c r="J211" s="4" t="s">
        <v>387</v>
      </c>
      <c r="K211" s="4" t="s">
        <v>388</v>
      </c>
      <c r="L211" s="4"/>
      <c r="M211" s="4"/>
      <c r="N211" s="4"/>
      <c r="O211" s="7">
        <v>3121212</v>
      </c>
      <c r="P211" s="11">
        <f>_xlfn.XLOOKUP(E211,[1]SIDEOF_donativos!U$4:U$1619,[1]SIDEOF_donativos!W$4:W$1619,FALSE)</f>
        <v>100</v>
      </c>
      <c r="S211" s="3">
        <v>2017</v>
      </c>
      <c r="T211" s="4" t="s">
        <v>719</v>
      </c>
      <c r="U211" s="4" t="s">
        <v>803</v>
      </c>
      <c r="V211" s="6">
        <v>42884</v>
      </c>
      <c r="W211" s="7">
        <v>2300000</v>
      </c>
      <c r="X211" s="6">
        <v>43248</v>
      </c>
      <c r="Y211" s="4" t="s">
        <v>7492</v>
      </c>
      <c r="Z211" s="4" t="s">
        <v>387</v>
      </c>
      <c r="AA211" s="4" t="s">
        <v>388</v>
      </c>
      <c r="AB211" s="4"/>
      <c r="AC211" s="4"/>
      <c r="AD211" s="4"/>
      <c r="AE211" s="7">
        <v>2300000</v>
      </c>
      <c r="AF211" s="11">
        <v>589</v>
      </c>
    </row>
    <row r="212" spans="1:32" x14ac:dyDescent="0.25">
      <c r="A212" s="3">
        <v>2017</v>
      </c>
      <c r="B212" s="4" t="s">
        <v>719</v>
      </c>
      <c r="C212" s="5">
        <v>48101</v>
      </c>
      <c r="D212" s="4" t="s">
        <v>7503</v>
      </c>
      <c r="E212" s="4" t="s">
        <v>1179</v>
      </c>
      <c r="F212" s="6">
        <v>42892</v>
      </c>
      <c r="G212" s="7">
        <v>3121212</v>
      </c>
      <c r="H212" s="6">
        <v>43256</v>
      </c>
      <c r="I212" s="4" t="s">
        <v>7504</v>
      </c>
      <c r="J212" s="4" t="s">
        <v>387</v>
      </c>
      <c r="K212" s="4" t="s">
        <v>388</v>
      </c>
      <c r="L212" s="4"/>
      <c r="M212" s="4"/>
      <c r="N212" s="4"/>
      <c r="O212" s="7">
        <v>3121212</v>
      </c>
      <c r="P212" s="11">
        <f>_xlfn.XLOOKUP(E212,[1]SIDEOF_donativos!U$4:U$1619,[1]SIDEOF_donativos!W$4:W$1619,FALSE)</f>
        <v>100</v>
      </c>
      <c r="S212" s="3">
        <v>2017</v>
      </c>
      <c r="T212" s="4" t="s">
        <v>719</v>
      </c>
      <c r="U212" s="4" t="s">
        <v>1179</v>
      </c>
      <c r="V212" s="6">
        <v>42894</v>
      </c>
      <c r="W212" s="7">
        <v>2121212</v>
      </c>
      <c r="X212" s="6">
        <v>43258</v>
      </c>
      <c r="Y212" s="4" t="s">
        <v>7494</v>
      </c>
      <c r="Z212" s="4" t="s">
        <v>387</v>
      </c>
      <c r="AA212" s="4" t="s">
        <v>388</v>
      </c>
      <c r="AB212" s="4"/>
      <c r="AC212" s="4"/>
      <c r="AD212" s="4"/>
      <c r="AE212" s="7">
        <v>2121212</v>
      </c>
      <c r="AF212" s="11">
        <v>100</v>
      </c>
    </row>
    <row r="213" spans="1:32" x14ac:dyDescent="0.25">
      <c r="A213" s="3">
        <v>2017</v>
      </c>
      <c r="B213" s="4" t="s">
        <v>719</v>
      </c>
      <c r="C213" s="5">
        <v>48101</v>
      </c>
      <c r="D213" s="4" t="s">
        <v>7505</v>
      </c>
      <c r="E213" s="4" t="s">
        <v>1179</v>
      </c>
      <c r="F213" s="6">
        <v>42892</v>
      </c>
      <c r="G213" s="7">
        <v>3121212</v>
      </c>
      <c r="H213" s="6">
        <v>43256</v>
      </c>
      <c r="I213" s="4" t="s">
        <v>7506</v>
      </c>
      <c r="J213" s="4" t="s">
        <v>387</v>
      </c>
      <c r="K213" s="4" t="s">
        <v>388</v>
      </c>
      <c r="L213" s="4"/>
      <c r="M213" s="4"/>
      <c r="N213" s="4"/>
      <c r="O213" s="7">
        <v>3121212</v>
      </c>
      <c r="P213" s="11">
        <f>_xlfn.XLOOKUP(E213,[1]SIDEOF_donativos!U$4:U$1619,[1]SIDEOF_donativos!W$4:W$1619,FALSE)</f>
        <v>100</v>
      </c>
      <c r="S213" s="3">
        <v>2017</v>
      </c>
      <c r="T213" s="4" t="s">
        <v>719</v>
      </c>
      <c r="U213" s="4" t="s">
        <v>1179</v>
      </c>
      <c r="V213" s="6">
        <v>42894</v>
      </c>
      <c r="W213" s="7">
        <v>3121212</v>
      </c>
      <c r="X213" s="6">
        <v>43258</v>
      </c>
      <c r="Y213" s="4" t="s">
        <v>7496</v>
      </c>
      <c r="Z213" s="4" t="s">
        <v>387</v>
      </c>
      <c r="AA213" s="4" t="s">
        <v>388</v>
      </c>
      <c r="AB213" s="4"/>
      <c r="AC213" s="4"/>
      <c r="AD213" s="4"/>
      <c r="AE213" s="7">
        <v>3121212</v>
      </c>
      <c r="AF213" s="11">
        <v>100</v>
      </c>
    </row>
    <row r="214" spans="1:32" x14ac:dyDescent="0.25">
      <c r="A214" s="3">
        <v>2017</v>
      </c>
      <c r="B214" s="4" t="s">
        <v>719</v>
      </c>
      <c r="C214" s="5">
        <v>48101</v>
      </c>
      <c r="D214" s="4" t="s">
        <v>7507</v>
      </c>
      <c r="E214" s="4" t="s">
        <v>1179</v>
      </c>
      <c r="F214" s="6">
        <v>42894</v>
      </c>
      <c r="G214" s="7">
        <v>2121212</v>
      </c>
      <c r="H214" s="6">
        <v>43258</v>
      </c>
      <c r="I214" s="4" t="s">
        <v>7508</v>
      </c>
      <c r="J214" s="4" t="s">
        <v>387</v>
      </c>
      <c r="K214" s="4" t="s">
        <v>388</v>
      </c>
      <c r="L214" s="4"/>
      <c r="M214" s="4"/>
      <c r="N214" s="4"/>
      <c r="O214" s="7">
        <v>2121212</v>
      </c>
      <c r="P214" s="11">
        <f>_xlfn.XLOOKUP(E214,[1]SIDEOF_donativos!U$4:U$1619,[1]SIDEOF_donativos!W$4:W$1619,FALSE)</f>
        <v>100</v>
      </c>
      <c r="S214" s="3">
        <v>2017</v>
      </c>
      <c r="T214" s="4" t="s">
        <v>719</v>
      </c>
      <c r="U214" s="4" t="s">
        <v>1179</v>
      </c>
      <c r="V214" s="6">
        <v>42894</v>
      </c>
      <c r="W214" s="7">
        <v>2121212</v>
      </c>
      <c r="X214" s="6">
        <v>43258</v>
      </c>
      <c r="Y214" s="4" t="s">
        <v>7498</v>
      </c>
      <c r="Z214" s="4" t="s">
        <v>387</v>
      </c>
      <c r="AA214" s="4" t="s">
        <v>388</v>
      </c>
      <c r="AB214" s="4"/>
      <c r="AC214" s="4"/>
      <c r="AD214" s="4"/>
      <c r="AE214" s="7">
        <v>2121212</v>
      </c>
      <c r="AF214" s="11">
        <v>100</v>
      </c>
    </row>
    <row r="215" spans="1:32" x14ac:dyDescent="0.25">
      <c r="A215" s="3">
        <v>2017</v>
      </c>
      <c r="B215" s="4" t="s">
        <v>719</v>
      </c>
      <c r="C215" s="5">
        <v>48101</v>
      </c>
      <c r="D215" s="4" t="s">
        <v>7509</v>
      </c>
      <c r="E215" s="4" t="s">
        <v>1179</v>
      </c>
      <c r="F215" s="6">
        <v>42894</v>
      </c>
      <c r="G215" s="7">
        <v>3121212</v>
      </c>
      <c r="H215" s="6">
        <v>43258</v>
      </c>
      <c r="I215" s="4" t="s">
        <v>7510</v>
      </c>
      <c r="J215" s="4" t="s">
        <v>387</v>
      </c>
      <c r="K215" s="4" t="s">
        <v>388</v>
      </c>
      <c r="L215" s="4"/>
      <c r="M215" s="4"/>
      <c r="N215" s="4"/>
      <c r="O215" s="7">
        <v>3121212</v>
      </c>
      <c r="P215" s="11">
        <f>_xlfn.XLOOKUP(E215,[1]SIDEOF_donativos!U$4:U$1619,[1]SIDEOF_donativos!W$4:W$1619,FALSE)</f>
        <v>100</v>
      </c>
      <c r="S215" s="3">
        <v>2017</v>
      </c>
      <c r="T215" s="4" t="s">
        <v>719</v>
      </c>
      <c r="U215" s="4" t="s">
        <v>1179</v>
      </c>
      <c r="V215" s="6">
        <v>42892</v>
      </c>
      <c r="W215" s="7">
        <v>2121212</v>
      </c>
      <c r="X215" s="6">
        <v>43256</v>
      </c>
      <c r="Y215" s="4" t="s">
        <v>7500</v>
      </c>
      <c r="Z215" s="4" t="s">
        <v>387</v>
      </c>
      <c r="AA215" s="4" t="s">
        <v>388</v>
      </c>
      <c r="AB215" s="4"/>
      <c r="AC215" s="4"/>
      <c r="AD215" s="4"/>
      <c r="AE215" s="7">
        <v>2121212</v>
      </c>
      <c r="AF215" s="11">
        <v>100</v>
      </c>
    </row>
    <row r="216" spans="1:32" x14ac:dyDescent="0.25">
      <c r="A216" s="3">
        <v>2017</v>
      </c>
      <c r="B216" s="4" t="s">
        <v>719</v>
      </c>
      <c r="C216" s="5">
        <v>48101</v>
      </c>
      <c r="D216" s="4" t="s">
        <v>7511</v>
      </c>
      <c r="E216" s="4" t="s">
        <v>1179</v>
      </c>
      <c r="F216" s="6">
        <v>42891</v>
      </c>
      <c r="G216" s="7">
        <v>5821212</v>
      </c>
      <c r="H216" s="6">
        <v>43255</v>
      </c>
      <c r="I216" s="4" t="s">
        <v>7512</v>
      </c>
      <c r="J216" s="4" t="s">
        <v>387</v>
      </c>
      <c r="K216" s="4" t="s">
        <v>388</v>
      </c>
      <c r="L216" s="4"/>
      <c r="M216" s="4"/>
      <c r="N216" s="4"/>
      <c r="O216" s="7">
        <v>5821212</v>
      </c>
      <c r="P216" s="11">
        <f>_xlfn.XLOOKUP(E216,[1]SIDEOF_donativos!U$4:U$1619,[1]SIDEOF_donativos!W$4:W$1619,FALSE)</f>
        <v>100</v>
      </c>
      <c r="S216" s="3">
        <v>2017</v>
      </c>
      <c r="T216" s="4" t="s">
        <v>719</v>
      </c>
      <c r="U216" s="4" t="s">
        <v>1179</v>
      </c>
      <c r="V216" s="6">
        <v>42892</v>
      </c>
      <c r="W216" s="7">
        <v>3121212</v>
      </c>
      <c r="X216" s="6">
        <v>43256</v>
      </c>
      <c r="Y216" s="4" t="s">
        <v>7502</v>
      </c>
      <c r="Z216" s="4" t="s">
        <v>387</v>
      </c>
      <c r="AA216" s="4" t="s">
        <v>388</v>
      </c>
      <c r="AB216" s="4"/>
      <c r="AC216" s="4"/>
      <c r="AD216" s="4"/>
      <c r="AE216" s="7">
        <v>3121212</v>
      </c>
      <c r="AF216" s="11">
        <v>100</v>
      </c>
    </row>
    <row r="217" spans="1:32" x14ac:dyDescent="0.25">
      <c r="A217" s="3">
        <v>2017</v>
      </c>
      <c r="B217" s="4" t="s">
        <v>719</v>
      </c>
      <c r="C217" s="5">
        <v>48101</v>
      </c>
      <c r="D217" s="4" t="s">
        <v>7513</v>
      </c>
      <c r="E217" s="4" t="s">
        <v>1179</v>
      </c>
      <c r="F217" s="6">
        <v>42892</v>
      </c>
      <c r="G217" s="7">
        <v>3121212</v>
      </c>
      <c r="H217" s="6">
        <v>43256</v>
      </c>
      <c r="I217" s="4" t="s">
        <v>7514</v>
      </c>
      <c r="J217" s="4" t="s">
        <v>387</v>
      </c>
      <c r="K217" s="4" t="s">
        <v>388</v>
      </c>
      <c r="L217" s="4"/>
      <c r="M217" s="4"/>
      <c r="N217" s="4"/>
      <c r="O217" s="7">
        <v>3121212</v>
      </c>
      <c r="P217" s="11">
        <f>_xlfn.XLOOKUP(E217,[1]SIDEOF_donativos!U$4:U$1619,[1]SIDEOF_donativos!W$4:W$1619,FALSE)</f>
        <v>100</v>
      </c>
      <c r="S217" s="3">
        <v>2017</v>
      </c>
      <c r="T217" s="4" t="s">
        <v>719</v>
      </c>
      <c r="U217" s="4" t="s">
        <v>1179</v>
      </c>
      <c r="V217" s="6">
        <v>42892</v>
      </c>
      <c r="W217" s="7">
        <v>3121212</v>
      </c>
      <c r="X217" s="6">
        <v>43256</v>
      </c>
      <c r="Y217" s="4" t="s">
        <v>7504</v>
      </c>
      <c r="Z217" s="4" t="s">
        <v>387</v>
      </c>
      <c r="AA217" s="4" t="s">
        <v>388</v>
      </c>
      <c r="AB217" s="4"/>
      <c r="AC217" s="4"/>
      <c r="AD217" s="4"/>
      <c r="AE217" s="7">
        <v>3121212</v>
      </c>
      <c r="AF217" s="11">
        <v>100</v>
      </c>
    </row>
    <row r="218" spans="1:32" x14ac:dyDescent="0.25">
      <c r="A218" s="3">
        <v>2017</v>
      </c>
      <c r="B218" s="4" t="s">
        <v>719</v>
      </c>
      <c r="C218" s="5">
        <v>48101</v>
      </c>
      <c r="D218" s="4" t="s">
        <v>7515</v>
      </c>
      <c r="E218" s="4" t="s">
        <v>1179</v>
      </c>
      <c r="F218" s="6">
        <v>42894</v>
      </c>
      <c r="G218" s="7">
        <v>3121212</v>
      </c>
      <c r="H218" s="6">
        <v>43258</v>
      </c>
      <c r="I218" s="4" t="s">
        <v>7516</v>
      </c>
      <c r="J218" s="4" t="s">
        <v>387</v>
      </c>
      <c r="K218" s="4" t="s">
        <v>388</v>
      </c>
      <c r="L218" s="4"/>
      <c r="M218" s="4"/>
      <c r="N218" s="4"/>
      <c r="O218" s="7">
        <v>3121212</v>
      </c>
      <c r="P218" s="11">
        <f>_xlfn.XLOOKUP(E218,[1]SIDEOF_donativos!U$4:U$1619,[1]SIDEOF_donativos!W$4:W$1619,FALSE)</f>
        <v>100</v>
      </c>
      <c r="S218" s="3">
        <v>2017</v>
      </c>
      <c r="T218" s="4" t="s">
        <v>719</v>
      </c>
      <c r="U218" s="4" t="s">
        <v>1179</v>
      </c>
      <c r="V218" s="6">
        <v>42892</v>
      </c>
      <c r="W218" s="7">
        <v>3121212</v>
      </c>
      <c r="X218" s="6">
        <v>43256</v>
      </c>
      <c r="Y218" s="4" t="s">
        <v>7506</v>
      </c>
      <c r="Z218" s="4" t="s">
        <v>387</v>
      </c>
      <c r="AA218" s="4" t="s">
        <v>388</v>
      </c>
      <c r="AB218" s="4"/>
      <c r="AC218" s="4"/>
      <c r="AD218" s="4"/>
      <c r="AE218" s="7">
        <v>3121212</v>
      </c>
      <c r="AF218" s="11">
        <v>100</v>
      </c>
    </row>
    <row r="219" spans="1:32" x14ac:dyDescent="0.25">
      <c r="A219" s="3">
        <v>2017</v>
      </c>
      <c r="B219" s="4" t="s">
        <v>719</v>
      </c>
      <c r="C219" s="5">
        <v>48101</v>
      </c>
      <c r="D219" s="4" t="s">
        <v>7517</v>
      </c>
      <c r="E219" s="4" t="s">
        <v>1179</v>
      </c>
      <c r="F219" s="6">
        <v>42892</v>
      </c>
      <c r="G219" s="7">
        <v>3121212</v>
      </c>
      <c r="H219" s="6">
        <v>43256</v>
      </c>
      <c r="I219" s="4" t="s">
        <v>7518</v>
      </c>
      <c r="J219" s="4" t="s">
        <v>387</v>
      </c>
      <c r="K219" s="4" t="s">
        <v>388</v>
      </c>
      <c r="L219" s="4"/>
      <c r="M219" s="4"/>
      <c r="N219" s="4"/>
      <c r="O219" s="7">
        <v>3121212</v>
      </c>
      <c r="P219" s="11">
        <f>_xlfn.XLOOKUP(E219,[1]SIDEOF_donativos!U$4:U$1619,[1]SIDEOF_donativos!W$4:W$1619,FALSE)</f>
        <v>100</v>
      </c>
      <c r="S219" s="3">
        <v>2017</v>
      </c>
      <c r="T219" s="4" t="s">
        <v>719</v>
      </c>
      <c r="U219" s="4" t="s">
        <v>1179</v>
      </c>
      <c r="V219" s="6">
        <v>42894</v>
      </c>
      <c r="W219" s="7">
        <v>2121212</v>
      </c>
      <c r="X219" s="6">
        <v>43258</v>
      </c>
      <c r="Y219" s="4" t="s">
        <v>7508</v>
      </c>
      <c r="Z219" s="4" t="s">
        <v>387</v>
      </c>
      <c r="AA219" s="4" t="s">
        <v>388</v>
      </c>
      <c r="AB219" s="4"/>
      <c r="AC219" s="4"/>
      <c r="AD219" s="4"/>
      <c r="AE219" s="7">
        <v>2121212</v>
      </c>
      <c r="AF219" s="11">
        <v>100</v>
      </c>
    </row>
    <row r="220" spans="1:32" x14ac:dyDescent="0.25">
      <c r="A220" s="3">
        <v>2017</v>
      </c>
      <c r="B220" s="4" t="s">
        <v>719</v>
      </c>
      <c r="C220" s="5">
        <v>48101</v>
      </c>
      <c r="D220" s="4" t="s">
        <v>7519</v>
      </c>
      <c r="E220" s="4" t="s">
        <v>1179</v>
      </c>
      <c r="F220" s="6">
        <v>42892</v>
      </c>
      <c r="G220" s="7">
        <v>3121212</v>
      </c>
      <c r="H220" s="6">
        <v>43256</v>
      </c>
      <c r="I220" s="4" t="s">
        <v>7520</v>
      </c>
      <c r="J220" s="4" t="s">
        <v>387</v>
      </c>
      <c r="K220" s="4" t="s">
        <v>388</v>
      </c>
      <c r="L220" s="4"/>
      <c r="M220" s="4"/>
      <c r="N220" s="4"/>
      <c r="O220" s="7">
        <v>3121212</v>
      </c>
      <c r="P220" s="11">
        <f>_xlfn.XLOOKUP(E220,[1]SIDEOF_donativos!U$4:U$1619,[1]SIDEOF_donativos!W$4:W$1619,FALSE)</f>
        <v>100</v>
      </c>
      <c r="S220" s="3">
        <v>2017</v>
      </c>
      <c r="T220" s="4" t="s">
        <v>719</v>
      </c>
      <c r="U220" s="4" t="s">
        <v>1179</v>
      </c>
      <c r="V220" s="6">
        <v>42894</v>
      </c>
      <c r="W220" s="7">
        <v>3121212</v>
      </c>
      <c r="X220" s="6">
        <v>43258</v>
      </c>
      <c r="Y220" s="4" t="s">
        <v>7510</v>
      </c>
      <c r="Z220" s="4" t="s">
        <v>387</v>
      </c>
      <c r="AA220" s="4" t="s">
        <v>388</v>
      </c>
      <c r="AB220" s="4"/>
      <c r="AC220" s="4"/>
      <c r="AD220" s="4"/>
      <c r="AE220" s="7">
        <v>3121212</v>
      </c>
      <c r="AF220" s="11">
        <v>100</v>
      </c>
    </row>
    <row r="221" spans="1:32" x14ac:dyDescent="0.25">
      <c r="A221" s="3">
        <v>2017</v>
      </c>
      <c r="B221" s="4" t="s">
        <v>719</v>
      </c>
      <c r="C221" s="5">
        <v>48101</v>
      </c>
      <c r="D221" s="4" t="s">
        <v>7521</v>
      </c>
      <c r="E221" s="4" t="s">
        <v>1179</v>
      </c>
      <c r="F221" s="6">
        <v>42892</v>
      </c>
      <c r="G221" s="7">
        <v>3121212</v>
      </c>
      <c r="H221" s="6">
        <v>43256</v>
      </c>
      <c r="I221" s="4" t="s">
        <v>7522</v>
      </c>
      <c r="J221" s="4" t="s">
        <v>387</v>
      </c>
      <c r="K221" s="4" t="s">
        <v>388</v>
      </c>
      <c r="L221" s="4"/>
      <c r="M221" s="4"/>
      <c r="N221" s="4"/>
      <c r="O221" s="7">
        <v>0</v>
      </c>
      <c r="P221" s="11">
        <f>_xlfn.XLOOKUP(E221,[1]SIDEOF_donativos!U$4:U$1619,[1]SIDEOF_donativos!W$4:W$1619,FALSE)</f>
        <v>100</v>
      </c>
      <c r="S221" s="3">
        <v>2017</v>
      </c>
      <c r="T221" s="4" t="s">
        <v>719</v>
      </c>
      <c r="U221" s="4" t="s">
        <v>1179</v>
      </c>
      <c r="V221" s="6">
        <v>42891</v>
      </c>
      <c r="W221" s="7">
        <v>5821212</v>
      </c>
      <c r="X221" s="6">
        <v>43255</v>
      </c>
      <c r="Y221" s="4" t="s">
        <v>7512</v>
      </c>
      <c r="Z221" s="4" t="s">
        <v>387</v>
      </c>
      <c r="AA221" s="4" t="s">
        <v>388</v>
      </c>
      <c r="AB221" s="4"/>
      <c r="AC221" s="4"/>
      <c r="AD221" s="4"/>
      <c r="AE221" s="7">
        <v>5821212</v>
      </c>
      <c r="AF221" s="11">
        <v>100</v>
      </c>
    </row>
    <row r="222" spans="1:32" x14ac:dyDescent="0.25">
      <c r="A222" s="3">
        <v>2017</v>
      </c>
      <c r="B222" s="4" t="s">
        <v>719</v>
      </c>
      <c r="C222" s="5">
        <v>48101</v>
      </c>
      <c r="D222" s="4" t="s">
        <v>7523</v>
      </c>
      <c r="E222" s="4" t="s">
        <v>1179</v>
      </c>
      <c r="F222" s="6">
        <v>42892</v>
      </c>
      <c r="G222" s="7">
        <v>3121212</v>
      </c>
      <c r="H222" s="6">
        <v>43256</v>
      </c>
      <c r="I222" s="4" t="s">
        <v>7524</v>
      </c>
      <c r="J222" s="4" t="s">
        <v>387</v>
      </c>
      <c r="K222" s="4" t="s">
        <v>388</v>
      </c>
      <c r="L222" s="4"/>
      <c r="M222" s="4"/>
      <c r="N222" s="4"/>
      <c r="O222" s="7">
        <v>3121212</v>
      </c>
      <c r="P222" s="11">
        <f>_xlfn.XLOOKUP(E222,[1]SIDEOF_donativos!U$4:U$1619,[1]SIDEOF_donativos!W$4:W$1619,FALSE)</f>
        <v>100</v>
      </c>
      <c r="S222" s="3">
        <v>2017</v>
      </c>
      <c r="T222" s="4" t="s">
        <v>719</v>
      </c>
      <c r="U222" s="4" t="s">
        <v>1179</v>
      </c>
      <c r="V222" s="6">
        <v>42892</v>
      </c>
      <c r="W222" s="7">
        <v>3121212</v>
      </c>
      <c r="X222" s="6">
        <v>43256</v>
      </c>
      <c r="Y222" s="4" t="s">
        <v>7514</v>
      </c>
      <c r="Z222" s="4" t="s">
        <v>387</v>
      </c>
      <c r="AA222" s="4" t="s">
        <v>388</v>
      </c>
      <c r="AB222" s="4"/>
      <c r="AC222" s="4"/>
      <c r="AD222" s="4"/>
      <c r="AE222" s="7">
        <v>3121212</v>
      </c>
      <c r="AF222" s="11">
        <v>100</v>
      </c>
    </row>
    <row r="223" spans="1:32" x14ac:dyDescent="0.25">
      <c r="A223" s="3">
        <v>2017</v>
      </c>
      <c r="B223" s="4" t="s">
        <v>719</v>
      </c>
      <c r="C223" s="5">
        <v>48101</v>
      </c>
      <c r="D223" s="4" t="s">
        <v>7525</v>
      </c>
      <c r="E223" s="4" t="s">
        <v>3795</v>
      </c>
      <c r="F223" s="6">
        <v>42894</v>
      </c>
      <c r="G223" s="7">
        <v>1300000</v>
      </c>
      <c r="H223" s="6">
        <v>43138</v>
      </c>
      <c r="I223" s="4" t="s">
        <v>7526</v>
      </c>
      <c r="J223" s="4" t="s">
        <v>387</v>
      </c>
      <c r="K223" s="4" t="s">
        <v>388</v>
      </c>
      <c r="L223" s="4"/>
      <c r="M223" s="4"/>
      <c r="N223" s="4"/>
      <c r="O223" s="7">
        <v>1300000</v>
      </c>
      <c r="P223" s="11">
        <f>_xlfn.XLOOKUP(E223,[1]SIDEOF_donativos!U$4:U$1619,[1]SIDEOF_donativos!W$4:W$1619,FALSE)</f>
        <v>195</v>
      </c>
      <c r="S223" s="3">
        <v>2017</v>
      </c>
      <c r="T223" s="4" t="s">
        <v>719</v>
      </c>
      <c r="U223" s="4" t="s">
        <v>1179</v>
      </c>
      <c r="V223" s="6">
        <v>42894</v>
      </c>
      <c r="W223" s="7">
        <v>3121212</v>
      </c>
      <c r="X223" s="6">
        <v>43258</v>
      </c>
      <c r="Y223" s="4" t="s">
        <v>7516</v>
      </c>
      <c r="Z223" s="4" t="s">
        <v>387</v>
      </c>
      <c r="AA223" s="4" t="s">
        <v>388</v>
      </c>
      <c r="AB223" s="4"/>
      <c r="AC223" s="4"/>
      <c r="AD223" s="4"/>
      <c r="AE223" s="7">
        <v>3121212</v>
      </c>
      <c r="AF223" s="11">
        <v>100</v>
      </c>
    </row>
    <row r="224" spans="1:32" x14ac:dyDescent="0.25">
      <c r="A224" s="3">
        <v>2017</v>
      </c>
      <c r="B224" s="4" t="s">
        <v>719</v>
      </c>
      <c r="C224" s="5">
        <v>48101</v>
      </c>
      <c r="D224" s="4" t="s">
        <v>7527</v>
      </c>
      <c r="E224" s="4" t="s">
        <v>7487</v>
      </c>
      <c r="F224" s="6">
        <v>42898</v>
      </c>
      <c r="G224" s="7">
        <v>2500000</v>
      </c>
      <c r="H224" s="6">
        <v>43111</v>
      </c>
      <c r="I224" s="4" t="s">
        <v>7528</v>
      </c>
      <c r="J224" s="4" t="s">
        <v>387</v>
      </c>
      <c r="K224" s="4" t="s">
        <v>388</v>
      </c>
      <c r="L224" s="4"/>
      <c r="M224" s="4"/>
      <c r="N224" s="4"/>
      <c r="O224" s="7">
        <v>2500000</v>
      </c>
      <c r="P224" s="11">
        <f>_xlfn.XLOOKUP(E224,[1]SIDEOF_donativos!U$4:U$1619,[1]SIDEOF_donativos!W$4:W$1619,FALSE)</f>
        <v>187</v>
      </c>
      <c r="S224" s="3">
        <v>2017</v>
      </c>
      <c r="T224" s="4" t="s">
        <v>719</v>
      </c>
      <c r="U224" s="4" t="s">
        <v>1179</v>
      </c>
      <c r="V224" s="6">
        <v>42892</v>
      </c>
      <c r="W224" s="7">
        <v>3121212</v>
      </c>
      <c r="X224" s="6">
        <v>43256</v>
      </c>
      <c r="Y224" s="4" t="s">
        <v>7518</v>
      </c>
      <c r="Z224" s="4" t="s">
        <v>387</v>
      </c>
      <c r="AA224" s="4" t="s">
        <v>388</v>
      </c>
      <c r="AB224" s="4"/>
      <c r="AC224" s="4"/>
      <c r="AD224" s="4"/>
      <c r="AE224" s="7">
        <v>3121212</v>
      </c>
      <c r="AF224" s="11">
        <v>100</v>
      </c>
    </row>
    <row r="225" spans="1:32" x14ac:dyDescent="0.25">
      <c r="A225" s="3">
        <v>2017</v>
      </c>
      <c r="B225" s="4" t="s">
        <v>719</v>
      </c>
      <c r="C225" s="5">
        <v>48101</v>
      </c>
      <c r="D225" s="4" t="s">
        <v>7529</v>
      </c>
      <c r="E225" s="4" t="s">
        <v>4696</v>
      </c>
      <c r="F225" s="6">
        <v>42886</v>
      </c>
      <c r="G225" s="7">
        <v>2500000</v>
      </c>
      <c r="H225" s="6">
        <v>43433</v>
      </c>
      <c r="I225" s="4" t="s">
        <v>7530</v>
      </c>
      <c r="J225" s="4" t="s">
        <v>387</v>
      </c>
      <c r="K225" s="4" t="s">
        <v>388</v>
      </c>
      <c r="L225" s="4"/>
      <c r="M225" s="4"/>
      <c r="N225" s="4"/>
      <c r="O225" s="7">
        <v>2500000</v>
      </c>
      <c r="P225" s="11">
        <f>_xlfn.XLOOKUP(E225,[1]SIDEOF_donativos!U$4:U$1619,[1]SIDEOF_donativos!W$4:W$1619,FALSE)</f>
        <v>433</v>
      </c>
      <c r="S225" s="3">
        <v>2017</v>
      </c>
      <c r="T225" s="4" t="s">
        <v>719</v>
      </c>
      <c r="U225" s="4" t="s">
        <v>1179</v>
      </c>
      <c r="V225" s="6">
        <v>42892</v>
      </c>
      <c r="W225" s="7">
        <v>3121212</v>
      </c>
      <c r="X225" s="6">
        <v>43256</v>
      </c>
      <c r="Y225" s="4" t="s">
        <v>7520</v>
      </c>
      <c r="Z225" s="4" t="s">
        <v>387</v>
      </c>
      <c r="AA225" s="4" t="s">
        <v>388</v>
      </c>
      <c r="AB225" s="4"/>
      <c r="AC225" s="4"/>
      <c r="AD225" s="4"/>
      <c r="AE225" s="7">
        <v>3121212</v>
      </c>
      <c r="AF225" s="11">
        <v>100</v>
      </c>
    </row>
    <row r="226" spans="1:32" x14ac:dyDescent="0.25">
      <c r="A226" s="3">
        <v>2017</v>
      </c>
      <c r="B226" s="4" t="s">
        <v>719</v>
      </c>
      <c r="C226" s="5">
        <v>48101</v>
      </c>
      <c r="D226" s="4" t="s">
        <v>7531</v>
      </c>
      <c r="E226" s="4" t="s">
        <v>5237</v>
      </c>
      <c r="F226" s="6">
        <v>42885</v>
      </c>
      <c r="G226" s="7">
        <v>2000000</v>
      </c>
      <c r="H226" s="6">
        <v>43098</v>
      </c>
      <c r="I226" s="4" t="s">
        <v>7532</v>
      </c>
      <c r="J226" s="4" t="s">
        <v>387</v>
      </c>
      <c r="K226" s="4" t="s">
        <v>388</v>
      </c>
      <c r="L226" s="4"/>
      <c r="M226" s="4"/>
      <c r="N226" s="4"/>
      <c r="O226" s="7">
        <v>2000000</v>
      </c>
      <c r="P226" s="11">
        <f>_xlfn.XLOOKUP(E226,[1]SIDEOF_donativos!U$4:U$1619,[1]SIDEOF_donativos!W$4:W$1619,FALSE)</f>
        <v>1373</v>
      </c>
      <c r="S226" s="3">
        <v>2017</v>
      </c>
      <c r="T226" s="4" t="s">
        <v>719</v>
      </c>
      <c r="U226" s="4" t="s">
        <v>1179</v>
      </c>
      <c r="V226" s="6">
        <v>42892</v>
      </c>
      <c r="W226" s="7">
        <v>3121212</v>
      </c>
      <c r="X226" s="6">
        <v>43256</v>
      </c>
      <c r="Y226" s="4" t="s">
        <v>7522</v>
      </c>
      <c r="Z226" s="4" t="s">
        <v>387</v>
      </c>
      <c r="AA226" s="4" t="s">
        <v>388</v>
      </c>
      <c r="AB226" s="4"/>
      <c r="AC226" s="4"/>
      <c r="AD226" s="4"/>
      <c r="AE226" s="7">
        <v>0</v>
      </c>
      <c r="AF226" s="11">
        <v>100</v>
      </c>
    </row>
    <row r="227" spans="1:32" x14ac:dyDescent="0.25">
      <c r="A227" s="3">
        <v>2017</v>
      </c>
      <c r="B227" s="4" t="s">
        <v>719</v>
      </c>
      <c r="C227" s="5">
        <v>48101</v>
      </c>
      <c r="D227" s="4" t="s">
        <v>7533</v>
      </c>
      <c r="E227" s="4" t="s">
        <v>7534</v>
      </c>
      <c r="F227" s="6">
        <v>42824</v>
      </c>
      <c r="G227" s="7">
        <v>2000000</v>
      </c>
      <c r="H227" s="6">
        <v>43190</v>
      </c>
      <c r="I227" s="4" t="s">
        <v>7535</v>
      </c>
      <c r="J227" s="4" t="s">
        <v>387</v>
      </c>
      <c r="K227" s="4" t="s">
        <v>388</v>
      </c>
      <c r="L227" s="4"/>
      <c r="M227" s="4"/>
      <c r="N227" s="4"/>
      <c r="O227" s="7">
        <v>2000000</v>
      </c>
      <c r="P227" s="11">
        <f>_xlfn.XLOOKUP(E227,[1]SIDEOF_donativos!U$4:U$1619,[1]SIDEOF_donativos!W$4:W$1619,FALSE)</f>
        <v>10</v>
      </c>
      <c r="S227" s="3">
        <v>2017</v>
      </c>
      <c r="T227" s="4" t="s">
        <v>719</v>
      </c>
      <c r="U227" s="4" t="s">
        <v>1179</v>
      </c>
      <c r="V227" s="6">
        <v>42892</v>
      </c>
      <c r="W227" s="7">
        <v>3121212</v>
      </c>
      <c r="X227" s="6">
        <v>43256</v>
      </c>
      <c r="Y227" s="4" t="s">
        <v>7524</v>
      </c>
      <c r="Z227" s="4" t="s">
        <v>387</v>
      </c>
      <c r="AA227" s="4" t="s">
        <v>388</v>
      </c>
      <c r="AB227" s="4"/>
      <c r="AC227" s="4"/>
      <c r="AD227" s="4"/>
      <c r="AE227" s="7">
        <v>3121212</v>
      </c>
      <c r="AF227" s="11">
        <v>100</v>
      </c>
    </row>
    <row r="228" spans="1:32" x14ac:dyDescent="0.25">
      <c r="A228" s="3">
        <v>2017</v>
      </c>
      <c r="B228" s="4" t="s">
        <v>719</v>
      </c>
      <c r="C228" s="5">
        <v>48101</v>
      </c>
      <c r="D228" s="4" t="s">
        <v>7536</v>
      </c>
      <c r="E228" s="4" t="s">
        <v>2250</v>
      </c>
      <c r="F228" s="6">
        <v>42908</v>
      </c>
      <c r="G228" s="7">
        <v>5000000</v>
      </c>
      <c r="H228" s="6">
        <v>43211</v>
      </c>
      <c r="I228" s="4" t="s">
        <v>7537</v>
      </c>
      <c r="J228" s="4" t="s">
        <v>387</v>
      </c>
      <c r="K228" s="4" t="s">
        <v>388</v>
      </c>
      <c r="L228" s="4"/>
      <c r="M228" s="4"/>
      <c r="N228" s="4"/>
      <c r="O228" s="7">
        <v>5000000</v>
      </c>
      <c r="P228" s="11">
        <f>_xlfn.XLOOKUP(E228,[1]SIDEOF_donativos!U$4:U$1619,[1]SIDEOF_donativos!W$4:W$1619,FALSE)</f>
        <v>211</v>
      </c>
      <c r="S228" s="3">
        <v>2017</v>
      </c>
      <c r="T228" s="4" t="s">
        <v>719</v>
      </c>
      <c r="U228" s="4" t="s">
        <v>3795</v>
      </c>
      <c r="V228" s="6">
        <v>42894</v>
      </c>
      <c r="W228" s="7">
        <v>1300000</v>
      </c>
      <c r="X228" s="6">
        <v>43138</v>
      </c>
      <c r="Y228" s="4" t="s">
        <v>7526</v>
      </c>
      <c r="Z228" s="4" t="s">
        <v>387</v>
      </c>
      <c r="AA228" s="4" t="s">
        <v>388</v>
      </c>
      <c r="AB228" s="4"/>
      <c r="AC228" s="4"/>
      <c r="AD228" s="4"/>
      <c r="AE228" s="7">
        <v>1300000</v>
      </c>
      <c r="AF228" s="11">
        <v>195</v>
      </c>
    </row>
    <row r="229" spans="1:32" x14ac:dyDescent="0.25">
      <c r="A229" s="3">
        <v>2017</v>
      </c>
      <c r="B229" s="4" t="s">
        <v>719</v>
      </c>
      <c r="C229" s="5">
        <v>48101</v>
      </c>
      <c r="D229" s="4" t="s">
        <v>7538</v>
      </c>
      <c r="E229" s="4" t="s">
        <v>7539</v>
      </c>
      <c r="F229" s="6">
        <v>42902</v>
      </c>
      <c r="G229" s="7">
        <v>2500000</v>
      </c>
      <c r="H229" s="6">
        <v>43023</v>
      </c>
      <c r="I229" s="4" t="s">
        <v>7540</v>
      </c>
      <c r="J229" s="4" t="s">
        <v>387</v>
      </c>
      <c r="K229" s="4" t="s">
        <v>388</v>
      </c>
      <c r="L229" s="4"/>
      <c r="M229" s="4"/>
      <c r="N229" s="4"/>
      <c r="O229" s="7">
        <v>2500000</v>
      </c>
      <c r="P229" s="11">
        <f>_xlfn.XLOOKUP(E229,[1]SIDEOF_donativos!U$4:U$1619,[1]SIDEOF_donativos!W$4:W$1619,FALSE)</f>
        <v>323</v>
      </c>
      <c r="S229" s="3">
        <v>2017</v>
      </c>
      <c r="T229" s="4" t="s">
        <v>719</v>
      </c>
      <c r="U229" s="4" t="s">
        <v>7487</v>
      </c>
      <c r="V229" s="6">
        <v>42898</v>
      </c>
      <c r="W229" s="7">
        <v>2500000</v>
      </c>
      <c r="X229" s="6">
        <v>43111</v>
      </c>
      <c r="Y229" s="4" t="s">
        <v>7528</v>
      </c>
      <c r="Z229" s="4" t="s">
        <v>387</v>
      </c>
      <c r="AA229" s="4" t="s">
        <v>388</v>
      </c>
      <c r="AB229" s="4"/>
      <c r="AC229" s="4"/>
      <c r="AD229" s="4"/>
      <c r="AE229" s="7">
        <v>2500000</v>
      </c>
      <c r="AF229" s="11">
        <v>187</v>
      </c>
    </row>
    <row r="230" spans="1:32" x14ac:dyDescent="0.25">
      <c r="A230" s="3">
        <v>2017</v>
      </c>
      <c r="B230" s="4" t="s">
        <v>719</v>
      </c>
      <c r="C230" s="5">
        <v>48101</v>
      </c>
      <c r="D230" s="4" t="s">
        <v>7541</v>
      </c>
      <c r="E230" s="4" t="s">
        <v>5020</v>
      </c>
      <c r="F230" s="6">
        <v>42909</v>
      </c>
      <c r="G230" s="7">
        <v>1000000</v>
      </c>
      <c r="H230" s="6">
        <v>43061</v>
      </c>
      <c r="I230" s="4" t="s">
        <v>7542</v>
      </c>
      <c r="J230" s="4" t="s">
        <v>387</v>
      </c>
      <c r="K230" s="4" t="s">
        <v>388</v>
      </c>
      <c r="L230" s="4"/>
      <c r="M230" s="4"/>
      <c r="N230" s="4"/>
      <c r="O230" s="7">
        <v>1000000</v>
      </c>
      <c r="P230" s="11">
        <f>_xlfn.XLOOKUP(E230,[1]SIDEOF_donativos!U$4:U$1619,[1]SIDEOF_donativos!W$4:W$1619,FALSE)</f>
        <v>1425</v>
      </c>
      <c r="S230" s="3">
        <v>2017</v>
      </c>
      <c r="T230" s="4" t="s">
        <v>719</v>
      </c>
      <c r="U230" s="4" t="s">
        <v>4696</v>
      </c>
      <c r="V230" s="6">
        <v>42886</v>
      </c>
      <c r="W230" s="7">
        <v>2500000</v>
      </c>
      <c r="X230" s="6">
        <v>43433</v>
      </c>
      <c r="Y230" s="4" t="s">
        <v>7530</v>
      </c>
      <c r="Z230" s="4" t="s">
        <v>387</v>
      </c>
      <c r="AA230" s="4" t="s">
        <v>388</v>
      </c>
      <c r="AB230" s="4"/>
      <c r="AC230" s="4"/>
      <c r="AD230" s="4"/>
      <c r="AE230" s="7">
        <v>2500000</v>
      </c>
      <c r="AF230" s="11">
        <v>433</v>
      </c>
    </row>
    <row r="231" spans="1:32" x14ac:dyDescent="0.25">
      <c r="A231" s="3">
        <v>2017</v>
      </c>
      <c r="B231" s="4" t="s">
        <v>719</v>
      </c>
      <c r="C231" s="5">
        <v>48101</v>
      </c>
      <c r="D231" s="4" t="s">
        <v>7543</v>
      </c>
      <c r="E231" s="4" t="s">
        <v>3544</v>
      </c>
      <c r="F231" s="6">
        <v>42908</v>
      </c>
      <c r="G231" s="7">
        <v>4000000</v>
      </c>
      <c r="H231" s="6">
        <v>43090</v>
      </c>
      <c r="I231" s="4" t="s">
        <v>7544</v>
      </c>
      <c r="J231" s="4" t="s">
        <v>387</v>
      </c>
      <c r="K231" s="4" t="s">
        <v>388</v>
      </c>
      <c r="L231" s="4"/>
      <c r="M231" s="4"/>
      <c r="N231" s="4"/>
      <c r="O231" s="7">
        <v>4000000</v>
      </c>
      <c r="P231" s="11">
        <f>_xlfn.XLOOKUP(E231,[1]SIDEOF_donativos!U$4:U$1619,[1]SIDEOF_donativos!W$4:W$1619,FALSE)</f>
        <v>647</v>
      </c>
      <c r="S231" s="3">
        <v>2017</v>
      </c>
      <c r="T231" s="4" t="s">
        <v>719</v>
      </c>
      <c r="U231" s="4" t="s">
        <v>5237</v>
      </c>
      <c r="V231" s="6">
        <v>42885</v>
      </c>
      <c r="W231" s="7">
        <v>2000000</v>
      </c>
      <c r="X231" s="6">
        <v>43098</v>
      </c>
      <c r="Y231" s="4" t="s">
        <v>7532</v>
      </c>
      <c r="Z231" s="4" t="s">
        <v>387</v>
      </c>
      <c r="AA231" s="4" t="s">
        <v>388</v>
      </c>
      <c r="AB231" s="4"/>
      <c r="AC231" s="4"/>
      <c r="AD231" s="4"/>
      <c r="AE231" s="7">
        <v>2000000</v>
      </c>
      <c r="AF231" s="11">
        <v>1373</v>
      </c>
    </row>
    <row r="232" spans="1:32" x14ac:dyDescent="0.25">
      <c r="A232" s="3">
        <v>2017</v>
      </c>
      <c r="B232" s="4" t="s">
        <v>719</v>
      </c>
      <c r="C232" s="5">
        <v>48101</v>
      </c>
      <c r="D232" s="4" t="s">
        <v>7545</v>
      </c>
      <c r="E232" s="4" t="s">
        <v>2279</v>
      </c>
      <c r="F232" s="6">
        <v>42908</v>
      </c>
      <c r="G232" s="7">
        <v>4500000</v>
      </c>
      <c r="H232" s="6">
        <v>43090</v>
      </c>
      <c r="I232" s="4" t="s">
        <v>7546</v>
      </c>
      <c r="J232" s="4" t="s">
        <v>387</v>
      </c>
      <c r="K232" s="4" t="s">
        <v>388</v>
      </c>
      <c r="L232" s="4"/>
      <c r="M232" s="4"/>
      <c r="N232" s="4"/>
      <c r="O232" s="7">
        <v>4500000</v>
      </c>
      <c r="P232" s="11">
        <f>_xlfn.XLOOKUP(E232,[1]SIDEOF_donativos!U$4:U$1619,[1]SIDEOF_donativos!W$4:W$1619,FALSE)</f>
        <v>1069</v>
      </c>
      <c r="S232" s="3">
        <v>2017</v>
      </c>
      <c r="T232" s="4" t="s">
        <v>719</v>
      </c>
      <c r="U232" s="4" t="s">
        <v>7534</v>
      </c>
      <c r="V232" s="6">
        <v>42824</v>
      </c>
      <c r="W232" s="7">
        <v>2000000</v>
      </c>
      <c r="X232" s="6">
        <v>43190</v>
      </c>
      <c r="Y232" s="4" t="s">
        <v>7535</v>
      </c>
      <c r="Z232" s="4" t="s">
        <v>387</v>
      </c>
      <c r="AA232" s="4" t="s">
        <v>388</v>
      </c>
      <c r="AB232" s="4"/>
      <c r="AC232" s="4"/>
      <c r="AD232" s="4"/>
      <c r="AE232" s="7">
        <v>2000000</v>
      </c>
      <c r="AF232" s="11">
        <v>10</v>
      </c>
    </row>
    <row r="233" spans="1:32" x14ac:dyDescent="0.25">
      <c r="A233" s="3">
        <v>2017</v>
      </c>
      <c r="B233" s="4" t="s">
        <v>719</v>
      </c>
      <c r="C233" s="5">
        <v>48101</v>
      </c>
      <c r="D233" s="4" t="s">
        <v>7547</v>
      </c>
      <c r="E233" s="4" t="s">
        <v>6613</v>
      </c>
      <c r="F233" s="6">
        <v>42908</v>
      </c>
      <c r="G233" s="7">
        <v>3000000</v>
      </c>
      <c r="H233" s="6">
        <v>42999</v>
      </c>
      <c r="I233" s="4" t="s">
        <v>7548</v>
      </c>
      <c r="J233" s="4" t="s">
        <v>387</v>
      </c>
      <c r="K233" s="4" t="s">
        <v>388</v>
      </c>
      <c r="L233" s="4"/>
      <c r="M233" s="4"/>
      <c r="N233" s="4"/>
      <c r="O233" s="7">
        <v>3000000</v>
      </c>
      <c r="P233" s="11">
        <f>_xlfn.XLOOKUP(E233,[1]SIDEOF_donativos!U$4:U$1619,[1]SIDEOF_donativos!W$4:W$1619,FALSE)</f>
        <v>263</v>
      </c>
      <c r="S233" s="3">
        <v>2017</v>
      </c>
      <c r="T233" s="4" t="s">
        <v>719</v>
      </c>
      <c r="U233" s="4" t="s">
        <v>2250</v>
      </c>
      <c r="V233" s="6">
        <v>42908</v>
      </c>
      <c r="W233" s="7">
        <v>5000000</v>
      </c>
      <c r="X233" s="6">
        <v>43211</v>
      </c>
      <c r="Y233" s="4" t="s">
        <v>7537</v>
      </c>
      <c r="Z233" s="4" t="s">
        <v>387</v>
      </c>
      <c r="AA233" s="4" t="s">
        <v>388</v>
      </c>
      <c r="AB233" s="4"/>
      <c r="AC233" s="4"/>
      <c r="AD233" s="4"/>
      <c r="AE233" s="7">
        <v>5000000</v>
      </c>
      <c r="AF233" s="11">
        <v>211</v>
      </c>
    </row>
    <row r="234" spans="1:32" x14ac:dyDescent="0.25">
      <c r="A234" s="3">
        <v>2017</v>
      </c>
      <c r="B234" s="4" t="s">
        <v>719</v>
      </c>
      <c r="C234" s="5">
        <v>48101</v>
      </c>
      <c r="D234" s="4" t="s">
        <v>7549</v>
      </c>
      <c r="E234" s="4" t="s">
        <v>7469</v>
      </c>
      <c r="F234" s="6">
        <v>42908</v>
      </c>
      <c r="G234" s="7">
        <v>1500000</v>
      </c>
      <c r="H234" s="6">
        <v>43121</v>
      </c>
      <c r="I234" s="4" t="s">
        <v>7550</v>
      </c>
      <c r="J234" s="4" t="s">
        <v>387</v>
      </c>
      <c r="K234" s="4" t="s">
        <v>388</v>
      </c>
      <c r="L234" s="4"/>
      <c r="M234" s="4"/>
      <c r="N234" s="4"/>
      <c r="O234" s="7">
        <v>1500000</v>
      </c>
      <c r="P234" s="11">
        <f>_xlfn.XLOOKUP(E234,[1]SIDEOF_donativos!U$4:U$1619,[1]SIDEOF_donativos!W$4:W$1619,FALSE)</f>
        <v>447</v>
      </c>
      <c r="S234" s="3">
        <v>2017</v>
      </c>
      <c r="T234" s="4" t="s">
        <v>719</v>
      </c>
      <c r="U234" s="4" t="s">
        <v>7539</v>
      </c>
      <c r="V234" s="6">
        <v>42902</v>
      </c>
      <c r="W234" s="7">
        <v>2500000</v>
      </c>
      <c r="X234" s="6">
        <v>43023</v>
      </c>
      <c r="Y234" s="4" t="s">
        <v>7540</v>
      </c>
      <c r="Z234" s="4" t="s">
        <v>387</v>
      </c>
      <c r="AA234" s="4" t="s">
        <v>388</v>
      </c>
      <c r="AB234" s="4"/>
      <c r="AC234" s="4"/>
      <c r="AD234" s="4"/>
      <c r="AE234" s="7">
        <v>2500000</v>
      </c>
      <c r="AF234" s="11">
        <v>323</v>
      </c>
    </row>
    <row r="235" spans="1:32" x14ac:dyDescent="0.25">
      <c r="A235" s="3">
        <v>2017</v>
      </c>
      <c r="B235" s="4" t="s">
        <v>719</v>
      </c>
      <c r="C235" s="5">
        <v>48101</v>
      </c>
      <c r="D235" s="4" t="s">
        <v>7551</v>
      </c>
      <c r="E235" s="4" t="s">
        <v>7552</v>
      </c>
      <c r="F235" s="6">
        <v>42902</v>
      </c>
      <c r="G235" s="7">
        <v>2000000</v>
      </c>
      <c r="H235" s="6">
        <v>43115</v>
      </c>
      <c r="I235" s="4" t="s">
        <v>7553</v>
      </c>
      <c r="J235" s="4" t="s">
        <v>387</v>
      </c>
      <c r="K235" s="4" t="s">
        <v>388</v>
      </c>
      <c r="L235" s="4"/>
      <c r="M235" s="4"/>
      <c r="N235" s="4"/>
      <c r="O235" s="7">
        <v>2000000</v>
      </c>
      <c r="P235" s="11">
        <f>_xlfn.XLOOKUP(E235,[1]SIDEOF_donativos!U$4:U$1619,[1]SIDEOF_donativos!W$4:W$1619,FALSE)</f>
        <v>205</v>
      </c>
      <c r="S235" s="3">
        <v>2017</v>
      </c>
      <c r="T235" s="4" t="s">
        <v>719</v>
      </c>
      <c r="U235" s="4" t="s">
        <v>5020</v>
      </c>
      <c r="V235" s="6">
        <v>42909</v>
      </c>
      <c r="W235" s="7">
        <v>1000000</v>
      </c>
      <c r="X235" s="6">
        <v>43061</v>
      </c>
      <c r="Y235" s="4" t="s">
        <v>7542</v>
      </c>
      <c r="Z235" s="4" t="s">
        <v>387</v>
      </c>
      <c r="AA235" s="4" t="s">
        <v>388</v>
      </c>
      <c r="AB235" s="4"/>
      <c r="AC235" s="4"/>
      <c r="AD235" s="4"/>
      <c r="AE235" s="7">
        <v>1000000</v>
      </c>
      <c r="AF235" s="11">
        <v>1425</v>
      </c>
    </row>
    <row r="236" spans="1:32" x14ac:dyDescent="0.25">
      <c r="A236" s="3">
        <v>2017</v>
      </c>
      <c r="B236" s="4" t="s">
        <v>719</v>
      </c>
      <c r="C236" s="5">
        <v>48101</v>
      </c>
      <c r="D236" s="4" t="s">
        <v>7554</v>
      </c>
      <c r="E236" s="4" t="s">
        <v>1198</v>
      </c>
      <c r="F236" s="6">
        <v>42908</v>
      </c>
      <c r="G236" s="7">
        <v>1500000</v>
      </c>
      <c r="H236" s="6">
        <v>43272</v>
      </c>
      <c r="I236" s="4" t="s">
        <v>7555</v>
      </c>
      <c r="J236" s="4" t="s">
        <v>387</v>
      </c>
      <c r="K236" s="4" t="s">
        <v>388</v>
      </c>
      <c r="L236" s="4"/>
      <c r="M236" s="4"/>
      <c r="N236" s="4"/>
      <c r="O236" s="7">
        <v>1500000</v>
      </c>
      <c r="P236" s="11">
        <f>_xlfn.XLOOKUP(E236,[1]SIDEOF_donativos!U$4:U$1619,[1]SIDEOF_donativos!W$4:W$1619,FALSE)</f>
        <v>1423</v>
      </c>
      <c r="S236" s="3">
        <v>2017</v>
      </c>
      <c r="T236" s="4" t="s">
        <v>719</v>
      </c>
      <c r="U236" s="4" t="s">
        <v>3544</v>
      </c>
      <c r="V236" s="6">
        <v>42908</v>
      </c>
      <c r="W236" s="7">
        <v>4000000</v>
      </c>
      <c r="X236" s="6">
        <v>43090</v>
      </c>
      <c r="Y236" s="4" t="s">
        <v>7544</v>
      </c>
      <c r="Z236" s="4" t="s">
        <v>387</v>
      </c>
      <c r="AA236" s="4" t="s">
        <v>388</v>
      </c>
      <c r="AB236" s="4"/>
      <c r="AC236" s="4"/>
      <c r="AD236" s="4"/>
      <c r="AE236" s="7">
        <v>4000000</v>
      </c>
      <c r="AF236" s="11">
        <v>647</v>
      </c>
    </row>
    <row r="237" spans="1:32" x14ac:dyDescent="0.25">
      <c r="A237" s="3">
        <v>2017</v>
      </c>
      <c r="B237" s="4" t="s">
        <v>719</v>
      </c>
      <c r="C237" s="5">
        <v>48101</v>
      </c>
      <c r="D237" s="4" t="s">
        <v>7556</v>
      </c>
      <c r="E237" s="4" t="s">
        <v>7557</v>
      </c>
      <c r="F237" s="6">
        <v>42913</v>
      </c>
      <c r="G237" s="7">
        <v>1000000</v>
      </c>
      <c r="H237" s="6">
        <v>43095</v>
      </c>
      <c r="I237" s="4" t="s">
        <v>7558</v>
      </c>
      <c r="J237" s="4" t="s">
        <v>387</v>
      </c>
      <c r="K237" s="4" t="s">
        <v>388</v>
      </c>
      <c r="L237" s="4"/>
      <c r="M237" s="4"/>
      <c r="N237" s="4"/>
      <c r="O237" s="7">
        <v>1000000</v>
      </c>
      <c r="P237" s="11">
        <f>_xlfn.XLOOKUP(E237,[1]SIDEOF_donativos!U$4:U$1619,[1]SIDEOF_donativos!W$4:W$1619,FALSE)</f>
        <v>330</v>
      </c>
      <c r="S237" s="3">
        <v>2017</v>
      </c>
      <c r="T237" s="4" t="s">
        <v>719</v>
      </c>
      <c r="U237" s="4" t="s">
        <v>2279</v>
      </c>
      <c r="V237" s="6">
        <v>42908</v>
      </c>
      <c r="W237" s="7">
        <v>4500000</v>
      </c>
      <c r="X237" s="6">
        <v>43090</v>
      </c>
      <c r="Y237" s="4" t="s">
        <v>7546</v>
      </c>
      <c r="Z237" s="4" t="s">
        <v>387</v>
      </c>
      <c r="AA237" s="4" t="s">
        <v>388</v>
      </c>
      <c r="AB237" s="4"/>
      <c r="AC237" s="4"/>
      <c r="AD237" s="4"/>
      <c r="AE237" s="7">
        <v>4500000</v>
      </c>
      <c r="AF237" s="11">
        <v>1069</v>
      </c>
    </row>
    <row r="238" spans="1:32" x14ac:dyDescent="0.25">
      <c r="A238" s="3">
        <v>2017</v>
      </c>
      <c r="B238" s="4" t="s">
        <v>719</v>
      </c>
      <c r="C238" s="5">
        <v>48101</v>
      </c>
      <c r="D238" s="4" t="s">
        <v>7559</v>
      </c>
      <c r="E238" s="4" t="s">
        <v>7560</v>
      </c>
      <c r="F238" s="6">
        <v>42914</v>
      </c>
      <c r="G238" s="7">
        <v>2000000</v>
      </c>
      <c r="H238" s="6">
        <v>43217</v>
      </c>
      <c r="I238" s="4" t="s">
        <v>7561</v>
      </c>
      <c r="J238" s="4" t="s">
        <v>387</v>
      </c>
      <c r="K238" s="4" t="s">
        <v>388</v>
      </c>
      <c r="L238" s="4"/>
      <c r="M238" s="4"/>
      <c r="N238" s="4"/>
      <c r="O238" s="7">
        <v>2000000</v>
      </c>
      <c r="P238" s="11">
        <f>_xlfn.XLOOKUP(E238,[1]SIDEOF_donativos!U$4:U$1619,[1]SIDEOF_donativos!W$4:W$1619,FALSE)</f>
        <v>952</v>
      </c>
      <c r="S238" s="3">
        <v>2017</v>
      </c>
      <c r="T238" s="4" t="s">
        <v>719</v>
      </c>
      <c r="U238" s="4" t="s">
        <v>6613</v>
      </c>
      <c r="V238" s="6">
        <v>42908</v>
      </c>
      <c r="W238" s="7">
        <v>3000000</v>
      </c>
      <c r="X238" s="6">
        <v>42999</v>
      </c>
      <c r="Y238" s="4" t="s">
        <v>7548</v>
      </c>
      <c r="Z238" s="4" t="s">
        <v>387</v>
      </c>
      <c r="AA238" s="4" t="s">
        <v>388</v>
      </c>
      <c r="AB238" s="4"/>
      <c r="AC238" s="4"/>
      <c r="AD238" s="4"/>
      <c r="AE238" s="7">
        <v>3000000</v>
      </c>
      <c r="AF238" s="11">
        <v>263</v>
      </c>
    </row>
    <row r="239" spans="1:32" x14ac:dyDescent="0.25">
      <c r="A239" s="3">
        <v>2017</v>
      </c>
      <c r="B239" s="4" t="s">
        <v>719</v>
      </c>
      <c r="C239" s="5">
        <v>48101</v>
      </c>
      <c r="D239" s="4" t="s">
        <v>7562</v>
      </c>
      <c r="E239" s="4" t="s">
        <v>3933</v>
      </c>
      <c r="F239" s="6">
        <v>42908</v>
      </c>
      <c r="G239" s="7">
        <v>1300000</v>
      </c>
      <c r="H239" s="6">
        <v>43272</v>
      </c>
      <c r="I239" s="4" t="s">
        <v>7563</v>
      </c>
      <c r="J239" s="4" t="s">
        <v>387</v>
      </c>
      <c r="K239" s="4" t="s">
        <v>388</v>
      </c>
      <c r="L239" s="4"/>
      <c r="M239" s="4"/>
      <c r="N239" s="4"/>
      <c r="O239" s="7">
        <v>1300000</v>
      </c>
      <c r="P239" s="11">
        <f>_xlfn.XLOOKUP(E239,[1]SIDEOF_donativos!U$4:U$1619,[1]SIDEOF_donativos!W$4:W$1619,FALSE)</f>
        <v>1532</v>
      </c>
      <c r="S239" s="3">
        <v>2017</v>
      </c>
      <c r="T239" s="4" t="s">
        <v>719</v>
      </c>
      <c r="U239" s="4" t="s">
        <v>7469</v>
      </c>
      <c r="V239" s="6">
        <v>42908</v>
      </c>
      <c r="W239" s="7">
        <v>1500000</v>
      </c>
      <c r="X239" s="6">
        <v>43121</v>
      </c>
      <c r="Y239" s="4" t="s">
        <v>7550</v>
      </c>
      <c r="Z239" s="4" t="s">
        <v>387</v>
      </c>
      <c r="AA239" s="4" t="s">
        <v>388</v>
      </c>
      <c r="AB239" s="4"/>
      <c r="AC239" s="4"/>
      <c r="AD239" s="4"/>
      <c r="AE239" s="7">
        <v>1500000</v>
      </c>
      <c r="AF239" s="11">
        <v>447</v>
      </c>
    </row>
    <row r="240" spans="1:32" x14ac:dyDescent="0.25">
      <c r="A240" s="3">
        <v>2017</v>
      </c>
      <c r="B240" s="4" t="s">
        <v>719</v>
      </c>
      <c r="C240" s="5">
        <v>48101</v>
      </c>
      <c r="D240" s="4" t="s">
        <v>7564</v>
      </c>
      <c r="E240" s="4" t="s">
        <v>3706</v>
      </c>
      <c r="F240" s="6">
        <v>42906</v>
      </c>
      <c r="G240" s="7">
        <v>2000000</v>
      </c>
      <c r="H240" s="6">
        <v>43270</v>
      </c>
      <c r="I240" s="4" t="s">
        <v>7565</v>
      </c>
      <c r="J240" s="4" t="s">
        <v>387</v>
      </c>
      <c r="K240" s="4" t="s">
        <v>388</v>
      </c>
      <c r="L240" s="4"/>
      <c r="M240" s="4"/>
      <c r="N240" s="4"/>
      <c r="O240" s="7">
        <v>2000000</v>
      </c>
      <c r="P240" s="11">
        <f>_xlfn.XLOOKUP(E240,[1]SIDEOF_donativos!U$4:U$1619,[1]SIDEOF_donativos!W$4:W$1619,FALSE)</f>
        <v>757</v>
      </c>
      <c r="S240" s="3">
        <v>2017</v>
      </c>
      <c r="T240" s="4" t="s">
        <v>719</v>
      </c>
      <c r="U240" s="4" t="s">
        <v>7552</v>
      </c>
      <c r="V240" s="6">
        <v>42902</v>
      </c>
      <c r="W240" s="7">
        <v>2000000</v>
      </c>
      <c r="X240" s="6">
        <v>43115</v>
      </c>
      <c r="Y240" s="4" t="s">
        <v>7553</v>
      </c>
      <c r="Z240" s="4" t="s">
        <v>387</v>
      </c>
      <c r="AA240" s="4" t="s">
        <v>388</v>
      </c>
      <c r="AB240" s="4"/>
      <c r="AC240" s="4"/>
      <c r="AD240" s="4"/>
      <c r="AE240" s="7">
        <v>2000000</v>
      </c>
      <c r="AF240" s="11">
        <v>205</v>
      </c>
    </row>
    <row r="241" spans="1:32" x14ac:dyDescent="0.25">
      <c r="A241" s="3">
        <v>2017</v>
      </c>
      <c r="B241" s="4" t="s">
        <v>719</v>
      </c>
      <c r="C241" s="5">
        <v>48101</v>
      </c>
      <c r="D241" s="4" t="s">
        <v>7566</v>
      </c>
      <c r="E241" s="4" t="s">
        <v>819</v>
      </c>
      <c r="F241" s="6">
        <v>42915</v>
      </c>
      <c r="G241" s="7">
        <v>1600000</v>
      </c>
      <c r="H241" s="6">
        <v>43159</v>
      </c>
      <c r="I241" s="4" t="s">
        <v>7567</v>
      </c>
      <c r="J241" s="4" t="s">
        <v>387</v>
      </c>
      <c r="K241" s="4" t="s">
        <v>388</v>
      </c>
      <c r="L241" s="4"/>
      <c r="M241" s="4"/>
      <c r="N241" s="4"/>
      <c r="O241" s="7">
        <v>1600000</v>
      </c>
      <c r="P241" s="11">
        <f>_xlfn.XLOOKUP(E241,[1]SIDEOF_donativos!U$4:U$1619,[1]SIDEOF_donativos!W$4:W$1619,FALSE)</f>
        <v>410</v>
      </c>
      <c r="S241" s="3">
        <v>2017</v>
      </c>
      <c r="T241" s="4" t="s">
        <v>719</v>
      </c>
      <c r="U241" s="4" t="s">
        <v>1198</v>
      </c>
      <c r="V241" s="6">
        <v>42908</v>
      </c>
      <c r="W241" s="7">
        <v>1500000</v>
      </c>
      <c r="X241" s="6">
        <v>43272</v>
      </c>
      <c r="Y241" s="4" t="s">
        <v>7555</v>
      </c>
      <c r="Z241" s="4" t="s">
        <v>387</v>
      </c>
      <c r="AA241" s="4" t="s">
        <v>388</v>
      </c>
      <c r="AB241" s="4"/>
      <c r="AC241" s="4"/>
      <c r="AD241" s="4"/>
      <c r="AE241" s="7">
        <v>1500000</v>
      </c>
      <c r="AF241" s="11">
        <v>1423</v>
      </c>
    </row>
    <row r="242" spans="1:32" x14ac:dyDescent="0.25">
      <c r="A242" s="3">
        <v>2017</v>
      </c>
      <c r="B242" s="4" t="s">
        <v>719</v>
      </c>
      <c r="C242" s="5">
        <v>48101</v>
      </c>
      <c r="D242" s="4" t="s">
        <v>7568</v>
      </c>
      <c r="E242" s="4" t="s">
        <v>7569</v>
      </c>
      <c r="F242" s="6">
        <v>42916</v>
      </c>
      <c r="G242" s="7">
        <v>1000000</v>
      </c>
      <c r="H242" s="6">
        <v>43071</v>
      </c>
      <c r="I242" s="4" t="s">
        <v>7570</v>
      </c>
      <c r="J242" s="4" t="s">
        <v>387</v>
      </c>
      <c r="K242" s="4" t="s">
        <v>388</v>
      </c>
      <c r="L242" s="4"/>
      <c r="M242" s="4"/>
      <c r="N242" s="4"/>
      <c r="O242" s="7">
        <v>1000000</v>
      </c>
      <c r="P242" s="11">
        <f>_xlfn.XLOOKUP(E242,[1]SIDEOF_donativos!U$4:U$1619,[1]SIDEOF_donativos!W$4:W$1619,FALSE)</f>
        <v>29</v>
      </c>
      <c r="S242" s="3">
        <v>2017</v>
      </c>
      <c r="T242" s="4" t="s">
        <v>719</v>
      </c>
      <c r="U242" s="4" t="s">
        <v>7557</v>
      </c>
      <c r="V242" s="6">
        <v>42913</v>
      </c>
      <c r="W242" s="7">
        <v>1000000</v>
      </c>
      <c r="X242" s="6">
        <v>43095</v>
      </c>
      <c r="Y242" s="4" t="s">
        <v>7558</v>
      </c>
      <c r="Z242" s="4" t="s">
        <v>387</v>
      </c>
      <c r="AA242" s="4" t="s">
        <v>388</v>
      </c>
      <c r="AB242" s="4"/>
      <c r="AC242" s="4"/>
      <c r="AD242" s="4"/>
      <c r="AE242" s="7">
        <v>1000000</v>
      </c>
      <c r="AF242" s="11">
        <v>330</v>
      </c>
    </row>
    <row r="243" spans="1:32" x14ac:dyDescent="0.25">
      <c r="A243" s="3">
        <v>2017</v>
      </c>
      <c r="B243" s="4" t="s">
        <v>719</v>
      </c>
      <c r="C243" s="5">
        <v>48101</v>
      </c>
      <c r="D243" s="4" t="s">
        <v>7571</v>
      </c>
      <c r="E243" s="4" t="s">
        <v>7572</v>
      </c>
      <c r="F243" s="6">
        <v>42915</v>
      </c>
      <c r="G243" s="7">
        <v>2500000</v>
      </c>
      <c r="H243" s="6">
        <v>43128</v>
      </c>
      <c r="I243" s="4" t="s">
        <v>7573</v>
      </c>
      <c r="J243" s="4" t="s">
        <v>387</v>
      </c>
      <c r="K243" s="4" t="s">
        <v>388</v>
      </c>
      <c r="L243" s="4"/>
      <c r="M243" s="4"/>
      <c r="N243" s="4"/>
      <c r="O243" s="7">
        <v>2500000</v>
      </c>
      <c r="P243" s="11">
        <f>_xlfn.XLOOKUP(E243,[1]SIDEOF_donativos!U$4:U$1619,[1]SIDEOF_donativos!W$4:W$1619,FALSE)</f>
        <v>775</v>
      </c>
      <c r="S243" s="3">
        <v>2017</v>
      </c>
      <c r="T243" s="4" t="s">
        <v>719</v>
      </c>
      <c r="U243" s="4" t="s">
        <v>7560</v>
      </c>
      <c r="V243" s="6">
        <v>42914</v>
      </c>
      <c r="W243" s="7">
        <v>2000000</v>
      </c>
      <c r="X243" s="6">
        <v>43217</v>
      </c>
      <c r="Y243" s="4" t="s">
        <v>7561</v>
      </c>
      <c r="Z243" s="4" t="s">
        <v>387</v>
      </c>
      <c r="AA243" s="4" t="s">
        <v>388</v>
      </c>
      <c r="AB243" s="4"/>
      <c r="AC243" s="4"/>
      <c r="AD243" s="4"/>
      <c r="AE243" s="7">
        <v>2000000</v>
      </c>
      <c r="AF243" s="11">
        <v>952</v>
      </c>
    </row>
    <row r="244" spans="1:32" x14ac:dyDescent="0.25">
      <c r="A244" s="3">
        <v>2017</v>
      </c>
      <c r="B244" s="4" t="s">
        <v>719</v>
      </c>
      <c r="C244" s="5">
        <v>48101</v>
      </c>
      <c r="D244" s="4" t="s">
        <v>7574</v>
      </c>
      <c r="E244" s="4" t="s">
        <v>2297</v>
      </c>
      <c r="F244" s="6">
        <v>42914</v>
      </c>
      <c r="G244" s="7">
        <v>3000000</v>
      </c>
      <c r="H244" s="6">
        <v>43108</v>
      </c>
      <c r="I244" s="4" t="s">
        <v>7575</v>
      </c>
      <c r="J244" s="4" t="s">
        <v>387</v>
      </c>
      <c r="K244" s="4" t="s">
        <v>388</v>
      </c>
      <c r="L244" s="4"/>
      <c r="M244" s="4"/>
      <c r="N244" s="4"/>
      <c r="O244" s="7">
        <v>3000000</v>
      </c>
      <c r="P244" s="11">
        <f>_xlfn.XLOOKUP(E244,[1]SIDEOF_donativos!U$4:U$1619,[1]SIDEOF_donativos!W$4:W$1619,FALSE)</f>
        <v>750</v>
      </c>
      <c r="S244" s="3">
        <v>2017</v>
      </c>
      <c r="T244" s="4" t="s">
        <v>719</v>
      </c>
      <c r="U244" s="4" t="s">
        <v>3933</v>
      </c>
      <c r="V244" s="6">
        <v>42908</v>
      </c>
      <c r="W244" s="7">
        <v>1300000</v>
      </c>
      <c r="X244" s="6">
        <v>43272</v>
      </c>
      <c r="Y244" s="4" t="s">
        <v>7563</v>
      </c>
      <c r="Z244" s="4" t="s">
        <v>387</v>
      </c>
      <c r="AA244" s="4" t="s">
        <v>388</v>
      </c>
      <c r="AB244" s="4"/>
      <c r="AC244" s="4"/>
      <c r="AD244" s="4"/>
      <c r="AE244" s="7">
        <v>1300000</v>
      </c>
      <c r="AF244" s="11">
        <v>1532</v>
      </c>
    </row>
    <row r="245" spans="1:32" x14ac:dyDescent="0.25">
      <c r="A245" s="3">
        <v>2017</v>
      </c>
      <c r="B245" s="4" t="s">
        <v>719</v>
      </c>
      <c r="C245" s="5">
        <v>48101</v>
      </c>
      <c r="D245" s="4" t="s">
        <v>7576</v>
      </c>
      <c r="E245" s="4" t="s">
        <v>3782</v>
      </c>
      <c r="F245" s="6">
        <v>42916</v>
      </c>
      <c r="G245" s="7">
        <v>5000000</v>
      </c>
      <c r="H245" s="6">
        <v>43098</v>
      </c>
      <c r="I245" s="4" t="s">
        <v>7577</v>
      </c>
      <c r="J245" s="4" t="s">
        <v>387</v>
      </c>
      <c r="K245" s="4" t="s">
        <v>388</v>
      </c>
      <c r="L245" s="4"/>
      <c r="M245" s="4"/>
      <c r="N245" s="4"/>
      <c r="O245" s="7">
        <v>5000000</v>
      </c>
      <c r="P245" s="11">
        <f>_xlfn.XLOOKUP(E245,[1]SIDEOF_donativos!U$4:U$1619,[1]SIDEOF_donativos!W$4:W$1619,FALSE)</f>
        <v>1610</v>
      </c>
      <c r="S245" s="3">
        <v>2017</v>
      </c>
      <c r="T245" s="4" t="s">
        <v>719</v>
      </c>
      <c r="U245" s="4" t="s">
        <v>3706</v>
      </c>
      <c r="V245" s="6">
        <v>42906</v>
      </c>
      <c r="W245" s="7">
        <v>2000000</v>
      </c>
      <c r="X245" s="6">
        <v>43270</v>
      </c>
      <c r="Y245" s="4" t="s">
        <v>7565</v>
      </c>
      <c r="Z245" s="4" t="s">
        <v>387</v>
      </c>
      <c r="AA245" s="4" t="s">
        <v>388</v>
      </c>
      <c r="AB245" s="4"/>
      <c r="AC245" s="4"/>
      <c r="AD245" s="4"/>
      <c r="AE245" s="7">
        <v>2000000</v>
      </c>
      <c r="AF245" s="11">
        <v>757</v>
      </c>
    </row>
    <row r="246" spans="1:32" x14ac:dyDescent="0.25">
      <c r="A246" s="3">
        <v>2017</v>
      </c>
      <c r="B246" s="4" t="s">
        <v>719</v>
      </c>
      <c r="C246" s="5">
        <v>48101</v>
      </c>
      <c r="D246" s="4" t="s">
        <v>7578</v>
      </c>
      <c r="E246" s="4" t="s">
        <v>3782</v>
      </c>
      <c r="F246" s="6">
        <v>42916</v>
      </c>
      <c r="G246" s="7">
        <v>2000000</v>
      </c>
      <c r="H246" s="6">
        <v>43098</v>
      </c>
      <c r="I246" s="4" t="s">
        <v>7579</v>
      </c>
      <c r="J246" s="4" t="s">
        <v>387</v>
      </c>
      <c r="K246" s="4" t="s">
        <v>388</v>
      </c>
      <c r="L246" s="4"/>
      <c r="M246" s="4"/>
      <c r="N246" s="4"/>
      <c r="O246" s="7">
        <v>2000000</v>
      </c>
      <c r="P246" s="11">
        <f>_xlfn.XLOOKUP(E246,[1]SIDEOF_donativos!U$4:U$1619,[1]SIDEOF_donativos!W$4:W$1619,FALSE)</f>
        <v>1610</v>
      </c>
      <c r="S246" s="3">
        <v>2017</v>
      </c>
      <c r="T246" s="4" t="s">
        <v>719</v>
      </c>
      <c r="U246" s="4" t="s">
        <v>819</v>
      </c>
      <c r="V246" s="6">
        <v>42915</v>
      </c>
      <c r="W246" s="7">
        <v>1600000</v>
      </c>
      <c r="X246" s="6">
        <v>43159</v>
      </c>
      <c r="Y246" s="4" t="s">
        <v>7567</v>
      </c>
      <c r="Z246" s="4" t="s">
        <v>387</v>
      </c>
      <c r="AA246" s="4" t="s">
        <v>388</v>
      </c>
      <c r="AB246" s="4"/>
      <c r="AC246" s="4"/>
      <c r="AD246" s="4"/>
      <c r="AE246" s="7">
        <v>1600000</v>
      </c>
      <c r="AF246" s="11">
        <v>410</v>
      </c>
    </row>
    <row r="247" spans="1:32" x14ac:dyDescent="0.25">
      <c r="A247" s="3">
        <v>2017</v>
      </c>
      <c r="B247" s="4" t="s">
        <v>719</v>
      </c>
      <c r="C247" s="5">
        <v>48101</v>
      </c>
      <c r="D247" s="4" t="s">
        <v>7580</v>
      </c>
      <c r="E247" s="4" t="s">
        <v>5291</v>
      </c>
      <c r="F247" s="6">
        <v>42916</v>
      </c>
      <c r="G247" s="7">
        <v>3000000</v>
      </c>
      <c r="H247" s="6">
        <v>43188</v>
      </c>
      <c r="I247" s="4" t="s">
        <v>7581</v>
      </c>
      <c r="J247" s="4" t="s">
        <v>387</v>
      </c>
      <c r="K247" s="4" t="s">
        <v>388</v>
      </c>
      <c r="L247" s="4"/>
      <c r="M247" s="4"/>
      <c r="N247" s="4"/>
      <c r="O247" s="7">
        <v>3000000</v>
      </c>
      <c r="P247" s="11">
        <f>_xlfn.XLOOKUP(E247,[1]SIDEOF_donativos!U$4:U$1619,[1]SIDEOF_donativos!W$4:W$1619,FALSE)</f>
        <v>33</v>
      </c>
      <c r="S247" s="3">
        <v>2017</v>
      </c>
      <c r="T247" s="4" t="s">
        <v>719</v>
      </c>
      <c r="U247" s="4" t="s">
        <v>7569</v>
      </c>
      <c r="V247" s="6">
        <v>42916</v>
      </c>
      <c r="W247" s="7">
        <v>1000000</v>
      </c>
      <c r="X247" s="6">
        <v>43071</v>
      </c>
      <c r="Y247" s="4" t="s">
        <v>7570</v>
      </c>
      <c r="Z247" s="4" t="s">
        <v>387</v>
      </c>
      <c r="AA247" s="4" t="s">
        <v>388</v>
      </c>
      <c r="AB247" s="4"/>
      <c r="AC247" s="4"/>
      <c r="AD247" s="4"/>
      <c r="AE247" s="7">
        <v>1000000</v>
      </c>
      <c r="AF247" s="11">
        <v>29</v>
      </c>
    </row>
    <row r="248" spans="1:32" x14ac:dyDescent="0.25">
      <c r="A248" s="3">
        <v>2017</v>
      </c>
      <c r="B248" s="4" t="s">
        <v>719</v>
      </c>
      <c r="C248" s="5">
        <v>48101</v>
      </c>
      <c r="D248" s="4" t="s">
        <v>7582</v>
      </c>
      <c r="E248" s="4" t="s">
        <v>2340</v>
      </c>
      <c r="F248" s="6">
        <v>42915</v>
      </c>
      <c r="G248" s="7">
        <v>4000000</v>
      </c>
      <c r="H248" s="6">
        <v>43097</v>
      </c>
      <c r="I248" s="4" t="s">
        <v>7583</v>
      </c>
      <c r="J248" s="4" t="s">
        <v>387</v>
      </c>
      <c r="K248" s="4" t="s">
        <v>388</v>
      </c>
      <c r="L248" s="4"/>
      <c r="M248" s="4"/>
      <c r="N248" s="4"/>
      <c r="O248" s="7">
        <v>4000000</v>
      </c>
      <c r="P248" s="11">
        <f>_xlfn.XLOOKUP(E248,[1]SIDEOF_donativos!U$4:U$1619,[1]SIDEOF_donativos!W$4:W$1619,FALSE)</f>
        <v>960</v>
      </c>
      <c r="S248" s="3">
        <v>2017</v>
      </c>
      <c r="T248" s="4" t="s">
        <v>719</v>
      </c>
      <c r="U248" s="4" t="s">
        <v>7572</v>
      </c>
      <c r="V248" s="6">
        <v>42915</v>
      </c>
      <c r="W248" s="7">
        <v>2500000</v>
      </c>
      <c r="X248" s="6">
        <v>43128</v>
      </c>
      <c r="Y248" s="4" t="s">
        <v>7573</v>
      </c>
      <c r="Z248" s="4" t="s">
        <v>387</v>
      </c>
      <c r="AA248" s="4" t="s">
        <v>388</v>
      </c>
      <c r="AB248" s="4"/>
      <c r="AC248" s="4"/>
      <c r="AD248" s="4"/>
      <c r="AE248" s="7">
        <v>2500000</v>
      </c>
      <c r="AF248" s="11">
        <v>775</v>
      </c>
    </row>
    <row r="249" spans="1:32" x14ac:dyDescent="0.25">
      <c r="A249" s="3">
        <v>2017</v>
      </c>
      <c r="B249" s="4" t="s">
        <v>719</v>
      </c>
      <c r="C249" s="5">
        <v>48101</v>
      </c>
      <c r="D249" s="4" t="s">
        <v>7584</v>
      </c>
      <c r="E249" s="4" t="s">
        <v>7585</v>
      </c>
      <c r="F249" s="6">
        <v>42914</v>
      </c>
      <c r="G249" s="7">
        <v>5500000</v>
      </c>
      <c r="H249" s="6">
        <v>43035</v>
      </c>
      <c r="I249" s="4" t="s">
        <v>7586</v>
      </c>
      <c r="J249" s="4" t="s">
        <v>387</v>
      </c>
      <c r="K249" s="4" t="s">
        <v>388</v>
      </c>
      <c r="L249" s="4"/>
      <c r="M249" s="4"/>
      <c r="N249" s="4"/>
      <c r="O249" s="7">
        <v>5500000</v>
      </c>
      <c r="P249" s="11">
        <f>_xlfn.XLOOKUP(E249,[1]SIDEOF_donativos!U$4:U$1619,[1]SIDEOF_donativos!W$4:W$1619,FALSE)</f>
        <v>1439</v>
      </c>
      <c r="S249" s="3">
        <v>2017</v>
      </c>
      <c r="T249" s="4" t="s">
        <v>719</v>
      </c>
      <c r="U249" s="4" t="s">
        <v>2297</v>
      </c>
      <c r="V249" s="6">
        <v>42914</v>
      </c>
      <c r="W249" s="7">
        <v>3000000</v>
      </c>
      <c r="X249" s="6">
        <v>43108</v>
      </c>
      <c r="Y249" s="4" t="s">
        <v>7575</v>
      </c>
      <c r="Z249" s="4" t="s">
        <v>387</v>
      </c>
      <c r="AA249" s="4" t="s">
        <v>388</v>
      </c>
      <c r="AB249" s="4"/>
      <c r="AC249" s="4"/>
      <c r="AD249" s="4"/>
      <c r="AE249" s="7">
        <v>3000000</v>
      </c>
      <c r="AF249" s="11">
        <v>750</v>
      </c>
    </row>
    <row r="250" spans="1:32" x14ac:dyDescent="0.25">
      <c r="A250" s="3">
        <v>2017</v>
      </c>
      <c r="B250" s="4" t="s">
        <v>719</v>
      </c>
      <c r="C250" s="5">
        <v>48101</v>
      </c>
      <c r="D250" s="4" t="s">
        <v>7587</v>
      </c>
      <c r="E250" s="4" t="s">
        <v>6262</v>
      </c>
      <c r="F250" s="6">
        <v>42916</v>
      </c>
      <c r="G250" s="7">
        <v>2000000</v>
      </c>
      <c r="H250" s="6">
        <v>43098</v>
      </c>
      <c r="I250" s="4" t="s">
        <v>7588</v>
      </c>
      <c r="J250" s="4" t="s">
        <v>387</v>
      </c>
      <c r="K250" s="4" t="s">
        <v>388</v>
      </c>
      <c r="L250" s="4"/>
      <c r="M250" s="4"/>
      <c r="N250" s="4"/>
      <c r="O250" s="7">
        <v>2000000</v>
      </c>
      <c r="P250" s="11">
        <f>_xlfn.XLOOKUP(E250,[1]SIDEOF_donativos!U$4:U$1619,[1]SIDEOF_donativos!W$4:W$1619,FALSE)</f>
        <v>1524</v>
      </c>
      <c r="S250" s="3">
        <v>2017</v>
      </c>
      <c r="T250" s="4" t="s">
        <v>719</v>
      </c>
      <c r="U250" s="4" t="s">
        <v>3782</v>
      </c>
      <c r="V250" s="6">
        <v>42916</v>
      </c>
      <c r="W250" s="7">
        <v>5000000</v>
      </c>
      <c r="X250" s="6">
        <v>43098</v>
      </c>
      <c r="Y250" s="4" t="s">
        <v>7577</v>
      </c>
      <c r="Z250" s="4" t="s">
        <v>387</v>
      </c>
      <c r="AA250" s="4" t="s">
        <v>388</v>
      </c>
      <c r="AB250" s="4"/>
      <c r="AC250" s="4"/>
      <c r="AD250" s="4"/>
      <c r="AE250" s="7">
        <v>5000000</v>
      </c>
      <c r="AF250" s="11">
        <v>1610</v>
      </c>
    </row>
    <row r="251" spans="1:32" x14ac:dyDescent="0.25">
      <c r="A251" s="3">
        <v>2017</v>
      </c>
      <c r="B251" s="4" t="s">
        <v>719</v>
      </c>
      <c r="C251" s="5">
        <v>48101</v>
      </c>
      <c r="D251" s="4" t="s">
        <v>7589</v>
      </c>
      <c r="E251" s="4" t="s">
        <v>2340</v>
      </c>
      <c r="F251" s="6">
        <v>42916</v>
      </c>
      <c r="G251" s="7">
        <v>2500000</v>
      </c>
      <c r="H251" s="6">
        <v>43134</v>
      </c>
      <c r="I251" s="4" t="s">
        <v>7590</v>
      </c>
      <c r="J251" s="4" t="s">
        <v>387</v>
      </c>
      <c r="K251" s="4" t="s">
        <v>388</v>
      </c>
      <c r="L251" s="4"/>
      <c r="M251" s="4"/>
      <c r="N251" s="4"/>
      <c r="O251" s="7">
        <v>2500000</v>
      </c>
      <c r="P251" s="11">
        <f>_xlfn.XLOOKUP(E251,[1]SIDEOF_donativos!U$4:U$1619,[1]SIDEOF_donativos!W$4:W$1619,FALSE)</f>
        <v>960</v>
      </c>
      <c r="S251" s="3">
        <v>2017</v>
      </c>
      <c r="T251" s="4" t="s">
        <v>719</v>
      </c>
      <c r="U251" s="4" t="s">
        <v>3782</v>
      </c>
      <c r="V251" s="6">
        <v>42916</v>
      </c>
      <c r="W251" s="7">
        <v>2000000</v>
      </c>
      <c r="X251" s="6">
        <v>43098</v>
      </c>
      <c r="Y251" s="4" t="s">
        <v>7579</v>
      </c>
      <c r="Z251" s="4" t="s">
        <v>387</v>
      </c>
      <c r="AA251" s="4" t="s">
        <v>388</v>
      </c>
      <c r="AB251" s="4"/>
      <c r="AC251" s="4"/>
      <c r="AD251" s="4"/>
      <c r="AE251" s="7">
        <v>2000000</v>
      </c>
      <c r="AF251" s="11">
        <v>1610</v>
      </c>
    </row>
    <row r="252" spans="1:32" x14ac:dyDescent="0.25">
      <c r="A252" s="3">
        <v>2017</v>
      </c>
      <c r="B252" s="4" t="s">
        <v>719</v>
      </c>
      <c r="C252" s="5">
        <v>48101</v>
      </c>
      <c r="D252" s="4" t="s">
        <v>7591</v>
      </c>
      <c r="E252" s="4" t="s">
        <v>2450</v>
      </c>
      <c r="F252" s="6">
        <v>42916</v>
      </c>
      <c r="G252" s="7">
        <v>5700000</v>
      </c>
      <c r="H252" s="6">
        <v>43103</v>
      </c>
      <c r="I252" s="4" t="s">
        <v>7592</v>
      </c>
      <c r="J252" s="4" t="s">
        <v>387</v>
      </c>
      <c r="K252" s="4" t="s">
        <v>388</v>
      </c>
      <c r="L252" s="4"/>
      <c r="M252" s="4"/>
      <c r="N252" s="4"/>
      <c r="O252" s="7">
        <v>5700000</v>
      </c>
      <c r="P252" s="11">
        <f>_xlfn.XLOOKUP(E252,[1]SIDEOF_donativos!U$4:U$1619,[1]SIDEOF_donativos!W$4:W$1619,FALSE)</f>
        <v>965</v>
      </c>
      <c r="S252" s="3">
        <v>2017</v>
      </c>
      <c r="T252" s="4" t="s">
        <v>719</v>
      </c>
      <c r="U252" s="4" t="s">
        <v>5291</v>
      </c>
      <c r="V252" s="6">
        <v>42916</v>
      </c>
      <c r="W252" s="7">
        <v>3000000</v>
      </c>
      <c r="X252" s="6">
        <v>43188</v>
      </c>
      <c r="Y252" s="4" t="s">
        <v>7581</v>
      </c>
      <c r="Z252" s="4" t="s">
        <v>387</v>
      </c>
      <c r="AA252" s="4" t="s">
        <v>388</v>
      </c>
      <c r="AB252" s="4"/>
      <c r="AC252" s="4"/>
      <c r="AD252" s="4"/>
      <c r="AE252" s="7">
        <v>3000000</v>
      </c>
      <c r="AF252" s="11">
        <v>33</v>
      </c>
    </row>
    <row r="253" spans="1:32" x14ac:dyDescent="0.25">
      <c r="A253" s="3">
        <v>2017</v>
      </c>
      <c r="B253" s="4" t="s">
        <v>719</v>
      </c>
      <c r="C253" s="5">
        <v>48101</v>
      </c>
      <c r="D253" s="4" t="s">
        <v>7593</v>
      </c>
      <c r="E253" s="4" t="s">
        <v>7594</v>
      </c>
      <c r="F253" s="6">
        <v>42916</v>
      </c>
      <c r="G253" s="7">
        <v>2000000</v>
      </c>
      <c r="H253" s="6">
        <v>43085</v>
      </c>
      <c r="I253" s="4" t="s">
        <v>7595</v>
      </c>
      <c r="J253" s="4" t="s">
        <v>387</v>
      </c>
      <c r="K253" s="4" t="s">
        <v>388</v>
      </c>
      <c r="L253" s="4"/>
      <c r="M253" s="4"/>
      <c r="N253" s="4"/>
      <c r="O253" s="7">
        <v>2000000</v>
      </c>
      <c r="P253" s="11">
        <f>_xlfn.XLOOKUP(E253,[1]SIDEOF_donativos!U$4:U$1619,[1]SIDEOF_donativos!W$4:W$1619,FALSE)</f>
        <v>332</v>
      </c>
      <c r="S253" s="3">
        <v>2017</v>
      </c>
      <c r="T253" s="4" t="s">
        <v>719</v>
      </c>
      <c r="U253" s="4" t="s">
        <v>2340</v>
      </c>
      <c r="V253" s="6">
        <v>42915</v>
      </c>
      <c r="W253" s="7">
        <v>4000000</v>
      </c>
      <c r="X253" s="6">
        <v>43097</v>
      </c>
      <c r="Y253" s="4" t="s">
        <v>7583</v>
      </c>
      <c r="Z253" s="4" t="s">
        <v>387</v>
      </c>
      <c r="AA253" s="4" t="s">
        <v>388</v>
      </c>
      <c r="AB253" s="4"/>
      <c r="AC253" s="4"/>
      <c r="AD253" s="4"/>
      <c r="AE253" s="7">
        <v>4000000</v>
      </c>
      <c r="AF253" s="11">
        <v>960</v>
      </c>
    </row>
    <row r="254" spans="1:32" x14ac:dyDescent="0.25">
      <c r="A254" s="3">
        <v>2017</v>
      </c>
      <c r="B254" s="4" t="s">
        <v>719</v>
      </c>
      <c r="C254" s="5">
        <v>48101</v>
      </c>
      <c r="D254" s="4" t="s">
        <v>7596</v>
      </c>
      <c r="E254" s="4" t="s">
        <v>7557</v>
      </c>
      <c r="F254" s="6">
        <v>42915</v>
      </c>
      <c r="G254" s="7">
        <v>4000000</v>
      </c>
      <c r="H254" s="6">
        <v>43067</v>
      </c>
      <c r="I254" s="4" t="s">
        <v>7597</v>
      </c>
      <c r="J254" s="4" t="s">
        <v>387</v>
      </c>
      <c r="K254" s="4" t="s">
        <v>388</v>
      </c>
      <c r="L254" s="4"/>
      <c r="M254" s="4"/>
      <c r="N254" s="4"/>
      <c r="O254" s="7">
        <v>4000000</v>
      </c>
      <c r="P254" s="11">
        <f>_xlfn.XLOOKUP(E254,[1]SIDEOF_donativos!U$4:U$1619,[1]SIDEOF_donativos!W$4:W$1619,FALSE)</f>
        <v>330</v>
      </c>
      <c r="S254" s="3">
        <v>2017</v>
      </c>
      <c r="T254" s="4" t="s">
        <v>719</v>
      </c>
      <c r="U254" s="4" t="s">
        <v>7585</v>
      </c>
      <c r="V254" s="6">
        <v>42914</v>
      </c>
      <c r="W254" s="7">
        <v>5500000</v>
      </c>
      <c r="X254" s="6">
        <v>43035</v>
      </c>
      <c r="Y254" s="4" t="s">
        <v>7586</v>
      </c>
      <c r="Z254" s="4" t="s">
        <v>387</v>
      </c>
      <c r="AA254" s="4" t="s">
        <v>388</v>
      </c>
      <c r="AB254" s="4"/>
      <c r="AC254" s="4"/>
      <c r="AD254" s="4"/>
      <c r="AE254" s="7">
        <v>5500000</v>
      </c>
      <c r="AF254" s="11">
        <v>1439</v>
      </c>
    </row>
    <row r="255" spans="1:32" x14ac:dyDescent="0.25">
      <c r="A255" s="3">
        <v>2017</v>
      </c>
      <c r="B255" s="4" t="s">
        <v>719</v>
      </c>
      <c r="C255" s="5">
        <v>48101</v>
      </c>
      <c r="D255" s="4" t="s">
        <v>7598</v>
      </c>
      <c r="E255" s="4" t="s">
        <v>3779</v>
      </c>
      <c r="F255" s="6">
        <v>42916</v>
      </c>
      <c r="G255" s="7">
        <v>3000000</v>
      </c>
      <c r="H255" s="6">
        <v>43098</v>
      </c>
      <c r="I255" s="4" t="s">
        <v>7599</v>
      </c>
      <c r="J255" s="4" t="s">
        <v>387</v>
      </c>
      <c r="K255" s="4" t="s">
        <v>388</v>
      </c>
      <c r="L255" s="4"/>
      <c r="M255" s="4"/>
      <c r="N255" s="4"/>
      <c r="O255" s="7">
        <v>3000000</v>
      </c>
      <c r="P255" s="11">
        <f>_xlfn.XLOOKUP(E255,[1]SIDEOF_donativos!U$4:U$1619,[1]SIDEOF_donativos!W$4:W$1619,FALSE)</f>
        <v>933</v>
      </c>
      <c r="S255" s="3">
        <v>2017</v>
      </c>
      <c r="T255" s="4" t="s">
        <v>719</v>
      </c>
      <c r="U255" s="4" t="s">
        <v>6262</v>
      </c>
      <c r="V255" s="6">
        <v>42916</v>
      </c>
      <c r="W255" s="7">
        <v>2000000</v>
      </c>
      <c r="X255" s="6">
        <v>43098</v>
      </c>
      <c r="Y255" s="4" t="s">
        <v>7588</v>
      </c>
      <c r="Z255" s="4" t="s">
        <v>387</v>
      </c>
      <c r="AA255" s="4" t="s">
        <v>388</v>
      </c>
      <c r="AB255" s="4"/>
      <c r="AC255" s="4"/>
      <c r="AD255" s="4"/>
      <c r="AE255" s="7">
        <v>2000000</v>
      </c>
      <c r="AF255" s="11">
        <v>1524</v>
      </c>
    </row>
    <row r="256" spans="1:32" x14ac:dyDescent="0.25">
      <c r="A256" s="3">
        <v>2017</v>
      </c>
      <c r="B256" s="4" t="s">
        <v>719</v>
      </c>
      <c r="C256" s="5">
        <v>48101</v>
      </c>
      <c r="D256" s="4" t="s">
        <v>7600</v>
      </c>
      <c r="E256" s="4" t="s">
        <v>3779</v>
      </c>
      <c r="F256" s="6">
        <v>42916</v>
      </c>
      <c r="G256" s="7">
        <v>5000000</v>
      </c>
      <c r="H256" s="6">
        <v>43098</v>
      </c>
      <c r="I256" s="4" t="s">
        <v>7601</v>
      </c>
      <c r="J256" s="4" t="s">
        <v>387</v>
      </c>
      <c r="K256" s="4" t="s">
        <v>388</v>
      </c>
      <c r="L256" s="4"/>
      <c r="M256" s="4"/>
      <c r="N256" s="4"/>
      <c r="O256" s="7">
        <v>5000000</v>
      </c>
      <c r="P256" s="11">
        <f>_xlfn.XLOOKUP(E256,[1]SIDEOF_donativos!U$4:U$1619,[1]SIDEOF_donativos!W$4:W$1619,FALSE)</f>
        <v>933</v>
      </c>
      <c r="S256" s="3">
        <v>2017</v>
      </c>
      <c r="T256" s="4" t="s">
        <v>719</v>
      </c>
      <c r="U256" s="4" t="s">
        <v>2340</v>
      </c>
      <c r="V256" s="6">
        <v>42916</v>
      </c>
      <c r="W256" s="7">
        <v>2500000</v>
      </c>
      <c r="X256" s="6">
        <v>43134</v>
      </c>
      <c r="Y256" s="4" t="s">
        <v>7590</v>
      </c>
      <c r="Z256" s="4" t="s">
        <v>387</v>
      </c>
      <c r="AA256" s="4" t="s">
        <v>388</v>
      </c>
      <c r="AB256" s="4"/>
      <c r="AC256" s="4"/>
      <c r="AD256" s="4"/>
      <c r="AE256" s="7">
        <v>2500000</v>
      </c>
      <c r="AF256" s="11">
        <v>960</v>
      </c>
    </row>
    <row r="257" spans="1:32" x14ac:dyDescent="0.25">
      <c r="A257" s="3">
        <v>2017</v>
      </c>
      <c r="B257" s="4" t="s">
        <v>719</v>
      </c>
      <c r="C257" s="5">
        <v>48101</v>
      </c>
      <c r="D257" s="4" t="s">
        <v>7602</v>
      </c>
      <c r="E257" s="4" t="s">
        <v>7569</v>
      </c>
      <c r="F257" s="6">
        <v>42889</v>
      </c>
      <c r="G257" s="7">
        <v>1000000</v>
      </c>
      <c r="H257" s="6">
        <v>43102</v>
      </c>
      <c r="I257" s="4" t="s">
        <v>7603</v>
      </c>
      <c r="J257" s="4" t="s">
        <v>387</v>
      </c>
      <c r="K257" s="4" t="s">
        <v>388</v>
      </c>
      <c r="L257" s="4"/>
      <c r="M257" s="4"/>
      <c r="N257" s="4"/>
      <c r="O257" s="7">
        <v>1000000</v>
      </c>
      <c r="P257" s="11">
        <f>_xlfn.XLOOKUP(E257,[1]SIDEOF_donativos!U$4:U$1619,[1]SIDEOF_donativos!W$4:W$1619,FALSE)</f>
        <v>29</v>
      </c>
      <c r="S257" s="3">
        <v>2017</v>
      </c>
      <c r="T257" s="4" t="s">
        <v>719</v>
      </c>
      <c r="U257" s="4" t="s">
        <v>2450</v>
      </c>
      <c r="V257" s="6">
        <v>42916</v>
      </c>
      <c r="W257" s="7">
        <v>5700000</v>
      </c>
      <c r="X257" s="6">
        <v>43103</v>
      </c>
      <c r="Y257" s="4" t="s">
        <v>7592</v>
      </c>
      <c r="Z257" s="4" t="s">
        <v>387</v>
      </c>
      <c r="AA257" s="4" t="s">
        <v>388</v>
      </c>
      <c r="AB257" s="4"/>
      <c r="AC257" s="4"/>
      <c r="AD257" s="4"/>
      <c r="AE257" s="7">
        <v>5700000</v>
      </c>
      <c r="AF257" s="11">
        <v>965</v>
      </c>
    </row>
    <row r="258" spans="1:32" x14ac:dyDescent="0.25">
      <c r="A258" s="3">
        <v>2017</v>
      </c>
      <c r="B258" s="4" t="s">
        <v>719</v>
      </c>
      <c r="C258" s="5">
        <v>48101</v>
      </c>
      <c r="D258" s="4" t="s">
        <v>7604</v>
      </c>
      <c r="E258" s="4" t="s">
        <v>7605</v>
      </c>
      <c r="F258" s="6">
        <v>42789</v>
      </c>
      <c r="G258" s="7">
        <v>3000000</v>
      </c>
      <c r="H258" s="6">
        <v>43052</v>
      </c>
      <c r="I258" s="4" t="s">
        <v>7606</v>
      </c>
      <c r="J258" s="4" t="s">
        <v>387</v>
      </c>
      <c r="K258" s="4" t="s">
        <v>388</v>
      </c>
      <c r="L258" s="4"/>
      <c r="M258" s="4"/>
      <c r="N258" s="4"/>
      <c r="O258" s="7">
        <v>3000000</v>
      </c>
      <c r="P258" s="11">
        <f>_xlfn.XLOOKUP(E258,[1]SIDEOF_donativos!U$4:U$1619,[1]SIDEOF_donativos!W$4:W$1619,FALSE)</f>
        <v>1086</v>
      </c>
      <c r="S258" s="3">
        <v>2017</v>
      </c>
      <c r="T258" s="4" t="s">
        <v>719</v>
      </c>
      <c r="U258" s="4" t="s">
        <v>7594</v>
      </c>
      <c r="V258" s="6">
        <v>42916</v>
      </c>
      <c r="W258" s="7">
        <v>2000000</v>
      </c>
      <c r="X258" s="6">
        <v>43085</v>
      </c>
      <c r="Y258" s="4" t="s">
        <v>7595</v>
      </c>
      <c r="Z258" s="4" t="s">
        <v>387</v>
      </c>
      <c r="AA258" s="4" t="s">
        <v>388</v>
      </c>
      <c r="AB258" s="4"/>
      <c r="AC258" s="4"/>
      <c r="AD258" s="4"/>
      <c r="AE258" s="7">
        <v>2000000</v>
      </c>
      <c r="AF258" s="11">
        <v>332</v>
      </c>
    </row>
    <row r="259" spans="1:32" x14ac:dyDescent="0.25">
      <c r="A259" s="3">
        <v>2017</v>
      </c>
      <c r="B259" s="4" t="s">
        <v>719</v>
      </c>
      <c r="C259" s="5">
        <v>48101</v>
      </c>
      <c r="D259" s="4" t="s">
        <v>7607</v>
      </c>
      <c r="E259" s="4" t="s">
        <v>3497</v>
      </c>
      <c r="F259" s="6">
        <v>42808</v>
      </c>
      <c r="G259" s="7">
        <v>1100000</v>
      </c>
      <c r="H259" s="6">
        <v>42907</v>
      </c>
      <c r="I259" s="4" t="s">
        <v>7608</v>
      </c>
      <c r="J259" s="4" t="s">
        <v>387</v>
      </c>
      <c r="K259" s="4" t="s">
        <v>388</v>
      </c>
      <c r="L259" s="4"/>
      <c r="M259" s="4"/>
      <c r="N259" s="4"/>
      <c r="O259" s="7">
        <v>1100000</v>
      </c>
      <c r="P259" s="11">
        <f>_xlfn.XLOOKUP(E259,[1]SIDEOF_donativos!U$4:U$1619,[1]SIDEOF_donativos!W$4:W$1619,FALSE)</f>
        <v>1288</v>
      </c>
      <c r="S259" s="3">
        <v>2017</v>
      </c>
      <c r="T259" s="4" t="s">
        <v>719</v>
      </c>
      <c r="U259" s="4" t="s">
        <v>7557</v>
      </c>
      <c r="V259" s="6">
        <v>42915</v>
      </c>
      <c r="W259" s="7">
        <v>4000000</v>
      </c>
      <c r="X259" s="6">
        <v>43067</v>
      </c>
      <c r="Y259" s="4" t="s">
        <v>7597</v>
      </c>
      <c r="Z259" s="4" t="s">
        <v>387</v>
      </c>
      <c r="AA259" s="4" t="s">
        <v>388</v>
      </c>
      <c r="AB259" s="4"/>
      <c r="AC259" s="4"/>
      <c r="AD259" s="4"/>
      <c r="AE259" s="7">
        <v>4000000</v>
      </c>
      <c r="AF259" s="11">
        <v>330</v>
      </c>
    </row>
    <row r="260" spans="1:32" x14ac:dyDescent="0.25">
      <c r="A260" s="3">
        <v>2017</v>
      </c>
      <c r="B260" s="4" t="s">
        <v>719</v>
      </c>
      <c r="C260" s="5">
        <v>48201</v>
      </c>
      <c r="D260" s="4" t="s">
        <v>7609</v>
      </c>
      <c r="E260" s="4" t="s">
        <v>7610</v>
      </c>
      <c r="F260" s="6">
        <v>42793</v>
      </c>
      <c r="G260" s="7">
        <v>350000</v>
      </c>
      <c r="H260" s="6">
        <v>43158</v>
      </c>
      <c r="I260" s="4" t="s">
        <v>7611</v>
      </c>
      <c r="J260" s="4" t="s">
        <v>387</v>
      </c>
      <c r="K260" s="4" t="s">
        <v>388</v>
      </c>
      <c r="L260" s="4"/>
      <c r="M260" s="4"/>
      <c r="N260" s="4"/>
      <c r="O260" s="7">
        <v>350000</v>
      </c>
      <c r="P260" s="11">
        <f>_xlfn.XLOOKUP(E260,[1]SIDEOF_donativos!U$4:U$1619,[1]SIDEOF_donativos!W$4:W$1619,FALSE)</f>
        <v>1467</v>
      </c>
      <c r="S260" s="3">
        <v>2017</v>
      </c>
      <c r="T260" s="4" t="s">
        <v>719</v>
      </c>
      <c r="U260" s="4" t="s">
        <v>3779</v>
      </c>
      <c r="V260" s="6">
        <v>42916</v>
      </c>
      <c r="W260" s="7">
        <v>3000000</v>
      </c>
      <c r="X260" s="6">
        <v>43098</v>
      </c>
      <c r="Y260" s="4" t="s">
        <v>7599</v>
      </c>
      <c r="Z260" s="4" t="s">
        <v>387</v>
      </c>
      <c r="AA260" s="4" t="s">
        <v>388</v>
      </c>
      <c r="AB260" s="4"/>
      <c r="AC260" s="4"/>
      <c r="AD260" s="4"/>
      <c r="AE260" s="7">
        <v>3000000</v>
      </c>
      <c r="AF260" s="11">
        <v>933</v>
      </c>
    </row>
    <row r="261" spans="1:32" x14ac:dyDescent="0.25">
      <c r="A261" s="3">
        <v>2017</v>
      </c>
      <c r="B261" s="4" t="s">
        <v>719</v>
      </c>
      <c r="C261" s="5">
        <v>48201</v>
      </c>
      <c r="D261" s="4" t="s">
        <v>7612</v>
      </c>
      <c r="E261" s="4" t="s">
        <v>1309</v>
      </c>
      <c r="F261" s="6">
        <v>42844</v>
      </c>
      <c r="G261" s="7">
        <v>416000</v>
      </c>
      <c r="H261" s="6">
        <v>43208</v>
      </c>
      <c r="I261" s="4" t="s">
        <v>7611</v>
      </c>
      <c r="J261" s="4" t="s">
        <v>387</v>
      </c>
      <c r="K261" s="4" t="s">
        <v>388</v>
      </c>
      <c r="L261" s="4"/>
      <c r="M261" s="4"/>
      <c r="N261" s="4"/>
      <c r="O261" s="7">
        <v>416000</v>
      </c>
      <c r="P261" s="11">
        <f>_xlfn.XLOOKUP(E261,[1]SIDEOF_donativos!U$4:U$1619,[1]SIDEOF_donativos!W$4:W$1619,FALSE)</f>
        <v>1010</v>
      </c>
      <c r="S261" s="3">
        <v>2017</v>
      </c>
      <c r="T261" s="4" t="s">
        <v>719</v>
      </c>
      <c r="U261" s="4" t="s">
        <v>3779</v>
      </c>
      <c r="V261" s="6">
        <v>42916</v>
      </c>
      <c r="W261" s="7">
        <v>5000000</v>
      </c>
      <c r="X261" s="6">
        <v>43098</v>
      </c>
      <c r="Y261" s="4" t="s">
        <v>7601</v>
      </c>
      <c r="Z261" s="4" t="s">
        <v>387</v>
      </c>
      <c r="AA261" s="4" t="s">
        <v>388</v>
      </c>
      <c r="AB261" s="4"/>
      <c r="AC261" s="4"/>
      <c r="AD261" s="4"/>
      <c r="AE261" s="7">
        <v>5000000</v>
      </c>
      <c r="AF261" s="11">
        <v>933</v>
      </c>
    </row>
    <row r="262" spans="1:32" x14ac:dyDescent="0.25">
      <c r="A262" s="3">
        <v>2017</v>
      </c>
      <c r="B262" s="4" t="s">
        <v>719</v>
      </c>
      <c r="C262" s="5">
        <v>48401</v>
      </c>
      <c r="D262" s="4" t="s">
        <v>7613</v>
      </c>
      <c r="E262" s="4" t="s">
        <v>7614</v>
      </c>
      <c r="F262" s="6">
        <v>42828</v>
      </c>
      <c r="G262" s="7">
        <v>4000000</v>
      </c>
      <c r="H262" s="6">
        <v>43100</v>
      </c>
      <c r="I262" s="4" t="s">
        <v>7615</v>
      </c>
      <c r="J262" s="4" t="s">
        <v>387</v>
      </c>
      <c r="K262" s="4" t="s">
        <v>388</v>
      </c>
      <c r="L262" s="4"/>
      <c r="M262" s="4"/>
      <c r="N262" s="4"/>
      <c r="O262" s="7">
        <v>4000000</v>
      </c>
      <c r="P262" s="11">
        <f>_xlfn.XLOOKUP(E262,[1]SIDEOF_donativos!U$4:U$1619,[1]SIDEOF_donativos!W$4:W$1619,FALSE)</f>
        <v>197</v>
      </c>
      <c r="S262" s="3">
        <v>2017</v>
      </c>
      <c r="T262" s="4" t="s">
        <v>719</v>
      </c>
      <c r="U262" s="4" t="s">
        <v>7569</v>
      </c>
      <c r="V262" s="6">
        <v>42889</v>
      </c>
      <c r="W262" s="7">
        <v>1000000</v>
      </c>
      <c r="X262" s="6">
        <v>43102</v>
      </c>
      <c r="Y262" s="4" t="s">
        <v>7603</v>
      </c>
      <c r="Z262" s="4" t="s">
        <v>387</v>
      </c>
      <c r="AA262" s="4" t="s">
        <v>388</v>
      </c>
      <c r="AB262" s="4"/>
      <c r="AC262" s="4"/>
      <c r="AD262" s="4"/>
      <c r="AE262" s="7">
        <v>1000000</v>
      </c>
      <c r="AF262" s="11">
        <v>29</v>
      </c>
    </row>
    <row r="263" spans="1:32" x14ac:dyDescent="0.25">
      <c r="A263" s="3">
        <v>2017</v>
      </c>
      <c r="B263" s="4" t="s">
        <v>719</v>
      </c>
      <c r="C263" s="5">
        <v>48401</v>
      </c>
      <c r="D263" s="4" t="s">
        <v>7616</v>
      </c>
      <c r="E263" s="4" t="s">
        <v>7617</v>
      </c>
      <c r="F263" s="6">
        <v>42878</v>
      </c>
      <c r="G263" s="7">
        <v>2000000</v>
      </c>
      <c r="H263" s="6">
        <v>43131</v>
      </c>
      <c r="I263" s="4" t="s">
        <v>7618</v>
      </c>
      <c r="J263" s="4" t="s">
        <v>387</v>
      </c>
      <c r="K263" s="4" t="s">
        <v>388</v>
      </c>
      <c r="L263" s="4"/>
      <c r="M263" s="4"/>
      <c r="N263" s="4"/>
      <c r="O263" s="7">
        <v>2000000</v>
      </c>
      <c r="P263" s="11">
        <f>_xlfn.XLOOKUP(E263,[1]SIDEOF_donativos!U$4:U$1619,[1]SIDEOF_donativos!W$4:W$1619,FALSE)</f>
        <v>198</v>
      </c>
      <c r="S263" s="3">
        <v>2017</v>
      </c>
      <c r="T263" s="4" t="s">
        <v>719</v>
      </c>
      <c r="U263" s="4" t="s">
        <v>7605</v>
      </c>
      <c r="V263" s="6">
        <v>42789</v>
      </c>
      <c r="W263" s="7">
        <v>3000000</v>
      </c>
      <c r="X263" s="6">
        <v>43052</v>
      </c>
      <c r="Y263" s="4" t="s">
        <v>7606</v>
      </c>
      <c r="Z263" s="4" t="s">
        <v>387</v>
      </c>
      <c r="AA263" s="4" t="s">
        <v>388</v>
      </c>
      <c r="AB263" s="4"/>
      <c r="AC263" s="4"/>
      <c r="AD263" s="4"/>
      <c r="AE263" s="7">
        <v>3000000</v>
      </c>
      <c r="AF263" s="11">
        <v>1086</v>
      </c>
    </row>
    <row r="264" spans="1:32" x14ac:dyDescent="0.25">
      <c r="A264" s="3">
        <v>2017</v>
      </c>
      <c r="B264" s="4" t="s">
        <v>719</v>
      </c>
      <c r="C264" s="5">
        <v>48501</v>
      </c>
      <c r="D264" s="4" t="s">
        <v>7619</v>
      </c>
      <c r="E264" s="4" t="s">
        <v>7620</v>
      </c>
      <c r="F264" s="6">
        <v>42785</v>
      </c>
      <c r="G264" s="7">
        <v>2500000</v>
      </c>
      <c r="H264" s="6">
        <v>42913</v>
      </c>
      <c r="I264" s="4" t="s">
        <v>7621</v>
      </c>
      <c r="J264" s="4" t="s">
        <v>387</v>
      </c>
      <c r="K264" s="4" t="s">
        <v>388</v>
      </c>
      <c r="L264" s="4"/>
      <c r="M264" s="4"/>
      <c r="N264" s="4"/>
      <c r="O264" s="7">
        <v>2500000</v>
      </c>
      <c r="P264" s="11">
        <f>_xlfn.XLOOKUP(E264,[1]SIDEOF_donativos!U$4:U$1619,[1]SIDEOF_donativos!W$4:W$1619,FALSE)</f>
        <v>1536</v>
      </c>
      <c r="S264" s="3">
        <v>2017</v>
      </c>
      <c r="T264" s="4" t="s">
        <v>719</v>
      </c>
      <c r="U264" s="4" t="s">
        <v>3497</v>
      </c>
      <c r="V264" s="6">
        <v>42808</v>
      </c>
      <c r="W264" s="7">
        <v>1100000</v>
      </c>
      <c r="X264" s="6">
        <v>42907</v>
      </c>
      <c r="Y264" s="4" t="s">
        <v>7608</v>
      </c>
      <c r="Z264" s="4" t="s">
        <v>387</v>
      </c>
      <c r="AA264" s="4" t="s">
        <v>388</v>
      </c>
      <c r="AB264" s="4"/>
      <c r="AC264" s="4"/>
      <c r="AD264" s="4"/>
      <c r="AE264" s="7">
        <v>1100000</v>
      </c>
      <c r="AF264" s="11">
        <v>1288</v>
      </c>
    </row>
    <row r="265" spans="1:32" x14ac:dyDescent="0.25">
      <c r="A265" s="3">
        <v>2017</v>
      </c>
      <c r="B265" s="4" t="s">
        <v>1741</v>
      </c>
      <c r="C265" s="5">
        <v>48101</v>
      </c>
      <c r="D265" s="4" t="s">
        <v>7622</v>
      </c>
      <c r="E265" s="4" t="s">
        <v>200</v>
      </c>
      <c r="F265" s="6">
        <v>42846</v>
      </c>
      <c r="G265" s="7">
        <v>10000000</v>
      </c>
      <c r="H265" s="6">
        <v>43100</v>
      </c>
      <c r="I265" s="4" t="s">
        <v>7623</v>
      </c>
      <c r="J265" s="4" t="s">
        <v>290</v>
      </c>
      <c r="K265" s="4" t="s">
        <v>291</v>
      </c>
      <c r="L265" s="4"/>
      <c r="M265" s="4"/>
      <c r="N265" s="4"/>
      <c r="O265" s="7">
        <v>10000000</v>
      </c>
      <c r="P265" s="11">
        <f>_xlfn.XLOOKUP(E265,[1]SIDEOF_donativos!U$4:U$1619,[1]SIDEOF_donativos!W$4:W$1619,FALSE)</f>
        <v>754</v>
      </c>
      <c r="S265" s="3">
        <v>2017</v>
      </c>
      <c r="T265" s="4" t="s">
        <v>719</v>
      </c>
      <c r="U265" s="4" t="s">
        <v>7610</v>
      </c>
      <c r="V265" s="6">
        <v>42793</v>
      </c>
      <c r="W265" s="7">
        <v>350000</v>
      </c>
      <c r="X265" s="6">
        <v>43158</v>
      </c>
      <c r="Y265" s="4" t="s">
        <v>7611</v>
      </c>
      <c r="Z265" s="4" t="s">
        <v>387</v>
      </c>
      <c r="AA265" s="4" t="s">
        <v>388</v>
      </c>
      <c r="AB265" s="4"/>
      <c r="AC265" s="4"/>
      <c r="AD265" s="4"/>
      <c r="AE265" s="7">
        <v>350000</v>
      </c>
      <c r="AF265" s="11">
        <v>1467</v>
      </c>
    </row>
    <row r="266" spans="1:32" x14ac:dyDescent="0.25">
      <c r="S266" s="3">
        <v>2017</v>
      </c>
      <c r="T266" s="4" t="s">
        <v>719</v>
      </c>
      <c r="U266" s="4" t="s">
        <v>1309</v>
      </c>
      <c r="V266" s="6">
        <v>42844</v>
      </c>
      <c r="W266" s="7">
        <v>416000</v>
      </c>
      <c r="X266" s="6">
        <v>43208</v>
      </c>
      <c r="Y266" s="4" t="s">
        <v>7611</v>
      </c>
      <c r="Z266" s="4" t="s">
        <v>387</v>
      </c>
      <c r="AA266" s="4" t="s">
        <v>388</v>
      </c>
      <c r="AB266" s="4"/>
      <c r="AC266" s="4"/>
      <c r="AD266" s="4"/>
      <c r="AE266" s="7">
        <v>416000</v>
      </c>
      <c r="AF266" s="11">
        <v>1010</v>
      </c>
    </row>
    <row r="267" spans="1:32" x14ac:dyDescent="0.25">
      <c r="S267" s="3">
        <v>2017</v>
      </c>
      <c r="T267" s="4" t="s">
        <v>719</v>
      </c>
      <c r="U267" s="4" t="s">
        <v>7614</v>
      </c>
      <c r="V267" s="6">
        <v>42828</v>
      </c>
      <c r="W267" s="7">
        <v>4000000</v>
      </c>
      <c r="X267" s="6">
        <v>43100</v>
      </c>
      <c r="Y267" s="4" t="s">
        <v>7615</v>
      </c>
      <c r="Z267" s="4" t="s">
        <v>387</v>
      </c>
      <c r="AA267" s="4" t="s">
        <v>388</v>
      </c>
      <c r="AB267" s="4"/>
      <c r="AC267" s="4"/>
      <c r="AD267" s="4"/>
      <c r="AE267" s="7">
        <v>4000000</v>
      </c>
      <c r="AF267" s="11">
        <v>197</v>
      </c>
    </row>
    <row r="268" spans="1:32" x14ac:dyDescent="0.25">
      <c r="S268" s="3">
        <v>2017</v>
      </c>
      <c r="T268" s="4" t="s">
        <v>719</v>
      </c>
      <c r="U268" s="4" t="s">
        <v>7617</v>
      </c>
      <c r="V268" s="6">
        <v>42878</v>
      </c>
      <c r="W268" s="7">
        <v>2000000</v>
      </c>
      <c r="X268" s="6">
        <v>43131</v>
      </c>
      <c r="Y268" s="4" t="s">
        <v>7618</v>
      </c>
      <c r="Z268" s="4" t="s">
        <v>387</v>
      </c>
      <c r="AA268" s="4" t="s">
        <v>388</v>
      </c>
      <c r="AB268" s="4"/>
      <c r="AC268" s="4"/>
      <c r="AD268" s="4"/>
      <c r="AE268" s="7">
        <v>2000000</v>
      </c>
      <c r="AF268" s="11">
        <v>198</v>
      </c>
    </row>
    <row r="269" spans="1:32" x14ac:dyDescent="0.25">
      <c r="S269" s="3">
        <v>2017</v>
      </c>
      <c r="T269" s="4" t="s">
        <v>719</v>
      </c>
      <c r="U269" s="4" t="s">
        <v>7620</v>
      </c>
      <c r="V269" s="6">
        <v>42785</v>
      </c>
      <c r="W269" s="7">
        <v>2500000</v>
      </c>
      <c r="X269" s="6">
        <v>42913</v>
      </c>
      <c r="Y269" s="4" t="s">
        <v>7621</v>
      </c>
      <c r="Z269" s="4" t="s">
        <v>387</v>
      </c>
      <c r="AA269" s="4" t="s">
        <v>388</v>
      </c>
      <c r="AB269" s="4"/>
      <c r="AC269" s="4"/>
      <c r="AD269" s="4"/>
      <c r="AE269" s="7">
        <v>2500000</v>
      </c>
      <c r="AF269" s="11">
        <v>1536</v>
      </c>
    </row>
    <row r="270" spans="1:32" x14ac:dyDescent="0.25">
      <c r="W270" s="18">
        <f>SUM(W117:W269)</f>
        <v>487262362</v>
      </c>
      <c r="AE270" s="17">
        <f>SUM(AE117:AE269)</f>
        <v>484141150</v>
      </c>
    </row>
    <row r="272" spans="1:32" x14ac:dyDescent="0.25">
      <c r="S272" t="s">
        <v>7678</v>
      </c>
    </row>
    <row r="273" spans="19:32" ht="30" x14ac:dyDescent="0.25">
      <c r="S273" s="3" t="s">
        <v>0</v>
      </c>
      <c r="T273" s="4" t="s">
        <v>1</v>
      </c>
      <c r="U273" s="4" t="s">
        <v>4</v>
      </c>
      <c r="V273" s="4" t="s">
        <v>5</v>
      </c>
      <c r="W273" s="7" t="s">
        <v>6</v>
      </c>
      <c r="X273" s="4" t="s">
        <v>7</v>
      </c>
      <c r="Y273" s="4" t="s">
        <v>8</v>
      </c>
      <c r="Z273" s="4" t="s">
        <v>9</v>
      </c>
      <c r="AA273" s="13" t="s">
        <v>1767</v>
      </c>
      <c r="AB273" s="13" t="s">
        <v>1767</v>
      </c>
      <c r="AC273" s="13" t="s">
        <v>1767</v>
      </c>
      <c r="AD273" s="13" t="s">
        <v>1767</v>
      </c>
      <c r="AE273" s="7" t="s">
        <v>14</v>
      </c>
      <c r="AF273" s="11" t="s">
        <v>5413</v>
      </c>
    </row>
    <row r="274" spans="19:32" x14ac:dyDescent="0.25">
      <c r="S274" s="3">
        <v>2017</v>
      </c>
      <c r="T274" s="4" t="s">
        <v>1909</v>
      </c>
      <c r="U274" s="4" t="s">
        <v>1916</v>
      </c>
      <c r="V274" s="6">
        <v>42935</v>
      </c>
      <c r="W274" s="7">
        <v>150000</v>
      </c>
      <c r="X274" s="6">
        <v>43100</v>
      </c>
      <c r="Y274" s="4" t="s">
        <v>7036</v>
      </c>
      <c r="Z274" s="4" t="s">
        <v>290</v>
      </c>
      <c r="AA274" s="4" t="s">
        <v>291</v>
      </c>
      <c r="AB274" s="4"/>
      <c r="AC274" s="4"/>
      <c r="AD274" s="4"/>
      <c r="AE274" s="7">
        <v>0</v>
      </c>
      <c r="AF274" s="11">
        <v>1601</v>
      </c>
    </row>
    <row r="275" spans="19:32" x14ac:dyDescent="0.25">
      <c r="S275" s="3">
        <v>2017</v>
      </c>
      <c r="T275" s="4" t="s">
        <v>1741</v>
      </c>
      <c r="U275" s="4" t="s">
        <v>200</v>
      </c>
      <c r="V275" s="6">
        <v>42846</v>
      </c>
      <c r="W275" s="7">
        <v>10000000</v>
      </c>
      <c r="X275" s="6">
        <v>43100</v>
      </c>
      <c r="Y275" s="4" t="s">
        <v>7623</v>
      </c>
      <c r="Z275" s="4" t="s">
        <v>290</v>
      </c>
      <c r="AA275" s="4" t="s">
        <v>291</v>
      </c>
      <c r="AB275" s="4"/>
      <c r="AC275" s="4"/>
      <c r="AD275" s="4"/>
      <c r="AE275" s="7">
        <v>10000000</v>
      </c>
      <c r="AF275" s="11">
        <v>754</v>
      </c>
    </row>
    <row r="276" spans="19:32" x14ac:dyDescent="0.25">
      <c r="W276" s="18">
        <f>SUM(W274:W275)</f>
        <v>10150000</v>
      </c>
      <c r="AE276" s="17">
        <f>SUM(AE274:AE275)</f>
        <v>10000000</v>
      </c>
    </row>
    <row r="278" spans="19:32" x14ac:dyDescent="0.25">
      <c r="S278" t="s">
        <v>7679</v>
      </c>
    </row>
    <row r="279" spans="19:32" ht="30" x14ac:dyDescent="0.25">
      <c r="S279" s="3" t="s">
        <v>0</v>
      </c>
      <c r="T279" s="4" t="s">
        <v>1</v>
      </c>
      <c r="U279" s="4" t="s">
        <v>4</v>
      </c>
      <c r="V279" s="4" t="s">
        <v>5</v>
      </c>
      <c r="W279" s="7" t="s">
        <v>6</v>
      </c>
      <c r="X279" s="4" t="s">
        <v>7</v>
      </c>
      <c r="Y279" s="4" t="s">
        <v>8</v>
      </c>
      <c r="Z279" s="4" t="s">
        <v>9</v>
      </c>
      <c r="AA279" s="13" t="s">
        <v>1767</v>
      </c>
      <c r="AB279" s="13" t="s">
        <v>1767</v>
      </c>
      <c r="AC279" s="13" t="s">
        <v>1767</v>
      </c>
      <c r="AD279" s="13" t="s">
        <v>1767</v>
      </c>
      <c r="AE279" s="7" t="s">
        <v>14</v>
      </c>
      <c r="AF279" s="11" t="s">
        <v>5413</v>
      </c>
    </row>
    <row r="280" spans="19:32" x14ac:dyDescent="0.25">
      <c r="S280" s="3">
        <v>2017</v>
      </c>
      <c r="T280" s="4" t="s">
        <v>445</v>
      </c>
      <c r="U280" s="4" t="s">
        <v>456</v>
      </c>
      <c r="V280" s="6">
        <v>42901</v>
      </c>
      <c r="W280" s="7">
        <v>11000000</v>
      </c>
      <c r="X280" s="6">
        <v>43100</v>
      </c>
      <c r="Y280" s="4" t="s">
        <v>7055</v>
      </c>
      <c r="Z280" s="4" t="s">
        <v>458</v>
      </c>
      <c r="AA280" s="4" t="s">
        <v>459</v>
      </c>
      <c r="AB280" s="4"/>
      <c r="AC280" s="4"/>
      <c r="AD280" s="4"/>
      <c r="AE280" s="7">
        <v>11000000</v>
      </c>
      <c r="AF280" s="11">
        <v>747</v>
      </c>
    </row>
    <row r="281" spans="19:32" x14ac:dyDescent="0.25">
      <c r="S281" s="3">
        <v>2017</v>
      </c>
      <c r="T281" s="4" t="s">
        <v>445</v>
      </c>
      <c r="U281" s="4" t="s">
        <v>449</v>
      </c>
      <c r="V281" s="6">
        <v>42905</v>
      </c>
      <c r="W281" s="7">
        <v>200000</v>
      </c>
      <c r="X281" s="6">
        <v>43100</v>
      </c>
      <c r="Y281" s="4" t="s">
        <v>7057</v>
      </c>
      <c r="Z281" s="4" t="s">
        <v>458</v>
      </c>
      <c r="AA281" s="4" t="s">
        <v>459</v>
      </c>
      <c r="AB281" s="4"/>
      <c r="AC281" s="4"/>
      <c r="AD281" s="4"/>
      <c r="AE281" s="7">
        <v>0</v>
      </c>
      <c r="AF281" s="11">
        <v>14</v>
      </c>
    </row>
    <row r="282" spans="19:32" x14ac:dyDescent="0.25">
      <c r="W282" s="18">
        <f>SUM(W280:W281)</f>
        <v>11200000</v>
      </c>
      <c r="AE282" s="17">
        <f>SUM(AE280:AE281)</f>
        <v>11000000</v>
      </c>
    </row>
  </sheetData>
  <autoFilter ref="A2:P265" xr:uid="{C68D5CE5-77CB-401C-A776-B01629629BCD}"/>
  <mergeCells count="1">
    <mergeCell ref="AI2:AL2"/>
  </mergeCells>
  <conditionalFormatting pivot="1" sqref="AO4 AO3 AO5 AO6 AO7 AO8 AO9">
    <cfRule type="dataBar" priority="2">
      <dataBar>
        <cfvo type="min"/>
        <cfvo type="max"/>
        <color rgb="FF638EC6"/>
      </dataBar>
      <extLst>
        <ext xmlns:x14="http://schemas.microsoft.com/office/spreadsheetml/2009/9/main" uri="{B025F937-C7B1-47D3-B67F-A62EFF666E3E}">
          <x14:id>{626DBE48-9646-48C3-BFD6-C360755C8D14}</x14:id>
        </ext>
      </extLst>
    </cfRule>
  </conditionalFormatting>
  <conditionalFormatting pivot="1">
    <cfRule type="dataBar" priority="1">
      <dataBar>
        <cfvo type="min"/>
        <cfvo type="max"/>
        <color rgb="FFD6007B"/>
      </dataBar>
      <extLst>
        <ext xmlns:x14="http://schemas.microsoft.com/office/spreadsheetml/2009/9/main" uri="{B025F937-C7B1-47D3-B67F-A62EFF666E3E}">
          <x14:id>{C019C2CB-CE14-4B8D-A8CF-60856D576508}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26DBE48-9646-48C3-BFD6-C360755C8D14}">
            <x14:dataBar minLength="0" maxLength="100" gradient="0">
              <x14:cfvo type="autoMin"/>
              <x14:cfvo type="autoMax"/>
              <x14:negativeFillColor rgb="FFFF0000"/>
              <x14:axisColor rgb="FF000000"/>
            </x14:dataBar>
          </x14:cfRule>
          <xm:sqref>AO4 AO3 AO5 AO6 AO7 AO8 AO9</xm:sqref>
        </x14:conditionalFormatting>
        <x14:conditionalFormatting xmlns:xm="http://schemas.microsoft.com/office/excel/2006/main" pivot="1">
          <x14:cfRule type="dataBar" id="{C019C2CB-CE14-4B8D-A8CF-60856D576508}">
            <x14:dataBar minLength="0" maxLength="100" gradient="0">
              <x14:cfvo type="autoMin"/>
              <x14:cfvo type="autoMax"/>
              <x14:negativeFillColor rgb="FFFF0000"/>
              <x14:axisColor rgb="FF000000"/>
            </x14:dataBar>
          </x14:cfRule>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53849-0DCF-4D48-80DD-79BA2884E286}">
  <sheetPr codeName="Hoja7"/>
  <dimension ref="B3:Z19"/>
  <sheetViews>
    <sheetView tabSelected="1" topLeftCell="B1" workbookViewId="0">
      <pane xSplit="1" topLeftCell="C1" activePane="topRight" state="frozen"/>
      <selection activeCell="B4" sqref="B4"/>
      <selection pane="topRight" activeCell="Y9" sqref="Y9"/>
    </sheetView>
  </sheetViews>
  <sheetFormatPr baseColWidth="10" defaultRowHeight="15" x14ac:dyDescent="0.25"/>
  <cols>
    <col min="1" max="1" width="4.7109375" customWidth="1"/>
    <col min="2" max="2" width="11.42578125" style="5"/>
    <col min="3" max="22" width="21" customWidth="1"/>
    <col min="23" max="26" width="19" customWidth="1"/>
  </cols>
  <sheetData>
    <row r="3" spans="2:26" ht="15.75" thickBot="1" x14ac:dyDescent="0.3">
      <c r="B3" s="11" t="s">
        <v>7642</v>
      </c>
      <c r="C3" s="28"/>
    </row>
    <row r="4" spans="2:26" ht="16.5" thickTop="1" thickBot="1" x14ac:dyDescent="0.3">
      <c r="B4" s="1" t="s">
        <v>7643</v>
      </c>
      <c r="C4" s="110">
        <v>2012</v>
      </c>
      <c r="D4" s="110"/>
      <c r="E4" s="110"/>
      <c r="F4" s="111"/>
      <c r="G4" s="112">
        <v>2013</v>
      </c>
      <c r="H4" s="112"/>
      <c r="I4" s="112"/>
      <c r="J4" s="113"/>
      <c r="K4" s="114">
        <v>2014</v>
      </c>
      <c r="L4" s="114"/>
      <c r="M4" s="114"/>
      <c r="N4" s="114"/>
      <c r="O4" s="115">
        <v>2015</v>
      </c>
      <c r="P4" s="116"/>
      <c r="Q4" s="116"/>
      <c r="R4" s="117"/>
      <c r="S4" s="118">
        <v>2016</v>
      </c>
      <c r="T4" s="118"/>
      <c r="U4" s="118"/>
      <c r="V4" s="119"/>
      <c r="W4" s="109">
        <v>2017</v>
      </c>
      <c r="X4" s="109"/>
      <c r="Y4" s="109"/>
      <c r="Z4" s="109"/>
    </row>
    <row r="5" spans="2:26" ht="16.5" thickTop="1" thickBot="1" x14ac:dyDescent="0.3">
      <c r="B5" s="5" t="s">
        <v>7645</v>
      </c>
      <c r="C5" s="62" t="s">
        <v>7680</v>
      </c>
      <c r="D5" s="61" t="s">
        <v>7644</v>
      </c>
      <c r="E5" s="61" t="s">
        <v>7681</v>
      </c>
      <c r="F5" s="64" t="s">
        <v>7674</v>
      </c>
      <c r="G5" s="67" t="s">
        <v>7682</v>
      </c>
      <c r="H5" s="66" t="s">
        <v>7644</v>
      </c>
      <c r="I5" s="66" t="s">
        <v>7681</v>
      </c>
      <c r="J5" s="69" t="s">
        <v>7674</v>
      </c>
      <c r="K5" s="78" t="s">
        <v>7682</v>
      </c>
      <c r="L5" s="77" t="s">
        <v>7644</v>
      </c>
      <c r="M5" s="77" t="s">
        <v>7681</v>
      </c>
      <c r="N5" s="77" t="s">
        <v>7674</v>
      </c>
      <c r="O5" s="74" t="s">
        <v>7682</v>
      </c>
      <c r="P5" s="71" t="s">
        <v>7644</v>
      </c>
      <c r="Q5" s="71" t="s">
        <v>7681</v>
      </c>
      <c r="R5" s="82" t="s">
        <v>7674</v>
      </c>
      <c r="S5" s="87" t="s">
        <v>7682</v>
      </c>
      <c r="T5" s="86" t="s">
        <v>7644</v>
      </c>
      <c r="U5" s="86" t="s">
        <v>7681</v>
      </c>
      <c r="V5" s="90" t="s">
        <v>7674</v>
      </c>
      <c r="W5" s="95" t="s">
        <v>7682</v>
      </c>
      <c r="X5" s="94" t="s">
        <v>7644</v>
      </c>
      <c r="Y5" s="94" t="s">
        <v>7681</v>
      </c>
      <c r="Z5" s="94" t="s">
        <v>7674</v>
      </c>
    </row>
    <row r="6" spans="2:26" ht="16.5" thickTop="1" thickBot="1" x14ac:dyDescent="0.3">
      <c r="B6" t="s">
        <v>1815</v>
      </c>
      <c r="C6" s="63">
        <v>0</v>
      </c>
      <c r="D6" s="63">
        <v>0</v>
      </c>
      <c r="E6" s="63">
        <f>C6-D6</f>
        <v>0</v>
      </c>
      <c r="F6" s="65">
        <v>0</v>
      </c>
      <c r="G6" s="68">
        <v>3166592</v>
      </c>
      <c r="H6" s="68">
        <v>2400000</v>
      </c>
      <c r="I6" s="68">
        <f>G6-H6</f>
        <v>766592</v>
      </c>
      <c r="J6" s="70">
        <v>2200000</v>
      </c>
      <c r="K6" s="79">
        <v>2300000</v>
      </c>
      <c r="L6" s="79">
        <v>2300000</v>
      </c>
      <c r="M6" s="79">
        <f>K6-L6</f>
        <v>0</v>
      </c>
      <c r="N6" s="79">
        <v>2300000</v>
      </c>
      <c r="O6" s="75">
        <v>3340076</v>
      </c>
      <c r="P6" s="72">
        <v>3338390</v>
      </c>
      <c r="Q6" s="72">
        <f>O6 - P6</f>
        <v>1686</v>
      </c>
      <c r="R6" s="83">
        <v>3338390</v>
      </c>
      <c r="S6" s="88">
        <v>0</v>
      </c>
      <c r="T6" s="88">
        <v>0</v>
      </c>
      <c r="U6" s="88">
        <v>0</v>
      </c>
      <c r="V6" s="91">
        <v>0</v>
      </c>
      <c r="W6" s="96">
        <v>0</v>
      </c>
      <c r="X6" s="96">
        <v>0</v>
      </c>
      <c r="Y6" s="96">
        <v>0</v>
      </c>
      <c r="Z6" s="96">
        <v>0</v>
      </c>
    </row>
    <row r="7" spans="2:26" ht="16.5" thickTop="1" thickBot="1" x14ac:dyDescent="0.3">
      <c r="B7" t="s">
        <v>286</v>
      </c>
      <c r="C7" s="63">
        <v>27700000</v>
      </c>
      <c r="D7" s="63">
        <v>27699999</v>
      </c>
      <c r="E7" s="63">
        <f t="shared" ref="E7:E18" si="0">C7-D7</f>
        <v>1</v>
      </c>
      <c r="F7" s="65">
        <v>27699999</v>
      </c>
      <c r="G7" s="68">
        <v>144310000</v>
      </c>
      <c r="H7" s="68">
        <v>138910000</v>
      </c>
      <c r="I7" s="68">
        <f t="shared" ref="I7:I18" si="1">G7-H7</f>
        <v>5400000</v>
      </c>
      <c r="J7" s="70">
        <v>37910000</v>
      </c>
      <c r="K7" s="79">
        <v>24925000</v>
      </c>
      <c r="L7" s="79">
        <v>24925000</v>
      </c>
      <c r="M7" s="79">
        <f t="shared" ref="M7:M18" si="2">K7-L7</f>
        <v>0</v>
      </c>
      <c r="N7" s="79">
        <v>21925000</v>
      </c>
      <c r="O7" s="75">
        <v>54085000</v>
      </c>
      <c r="P7" s="72">
        <v>54085000</v>
      </c>
      <c r="Q7" s="72">
        <f t="shared" ref="Q7:Q18" si="3">O7 - P7</f>
        <v>0</v>
      </c>
      <c r="R7" s="84">
        <v>54085000</v>
      </c>
      <c r="S7" s="88">
        <v>38400000</v>
      </c>
      <c r="T7" s="88">
        <v>38400000</v>
      </c>
      <c r="U7" s="88">
        <f>S7-T7</f>
        <v>0</v>
      </c>
      <c r="V7" s="92">
        <v>24200000</v>
      </c>
      <c r="W7" s="96">
        <v>4250000</v>
      </c>
      <c r="X7" s="96">
        <v>3000000</v>
      </c>
      <c r="Y7" s="96">
        <f>W7-X7</f>
        <v>1250000</v>
      </c>
      <c r="Z7" s="97">
        <v>3000000</v>
      </c>
    </row>
    <row r="8" spans="2:26" ht="16.5" thickTop="1" thickBot="1" x14ac:dyDescent="0.3">
      <c r="B8" t="s">
        <v>2832</v>
      </c>
      <c r="C8" s="63">
        <v>0</v>
      </c>
      <c r="D8" s="63">
        <v>0</v>
      </c>
      <c r="E8" s="63">
        <f t="shared" si="0"/>
        <v>0</v>
      </c>
      <c r="F8" s="65">
        <v>0</v>
      </c>
      <c r="G8" s="68">
        <v>0</v>
      </c>
      <c r="H8" s="68">
        <v>0</v>
      </c>
      <c r="I8" s="68">
        <f t="shared" si="1"/>
        <v>0</v>
      </c>
      <c r="J8" s="70">
        <v>0</v>
      </c>
      <c r="K8" s="80">
        <v>6900000</v>
      </c>
      <c r="L8" s="79">
        <v>6900000</v>
      </c>
      <c r="M8" s="79">
        <f t="shared" si="2"/>
        <v>0</v>
      </c>
      <c r="N8" s="79">
        <v>0</v>
      </c>
      <c r="O8" s="75">
        <v>70800000</v>
      </c>
      <c r="P8" s="72">
        <v>70800000</v>
      </c>
      <c r="Q8" s="72">
        <f t="shared" si="3"/>
        <v>0</v>
      </c>
      <c r="R8" s="83">
        <v>66800000</v>
      </c>
      <c r="S8" s="88">
        <v>56255141</v>
      </c>
      <c r="T8" s="88">
        <v>56255141</v>
      </c>
      <c r="U8" s="88">
        <f t="shared" ref="U8:U18" si="4">S8-T8</f>
        <v>0</v>
      </c>
      <c r="V8" s="91">
        <v>3390000</v>
      </c>
      <c r="W8" s="96">
        <v>0</v>
      </c>
      <c r="X8" s="96">
        <v>0</v>
      </c>
      <c r="Y8" s="96">
        <f t="shared" ref="Y8:Y18" si="5">W8-X8</f>
        <v>0</v>
      </c>
      <c r="Z8" s="96">
        <v>0</v>
      </c>
    </row>
    <row r="9" spans="2:26" ht="16.5" thickTop="1" thickBot="1" x14ac:dyDescent="0.3">
      <c r="B9" t="s">
        <v>301</v>
      </c>
      <c r="C9" s="63">
        <v>19954240</v>
      </c>
      <c r="D9" s="63">
        <v>19862490</v>
      </c>
      <c r="E9" s="63">
        <f t="shared" si="0"/>
        <v>91750</v>
      </c>
      <c r="F9" s="65">
        <v>19862490</v>
      </c>
      <c r="G9" s="68">
        <v>42933000</v>
      </c>
      <c r="H9" s="68">
        <v>42933000</v>
      </c>
      <c r="I9" s="68">
        <f t="shared" si="1"/>
        <v>0</v>
      </c>
      <c r="J9" s="70">
        <v>32733000</v>
      </c>
      <c r="K9" s="79">
        <v>80886271</v>
      </c>
      <c r="L9" s="79">
        <v>80886271</v>
      </c>
      <c r="M9" s="79">
        <f t="shared" si="2"/>
        <v>0</v>
      </c>
      <c r="N9" s="79">
        <v>80216271</v>
      </c>
      <c r="O9" s="75">
        <v>62685000</v>
      </c>
      <c r="P9" s="72">
        <v>62685000</v>
      </c>
      <c r="Q9" s="72">
        <f t="shared" si="3"/>
        <v>0</v>
      </c>
      <c r="R9" s="83">
        <v>62685000</v>
      </c>
      <c r="S9" s="88">
        <v>99158287</v>
      </c>
      <c r="T9" s="88">
        <v>99158287</v>
      </c>
      <c r="U9" s="88">
        <f t="shared" si="4"/>
        <v>0</v>
      </c>
      <c r="V9" s="91">
        <v>82858287</v>
      </c>
      <c r="W9" s="96">
        <v>57892274</v>
      </c>
      <c r="X9" s="96">
        <v>0</v>
      </c>
      <c r="Y9" s="96">
        <f t="shared" si="5"/>
        <v>57892274</v>
      </c>
      <c r="Z9" s="96">
        <v>0</v>
      </c>
    </row>
    <row r="10" spans="2:26" ht="16.5" thickTop="1" thickBot="1" x14ac:dyDescent="0.3">
      <c r="B10" t="s">
        <v>388</v>
      </c>
      <c r="C10" s="63">
        <v>1661711083</v>
      </c>
      <c r="D10" s="63">
        <v>1660794865</v>
      </c>
      <c r="E10" s="63">
        <f t="shared" si="0"/>
        <v>916218</v>
      </c>
      <c r="F10" s="65">
        <v>1655544865</v>
      </c>
      <c r="G10" s="68">
        <v>1074976132</v>
      </c>
      <c r="H10" s="68">
        <v>1071887310</v>
      </c>
      <c r="I10" s="68">
        <f t="shared" si="1"/>
        <v>3088822</v>
      </c>
      <c r="J10" s="70">
        <v>1043180570</v>
      </c>
      <c r="K10" s="79">
        <v>1307008659</v>
      </c>
      <c r="L10" s="79">
        <v>1307008659</v>
      </c>
      <c r="M10" s="79">
        <f t="shared" si="2"/>
        <v>0</v>
      </c>
      <c r="N10" s="79">
        <v>1265408659</v>
      </c>
      <c r="O10" s="75">
        <v>1503795478</v>
      </c>
      <c r="P10" s="72">
        <v>1502795478</v>
      </c>
      <c r="Q10" s="72">
        <f t="shared" si="3"/>
        <v>1000000</v>
      </c>
      <c r="R10" s="83">
        <v>1447685478</v>
      </c>
      <c r="S10" s="88">
        <v>1590081795</v>
      </c>
      <c r="T10" s="88">
        <v>1579110474</v>
      </c>
      <c r="U10" s="88">
        <f t="shared" si="4"/>
        <v>10971321</v>
      </c>
      <c r="V10" s="91">
        <v>1509819690</v>
      </c>
      <c r="W10" s="96">
        <v>487262362</v>
      </c>
      <c r="X10" s="96">
        <v>484141150</v>
      </c>
      <c r="Y10" s="96">
        <f t="shared" si="5"/>
        <v>3121212</v>
      </c>
      <c r="Z10" s="96">
        <v>484141150</v>
      </c>
    </row>
    <row r="11" spans="2:26" ht="16.5" thickTop="1" thickBot="1" x14ac:dyDescent="0.3">
      <c r="B11" t="s">
        <v>297</v>
      </c>
      <c r="C11" s="63">
        <v>31119700</v>
      </c>
      <c r="D11" s="63">
        <v>31119700</v>
      </c>
      <c r="E11" s="63">
        <f t="shared" si="0"/>
        <v>0</v>
      </c>
      <c r="F11" s="65">
        <v>31119700</v>
      </c>
      <c r="G11" s="68">
        <v>58376480</v>
      </c>
      <c r="H11" s="68">
        <v>58291120</v>
      </c>
      <c r="I11" s="68">
        <f t="shared" si="1"/>
        <v>85360</v>
      </c>
      <c r="J11" s="70">
        <v>45581120</v>
      </c>
      <c r="K11" s="79">
        <v>96667127</v>
      </c>
      <c r="L11" s="79">
        <v>96667127</v>
      </c>
      <c r="M11" s="79">
        <f t="shared" si="2"/>
        <v>0</v>
      </c>
      <c r="N11" s="79">
        <v>60574127</v>
      </c>
      <c r="O11" s="75">
        <v>96133583</v>
      </c>
      <c r="P11" s="72">
        <v>96133583</v>
      </c>
      <c r="Q11" s="72">
        <f t="shared" si="3"/>
        <v>0</v>
      </c>
      <c r="R11" s="83">
        <v>74903583</v>
      </c>
      <c r="S11" s="88">
        <v>51818720</v>
      </c>
      <c r="T11" s="88">
        <v>51818720</v>
      </c>
      <c r="U11" s="88">
        <f t="shared" si="4"/>
        <v>0</v>
      </c>
      <c r="V11" s="91">
        <v>36068720</v>
      </c>
      <c r="W11" s="96">
        <v>0</v>
      </c>
      <c r="X11" s="96">
        <v>0</v>
      </c>
      <c r="Y11" s="96">
        <f t="shared" si="5"/>
        <v>0</v>
      </c>
      <c r="Z11" s="96">
        <v>0</v>
      </c>
    </row>
    <row r="12" spans="2:26" ht="16.5" thickTop="1" thickBot="1" x14ac:dyDescent="0.3">
      <c r="B12" t="s">
        <v>291</v>
      </c>
      <c r="C12" s="63">
        <v>150989431</v>
      </c>
      <c r="D12" s="63">
        <v>150861199</v>
      </c>
      <c r="E12" s="63">
        <f t="shared" si="0"/>
        <v>128232</v>
      </c>
      <c r="F12" s="65">
        <v>144406199</v>
      </c>
      <c r="G12" s="68">
        <v>71581147</v>
      </c>
      <c r="H12" s="68">
        <v>71581147</v>
      </c>
      <c r="I12" s="68">
        <f t="shared" si="1"/>
        <v>0</v>
      </c>
      <c r="J12" s="70">
        <v>46780469</v>
      </c>
      <c r="K12" s="81">
        <v>97565271</v>
      </c>
      <c r="L12" s="81">
        <v>97565271</v>
      </c>
      <c r="M12" s="79">
        <f t="shared" si="2"/>
        <v>0</v>
      </c>
      <c r="N12" s="79">
        <v>55203771</v>
      </c>
      <c r="O12" s="76">
        <v>173562260</v>
      </c>
      <c r="P12" s="73">
        <v>173502260</v>
      </c>
      <c r="Q12" s="72">
        <f t="shared" si="3"/>
        <v>60000</v>
      </c>
      <c r="R12" s="83">
        <v>119647260</v>
      </c>
      <c r="S12" s="89">
        <v>158316324</v>
      </c>
      <c r="T12" s="89">
        <v>158316324</v>
      </c>
      <c r="U12" s="88">
        <f t="shared" si="4"/>
        <v>0</v>
      </c>
      <c r="V12" s="91">
        <v>94775540</v>
      </c>
      <c r="W12" s="98">
        <v>10150000</v>
      </c>
      <c r="X12" s="98">
        <v>10000000</v>
      </c>
      <c r="Y12" s="96">
        <f t="shared" si="5"/>
        <v>150000</v>
      </c>
      <c r="Z12" s="98">
        <v>10000000</v>
      </c>
    </row>
    <row r="13" spans="2:26" ht="16.5" thickTop="1" thickBot="1" x14ac:dyDescent="0.3">
      <c r="B13" t="s">
        <v>314</v>
      </c>
      <c r="C13" s="63">
        <v>56216075</v>
      </c>
      <c r="D13" s="63">
        <v>56216075</v>
      </c>
      <c r="E13" s="63">
        <f t="shared" si="0"/>
        <v>0</v>
      </c>
      <c r="F13" s="65">
        <v>56216075</v>
      </c>
      <c r="G13" s="68">
        <v>453583172</v>
      </c>
      <c r="H13" s="68">
        <v>453583172</v>
      </c>
      <c r="I13" s="68">
        <f t="shared" si="1"/>
        <v>0</v>
      </c>
      <c r="J13" s="70">
        <v>106326472</v>
      </c>
      <c r="K13" s="79">
        <v>213918063</v>
      </c>
      <c r="L13" s="79">
        <v>213918063</v>
      </c>
      <c r="M13" s="79">
        <f t="shared" si="2"/>
        <v>0</v>
      </c>
      <c r="N13" s="79">
        <v>199095063</v>
      </c>
      <c r="O13" s="75">
        <v>128752040</v>
      </c>
      <c r="P13" s="72">
        <v>124952040</v>
      </c>
      <c r="Q13" s="72">
        <f t="shared" si="3"/>
        <v>3800000</v>
      </c>
      <c r="R13" s="83">
        <v>105957040</v>
      </c>
      <c r="S13" s="88">
        <v>42600000</v>
      </c>
      <c r="T13" s="88">
        <v>42600000</v>
      </c>
      <c r="U13" s="88">
        <f t="shared" si="4"/>
        <v>0</v>
      </c>
      <c r="V13" s="91">
        <v>32500000</v>
      </c>
      <c r="W13" s="96">
        <v>0</v>
      </c>
      <c r="X13" s="96">
        <v>0</v>
      </c>
      <c r="Y13" s="96">
        <f t="shared" si="5"/>
        <v>0</v>
      </c>
      <c r="Z13" s="96">
        <v>0</v>
      </c>
    </row>
    <row r="14" spans="2:26" ht="16.5" thickTop="1" thickBot="1" x14ac:dyDescent="0.3">
      <c r="B14" t="s">
        <v>459</v>
      </c>
      <c r="C14" s="63">
        <v>15000000</v>
      </c>
      <c r="D14" s="63">
        <v>15000000</v>
      </c>
      <c r="E14" s="63">
        <f t="shared" si="0"/>
        <v>0</v>
      </c>
      <c r="F14" s="65">
        <v>15000000</v>
      </c>
      <c r="G14" s="68">
        <v>2850000</v>
      </c>
      <c r="H14" s="68">
        <v>2850000</v>
      </c>
      <c r="I14" s="68">
        <f t="shared" si="1"/>
        <v>0</v>
      </c>
      <c r="J14" s="70">
        <v>600000</v>
      </c>
      <c r="K14" s="79">
        <v>13650000</v>
      </c>
      <c r="L14" s="79">
        <v>13650000</v>
      </c>
      <c r="M14" s="79">
        <f t="shared" si="2"/>
        <v>0</v>
      </c>
      <c r="N14" s="79">
        <v>0</v>
      </c>
      <c r="O14" s="75">
        <v>38850000</v>
      </c>
      <c r="P14" s="72">
        <v>38850000</v>
      </c>
      <c r="Q14" s="72">
        <f t="shared" si="3"/>
        <v>0</v>
      </c>
      <c r="R14" s="83">
        <v>36300000</v>
      </c>
      <c r="S14" s="88">
        <v>17750000</v>
      </c>
      <c r="T14" s="88">
        <v>17750000</v>
      </c>
      <c r="U14" s="88">
        <f t="shared" si="4"/>
        <v>0</v>
      </c>
      <c r="V14" s="91">
        <v>11500000</v>
      </c>
      <c r="W14" s="96">
        <v>11200000</v>
      </c>
      <c r="X14" s="96">
        <v>11000000</v>
      </c>
      <c r="Y14" s="96">
        <f t="shared" si="5"/>
        <v>200000</v>
      </c>
      <c r="Z14" s="96">
        <v>11000000</v>
      </c>
    </row>
    <row r="15" spans="2:26" ht="16.5" thickTop="1" thickBot="1" x14ac:dyDescent="0.3">
      <c r="B15" t="s">
        <v>274</v>
      </c>
      <c r="C15" s="63">
        <v>284086010</v>
      </c>
      <c r="D15" s="63">
        <v>284087736</v>
      </c>
      <c r="E15" s="63">
        <f t="shared" si="0"/>
        <v>-1726</v>
      </c>
      <c r="F15" s="65">
        <v>284087736</v>
      </c>
      <c r="G15" s="68">
        <v>725000</v>
      </c>
      <c r="H15" s="68">
        <v>725000</v>
      </c>
      <c r="I15" s="68">
        <f t="shared" si="1"/>
        <v>0</v>
      </c>
      <c r="J15" s="70">
        <v>725000</v>
      </c>
      <c r="K15" s="79">
        <v>1347800</v>
      </c>
      <c r="L15" s="79">
        <v>1347800</v>
      </c>
      <c r="M15" s="79">
        <f t="shared" si="2"/>
        <v>0</v>
      </c>
      <c r="N15" s="79">
        <v>1347800</v>
      </c>
      <c r="O15" s="75">
        <v>16500000</v>
      </c>
      <c r="P15" s="72">
        <v>16500000</v>
      </c>
      <c r="Q15" s="72">
        <f t="shared" si="3"/>
        <v>0</v>
      </c>
      <c r="R15" s="83">
        <v>16500000</v>
      </c>
      <c r="S15" s="88">
        <v>1687313</v>
      </c>
      <c r="T15" s="88">
        <v>1687313</v>
      </c>
      <c r="U15" s="88">
        <f t="shared" si="4"/>
        <v>0</v>
      </c>
      <c r="V15" s="91">
        <v>1687313</v>
      </c>
      <c r="W15" s="96">
        <v>0</v>
      </c>
      <c r="X15" s="96">
        <v>0</v>
      </c>
      <c r="Y15" s="96">
        <f t="shared" si="5"/>
        <v>0</v>
      </c>
      <c r="Z15" s="96">
        <v>0</v>
      </c>
    </row>
    <row r="16" spans="2:26" ht="16.5" thickTop="1" thickBot="1" x14ac:dyDescent="0.3">
      <c r="B16" t="s">
        <v>282</v>
      </c>
      <c r="C16" s="63">
        <v>162500000</v>
      </c>
      <c r="D16" s="63">
        <v>157100000</v>
      </c>
      <c r="E16" s="63">
        <f t="shared" si="0"/>
        <v>5400000</v>
      </c>
      <c r="F16" s="65">
        <v>157100000</v>
      </c>
      <c r="G16" s="68">
        <v>6478184</v>
      </c>
      <c r="H16" s="68">
        <v>5389362</v>
      </c>
      <c r="I16" s="68">
        <f t="shared" si="1"/>
        <v>1088822</v>
      </c>
      <c r="J16" s="70">
        <v>450000</v>
      </c>
      <c r="K16" s="79">
        <v>0</v>
      </c>
      <c r="L16" s="79">
        <v>0</v>
      </c>
      <c r="M16" s="79">
        <f t="shared" si="2"/>
        <v>0</v>
      </c>
      <c r="N16" s="79">
        <v>0</v>
      </c>
      <c r="O16" s="75">
        <v>0</v>
      </c>
      <c r="P16" s="72">
        <v>0</v>
      </c>
      <c r="Q16" s="72">
        <f t="shared" si="3"/>
        <v>0</v>
      </c>
      <c r="R16" s="83">
        <v>0</v>
      </c>
      <c r="S16" s="88">
        <v>0</v>
      </c>
      <c r="T16" s="88">
        <v>0</v>
      </c>
      <c r="U16" s="88">
        <f t="shared" si="4"/>
        <v>0</v>
      </c>
      <c r="V16" s="91">
        <v>0</v>
      </c>
      <c r="W16" s="96">
        <v>0</v>
      </c>
      <c r="X16" s="96">
        <v>0</v>
      </c>
      <c r="Y16" s="96">
        <f t="shared" si="5"/>
        <v>0</v>
      </c>
      <c r="Z16" s="96">
        <v>0</v>
      </c>
    </row>
    <row r="17" spans="2:26" ht="16.5" thickTop="1" thickBot="1" x14ac:dyDescent="0.3">
      <c r="B17" t="s">
        <v>20</v>
      </c>
      <c r="C17" s="63">
        <v>58604843</v>
      </c>
      <c r="D17" s="63">
        <v>58604843</v>
      </c>
      <c r="E17" s="63">
        <f t="shared" si="0"/>
        <v>0</v>
      </c>
      <c r="F17" s="65">
        <v>52149843</v>
      </c>
      <c r="G17" s="68">
        <v>126231698</v>
      </c>
      <c r="H17" s="68">
        <v>126231698</v>
      </c>
      <c r="I17" s="68">
        <f t="shared" si="1"/>
        <v>0</v>
      </c>
      <c r="J17" s="70">
        <v>12571698</v>
      </c>
      <c r="K17" s="79">
        <v>37337890</v>
      </c>
      <c r="L17" s="79">
        <v>37337890</v>
      </c>
      <c r="M17" s="79">
        <f t="shared" si="2"/>
        <v>0</v>
      </c>
      <c r="N17" s="79">
        <v>19967890</v>
      </c>
      <c r="O17" s="75">
        <v>14633824</v>
      </c>
      <c r="P17" s="72">
        <v>14633824</v>
      </c>
      <c r="Q17" s="72">
        <f t="shared" si="3"/>
        <v>0</v>
      </c>
      <c r="R17" s="85">
        <v>7823824</v>
      </c>
      <c r="S17" s="88">
        <v>37655814</v>
      </c>
      <c r="T17" s="88">
        <v>35655814</v>
      </c>
      <c r="U17" s="88">
        <f t="shared" si="4"/>
        <v>2000000</v>
      </c>
      <c r="V17" s="93">
        <v>28405814</v>
      </c>
      <c r="W17" s="96">
        <v>0</v>
      </c>
      <c r="X17" s="96">
        <v>0</v>
      </c>
      <c r="Y17" s="96">
        <f t="shared" si="5"/>
        <v>0</v>
      </c>
      <c r="Z17" s="96">
        <v>0</v>
      </c>
    </row>
    <row r="18" spans="2:26" ht="16.5" thickTop="1" thickBot="1" x14ac:dyDescent="0.3">
      <c r="B18" t="s">
        <v>1839</v>
      </c>
      <c r="C18" s="63">
        <v>0</v>
      </c>
      <c r="D18" s="63">
        <v>0</v>
      </c>
      <c r="E18" s="63">
        <f t="shared" si="0"/>
        <v>0</v>
      </c>
      <c r="F18" s="65">
        <v>0</v>
      </c>
      <c r="G18" s="68">
        <v>272010000</v>
      </c>
      <c r="H18" s="68">
        <v>272010000</v>
      </c>
      <c r="I18" s="68">
        <f t="shared" si="1"/>
        <v>0</v>
      </c>
      <c r="J18" s="70">
        <v>3000000</v>
      </c>
      <c r="K18" s="79">
        <v>64839500</v>
      </c>
      <c r="L18" s="79">
        <v>64839500</v>
      </c>
      <c r="M18" s="79">
        <f t="shared" si="2"/>
        <v>0</v>
      </c>
      <c r="N18" s="79">
        <v>24675000</v>
      </c>
      <c r="O18" s="75">
        <v>56997200</v>
      </c>
      <c r="P18" s="72">
        <v>53197200</v>
      </c>
      <c r="Q18" s="72">
        <f t="shared" si="3"/>
        <v>3800000</v>
      </c>
      <c r="R18" s="83">
        <v>29802200</v>
      </c>
      <c r="S18" s="88">
        <v>60409913</v>
      </c>
      <c r="T18" s="88">
        <v>58409913</v>
      </c>
      <c r="U18" s="88">
        <f t="shared" si="4"/>
        <v>2000000</v>
      </c>
      <c r="V18" s="91">
        <v>16959913</v>
      </c>
      <c r="W18" s="96">
        <v>0</v>
      </c>
      <c r="X18" s="96">
        <v>0</v>
      </c>
      <c r="Y18" s="96">
        <f t="shared" si="5"/>
        <v>0</v>
      </c>
      <c r="Z18" s="96">
        <v>0</v>
      </c>
    </row>
    <row r="19" spans="2:26" ht="15.75" thickTop="1" x14ac:dyDescent="0.25">
      <c r="W19" s="55"/>
      <c r="X19" s="55"/>
      <c r="Y19" s="55"/>
      <c r="Z19" s="55"/>
    </row>
  </sheetData>
  <mergeCells count="6">
    <mergeCell ref="W4:Z4"/>
    <mergeCell ref="C4:F4"/>
    <mergeCell ref="G4:J4"/>
    <mergeCell ref="K4:N4"/>
    <mergeCell ref="O4:R4"/>
    <mergeCell ref="S4:V4"/>
  </mergeCells>
  <conditionalFormatting sqref="E6:E18">
    <cfRule type="dataBar" priority="6">
      <dataBar>
        <cfvo type="min"/>
        <cfvo type="max"/>
        <color rgb="FF638EC6"/>
      </dataBar>
      <extLst>
        <ext xmlns:x14="http://schemas.microsoft.com/office/spreadsheetml/2009/9/main" uri="{B025F937-C7B1-47D3-B67F-A62EFF666E3E}">
          <x14:id>{0E9714E3-5FAD-44C7-A18C-16D4777C2E74}</x14:id>
        </ext>
      </extLst>
    </cfRule>
  </conditionalFormatting>
  <conditionalFormatting sqref="I6:I18">
    <cfRule type="dataBar" priority="5">
      <dataBar>
        <cfvo type="min"/>
        <cfvo type="max"/>
        <color rgb="FF63C384"/>
      </dataBar>
      <extLst>
        <ext xmlns:x14="http://schemas.microsoft.com/office/spreadsheetml/2009/9/main" uri="{B025F937-C7B1-47D3-B67F-A62EFF666E3E}">
          <x14:id>{DABCD5E6-A0E6-4AB6-9BA3-8D1AF7A1A65B}</x14:id>
        </ext>
      </extLst>
    </cfRule>
  </conditionalFormatting>
  <conditionalFormatting sqref="M6:M18">
    <cfRule type="dataBar" priority="4">
      <dataBar>
        <cfvo type="min"/>
        <cfvo type="max"/>
        <color rgb="FFFF555A"/>
      </dataBar>
      <extLst>
        <ext xmlns:x14="http://schemas.microsoft.com/office/spreadsheetml/2009/9/main" uri="{B025F937-C7B1-47D3-B67F-A62EFF666E3E}">
          <x14:id>{09561BC5-5CB9-456D-B61B-9963F4CB59F5}</x14:id>
        </ext>
      </extLst>
    </cfRule>
  </conditionalFormatting>
  <conditionalFormatting sqref="Q6:Q18">
    <cfRule type="dataBar" priority="3">
      <dataBar>
        <cfvo type="min"/>
        <cfvo type="max"/>
        <color rgb="FFFFB628"/>
      </dataBar>
      <extLst>
        <ext xmlns:x14="http://schemas.microsoft.com/office/spreadsheetml/2009/9/main" uri="{B025F937-C7B1-47D3-B67F-A62EFF666E3E}">
          <x14:id>{EC7B1C3A-3CE7-4764-8060-ABB4D90514F2}</x14:id>
        </ext>
      </extLst>
    </cfRule>
  </conditionalFormatting>
  <conditionalFormatting sqref="U5:U18">
    <cfRule type="dataBar" priority="2">
      <dataBar>
        <cfvo type="min"/>
        <cfvo type="max"/>
        <color rgb="FFD6007B"/>
      </dataBar>
      <extLst>
        <ext xmlns:x14="http://schemas.microsoft.com/office/spreadsheetml/2009/9/main" uri="{B025F937-C7B1-47D3-B67F-A62EFF666E3E}">
          <x14:id>{5E643087-A7CE-41D3-834D-BAACB87A3D5B}</x14:id>
        </ext>
      </extLst>
    </cfRule>
  </conditionalFormatting>
  <conditionalFormatting sqref="Y6:Y18">
    <cfRule type="dataBar" priority="1">
      <dataBar>
        <cfvo type="min"/>
        <cfvo type="max"/>
        <color rgb="FF008AEF"/>
      </dataBar>
      <extLst>
        <ext xmlns:x14="http://schemas.microsoft.com/office/spreadsheetml/2009/9/main" uri="{B025F937-C7B1-47D3-B67F-A62EFF666E3E}">
          <x14:id>{09217F64-1A50-4223-BB65-1DF7E3BC0ECF}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E9714E3-5FAD-44C7-A18C-16D4777C2E74}">
            <x14:dataBar minLength="0" maxLength="100" gradient="0">
              <x14:cfvo type="autoMin"/>
              <x14:cfvo type="autoMax"/>
              <x14:negativeFillColor rgb="FFFF0000"/>
              <x14:axisColor rgb="FF000000"/>
            </x14:dataBar>
          </x14:cfRule>
          <xm:sqref>E6:E18</xm:sqref>
        </x14:conditionalFormatting>
        <x14:conditionalFormatting xmlns:xm="http://schemas.microsoft.com/office/excel/2006/main">
          <x14:cfRule type="dataBar" id="{DABCD5E6-A0E6-4AB6-9BA3-8D1AF7A1A65B}">
            <x14:dataBar minLength="0" maxLength="100" gradient="0">
              <x14:cfvo type="autoMin"/>
              <x14:cfvo type="autoMax"/>
              <x14:negativeFillColor rgb="FFFF0000"/>
              <x14:axisColor rgb="FF000000"/>
            </x14:dataBar>
          </x14:cfRule>
          <xm:sqref>I6:I18</xm:sqref>
        </x14:conditionalFormatting>
        <x14:conditionalFormatting xmlns:xm="http://schemas.microsoft.com/office/excel/2006/main">
          <x14:cfRule type="dataBar" id="{09561BC5-5CB9-456D-B61B-9963F4CB59F5}">
            <x14:dataBar minLength="0" maxLength="100" gradient="0">
              <x14:cfvo type="autoMin"/>
              <x14:cfvo type="autoMax"/>
              <x14:negativeFillColor rgb="FFFF0000"/>
              <x14:axisColor rgb="FF000000"/>
            </x14:dataBar>
          </x14:cfRule>
          <xm:sqref>M6:M18</xm:sqref>
        </x14:conditionalFormatting>
        <x14:conditionalFormatting xmlns:xm="http://schemas.microsoft.com/office/excel/2006/main">
          <x14:cfRule type="dataBar" id="{EC7B1C3A-3CE7-4764-8060-ABB4D90514F2}">
            <x14:dataBar minLength="0" maxLength="100" gradient="0">
              <x14:cfvo type="autoMin"/>
              <x14:cfvo type="autoMax"/>
              <x14:negativeFillColor rgb="FFFF0000"/>
              <x14:axisColor rgb="FF000000"/>
            </x14:dataBar>
          </x14:cfRule>
          <xm:sqref>Q6:Q18</xm:sqref>
        </x14:conditionalFormatting>
        <x14:conditionalFormatting xmlns:xm="http://schemas.microsoft.com/office/excel/2006/main">
          <x14:cfRule type="dataBar" id="{5E643087-A7CE-41D3-834D-BAACB87A3D5B}">
            <x14:dataBar minLength="0" maxLength="100" gradient="0">
              <x14:cfvo type="autoMin"/>
              <x14:cfvo type="autoMax"/>
              <x14:negativeFillColor rgb="FFFF0000"/>
              <x14:axisColor rgb="FF000000"/>
            </x14:dataBar>
          </x14:cfRule>
          <xm:sqref>U5:U18</xm:sqref>
        </x14:conditionalFormatting>
        <x14:conditionalFormatting xmlns:xm="http://schemas.microsoft.com/office/excel/2006/main">
          <x14:cfRule type="dataBar" id="{09217F64-1A50-4223-BB65-1DF7E3BC0ECF}">
            <x14:dataBar minLength="0" maxLength="100" gradient="0">
              <x14:cfvo type="autoMin"/>
              <x14:cfvo type="autoMax"/>
              <x14:negativeFillColor rgb="FFFF0000"/>
              <x14:axisColor rgb="FF000000"/>
            </x14:dataBar>
          </x14:cfRule>
          <xm:sqref>Y6:Y18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222EE-A88E-4E2C-82EA-3FA3EAC4CB47}">
  <dimension ref="B2:H50"/>
  <sheetViews>
    <sheetView topLeftCell="A12" workbookViewId="0">
      <selection activeCell="B2" sqref="B2"/>
    </sheetView>
  </sheetViews>
  <sheetFormatPr baseColWidth="10" defaultRowHeight="15" x14ac:dyDescent="0.25"/>
  <cols>
    <col min="3" max="8" width="19.28515625" customWidth="1"/>
  </cols>
  <sheetData>
    <row r="2" spans="2:8" x14ac:dyDescent="0.25">
      <c r="B2" s="1" t="s">
        <v>7643</v>
      </c>
      <c r="C2" s="103" t="s">
        <v>7683</v>
      </c>
      <c r="D2" s="103"/>
      <c r="E2" s="103"/>
      <c r="F2" s="103"/>
      <c r="G2" s="103"/>
      <c r="H2" s="103"/>
    </row>
    <row r="3" spans="2:8" x14ac:dyDescent="0.25">
      <c r="B3" s="5" t="s">
        <v>7645</v>
      </c>
      <c r="C3" s="5">
        <v>2012</v>
      </c>
      <c r="D3" s="5">
        <v>2013</v>
      </c>
      <c r="E3" s="5">
        <v>2014</v>
      </c>
      <c r="F3" s="5">
        <v>2015</v>
      </c>
      <c r="G3" s="5">
        <v>2016</v>
      </c>
      <c r="H3" s="5">
        <v>2017</v>
      </c>
    </row>
    <row r="4" spans="2:8" x14ac:dyDescent="0.25">
      <c r="B4" t="s">
        <v>1815</v>
      </c>
      <c r="C4" s="28">
        <v>0</v>
      </c>
      <c r="D4" s="55">
        <v>2200000</v>
      </c>
      <c r="E4" s="55">
        <v>2300000</v>
      </c>
      <c r="F4" s="55">
        <v>3338390</v>
      </c>
      <c r="G4" s="55">
        <v>0</v>
      </c>
      <c r="H4" s="55">
        <v>0</v>
      </c>
    </row>
    <row r="5" spans="2:8" x14ac:dyDescent="0.25">
      <c r="B5" t="s">
        <v>286</v>
      </c>
      <c r="C5" s="28">
        <v>27699999</v>
      </c>
      <c r="D5" s="55">
        <v>37910000</v>
      </c>
      <c r="E5" s="55">
        <v>21925000</v>
      </c>
      <c r="F5" s="60">
        <v>54085000</v>
      </c>
      <c r="G5" s="60">
        <v>24200000</v>
      </c>
      <c r="H5" s="60">
        <v>3000000</v>
      </c>
    </row>
    <row r="6" spans="2:8" x14ac:dyDescent="0.25">
      <c r="B6" t="s">
        <v>2832</v>
      </c>
      <c r="C6" s="28">
        <v>0</v>
      </c>
      <c r="D6" s="55">
        <v>0</v>
      </c>
      <c r="E6" s="55">
        <v>0</v>
      </c>
      <c r="F6" s="55">
        <v>66800000</v>
      </c>
      <c r="G6" s="55">
        <v>3390000</v>
      </c>
      <c r="H6" s="55">
        <v>0</v>
      </c>
    </row>
    <row r="7" spans="2:8" x14ac:dyDescent="0.25">
      <c r="B7" t="s">
        <v>301</v>
      </c>
      <c r="C7" s="28">
        <v>19862490</v>
      </c>
      <c r="D7" s="55">
        <v>32733000</v>
      </c>
      <c r="E7" s="55">
        <v>80216271</v>
      </c>
      <c r="F7" s="55">
        <v>62685000</v>
      </c>
      <c r="G7" s="55">
        <v>82858287</v>
      </c>
      <c r="H7" s="55">
        <v>0</v>
      </c>
    </row>
    <row r="8" spans="2:8" x14ac:dyDescent="0.25">
      <c r="B8" t="s">
        <v>388</v>
      </c>
      <c r="C8" s="28">
        <v>1655544865</v>
      </c>
      <c r="D8" s="55">
        <v>1043180570</v>
      </c>
      <c r="E8" s="55">
        <v>1265408659</v>
      </c>
      <c r="F8" s="55">
        <v>1447685478</v>
      </c>
      <c r="G8" s="55">
        <v>1509819690</v>
      </c>
      <c r="H8" s="55">
        <v>484141150</v>
      </c>
    </row>
    <row r="9" spans="2:8" x14ac:dyDescent="0.25">
      <c r="B9" t="s">
        <v>297</v>
      </c>
      <c r="C9" s="28">
        <v>31119700</v>
      </c>
      <c r="D9" s="55">
        <v>45581120</v>
      </c>
      <c r="E9" s="55">
        <v>60574127</v>
      </c>
      <c r="F9" s="55">
        <v>74903583</v>
      </c>
      <c r="G9" s="55">
        <v>36068720</v>
      </c>
      <c r="H9" s="55">
        <v>0</v>
      </c>
    </row>
    <row r="10" spans="2:8" x14ac:dyDescent="0.25">
      <c r="B10" t="s">
        <v>291</v>
      </c>
      <c r="C10" s="28">
        <v>144406199</v>
      </c>
      <c r="D10" s="55">
        <v>46780469</v>
      </c>
      <c r="E10" s="55">
        <v>55203771</v>
      </c>
      <c r="F10" s="55">
        <v>119647260</v>
      </c>
      <c r="G10" s="55">
        <v>94775540</v>
      </c>
      <c r="H10" s="57">
        <v>10000000</v>
      </c>
    </row>
    <row r="11" spans="2:8" x14ac:dyDescent="0.25">
      <c r="B11" t="s">
        <v>314</v>
      </c>
      <c r="C11" s="28">
        <v>56216075</v>
      </c>
      <c r="D11" s="55">
        <v>106326472</v>
      </c>
      <c r="E11" s="55">
        <v>199095063</v>
      </c>
      <c r="F11" s="55">
        <v>105957040</v>
      </c>
      <c r="G11" s="55">
        <v>32500000</v>
      </c>
      <c r="H11" s="55">
        <v>0</v>
      </c>
    </row>
    <row r="12" spans="2:8" x14ac:dyDescent="0.25">
      <c r="B12" t="s">
        <v>459</v>
      </c>
      <c r="C12" s="28">
        <v>15000000</v>
      </c>
      <c r="D12" s="55">
        <v>600000</v>
      </c>
      <c r="E12" s="55">
        <v>0</v>
      </c>
      <c r="F12" s="55">
        <v>36300000</v>
      </c>
      <c r="G12" s="55">
        <v>11500000</v>
      </c>
      <c r="H12" s="55">
        <v>11000000</v>
      </c>
    </row>
    <row r="13" spans="2:8" x14ac:dyDescent="0.25">
      <c r="B13" t="s">
        <v>274</v>
      </c>
      <c r="C13" s="28">
        <v>284087736</v>
      </c>
      <c r="D13" s="55">
        <v>725000</v>
      </c>
      <c r="E13" s="55">
        <v>1347800</v>
      </c>
      <c r="F13" s="55">
        <v>16500000</v>
      </c>
      <c r="G13" s="55">
        <v>1687313</v>
      </c>
      <c r="H13" s="55">
        <v>0</v>
      </c>
    </row>
    <row r="14" spans="2:8" x14ac:dyDescent="0.25">
      <c r="B14" t="s">
        <v>282</v>
      </c>
      <c r="C14" s="28">
        <v>157100000</v>
      </c>
      <c r="D14" s="55">
        <v>450000</v>
      </c>
      <c r="E14" s="55">
        <v>0</v>
      </c>
      <c r="F14" s="55">
        <v>0</v>
      </c>
      <c r="G14" s="55">
        <v>0</v>
      </c>
      <c r="H14" s="55">
        <v>0</v>
      </c>
    </row>
    <row r="15" spans="2:8" x14ac:dyDescent="0.25">
      <c r="B15" t="s">
        <v>20</v>
      </c>
      <c r="C15" s="28">
        <v>52149843</v>
      </c>
      <c r="D15" s="55">
        <v>12571698</v>
      </c>
      <c r="E15" s="55">
        <v>19967890</v>
      </c>
      <c r="F15" s="28">
        <v>7823824</v>
      </c>
      <c r="G15" s="28">
        <v>28405814</v>
      </c>
      <c r="H15" s="55">
        <v>0</v>
      </c>
    </row>
    <row r="16" spans="2:8" x14ac:dyDescent="0.25">
      <c r="B16" t="s">
        <v>1839</v>
      </c>
      <c r="C16" s="28">
        <v>0</v>
      </c>
      <c r="D16" s="55">
        <v>3000000</v>
      </c>
      <c r="E16" s="55">
        <v>24675000</v>
      </c>
      <c r="F16" s="55">
        <v>29802200</v>
      </c>
      <c r="G16" s="55">
        <v>16959913</v>
      </c>
      <c r="H16" s="55">
        <v>0</v>
      </c>
    </row>
    <row r="19" spans="2:8" x14ac:dyDescent="0.25">
      <c r="C19" s="120" t="s">
        <v>7680</v>
      </c>
      <c r="D19" s="120"/>
      <c r="E19" s="120"/>
      <c r="F19" s="120"/>
      <c r="G19" s="120"/>
      <c r="H19" s="120"/>
    </row>
    <row r="20" spans="2:8" x14ac:dyDescent="0.25">
      <c r="B20" s="5" t="s">
        <v>7645</v>
      </c>
      <c r="C20" s="11">
        <v>2012</v>
      </c>
      <c r="D20" s="34">
        <v>2013</v>
      </c>
      <c r="E20" s="11">
        <v>2014</v>
      </c>
      <c r="F20" s="34">
        <v>2015</v>
      </c>
      <c r="G20" s="11">
        <v>2016</v>
      </c>
      <c r="H20" s="34">
        <v>2017</v>
      </c>
    </row>
    <row r="21" spans="2:8" x14ac:dyDescent="0.25">
      <c r="B21" t="s">
        <v>1815</v>
      </c>
      <c r="C21" s="28">
        <v>0</v>
      </c>
      <c r="D21" s="55">
        <v>3166592</v>
      </c>
      <c r="E21" s="55">
        <v>2300000</v>
      </c>
      <c r="F21" s="55">
        <v>3340076</v>
      </c>
      <c r="G21" s="55">
        <v>0</v>
      </c>
      <c r="H21" s="55">
        <v>0</v>
      </c>
    </row>
    <row r="22" spans="2:8" x14ac:dyDescent="0.25">
      <c r="B22" t="s">
        <v>286</v>
      </c>
      <c r="C22" s="28">
        <v>27700000</v>
      </c>
      <c r="D22" s="55">
        <v>144310000</v>
      </c>
      <c r="E22" s="55">
        <v>24925000</v>
      </c>
      <c r="F22" s="55">
        <v>54085000</v>
      </c>
      <c r="G22" s="55">
        <v>38400000</v>
      </c>
      <c r="H22" s="55">
        <v>4250000</v>
      </c>
    </row>
    <row r="23" spans="2:8" x14ac:dyDescent="0.25">
      <c r="B23" t="s">
        <v>2832</v>
      </c>
      <c r="C23" s="28">
        <v>0</v>
      </c>
      <c r="D23" s="55">
        <v>0</v>
      </c>
      <c r="E23" s="56">
        <v>6900000</v>
      </c>
      <c r="F23" s="55">
        <v>70800000</v>
      </c>
      <c r="G23" s="55">
        <v>56255141</v>
      </c>
      <c r="H23" s="55">
        <v>0</v>
      </c>
    </row>
    <row r="24" spans="2:8" x14ac:dyDescent="0.25">
      <c r="B24" t="s">
        <v>301</v>
      </c>
      <c r="C24" s="28">
        <v>19954240</v>
      </c>
      <c r="D24" s="55">
        <v>42933000</v>
      </c>
      <c r="E24" s="55">
        <v>80886271</v>
      </c>
      <c r="F24" s="55">
        <v>62685000</v>
      </c>
      <c r="G24" s="55">
        <v>99158287</v>
      </c>
      <c r="H24" s="55">
        <v>57892274</v>
      </c>
    </row>
    <row r="25" spans="2:8" x14ac:dyDescent="0.25">
      <c r="B25" t="s">
        <v>388</v>
      </c>
      <c r="C25" s="28">
        <v>1661711083</v>
      </c>
      <c r="D25" s="55">
        <v>1074976132</v>
      </c>
      <c r="E25" s="55">
        <v>1307008659</v>
      </c>
      <c r="F25" s="55">
        <v>1503795478</v>
      </c>
      <c r="G25" s="55">
        <v>1590081795</v>
      </c>
      <c r="H25" s="55">
        <v>487262362</v>
      </c>
    </row>
    <row r="26" spans="2:8" x14ac:dyDescent="0.25">
      <c r="B26" t="s">
        <v>297</v>
      </c>
      <c r="C26" s="28">
        <v>31119700</v>
      </c>
      <c r="D26" s="55">
        <v>58376480</v>
      </c>
      <c r="E26" s="55">
        <v>96667127</v>
      </c>
      <c r="F26" s="55">
        <v>96133583</v>
      </c>
      <c r="G26" s="55">
        <v>51818720</v>
      </c>
      <c r="H26" s="55">
        <v>0</v>
      </c>
    </row>
    <row r="27" spans="2:8" x14ac:dyDescent="0.25">
      <c r="B27" t="s">
        <v>291</v>
      </c>
      <c r="C27" s="28">
        <v>150989431</v>
      </c>
      <c r="D27" s="55">
        <v>71581147</v>
      </c>
      <c r="E27" s="57">
        <v>97565271</v>
      </c>
      <c r="F27" s="57">
        <v>173562260</v>
      </c>
      <c r="G27" s="57">
        <v>158316324</v>
      </c>
      <c r="H27" s="57">
        <v>10150000</v>
      </c>
    </row>
    <row r="28" spans="2:8" x14ac:dyDescent="0.25">
      <c r="B28" t="s">
        <v>314</v>
      </c>
      <c r="C28" s="28">
        <v>56216075</v>
      </c>
      <c r="D28" s="55">
        <v>453583172</v>
      </c>
      <c r="E28" s="55">
        <v>213918063</v>
      </c>
      <c r="F28" s="55">
        <v>128752040</v>
      </c>
      <c r="G28" s="55">
        <v>42600000</v>
      </c>
      <c r="H28" s="55">
        <v>0</v>
      </c>
    </row>
    <row r="29" spans="2:8" x14ac:dyDescent="0.25">
      <c r="B29" t="s">
        <v>459</v>
      </c>
      <c r="C29" s="28">
        <v>15000000</v>
      </c>
      <c r="D29" s="55">
        <v>2850000</v>
      </c>
      <c r="E29" s="55">
        <v>13650000</v>
      </c>
      <c r="F29" s="55">
        <v>38850000</v>
      </c>
      <c r="G29" s="55">
        <v>17750000</v>
      </c>
      <c r="H29" s="55">
        <v>11200000</v>
      </c>
    </row>
    <row r="30" spans="2:8" x14ac:dyDescent="0.25">
      <c r="B30" t="s">
        <v>274</v>
      </c>
      <c r="C30" s="28">
        <v>284086010</v>
      </c>
      <c r="D30" s="55">
        <v>725000</v>
      </c>
      <c r="E30" s="55">
        <v>1347800</v>
      </c>
      <c r="F30" s="55">
        <v>16500000</v>
      </c>
      <c r="G30" s="55">
        <v>1687313</v>
      </c>
      <c r="H30" s="55">
        <v>0</v>
      </c>
    </row>
    <row r="31" spans="2:8" x14ac:dyDescent="0.25">
      <c r="B31" t="s">
        <v>282</v>
      </c>
      <c r="C31" s="28">
        <v>162500000</v>
      </c>
      <c r="D31" s="55">
        <v>6478184</v>
      </c>
      <c r="E31" s="55">
        <v>0</v>
      </c>
      <c r="F31" s="55">
        <v>0</v>
      </c>
      <c r="G31" s="55">
        <v>0</v>
      </c>
      <c r="H31" s="55">
        <v>0</v>
      </c>
    </row>
    <row r="32" spans="2:8" x14ac:dyDescent="0.25">
      <c r="B32" t="s">
        <v>20</v>
      </c>
      <c r="C32" s="28">
        <v>58604843</v>
      </c>
      <c r="D32" s="55">
        <v>126231698</v>
      </c>
      <c r="E32" s="55">
        <v>37337890</v>
      </c>
      <c r="F32" s="55">
        <v>14633824</v>
      </c>
      <c r="G32" s="55">
        <v>37655814</v>
      </c>
      <c r="H32" s="55">
        <v>0</v>
      </c>
    </row>
    <row r="33" spans="2:8" x14ac:dyDescent="0.25">
      <c r="B33" t="s">
        <v>1839</v>
      </c>
      <c r="C33" s="28">
        <v>0</v>
      </c>
      <c r="D33" s="55">
        <v>272010000</v>
      </c>
      <c r="E33" s="55">
        <v>64839500</v>
      </c>
      <c r="F33" s="55">
        <v>56997200</v>
      </c>
      <c r="G33" s="55">
        <v>60409913</v>
      </c>
      <c r="H33" s="55">
        <v>0</v>
      </c>
    </row>
    <row r="36" spans="2:8" x14ac:dyDescent="0.25">
      <c r="C36" s="106" t="s">
        <v>7644</v>
      </c>
      <c r="D36" s="106"/>
      <c r="E36" s="106"/>
      <c r="F36" s="106"/>
      <c r="G36" s="106"/>
      <c r="H36" s="106"/>
    </row>
    <row r="37" spans="2:8" x14ac:dyDescent="0.25">
      <c r="B37" s="5" t="s">
        <v>7645</v>
      </c>
      <c r="C37" s="5">
        <v>2012</v>
      </c>
      <c r="D37" s="34">
        <v>2013</v>
      </c>
      <c r="E37" s="5">
        <v>2014</v>
      </c>
      <c r="F37" s="34">
        <v>2015</v>
      </c>
      <c r="G37" s="5">
        <v>2016</v>
      </c>
      <c r="H37" s="34">
        <v>2017</v>
      </c>
    </row>
    <row r="38" spans="2:8" x14ac:dyDescent="0.25">
      <c r="B38" t="s">
        <v>1815</v>
      </c>
      <c r="C38" s="28">
        <v>0</v>
      </c>
      <c r="D38" s="55">
        <v>2400000</v>
      </c>
      <c r="E38" s="55">
        <v>2300000</v>
      </c>
      <c r="F38" s="55">
        <v>3338390</v>
      </c>
      <c r="G38" s="55">
        <v>0</v>
      </c>
      <c r="H38" s="55">
        <v>0</v>
      </c>
    </row>
    <row r="39" spans="2:8" x14ac:dyDescent="0.25">
      <c r="B39" t="s">
        <v>286</v>
      </c>
      <c r="C39" s="28">
        <v>27699999</v>
      </c>
      <c r="D39" s="55">
        <v>138910000</v>
      </c>
      <c r="E39" s="55">
        <v>24925000</v>
      </c>
      <c r="F39" s="55">
        <v>54085000</v>
      </c>
      <c r="G39" s="55">
        <v>38400000</v>
      </c>
      <c r="H39" s="55">
        <v>3000000</v>
      </c>
    </row>
    <row r="40" spans="2:8" x14ac:dyDescent="0.25">
      <c r="B40" t="s">
        <v>2832</v>
      </c>
      <c r="C40" s="28">
        <v>0</v>
      </c>
      <c r="D40" s="55">
        <v>0</v>
      </c>
      <c r="E40" s="55">
        <v>6900000</v>
      </c>
      <c r="F40" s="55">
        <v>70800000</v>
      </c>
      <c r="G40" s="55">
        <v>56255141</v>
      </c>
      <c r="H40" s="55">
        <v>0</v>
      </c>
    </row>
    <row r="41" spans="2:8" x14ac:dyDescent="0.25">
      <c r="B41" t="s">
        <v>301</v>
      </c>
      <c r="C41" s="28">
        <v>19862490</v>
      </c>
      <c r="D41" s="55">
        <v>42933000</v>
      </c>
      <c r="E41" s="55">
        <v>80886271</v>
      </c>
      <c r="F41" s="55">
        <v>62685000</v>
      </c>
      <c r="G41" s="55">
        <v>99158287</v>
      </c>
      <c r="H41" s="55">
        <v>0</v>
      </c>
    </row>
    <row r="42" spans="2:8" x14ac:dyDescent="0.25">
      <c r="B42" t="s">
        <v>388</v>
      </c>
      <c r="C42" s="28">
        <v>1660794865</v>
      </c>
      <c r="D42" s="55">
        <v>1071887310</v>
      </c>
      <c r="E42" s="55">
        <v>1307008659</v>
      </c>
      <c r="F42" s="55">
        <v>1502795478</v>
      </c>
      <c r="G42" s="55">
        <v>1579110474</v>
      </c>
      <c r="H42" s="55">
        <v>484141150</v>
      </c>
    </row>
    <row r="43" spans="2:8" x14ac:dyDescent="0.25">
      <c r="B43" t="s">
        <v>297</v>
      </c>
      <c r="C43" s="28">
        <v>31119700</v>
      </c>
      <c r="D43" s="55">
        <v>58291120</v>
      </c>
      <c r="E43" s="55">
        <v>96667127</v>
      </c>
      <c r="F43" s="55">
        <v>96133583</v>
      </c>
      <c r="G43" s="55">
        <v>51818720</v>
      </c>
      <c r="H43" s="55">
        <v>0</v>
      </c>
    </row>
    <row r="44" spans="2:8" x14ac:dyDescent="0.25">
      <c r="B44" t="s">
        <v>291</v>
      </c>
      <c r="C44" s="28">
        <v>150861199</v>
      </c>
      <c r="D44" s="55">
        <v>71581147</v>
      </c>
      <c r="E44" s="57">
        <v>97565271</v>
      </c>
      <c r="F44" s="57">
        <v>173502260</v>
      </c>
      <c r="G44" s="57">
        <v>158316324</v>
      </c>
      <c r="H44" s="57">
        <v>10000000</v>
      </c>
    </row>
    <row r="45" spans="2:8" x14ac:dyDescent="0.25">
      <c r="B45" t="s">
        <v>314</v>
      </c>
      <c r="C45" s="28">
        <v>56216075</v>
      </c>
      <c r="D45" s="55">
        <v>453583172</v>
      </c>
      <c r="E45" s="55">
        <v>213918063</v>
      </c>
      <c r="F45" s="55">
        <v>124952040</v>
      </c>
      <c r="G45" s="55">
        <v>42600000</v>
      </c>
      <c r="H45" s="55">
        <v>0</v>
      </c>
    </row>
    <row r="46" spans="2:8" x14ac:dyDescent="0.25">
      <c r="B46" t="s">
        <v>459</v>
      </c>
      <c r="C46" s="28">
        <v>15000000</v>
      </c>
      <c r="D46" s="55">
        <v>2850000</v>
      </c>
      <c r="E46" s="55">
        <v>13650000</v>
      </c>
      <c r="F46" s="55">
        <v>38850000</v>
      </c>
      <c r="G46" s="55">
        <v>17750000</v>
      </c>
      <c r="H46" s="55">
        <v>11000000</v>
      </c>
    </row>
    <row r="47" spans="2:8" x14ac:dyDescent="0.25">
      <c r="B47" t="s">
        <v>274</v>
      </c>
      <c r="C47" s="28">
        <v>284087736</v>
      </c>
      <c r="D47" s="55">
        <v>725000</v>
      </c>
      <c r="E47" s="55">
        <v>1347800</v>
      </c>
      <c r="F47" s="55">
        <v>16500000</v>
      </c>
      <c r="G47" s="55">
        <v>1687313</v>
      </c>
      <c r="H47" s="55">
        <v>0</v>
      </c>
    </row>
    <row r="48" spans="2:8" x14ac:dyDescent="0.25">
      <c r="B48" t="s">
        <v>282</v>
      </c>
      <c r="C48" s="28">
        <v>157100000</v>
      </c>
      <c r="D48" s="55">
        <v>5389362</v>
      </c>
      <c r="E48" s="55">
        <v>0</v>
      </c>
      <c r="F48" s="55">
        <v>0</v>
      </c>
      <c r="G48" s="55">
        <v>0</v>
      </c>
      <c r="H48" s="55">
        <v>0</v>
      </c>
    </row>
    <row r="49" spans="2:8" x14ac:dyDescent="0.25">
      <c r="B49" t="s">
        <v>20</v>
      </c>
      <c r="C49" s="28">
        <v>58604843</v>
      </c>
      <c r="D49" s="55">
        <v>126231698</v>
      </c>
      <c r="E49" s="55">
        <v>37337890</v>
      </c>
      <c r="F49" s="55">
        <v>14633824</v>
      </c>
      <c r="G49" s="55">
        <v>35655814</v>
      </c>
      <c r="H49" s="55">
        <v>0</v>
      </c>
    </row>
    <row r="50" spans="2:8" x14ac:dyDescent="0.25">
      <c r="B50" t="s">
        <v>1839</v>
      </c>
      <c r="C50" s="28">
        <v>0</v>
      </c>
      <c r="D50" s="55">
        <v>272010000</v>
      </c>
      <c r="E50" s="55">
        <v>64839500</v>
      </c>
      <c r="F50" s="55">
        <v>53197200</v>
      </c>
      <c r="G50" s="55">
        <v>58409913</v>
      </c>
      <c r="H50" s="55">
        <v>0</v>
      </c>
    </row>
  </sheetData>
  <mergeCells count="3">
    <mergeCell ref="C19:H19"/>
    <mergeCell ref="C2:H2"/>
    <mergeCell ref="C36:H36"/>
  </mergeCells>
  <phoneticPr fontId="2" type="noConversion"/>
  <conditionalFormatting sqref="C4:C16">
    <cfRule type="dataBar" priority="18">
      <dataBar>
        <cfvo type="min"/>
        <cfvo type="max"/>
        <color rgb="FF63C384"/>
      </dataBar>
      <extLst>
        <ext xmlns:x14="http://schemas.microsoft.com/office/spreadsheetml/2009/9/main" uri="{B025F937-C7B1-47D3-B67F-A62EFF666E3E}">
          <x14:id>{0F20E490-B7C5-41BD-835D-E57B588468D0}</x14:id>
        </ext>
      </extLst>
    </cfRule>
  </conditionalFormatting>
  <conditionalFormatting sqref="C21:C33">
    <cfRule type="dataBar" priority="12">
      <dataBar>
        <cfvo type="min"/>
        <cfvo type="max"/>
        <color rgb="FF638EC6"/>
      </dataBar>
      <extLst>
        <ext xmlns:x14="http://schemas.microsoft.com/office/spreadsheetml/2009/9/main" uri="{B025F937-C7B1-47D3-B67F-A62EFF666E3E}">
          <x14:id>{4282F365-45FE-4F62-9DC7-94E81AE14456}</x14:id>
        </ext>
      </extLst>
    </cfRule>
  </conditionalFormatting>
  <conditionalFormatting sqref="C38:C50">
    <cfRule type="dataBar" priority="6">
      <dataBar>
        <cfvo type="min"/>
        <cfvo type="max"/>
        <color rgb="FF638EC6"/>
      </dataBar>
      <extLst>
        <ext xmlns:x14="http://schemas.microsoft.com/office/spreadsheetml/2009/9/main" uri="{B025F937-C7B1-47D3-B67F-A62EFF666E3E}">
          <x14:id>{6AE815C0-A56B-42AD-BB74-A5356A17EAD4}</x14:id>
        </ext>
      </extLst>
    </cfRule>
  </conditionalFormatting>
  <conditionalFormatting sqref="D4:D16">
    <cfRule type="dataBar" priority="17">
      <dataBar>
        <cfvo type="min"/>
        <cfvo type="max"/>
        <color rgb="FF638EC6"/>
      </dataBar>
      <extLst>
        <ext xmlns:x14="http://schemas.microsoft.com/office/spreadsheetml/2009/9/main" uri="{B025F937-C7B1-47D3-B67F-A62EFF666E3E}">
          <x14:id>{19102E35-79E7-4841-8C83-7BC7AA4CC352}</x14:id>
        </ext>
      </extLst>
    </cfRule>
  </conditionalFormatting>
  <conditionalFormatting sqref="D21:D33">
    <cfRule type="dataBar" priority="11">
      <dataBar>
        <cfvo type="min"/>
        <cfvo type="max"/>
        <color rgb="FF63C384"/>
      </dataBar>
      <extLst>
        <ext xmlns:x14="http://schemas.microsoft.com/office/spreadsheetml/2009/9/main" uri="{B025F937-C7B1-47D3-B67F-A62EFF666E3E}">
          <x14:id>{B4507F6E-7CE7-4D76-A5D4-CBDAFD5C9228}</x14:id>
        </ext>
      </extLst>
    </cfRule>
  </conditionalFormatting>
  <conditionalFormatting sqref="D38:D50">
    <cfRule type="dataBar" priority="5">
      <dataBar>
        <cfvo type="min"/>
        <cfvo type="max"/>
        <color rgb="FF63C384"/>
      </dataBar>
      <extLst>
        <ext xmlns:x14="http://schemas.microsoft.com/office/spreadsheetml/2009/9/main" uri="{B025F937-C7B1-47D3-B67F-A62EFF666E3E}">
          <x14:id>{89850E56-FF80-464D-AB50-DE0909724A6B}</x14:id>
        </ext>
      </extLst>
    </cfRule>
  </conditionalFormatting>
  <conditionalFormatting sqref="E4:E16">
    <cfRule type="dataBar" priority="16">
      <dataBar>
        <cfvo type="min"/>
        <cfvo type="max"/>
        <color rgb="FFFF555A"/>
      </dataBar>
      <extLst>
        <ext xmlns:x14="http://schemas.microsoft.com/office/spreadsheetml/2009/9/main" uri="{B025F937-C7B1-47D3-B67F-A62EFF666E3E}">
          <x14:id>{9BB0C582-CA73-4429-BC59-2656EDD6D4F3}</x14:id>
        </ext>
      </extLst>
    </cfRule>
  </conditionalFormatting>
  <conditionalFormatting sqref="E21:E33">
    <cfRule type="dataBar" priority="10">
      <dataBar>
        <cfvo type="min"/>
        <cfvo type="max"/>
        <color rgb="FFFF555A"/>
      </dataBar>
      <extLst>
        <ext xmlns:x14="http://schemas.microsoft.com/office/spreadsheetml/2009/9/main" uri="{B025F937-C7B1-47D3-B67F-A62EFF666E3E}">
          <x14:id>{7D0948C3-2249-485C-BF27-C3F6BBDC64F2}</x14:id>
        </ext>
      </extLst>
    </cfRule>
  </conditionalFormatting>
  <conditionalFormatting sqref="E38:E50">
    <cfRule type="dataBar" priority="4">
      <dataBar>
        <cfvo type="min"/>
        <cfvo type="max"/>
        <color rgb="FFFF555A"/>
      </dataBar>
      <extLst>
        <ext xmlns:x14="http://schemas.microsoft.com/office/spreadsheetml/2009/9/main" uri="{B025F937-C7B1-47D3-B67F-A62EFF666E3E}">
          <x14:id>{5F5276AF-3CB0-4614-AD2F-1070115594B2}</x14:id>
        </ext>
      </extLst>
    </cfRule>
  </conditionalFormatting>
  <conditionalFormatting sqref="F4:F16">
    <cfRule type="dataBar" priority="15">
      <dataBar>
        <cfvo type="min"/>
        <cfvo type="max"/>
        <color rgb="FFFFB628"/>
      </dataBar>
      <extLst>
        <ext xmlns:x14="http://schemas.microsoft.com/office/spreadsheetml/2009/9/main" uri="{B025F937-C7B1-47D3-B67F-A62EFF666E3E}">
          <x14:id>{AF743D35-BCA6-428E-9B23-07EF51E2C022}</x14:id>
        </ext>
      </extLst>
    </cfRule>
  </conditionalFormatting>
  <conditionalFormatting sqref="F21:F33">
    <cfRule type="dataBar" priority="9">
      <dataBar>
        <cfvo type="min"/>
        <cfvo type="max"/>
        <color rgb="FFFFB628"/>
      </dataBar>
      <extLst>
        <ext xmlns:x14="http://schemas.microsoft.com/office/spreadsheetml/2009/9/main" uri="{B025F937-C7B1-47D3-B67F-A62EFF666E3E}">
          <x14:id>{8E23C854-07B1-4BBA-B976-0519FADBFD22}</x14:id>
        </ext>
      </extLst>
    </cfRule>
  </conditionalFormatting>
  <conditionalFormatting sqref="F38:F50">
    <cfRule type="dataBar" priority="3">
      <dataBar>
        <cfvo type="min"/>
        <cfvo type="max"/>
        <color rgb="FFFFB628"/>
      </dataBar>
      <extLst>
        <ext xmlns:x14="http://schemas.microsoft.com/office/spreadsheetml/2009/9/main" uri="{B025F937-C7B1-47D3-B67F-A62EFF666E3E}">
          <x14:id>{1F9BB599-2C35-4766-9174-9FFC47AB1681}</x14:id>
        </ext>
      </extLst>
    </cfRule>
  </conditionalFormatting>
  <conditionalFormatting sqref="G4:G16">
    <cfRule type="dataBar" priority="14">
      <dataBar>
        <cfvo type="min"/>
        <cfvo type="max"/>
        <color rgb="FFD6007B"/>
      </dataBar>
      <extLst>
        <ext xmlns:x14="http://schemas.microsoft.com/office/spreadsheetml/2009/9/main" uri="{B025F937-C7B1-47D3-B67F-A62EFF666E3E}">
          <x14:id>{7736C9BF-478E-4772-A9DE-479EAD736BEB}</x14:id>
        </ext>
      </extLst>
    </cfRule>
  </conditionalFormatting>
  <conditionalFormatting sqref="G21:G33">
    <cfRule type="dataBar" priority="8">
      <dataBar>
        <cfvo type="min"/>
        <cfvo type="max"/>
        <color rgb="FFD6007B"/>
      </dataBar>
      <extLst>
        <ext xmlns:x14="http://schemas.microsoft.com/office/spreadsheetml/2009/9/main" uri="{B025F937-C7B1-47D3-B67F-A62EFF666E3E}">
          <x14:id>{3E991839-C3EC-46E1-85CA-D25323822B16}</x14:id>
        </ext>
      </extLst>
    </cfRule>
  </conditionalFormatting>
  <conditionalFormatting sqref="G38:G50">
    <cfRule type="dataBar" priority="2">
      <dataBar>
        <cfvo type="min"/>
        <cfvo type="max"/>
        <color rgb="FFD6007B"/>
      </dataBar>
      <extLst>
        <ext xmlns:x14="http://schemas.microsoft.com/office/spreadsheetml/2009/9/main" uri="{B025F937-C7B1-47D3-B67F-A62EFF666E3E}">
          <x14:id>{F57EF69C-A5D8-42B5-A077-01CE8A35B0A5}</x14:id>
        </ext>
      </extLst>
    </cfRule>
  </conditionalFormatting>
  <conditionalFormatting sqref="H4:H16">
    <cfRule type="dataBar" priority="13">
      <dataBar>
        <cfvo type="min"/>
        <cfvo type="max"/>
        <color rgb="FF008AEF"/>
      </dataBar>
      <extLst>
        <ext xmlns:x14="http://schemas.microsoft.com/office/spreadsheetml/2009/9/main" uri="{B025F937-C7B1-47D3-B67F-A62EFF666E3E}">
          <x14:id>{14DFF063-FEBA-4674-B65F-A9ED753794DC}</x14:id>
        </ext>
      </extLst>
    </cfRule>
  </conditionalFormatting>
  <conditionalFormatting sqref="H21:H33">
    <cfRule type="dataBar" priority="7">
      <dataBar>
        <cfvo type="min"/>
        <cfvo type="max"/>
        <color rgb="FF008AEF"/>
      </dataBar>
      <extLst>
        <ext xmlns:x14="http://schemas.microsoft.com/office/spreadsheetml/2009/9/main" uri="{B025F937-C7B1-47D3-B67F-A62EFF666E3E}">
          <x14:id>{D69D2693-B7B4-4DB2-9901-2AD438B92BBE}</x14:id>
        </ext>
      </extLst>
    </cfRule>
  </conditionalFormatting>
  <conditionalFormatting sqref="H38:H50">
    <cfRule type="dataBar" priority="1">
      <dataBar>
        <cfvo type="min"/>
        <cfvo type="max"/>
        <color rgb="FF008AEF"/>
      </dataBar>
      <extLst>
        <ext xmlns:x14="http://schemas.microsoft.com/office/spreadsheetml/2009/9/main" uri="{B025F937-C7B1-47D3-B67F-A62EFF666E3E}">
          <x14:id>{248510A5-A7F3-4EFA-9CB2-ADC39B10E74B}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F20E490-B7C5-41BD-835D-E57B588468D0}">
            <x14:dataBar minLength="0" maxLength="100" gradient="0">
              <x14:cfvo type="autoMin"/>
              <x14:cfvo type="autoMax"/>
              <x14:negativeFillColor rgb="FFFF0000"/>
              <x14:axisColor rgb="FF000000"/>
            </x14:dataBar>
          </x14:cfRule>
          <xm:sqref>C4:C16</xm:sqref>
        </x14:conditionalFormatting>
        <x14:conditionalFormatting xmlns:xm="http://schemas.microsoft.com/office/excel/2006/main">
          <x14:cfRule type="dataBar" id="{4282F365-45FE-4F62-9DC7-94E81AE14456}">
            <x14:dataBar minLength="0" maxLength="100" gradient="0">
              <x14:cfvo type="autoMin"/>
              <x14:cfvo type="autoMax"/>
              <x14:negativeFillColor rgb="FFFF0000"/>
              <x14:axisColor rgb="FF000000"/>
            </x14:dataBar>
          </x14:cfRule>
          <xm:sqref>C21:C33</xm:sqref>
        </x14:conditionalFormatting>
        <x14:conditionalFormatting xmlns:xm="http://schemas.microsoft.com/office/excel/2006/main">
          <x14:cfRule type="dataBar" id="{6AE815C0-A56B-42AD-BB74-A5356A17EAD4}">
            <x14:dataBar minLength="0" maxLength="100" gradient="0">
              <x14:cfvo type="autoMin"/>
              <x14:cfvo type="autoMax"/>
              <x14:negativeFillColor rgb="FFFF0000"/>
              <x14:axisColor rgb="FF000000"/>
            </x14:dataBar>
          </x14:cfRule>
          <xm:sqref>C38:C50</xm:sqref>
        </x14:conditionalFormatting>
        <x14:conditionalFormatting xmlns:xm="http://schemas.microsoft.com/office/excel/2006/main">
          <x14:cfRule type="dataBar" id="{19102E35-79E7-4841-8C83-7BC7AA4CC352}">
            <x14:dataBar minLength="0" maxLength="100" gradient="0">
              <x14:cfvo type="autoMin"/>
              <x14:cfvo type="autoMax"/>
              <x14:negativeFillColor rgb="FFFF0000"/>
              <x14:axisColor rgb="FF000000"/>
            </x14:dataBar>
          </x14:cfRule>
          <xm:sqref>D4:D16</xm:sqref>
        </x14:conditionalFormatting>
        <x14:conditionalFormatting xmlns:xm="http://schemas.microsoft.com/office/excel/2006/main">
          <x14:cfRule type="dataBar" id="{B4507F6E-7CE7-4D76-A5D4-CBDAFD5C9228}">
            <x14:dataBar minLength="0" maxLength="100" gradient="0">
              <x14:cfvo type="autoMin"/>
              <x14:cfvo type="autoMax"/>
              <x14:negativeFillColor rgb="FFFF0000"/>
              <x14:axisColor rgb="FF000000"/>
            </x14:dataBar>
          </x14:cfRule>
          <xm:sqref>D21:D33</xm:sqref>
        </x14:conditionalFormatting>
        <x14:conditionalFormatting xmlns:xm="http://schemas.microsoft.com/office/excel/2006/main">
          <x14:cfRule type="dataBar" id="{89850E56-FF80-464D-AB50-DE0909724A6B}">
            <x14:dataBar minLength="0" maxLength="100" gradient="0">
              <x14:cfvo type="autoMin"/>
              <x14:cfvo type="autoMax"/>
              <x14:negativeFillColor rgb="FFFF0000"/>
              <x14:axisColor rgb="FF000000"/>
            </x14:dataBar>
          </x14:cfRule>
          <xm:sqref>D38:D50</xm:sqref>
        </x14:conditionalFormatting>
        <x14:conditionalFormatting xmlns:xm="http://schemas.microsoft.com/office/excel/2006/main">
          <x14:cfRule type="dataBar" id="{9BB0C582-CA73-4429-BC59-2656EDD6D4F3}">
            <x14:dataBar minLength="0" maxLength="100" gradient="0">
              <x14:cfvo type="autoMin"/>
              <x14:cfvo type="autoMax"/>
              <x14:negativeFillColor rgb="FFFF0000"/>
              <x14:axisColor rgb="FF000000"/>
            </x14:dataBar>
          </x14:cfRule>
          <xm:sqref>E4:E16</xm:sqref>
        </x14:conditionalFormatting>
        <x14:conditionalFormatting xmlns:xm="http://schemas.microsoft.com/office/excel/2006/main">
          <x14:cfRule type="dataBar" id="{7D0948C3-2249-485C-BF27-C3F6BBDC64F2}">
            <x14:dataBar minLength="0" maxLength="100" gradient="0">
              <x14:cfvo type="autoMin"/>
              <x14:cfvo type="autoMax"/>
              <x14:negativeFillColor rgb="FFFF0000"/>
              <x14:axisColor rgb="FF000000"/>
            </x14:dataBar>
          </x14:cfRule>
          <xm:sqref>E21:E33</xm:sqref>
        </x14:conditionalFormatting>
        <x14:conditionalFormatting xmlns:xm="http://schemas.microsoft.com/office/excel/2006/main">
          <x14:cfRule type="dataBar" id="{5F5276AF-3CB0-4614-AD2F-1070115594B2}">
            <x14:dataBar minLength="0" maxLength="100" gradient="0">
              <x14:cfvo type="autoMin"/>
              <x14:cfvo type="autoMax"/>
              <x14:negativeFillColor rgb="FFFF0000"/>
              <x14:axisColor rgb="FF000000"/>
            </x14:dataBar>
          </x14:cfRule>
          <xm:sqref>E38:E50</xm:sqref>
        </x14:conditionalFormatting>
        <x14:conditionalFormatting xmlns:xm="http://schemas.microsoft.com/office/excel/2006/main">
          <x14:cfRule type="dataBar" id="{AF743D35-BCA6-428E-9B23-07EF51E2C022}">
            <x14:dataBar minLength="0" maxLength="100" gradient="0">
              <x14:cfvo type="autoMin"/>
              <x14:cfvo type="autoMax"/>
              <x14:negativeFillColor rgb="FFFF0000"/>
              <x14:axisColor rgb="FF000000"/>
            </x14:dataBar>
          </x14:cfRule>
          <xm:sqref>F4:F16</xm:sqref>
        </x14:conditionalFormatting>
        <x14:conditionalFormatting xmlns:xm="http://schemas.microsoft.com/office/excel/2006/main">
          <x14:cfRule type="dataBar" id="{8E23C854-07B1-4BBA-B976-0519FADBFD22}">
            <x14:dataBar minLength="0" maxLength="100" gradient="0">
              <x14:cfvo type="autoMin"/>
              <x14:cfvo type="autoMax"/>
              <x14:negativeFillColor rgb="FFFF0000"/>
              <x14:axisColor rgb="FF000000"/>
            </x14:dataBar>
          </x14:cfRule>
          <xm:sqref>F21:F33</xm:sqref>
        </x14:conditionalFormatting>
        <x14:conditionalFormatting xmlns:xm="http://schemas.microsoft.com/office/excel/2006/main">
          <x14:cfRule type="dataBar" id="{1F9BB599-2C35-4766-9174-9FFC47AB1681}">
            <x14:dataBar minLength="0" maxLength="100" gradient="0">
              <x14:cfvo type="autoMin"/>
              <x14:cfvo type="autoMax"/>
              <x14:negativeFillColor rgb="FFFF0000"/>
              <x14:axisColor rgb="FF000000"/>
            </x14:dataBar>
          </x14:cfRule>
          <xm:sqref>F38:F50</xm:sqref>
        </x14:conditionalFormatting>
        <x14:conditionalFormatting xmlns:xm="http://schemas.microsoft.com/office/excel/2006/main">
          <x14:cfRule type="dataBar" id="{7736C9BF-478E-4772-A9DE-479EAD736BEB}">
            <x14:dataBar minLength="0" maxLength="100" gradient="0">
              <x14:cfvo type="autoMin"/>
              <x14:cfvo type="autoMax"/>
              <x14:negativeFillColor rgb="FFFF0000"/>
              <x14:axisColor rgb="FF000000"/>
            </x14:dataBar>
          </x14:cfRule>
          <xm:sqref>G4:G16</xm:sqref>
        </x14:conditionalFormatting>
        <x14:conditionalFormatting xmlns:xm="http://schemas.microsoft.com/office/excel/2006/main">
          <x14:cfRule type="dataBar" id="{3E991839-C3EC-46E1-85CA-D25323822B16}">
            <x14:dataBar minLength="0" maxLength="100" gradient="0">
              <x14:cfvo type="autoMin"/>
              <x14:cfvo type="autoMax"/>
              <x14:negativeFillColor rgb="FFFF0000"/>
              <x14:axisColor rgb="FF000000"/>
            </x14:dataBar>
          </x14:cfRule>
          <xm:sqref>G21:G33</xm:sqref>
        </x14:conditionalFormatting>
        <x14:conditionalFormatting xmlns:xm="http://schemas.microsoft.com/office/excel/2006/main">
          <x14:cfRule type="dataBar" id="{F57EF69C-A5D8-42B5-A077-01CE8A35B0A5}">
            <x14:dataBar minLength="0" maxLength="100" gradient="0">
              <x14:cfvo type="autoMin"/>
              <x14:cfvo type="autoMax"/>
              <x14:negativeFillColor rgb="FFFF0000"/>
              <x14:axisColor rgb="FF000000"/>
            </x14:dataBar>
          </x14:cfRule>
          <xm:sqref>G38:G50</xm:sqref>
        </x14:conditionalFormatting>
        <x14:conditionalFormatting xmlns:xm="http://schemas.microsoft.com/office/excel/2006/main">
          <x14:cfRule type="dataBar" id="{14DFF063-FEBA-4674-B65F-A9ED753794DC}">
            <x14:dataBar minLength="0" maxLength="100" gradient="0">
              <x14:cfvo type="autoMin"/>
              <x14:cfvo type="autoMax"/>
              <x14:negativeFillColor rgb="FFFF0000"/>
              <x14:axisColor rgb="FF000000"/>
            </x14:dataBar>
          </x14:cfRule>
          <xm:sqref>H4:H16</xm:sqref>
        </x14:conditionalFormatting>
        <x14:conditionalFormatting xmlns:xm="http://schemas.microsoft.com/office/excel/2006/main">
          <x14:cfRule type="dataBar" id="{D69D2693-B7B4-4DB2-9901-2AD438B92BBE}">
            <x14:dataBar minLength="0" maxLength="100" gradient="0">
              <x14:cfvo type="autoMin"/>
              <x14:cfvo type="autoMax"/>
              <x14:negativeFillColor rgb="FFFF0000"/>
              <x14:axisColor rgb="FF000000"/>
            </x14:dataBar>
          </x14:cfRule>
          <xm:sqref>H21:H33</xm:sqref>
        </x14:conditionalFormatting>
        <x14:conditionalFormatting xmlns:xm="http://schemas.microsoft.com/office/excel/2006/main">
          <x14:cfRule type="dataBar" id="{248510A5-A7F3-4EFA-9CB2-ADC39B10E74B}">
            <x14:dataBar minLength="0" maxLength="100" gradient="0">
              <x14:cfvo type="autoMin"/>
              <x14:cfvo type="autoMax"/>
              <x14:negativeFillColor rgb="FFFF0000"/>
              <x14:axisColor rgb="FF000000"/>
            </x14:dataBar>
          </x14:cfRule>
          <xm:sqref>H38:H50</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2012</vt:lpstr>
      <vt:lpstr>2013</vt:lpstr>
      <vt:lpstr>2014</vt:lpstr>
      <vt:lpstr>2015</vt:lpstr>
      <vt:lpstr>2016</vt:lpstr>
      <vt:lpstr>2017</vt:lpstr>
      <vt:lpstr>Resumen</vt:lpstr>
      <vt:lpstr>Comparativos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 SL</dc:creator>
  <cp:lastModifiedBy>Nat SL</cp:lastModifiedBy>
  <dcterms:created xsi:type="dcterms:W3CDTF">2024-05-16T05:43:31Z</dcterms:created>
  <dcterms:modified xsi:type="dcterms:W3CDTF">2024-05-25T01:22:51Z</dcterms:modified>
</cp:coreProperties>
</file>