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44F3673-8CDB-48B4-A279-E6D095F867F8}" xr6:coauthVersionLast="36" xr6:coauthVersionMax="47" xr10:uidLastSave="{00000000-0000-0000-0000-000000000000}"/>
  <bookViews>
    <workbookView xWindow="0" yWindow="0" windowWidth="17256" windowHeight="5352" activeTab="9" xr2:uid="{00000000-000D-0000-FFFF-FFFF00000000}"/>
  </bookViews>
  <sheets>
    <sheet name="Zad1" sheetId="1" r:id="rId1"/>
    <sheet name="Zad2" sheetId="4" r:id="rId2"/>
    <sheet name="Zad3" sheetId="12" r:id="rId3"/>
    <sheet name="Zad4" sheetId="3" r:id="rId4"/>
    <sheet name="Zad5" sheetId="8" r:id="rId5"/>
    <sheet name="Zad6" sheetId="6" r:id="rId6"/>
    <sheet name="Zad7" sheetId="5" r:id="rId7"/>
    <sheet name="Zad8" sheetId="9" r:id="rId8"/>
    <sheet name="Zad9" sheetId="10" r:id="rId9"/>
    <sheet name="Zad10" sheetId="13" r:id="rId10"/>
  </sheets>
  <definedNames>
    <definedName name="Kwartał">#REF!</definedName>
    <definedName name="marka">#REF!</definedName>
    <definedName name="Przedstawiciel">#REF!</definedName>
    <definedName name="przedstawiciele">#REF!</definedName>
    <definedName name="Region">#REF!</definedName>
    <definedName name="Skoda">#REF!</definedName>
    <definedName name="tablicaWydatki">#REF!:INDEX(wydatki,MATCH(999999999,wydatki))</definedName>
    <definedName name="Wartość_sprzedaży">#REF!</definedName>
    <definedName name="wydatki">#REF!</definedName>
    <definedName name="zakres">#REF!:INDEX(#REF!,MATCH(99999999,#REF!))</definedName>
  </definedNames>
  <calcPr calcId="191029"/>
</workbook>
</file>

<file path=xl/calcChain.xml><?xml version="1.0" encoding="utf-8"?>
<calcChain xmlns="http://schemas.openxmlformats.org/spreadsheetml/2006/main">
  <c r="D4" i="13" l="1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3" i="13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" i="10"/>
  <c r="C3" i="9"/>
  <c r="C4" i="9"/>
  <c r="C5" i="9"/>
  <c r="C6" i="9"/>
  <c r="C7" i="9"/>
  <c r="C8" i="9"/>
  <c r="C9" i="9"/>
  <c r="C2" i="9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5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" i="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B3" i="12"/>
  <c r="A3" i="12"/>
  <c r="D3" i="4"/>
  <c r="D4" i="4"/>
  <c r="D5" i="4"/>
  <c r="D6" i="4"/>
  <c r="D7" i="4"/>
  <c r="D8" i="4"/>
  <c r="D9" i="4"/>
  <c r="D2" i="4"/>
  <c r="E11" i="1"/>
  <c r="E12" i="1"/>
  <c r="E13" i="1"/>
  <c r="E14" i="1"/>
  <c r="E10" i="1"/>
  <c r="D11" i="1"/>
  <c r="D12" i="1"/>
  <c r="D13" i="1"/>
  <c r="D14" i="1"/>
  <c r="D10" i="1"/>
  <c r="C11" i="1"/>
  <c r="C12" i="1"/>
  <c r="C13" i="1"/>
  <c r="C14" i="1"/>
  <c r="C10" i="1"/>
</calcChain>
</file>

<file path=xl/sharedStrings.xml><?xml version="1.0" encoding="utf-8"?>
<sst xmlns="http://schemas.openxmlformats.org/spreadsheetml/2006/main" count="278" uniqueCount="179">
  <si>
    <t>Lp.</t>
  </si>
  <si>
    <t>Nazwisko</t>
  </si>
  <si>
    <t>Imię</t>
  </si>
  <si>
    <t>Wysokość płacy</t>
  </si>
  <si>
    <t>Wysokość dofinansowania</t>
  </si>
  <si>
    <t>Czapski</t>
  </si>
  <si>
    <t>Borys</t>
  </si>
  <si>
    <t>Dobrowolski</t>
  </si>
  <si>
    <t>Jacek</t>
  </si>
  <si>
    <t>Car</t>
  </si>
  <si>
    <t>Tomasz</t>
  </si>
  <si>
    <t>Borski</t>
  </si>
  <si>
    <t>Robert</t>
  </si>
  <si>
    <t>Bogdan</t>
  </si>
  <si>
    <t>Leon</t>
  </si>
  <si>
    <t>Binder</t>
  </si>
  <si>
    <t>Julia</t>
  </si>
  <si>
    <t>Bell</t>
  </si>
  <si>
    <t>Feliks</t>
  </si>
  <si>
    <t>Barski</t>
  </si>
  <si>
    <t>Krzysztof</t>
  </si>
  <si>
    <t>Czekańska</t>
  </si>
  <si>
    <t>Maria</t>
  </si>
  <si>
    <t>Podatek</t>
  </si>
  <si>
    <t>Wiek</t>
  </si>
  <si>
    <t>Pensja</t>
  </si>
  <si>
    <t>Marian</t>
  </si>
  <si>
    <t>Paweł</t>
  </si>
  <si>
    <t>Zbyszek</t>
  </si>
  <si>
    <t>Bartek</t>
  </si>
  <si>
    <t>Stefan</t>
  </si>
  <si>
    <t>Mateusz</t>
  </si>
  <si>
    <t>Jan</t>
  </si>
  <si>
    <t>Weronika</t>
  </si>
  <si>
    <t>Zbigniew</t>
  </si>
  <si>
    <t>Waldemar</t>
  </si>
  <si>
    <t>Zofia</t>
  </si>
  <si>
    <t>Czekański</t>
  </si>
  <si>
    <t>Olaf</t>
  </si>
  <si>
    <t>Beryl</t>
  </si>
  <si>
    <t>Biński</t>
  </si>
  <si>
    <t>Kamil</t>
  </si>
  <si>
    <t>Borel</t>
  </si>
  <si>
    <t>Joanna</t>
  </si>
  <si>
    <t>Balica</t>
  </si>
  <si>
    <t>Czułek</t>
  </si>
  <si>
    <t>Dariusz</t>
  </si>
  <si>
    <t>Binga</t>
  </si>
  <si>
    <t>Alicja</t>
  </si>
  <si>
    <t>Abracki</t>
  </si>
  <si>
    <t>Czerski</t>
  </si>
  <si>
    <t>Celeborski</t>
  </si>
  <si>
    <t>Adam</t>
  </si>
  <si>
    <t>Dworek</t>
  </si>
  <si>
    <t>Eugenia</t>
  </si>
  <si>
    <t>Fornak</t>
  </si>
  <si>
    <t>Eliza</t>
  </si>
  <si>
    <t>Aberacka</t>
  </si>
  <si>
    <t>Sebastian</t>
  </si>
  <si>
    <t>Agata</t>
  </si>
  <si>
    <t>Ewa</t>
  </si>
  <si>
    <t>Maszyna</t>
  </si>
  <si>
    <t>Data ostatniego przeglądu</t>
  </si>
  <si>
    <t>JK231</t>
  </si>
  <si>
    <t>JK232</t>
  </si>
  <si>
    <t>JK233</t>
  </si>
  <si>
    <t>JK234</t>
  </si>
  <si>
    <t>JK235</t>
  </si>
  <si>
    <t>JK236</t>
  </si>
  <si>
    <t>JK237</t>
  </si>
  <si>
    <t>JK238</t>
  </si>
  <si>
    <t>JK239</t>
  </si>
  <si>
    <t>JK240</t>
  </si>
  <si>
    <t>JK241</t>
  </si>
  <si>
    <t>JK242</t>
  </si>
  <si>
    <t>JK243</t>
  </si>
  <si>
    <t>JK244</t>
  </si>
  <si>
    <t>JK245</t>
  </si>
  <si>
    <t>JK246</t>
  </si>
  <si>
    <t>LP</t>
  </si>
  <si>
    <t>Pensja brutto</t>
  </si>
  <si>
    <t>% wykonania planu</t>
  </si>
  <si>
    <t>Abramowicz</t>
  </si>
  <si>
    <t>Adamczyk</t>
  </si>
  <si>
    <t>Andrzej</t>
  </si>
  <si>
    <t>Ajchler</t>
  </si>
  <si>
    <t>Romuald</t>
  </si>
  <si>
    <t>Aleksandrzak</t>
  </si>
  <si>
    <t>Leszek</t>
  </si>
  <si>
    <t>Andzel</t>
  </si>
  <si>
    <t>Arent</t>
  </si>
  <si>
    <t>Iwona</t>
  </si>
  <si>
    <t>Arkit</t>
  </si>
  <si>
    <t>Tadeusz</t>
  </si>
  <si>
    <t>Arłukowicz</t>
  </si>
  <si>
    <t>Urszula</t>
  </si>
  <si>
    <t>Arndt</t>
  </si>
  <si>
    <t>Marek</t>
  </si>
  <si>
    <t>Ast</t>
  </si>
  <si>
    <t>Augustyn</t>
  </si>
  <si>
    <t>Antoni</t>
  </si>
  <si>
    <t>Aziewicz</t>
  </si>
  <si>
    <t>Babalski</t>
  </si>
  <si>
    <t>Babinetz</t>
  </si>
  <si>
    <t>Balicki</t>
  </si>
  <si>
    <t>Janusz</t>
  </si>
  <si>
    <t>Bartuś</t>
  </si>
  <si>
    <t>Bąk</t>
  </si>
  <si>
    <t>Bętkowski</t>
  </si>
  <si>
    <t>Eugeniusz</t>
  </si>
  <si>
    <t>Biernacki</t>
  </si>
  <si>
    <t>Ile zostało do emerytury?</t>
  </si>
  <si>
    <t>Zarobki</t>
  </si>
  <si>
    <t>Dofinansowanie</t>
  </si>
  <si>
    <t>Nazwa</t>
  </si>
  <si>
    <t>XYZ</t>
  </si>
  <si>
    <t>ABC</t>
  </si>
  <si>
    <t>ZZT</t>
  </si>
  <si>
    <t>WWE</t>
  </si>
  <si>
    <t>Data</t>
  </si>
  <si>
    <t>Kiedy weekend?</t>
  </si>
  <si>
    <t>Suma przychodów:</t>
  </si>
  <si>
    <t>Suma kosztów:</t>
  </si>
  <si>
    <t>Operatory porównania:</t>
  </si>
  <si>
    <t>&lt;   -   mniejsze niż</t>
  </si>
  <si>
    <t>&gt;   -   większe niż</t>
  </si>
  <si>
    <t>=   -   równa się</t>
  </si>
  <si>
    <t>&lt;=   -   mniejsze niż, bądź równe</t>
  </si>
  <si>
    <t>&gt;=   -   większe niż, bądź równe</t>
  </si>
  <si>
    <t>Próg bonusu</t>
  </si>
  <si>
    <t>Bonus</t>
  </si>
  <si>
    <t>&lt;&gt;   -   różne</t>
  </si>
  <si>
    <t>Pracownik:</t>
  </si>
  <si>
    <t>Bonus?
PRAWDA/FAŁSZ</t>
  </si>
  <si>
    <t>Bonus?
Tak/Nie</t>
  </si>
  <si>
    <t>Ile 
Bonusu?</t>
  </si>
  <si>
    <t>Wiek emerytalny</t>
  </si>
  <si>
    <t>Wpisz w komórce B3 wartość jako zawsze dodatnią</t>
  </si>
  <si>
    <t>W komórce A3 napisz czy był zysk czy strata</t>
  </si>
  <si>
    <t>Przegląd [TAK/NIE]</t>
  </si>
  <si>
    <t>Zaliczka na podatek</t>
  </si>
  <si>
    <t>Sprzedaż:</t>
  </si>
  <si>
    <t>Bańkowski</t>
  </si>
  <si>
    <t>Wytyczne do przeglądu: przegląd nie był robiony w tym, ani w poprzednim roku, oraz maszyna ma przepracowane więcej niż 200 godzin</t>
  </si>
  <si>
    <t>Wykonanie planu</t>
  </si>
  <si>
    <t>Zarobki poniżej</t>
  </si>
  <si>
    <t>Podwyżka</t>
  </si>
  <si>
    <t>Kryteria do podwyżki</t>
  </si>
  <si>
    <t>do 2800 zł</t>
  </si>
  <si>
    <t>2801-3000 zł</t>
  </si>
  <si>
    <t>od 3001 zł</t>
  </si>
  <si>
    <t>Wykonanie planu minimum</t>
  </si>
  <si>
    <t>Bańkowska</t>
  </si>
  <si>
    <t>Zarobki pow. Średniej?</t>
  </si>
  <si>
    <t>Liczba przepracowanych godzin</t>
  </si>
  <si>
    <t>Dzień tygodnia</t>
  </si>
  <si>
    <t>Płeć z imienia</t>
  </si>
  <si>
    <t>Płeć z PESELu</t>
  </si>
  <si>
    <t>Pesel</t>
  </si>
  <si>
    <t>06230331972</t>
  </si>
  <si>
    <t>Przychód</t>
  </si>
  <si>
    <t>Przychód do 10000 zł podatek 20%</t>
  </si>
  <si>
    <t>Przychód pow 10000 zł podatek 30%</t>
  </si>
  <si>
    <t>Nr dnia tygodnia</t>
  </si>
  <si>
    <t>76102753217</t>
  </si>
  <si>
    <t>63022221955</t>
  </si>
  <si>
    <t>04210516239</t>
  </si>
  <si>
    <t>68042245262</t>
  </si>
  <si>
    <t>90121271875</t>
  </si>
  <si>
    <t>80030843894</t>
  </si>
  <si>
    <t>53113024619</t>
  </si>
  <si>
    <t>83090794135</t>
  </si>
  <si>
    <t>53050937759</t>
  </si>
  <si>
    <t>80061533474</t>
  </si>
  <si>
    <t>76073029418</t>
  </si>
  <si>
    <t>71040637371</t>
  </si>
  <si>
    <t>98062612301</t>
  </si>
  <si>
    <t>Wanda</t>
  </si>
  <si>
    <t>60011657364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</si>
</sst>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zł&quot;;[Red]\-#,##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0.0000\ &quot;zł&quot;;[Red]\-#,##0.0000\ &quot;zł&quot;"/>
    <numFmt numFmtId="166" formatCode="#,##0.00\ &quot;zł&quot;"/>
  </numFmts>
  <fonts count="18">
    <font>
      <sz val="10"/>
      <name val="Arial"/>
      <charset val="238"/>
    </font>
    <font>
      <sz val="10"/>
      <name val="Arial"/>
      <family val="2"/>
      <charset val="238"/>
    </font>
    <font>
      <sz val="12"/>
      <name val="Times New Roman"/>
      <family val="1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12"/>
      <name val="Arial CE"/>
      <family val="2"/>
      <charset val="238"/>
    </font>
    <font>
      <b/>
      <sz val="10"/>
      <color indexed="9"/>
      <name val="Arial"/>
      <family val="2"/>
    </font>
    <font>
      <sz val="11"/>
      <color theme="0"/>
      <name val="Czcionka tekstu podstawowego"/>
      <family val="2"/>
      <charset val="238"/>
    </font>
    <font>
      <b/>
      <sz val="10"/>
      <color theme="0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  <charset val="238"/>
    </font>
    <font>
      <b/>
      <sz val="14"/>
      <color theme="0"/>
      <name val="Calibri"/>
      <family val="2"/>
      <charset val="238"/>
    </font>
    <font>
      <b/>
      <sz val="11"/>
      <color theme="0"/>
      <name val="Cambria"/>
      <family val="1"/>
      <charset val="238"/>
      <scheme val="major"/>
    </font>
    <font>
      <b/>
      <sz val="11"/>
      <color theme="0"/>
      <name val="Arial CE"/>
      <family val="2"/>
      <charset val="238"/>
    </font>
    <font>
      <sz val="11"/>
      <color theme="1"/>
      <name val="Czcionka tekstu podstawowego"/>
      <family val="2"/>
      <charset val="238"/>
    </font>
    <font>
      <sz val="11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8" fontId="10" fillId="4" borderId="1" applyNumberFormat="0"/>
    <xf numFmtId="0" fontId="2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0" borderId="0"/>
  </cellStyleXfs>
  <cellXfs count="5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3" fillId="0" borderId="0" xfId="0" applyFont="1"/>
    <xf numFmtId="8" fontId="5" fillId="0" borderId="1" xfId="4" applyNumberFormat="1" applyFont="1" applyBorder="1"/>
    <xf numFmtId="8" fontId="5" fillId="0" borderId="1" xfId="6" applyNumberFormat="1" applyFont="1" applyBorder="1"/>
    <xf numFmtId="8" fontId="4" fillId="0" borderId="1" xfId="0" applyNumberFormat="1" applyFont="1" applyBorder="1"/>
    <xf numFmtId="14" fontId="0" fillId="0" borderId="0" xfId="0" applyNumberFormat="1"/>
    <xf numFmtId="0" fontId="11" fillId="0" borderId="0" xfId="0" applyFont="1"/>
    <xf numFmtId="0" fontId="10" fillId="2" borderId="4" xfId="1" quotePrefix="1" applyFont="1" applyBorder="1"/>
    <xf numFmtId="0" fontId="10" fillId="2" borderId="5" xfId="1" quotePrefix="1" applyFont="1" applyBorder="1"/>
    <xf numFmtId="0" fontId="10" fillId="2" borderId="6" xfId="1" quotePrefix="1" applyFont="1" applyBorder="1"/>
    <xf numFmtId="0" fontId="10" fillId="2" borderId="7" xfId="1" quotePrefix="1" applyFont="1" applyBorder="1"/>
    <xf numFmtId="0" fontId="10" fillId="2" borderId="6" xfId="1" applyFont="1" applyBorder="1"/>
    <xf numFmtId="0" fontId="10" fillId="2" borderId="7" xfId="1" applyFont="1" applyBorder="1"/>
    <xf numFmtId="0" fontId="10" fillId="2" borderId="8" xfId="1" applyFont="1" applyBorder="1"/>
    <xf numFmtId="0" fontId="10" fillId="2" borderId="9" xfId="1" applyFont="1" applyBorder="1"/>
    <xf numFmtId="8" fontId="0" fillId="0" borderId="1" xfId="0" applyNumberFormat="1" applyBorder="1"/>
    <xf numFmtId="164" fontId="10" fillId="0" borderId="1" xfId="3" applyNumberFormat="1" applyFill="1"/>
    <xf numFmtId="8" fontId="10" fillId="0" borderId="1" xfId="3" applyNumberFormat="1" applyFill="1"/>
    <xf numFmtId="0" fontId="6" fillId="5" borderId="1" xfId="0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 wrapText="1"/>
    </xf>
    <xf numFmtId="8" fontId="10" fillId="6" borderId="1" xfId="3" applyNumberFormat="1" applyFill="1"/>
    <xf numFmtId="0" fontId="8" fillId="7" borderId="11" xfId="0" applyFont="1" applyFill="1" applyBorder="1"/>
    <xf numFmtId="0" fontId="8" fillId="7" borderId="10" xfId="0" applyFont="1" applyFill="1" applyBorder="1"/>
    <xf numFmtId="0" fontId="8" fillId="7" borderId="12" xfId="0" applyFont="1" applyFill="1" applyBorder="1"/>
    <xf numFmtId="0" fontId="8" fillId="5" borderId="0" xfId="0" applyFont="1" applyFill="1"/>
    <xf numFmtId="0" fontId="13" fillId="5" borderId="1" xfId="0" applyFont="1" applyFill="1" applyBorder="1"/>
    <xf numFmtId="0" fontId="14" fillId="5" borderId="0" xfId="0" applyFont="1" applyFill="1"/>
    <xf numFmtId="0" fontId="12" fillId="0" borderId="0" xfId="0" applyFont="1"/>
    <xf numFmtId="0" fontId="15" fillId="5" borderId="3" xfId="4" applyFont="1" applyFill="1" applyBorder="1" applyAlignment="1">
      <alignment horizontal="center" vertical="center" wrapText="1"/>
    </xf>
    <xf numFmtId="0" fontId="15" fillId="5" borderId="2" xfId="4" applyFont="1" applyFill="1" applyBorder="1" applyAlignment="1">
      <alignment horizontal="center" vertical="center" wrapText="1"/>
    </xf>
    <xf numFmtId="9" fontId="0" fillId="0" borderId="0" xfId="0" applyNumberFormat="1"/>
    <xf numFmtId="15" fontId="0" fillId="0" borderId="0" xfId="0" applyNumberFormat="1"/>
    <xf numFmtId="6" fontId="0" fillId="0" borderId="0" xfId="0" applyNumberFormat="1"/>
    <xf numFmtId="0" fontId="16" fillId="0" borderId="0" xfId="7"/>
    <xf numFmtId="0" fontId="7" fillId="8" borderId="0" xfId="7" applyFont="1" applyFill="1"/>
    <xf numFmtId="8" fontId="0" fillId="0" borderId="0" xfId="6" applyNumberFormat="1" applyFont="1"/>
    <xf numFmtId="8" fontId="16" fillId="0" borderId="0" xfId="7" applyNumberFormat="1"/>
    <xf numFmtId="49" fontId="0" fillId="0" borderId="0" xfId="0" applyNumberFormat="1"/>
    <xf numFmtId="49" fontId="0" fillId="0" borderId="0" xfId="0" quotePrefix="1" applyNumberFormat="1"/>
    <xf numFmtId="8" fontId="0" fillId="0" borderId="0" xfId="0" applyNumberFormat="1"/>
    <xf numFmtId="8" fontId="0" fillId="0" borderId="1" xfId="5" applyNumberFormat="1" applyFont="1" applyBorder="1"/>
    <xf numFmtId="0" fontId="17" fillId="0" borderId="1" xfId="4" applyFont="1" applyBorder="1"/>
    <xf numFmtId="8" fontId="17" fillId="0" borderId="1" xfId="4" applyNumberFormat="1" applyFont="1" applyBorder="1"/>
    <xf numFmtId="49" fontId="1" fillId="0" borderId="0" xfId="0" applyNumberFormat="1" applyFont="1"/>
    <xf numFmtId="49" fontId="1" fillId="0" borderId="0" xfId="0" quotePrefix="1" applyNumberFormat="1" applyFont="1"/>
    <xf numFmtId="0" fontId="1" fillId="0" borderId="0" xfId="0" applyFont="1"/>
    <xf numFmtId="0" fontId="0" fillId="0" borderId="0" xfId="0" applyAlignment="1">
      <alignment horizontal="center"/>
    </xf>
    <xf numFmtId="166" fontId="0" fillId="0" borderId="0" xfId="0" applyNumberFormat="1"/>
  </cellXfs>
  <cellStyles count="8">
    <cellStyle name="60% — akcent 4" xfId="1" builtinId="44"/>
    <cellStyle name="Akcent 1" xfId="2" builtinId="29"/>
    <cellStyle name="Formuła" xfId="3" xr:uid="{00000000-0005-0000-0000-000003000000}"/>
    <cellStyle name="Normalny" xfId="0" builtinId="0"/>
    <cellStyle name="Normalny 3" xfId="7" xr:uid="{5B89FCEE-EFE5-48C1-8F46-5CF961789B0A}"/>
    <cellStyle name="Normalny_Ćwiczenia z Excela-dla kl I" xfId="4" xr:uid="{00000000-0005-0000-0000-000005000000}"/>
    <cellStyle name="Procentowy" xfId="5" builtinId="5"/>
    <cellStyle name="Walutowy" xfId="6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285751</xdr:colOff>
      <xdr:row>2</xdr:row>
      <xdr:rowOff>154781</xdr:rowOff>
    </xdr:from>
    <xdr:to>
      <xdr:col>11</xdr:col>
      <xdr:colOff>523876</xdr:colOff>
      <xdr:row>9</xdr:row>
      <xdr:rowOff>130969</xdr:rowOff>
    </xdr:to>
    <xdr:sp macro="" textlink="">
      <xdr:nvSpPr>
        <xdr:cNvPr id="2" name="Prostokąt: zaokrąglone rogi 1">
          <a:extLst>
            <a:ext uri="{FF2B5EF4-FFF2-40B4-BE49-F238E27FC236}">
              <a16:creationId xmlns:a16="http://schemas.microsoft.com/office/drawing/2014/main" id="{E2F83152-0CC3-82E1-0BA3-3C4E139A357C}"/>
            </a:ext>
          </a:extLst>
        </xdr:cNvPr>
        <xdr:cNvSpPr/>
      </xdr:nvSpPr>
      <xdr:spPr>
        <a:xfrm>
          <a:off x="6209110" y="535781"/>
          <a:ext cx="2667000" cy="14704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2000"/>
            <a:t>Kto otrzyma</a:t>
          </a:r>
          <a:r>
            <a:rPr lang="pl-PL" sz="2000" baseline="0"/>
            <a:t> bonus?</a:t>
          </a:r>
          <a:endParaRPr lang="pl-PL" sz="20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12</xdr:col>
      <xdr:colOff>9158</xdr:colOff>
      <xdr:row>17</xdr:row>
      <xdr:rowOff>31599</xdr:rowOff>
    </xdr:to>
    <xdr:sp macro="" textlink="">
      <xdr:nvSpPr>
        <xdr:cNvPr id="2" name="Prostokąt: zaokrąglone rogi 1">
          <a:extLst>
            <a:ext uri="{FF2B5EF4-FFF2-40B4-BE49-F238E27FC236}">
              <a16:creationId xmlns:a16="http://schemas.microsoft.com/office/drawing/2014/main" id="{289F92D8-9264-4724-8869-E2281D6F57C6}"/>
            </a:ext>
          </a:extLst>
        </xdr:cNvPr>
        <xdr:cNvSpPr/>
      </xdr:nvSpPr>
      <xdr:spPr>
        <a:xfrm>
          <a:off x="7136423" y="1282212"/>
          <a:ext cx="2976562" cy="186332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2000"/>
            <a:t>Kto</a:t>
          </a:r>
          <a:r>
            <a:rPr lang="pl-PL" sz="2000" baseline="0"/>
            <a:t> zarabia więcej od średniej?</a:t>
          </a:r>
          <a:endParaRPr lang="pl-PL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12</xdr:col>
      <xdr:colOff>238125</xdr:colOff>
      <xdr:row>16</xdr:row>
      <xdr:rowOff>23813</xdr:rowOff>
    </xdr:to>
    <xdr:sp macro="" textlink="">
      <xdr:nvSpPr>
        <xdr:cNvPr id="2" name="Prostokąt: zaokrąglone rogi 1">
          <a:extLst>
            <a:ext uri="{FF2B5EF4-FFF2-40B4-BE49-F238E27FC236}">
              <a16:creationId xmlns:a16="http://schemas.microsoft.com/office/drawing/2014/main" id="{DC1C07F2-794A-401B-B9A8-28FBF585A495}"/>
            </a:ext>
          </a:extLst>
        </xdr:cNvPr>
        <xdr:cNvSpPr/>
      </xdr:nvSpPr>
      <xdr:spPr>
        <a:xfrm>
          <a:off x="7721203" y="1143000"/>
          <a:ext cx="2667000" cy="14704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2000"/>
            <a:t>Kto osiągnął wiek emerytalny?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601265</xdr:colOff>
      <xdr:row>3</xdr:row>
      <xdr:rowOff>77391</xdr:rowOff>
    </xdr:from>
    <xdr:to>
      <xdr:col>13</xdr:col>
      <xdr:colOff>232171</xdr:colOff>
      <xdr:row>12</xdr:row>
      <xdr:rowOff>101204</xdr:rowOff>
    </xdr:to>
    <xdr:sp macro="" textlink="">
      <xdr:nvSpPr>
        <xdr:cNvPr id="2" name="Prostokąt: zaokrąglone rogi 1">
          <a:extLst>
            <a:ext uri="{FF2B5EF4-FFF2-40B4-BE49-F238E27FC236}">
              <a16:creationId xmlns:a16="http://schemas.microsoft.com/office/drawing/2014/main" id="{AF4DFBC3-DB82-4F55-BA2B-DE1633ABCA09}"/>
            </a:ext>
          </a:extLst>
        </xdr:cNvPr>
        <xdr:cNvSpPr/>
      </xdr:nvSpPr>
      <xdr:spPr>
        <a:xfrm>
          <a:off x="6113859" y="648891"/>
          <a:ext cx="2667000" cy="14704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2000"/>
            <a:t>Zysk czy Strata?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17319</xdr:colOff>
      <xdr:row>7</xdr:row>
      <xdr:rowOff>95250</xdr:rowOff>
    </xdr:from>
    <xdr:to>
      <xdr:col>18</xdr:col>
      <xdr:colOff>147204</xdr:colOff>
      <xdr:row>17</xdr:row>
      <xdr:rowOff>216478</xdr:rowOff>
    </xdr:to>
    <xdr:sp macro="" textlink="">
      <xdr:nvSpPr>
        <xdr:cNvPr id="2" name="Prostokąt: zaokrąglone rogi 1">
          <a:extLst>
            <a:ext uri="{FF2B5EF4-FFF2-40B4-BE49-F238E27FC236}">
              <a16:creationId xmlns:a16="http://schemas.microsoft.com/office/drawing/2014/main" id="{BF607629-AFB7-4B78-8AB1-AC78CEF94E00}"/>
            </a:ext>
          </a:extLst>
        </xdr:cNvPr>
        <xdr:cNvSpPr/>
      </xdr:nvSpPr>
      <xdr:spPr>
        <a:xfrm>
          <a:off x="10815205" y="2034886"/>
          <a:ext cx="4372840" cy="289213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2800"/>
            <a:t>Dodaj</a:t>
          </a:r>
          <a:r>
            <a:rPr lang="pl-PL" sz="2800" baseline="0"/>
            <a:t> dofinansowanie pracownikowi w zależności od tego ile zarabia.</a:t>
          </a:r>
          <a:endParaRPr lang="pl-PL" sz="2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250031</xdr:colOff>
      <xdr:row>2</xdr:row>
      <xdr:rowOff>95251</xdr:rowOff>
    </xdr:from>
    <xdr:to>
      <xdr:col>11</xdr:col>
      <xdr:colOff>488157</xdr:colOff>
      <xdr:row>11</xdr:row>
      <xdr:rowOff>119064</xdr:rowOff>
    </xdr:to>
    <xdr:sp macro="" textlink="">
      <xdr:nvSpPr>
        <xdr:cNvPr id="2" name="Prostokąt: zaokrąglone rogi 1">
          <a:extLst>
            <a:ext uri="{FF2B5EF4-FFF2-40B4-BE49-F238E27FC236}">
              <a16:creationId xmlns:a16="http://schemas.microsoft.com/office/drawing/2014/main" id="{B07F7B45-48EB-44AA-A46C-E814D0D830E5}"/>
            </a:ext>
          </a:extLst>
        </xdr:cNvPr>
        <xdr:cNvSpPr/>
      </xdr:nvSpPr>
      <xdr:spPr>
        <a:xfrm>
          <a:off x="7792640" y="416720"/>
          <a:ext cx="2667001" cy="147042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2000"/>
            <a:t>Określ płeć na podstawie</a:t>
          </a:r>
          <a:r>
            <a:rPr lang="pl-PL" sz="2000" baseline="0"/>
            <a:t> imienia i peselu</a:t>
          </a:r>
          <a:endParaRPr lang="pl-PL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54684</xdr:colOff>
      <xdr:row>9</xdr:row>
      <xdr:rowOff>87747</xdr:rowOff>
    </xdr:from>
    <xdr:to>
      <xdr:col>14</xdr:col>
      <xdr:colOff>268034</xdr:colOff>
      <xdr:row>18</xdr:row>
      <xdr:rowOff>64268</xdr:rowOff>
    </xdr:to>
    <xdr:sp macro="" textlink="">
      <xdr:nvSpPr>
        <xdr:cNvPr id="2" name="Prostokąt: zaokrąglone rogi 1">
          <a:extLst>
            <a:ext uri="{FF2B5EF4-FFF2-40B4-BE49-F238E27FC236}">
              <a16:creationId xmlns:a16="http://schemas.microsoft.com/office/drawing/2014/main" id="{638A05F7-9E78-49DE-A8F2-1E8E67D3E51C}"/>
            </a:ext>
          </a:extLst>
        </xdr:cNvPr>
        <xdr:cNvSpPr/>
      </xdr:nvSpPr>
      <xdr:spPr>
        <a:xfrm>
          <a:off x="9330063" y="1565764"/>
          <a:ext cx="2657005" cy="145453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2000"/>
            <a:t>Daj podwyżkę osobie, która spełnia</a:t>
          </a:r>
          <a:r>
            <a:rPr lang="pl-PL" sz="2000" baseline="0"/>
            <a:t> dwa warunki</a:t>
          </a:r>
          <a:endParaRPr lang="pl-PL" sz="20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10</xdr:col>
      <xdr:colOff>213350</xdr:colOff>
      <xdr:row>13</xdr:row>
      <xdr:rowOff>140745</xdr:rowOff>
    </xdr:to>
    <xdr:sp macro="" textlink="">
      <xdr:nvSpPr>
        <xdr:cNvPr id="2" name="Prostokąt: zaokrąglone rogi 1">
          <a:extLst>
            <a:ext uri="{FF2B5EF4-FFF2-40B4-BE49-F238E27FC236}">
              <a16:creationId xmlns:a16="http://schemas.microsoft.com/office/drawing/2014/main" id="{C85B9D13-30BC-46D3-AB1B-E947F0A8E2F0}"/>
            </a:ext>
          </a:extLst>
        </xdr:cNvPr>
        <xdr:cNvSpPr/>
      </xdr:nvSpPr>
      <xdr:spPr>
        <a:xfrm>
          <a:off x="8914086" y="893379"/>
          <a:ext cx="2657005" cy="145453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2000"/>
            <a:t>Wyznacz maszyny, które mają mieć zrobiony przegląd.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1041797</xdr:colOff>
      <xdr:row>8</xdr:row>
      <xdr:rowOff>29764</xdr:rowOff>
    </xdr:from>
    <xdr:to>
      <xdr:col>10</xdr:col>
      <xdr:colOff>35718</xdr:colOff>
      <xdr:row>19</xdr:row>
      <xdr:rowOff>125015</xdr:rowOff>
    </xdr:to>
    <xdr:sp macro="" textlink="">
      <xdr:nvSpPr>
        <xdr:cNvPr id="2" name="Prostokąt: zaokrąglone rogi 1">
          <a:extLst>
            <a:ext uri="{FF2B5EF4-FFF2-40B4-BE49-F238E27FC236}">
              <a16:creationId xmlns:a16="http://schemas.microsoft.com/office/drawing/2014/main" id="{3CB509F4-AE85-4717-BAF0-2F757104A769}"/>
            </a:ext>
          </a:extLst>
        </xdr:cNvPr>
        <xdr:cNvSpPr/>
      </xdr:nvSpPr>
      <xdr:spPr>
        <a:xfrm>
          <a:off x="5750719" y="1315639"/>
          <a:ext cx="2976562" cy="186332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2000"/>
            <a:t>Policz kwotę</a:t>
          </a:r>
          <a:r>
            <a:rPr lang="pl-PL" sz="2000" baseline="0"/>
            <a:t> zaliczki na podatek dochodowy. Po przekroczeniu progu 10k wyższą stawkę podatku płaci się od nadwyżki.</a:t>
          </a:r>
          <a:endParaRPr lang="pl-PL" sz="20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12</xdr:col>
      <xdr:colOff>547687</xdr:colOff>
      <xdr:row>17</xdr:row>
      <xdr:rowOff>95251</xdr:rowOff>
    </xdr:to>
    <xdr:sp macro="" textlink="">
      <xdr:nvSpPr>
        <xdr:cNvPr id="2" name="Prostokąt: zaokrąglone rogi 1">
          <a:extLst>
            <a:ext uri="{FF2B5EF4-FFF2-40B4-BE49-F238E27FC236}">
              <a16:creationId xmlns:a16="http://schemas.microsoft.com/office/drawing/2014/main" id="{1520D10C-55C2-455A-87BB-A37932474078}"/>
            </a:ext>
          </a:extLst>
        </xdr:cNvPr>
        <xdr:cNvSpPr/>
      </xdr:nvSpPr>
      <xdr:spPr>
        <a:xfrm>
          <a:off x="6596063" y="964406"/>
          <a:ext cx="2976562" cy="186332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2000"/>
            <a:t>Kiedy jest weekend?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E14"/>
  <sheetViews>
    <sheetView zoomScale="160" zoomScaleNormal="160" workbookViewId="0">
      <selection activeCell="G12" sqref="G12"/>
    </sheetView>
  </sheetViews>
  <sheetFormatPr defaultRowHeight="13.2"/>
  <cols>
    <col min="1" max="1" width="14.33203125" customWidth="1"/>
    <col min="2" max="2" width="14" customWidth="1"/>
    <col min="3" max="3" width="15.88671875" customWidth="1"/>
    <col min="4" max="4" width="12.44140625" bestFit="1" customWidth="1"/>
    <col min="5" max="5" width="14" customWidth="1"/>
  </cols>
  <sheetData>
    <row r="1" spans="1:5" ht="14.4">
      <c r="A1" s="8" t="s">
        <v>123</v>
      </c>
    </row>
    <row r="2" spans="1:5" ht="14.4">
      <c r="A2" s="9" t="s">
        <v>124</v>
      </c>
      <c r="B2" s="10"/>
    </row>
    <row r="3" spans="1:5" ht="14.4">
      <c r="A3" s="11" t="s">
        <v>125</v>
      </c>
      <c r="B3" s="12"/>
    </row>
    <row r="4" spans="1:5" ht="14.4">
      <c r="A4" s="11" t="s">
        <v>126</v>
      </c>
      <c r="B4" s="12"/>
    </row>
    <row r="5" spans="1:5" ht="14.4">
      <c r="A5" s="13" t="s">
        <v>127</v>
      </c>
      <c r="B5" s="14"/>
    </row>
    <row r="6" spans="1:5" ht="14.4">
      <c r="A6" s="13" t="s">
        <v>128</v>
      </c>
      <c r="B6" s="14"/>
      <c r="D6" s="20" t="s">
        <v>129</v>
      </c>
      <c r="E6" s="20" t="s">
        <v>130</v>
      </c>
    </row>
    <row r="7" spans="1:5" ht="14.4">
      <c r="A7" s="15" t="s">
        <v>131</v>
      </c>
      <c r="B7" s="16"/>
      <c r="D7" s="43">
        <v>50000</v>
      </c>
      <c r="E7" s="43">
        <v>2000</v>
      </c>
    </row>
    <row r="9" spans="1:5" ht="28.8">
      <c r="A9" s="21" t="s">
        <v>132</v>
      </c>
      <c r="B9" s="21" t="s">
        <v>141</v>
      </c>
      <c r="C9" s="22" t="s">
        <v>133</v>
      </c>
      <c r="D9" s="22" t="s">
        <v>134</v>
      </c>
      <c r="E9" s="22" t="s">
        <v>135</v>
      </c>
    </row>
    <row r="10" spans="1:5" ht="14.4">
      <c r="A10" s="1" t="s">
        <v>6</v>
      </c>
      <c r="B10" s="17">
        <v>39918</v>
      </c>
      <c r="C10" s="18" t="b">
        <f>B10&gt;=$D$7</f>
        <v>0</v>
      </c>
      <c r="D10" s="18" t="str">
        <f>IF(B10&gt;=$D$7,"TAK","NIE")</f>
        <v>NIE</v>
      </c>
      <c r="E10" s="19">
        <f>IF(B10&lt;=$D$7,0,$E$7)</f>
        <v>0</v>
      </c>
    </row>
    <row r="11" spans="1:5" ht="14.4">
      <c r="A11" s="1" t="s">
        <v>8</v>
      </c>
      <c r="B11" s="17">
        <v>79926</v>
      </c>
      <c r="C11" s="18" t="b">
        <f t="shared" ref="C11:C14" si="0">B11&gt;=$D$7</f>
        <v>1</v>
      </c>
      <c r="D11" s="18" t="str">
        <f t="shared" ref="D11:D14" si="1">IF(B11&gt;=$D$7,"TAK","NIE")</f>
        <v>TAK</v>
      </c>
      <c r="E11" s="19">
        <f t="shared" ref="E11:E14" si="2">IF(B11&lt;=$D$7,0,$E$7)</f>
        <v>2000</v>
      </c>
    </row>
    <row r="12" spans="1:5" ht="14.4">
      <c r="A12" s="1" t="s">
        <v>10</v>
      </c>
      <c r="B12" s="17">
        <v>125965</v>
      </c>
      <c r="C12" s="18" t="b">
        <f t="shared" si="0"/>
        <v>1</v>
      </c>
      <c r="D12" s="18" t="str">
        <f t="shared" si="1"/>
        <v>TAK</v>
      </c>
      <c r="E12" s="19">
        <f t="shared" si="2"/>
        <v>2000</v>
      </c>
    </row>
    <row r="13" spans="1:5" ht="14.4">
      <c r="A13" s="1" t="s">
        <v>12</v>
      </c>
      <c r="B13" s="17">
        <v>34683</v>
      </c>
      <c r="C13" s="18" t="b">
        <f t="shared" si="0"/>
        <v>0</v>
      </c>
      <c r="D13" s="18" t="str">
        <f t="shared" si="1"/>
        <v>NIE</v>
      </c>
      <c r="E13" s="19">
        <f t="shared" si="2"/>
        <v>0</v>
      </c>
    </row>
    <row r="14" spans="1:5" ht="14.4">
      <c r="A14" s="1" t="s">
        <v>13</v>
      </c>
      <c r="B14" s="17">
        <v>89960</v>
      </c>
      <c r="C14" s="18" t="b">
        <f t="shared" si="0"/>
        <v>1</v>
      </c>
      <c r="D14" s="18" t="str">
        <f t="shared" si="1"/>
        <v>TAK</v>
      </c>
      <c r="E14" s="19">
        <f t="shared" si="2"/>
        <v>2000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E40E-AD78-41AC-AB99-81D830BAF41A}">
  <dimension ref="A2:D22"/>
  <sheetViews>
    <sheetView tabSelected="1" zoomScale="130" zoomScaleNormal="130" workbookViewId="0">
      <selection activeCell="I21" sqref="I21"/>
    </sheetView>
  </sheetViews>
  <sheetFormatPr defaultRowHeight="13.8"/>
  <cols>
    <col min="1" max="1" width="20.88671875" style="36" customWidth="1"/>
    <col min="2" max="2" width="18.109375" style="36" customWidth="1"/>
    <col min="3" max="3" width="17" style="36" customWidth="1"/>
    <col min="4" max="4" width="24.33203125" style="36" customWidth="1"/>
    <col min="5" max="256" width="8.88671875" style="36"/>
    <col min="257" max="257" width="20.88671875" style="36" customWidth="1"/>
    <col min="258" max="258" width="18.109375" style="36" customWidth="1"/>
    <col min="259" max="259" width="17" style="36" customWidth="1"/>
    <col min="260" max="260" width="24.33203125" style="36" customWidth="1"/>
    <col min="261" max="512" width="8.88671875" style="36"/>
    <col min="513" max="513" width="20.88671875" style="36" customWidth="1"/>
    <col min="514" max="514" width="18.109375" style="36" customWidth="1"/>
    <col min="515" max="515" width="17" style="36" customWidth="1"/>
    <col min="516" max="516" width="24.33203125" style="36" customWidth="1"/>
    <col min="517" max="768" width="8.88671875" style="36"/>
    <col min="769" max="769" width="20.88671875" style="36" customWidth="1"/>
    <col min="770" max="770" width="18.109375" style="36" customWidth="1"/>
    <col min="771" max="771" width="17" style="36" customWidth="1"/>
    <col min="772" max="772" width="24.33203125" style="36" customWidth="1"/>
    <col min="773" max="1024" width="8.88671875" style="36"/>
    <col min="1025" max="1025" width="20.88671875" style="36" customWidth="1"/>
    <col min="1026" max="1026" width="18.109375" style="36" customWidth="1"/>
    <col min="1027" max="1027" width="17" style="36" customWidth="1"/>
    <col min="1028" max="1028" width="24.33203125" style="36" customWidth="1"/>
    <col min="1029" max="1280" width="8.88671875" style="36"/>
    <col min="1281" max="1281" width="20.88671875" style="36" customWidth="1"/>
    <col min="1282" max="1282" width="18.109375" style="36" customWidth="1"/>
    <col min="1283" max="1283" width="17" style="36" customWidth="1"/>
    <col min="1284" max="1284" width="24.33203125" style="36" customWidth="1"/>
    <col min="1285" max="1536" width="8.88671875" style="36"/>
    <col min="1537" max="1537" width="20.88671875" style="36" customWidth="1"/>
    <col min="1538" max="1538" width="18.109375" style="36" customWidth="1"/>
    <col min="1539" max="1539" width="17" style="36" customWidth="1"/>
    <col min="1540" max="1540" width="24.33203125" style="36" customWidth="1"/>
    <col min="1541" max="1792" width="8.88671875" style="36"/>
    <col min="1793" max="1793" width="20.88671875" style="36" customWidth="1"/>
    <col min="1794" max="1794" width="18.109375" style="36" customWidth="1"/>
    <col min="1795" max="1795" width="17" style="36" customWidth="1"/>
    <col min="1796" max="1796" width="24.33203125" style="36" customWidth="1"/>
    <col min="1797" max="2048" width="8.88671875" style="36"/>
    <col min="2049" max="2049" width="20.88671875" style="36" customWidth="1"/>
    <col min="2050" max="2050" width="18.109375" style="36" customWidth="1"/>
    <col min="2051" max="2051" width="17" style="36" customWidth="1"/>
    <col min="2052" max="2052" width="24.33203125" style="36" customWidth="1"/>
    <col min="2053" max="2304" width="8.88671875" style="36"/>
    <col min="2305" max="2305" width="20.88671875" style="36" customWidth="1"/>
    <col min="2306" max="2306" width="18.109375" style="36" customWidth="1"/>
    <col min="2307" max="2307" width="17" style="36" customWidth="1"/>
    <col min="2308" max="2308" width="24.33203125" style="36" customWidth="1"/>
    <col min="2309" max="2560" width="8.88671875" style="36"/>
    <col min="2561" max="2561" width="20.88671875" style="36" customWidth="1"/>
    <col min="2562" max="2562" width="18.109375" style="36" customWidth="1"/>
    <col min="2563" max="2563" width="17" style="36" customWidth="1"/>
    <col min="2564" max="2564" width="24.33203125" style="36" customWidth="1"/>
    <col min="2565" max="2816" width="8.88671875" style="36"/>
    <col min="2817" max="2817" width="20.88671875" style="36" customWidth="1"/>
    <col min="2818" max="2818" width="18.109375" style="36" customWidth="1"/>
    <col min="2819" max="2819" width="17" style="36" customWidth="1"/>
    <col min="2820" max="2820" width="24.33203125" style="36" customWidth="1"/>
    <col min="2821" max="3072" width="8.88671875" style="36"/>
    <col min="3073" max="3073" width="20.88671875" style="36" customWidth="1"/>
    <col min="3074" max="3074" width="18.109375" style="36" customWidth="1"/>
    <col min="3075" max="3075" width="17" style="36" customWidth="1"/>
    <col min="3076" max="3076" width="24.33203125" style="36" customWidth="1"/>
    <col min="3077" max="3328" width="8.88671875" style="36"/>
    <col min="3329" max="3329" width="20.88671875" style="36" customWidth="1"/>
    <col min="3330" max="3330" width="18.109375" style="36" customWidth="1"/>
    <col min="3331" max="3331" width="17" style="36" customWidth="1"/>
    <col min="3332" max="3332" width="24.33203125" style="36" customWidth="1"/>
    <col min="3333" max="3584" width="8.88671875" style="36"/>
    <col min="3585" max="3585" width="20.88671875" style="36" customWidth="1"/>
    <col min="3586" max="3586" width="18.109375" style="36" customWidth="1"/>
    <col min="3587" max="3587" width="17" style="36" customWidth="1"/>
    <col min="3588" max="3588" width="24.33203125" style="36" customWidth="1"/>
    <col min="3589" max="3840" width="8.88671875" style="36"/>
    <col min="3841" max="3841" width="20.88671875" style="36" customWidth="1"/>
    <col min="3842" max="3842" width="18.109375" style="36" customWidth="1"/>
    <col min="3843" max="3843" width="17" style="36" customWidth="1"/>
    <col min="3844" max="3844" width="24.33203125" style="36" customWidth="1"/>
    <col min="3845" max="4096" width="8.88671875" style="36"/>
    <col min="4097" max="4097" width="20.88671875" style="36" customWidth="1"/>
    <col min="4098" max="4098" width="18.109375" style="36" customWidth="1"/>
    <col min="4099" max="4099" width="17" style="36" customWidth="1"/>
    <col min="4100" max="4100" width="24.33203125" style="36" customWidth="1"/>
    <col min="4101" max="4352" width="8.88671875" style="36"/>
    <col min="4353" max="4353" width="20.88671875" style="36" customWidth="1"/>
    <col min="4354" max="4354" width="18.109375" style="36" customWidth="1"/>
    <col min="4355" max="4355" width="17" style="36" customWidth="1"/>
    <col min="4356" max="4356" width="24.33203125" style="36" customWidth="1"/>
    <col min="4357" max="4608" width="8.88671875" style="36"/>
    <col min="4609" max="4609" width="20.88671875" style="36" customWidth="1"/>
    <col min="4610" max="4610" width="18.109375" style="36" customWidth="1"/>
    <col min="4611" max="4611" width="17" style="36" customWidth="1"/>
    <col min="4612" max="4612" width="24.33203125" style="36" customWidth="1"/>
    <col min="4613" max="4864" width="8.88671875" style="36"/>
    <col min="4865" max="4865" width="20.88671875" style="36" customWidth="1"/>
    <col min="4866" max="4866" width="18.109375" style="36" customWidth="1"/>
    <col min="4867" max="4867" width="17" style="36" customWidth="1"/>
    <col min="4868" max="4868" width="24.33203125" style="36" customWidth="1"/>
    <col min="4869" max="5120" width="8.88671875" style="36"/>
    <col min="5121" max="5121" width="20.88671875" style="36" customWidth="1"/>
    <col min="5122" max="5122" width="18.109375" style="36" customWidth="1"/>
    <col min="5123" max="5123" width="17" style="36" customWidth="1"/>
    <col min="5124" max="5124" width="24.33203125" style="36" customWidth="1"/>
    <col min="5125" max="5376" width="8.88671875" style="36"/>
    <col min="5377" max="5377" width="20.88671875" style="36" customWidth="1"/>
    <col min="5378" max="5378" width="18.109375" style="36" customWidth="1"/>
    <col min="5379" max="5379" width="17" style="36" customWidth="1"/>
    <col min="5380" max="5380" width="24.33203125" style="36" customWidth="1"/>
    <col min="5381" max="5632" width="8.88671875" style="36"/>
    <col min="5633" max="5633" width="20.88671875" style="36" customWidth="1"/>
    <col min="5634" max="5634" width="18.109375" style="36" customWidth="1"/>
    <col min="5635" max="5635" width="17" style="36" customWidth="1"/>
    <col min="5636" max="5636" width="24.33203125" style="36" customWidth="1"/>
    <col min="5637" max="5888" width="8.88671875" style="36"/>
    <col min="5889" max="5889" width="20.88671875" style="36" customWidth="1"/>
    <col min="5890" max="5890" width="18.109375" style="36" customWidth="1"/>
    <col min="5891" max="5891" width="17" style="36" customWidth="1"/>
    <col min="5892" max="5892" width="24.33203125" style="36" customWidth="1"/>
    <col min="5893" max="6144" width="8.88671875" style="36"/>
    <col min="6145" max="6145" width="20.88671875" style="36" customWidth="1"/>
    <col min="6146" max="6146" width="18.109375" style="36" customWidth="1"/>
    <col min="6147" max="6147" width="17" style="36" customWidth="1"/>
    <col min="6148" max="6148" width="24.33203125" style="36" customWidth="1"/>
    <col min="6149" max="6400" width="8.88671875" style="36"/>
    <col min="6401" max="6401" width="20.88671875" style="36" customWidth="1"/>
    <col min="6402" max="6402" width="18.109375" style="36" customWidth="1"/>
    <col min="6403" max="6403" width="17" style="36" customWidth="1"/>
    <col min="6404" max="6404" width="24.33203125" style="36" customWidth="1"/>
    <col min="6405" max="6656" width="8.88671875" style="36"/>
    <col min="6657" max="6657" width="20.88671875" style="36" customWidth="1"/>
    <col min="6658" max="6658" width="18.109375" style="36" customWidth="1"/>
    <col min="6659" max="6659" width="17" style="36" customWidth="1"/>
    <col min="6660" max="6660" width="24.33203125" style="36" customWidth="1"/>
    <col min="6661" max="6912" width="8.88671875" style="36"/>
    <col min="6913" max="6913" width="20.88671875" style="36" customWidth="1"/>
    <col min="6914" max="6914" width="18.109375" style="36" customWidth="1"/>
    <col min="6915" max="6915" width="17" style="36" customWidth="1"/>
    <col min="6916" max="6916" width="24.33203125" style="36" customWidth="1"/>
    <col min="6917" max="7168" width="8.88671875" style="36"/>
    <col min="7169" max="7169" width="20.88671875" style="36" customWidth="1"/>
    <col min="7170" max="7170" width="18.109375" style="36" customWidth="1"/>
    <col min="7171" max="7171" width="17" style="36" customWidth="1"/>
    <col min="7172" max="7172" width="24.33203125" style="36" customWidth="1"/>
    <col min="7173" max="7424" width="8.88671875" style="36"/>
    <col min="7425" max="7425" width="20.88671875" style="36" customWidth="1"/>
    <col min="7426" max="7426" width="18.109375" style="36" customWidth="1"/>
    <col min="7427" max="7427" width="17" style="36" customWidth="1"/>
    <col min="7428" max="7428" width="24.33203125" style="36" customWidth="1"/>
    <col min="7429" max="7680" width="8.88671875" style="36"/>
    <col min="7681" max="7681" width="20.88671875" style="36" customWidth="1"/>
    <col min="7682" max="7682" width="18.109375" style="36" customWidth="1"/>
    <col min="7683" max="7683" width="17" style="36" customWidth="1"/>
    <col min="7684" max="7684" width="24.33203125" style="36" customWidth="1"/>
    <col min="7685" max="7936" width="8.88671875" style="36"/>
    <col min="7937" max="7937" width="20.88671875" style="36" customWidth="1"/>
    <col min="7938" max="7938" width="18.109375" style="36" customWidth="1"/>
    <col min="7939" max="7939" width="17" style="36" customWidth="1"/>
    <col min="7940" max="7940" width="24.33203125" style="36" customWidth="1"/>
    <col min="7941" max="8192" width="8.88671875" style="36"/>
    <col min="8193" max="8193" width="20.88671875" style="36" customWidth="1"/>
    <col min="8194" max="8194" width="18.109375" style="36" customWidth="1"/>
    <col min="8195" max="8195" width="17" style="36" customWidth="1"/>
    <col min="8196" max="8196" width="24.33203125" style="36" customWidth="1"/>
    <col min="8197" max="8448" width="8.88671875" style="36"/>
    <col min="8449" max="8449" width="20.88671875" style="36" customWidth="1"/>
    <col min="8450" max="8450" width="18.109375" style="36" customWidth="1"/>
    <col min="8451" max="8451" width="17" style="36" customWidth="1"/>
    <col min="8452" max="8452" width="24.33203125" style="36" customWidth="1"/>
    <col min="8453" max="8704" width="8.88671875" style="36"/>
    <col min="8705" max="8705" width="20.88671875" style="36" customWidth="1"/>
    <col min="8706" max="8706" width="18.109375" style="36" customWidth="1"/>
    <col min="8707" max="8707" width="17" style="36" customWidth="1"/>
    <col min="8708" max="8708" width="24.33203125" style="36" customWidth="1"/>
    <col min="8709" max="8960" width="8.88671875" style="36"/>
    <col min="8961" max="8961" width="20.88671875" style="36" customWidth="1"/>
    <col min="8962" max="8962" width="18.109375" style="36" customWidth="1"/>
    <col min="8963" max="8963" width="17" style="36" customWidth="1"/>
    <col min="8964" max="8964" width="24.33203125" style="36" customWidth="1"/>
    <col min="8965" max="9216" width="8.88671875" style="36"/>
    <col min="9217" max="9217" width="20.88671875" style="36" customWidth="1"/>
    <col min="9218" max="9218" width="18.109375" style="36" customWidth="1"/>
    <col min="9219" max="9219" width="17" style="36" customWidth="1"/>
    <col min="9220" max="9220" width="24.33203125" style="36" customWidth="1"/>
    <col min="9221" max="9472" width="8.88671875" style="36"/>
    <col min="9473" max="9473" width="20.88671875" style="36" customWidth="1"/>
    <col min="9474" max="9474" width="18.109375" style="36" customWidth="1"/>
    <col min="9475" max="9475" width="17" style="36" customWidth="1"/>
    <col min="9476" max="9476" width="24.33203125" style="36" customWidth="1"/>
    <col min="9477" max="9728" width="8.88671875" style="36"/>
    <col min="9729" max="9729" width="20.88671875" style="36" customWidth="1"/>
    <col min="9730" max="9730" width="18.109375" style="36" customWidth="1"/>
    <col min="9731" max="9731" width="17" style="36" customWidth="1"/>
    <col min="9732" max="9732" width="24.33203125" style="36" customWidth="1"/>
    <col min="9733" max="9984" width="8.88671875" style="36"/>
    <col min="9985" max="9985" width="20.88671875" style="36" customWidth="1"/>
    <col min="9986" max="9986" width="18.109375" style="36" customWidth="1"/>
    <col min="9987" max="9987" width="17" style="36" customWidth="1"/>
    <col min="9988" max="9988" width="24.33203125" style="36" customWidth="1"/>
    <col min="9989" max="10240" width="8.88671875" style="36"/>
    <col min="10241" max="10241" width="20.88671875" style="36" customWidth="1"/>
    <col min="10242" max="10242" width="18.109375" style="36" customWidth="1"/>
    <col min="10243" max="10243" width="17" style="36" customWidth="1"/>
    <col min="10244" max="10244" width="24.33203125" style="36" customWidth="1"/>
    <col min="10245" max="10496" width="8.88671875" style="36"/>
    <col min="10497" max="10497" width="20.88671875" style="36" customWidth="1"/>
    <col min="10498" max="10498" width="18.109375" style="36" customWidth="1"/>
    <col min="10499" max="10499" width="17" style="36" customWidth="1"/>
    <col min="10500" max="10500" width="24.33203125" style="36" customWidth="1"/>
    <col min="10501" max="10752" width="8.88671875" style="36"/>
    <col min="10753" max="10753" width="20.88671875" style="36" customWidth="1"/>
    <col min="10754" max="10754" width="18.109375" style="36" customWidth="1"/>
    <col min="10755" max="10755" width="17" style="36" customWidth="1"/>
    <col min="10756" max="10756" width="24.33203125" style="36" customWidth="1"/>
    <col min="10757" max="11008" width="8.88671875" style="36"/>
    <col min="11009" max="11009" width="20.88671875" style="36" customWidth="1"/>
    <col min="11010" max="11010" width="18.109375" style="36" customWidth="1"/>
    <col min="11011" max="11011" width="17" style="36" customWidth="1"/>
    <col min="11012" max="11012" width="24.33203125" style="36" customWidth="1"/>
    <col min="11013" max="11264" width="8.88671875" style="36"/>
    <col min="11265" max="11265" width="20.88671875" style="36" customWidth="1"/>
    <col min="11266" max="11266" width="18.109375" style="36" customWidth="1"/>
    <col min="11267" max="11267" width="17" style="36" customWidth="1"/>
    <col min="11268" max="11268" width="24.33203125" style="36" customWidth="1"/>
    <col min="11269" max="11520" width="8.88671875" style="36"/>
    <col min="11521" max="11521" width="20.88671875" style="36" customWidth="1"/>
    <col min="11522" max="11522" width="18.109375" style="36" customWidth="1"/>
    <col min="11523" max="11523" width="17" style="36" customWidth="1"/>
    <col min="11524" max="11524" width="24.33203125" style="36" customWidth="1"/>
    <col min="11525" max="11776" width="8.88671875" style="36"/>
    <col min="11777" max="11777" width="20.88671875" style="36" customWidth="1"/>
    <col min="11778" max="11778" width="18.109375" style="36" customWidth="1"/>
    <col min="11779" max="11779" width="17" style="36" customWidth="1"/>
    <col min="11780" max="11780" width="24.33203125" style="36" customWidth="1"/>
    <col min="11781" max="12032" width="8.88671875" style="36"/>
    <col min="12033" max="12033" width="20.88671875" style="36" customWidth="1"/>
    <col min="12034" max="12034" width="18.109375" style="36" customWidth="1"/>
    <col min="12035" max="12035" width="17" style="36" customWidth="1"/>
    <col min="12036" max="12036" width="24.33203125" style="36" customWidth="1"/>
    <col min="12037" max="12288" width="8.88671875" style="36"/>
    <col min="12289" max="12289" width="20.88671875" style="36" customWidth="1"/>
    <col min="12290" max="12290" width="18.109375" style="36" customWidth="1"/>
    <col min="12291" max="12291" width="17" style="36" customWidth="1"/>
    <col min="12292" max="12292" width="24.33203125" style="36" customWidth="1"/>
    <col min="12293" max="12544" width="8.88671875" style="36"/>
    <col min="12545" max="12545" width="20.88671875" style="36" customWidth="1"/>
    <col min="12546" max="12546" width="18.109375" style="36" customWidth="1"/>
    <col min="12547" max="12547" width="17" style="36" customWidth="1"/>
    <col min="12548" max="12548" width="24.33203125" style="36" customWidth="1"/>
    <col min="12549" max="12800" width="8.88671875" style="36"/>
    <col min="12801" max="12801" width="20.88671875" style="36" customWidth="1"/>
    <col min="12802" max="12802" width="18.109375" style="36" customWidth="1"/>
    <col min="12803" max="12803" width="17" style="36" customWidth="1"/>
    <col min="12804" max="12804" width="24.33203125" style="36" customWidth="1"/>
    <col min="12805" max="13056" width="8.88671875" style="36"/>
    <col min="13057" max="13057" width="20.88671875" style="36" customWidth="1"/>
    <col min="13058" max="13058" width="18.109375" style="36" customWidth="1"/>
    <col min="13059" max="13059" width="17" style="36" customWidth="1"/>
    <col min="13060" max="13060" width="24.33203125" style="36" customWidth="1"/>
    <col min="13061" max="13312" width="8.88671875" style="36"/>
    <col min="13313" max="13313" width="20.88671875" style="36" customWidth="1"/>
    <col min="13314" max="13314" width="18.109375" style="36" customWidth="1"/>
    <col min="13315" max="13315" width="17" style="36" customWidth="1"/>
    <col min="13316" max="13316" width="24.33203125" style="36" customWidth="1"/>
    <col min="13317" max="13568" width="8.88671875" style="36"/>
    <col min="13569" max="13569" width="20.88671875" style="36" customWidth="1"/>
    <col min="13570" max="13570" width="18.109375" style="36" customWidth="1"/>
    <col min="13571" max="13571" width="17" style="36" customWidth="1"/>
    <col min="13572" max="13572" width="24.33203125" style="36" customWidth="1"/>
    <col min="13573" max="13824" width="8.88671875" style="36"/>
    <col min="13825" max="13825" width="20.88671875" style="36" customWidth="1"/>
    <col min="13826" max="13826" width="18.109375" style="36" customWidth="1"/>
    <col min="13827" max="13827" width="17" style="36" customWidth="1"/>
    <col min="13828" max="13828" width="24.33203125" style="36" customWidth="1"/>
    <col min="13829" max="14080" width="8.88671875" style="36"/>
    <col min="14081" max="14081" width="20.88671875" style="36" customWidth="1"/>
    <col min="14082" max="14082" width="18.109375" style="36" customWidth="1"/>
    <col min="14083" max="14083" width="17" style="36" customWidth="1"/>
    <col min="14084" max="14084" width="24.33203125" style="36" customWidth="1"/>
    <col min="14085" max="14336" width="8.88671875" style="36"/>
    <col min="14337" max="14337" width="20.88671875" style="36" customWidth="1"/>
    <col min="14338" max="14338" width="18.109375" style="36" customWidth="1"/>
    <col min="14339" max="14339" width="17" style="36" customWidth="1"/>
    <col min="14340" max="14340" width="24.33203125" style="36" customWidth="1"/>
    <col min="14341" max="14592" width="8.88671875" style="36"/>
    <col min="14593" max="14593" width="20.88671875" style="36" customWidth="1"/>
    <col min="14594" max="14594" width="18.109375" style="36" customWidth="1"/>
    <col min="14595" max="14595" width="17" style="36" customWidth="1"/>
    <col min="14596" max="14596" width="24.33203125" style="36" customWidth="1"/>
    <col min="14597" max="14848" width="8.88671875" style="36"/>
    <col min="14849" max="14849" width="20.88671875" style="36" customWidth="1"/>
    <col min="14850" max="14850" width="18.109375" style="36" customWidth="1"/>
    <col min="14851" max="14851" width="17" style="36" customWidth="1"/>
    <col min="14852" max="14852" width="24.33203125" style="36" customWidth="1"/>
    <col min="14853" max="15104" width="8.88671875" style="36"/>
    <col min="15105" max="15105" width="20.88671875" style="36" customWidth="1"/>
    <col min="15106" max="15106" width="18.109375" style="36" customWidth="1"/>
    <col min="15107" max="15107" width="17" style="36" customWidth="1"/>
    <col min="15108" max="15108" width="24.33203125" style="36" customWidth="1"/>
    <col min="15109" max="15360" width="8.88671875" style="36"/>
    <col min="15361" max="15361" width="20.88671875" style="36" customWidth="1"/>
    <col min="15362" max="15362" width="18.109375" style="36" customWidth="1"/>
    <col min="15363" max="15363" width="17" style="36" customWidth="1"/>
    <col min="15364" max="15364" width="24.33203125" style="36" customWidth="1"/>
    <col min="15365" max="15616" width="8.88671875" style="36"/>
    <col min="15617" max="15617" width="20.88671875" style="36" customWidth="1"/>
    <col min="15618" max="15618" width="18.109375" style="36" customWidth="1"/>
    <col min="15619" max="15619" width="17" style="36" customWidth="1"/>
    <col min="15620" max="15620" width="24.33203125" style="36" customWidth="1"/>
    <col min="15621" max="15872" width="8.88671875" style="36"/>
    <col min="15873" max="15873" width="20.88671875" style="36" customWidth="1"/>
    <col min="15874" max="15874" width="18.109375" style="36" customWidth="1"/>
    <col min="15875" max="15875" width="17" style="36" customWidth="1"/>
    <col min="15876" max="15876" width="24.33203125" style="36" customWidth="1"/>
    <col min="15877" max="16128" width="8.88671875" style="36"/>
    <col min="16129" max="16129" width="20.88671875" style="36" customWidth="1"/>
    <col min="16130" max="16130" width="18.109375" style="36" customWidth="1"/>
    <col min="16131" max="16131" width="17" style="36" customWidth="1"/>
    <col min="16132" max="16132" width="24.33203125" style="36" customWidth="1"/>
    <col min="16133" max="16384" width="8.88671875" style="36"/>
  </cols>
  <sheetData>
    <row r="2" spans="1:4">
      <c r="A2" s="37" t="s">
        <v>2</v>
      </c>
      <c r="B2" s="37" t="s">
        <v>1</v>
      </c>
      <c r="C2" s="37" t="s">
        <v>80</v>
      </c>
      <c r="D2" s="37" t="s">
        <v>153</v>
      </c>
    </row>
    <row r="3" spans="1:4">
      <c r="A3" s="36" t="s">
        <v>82</v>
      </c>
      <c r="B3" s="36" t="s">
        <v>52</v>
      </c>
      <c r="C3" s="39">
        <v>5000</v>
      </c>
      <c r="D3" s="36" t="str">
        <f>IF(C3&gt;AVERAGE($C$3:$C$22),"TAK","NIE")</f>
        <v>NIE</v>
      </c>
    </row>
    <row r="4" spans="1:4">
      <c r="A4" s="36" t="s">
        <v>83</v>
      </c>
      <c r="B4" s="36" t="s">
        <v>84</v>
      </c>
      <c r="C4" s="39">
        <v>6000</v>
      </c>
      <c r="D4" s="36" t="str">
        <f t="shared" ref="D4:D22" si="0">IF(C4&gt;AVERAGE($C$3:$C$22),"TAK","NIE")</f>
        <v>NIE</v>
      </c>
    </row>
    <row r="5" spans="1:4">
      <c r="A5" s="36" t="s">
        <v>85</v>
      </c>
      <c r="B5" s="36" t="s">
        <v>86</v>
      </c>
      <c r="C5" s="39">
        <v>3800</v>
      </c>
      <c r="D5" s="36" t="str">
        <f t="shared" si="0"/>
        <v>NIE</v>
      </c>
    </row>
    <row r="6" spans="1:4">
      <c r="A6" s="36" t="s">
        <v>87</v>
      </c>
      <c r="B6" s="36" t="s">
        <v>88</v>
      </c>
      <c r="C6" s="39">
        <v>3400</v>
      </c>
      <c r="D6" s="36" t="str">
        <f t="shared" si="0"/>
        <v>NIE</v>
      </c>
    </row>
    <row r="7" spans="1:4">
      <c r="A7" s="36" t="s">
        <v>89</v>
      </c>
      <c r="B7" s="36" t="s">
        <v>35</v>
      </c>
      <c r="C7" s="39">
        <v>5000</v>
      </c>
      <c r="D7" s="36" t="str">
        <f t="shared" si="0"/>
        <v>NIE</v>
      </c>
    </row>
    <row r="8" spans="1:4">
      <c r="A8" s="36" t="s">
        <v>90</v>
      </c>
      <c r="B8" s="36" t="s">
        <v>91</v>
      </c>
      <c r="C8" s="39">
        <v>5500</v>
      </c>
      <c r="D8" s="36" t="str">
        <f t="shared" si="0"/>
        <v>NIE</v>
      </c>
    </row>
    <row r="9" spans="1:4">
      <c r="A9" s="36" t="s">
        <v>92</v>
      </c>
      <c r="B9" s="36" t="s">
        <v>93</v>
      </c>
      <c r="C9" s="39">
        <v>4800</v>
      </c>
      <c r="D9" s="36" t="str">
        <f t="shared" si="0"/>
        <v>NIE</v>
      </c>
    </row>
    <row r="10" spans="1:4">
      <c r="A10" s="36" t="s">
        <v>94</v>
      </c>
      <c r="B10" s="36" t="s">
        <v>95</v>
      </c>
      <c r="C10" s="39">
        <v>3400</v>
      </c>
      <c r="D10" s="36" t="str">
        <f t="shared" si="0"/>
        <v>NIE</v>
      </c>
    </row>
    <row r="11" spans="1:4">
      <c r="A11" s="36" t="s">
        <v>96</v>
      </c>
      <c r="B11" s="36" t="s">
        <v>97</v>
      </c>
      <c r="C11" s="39">
        <v>4000</v>
      </c>
      <c r="D11" s="36" t="str">
        <f t="shared" si="0"/>
        <v>NIE</v>
      </c>
    </row>
    <row r="12" spans="1:4">
      <c r="A12" s="36" t="s">
        <v>98</v>
      </c>
      <c r="B12" s="36" t="s">
        <v>84</v>
      </c>
      <c r="C12" s="39">
        <v>5000</v>
      </c>
      <c r="D12" s="36" t="str">
        <f t="shared" si="0"/>
        <v>NIE</v>
      </c>
    </row>
    <row r="13" spans="1:4">
      <c r="A13" s="36" t="s">
        <v>99</v>
      </c>
      <c r="B13" s="36" t="s">
        <v>100</v>
      </c>
      <c r="C13" s="39">
        <v>4300</v>
      </c>
      <c r="D13" s="36" t="str">
        <f t="shared" si="0"/>
        <v>NIE</v>
      </c>
    </row>
    <row r="14" spans="1:4">
      <c r="A14" s="36" t="s">
        <v>101</v>
      </c>
      <c r="B14" s="36" t="s">
        <v>97</v>
      </c>
      <c r="C14" s="39">
        <v>5000</v>
      </c>
      <c r="D14" s="36" t="str">
        <f t="shared" si="0"/>
        <v>NIE</v>
      </c>
    </row>
    <row r="15" spans="1:4">
      <c r="A15" s="36" t="s">
        <v>102</v>
      </c>
      <c r="B15" s="36" t="s">
        <v>8</v>
      </c>
      <c r="C15" s="39">
        <v>4700</v>
      </c>
      <c r="D15" s="36" t="str">
        <f t="shared" si="0"/>
        <v>NIE</v>
      </c>
    </row>
    <row r="16" spans="1:4">
      <c r="A16" s="36" t="s">
        <v>103</v>
      </c>
      <c r="B16" s="36" t="s">
        <v>84</v>
      </c>
      <c r="C16" s="39">
        <v>4500</v>
      </c>
      <c r="D16" s="36" t="str">
        <f t="shared" si="0"/>
        <v>NIE</v>
      </c>
    </row>
    <row r="17" spans="1:4">
      <c r="A17" s="36" t="s">
        <v>104</v>
      </c>
      <c r="B17" s="36" t="s">
        <v>84</v>
      </c>
      <c r="C17" s="39">
        <v>3900</v>
      </c>
      <c r="D17" s="36" t="str">
        <f t="shared" si="0"/>
        <v>NIE</v>
      </c>
    </row>
    <row r="18" spans="1:4">
      <c r="A18" s="36" t="s">
        <v>152</v>
      </c>
      <c r="B18" s="36" t="s">
        <v>105</v>
      </c>
      <c r="C18" s="39">
        <v>10500</v>
      </c>
      <c r="D18" s="36" t="str">
        <f t="shared" si="0"/>
        <v>TAK</v>
      </c>
    </row>
    <row r="19" spans="1:4">
      <c r="A19" s="36" t="s">
        <v>106</v>
      </c>
      <c r="B19" s="36" t="s">
        <v>93</v>
      </c>
      <c r="C19" s="39">
        <v>4500</v>
      </c>
      <c r="D19" s="36" t="str">
        <f t="shared" si="0"/>
        <v>NIE</v>
      </c>
    </row>
    <row r="20" spans="1:4">
      <c r="A20" s="36" t="s">
        <v>107</v>
      </c>
      <c r="B20" s="36" t="s">
        <v>84</v>
      </c>
      <c r="C20" s="39">
        <v>5100</v>
      </c>
      <c r="D20" s="36" t="str">
        <f t="shared" si="0"/>
        <v>NIE</v>
      </c>
    </row>
    <row r="21" spans="1:4">
      <c r="A21" s="36" t="s">
        <v>108</v>
      </c>
      <c r="B21" s="36" t="s">
        <v>109</v>
      </c>
      <c r="C21" s="39">
        <v>20000</v>
      </c>
      <c r="D21" s="36" t="str">
        <f t="shared" si="0"/>
        <v>TAK</v>
      </c>
    </row>
    <row r="22" spans="1:4">
      <c r="A22" s="36" t="s">
        <v>110</v>
      </c>
      <c r="B22" s="36" t="s">
        <v>34</v>
      </c>
      <c r="C22" s="39">
        <v>16000</v>
      </c>
      <c r="D22" s="36" t="str">
        <f t="shared" si="0"/>
        <v>TAK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G9"/>
  <sheetViews>
    <sheetView zoomScale="160" zoomScaleNormal="160" workbookViewId="0">
      <selection activeCell="F5" sqref="F5"/>
    </sheetView>
  </sheetViews>
  <sheetFormatPr defaultRowHeight="13.2"/>
  <cols>
    <col min="2" max="2" width="13.5546875" customWidth="1"/>
    <col min="3" max="3" width="18.44140625" customWidth="1"/>
    <col min="4" max="4" width="29" customWidth="1"/>
    <col min="6" max="6" width="18.44140625" bestFit="1" customWidth="1"/>
  </cols>
  <sheetData>
    <row r="1" spans="1:7" ht="13.8">
      <c r="A1" s="29" t="s">
        <v>2</v>
      </c>
      <c r="B1" s="29" t="s">
        <v>24</v>
      </c>
      <c r="C1" s="29" t="s">
        <v>25</v>
      </c>
      <c r="D1" s="29" t="s">
        <v>111</v>
      </c>
      <c r="E1" s="30"/>
      <c r="F1" s="29" t="s">
        <v>136</v>
      </c>
      <c r="G1">
        <v>65</v>
      </c>
    </row>
    <row r="2" spans="1:7">
      <c r="A2" t="s">
        <v>26</v>
      </c>
      <c r="B2">
        <v>45</v>
      </c>
      <c r="C2" s="38">
        <v>4432</v>
      </c>
      <c r="D2">
        <f>IF(B2&gt;=$G$1,"Emerytura",$G$1-B2)</f>
        <v>20</v>
      </c>
    </row>
    <row r="3" spans="1:7">
      <c r="A3" t="s">
        <v>27</v>
      </c>
      <c r="B3">
        <v>68</v>
      </c>
      <c r="C3" s="38">
        <v>3452</v>
      </c>
      <c r="D3" t="str">
        <f t="shared" ref="D3:D9" si="0">IF(B3&gt;=$G$1,"Emerytura",$G$1-B3)</f>
        <v>Emerytura</v>
      </c>
    </row>
    <row r="4" spans="1:7">
      <c r="A4" t="s">
        <v>28</v>
      </c>
      <c r="B4">
        <v>34</v>
      </c>
      <c r="C4" s="38">
        <v>5323</v>
      </c>
      <c r="D4">
        <f t="shared" si="0"/>
        <v>31</v>
      </c>
    </row>
    <row r="5" spans="1:7">
      <c r="A5" t="s">
        <v>29</v>
      </c>
      <c r="B5">
        <v>79</v>
      </c>
      <c r="C5" s="38">
        <v>2353</v>
      </c>
      <c r="D5" t="str">
        <f t="shared" si="0"/>
        <v>Emerytura</v>
      </c>
    </row>
    <row r="6" spans="1:7">
      <c r="A6" t="s">
        <v>30</v>
      </c>
      <c r="B6">
        <v>43</v>
      </c>
      <c r="C6" s="38">
        <v>2556</v>
      </c>
      <c r="D6">
        <f t="shared" si="0"/>
        <v>22</v>
      </c>
    </row>
    <row r="7" spans="1:7">
      <c r="A7" t="s">
        <v>35</v>
      </c>
      <c r="B7">
        <v>23</v>
      </c>
      <c r="C7" s="38">
        <v>6333</v>
      </c>
      <c r="D7">
        <f t="shared" si="0"/>
        <v>42</v>
      </c>
    </row>
    <row r="8" spans="1:7">
      <c r="A8" t="s">
        <v>31</v>
      </c>
      <c r="B8">
        <v>23</v>
      </c>
      <c r="C8" s="38">
        <v>2345</v>
      </c>
      <c r="D8">
        <f t="shared" si="0"/>
        <v>42</v>
      </c>
    </row>
    <row r="9" spans="1:7">
      <c r="A9" t="s">
        <v>84</v>
      </c>
      <c r="B9">
        <v>49</v>
      </c>
      <c r="C9" s="38">
        <v>3532</v>
      </c>
      <c r="D9">
        <f t="shared" si="0"/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zoomScale="160" zoomScaleNormal="160" workbookViewId="0">
      <selection activeCell="D6" sqref="D6"/>
    </sheetView>
  </sheetViews>
  <sheetFormatPr defaultRowHeight="13.2"/>
  <cols>
    <col min="1" max="1" width="17.88671875" bestFit="1" customWidth="1"/>
    <col min="2" max="2" width="11.109375" bestFit="1" customWidth="1"/>
  </cols>
  <sheetData>
    <row r="1" spans="1:4" ht="14.4">
      <c r="A1" s="21" t="s">
        <v>121</v>
      </c>
      <c r="B1" s="17">
        <v>12000</v>
      </c>
      <c r="D1" s="3" t="s">
        <v>137</v>
      </c>
    </row>
    <row r="2" spans="1:4" ht="14.4">
      <c r="A2" s="21" t="s">
        <v>122</v>
      </c>
      <c r="B2" s="17">
        <v>80000</v>
      </c>
      <c r="D2" s="3" t="s">
        <v>138</v>
      </c>
    </row>
    <row r="3" spans="1:4" ht="14.4">
      <c r="A3" s="21" t="str">
        <f>IF(B1&gt;B2,"ZYSK","STRATA")</f>
        <v>STRATA</v>
      </c>
      <c r="B3" s="23">
        <f>ABS(B1-B2)</f>
        <v>68000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A1:J31"/>
  <sheetViews>
    <sheetView zoomScale="110" zoomScaleNormal="110" workbookViewId="0">
      <selection activeCell="E2" sqref="E2:E31"/>
    </sheetView>
  </sheetViews>
  <sheetFormatPr defaultRowHeight="21.75" customHeight="1"/>
  <cols>
    <col min="2" max="2" width="13.5546875" customWidth="1"/>
    <col min="3" max="3" width="16.33203125" customWidth="1"/>
    <col min="4" max="4" width="15.44140625" customWidth="1"/>
    <col min="5" max="5" width="19.109375" customWidth="1"/>
    <col min="9" max="9" width="26.109375" customWidth="1"/>
    <col min="10" max="10" width="26" customWidth="1"/>
  </cols>
  <sheetData>
    <row r="1" spans="1:10" ht="40.5" customHeight="1" thickTop="1" thickBot="1">
      <c r="A1" s="31" t="s">
        <v>0</v>
      </c>
      <c r="B1" s="31" t="s">
        <v>1</v>
      </c>
      <c r="C1" s="31" t="s">
        <v>2</v>
      </c>
      <c r="D1" s="31" t="s">
        <v>3</v>
      </c>
      <c r="E1" s="32" t="s">
        <v>4</v>
      </c>
    </row>
    <row r="2" spans="1:10" ht="21.75" customHeight="1" thickTop="1">
      <c r="A2" s="44">
        <v>1</v>
      </c>
      <c r="B2" s="44" t="s">
        <v>5</v>
      </c>
      <c r="C2" s="44" t="s">
        <v>6</v>
      </c>
      <c r="D2" s="45">
        <v>2875</v>
      </c>
      <c r="E2" s="44">
        <f>IF(D2 &lt;= 2800,$J$3,IF(D2&lt;=3000,$J$4,$J$5))</f>
        <v>300</v>
      </c>
      <c r="I2" s="31" t="s">
        <v>112</v>
      </c>
      <c r="J2" s="31" t="s">
        <v>113</v>
      </c>
    </row>
    <row r="3" spans="1:10" ht="21.75" customHeight="1">
      <c r="A3" s="44">
        <v>2</v>
      </c>
      <c r="B3" s="44" t="s">
        <v>7</v>
      </c>
      <c r="C3" s="44" t="s">
        <v>8</v>
      </c>
      <c r="D3" s="45">
        <v>2720</v>
      </c>
      <c r="E3" s="44">
        <f t="shared" ref="E3:E31" si="0">IF(D3 &lt;= 2800,$J$3,IF(D3&lt;=3000,$J$4,$J$5))</f>
        <v>500</v>
      </c>
      <c r="I3" s="4" t="s">
        <v>148</v>
      </c>
      <c r="J3" s="5">
        <v>500</v>
      </c>
    </row>
    <row r="4" spans="1:10" ht="21.75" customHeight="1">
      <c r="A4" s="44">
        <v>3</v>
      </c>
      <c r="B4" s="44" t="s">
        <v>9</v>
      </c>
      <c r="C4" s="44" t="s">
        <v>10</v>
      </c>
      <c r="D4" s="45">
        <v>2986.7</v>
      </c>
      <c r="E4" s="44">
        <f t="shared" si="0"/>
        <v>300</v>
      </c>
      <c r="I4" s="6" t="s">
        <v>149</v>
      </c>
      <c r="J4" s="6">
        <v>300</v>
      </c>
    </row>
    <row r="5" spans="1:10" ht="21.75" customHeight="1">
      <c r="A5" s="44">
        <v>4</v>
      </c>
      <c r="B5" s="44" t="s">
        <v>11</v>
      </c>
      <c r="C5" s="44" t="s">
        <v>12</v>
      </c>
      <c r="D5" s="45">
        <v>3006</v>
      </c>
      <c r="E5" s="44">
        <f t="shared" si="0"/>
        <v>100</v>
      </c>
      <c r="I5" s="6" t="s">
        <v>150</v>
      </c>
      <c r="J5" s="6">
        <v>100</v>
      </c>
    </row>
    <row r="6" spans="1:10" ht="21.75" customHeight="1">
      <c r="A6" s="44">
        <v>5</v>
      </c>
      <c r="B6" s="44" t="s">
        <v>5</v>
      </c>
      <c r="C6" s="44" t="s">
        <v>13</v>
      </c>
      <c r="D6" s="45">
        <v>2600</v>
      </c>
      <c r="E6" s="44">
        <f t="shared" si="0"/>
        <v>500</v>
      </c>
    </row>
    <row r="7" spans="1:10" ht="21.75" customHeight="1">
      <c r="A7" s="44">
        <v>6</v>
      </c>
      <c r="B7" s="44" t="s">
        <v>7</v>
      </c>
      <c r="C7" s="44" t="s">
        <v>14</v>
      </c>
      <c r="D7" s="45">
        <v>3218.75</v>
      </c>
      <c r="E7" s="44">
        <f t="shared" si="0"/>
        <v>100</v>
      </c>
    </row>
    <row r="8" spans="1:10" ht="21.75" customHeight="1">
      <c r="A8" s="44">
        <v>7</v>
      </c>
      <c r="B8" s="44" t="s">
        <v>15</v>
      </c>
      <c r="C8" s="44" t="s">
        <v>16</v>
      </c>
      <c r="D8" s="45">
        <v>3240</v>
      </c>
      <c r="E8" s="44">
        <f t="shared" si="0"/>
        <v>100</v>
      </c>
    </row>
    <row r="9" spans="1:10" ht="21.75" customHeight="1">
      <c r="A9" s="44">
        <v>8</v>
      </c>
      <c r="B9" s="44" t="s">
        <v>17</v>
      </c>
      <c r="C9" s="44" t="s">
        <v>18</v>
      </c>
      <c r="D9" s="45">
        <v>3057.63</v>
      </c>
      <c r="E9" s="44">
        <f t="shared" si="0"/>
        <v>100</v>
      </c>
    </row>
    <row r="10" spans="1:10" ht="21.75" customHeight="1">
      <c r="A10" s="44">
        <v>9</v>
      </c>
      <c r="B10" s="44" t="s">
        <v>19</v>
      </c>
      <c r="C10" s="44" t="s">
        <v>20</v>
      </c>
      <c r="D10" s="45">
        <v>3046.4</v>
      </c>
      <c r="E10" s="44">
        <f t="shared" si="0"/>
        <v>100</v>
      </c>
    </row>
    <row r="11" spans="1:10" ht="21.75" customHeight="1">
      <c r="A11" s="44">
        <v>10</v>
      </c>
      <c r="B11" s="44" t="s">
        <v>21</v>
      </c>
      <c r="C11" s="44" t="s">
        <v>22</v>
      </c>
      <c r="D11" s="45">
        <v>3280</v>
      </c>
      <c r="E11" s="44">
        <f t="shared" si="0"/>
        <v>100</v>
      </c>
    </row>
    <row r="12" spans="1:10" ht="21.75" customHeight="1">
      <c r="A12" s="44">
        <v>11</v>
      </c>
      <c r="B12" s="44" t="s">
        <v>17</v>
      </c>
      <c r="C12" s="44" t="s">
        <v>12</v>
      </c>
      <c r="D12" s="45">
        <v>2687.6</v>
      </c>
      <c r="E12" s="44">
        <f t="shared" si="0"/>
        <v>500</v>
      </c>
    </row>
    <row r="13" spans="1:10" ht="21.75" customHeight="1">
      <c r="A13" s="44">
        <v>12</v>
      </c>
      <c r="B13" s="44" t="s">
        <v>37</v>
      </c>
      <c r="C13" s="44" t="s">
        <v>38</v>
      </c>
      <c r="D13" s="45">
        <v>2989.65</v>
      </c>
      <c r="E13" s="44">
        <f t="shared" si="0"/>
        <v>300</v>
      </c>
    </row>
    <row r="14" spans="1:10" ht="21.75" customHeight="1">
      <c r="A14" s="44">
        <v>13</v>
      </c>
      <c r="B14" s="44" t="s">
        <v>39</v>
      </c>
      <c r="C14" s="44" t="s">
        <v>36</v>
      </c>
      <c r="D14" s="45">
        <v>2813</v>
      </c>
      <c r="E14" s="44">
        <f t="shared" si="0"/>
        <v>300</v>
      </c>
    </row>
    <row r="15" spans="1:10" ht="21.75" customHeight="1">
      <c r="A15" s="44">
        <v>14</v>
      </c>
      <c r="B15" s="44" t="s">
        <v>40</v>
      </c>
      <c r="C15" s="44" t="s">
        <v>41</v>
      </c>
      <c r="D15" s="45">
        <v>3046.4</v>
      </c>
      <c r="E15" s="44">
        <f t="shared" si="0"/>
        <v>100</v>
      </c>
    </row>
    <row r="16" spans="1:10" ht="21.75" customHeight="1">
      <c r="A16" s="44">
        <v>15</v>
      </c>
      <c r="B16" s="44" t="s">
        <v>42</v>
      </c>
      <c r="C16" s="44" t="s">
        <v>43</v>
      </c>
      <c r="D16" s="45">
        <v>3046.4</v>
      </c>
      <c r="E16" s="44">
        <f t="shared" si="0"/>
        <v>100</v>
      </c>
    </row>
    <row r="17" spans="1:5" ht="21.75" customHeight="1">
      <c r="A17" s="44">
        <v>16</v>
      </c>
      <c r="B17" s="44" t="s">
        <v>44</v>
      </c>
      <c r="C17" s="44" t="s">
        <v>12</v>
      </c>
      <c r="D17" s="45">
        <v>3360</v>
      </c>
      <c r="E17" s="44">
        <f t="shared" si="0"/>
        <v>100</v>
      </c>
    </row>
    <row r="18" spans="1:5" ht="21.75" customHeight="1">
      <c r="A18" s="44">
        <v>17</v>
      </c>
      <c r="B18" s="44" t="s">
        <v>45</v>
      </c>
      <c r="C18" s="44" t="s">
        <v>46</v>
      </c>
      <c r="D18" s="45">
        <v>2770</v>
      </c>
      <c r="E18" s="44">
        <f t="shared" si="0"/>
        <v>500</v>
      </c>
    </row>
    <row r="19" spans="1:5" ht="21.75" customHeight="1">
      <c r="A19" s="44">
        <v>18</v>
      </c>
      <c r="B19" s="44" t="s">
        <v>47</v>
      </c>
      <c r="C19" s="44" t="s">
        <v>48</v>
      </c>
      <c r="D19" s="45">
        <v>3365.2</v>
      </c>
      <c r="E19" s="44">
        <f t="shared" si="0"/>
        <v>100</v>
      </c>
    </row>
    <row r="20" spans="1:5" ht="21.75" customHeight="1">
      <c r="A20" s="44">
        <v>19</v>
      </c>
      <c r="B20" s="44" t="s">
        <v>49</v>
      </c>
      <c r="C20" s="44" t="s">
        <v>32</v>
      </c>
      <c r="D20" s="45">
        <v>2900</v>
      </c>
      <c r="E20" s="44">
        <f t="shared" si="0"/>
        <v>300</v>
      </c>
    </row>
    <row r="21" spans="1:5" ht="21.75" customHeight="1">
      <c r="A21" s="44">
        <v>20</v>
      </c>
      <c r="B21" s="44" t="s">
        <v>50</v>
      </c>
      <c r="C21" s="44" t="s">
        <v>13</v>
      </c>
      <c r="D21" s="45">
        <v>3535</v>
      </c>
      <c r="E21" s="44">
        <f t="shared" si="0"/>
        <v>100</v>
      </c>
    </row>
    <row r="22" spans="1:5" ht="21.75" customHeight="1">
      <c r="A22" s="44">
        <v>21</v>
      </c>
      <c r="B22" s="44" t="s">
        <v>51</v>
      </c>
      <c r="C22" s="44" t="s">
        <v>52</v>
      </c>
      <c r="D22" s="45">
        <v>3340</v>
      </c>
      <c r="E22" s="44">
        <f t="shared" si="0"/>
        <v>100</v>
      </c>
    </row>
    <row r="23" spans="1:5" ht="21.75" customHeight="1">
      <c r="A23" s="44">
        <v>22</v>
      </c>
      <c r="B23" s="44" t="s">
        <v>21</v>
      </c>
      <c r="C23" s="44" t="s">
        <v>33</v>
      </c>
      <c r="D23" s="45">
        <v>2900</v>
      </c>
      <c r="E23" s="44">
        <f t="shared" si="0"/>
        <v>300</v>
      </c>
    </row>
    <row r="24" spans="1:5" ht="21.75" customHeight="1">
      <c r="A24" s="44">
        <v>23</v>
      </c>
      <c r="B24" s="44" t="s">
        <v>53</v>
      </c>
      <c r="C24" s="44" t="s">
        <v>54</v>
      </c>
      <c r="D24" s="45">
        <v>3103</v>
      </c>
      <c r="E24" s="44">
        <f t="shared" si="0"/>
        <v>100</v>
      </c>
    </row>
    <row r="25" spans="1:5" ht="21.75" customHeight="1">
      <c r="A25" s="44">
        <v>24</v>
      </c>
      <c r="B25" s="44" t="s">
        <v>55</v>
      </c>
      <c r="C25" s="44" t="s">
        <v>56</v>
      </c>
      <c r="D25" s="45">
        <v>3047</v>
      </c>
      <c r="E25" s="44">
        <f t="shared" si="0"/>
        <v>100</v>
      </c>
    </row>
    <row r="26" spans="1:5" ht="21.75" customHeight="1">
      <c r="A26" s="44">
        <v>25</v>
      </c>
      <c r="B26" s="44" t="s">
        <v>57</v>
      </c>
      <c r="C26" s="44" t="s">
        <v>22</v>
      </c>
      <c r="D26" s="45">
        <v>2940</v>
      </c>
      <c r="E26" s="44">
        <f t="shared" si="0"/>
        <v>300</v>
      </c>
    </row>
    <row r="27" spans="1:5" ht="21.75" customHeight="1">
      <c r="A27" s="44">
        <v>26</v>
      </c>
      <c r="B27" s="44" t="s">
        <v>40</v>
      </c>
      <c r="C27" s="44" t="s">
        <v>58</v>
      </c>
      <c r="D27" s="45">
        <v>2997.89</v>
      </c>
      <c r="E27" s="44">
        <f t="shared" si="0"/>
        <v>300</v>
      </c>
    </row>
    <row r="28" spans="1:5" ht="21.75" customHeight="1">
      <c r="A28" s="44">
        <v>27</v>
      </c>
      <c r="B28" s="44" t="s">
        <v>9</v>
      </c>
      <c r="C28" s="44" t="s">
        <v>10</v>
      </c>
      <c r="D28" s="45">
        <v>3453.1</v>
      </c>
      <c r="E28" s="44">
        <f t="shared" si="0"/>
        <v>100</v>
      </c>
    </row>
    <row r="29" spans="1:5" ht="21.75" customHeight="1">
      <c r="A29" s="44">
        <v>28</v>
      </c>
      <c r="B29" s="44" t="s">
        <v>49</v>
      </c>
      <c r="C29" s="44" t="s">
        <v>12</v>
      </c>
      <c r="D29" s="45">
        <v>3290</v>
      </c>
      <c r="E29" s="44">
        <f t="shared" si="0"/>
        <v>100</v>
      </c>
    </row>
    <row r="30" spans="1:5" ht="21.75" customHeight="1">
      <c r="A30" s="44">
        <v>29</v>
      </c>
      <c r="B30" s="44" t="s">
        <v>47</v>
      </c>
      <c r="C30" s="44" t="s">
        <v>59</v>
      </c>
      <c r="D30" s="45">
        <v>2886.5</v>
      </c>
      <c r="E30" s="44">
        <f t="shared" si="0"/>
        <v>300</v>
      </c>
    </row>
    <row r="31" spans="1:5" ht="21.75" customHeight="1">
      <c r="A31" s="44">
        <v>30</v>
      </c>
      <c r="B31" s="44" t="s">
        <v>44</v>
      </c>
      <c r="C31" s="44" t="s">
        <v>60</v>
      </c>
      <c r="D31" s="45">
        <v>2880</v>
      </c>
      <c r="E31" s="44">
        <f t="shared" si="0"/>
        <v>300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A1:D21"/>
  <sheetViews>
    <sheetView zoomScale="160" zoomScaleNormal="160" workbookViewId="0">
      <selection activeCell="E4" sqref="E4"/>
    </sheetView>
  </sheetViews>
  <sheetFormatPr defaultRowHeight="13.2"/>
  <cols>
    <col min="1" max="2" width="20.109375" customWidth="1"/>
    <col min="3" max="3" width="16" customWidth="1"/>
    <col min="4" max="4" width="15.6640625" customWidth="1"/>
  </cols>
  <sheetData>
    <row r="1" spans="1:4">
      <c r="A1" s="24" t="s">
        <v>2</v>
      </c>
      <c r="B1" s="24" t="s">
        <v>158</v>
      </c>
      <c r="C1" s="24" t="s">
        <v>156</v>
      </c>
      <c r="D1" s="24" t="s">
        <v>157</v>
      </c>
    </row>
    <row r="2" spans="1:4">
      <c r="A2" t="s">
        <v>52</v>
      </c>
      <c r="B2" s="46" t="s">
        <v>164</v>
      </c>
      <c r="C2" t="str">
        <f>IF(RIGHT(A2)="a","KOBIETA","MĘŻCZYZNA")</f>
        <v>MĘŻCZYZNA</v>
      </c>
      <c r="D2" t="str">
        <f>IF(ISEVEN(MID(B2,10,1)),"K","M")</f>
        <v>M</v>
      </c>
    </row>
    <row r="3" spans="1:4">
      <c r="A3" t="s">
        <v>84</v>
      </c>
      <c r="B3" s="40">
        <v>88121772998</v>
      </c>
      <c r="C3" t="str">
        <f t="shared" ref="C3:C21" si="0">IF(RIGHT(A3)="a","KOBIETA","MĘŻCZYZNA")</f>
        <v>MĘŻCZYZNA</v>
      </c>
      <c r="D3" t="str">
        <f t="shared" ref="D3:D21" si="1">IF(ISEVEN(MID(B3,10,1)),"K","M")</f>
        <v>M</v>
      </c>
    </row>
    <row r="4" spans="1:4">
      <c r="A4" t="s">
        <v>86</v>
      </c>
      <c r="B4" s="46" t="s">
        <v>165</v>
      </c>
      <c r="C4" t="str">
        <f t="shared" si="0"/>
        <v>MĘŻCZYZNA</v>
      </c>
      <c r="D4" t="str">
        <f t="shared" si="1"/>
        <v>M</v>
      </c>
    </row>
    <row r="5" spans="1:4">
      <c r="A5" t="s">
        <v>88</v>
      </c>
      <c r="B5" s="47" t="s">
        <v>166</v>
      </c>
      <c r="C5" t="str">
        <f t="shared" si="0"/>
        <v>MĘŻCZYZNA</v>
      </c>
      <c r="D5" t="str">
        <f t="shared" si="1"/>
        <v>M</v>
      </c>
    </row>
    <row r="6" spans="1:4">
      <c r="A6" t="s">
        <v>35</v>
      </c>
      <c r="B6" s="41" t="s">
        <v>159</v>
      </c>
      <c r="C6" t="str">
        <f t="shared" si="0"/>
        <v>MĘŻCZYZNA</v>
      </c>
      <c r="D6" t="str">
        <f t="shared" si="1"/>
        <v>M</v>
      </c>
    </row>
    <row r="7" spans="1:4">
      <c r="A7" t="s">
        <v>91</v>
      </c>
      <c r="B7" s="46" t="s">
        <v>167</v>
      </c>
      <c r="C7" t="str">
        <f t="shared" si="0"/>
        <v>KOBIETA</v>
      </c>
      <c r="D7" t="str">
        <f t="shared" si="1"/>
        <v>K</v>
      </c>
    </row>
    <row r="8" spans="1:4">
      <c r="A8" t="s">
        <v>93</v>
      </c>
      <c r="B8" s="40">
        <v>91052181775</v>
      </c>
      <c r="C8" t="str">
        <f t="shared" si="0"/>
        <v>MĘŻCZYZNA</v>
      </c>
      <c r="D8" t="str">
        <f t="shared" si="1"/>
        <v>M</v>
      </c>
    </row>
    <row r="9" spans="1:4">
      <c r="A9" t="s">
        <v>95</v>
      </c>
      <c r="B9" s="46" t="s">
        <v>176</v>
      </c>
      <c r="C9" t="str">
        <f t="shared" si="0"/>
        <v>KOBIETA</v>
      </c>
      <c r="D9" t="str">
        <f t="shared" si="1"/>
        <v>K</v>
      </c>
    </row>
    <row r="10" spans="1:4">
      <c r="A10" t="s">
        <v>97</v>
      </c>
      <c r="B10" s="46" t="s">
        <v>168</v>
      </c>
      <c r="C10" t="str">
        <f t="shared" si="0"/>
        <v>MĘŻCZYZNA</v>
      </c>
      <c r="D10" t="str">
        <f t="shared" si="1"/>
        <v>M</v>
      </c>
    </row>
    <row r="11" spans="1:4">
      <c r="A11" t="s">
        <v>84</v>
      </c>
      <c r="B11" s="46" t="s">
        <v>169</v>
      </c>
      <c r="C11" t="str">
        <f t="shared" si="0"/>
        <v>MĘŻCZYZNA</v>
      </c>
      <c r="D11" t="str">
        <f t="shared" si="1"/>
        <v>M</v>
      </c>
    </row>
    <row r="12" spans="1:4">
      <c r="A12" t="s">
        <v>100</v>
      </c>
      <c r="B12" s="46" t="s">
        <v>170</v>
      </c>
      <c r="C12" t="str">
        <f t="shared" si="0"/>
        <v>MĘŻCZYZNA</v>
      </c>
      <c r="D12" t="str">
        <f t="shared" si="1"/>
        <v>M</v>
      </c>
    </row>
    <row r="13" spans="1:4">
      <c r="A13" t="s">
        <v>97</v>
      </c>
      <c r="B13" s="40">
        <v>51022482457</v>
      </c>
      <c r="C13" t="str">
        <f t="shared" si="0"/>
        <v>MĘŻCZYZNA</v>
      </c>
      <c r="D13" t="str">
        <f t="shared" si="1"/>
        <v>M</v>
      </c>
    </row>
    <row r="14" spans="1:4">
      <c r="A14" t="s">
        <v>8</v>
      </c>
      <c r="B14" s="40">
        <v>54120332352</v>
      </c>
      <c r="C14" t="str">
        <f t="shared" si="0"/>
        <v>MĘŻCZYZNA</v>
      </c>
      <c r="D14" t="str">
        <f t="shared" si="1"/>
        <v>M</v>
      </c>
    </row>
    <row r="15" spans="1:4">
      <c r="A15" t="s">
        <v>84</v>
      </c>
      <c r="B15" s="46" t="s">
        <v>171</v>
      </c>
      <c r="C15" t="str">
        <f t="shared" si="0"/>
        <v>MĘŻCZYZNA</v>
      </c>
      <c r="D15" t="str">
        <f t="shared" si="1"/>
        <v>M</v>
      </c>
    </row>
    <row r="16" spans="1:4">
      <c r="A16" s="48" t="s">
        <v>31</v>
      </c>
      <c r="B16" s="46" t="s">
        <v>172</v>
      </c>
      <c r="C16" t="str">
        <f t="shared" si="0"/>
        <v>MĘŻCZYZNA</v>
      </c>
      <c r="D16" t="str">
        <f t="shared" si="1"/>
        <v>M</v>
      </c>
    </row>
    <row r="17" spans="1:4">
      <c r="A17" t="s">
        <v>105</v>
      </c>
      <c r="B17" s="40">
        <v>64093098973</v>
      </c>
      <c r="C17" t="str">
        <f t="shared" si="0"/>
        <v>MĘŻCZYZNA</v>
      </c>
      <c r="D17" t="str">
        <f t="shared" si="1"/>
        <v>M</v>
      </c>
    </row>
    <row r="18" spans="1:4">
      <c r="A18" t="s">
        <v>93</v>
      </c>
      <c r="B18" s="46" t="s">
        <v>173</v>
      </c>
      <c r="C18" t="str">
        <f t="shared" si="0"/>
        <v>MĘŻCZYZNA</v>
      </c>
      <c r="D18" t="str">
        <f t="shared" si="1"/>
        <v>M</v>
      </c>
    </row>
    <row r="19" spans="1:4">
      <c r="A19" s="48" t="s">
        <v>177</v>
      </c>
      <c r="B19" s="46" t="s">
        <v>178</v>
      </c>
      <c r="C19" t="str">
        <f t="shared" si="0"/>
        <v>KOBIETA</v>
      </c>
      <c r="D19" t="str">
        <f t="shared" si="1"/>
        <v>K</v>
      </c>
    </row>
    <row r="20" spans="1:4">
      <c r="A20" t="s">
        <v>109</v>
      </c>
      <c r="B20" s="46" t="s">
        <v>174</v>
      </c>
      <c r="C20" t="str">
        <f t="shared" si="0"/>
        <v>MĘŻCZYZNA</v>
      </c>
      <c r="D20" t="str">
        <f t="shared" si="1"/>
        <v>M</v>
      </c>
    </row>
    <row r="21" spans="1:4">
      <c r="A21" t="s">
        <v>34</v>
      </c>
      <c r="B21" s="46" t="s">
        <v>175</v>
      </c>
      <c r="C21" t="str">
        <f t="shared" si="0"/>
        <v>MĘŻCZYZNA</v>
      </c>
      <c r="D21" t="str">
        <f t="shared" si="1"/>
        <v>M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A1:J21"/>
  <sheetViews>
    <sheetView zoomScale="145" zoomScaleNormal="145" workbookViewId="0">
      <selection activeCell="H6" sqref="H6"/>
    </sheetView>
  </sheetViews>
  <sheetFormatPr defaultRowHeight="13.2"/>
  <cols>
    <col min="2" max="2" width="14.6640625" customWidth="1"/>
    <col min="3" max="3" width="11.109375" customWidth="1"/>
    <col min="4" max="4" width="14.109375" customWidth="1"/>
    <col min="5" max="5" width="16" customWidth="1"/>
    <col min="6" max="6" width="18.6640625" customWidth="1"/>
    <col min="7" max="7" width="11" customWidth="1"/>
    <col min="8" max="8" width="9.33203125" bestFit="1" customWidth="1"/>
    <col min="9" max="9" width="22.88671875" customWidth="1"/>
    <col min="10" max="10" width="12.109375" bestFit="1" customWidth="1"/>
  </cols>
  <sheetData>
    <row r="1" spans="1:10">
      <c r="A1" s="25" t="s">
        <v>79</v>
      </c>
      <c r="B1" s="24" t="s">
        <v>2</v>
      </c>
      <c r="C1" s="24" t="s">
        <v>1</v>
      </c>
      <c r="D1" s="24" t="s">
        <v>80</v>
      </c>
      <c r="E1" s="24" t="s">
        <v>144</v>
      </c>
      <c r="F1" s="26" t="s">
        <v>81</v>
      </c>
      <c r="G1" s="27" t="s">
        <v>146</v>
      </c>
    </row>
    <row r="2" spans="1:10">
      <c r="A2">
        <v>1</v>
      </c>
      <c r="B2" t="s">
        <v>52</v>
      </c>
      <c r="C2" t="s">
        <v>82</v>
      </c>
      <c r="D2" s="42">
        <v>5000</v>
      </c>
      <c r="E2" s="42">
        <v>98000</v>
      </c>
      <c r="F2" s="33">
        <v>0.81666666666666665</v>
      </c>
      <c r="G2" s="50">
        <f>IF(AND(D2&lt;$J$3, E2&gt;=$J$4),D2*0.1,0)</f>
        <v>0</v>
      </c>
      <c r="I2" s="27" t="s">
        <v>147</v>
      </c>
      <c r="J2" s="27"/>
    </row>
    <row r="3" spans="1:10">
      <c r="A3">
        <v>2</v>
      </c>
      <c r="B3" t="s">
        <v>22</v>
      </c>
      <c r="C3" t="s">
        <v>83</v>
      </c>
      <c r="D3" s="42">
        <v>6000</v>
      </c>
      <c r="E3" s="42">
        <v>128000</v>
      </c>
      <c r="F3" s="33">
        <v>1.0666666666666667</v>
      </c>
      <c r="G3" s="50">
        <f t="shared" ref="G3:G21" si="0">IF(AND(D3&lt;$J$3, E3&gt;=$J$4),D3*0.1,0)</f>
        <v>0</v>
      </c>
      <c r="I3" s="3" t="s">
        <v>145</v>
      </c>
      <c r="J3" s="42">
        <v>5000</v>
      </c>
    </row>
    <row r="4" spans="1:10">
      <c r="A4">
        <v>3</v>
      </c>
      <c r="B4" t="s">
        <v>86</v>
      </c>
      <c r="C4" t="s">
        <v>85</v>
      </c>
      <c r="D4" s="42">
        <v>3800</v>
      </c>
      <c r="E4" s="42">
        <v>170000</v>
      </c>
      <c r="F4" s="33">
        <v>1.4166666666666667</v>
      </c>
      <c r="G4" s="50">
        <f t="shared" si="0"/>
        <v>380</v>
      </c>
      <c r="I4" s="3" t="s">
        <v>151</v>
      </c>
      <c r="J4" s="42">
        <v>120000</v>
      </c>
    </row>
    <row r="5" spans="1:10">
      <c r="A5">
        <v>4</v>
      </c>
      <c r="B5" t="s">
        <v>88</v>
      </c>
      <c r="C5" t="s">
        <v>87</v>
      </c>
      <c r="D5" s="42">
        <v>3400</v>
      </c>
      <c r="E5" s="42">
        <v>115000</v>
      </c>
      <c r="F5" s="33">
        <v>0.95833333333333337</v>
      </c>
      <c r="G5" s="50">
        <f t="shared" si="0"/>
        <v>0</v>
      </c>
      <c r="I5" s="3"/>
    </row>
    <row r="6" spans="1:10">
      <c r="A6">
        <v>5</v>
      </c>
      <c r="B6" t="s">
        <v>35</v>
      </c>
      <c r="C6" t="s">
        <v>89</v>
      </c>
      <c r="D6" s="42">
        <v>5000</v>
      </c>
      <c r="E6" s="42">
        <v>104000</v>
      </c>
      <c r="F6" s="33">
        <v>0.8666666666666667</v>
      </c>
      <c r="G6" s="50">
        <f t="shared" si="0"/>
        <v>0</v>
      </c>
    </row>
    <row r="7" spans="1:10">
      <c r="A7">
        <v>6</v>
      </c>
      <c r="B7" t="s">
        <v>91</v>
      </c>
      <c r="C7" t="s">
        <v>90</v>
      </c>
      <c r="D7" s="42">
        <v>5500</v>
      </c>
      <c r="E7" s="42">
        <v>98000</v>
      </c>
      <c r="F7" s="33">
        <v>0.81666666666666665</v>
      </c>
      <c r="G7" s="50">
        <f t="shared" si="0"/>
        <v>0</v>
      </c>
    </row>
    <row r="8" spans="1:10">
      <c r="A8">
        <v>7</v>
      </c>
      <c r="B8" t="s">
        <v>93</v>
      </c>
      <c r="C8" t="s">
        <v>92</v>
      </c>
      <c r="D8" s="42">
        <v>4800</v>
      </c>
      <c r="E8" s="42">
        <v>102000</v>
      </c>
      <c r="F8" s="33">
        <v>0.85</v>
      </c>
      <c r="G8" s="50">
        <f t="shared" si="0"/>
        <v>0</v>
      </c>
    </row>
    <row r="9" spans="1:10">
      <c r="A9">
        <v>8</v>
      </c>
      <c r="B9" t="s">
        <v>95</v>
      </c>
      <c r="C9" t="s">
        <v>94</v>
      </c>
      <c r="D9" s="42">
        <v>3400</v>
      </c>
      <c r="E9" s="42">
        <v>110000</v>
      </c>
      <c r="F9" s="33">
        <v>0.91666666666666663</v>
      </c>
      <c r="G9" s="50">
        <f t="shared" si="0"/>
        <v>0</v>
      </c>
    </row>
    <row r="10" spans="1:10">
      <c r="A10">
        <v>9</v>
      </c>
      <c r="B10" t="s">
        <v>97</v>
      </c>
      <c r="C10" t="s">
        <v>96</v>
      </c>
      <c r="D10" s="42">
        <v>4000</v>
      </c>
      <c r="E10" s="42">
        <v>195000</v>
      </c>
      <c r="F10" s="33">
        <v>1.625</v>
      </c>
      <c r="G10" s="50">
        <f t="shared" si="0"/>
        <v>400</v>
      </c>
    </row>
    <row r="11" spans="1:10">
      <c r="A11">
        <v>10</v>
      </c>
      <c r="B11" t="s">
        <v>84</v>
      </c>
      <c r="C11" t="s">
        <v>98</v>
      </c>
      <c r="D11" s="42">
        <v>5000</v>
      </c>
      <c r="E11" s="42">
        <v>143000</v>
      </c>
      <c r="F11" s="33">
        <v>1.1916666666666667</v>
      </c>
      <c r="G11" s="50">
        <f t="shared" si="0"/>
        <v>0</v>
      </c>
    </row>
    <row r="12" spans="1:10">
      <c r="A12">
        <v>11</v>
      </c>
      <c r="B12" t="s">
        <v>100</v>
      </c>
      <c r="C12" t="s">
        <v>99</v>
      </c>
      <c r="D12" s="42">
        <v>4300</v>
      </c>
      <c r="E12" s="42">
        <v>121000</v>
      </c>
      <c r="F12" s="33">
        <v>1.0083333333333333</v>
      </c>
      <c r="G12" s="50">
        <f t="shared" si="0"/>
        <v>430</v>
      </c>
    </row>
    <row r="13" spans="1:10">
      <c r="A13">
        <v>12</v>
      </c>
      <c r="B13" t="s">
        <v>97</v>
      </c>
      <c r="C13" t="s">
        <v>101</v>
      </c>
      <c r="D13" s="42">
        <v>5000</v>
      </c>
      <c r="E13" s="42">
        <v>54000</v>
      </c>
      <c r="F13" s="33">
        <v>0.45</v>
      </c>
      <c r="G13" s="50">
        <f t="shared" si="0"/>
        <v>0</v>
      </c>
    </row>
    <row r="14" spans="1:10">
      <c r="A14">
        <v>13</v>
      </c>
      <c r="B14" t="s">
        <v>8</v>
      </c>
      <c r="C14" t="s">
        <v>102</v>
      </c>
      <c r="D14" s="42">
        <v>4700</v>
      </c>
      <c r="E14" s="42">
        <v>130000</v>
      </c>
      <c r="F14" s="33">
        <v>1.0833333333333333</v>
      </c>
      <c r="G14" s="50">
        <f t="shared" si="0"/>
        <v>470</v>
      </c>
    </row>
    <row r="15" spans="1:10">
      <c r="A15">
        <v>14</v>
      </c>
      <c r="B15" t="s">
        <v>84</v>
      </c>
      <c r="C15" t="s">
        <v>103</v>
      </c>
      <c r="D15" s="42">
        <v>4500</v>
      </c>
      <c r="E15" s="42">
        <v>107000</v>
      </c>
      <c r="F15" s="33">
        <v>0.89166666666666672</v>
      </c>
      <c r="G15" s="50">
        <f t="shared" si="0"/>
        <v>0</v>
      </c>
    </row>
    <row r="16" spans="1:10">
      <c r="A16">
        <v>15</v>
      </c>
      <c r="B16" t="s">
        <v>84</v>
      </c>
      <c r="C16" t="s">
        <v>104</v>
      </c>
      <c r="D16" s="42">
        <v>3900</v>
      </c>
      <c r="E16" s="42">
        <v>108000</v>
      </c>
      <c r="F16" s="33">
        <v>0.9</v>
      </c>
      <c r="G16" s="50">
        <f t="shared" si="0"/>
        <v>0</v>
      </c>
    </row>
    <row r="17" spans="1:7">
      <c r="A17">
        <v>16</v>
      </c>
      <c r="B17" t="s">
        <v>105</v>
      </c>
      <c r="C17" t="s">
        <v>142</v>
      </c>
      <c r="D17" s="42">
        <v>5700</v>
      </c>
      <c r="E17" s="42">
        <v>135000</v>
      </c>
      <c r="F17" s="33">
        <v>1.125</v>
      </c>
      <c r="G17" s="50">
        <f t="shared" si="0"/>
        <v>0</v>
      </c>
    </row>
    <row r="18" spans="1:7">
      <c r="A18">
        <v>17</v>
      </c>
      <c r="B18" t="s">
        <v>93</v>
      </c>
      <c r="C18" t="s">
        <v>106</v>
      </c>
      <c r="D18" s="42">
        <v>4500</v>
      </c>
      <c r="E18" s="42">
        <v>120000</v>
      </c>
      <c r="F18" s="33">
        <v>1</v>
      </c>
      <c r="G18" s="50">
        <f t="shared" si="0"/>
        <v>450</v>
      </c>
    </row>
    <row r="19" spans="1:7">
      <c r="A19">
        <v>18</v>
      </c>
      <c r="B19" t="s">
        <v>84</v>
      </c>
      <c r="C19" t="s">
        <v>107</v>
      </c>
      <c r="D19" s="42">
        <v>5100</v>
      </c>
      <c r="E19" s="42">
        <v>120000</v>
      </c>
      <c r="F19" s="33">
        <v>1</v>
      </c>
      <c r="G19" s="50">
        <f t="shared" si="0"/>
        <v>0</v>
      </c>
    </row>
    <row r="20" spans="1:7">
      <c r="A20">
        <v>19</v>
      </c>
      <c r="B20" t="s">
        <v>109</v>
      </c>
      <c r="C20" t="s">
        <v>108</v>
      </c>
      <c r="D20" s="42">
        <v>4500</v>
      </c>
      <c r="E20" s="42">
        <v>110000</v>
      </c>
      <c r="F20" s="33">
        <v>0.91666666666666663</v>
      </c>
      <c r="G20" s="50">
        <f t="shared" si="0"/>
        <v>0</v>
      </c>
    </row>
    <row r="21" spans="1:7">
      <c r="A21">
        <v>20</v>
      </c>
      <c r="B21" t="s">
        <v>34</v>
      </c>
      <c r="C21" t="s">
        <v>110</v>
      </c>
      <c r="D21" s="42">
        <v>4300</v>
      </c>
      <c r="E21" s="42">
        <v>145000</v>
      </c>
      <c r="F21" s="33">
        <v>1.2083333333333333</v>
      </c>
      <c r="G21" s="50">
        <f t="shared" si="0"/>
        <v>430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A1:D20"/>
  <sheetViews>
    <sheetView zoomScale="145" zoomScaleNormal="145" workbookViewId="0">
      <selection activeCell="E8" sqref="E8"/>
    </sheetView>
  </sheetViews>
  <sheetFormatPr defaultRowHeight="13.2"/>
  <cols>
    <col min="1" max="1" width="23.5546875" customWidth="1"/>
    <col min="2" max="2" width="37.33203125" customWidth="1"/>
    <col min="3" max="3" width="30.88671875" customWidth="1"/>
    <col min="4" max="4" width="23.6640625" customWidth="1"/>
  </cols>
  <sheetData>
    <row r="1" spans="1:4">
      <c r="A1" s="49"/>
      <c r="B1" s="49"/>
      <c r="C1" s="49"/>
      <c r="D1" s="49"/>
    </row>
    <row r="2" spans="1:4">
      <c r="A2" t="s">
        <v>143</v>
      </c>
    </row>
    <row r="4" spans="1:4" ht="18">
      <c r="A4" s="28" t="s">
        <v>61</v>
      </c>
      <c r="B4" s="28" t="s">
        <v>154</v>
      </c>
      <c r="C4" s="28" t="s">
        <v>62</v>
      </c>
      <c r="D4" s="28" t="s">
        <v>139</v>
      </c>
    </row>
    <row r="5" spans="1:4">
      <c r="A5" s="1" t="s">
        <v>63</v>
      </c>
      <c r="B5" s="1">
        <v>201</v>
      </c>
      <c r="C5" s="2">
        <v>45351</v>
      </c>
      <c r="D5" s="1" t="str">
        <f>IF(AND(YEAR(C5)&lt;2024,B5&gt;200),"TAK","NIE")</f>
        <v>NIE</v>
      </c>
    </row>
    <row r="6" spans="1:4">
      <c r="A6" s="1" t="s">
        <v>64</v>
      </c>
      <c r="B6" s="1">
        <v>190</v>
      </c>
      <c r="C6" s="2">
        <v>43160</v>
      </c>
      <c r="D6" s="1" t="str">
        <f t="shared" ref="D6:D20" si="0">IF(AND(YEAR(C6)&lt;2024,B6&gt;200),"TAK","NIE")</f>
        <v>NIE</v>
      </c>
    </row>
    <row r="7" spans="1:4">
      <c r="A7" s="1" t="s">
        <v>65</v>
      </c>
      <c r="B7" s="1">
        <v>213</v>
      </c>
      <c r="C7" s="2">
        <v>44257</v>
      </c>
      <c r="D7" s="1" t="str">
        <f t="shared" si="0"/>
        <v>TAK</v>
      </c>
    </row>
    <row r="8" spans="1:4">
      <c r="A8" s="1" t="s">
        <v>66</v>
      </c>
      <c r="B8" s="1">
        <v>190</v>
      </c>
      <c r="C8" s="2">
        <v>43160</v>
      </c>
      <c r="D8" s="1" t="str">
        <f t="shared" si="0"/>
        <v>NIE</v>
      </c>
    </row>
    <row r="9" spans="1:4">
      <c r="A9" s="1" t="s">
        <v>67</v>
      </c>
      <c r="B9" s="1">
        <v>90</v>
      </c>
      <c r="C9" s="2">
        <v>45351</v>
      </c>
      <c r="D9" s="1" t="str">
        <f t="shared" si="0"/>
        <v>NIE</v>
      </c>
    </row>
    <row r="10" spans="1:4">
      <c r="A10" s="1" t="s">
        <v>68</v>
      </c>
      <c r="B10" s="1">
        <v>92</v>
      </c>
      <c r="C10" s="2">
        <v>43160</v>
      </c>
      <c r="D10" s="1" t="str">
        <f t="shared" si="0"/>
        <v>NIE</v>
      </c>
    </row>
    <row r="11" spans="1:4">
      <c r="A11" s="1" t="s">
        <v>69</v>
      </c>
      <c r="B11" s="1">
        <v>178</v>
      </c>
      <c r="C11" s="2">
        <v>43160</v>
      </c>
      <c r="D11" s="1" t="str">
        <f t="shared" si="0"/>
        <v>NIE</v>
      </c>
    </row>
    <row r="12" spans="1:4">
      <c r="A12" s="1" t="s">
        <v>70</v>
      </c>
      <c r="B12" s="1">
        <v>19</v>
      </c>
      <c r="C12" s="2">
        <v>43160</v>
      </c>
      <c r="D12" s="1" t="str">
        <f t="shared" si="0"/>
        <v>NIE</v>
      </c>
    </row>
    <row r="13" spans="1:4">
      <c r="A13" s="1" t="s">
        <v>71</v>
      </c>
      <c r="B13" s="1">
        <v>190</v>
      </c>
      <c r="C13" s="2">
        <v>43160</v>
      </c>
      <c r="D13" s="1" t="str">
        <f t="shared" si="0"/>
        <v>NIE</v>
      </c>
    </row>
    <row r="14" spans="1:4">
      <c r="A14" s="1" t="s">
        <v>72</v>
      </c>
      <c r="B14" s="1">
        <v>250</v>
      </c>
      <c r="C14" s="2">
        <v>43160</v>
      </c>
      <c r="D14" s="1" t="str">
        <f t="shared" si="0"/>
        <v>TAK</v>
      </c>
    </row>
    <row r="15" spans="1:4">
      <c r="A15" s="1" t="s">
        <v>73</v>
      </c>
      <c r="B15" s="1">
        <v>234</v>
      </c>
      <c r="C15" s="2">
        <v>45546</v>
      </c>
      <c r="D15" s="1" t="str">
        <f t="shared" si="0"/>
        <v>NIE</v>
      </c>
    </row>
    <row r="16" spans="1:4">
      <c r="A16" s="1" t="s">
        <v>74</v>
      </c>
      <c r="B16" s="1">
        <v>140</v>
      </c>
      <c r="C16" s="2">
        <v>45181</v>
      </c>
      <c r="D16" s="1" t="str">
        <f t="shared" si="0"/>
        <v>NIE</v>
      </c>
    </row>
    <row r="17" spans="1:4">
      <c r="A17" s="1" t="s">
        <v>75</v>
      </c>
      <c r="B17" s="1">
        <v>11</v>
      </c>
      <c r="C17" s="2">
        <v>45181</v>
      </c>
      <c r="D17" s="1" t="str">
        <f t="shared" si="0"/>
        <v>NIE</v>
      </c>
    </row>
    <row r="18" spans="1:4">
      <c r="A18" s="1" t="s">
        <v>76</v>
      </c>
      <c r="B18" s="1">
        <v>0</v>
      </c>
      <c r="C18" s="2">
        <v>45789</v>
      </c>
      <c r="D18" s="1" t="str">
        <f t="shared" si="0"/>
        <v>NIE</v>
      </c>
    </row>
    <row r="19" spans="1:4">
      <c r="A19" s="1" t="s">
        <v>77</v>
      </c>
      <c r="B19" s="1">
        <v>230</v>
      </c>
      <c r="C19" s="2">
        <v>45181</v>
      </c>
      <c r="D19" s="1" t="str">
        <f t="shared" si="0"/>
        <v>TAK</v>
      </c>
    </row>
    <row r="20" spans="1:4">
      <c r="A20" s="1" t="s">
        <v>78</v>
      </c>
      <c r="B20" s="1">
        <v>201</v>
      </c>
      <c r="C20" s="2">
        <v>45181</v>
      </c>
      <c r="D20" s="1" t="str">
        <f t="shared" si="0"/>
        <v>TAK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A1:I9"/>
  <sheetViews>
    <sheetView zoomScale="160" zoomScaleNormal="160" workbookViewId="0">
      <selection activeCell="D4" sqref="D4"/>
    </sheetView>
  </sheetViews>
  <sheetFormatPr defaultRowHeight="13.2"/>
  <cols>
    <col min="1" max="1" width="11.88671875" customWidth="1"/>
    <col min="2" max="2" width="13.5546875" customWidth="1"/>
    <col min="3" max="3" width="20.109375" customWidth="1"/>
    <col min="7" max="7" width="32.44140625" bestFit="1" customWidth="1"/>
  </cols>
  <sheetData>
    <row r="1" spans="1:9">
      <c r="A1" s="27" t="s">
        <v>114</v>
      </c>
      <c r="B1" s="27" t="s">
        <v>160</v>
      </c>
      <c r="C1" s="27" t="s">
        <v>140</v>
      </c>
    </row>
    <row r="2" spans="1:9">
      <c r="A2" s="3" t="s">
        <v>115</v>
      </c>
      <c r="B2" s="35">
        <v>9000</v>
      </c>
      <c r="C2">
        <f>IF(B2&gt; 10000,2000 + (B2-10000) * 30%,B2 * 20%)</f>
        <v>1800</v>
      </c>
      <c r="G2" s="27" t="s">
        <v>23</v>
      </c>
      <c r="H2" s="27"/>
      <c r="I2" s="27"/>
    </row>
    <row r="3" spans="1:9">
      <c r="A3" s="3" t="s">
        <v>116</v>
      </c>
      <c r="B3" s="35">
        <v>15000</v>
      </c>
      <c r="C3">
        <f t="shared" ref="C3:C9" si="0">IF(B3&gt; 10000,2000 + (B3-10000) * 30%,B3 * 20%)</f>
        <v>3500</v>
      </c>
      <c r="G3" s="27" t="s">
        <v>161</v>
      </c>
      <c r="H3" s="27"/>
      <c r="I3" s="27"/>
    </row>
    <row r="4" spans="1:9">
      <c r="A4" s="3" t="s">
        <v>117</v>
      </c>
      <c r="B4" s="35">
        <v>5670</v>
      </c>
      <c r="C4">
        <f t="shared" si="0"/>
        <v>1134</v>
      </c>
      <c r="G4" s="27" t="s">
        <v>162</v>
      </c>
      <c r="H4" s="27"/>
      <c r="I4" s="27"/>
    </row>
    <row r="5" spans="1:9">
      <c r="A5" s="3" t="s">
        <v>118</v>
      </c>
      <c r="B5" s="35">
        <v>39000</v>
      </c>
      <c r="C5">
        <f t="shared" si="0"/>
        <v>10700</v>
      </c>
    </row>
    <row r="6" spans="1:9">
      <c r="A6" s="3" t="s">
        <v>115</v>
      </c>
      <c r="B6" s="35">
        <v>8000</v>
      </c>
      <c r="C6">
        <f t="shared" si="0"/>
        <v>1600</v>
      </c>
    </row>
    <row r="7" spans="1:9">
      <c r="A7" s="3" t="s">
        <v>116</v>
      </c>
      <c r="B7" s="35">
        <v>6000</v>
      </c>
      <c r="C7">
        <f t="shared" si="0"/>
        <v>1200</v>
      </c>
    </row>
    <row r="8" spans="1:9">
      <c r="A8" s="3" t="s">
        <v>117</v>
      </c>
      <c r="B8" s="35">
        <v>11500</v>
      </c>
      <c r="C8">
        <f t="shared" si="0"/>
        <v>2450</v>
      </c>
    </row>
    <row r="9" spans="1:9">
      <c r="A9" s="3" t="s">
        <v>118</v>
      </c>
      <c r="B9" s="35">
        <v>39000</v>
      </c>
      <c r="C9">
        <f t="shared" si="0"/>
        <v>10700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Arkusz9"/>
  <dimension ref="A1:F235"/>
  <sheetViews>
    <sheetView zoomScale="160" zoomScaleNormal="160" workbookViewId="0">
      <selection activeCell="F5" sqref="F5"/>
    </sheetView>
  </sheetViews>
  <sheetFormatPr defaultRowHeight="13.2"/>
  <cols>
    <col min="1" max="1" width="17" customWidth="1"/>
    <col min="2" max="3" width="15.109375" customWidth="1"/>
    <col min="4" max="4" width="16.33203125" bestFit="1" customWidth="1"/>
    <col min="6" max="6" width="14.6640625" bestFit="1" customWidth="1"/>
  </cols>
  <sheetData>
    <row r="1" spans="1:6">
      <c r="A1" s="27" t="s">
        <v>119</v>
      </c>
      <c r="B1" s="27" t="s">
        <v>155</v>
      </c>
      <c r="C1" s="27" t="s">
        <v>163</v>
      </c>
      <c r="D1" s="27" t="s">
        <v>120</v>
      </c>
    </row>
    <row r="2" spans="1:6">
      <c r="A2" s="7">
        <v>45789</v>
      </c>
      <c r="B2" t="str">
        <f>TEXT(A2,"dddd")</f>
        <v>poniedziałek</v>
      </c>
      <c r="C2">
        <f t="shared" ref="C2:C66" si="0">WEEKDAY(A2,2)</f>
        <v>1</v>
      </c>
      <c r="D2" s="34" t="str">
        <f>IF(WEEKDAY(A2,2)&gt;5,"WEEKEND","DZIEN ROBOCZY")</f>
        <v>DZIEN ROBOCZY</v>
      </c>
    </row>
    <row r="3" spans="1:6">
      <c r="A3" s="7">
        <v>45790</v>
      </c>
      <c r="B3" t="str">
        <f t="shared" ref="B3:B66" si="1">TEXT(A3,"dddd")</f>
        <v>wtorek</v>
      </c>
      <c r="C3">
        <f t="shared" si="0"/>
        <v>2</v>
      </c>
      <c r="D3" s="34" t="str">
        <f t="shared" ref="D3:D66" si="2">IF(WEEKDAY(A3,2)&gt;5,"WEEKEND","DZIEN ROBOCZY")</f>
        <v>DZIEN ROBOCZY</v>
      </c>
      <c r="F3" s="34"/>
    </row>
    <row r="4" spans="1:6">
      <c r="A4" s="7">
        <v>45791</v>
      </c>
      <c r="B4" t="str">
        <f t="shared" si="1"/>
        <v>środa</v>
      </c>
      <c r="C4">
        <f t="shared" si="0"/>
        <v>3</v>
      </c>
      <c r="D4" s="34" t="str">
        <f t="shared" si="2"/>
        <v>DZIEN ROBOCZY</v>
      </c>
      <c r="F4" s="34"/>
    </row>
    <row r="5" spans="1:6">
      <c r="A5" s="7">
        <v>45792</v>
      </c>
      <c r="B5" t="str">
        <f t="shared" si="1"/>
        <v>czwartek</v>
      </c>
      <c r="C5">
        <f t="shared" si="0"/>
        <v>4</v>
      </c>
      <c r="D5" s="34" t="str">
        <f t="shared" si="2"/>
        <v>DZIEN ROBOCZY</v>
      </c>
      <c r="F5" s="34"/>
    </row>
    <row r="6" spans="1:6">
      <c r="A6" s="7">
        <v>45793</v>
      </c>
      <c r="B6" t="str">
        <f t="shared" si="1"/>
        <v>piątek</v>
      </c>
      <c r="C6">
        <f t="shared" si="0"/>
        <v>5</v>
      </c>
      <c r="D6" s="34" t="str">
        <f t="shared" si="2"/>
        <v>DZIEN ROBOCZY</v>
      </c>
      <c r="F6" s="34"/>
    </row>
    <row r="7" spans="1:6">
      <c r="A7" s="7">
        <v>45794</v>
      </c>
      <c r="B7" t="str">
        <f t="shared" si="1"/>
        <v>sobota</v>
      </c>
      <c r="C7">
        <f t="shared" si="0"/>
        <v>6</v>
      </c>
      <c r="D7" s="34" t="str">
        <f t="shared" si="2"/>
        <v>WEEKEND</v>
      </c>
      <c r="F7" s="34"/>
    </row>
    <row r="8" spans="1:6">
      <c r="A8" s="7">
        <v>45795</v>
      </c>
      <c r="B8" t="str">
        <f t="shared" si="1"/>
        <v>niedziela</v>
      </c>
      <c r="C8">
        <f t="shared" si="0"/>
        <v>7</v>
      </c>
      <c r="D8" s="34" t="str">
        <f t="shared" si="2"/>
        <v>WEEKEND</v>
      </c>
      <c r="F8" s="34"/>
    </row>
    <row r="9" spans="1:6">
      <c r="A9" s="7">
        <v>45796</v>
      </c>
      <c r="B9" t="str">
        <f t="shared" si="1"/>
        <v>poniedziałek</v>
      </c>
      <c r="C9">
        <f t="shared" si="0"/>
        <v>1</v>
      </c>
      <c r="D9" s="34" t="str">
        <f t="shared" si="2"/>
        <v>DZIEN ROBOCZY</v>
      </c>
      <c r="F9" s="34"/>
    </row>
    <row r="10" spans="1:6">
      <c r="A10" s="7">
        <v>45797</v>
      </c>
      <c r="B10" t="str">
        <f t="shared" si="1"/>
        <v>wtorek</v>
      </c>
      <c r="C10">
        <f t="shared" si="0"/>
        <v>2</v>
      </c>
      <c r="D10" s="34" t="str">
        <f t="shared" si="2"/>
        <v>DZIEN ROBOCZY</v>
      </c>
      <c r="F10" s="34"/>
    </row>
    <row r="11" spans="1:6">
      <c r="A11" s="7">
        <v>45798</v>
      </c>
      <c r="B11" t="str">
        <f t="shared" si="1"/>
        <v>środa</v>
      </c>
      <c r="C11">
        <f t="shared" si="0"/>
        <v>3</v>
      </c>
      <c r="D11" s="34" t="str">
        <f t="shared" si="2"/>
        <v>DZIEN ROBOCZY</v>
      </c>
      <c r="F11" s="34"/>
    </row>
    <row r="12" spans="1:6">
      <c r="A12" s="7">
        <v>45799</v>
      </c>
      <c r="B12" t="str">
        <f t="shared" si="1"/>
        <v>czwartek</v>
      </c>
      <c r="C12">
        <f t="shared" si="0"/>
        <v>4</v>
      </c>
      <c r="D12" s="34" t="str">
        <f t="shared" si="2"/>
        <v>DZIEN ROBOCZY</v>
      </c>
      <c r="F12" s="34"/>
    </row>
    <row r="13" spans="1:6">
      <c r="A13" s="7">
        <v>45800</v>
      </c>
      <c r="B13" t="str">
        <f t="shared" si="1"/>
        <v>piątek</v>
      </c>
      <c r="C13">
        <f t="shared" si="0"/>
        <v>5</v>
      </c>
      <c r="D13" s="34" t="str">
        <f t="shared" si="2"/>
        <v>DZIEN ROBOCZY</v>
      </c>
      <c r="F13" s="34"/>
    </row>
    <row r="14" spans="1:6">
      <c r="A14" s="7">
        <v>45801</v>
      </c>
      <c r="B14" t="str">
        <f t="shared" si="1"/>
        <v>sobota</v>
      </c>
      <c r="C14">
        <f t="shared" si="0"/>
        <v>6</v>
      </c>
      <c r="D14" s="34" t="str">
        <f t="shared" si="2"/>
        <v>WEEKEND</v>
      </c>
      <c r="F14" s="34"/>
    </row>
    <row r="15" spans="1:6">
      <c r="A15" s="7">
        <v>45802</v>
      </c>
      <c r="B15" t="str">
        <f t="shared" si="1"/>
        <v>niedziela</v>
      </c>
      <c r="C15">
        <f t="shared" si="0"/>
        <v>7</v>
      </c>
      <c r="D15" s="34" t="str">
        <f t="shared" si="2"/>
        <v>WEEKEND</v>
      </c>
      <c r="F15" s="34"/>
    </row>
    <row r="16" spans="1:6">
      <c r="A16" s="7">
        <v>45803</v>
      </c>
      <c r="B16" t="str">
        <f t="shared" si="1"/>
        <v>poniedziałek</v>
      </c>
      <c r="C16">
        <f t="shared" si="0"/>
        <v>1</v>
      </c>
      <c r="D16" s="34" t="str">
        <f t="shared" si="2"/>
        <v>DZIEN ROBOCZY</v>
      </c>
      <c r="F16" s="34"/>
    </row>
    <row r="17" spans="1:6">
      <c r="A17" s="7">
        <v>45804</v>
      </c>
      <c r="B17" t="str">
        <f t="shared" si="1"/>
        <v>wtorek</v>
      </c>
      <c r="C17">
        <f t="shared" si="0"/>
        <v>2</v>
      </c>
      <c r="D17" s="34" t="str">
        <f t="shared" si="2"/>
        <v>DZIEN ROBOCZY</v>
      </c>
      <c r="F17" s="34"/>
    </row>
    <row r="18" spans="1:6">
      <c r="A18" s="7">
        <v>45805</v>
      </c>
      <c r="B18" t="str">
        <f t="shared" si="1"/>
        <v>środa</v>
      </c>
      <c r="C18">
        <f t="shared" si="0"/>
        <v>3</v>
      </c>
      <c r="D18" s="34" t="str">
        <f t="shared" si="2"/>
        <v>DZIEN ROBOCZY</v>
      </c>
    </row>
    <row r="19" spans="1:6">
      <c r="A19" s="7">
        <v>45806</v>
      </c>
      <c r="B19" t="str">
        <f t="shared" si="1"/>
        <v>czwartek</v>
      </c>
      <c r="C19">
        <f t="shared" si="0"/>
        <v>4</v>
      </c>
      <c r="D19" s="34" t="str">
        <f t="shared" si="2"/>
        <v>DZIEN ROBOCZY</v>
      </c>
    </row>
    <row r="20" spans="1:6">
      <c r="A20" s="7">
        <v>45807</v>
      </c>
      <c r="B20" t="str">
        <f t="shared" si="1"/>
        <v>piątek</v>
      </c>
      <c r="C20">
        <f t="shared" si="0"/>
        <v>5</v>
      </c>
      <c r="D20" s="34" t="str">
        <f t="shared" si="2"/>
        <v>DZIEN ROBOCZY</v>
      </c>
    </row>
    <row r="21" spans="1:6">
      <c r="A21" s="7">
        <v>45808</v>
      </c>
      <c r="B21" t="str">
        <f t="shared" si="1"/>
        <v>sobota</v>
      </c>
      <c r="C21">
        <f t="shared" si="0"/>
        <v>6</v>
      </c>
      <c r="D21" s="34" t="str">
        <f t="shared" si="2"/>
        <v>WEEKEND</v>
      </c>
    </row>
    <row r="22" spans="1:6">
      <c r="A22" s="7">
        <v>45809</v>
      </c>
      <c r="B22" t="str">
        <f t="shared" si="1"/>
        <v>niedziela</v>
      </c>
      <c r="C22">
        <f t="shared" si="0"/>
        <v>7</v>
      </c>
      <c r="D22" s="34" t="str">
        <f t="shared" si="2"/>
        <v>WEEKEND</v>
      </c>
    </row>
    <row r="23" spans="1:6">
      <c r="A23" s="7">
        <v>45810</v>
      </c>
      <c r="B23" t="str">
        <f t="shared" si="1"/>
        <v>poniedziałek</v>
      </c>
      <c r="C23">
        <f t="shared" si="0"/>
        <v>1</v>
      </c>
      <c r="D23" s="34" t="str">
        <f t="shared" si="2"/>
        <v>DZIEN ROBOCZY</v>
      </c>
    </row>
    <row r="24" spans="1:6">
      <c r="A24" s="7">
        <v>45811</v>
      </c>
      <c r="B24" t="str">
        <f t="shared" si="1"/>
        <v>wtorek</v>
      </c>
      <c r="C24">
        <f t="shared" si="0"/>
        <v>2</v>
      </c>
      <c r="D24" s="34" t="str">
        <f t="shared" si="2"/>
        <v>DZIEN ROBOCZY</v>
      </c>
    </row>
    <row r="25" spans="1:6">
      <c r="A25" s="7">
        <v>45812</v>
      </c>
      <c r="B25" t="str">
        <f t="shared" si="1"/>
        <v>środa</v>
      </c>
      <c r="C25">
        <f t="shared" si="0"/>
        <v>3</v>
      </c>
      <c r="D25" s="34" t="str">
        <f t="shared" si="2"/>
        <v>DZIEN ROBOCZY</v>
      </c>
    </row>
    <row r="26" spans="1:6">
      <c r="A26" s="7">
        <v>45813</v>
      </c>
      <c r="B26" t="str">
        <f t="shared" si="1"/>
        <v>czwartek</v>
      </c>
      <c r="C26">
        <f t="shared" si="0"/>
        <v>4</v>
      </c>
      <c r="D26" s="34" t="str">
        <f t="shared" si="2"/>
        <v>DZIEN ROBOCZY</v>
      </c>
    </row>
    <row r="27" spans="1:6">
      <c r="A27" s="7">
        <v>45814</v>
      </c>
      <c r="B27" t="str">
        <f t="shared" si="1"/>
        <v>piątek</v>
      </c>
      <c r="C27">
        <f t="shared" si="0"/>
        <v>5</v>
      </c>
      <c r="D27" s="34" t="str">
        <f t="shared" si="2"/>
        <v>DZIEN ROBOCZY</v>
      </c>
    </row>
    <row r="28" spans="1:6">
      <c r="A28" s="7">
        <v>45815</v>
      </c>
      <c r="B28" t="str">
        <f t="shared" si="1"/>
        <v>sobota</v>
      </c>
      <c r="C28">
        <f t="shared" si="0"/>
        <v>6</v>
      </c>
      <c r="D28" s="34" t="str">
        <f t="shared" si="2"/>
        <v>WEEKEND</v>
      </c>
    </row>
    <row r="29" spans="1:6">
      <c r="A29" s="7">
        <v>45816</v>
      </c>
      <c r="B29" t="str">
        <f t="shared" si="1"/>
        <v>niedziela</v>
      </c>
      <c r="C29">
        <f t="shared" si="0"/>
        <v>7</v>
      </c>
      <c r="D29" s="34" t="str">
        <f t="shared" si="2"/>
        <v>WEEKEND</v>
      </c>
    </row>
    <row r="30" spans="1:6">
      <c r="A30" s="7">
        <v>45817</v>
      </c>
      <c r="B30" t="str">
        <f t="shared" si="1"/>
        <v>poniedziałek</v>
      </c>
      <c r="C30">
        <f t="shared" si="0"/>
        <v>1</v>
      </c>
      <c r="D30" s="34" t="str">
        <f t="shared" si="2"/>
        <v>DZIEN ROBOCZY</v>
      </c>
    </row>
    <row r="31" spans="1:6">
      <c r="A31" s="7">
        <v>45818</v>
      </c>
      <c r="B31" t="str">
        <f t="shared" si="1"/>
        <v>wtorek</v>
      </c>
      <c r="C31">
        <f t="shared" si="0"/>
        <v>2</v>
      </c>
      <c r="D31" s="34" t="str">
        <f t="shared" si="2"/>
        <v>DZIEN ROBOCZY</v>
      </c>
    </row>
    <row r="32" spans="1:6">
      <c r="A32" s="7">
        <v>45819</v>
      </c>
      <c r="B32" t="str">
        <f t="shared" si="1"/>
        <v>środa</v>
      </c>
      <c r="C32">
        <f t="shared" si="0"/>
        <v>3</v>
      </c>
      <c r="D32" s="34" t="str">
        <f t="shared" si="2"/>
        <v>DZIEN ROBOCZY</v>
      </c>
    </row>
    <row r="33" spans="1:4">
      <c r="A33" s="7">
        <v>45820</v>
      </c>
      <c r="B33" t="str">
        <f t="shared" si="1"/>
        <v>czwartek</v>
      </c>
      <c r="C33">
        <f t="shared" si="0"/>
        <v>4</v>
      </c>
      <c r="D33" s="34" t="str">
        <f t="shared" si="2"/>
        <v>DZIEN ROBOCZY</v>
      </c>
    </row>
    <row r="34" spans="1:4">
      <c r="A34" s="7">
        <v>45821</v>
      </c>
      <c r="B34" t="str">
        <f t="shared" si="1"/>
        <v>piątek</v>
      </c>
      <c r="C34">
        <f t="shared" si="0"/>
        <v>5</v>
      </c>
      <c r="D34" s="34" t="str">
        <f t="shared" si="2"/>
        <v>DZIEN ROBOCZY</v>
      </c>
    </row>
    <row r="35" spans="1:4">
      <c r="A35" s="7">
        <v>45822</v>
      </c>
      <c r="B35" t="str">
        <f t="shared" si="1"/>
        <v>sobota</v>
      </c>
      <c r="C35">
        <f t="shared" si="0"/>
        <v>6</v>
      </c>
      <c r="D35" s="34" t="str">
        <f t="shared" si="2"/>
        <v>WEEKEND</v>
      </c>
    </row>
    <row r="36" spans="1:4">
      <c r="A36" s="7">
        <v>45823</v>
      </c>
      <c r="B36" t="str">
        <f t="shared" si="1"/>
        <v>niedziela</v>
      </c>
      <c r="C36">
        <f t="shared" si="0"/>
        <v>7</v>
      </c>
      <c r="D36" s="34" t="str">
        <f t="shared" si="2"/>
        <v>WEEKEND</v>
      </c>
    </row>
    <row r="37" spans="1:4">
      <c r="A37" s="7">
        <v>45824</v>
      </c>
      <c r="B37" t="str">
        <f t="shared" si="1"/>
        <v>poniedziałek</v>
      </c>
      <c r="C37">
        <f t="shared" si="0"/>
        <v>1</v>
      </c>
      <c r="D37" s="34" t="str">
        <f t="shared" si="2"/>
        <v>DZIEN ROBOCZY</v>
      </c>
    </row>
    <row r="38" spans="1:4">
      <c r="A38" s="7">
        <v>45825</v>
      </c>
      <c r="B38" t="str">
        <f t="shared" si="1"/>
        <v>wtorek</v>
      </c>
      <c r="C38">
        <f t="shared" si="0"/>
        <v>2</v>
      </c>
      <c r="D38" s="34" t="str">
        <f t="shared" si="2"/>
        <v>DZIEN ROBOCZY</v>
      </c>
    </row>
    <row r="39" spans="1:4">
      <c r="A39" s="7">
        <v>45826</v>
      </c>
      <c r="B39" t="str">
        <f t="shared" si="1"/>
        <v>środa</v>
      </c>
      <c r="C39">
        <f t="shared" si="0"/>
        <v>3</v>
      </c>
      <c r="D39" s="34" t="str">
        <f t="shared" si="2"/>
        <v>DZIEN ROBOCZY</v>
      </c>
    </row>
    <row r="40" spans="1:4">
      <c r="A40" s="7">
        <v>45827</v>
      </c>
      <c r="B40" t="str">
        <f t="shared" si="1"/>
        <v>czwartek</v>
      </c>
      <c r="C40">
        <f t="shared" si="0"/>
        <v>4</v>
      </c>
      <c r="D40" s="34" t="str">
        <f t="shared" si="2"/>
        <v>DZIEN ROBOCZY</v>
      </c>
    </row>
    <row r="41" spans="1:4">
      <c r="A41" s="7">
        <v>45828</v>
      </c>
      <c r="B41" t="str">
        <f t="shared" si="1"/>
        <v>piątek</v>
      </c>
      <c r="C41">
        <f t="shared" si="0"/>
        <v>5</v>
      </c>
      <c r="D41" s="34" t="str">
        <f t="shared" si="2"/>
        <v>DZIEN ROBOCZY</v>
      </c>
    </row>
    <row r="42" spans="1:4">
      <c r="A42" s="7">
        <v>45829</v>
      </c>
      <c r="B42" t="str">
        <f t="shared" si="1"/>
        <v>sobota</v>
      </c>
      <c r="C42">
        <f t="shared" si="0"/>
        <v>6</v>
      </c>
      <c r="D42" s="34" t="str">
        <f t="shared" si="2"/>
        <v>WEEKEND</v>
      </c>
    </row>
    <row r="43" spans="1:4">
      <c r="A43" s="7">
        <v>45830</v>
      </c>
      <c r="B43" t="str">
        <f t="shared" si="1"/>
        <v>niedziela</v>
      </c>
      <c r="C43">
        <f t="shared" si="0"/>
        <v>7</v>
      </c>
      <c r="D43" s="34" t="str">
        <f t="shared" si="2"/>
        <v>WEEKEND</v>
      </c>
    </row>
    <row r="44" spans="1:4">
      <c r="A44" s="7">
        <v>45831</v>
      </c>
      <c r="B44" t="str">
        <f t="shared" si="1"/>
        <v>poniedziałek</v>
      </c>
      <c r="C44">
        <f t="shared" si="0"/>
        <v>1</v>
      </c>
      <c r="D44" s="34" t="str">
        <f t="shared" si="2"/>
        <v>DZIEN ROBOCZY</v>
      </c>
    </row>
    <row r="45" spans="1:4">
      <c r="A45" s="7">
        <v>45832</v>
      </c>
      <c r="B45" t="str">
        <f t="shared" si="1"/>
        <v>wtorek</v>
      </c>
      <c r="C45">
        <f t="shared" si="0"/>
        <v>2</v>
      </c>
      <c r="D45" s="34" t="str">
        <f t="shared" si="2"/>
        <v>DZIEN ROBOCZY</v>
      </c>
    </row>
    <row r="46" spans="1:4">
      <c r="A46" s="7">
        <v>45833</v>
      </c>
      <c r="B46" t="str">
        <f t="shared" si="1"/>
        <v>środa</v>
      </c>
      <c r="C46">
        <f t="shared" si="0"/>
        <v>3</v>
      </c>
      <c r="D46" s="34" t="str">
        <f t="shared" si="2"/>
        <v>DZIEN ROBOCZY</v>
      </c>
    </row>
    <row r="47" spans="1:4">
      <c r="A47" s="7">
        <v>45834</v>
      </c>
      <c r="B47" t="str">
        <f t="shared" si="1"/>
        <v>czwartek</v>
      </c>
      <c r="C47">
        <f t="shared" si="0"/>
        <v>4</v>
      </c>
      <c r="D47" s="34" t="str">
        <f t="shared" si="2"/>
        <v>DZIEN ROBOCZY</v>
      </c>
    </row>
    <row r="48" spans="1:4">
      <c r="A48" s="7">
        <v>45835</v>
      </c>
      <c r="B48" t="str">
        <f t="shared" si="1"/>
        <v>piątek</v>
      </c>
      <c r="C48">
        <f t="shared" si="0"/>
        <v>5</v>
      </c>
      <c r="D48" s="34" t="str">
        <f t="shared" si="2"/>
        <v>DZIEN ROBOCZY</v>
      </c>
    </row>
    <row r="49" spans="1:4">
      <c r="A49" s="7">
        <v>45836</v>
      </c>
      <c r="B49" t="str">
        <f t="shared" si="1"/>
        <v>sobota</v>
      </c>
      <c r="C49">
        <f t="shared" si="0"/>
        <v>6</v>
      </c>
      <c r="D49" s="34" t="str">
        <f t="shared" si="2"/>
        <v>WEEKEND</v>
      </c>
    </row>
    <row r="50" spans="1:4">
      <c r="A50" s="7">
        <v>45837</v>
      </c>
      <c r="B50" t="str">
        <f t="shared" si="1"/>
        <v>niedziela</v>
      </c>
      <c r="C50">
        <f t="shared" si="0"/>
        <v>7</v>
      </c>
      <c r="D50" s="34" t="str">
        <f t="shared" si="2"/>
        <v>WEEKEND</v>
      </c>
    </row>
    <row r="51" spans="1:4">
      <c r="A51" s="7">
        <v>45838</v>
      </c>
      <c r="B51" t="str">
        <f t="shared" si="1"/>
        <v>poniedziałek</v>
      </c>
      <c r="C51">
        <f t="shared" si="0"/>
        <v>1</v>
      </c>
      <c r="D51" s="34" t="str">
        <f t="shared" si="2"/>
        <v>DZIEN ROBOCZY</v>
      </c>
    </row>
    <row r="52" spans="1:4">
      <c r="A52" s="7">
        <v>45839</v>
      </c>
      <c r="B52" t="str">
        <f t="shared" si="1"/>
        <v>wtorek</v>
      </c>
      <c r="C52">
        <f t="shared" si="0"/>
        <v>2</v>
      </c>
      <c r="D52" s="34" t="str">
        <f t="shared" si="2"/>
        <v>DZIEN ROBOCZY</v>
      </c>
    </row>
    <row r="53" spans="1:4">
      <c r="A53" s="7">
        <v>45840</v>
      </c>
      <c r="B53" t="str">
        <f t="shared" si="1"/>
        <v>środa</v>
      </c>
      <c r="C53">
        <f t="shared" si="0"/>
        <v>3</v>
      </c>
      <c r="D53" s="34" t="str">
        <f t="shared" si="2"/>
        <v>DZIEN ROBOCZY</v>
      </c>
    </row>
    <row r="54" spans="1:4">
      <c r="A54" s="7">
        <v>45841</v>
      </c>
      <c r="B54" t="str">
        <f t="shared" si="1"/>
        <v>czwartek</v>
      </c>
      <c r="C54">
        <f t="shared" si="0"/>
        <v>4</v>
      </c>
      <c r="D54" s="34" t="str">
        <f t="shared" si="2"/>
        <v>DZIEN ROBOCZY</v>
      </c>
    </row>
    <row r="55" spans="1:4">
      <c r="A55" s="7">
        <v>45842</v>
      </c>
      <c r="B55" t="str">
        <f t="shared" si="1"/>
        <v>piątek</v>
      </c>
      <c r="C55">
        <f t="shared" si="0"/>
        <v>5</v>
      </c>
      <c r="D55" s="34" t="str">
        <f t="shared" si="2"/>
        <v>DZIEN ROBOCZY</v>
      </c>
    </row>
    <row r="56" spans="1:4">
      <c r="A56" s="7">
        <v>45843</v>
      </c>
      <c r="B56" t="str">
        <f t="shared" si="1"/>
        <v>sobota</v>
      </c>
      <c r="C56">
        <f t="shared" si="0"/>
        <v>6</v>
      </c>
      <c r="D56" s="34" t="str">
        <f t="shared" si="2"/>
        <v>WEEKEND</v>
      </c>
    </row>
    <row r="57" spans="1:4">
      <c r="A57" s="7">
        <v>45844</v>
      </c>
      <c r="B57" t="str">
        <f t="shared" si="1"/>
        <v>niedziela</v>
      </c>
      <c r="C57">
        <f t="shared" si="0"/>
        <v>7</v>
      </c>
      <c r="D57" s="34" t="str">
        <f t="shared" si="2"/>
        <v>WEEKEND</v>
      </c>
    </row>
    <row r="58" spans="1:4">
      <c r="A58" s="7">
        <v>45845</v>
      </c>
      <c r="B58" t="str">
        <f t="shared" si="1"/>
        <v>poniedziałek</v>
      </c>
      <c r="C58">
        <f t="shared" si="0"/>
        <v>1</v>
      </c>
      <c r="D58" s="34" t="str">
        <f t="shared" si="2"/>
        <v>DZIEN ROBOCZY</v>
      </c>
    </row>
    <row r="59" spans="1:4">
      <c r="A59" s="7">
        <v>45846</v>
      </c>
      <c r="B59" t="str">
        <f t="shared" si="1"/>
        <v>wtorek</v>
      </c>
      <c r="C59">
        <f t="shared" si="0"/>
        <v>2</v>
      </c>
      <c r="D59" s="34" t="str">
        <f t="shared" si="2"/>
        <v>DZIEN ROBOCZY</v>
      </c>
    </row>
    <row r="60" spans="1:4">
      <c r="A60" s="7">
        <v>45847</v>
      </c>
      <c r="B60" t="str">
        <f t="shared" si="1"/>
        <v>środa</v>
      </c>
      <c r="C60">
        <f t="shared" si="0"/>
        <v>3</v>
      </c>
      <c r="D60" s="34" t="str">
        <f t="shared" si="2"/>
        <v>DZIEN ROBOCZY</v>
      </c>
    </row>
    <row r="61" spans="1:4">
      <c r="A61" s="7">
        <v>45848</v>
      </c>
      <c r="B61" t="str">
        <f t="shared" si="1"/>
        <v>czwartek</v>
      </c>
      <c r="C61">
        <f t="shared" si="0"/>
        <v>4</v>
      </c>
      <c r="D61" s="34" t="str">
        <f t="shared" si="2"/>
        <v>DZIEN ROBOCZY</v>
      </c>
    </row>
    <row r="62" spans="1:4">
      <c r="A62" s="7">
        <v>45849</v>
      </c>
      <c r="B62" t="str">
        <f t="shared" si="1"/>
        <v>piątek</v>
      </c>
      <c r="C62">
        <f t="shared" si="0"/>
        <v>5</v>
      </c>
      <c r="D62" s="34" t="str">
        <f t="shared" si="2"/>
        <v>DZIEN ROBOCZY</v>
      </c>
    </row>
    <row r="63" spans="1:4">
      <c r="A63" s="7">
        <v>45850</v>
      </c>
      <c r="B63" t="str">
        <f t="shared" si="1"/>
        <v>sobota</v>
      </c>
      <c r="C63">
        <f t="shared" si="0"/>
        <v>6</v>
      </c>
      <c r="D63" s="34" t="str">
        <f t="shared" si="2"/>
        <v>WEEKEND</v>
      </c>
    </row>
    <row r="64" spans="1:4">
      <c r="A64" s="7">
        <v>45851</v>
      </c>
      <c r="B64" t="str">
        <f t="shared" si="1"/>
        <v>niedziela</v>
      </c>
      <c r="C64">
        <f t="shared" si="0"/>
        <v>7</v>
      </c>
      <c r="D64" s="34" t="str">
        <f t="shared" si="2"/>
        <v>WEEKEND</v>
      </c>
    </row>
    <row r="65" spans="1:4">
      <c r="A65" s="7">
        <v>45852</v>
      </c>
      <c r="B65" t="str">
        <f t="shared" si="1"/>
        <v>poniedziałek</v>
      </c>
      <c r="C65">
        <f t="shared" si="0"/>
        <v>1</v>
      </c>
      <c r="D65" s="34" t="str">
        <f t="shared" si="2"/>
        <v>DZIEN ROBOCZY</v>
      </c>
    </row>
    <row r="66" spans="1:4">
      <c r="A66" s="7">
        <v>45853</v>
      </c>
      <c r="B66" t="str">
        <f t="shared" si="1"/>
        <v>wtorek</v>
      </c>
      <c r="C66">
        <f t="shared" si="0"/>
        <v>2</v>
      </c>
      <c r="D66" s="34" t="str">
        <f t="shared" si="2"/>
        <v>DZIEN ROBOCZY</v>
      </c>
    </row>
    <row r="67" spans="1:4">
      <c r="A67" s="7">
        <v>45854</v>
      </c>
      <c r="B67" t="str">
        <f t="shared" ref="B67:B130" si="3">TEXT(A67,"dddd")</f>
        <v>środa</v>
      </c>
      <c r="C67">
        <f t="shared" ref="C67:C130" si="4">WEEKDAY(A67,2)</f>
        <v>3</v>
      </c>
      <c r="D67" s="34" t="str">
        <f t="shared" ref="D67:D130" si="5">IF(WEEKDAY(A67,2)&gt;5,"WEEKEND","DZIEN ROBOCZY")</f>
        <v>DZIEN ROBOCZY</v>
      </c>
    </row>
    <row r="68" spans="1:4">
      <c r="A68" s="7">
        <v>45855</v>
      </c>
      <c r="B68" t="str">
        <f t="shared" si="3"/>
        <v>czwartek</v>
      </c>
      <c r="C68">
        <f t="shared" si="4"/>
        <v>4</v>
      </c>
      <c r="D68" s="34" t="str">
        <f t="shared" si="5"/>
        <v>DZIEN ROBOCZY</v>
      </c>
    </row>
    <row r="69" spans="1:4">
      <c r="A69" s="7">
        <v>45856</v>
      </c>
      <c r="B69" t="str">
        <f t="shared" si="3"/>
        <v>piątek</v>
      </c>
      <c r="C69">
        <f t="shared" si="4"/>
        <v>5</v>
      </c>
      <c r="D69" s="34" t="str">
        <f t="shared" si="5"/>
        <v>DZIEN ROBOCZY</v>
      </c>
    </row>
    <row r="70" spans="1:4">
      <c r="A70" s="7">
        <v>45857</v>
      </c>
      <c r="B70" t="str">
        <f t="shared" si="3"/>
        <v>sobota</v>
      </c>
      <c r="C70">
        <f t="shared" si="4"/>
        <v>6</v>
      </c>
      <c r="D70" s="34" t="str">
        <f t="shared" si="5"/>
        <v>WEEKEND</v>
      </c>
    </row>
    <row r="71" spans="1:4">
      <c r="A71" s="7">
        <v>45858</v>
      </c>
      <c r="B71" t="str">
        <f t="shared" si="3"/>
        <v>niedziela</v>
      </c>
      <c r="C71">
        <f t="shared" si="4"/>
        <v>7</v>
      </c>
      <c r="D71" s="34" t="str">
        <f t="shared" si="5"/>
        <v>WEEKEND</v>
      </c>
    </row>
    <row r="72" spans="1:4">
      <c r="A72" s="7">
        <v>45859</v>
      </c>
      <c r="B72" t="str">
        <f t="shared" si="3"/>
        <v>poniedziałek</v>
      </c>
      <c r="C72">
        <f t="shared" si="4"/>
        <v>1</v>
      </c>
      <c r="D72" s="34" t="str">
        <f t="shared" si="5"/>
        <v>DZIEN ROBOCZY</v>
      </c>
    </row>
    <row r="73" spans="1:4">
      <c r="A73" s="7">
        <v>45860</v>
      </c>
      <c r="B73" t="str">
        <f t="shared" si="3"/>
        <v>wtorek</v>
      </c>
      <c r="C73">
        <f t="shared" si="4"/>
        <v>2</v>
      </c>
      <c r="D73" s="34" t="str">
        <f t="shared" si="5"/>
        <v>DZIEN ROBOCZY</v>
      </c>
    </row>
    <row r="74" spans="1:4">
      <c r="A74" s="7">
        <v>45861</v>
      </c>
      <c r="B74" t="str">
        <f t="shared" si="3"/>
        <v>środa</v>
      </c>
      <c r="C74">
        <f t="shared" si="4"/>
        <v>3</v>
      </c>
      <c r="D74" s="34" t="str">
        <f t="shared" si="5"/>
        <v>DZIEN ROBOCZY</v>
      </c>
    </row>
    <row r="75" spans="1:4">
      <c r="A75" s="7">
        <v>45862</v>
      </c>
      <c r="B75" t="str">
        <f t="shared" si="3"/>
        <v>czwartek</v>
      </c>
      <c r="C75">
        <f t="shared" si="4"/>
        <v>4</v>
      </c>
      <c r="D75" s="34" t="str">
        <f t="shared" si="5"/>
        <v>DZIEN ROBOCZY</v>
      </c>
    </row>
    <row r="76" spans="1:4">
      <c r="A76" s="7">
        <v>45863</v>
      </c>
      <c r="B76" t="str">
        <f t="shared" si="3"/>
        <v>piątek</v>
      </c>
      <c r="C76">
        <f t="shared" si="4"/>
        <v>5</v>
      </c>
      <c r="D76" s="34" t="str">
        <f t="shared" si="5"/>
        <v>DZIEN ROBOCZY</v>
      </c>
    </row>
    <row r="77" spans="1:4">
      <c r="A77" s="7">
        <v>45864</v>
      </c>
      <c r="B77" t="str">
        <f t="shared" si="3"/>
        <v>sobota</v>
      </c>
      <c r="C77">
        <f t="shared" si="4"/>
        <v>6</v>
      </c>
      <c r="D77" s="34" t="str">
        <f t="shared" si="5"/>
        <v>WEEKEND</v>
      </c>
    </row>
    <row r="78" spans="1:4">
      <c r="A78" s="7">
        <v>45865</v>
      </c>
      <c r="B78" t="str">
        <f t="shared" si="3"/>
        <v>niedziela</v>
      </c>
      <c r="C78">
        <f t="shared" si="4"/>
        <v>7</v>
      </c>
      <c r="D78" s="34" t="str">
        <f t="shared" si="5"/>
        <v>WEEKEND</v>
      </c>
    </row>
    <row r="79" spans="1:4">
      <c r="A79" s="7">
        <v>45866</v>
      </c>
      <c r="B79" t="str">
        <f t="shared" si="3"/>
        <v>poniedziałek</v>
      </c>
      <c r="C79">
        <f t="shared" si="4"/>
        <v>1</v>
      </c>
      <c r="D79" s="34" t="str">
        <f t="shared" si="5"/>
        <v>DZIEN ROBOCZY</v>
      </c>
    </row>
    <row r="80" spans="1:4">
      <c r="A80" s="7">
        <v>45867</v>
      </c>
      <c r="B80" t="str">
        <f t="shared" si="3"/>
        <v>wtorek</v>
      </c>
      <c r="C80">
        <f t="shared" si="4"/>
        <v>2</v>
      </c>
      <c r="D80" s="34" t="str">
        <f t="shared" si="5"/>
        <v>DZIEN ROBOCZY</v>
      </c>
    </row>
    <row r="81" spans="1:4">
      <c r="A81" s="7">
        <v>45868</v>
      </c>
      <c r="B81" t="str">
        <f t="shared" si="3"/>
        <v>środa</v>
      </c>
      <c r="C81">
        <f t="shared" si="4"/>
        <v>3</v>
      </c>
      <c r="D81" s="34" t="str">
        <f t="shared" si="5"/>
        <v>DZIEN ROBOCZY</v>
      </c>
    </row>
    <row r="82" spans="1:4">
      <c r="A82" s="7">
        <v>45869</v>
      </c>
      <c r="B82" t="str">
        <f t="shared" si="3"/>
        <v>czwartek</v>
      </c>
      <c r="C82">
        <f t="shared" si="4"/>
        <v>4</v>
      </c>
      <c r="D82" s="34" t="str">
        <f t="shared" si="5"/>
        <v>DZIEN ROBOCZY</v>
      </c>
    </row>
    <row r="83" spans="1:4">
      <c r="A83" s="7">
        <v>45870</v>
      </c>
      <c r="B83" t="str">
        <f t="shared" si="3"/>
        <v>piątek</v>
      </c>
      <c r="C83">
        <f t="shared" si="4"/>
        <v>5</v>
      </c>
      <c r="D83" s="34" t="str">
        <f t="shared" si="5"/>
        <v>DZIEN ROBOCZY</v>
      </c>
    </row>
    <row r="84" spans="1:4">
      <c r="A84" s="7">
        <v>45871</v>
      </c>
      <c r="B84" t="str">
        <f t="shared" si="3"/>
        <v>sobota</v>
      </c>
      <c r="C84">
        <f t="shared" si="4"/>
        <v>6</v>
      </c>
      <c r="D84" s="34" t="str">
        <f t="shared" si="5"/>
        <v>WEEKEND</v>
      </c>
    </row>
    <row r="85" spans="1:4">
      <c r="A85" s="7">
        <v>45872</v>
      </c>
      <c r="B85" t="str">
        <f t="shared" si="3"/>
        <v>niedziela</v>
      </c>
      <c r="C85">
        <f t="shared" si="4"/>
        <v>7</v>
      </c>
      <c r="D85" s="34" t="str">
        <f t="shared" si="5"/>
        <v>WEEKEND</v>
      </c>
    </row>
    <row r="86" spans="1:4">
      <c r="A86" s="7">
        <v>45873</v>
      </c>
      <c r="B86" t="str">
        <f t="shared" si="3"/>
        <v>poniedziałek</v>
      </c>
      <c r="C86">
        <f t="shared" si="4"/>
        <v>1</v>
      </c>
      <c r="D86" s="34" t="str">
        <f t="shared" si="5"/>
        <v>DZIEN ROBOCZY</v>
      </c>
    </row>
    <row r="87" spans="1:4">
      <c r="A87" s="7">
        <v>45874</v>
      </c>
      <c r="B87" t="str">
        <f t="shared" si="3"/>
        <v>wtorek</v>
      </c>
      <c r="C87">
        <f t="shared" si="4"/>
        <v>2</v>
      </c>
      <c r="D87" s="34" t="str">
        <f t="shared" si="5"/>
        <v>DZIEN ROBOCZY</v>
      </c>
    </row>
    <row r="88" spans="1:4">
      <c r="A88" s="7">
        <v>45875</v>
      </c>
      <c r="B88" t="str">
        <f t="shared" si="3"/>
        <v>środa</v>
      </c>
      <c r="C88">
        <f t="shared" si="4"/>
        <v>3</v>
      </c>
      <c r="D88" s="34" t="str">
        <f t="shared" si="5"/>
        <v>DZIEN ROBOCZY</v>
      </c>
    </row>
    <row r="89" spans="1:4">
      <c r="A89" s="7">
        <v>45876</v>
      </c>
      <c r="B89" t="str">
        <f t="shared" si="3"/>
        <v>czwartek</v>
      </c>
      <c r="C89">
        <f t="shared" si="4"/>
        <v>4</v>
      </c>
      <c r="D89" s="34" t="str">
        <f t="shared" si="5"/>
        <v>DZIEN ROBOCZY</v>
      </c>
    </row>
    <row r="90" spans="1:4">
      <c r="A90" s="7">
        <v>45877</v>
      </c>
      <c r="B90" t="str">
        <f t="shared" si="3"/>
        <v>piątek</v>
      </c>
      <c r="C90">
        <f t="shared" si="4"/>
        <v>5</v>
      </c>
      <c r="D90" s="34" t="str">
        <f t="shared" si="5"/>
        <v>DZIEN ROBOCZY</v>
      </c>
    </row>
    <row r="91" spans="1:4">
      <c r="A91" s="7">
        <v>45878</v>
      </c>
      <c r="B91" t="str">
        <f t="shared" si="3"/>
        <v>sobota</v>
      </c>
      <c r="C91">
        <f t="shared" si="4"/>
        <v>6</v>
      </c>
      <c r="D91" s="34" t="str">
        <f t="shared" si="5"/>
        <v>WEEKEND</v>
      </c>
    </row>
    <row r="92" spans="1:4">
      <c r="A92" s="7">
        <v>45879</v>
      </c>
      <c r="B92" t="str">
        <f t="shared" si="3"/>
        <v>niedziela</v>
      </c>
      <c r="C92">
        <f t="shared" si="4"/>
        <v>7</v>
      </c>
      <c r="D92" s="34" t="str">
        <f t="shared" si="5"/>
        <v>WEEKEND</v>
      </c>
    </row>
    <row r="93" spans="1:4">
      <c r="A93" s="7">
        <v>45880</v>
      </c>
      <c r="B93" t="str">
        <f t="shared" si="3"/>
        <v>poniedziałek</v>
      </c>
      <c r="C93">
        <f t="shared" si="4"/>
        <v>1</v>
      </c>
      <c r="D93" s="34" t="str">
        <f t="shared" si="5"/>
        <v>DZIEN ROBOCZY</v>
      </c>
    </row>
    <row r="94" spans="1:4">
      <c r="A94" s="7">
        <v>45881</v>
      </c>
      <c r="B94" t="str">
        <f t="shared" si="3"/>
        <v>wtorek</v>
      </c>
      <c r="C94">
        <f t="shared" si="4"/>
        <v>2</v>
      </c>
      <c r="D94" s="34" t="str">
        <f t="shared" si="5"/>
        <v>DZIEN ROBOCZY</v>
      </c>
    </row>
    <row r="95" spans="1:4">
      <c r="A95" s="7">
        <v>45882</v>
      </c>
      <c r="B95" t="str">
        <f t="shared" si="3"/>
        <v>środa</v>
      </c>
      <c r="C95">
        <f t="shared" si="4"/>
        <v>3</v>
      </c>
      <c r="D95" s="34" t="str">
        <f t="shared" si="5"/>
        <v>DZIEN ROBOCZY</v>
      </c>
    </row>
    <row r="96" spans="1:4">
      <c r="A96" s="7">
        <v>45883</v>
      </c>
      <c r="B96" t="str">
        <f t="shared" si="3"/>
        <v>czwartek</v>
      </c>
      <c r="C96">
        <f t="shared" si="4"/>
        <v>4</v>
      </c>
      <c r="D96" s="34" t="str">
        <f t="shared" si="5"/>
        <v>DZIEN ROBOCZY</v>
      </c>
    </row>
    <row r="97" spans="1:4">
      <c r="A97" s="7">
        <v>45884</v>
      </c>
      <c r="B97" t="str">
        <f t="shared" si="3"/>
        <v>piątek</v>
      </c>
      <c r="C97">
        <f t="shared" si="4"/>
        <v>5</v>
      </c>
      <c r="D97" s="34" t="str">
        <f t="shared" si="5"/>
        <v>DZIEN ROBOCZY</v>
      </c>
    </row>
    <row r="98" spans="1:4">
      <c r="A98" s="7">
        <v>45885</v>
      </c>
      <c r="B98" t="str">
        <f t="shared" si="3"/>
        <v>sobota</v>
      </c>
      <c r="C98">
        <f t="shared" si="4"/>
        <v>6</v>
      </c>
      <c r="D98" s="34" t="str">
        <f t="shared" si="5"/>
        <v>WEEKEND</v>
      </c>
    </row>
    <row r="99" spans="1:4">
      <c r="A99" s="7">
        <v>45886</v>
      </c>
      <c r="B99" t="str">
        <f t="shared" si="3"/>
        <v>niedziela</v>
      </c>
      <c r="C99">
        <f t="shared" si="4"/>
        <v>7</v>
      </c>
      <c r="D99" s="34" t="str">
        <f t="shared" si="5"/>
        <v>WEEKEND</v>
      </c>
    </row>
    <row r="100" spans="1:4">
      <c r="A100" s="7">
        <v>45887</v>
      </c>
      <c r="B100" t="str">
        <f t="shared" si="3"/>
        <v>poniedziałek</v>
      </c>
      <c r="C100">
        <f t="shared" si="4"/>
        <v>1</v>
      </c>
      <c r="D100" s="34" t="str">
        <f t="shared" si="5"/>
        <v>DZIEN ROBOCZY</v>
      </c>
    </row>
    <row r="101" spans="1:4">
      <c r="A101" s="7">
        <v>45888</v>
      </c>
      <c r="B101" t="str">
        <f t="shared" si="3"/>
        <v>wtorek</v>
      </c>
      <c r="C101">
        <f t="shared" si="4"/>
        <v>2</v>
      </c>
      <c r="D101" s="34" t="str">
        <f t="shared" si="5"/>
        <v>DZIEN ROBOCZY</v>
      </c>
    </row>
    <row r="102" spans="1:4">
      <c r="A102" s="7">
        <v>45889</v>
      </c>
      <c r="B102" t="str">
        <f t="shared" si="3"/>
        <v>środa</v>
      </c>
      <c r="C102">
        <f t="shared" si="4"/>
        <v>3</v>
      </c>
      <c r="D102" s="34" t="str">
        <f t="shared" si="5"/>
        <v>DZIEN ROBOCZY</v>
      </c>
    </row>
    <row r="103" spans="1:4">
      <c r="A103" s="7">
        <v>45890</v>
      </c>
      <c r="B103" t="str">
        <f t="shared" si="3"/>
        <v>czwartek</v>
      </c>
      <c r="C103">
        <f t="shared" si="4"/>
        <v>4</v>
      </c>
      <c r="D103" s="34" t="str">
        <f t="shared" si="5"/>
        <v>DZIEN ROBOCZY</v>
      </c>
    </row>
    <row r="104" spans="1:4">
      <c r="A104" s="7">
        <v>45891</v>
      </c>
      <c r="B104" t="str">
        <f t="shared" si="3"/>
        <v>piątek</v>
      </c>
      <c r="C104">
        <f t="shared" si="4"/>
        <v>5</v>
      </c>
      <c r="D104" s="34" t="str">
        <f t="shared" si="5"/>
        <v>DZIEN ROBOCZY</v>
      </c>
    </row>
    <row r="105" spans="1:4">
      <c r="A105" s="7">
        <v>45892</v>
      </c>
      <c r="B105" t="str">
        <f t="shared" si="3"/>
        <v>sobota</v>
      </c>
      <c r="C105">
        <f t="shared" si="4"/>
        <v>6</v>
      </c>
      <c r="D105" s="34" t="str">
        <f t="shared" si="5"/>
        <v>WEEKEND</v>
      </c>
    </row>
    <row r="106" spans="1:4">
      <c r="A106" s="7">
        <v>45893</v>
      </c>
      <c r="B106" t="str">
        <f t="shared" si="3"/>
        <v>niedziela</v>
      </c>
      <c r="C106">
        <f t="shared" si="4"/>
        <v>7</v>
      </c>
      <c r="D106" s="34" t="str">
        <f t="shared" si="5"/>
        <v>WEEKEND</v>
      </c>
    </row>
    <row r="107" spans="1:4">
      <c r="A107" s="7">
        <v>45894</v>
      </c>
      <c r="B107" t="str">
        <f t="shared" si="3"/>
        <v>poniedziałek</v>
      </c>
      <c r="C107">
        <f t="shared" si="4"/>
        <v>1</v>
      </c>
      <c r="D107" s="34" t="str">
        <f t="shared" si="5"/>
        <v>DZIEN ROBOCZY</v>
      </c>
    </row>
    <row r="108" spans="1:4">
      <c r="A108" s="7">
        <v>45895</v>
      </c>
      <c r="B108" t="str">
        <f t="shared" si="3"/>
        <v>wtorek</v>
      </c>
      <c r="C108">
        <f t="shared" si="4"/>
        <v>2</v>
      </c>
      <c r="D108" s="34" t="str">
        <f t="shared" si="5"/>
        <v>DZIEN ROBOCZY</v>
      </c>
    </row>
    <row r="109" spans="1:4">
      <c r="A109" s="7">
        <v>45896</v>
      </c>
      <c r="B109" t="str">
        <f t="shared" si="3"/>
        <v>środa</v>
      </c>
      <c r="C109">
        <f t="shared" si="4"/>
        <v>3</v>
      </c>
      <c r="D109" s="34" t="str">
        <f t="shared" si="5"/>
        <v>DZIEN ROBOCZY</v>
      </c>
    </row>
    <row r="110" spans="1:4">
      <c r="A110" s="7">
        <v>45897</v>
      </c>
      <c r="B110" t="str">
        <f t="shared" si="3"/>
        <v>czwartek</v>
      </c>
      <c r="C110">
        <f t="shared" si="4"/>
        <v>4</v>
      </c>
      <c r="D110" s="34" t="str">
        <f t="shared" si="5"/>
        <v>DZIEN ROBOCZY</v>
      </c>
    </row>
    <row r="111" spans="1:4">
      <c r="A111" s="7">
        <v>45898</v>
      </c>
      <c r="B111" t="str">
        <f t="shared" si="3"/>
        <v>piątek</v>
      </c>
      <c r="C111">
        <f t="shared" si="4"/>
        <v>5</v>
      </c>
      <c r="D111" s="34" t="str">
        <f t="shared" si="5"/>
        <v>DZIEN ROBOCZY</v>
      </c>
    </row>
    <row r="112" spans="1:4">
      <c r="A112" s="7">
        <v>45899</v>
      </c>
      <c r="B112" t="str">
        <f t="shared" si="3"/>
        <v>sobota</v>
      </c>
      <c r="C112">
        <f t="shared" si="4"/>
        <v>6</v>
      </c>
      <c r="D112" s="34" t="str">
        <f t="shared" si="5"/>
        <v>WEEKEND</v>
      </c>
    </row>
    <row r="113" spans="1:4">
      <c r="A113" s="7">
        <v>45900</v>
      </c>
      <c r="B113" t="str">
        <f t="shared" si="3"/>
        <v>niedziela</v>
      </c>
      <c r="C113">
        <f t="shared" si="4"/>
        <v>7</v>
      </c>
      <c r="D113" s="34" t="str">
        <f t="shared" si="5"/>
        <v>WEEKEND</v>
      </c>
    </row>
    <row r="114" spans="1:4">
      <c r="A114" s="7">
        <v>45901</v>
      </c>
      <c r="B114" t="str">
        <f t="shared" si="3"/>
        <v>poniedziałek</v>
      </c>
      <c r="C114">
        <f t="shared" si="4"/>
        <v>1</v>
      </c>
      <c r="D114" s="34" t="str">
        <f t="shared" si="5"/>
        <v>DZIEN ROBOCZY</v>
      </c>
    </row>
    <row r="115" spans="1:4">
      <c r="A115" s="7">
        <v>45902</v>
      </c>
      <c r="B115" t="str">
        <f t="shared" si="3"/>
        <v>wtorek</v>
      </c>
      <c r="C115">
        <f t="shared" si="4"/>
        <v>2</v>
      </c>
      <c r="D115" s="34" t="str">
        <f t="shared" si="5"/>
        <v>DZIEN ROBOCZY</v>
      </c>
    </row>
    <row r="116" spans="1:4">
      <c r="A116" s="7">
        <v>45903</v>
      </c>
      <c r="B116" t="str">
        <f t="shared" si="3"/>
        <v>środa</v>
      </c>
      <c r="C116">
        <f t="shared" si="4"/>
        <v>3</v>
      </c>
      <c r="D116" s="34" t="str">
        <f t="shared" si="5"/>
        <v>DZIEN ROBOCZY</v>
      </c>
    </row>
    <row r="117" spans="1:4">
      <c r="A117" s="7">
        <v>45904</v>
      </c>
      <c r="B117" t="str">
        <f t="shared" si="3"/>
        <v>czwartek</v>
      </c>
      <c r="C117">
        <f t="shared" si="4"/>
        <v>4</v>
      </c>
      <c r="D117" s="34" t="str">
        <f t="shared" si="5"/>
        <v>DZIEN ROBOCZY</v>
      </c>
    </row>
    <row r="118" spans="1:4">
      <c r="A118" s="7">
        <v>45905</v>
      </c>
      <c r="B118" t="str">
        <f t="shared" si="3"/>
        <v>piątek</v>
      </c>
      <c r="C118">
        <f t="shared" si="4"/>
        <v>5</v>
      </c>
      <c r="D118" s="34" t="str">
        <f t="shared" si="5"/>
        <v>DZIEN ROBOCZY</v>
      </c>
    </row>
    <row r="119" spans="1:4">
      <c r="A119" s="7">
        <v>45906</v>
      </c>
      <c r="B119" t="str">
        <f t="shared" si="3"/>
        <v>sobota</v>
      </c>
      <c r="C119">
        <f t="shared" si="4"/>
        <v>6</v>
      </c>
      <c r="D119" s="34" t="str">
        <f t="shared" si="5"/>
        <v>WEEKEND</v>
      </c>
    </row>
    <row r="120" spans="1:4">
      <c r="A120" s="7">
        <v>45907</v>
      </c>
      <c r="B120" t="str">
        <f t="shared" si="3"/>
        <v>niedziela</v>
      </c>
      <c r="C120">
        <f t="shared" si="4"/>
        <v>7</v>
      </c>
      <c r="D120" s="34" t="str">
        <f t="shared" si="5"/>
        <v>WEEKEND</v>
      </c>
    </row>
    <row r="121" spans="1:4">
      <c r="A121" s="7">
        <v>45908</v>
      </c>
      <c r="B121" t="str">
        <f t="shared" si="3"/>
        <v>poniedziałek</v>
      </c>
      <c r="C121">
        <f t="shared" si="4"/>
        <v>1</v>
      </c>
      <c r="D121" s="34" t="str">
        <f t="shared" si="5"/>
        <v>DZIEN ROBOCZY</v>
      </c>
    </row>
    <row r="122" spans="1:4">
      <c r="A122" s="7">
        <v>45909</v>
      </c>
      <c r="B122" t="str">
        <f t="shared" si="3"/>
        <v>wtorek</v>
      </c>
      <c r="C122">
        <f t="shared" si="4"/>
        <v>2</v>
      </c>
      <c r="D122" s="34" t="str">
        <f t="shared" si="5"/>
        <v>DZIEN ROBOCZY</v>
      </c>
    </row>
    <row r="123" spans="1:4">
      <c r="A123" s="7">
        <v>45910</v>
      </c>
      <c r="B123" t="str">
        <f t="shared" si="3"/>
        <v>środa</v>
      </c>
      <c r="C123">
        <f t="shared" si="4"/>
        <v>3</v>
      </c>
      <c r="D123" s="34" t="str">
        <f t="shared" si="5"/>
        <v>DZIEN ROBOCZY</v>
      </c>
    </row>
    <row r="124" spans="1:4">
      <c r="A124" s="7">
        <v>45911</v>
      </c>
      <c r="B124" t="str">
        <f t="shared" si="3"/>
        <v>czwartek</v>
      </c>
      <c r="C124">
        <f t="shared" si="4"/>
        <v>4</v>
      </c>
      <c r="D124" s="34" t="str">
        <f t="shared" si="5"/>
        <v>DZIEN ROBOCZY</v>
      </c>
    </row>
    <row r="125" spans="1:4">
      <c r="A125" s="7">
        <v>45912</v>
      </c>
      <c r="B125" t="str">
        <f t="shared" si="3"/>
        <v>piątek</v>
      </c>
      <c r="C125">
        <f t="shared" si="4"/>
        <v>5</v>
      </c>
      <c r="D125" s="34" t="str">
        <f t="shared" si="5"/>
        <v>DZIEN ROBOCZY</v>
      </c>
    </row>
    <row r="126" spans="1:4">
      <c r="A126" s="7">
        <v>45913</v>
      </c>
      <c r="B126" t="str">
        <f t="shared" si="3"/>
        <v>sobota</v>
      </c>
      <c r="C126">
        <f t="shared" si="4"/>
        <v>6</v>
      </c>
      <c r="D126" s="34" t="str">
        <f t="shared" si="5"/>
        <v>WEEKEND</v>
      </c>
    </row>
    <row r="127" spans="1:4">
      <c r="A127" s="7">
        <v>45914</v>
      </c>
      <c r="B127" t="str">
        <f t="shared" si="3"/>
        <v>niedziela</v>
      </c>
      <c r="C127">
        <f t="shared" si="4"/>
        <v>7</v>
      </c>
      <c r="D127" s="34" t="str">
        <f t="shared" si="5"/>
        <v>WEEKEND</v>
      </c>
    </row>
    <row r="128" spans="1:4">
      <c r="A128" s="7">
        <v>45915</v>
      </c>
      <c r="B128" t="str">
        <f t="shared" si="3"/>
        <v>poniedziałek</v>
      </c>
      <c r="C128">
        <f t="shared" si="4"/>
        <v>1</v>
      </c>
      <c r="D128" s="34" t="str">
        <f t="shared" si="5"/>
        <v>DZIEN ROBOCZY</v>
      </c>
    </row>
    <row r="129" spans="1:4">
      <c r="A129" s="7">
        <v>45916</v>
      </c>
      <c r="B129" t="str">
        <f t="shared" si="3"/>
        <v>wtorek</v>
      </c>
      <c r="C129">
        <f t="shared" si="4"/>
        <v>2</v>
      </c>
      <c r="D129" s="34" t="str">
        <f t="shared" si="5"/>
        <v>DZIEN ROBOCZY</v>
      </c>
    </row>
    <row r="130" spans="1:4">
      <c r="A130" s="7">
        <v>45917</v>
      </c>
      <c r="B130" t="str">
        <f t="shared" si="3"/>
        <v>środa</v>
      </c>
      <c r="C130">
        <f t="shared" si="4"/>
        <v>3</v>
      </c>
      <c r="D130" s="34" t="str">
        <f t="shared" si="5"/>
        <v>DZIEN ROBOCZY</v>
      </c>
    </row>
    <row r="131" spans="1:4">
      <c r="A131" s="7">
        <v>45918</v>
      </c>
      <c r="B131" t="str">
        <f t="shared" ref="B131:B194" si="6">TEXT(A131,"dddd")</f>
        <v>czwartek</v>
      </c>
      <c r="C131">
        <f t="shared" ref="C131:C194" si="7">WEEKDAY(A131,2)</f>
        <v>4</v>
      </c>
      <c r="D131" s="34" t="str">
        <f t="shared" ref="D131:D194" si="8">IF(WEEKDAY(A131,2)&gt;5,"WEEKEND","DZIEN ROBOCZY")</f>
        <v>DZIEN ROBOCZY</v>
      </c>
    </row>
    <row r="132" spans="1:4">
      <c r="A132" s="7">
        <v>45919</v>
      </c>
      <c r="B132" t="str">
        <f t="shared" si="6"/>
        <v>piątek</v>
      </c>
      <c r="C132">
        <f t="shared" si="7"/>
        <v>5</v>
      </c>
      <c r="D132" s="34" t="str">
        <f t="shared" si="8"/>
        <v>DZIEN ROBOCZY</v>
      </c>
    </row>
    <row r="133" spans="1:4">
      <c r="A133" s="7">
        <v>45920</v>
      </c>
      <c r="B133" t="str">
        <f t="shared" si="6"/>
        <v>sobota</v>
      </c>
      <c r="C133">
        <f t="shared" si="7"/>
        <v>6</v>
      </c>
      <c r="D133" s="34" t="str">
        <f t="shared" si="8"/>
        <v>WEEKEND</v>
      </c>
    </row>
    <row r="134" spans="1:4">
      <c r="A134" s="7">
        <v>45921</v>
      </c>
      <c r="B134" t="str">
        <f t="shared" si="6"/>
        <v>niedziela</v>
      </c>
      <c r="C134">
        <f t="shared" si="7"/>
        <v>7</v>
      </c>
      <c r="D134" s="34" t="str">
        <f t="shared" si="8"/>
        <v>WEEKEND</v>
      </c>
    </row>
    <row r="135" spans="1:4">
      <c r="A135" s="7">
        <v>45922</v>
      </c>
      <c r="B135" t="str">
        <f t="shared" si="6"/>
        <v>poniedziałek</v>
      </c>
      <c r="C135">
        <f t="shared" si="7"/>
        <v>1</v>
      </c>
      <c r="D135" s="34" t="str">
        <f t="shared" si="8"/>
        <v>DZIEN ROBOCZY</v>
      </c>
    </row>
    <row r="136" spans="1:4">
      <c r="A136" s="7">
        <v>45923</v>
      </c>
      <c r="B136" t="str">
        <f t="shared" si="6"/>
        <v>wtorek</v>
      </c>
      <c r="C136">
        <f t="shared" si="7"/>
        <v>2</v>
      </c>
      <c r="D136" s="34" t="str">
        <f t="shared" si="8"/>
        <v>DZIEN ROBOCZY</v>
      </c>
    </row>
    <row r="137" spans="1:4">
      <c r="A137" s="7">
        <v>45924</v>
      </c>
      <c r="B137" t="str">
        <f t="shared" si="6"/>
        <v>środa</v>
      </c>
      <c r="C137">
        <f t="shared" si="7"/>
        <v>3</v>
      </c>
      <c r="D137" s="34" t="str">
        <f t="shared" si="8"/>
        <v>DZIEN ROBOCZY</v>
      </c>
    </row>
    <row r="138" spans="1:4">
      <c r="A138" s="7">
        <v>45925</v>
      </c>
      <c r="B138" t="str">
        <f t="shared" si="6"/>
        <v>czwartek</v>
      </c>
      <c r="C138">
        <f t="shared" si="7"/>
        <v>4</v>
      </c>
      <c r="D138" s="34" t="str">
        <f t="shared" si="8"/>
        <v>DZIEN ROBOCZY</v>
      </c>
    </row>
    <row r="139" spans="1:4">
      <c r="A139" s="7">
        <v>45926</v>
      </c>
      <c r="B139" t="str">
        <f t="shared" si="6"/>
        <v>piątek</v>
      </c>
      <c r="C139">
        <f t="shared" si="7"/>
        <v>5</v>
      </c>
      <c r="D139" s="34" t="str">
        <f t="shared" si="8"/>
        <v>DZIEN ROBOCZY</v>
      </c>
    </row>
    <row r="140" spans="1:4">
      <c r="A140" s="7">
        <v>45927</v>
      </c>
      <c r="B140" t="str">
        <f t="shared" si="6"/>
        <v>sobota</v>
      </c>
      <c r="C140">
        <f t="shared" si="7"/>
        <v>6</v>
      </c>
      <c r="D140" s="34" t="str">
        <f t="shared" si="8"/>
        <v>WEEKEND</v>
      </c>
    </row>
    <row r="141" spans="1:4">
      <c r="A141" s="7">
        <v>45928</v>
      </c>
      <c r="B141" t="str">
        <f t="shared" si="6"/>
        <v>niedziela</v>
      </c>
      <c r="C141">
        <f t="shared" si="7"/>
        <v>7</v>
      </c>
      <c r="D141" s="34" t="str">
        <f t="shared" si="8"/>
        <v>WEEKEND</v>
      </c>
    </row>
    <row r="142" spans="1:4">
      <c r="A142" s="7">
        <v>45929</v>
      </c>
      <c r="B142" t="str">
        <f t="shared" si="6"/>
        <v>poniedziałek</v>
      </c>
      <c r="C142">
        <f t="shared" si="7"/>
        <v>1</v>
      </c>
      <c r="D142" s="34" t="str">
        <f t="shared" si="8"/>
        <v>DZIEN ROBOCZY</v>
      </c>
    </row>
    <row r="143" spans="1:4">
      <c r="A143" s="7">
        <v>45930</v>
      </c>
      <c r="B143" t="str">
        <f t="shared" si="6"/>
        <v>wtorek</v>
      </c>
      <c r="C143">
        <f t="shared" si="7"/>
        <v>2</v>
      </c>
      <c r="D143" s="34" t="str">
        <f t="shared" si="8"/>
        <v>DZIEN ROBOCZY</v>
      </c>
    </row>
    <row r="144" spans="1:4">
      <c r="A144" s="7">
        <v>45931</v>
      </c>
      <c r="B144" t="str">
        <f t="shared" si="6"/>
        <v>środa</v>
      </c>
      <c r="C144">
        <f t="shared" si="7"/>
        <v>3</v>
      </c>
      <c r="D144" s="34" t="str">
        <f t="shared" si="8"/>
        <v>DZIEN ROBOCZY</v>
      </c>
    </row>
    <row r="145" spans="1:4">
      <c r="A145" s="7">
        <v>45932</v>
      </c>
      <c r="B145" t="str">
        <f t="shared" si="6"/>
        <v>czwartek</v>
      </c>
      <c r="C145">
        <f t="shared" si="7"/>
        <v>4</v>
      </c>
      <c r="D145" s="34" t="str">
        <f t="shared" si="8"/>
        <v>DZIEN ROBOCZY</v>
      </c>
    </row>
    <row r="146" spans="1:4">
      <c r="A146" s="7">
        <v>45933</v>
      </c>
      <c r="B146" t="str">
        <f t="shared" si="6"/>
        <v>piątek</v>
      </c>
      <c r="C146">
        <f t="shared" si="7"/>
        <v>5</v>
      </c>
      <c r="D146" s="34" t="str">
        <f t="shared" si="8"/>
        <v>DZIEN ROBOCZY</v>
      </c>
    </row>
    <row r="147" spans="1:4">
      <c r="A147" s="7">
        <v>45934</v>
      </c>
      <c r="B147" t="str">
        <f t="shared" si="6"/>
        <v>sobota</v>
      </c>
      <c r="C147">
        <f t="shared" si="7"/>
        <v>6</v>
      </c>
      <c r="D147" s="34" t="str">
        <f t="shared" si="8"/>
        <v>WEEKEND</v>
      </c>
    </row>
    <row r="148" spans="1:4">
      <c r="A148" s="7">
        <v>45935</v>
      </c>
      <c r="B148" t="str">
        <f t="shared" si="6"/>
        <v>niedziela</v>
      </c>
      <c r="C148">
        <f t="shared" si="7"/>
        <v>7</v>
      </c>
      <c r="D148" s="34" t="str">
        <f t="shared" si="8"/>
        <v>WEEKEND</v>
      </c>
    </row>
    <row r="149" spans="1:4">
      <c r="A149" s="7">
        <v>45936</v>
      </c>
      <c r="B149" t="str">
        <f t="shared" si="6"/>
        <v>poniedziałek</v>
      </c>
      <c r="C149">
        <f t="shared" si="7"/>
        <v>1</v>
      </c>
      <c r="D149" s="34" t="str">
        <f t="shared" si="8"/>
        <v>DZIEN ROBOCZY</v>
      </c>
    </row>
    <row r="150" spans="1:4">
      <c r="A150" s="7">
        <v>45937</v>
      </c>
      <c r="B150" t="str">
        <f t="shared" si="6"/>
        <v>wtorek</v>
      </c>
      <c r="C150">
        <f t="shared" si="7"/>
        <v>2</v>
      </c>
      <c r="D150" s="34" t="str">
        <f t="shared" si="8"/>
        <v>DZIEN ROBOCZY</v>
      </c>
    </row>
    <row r="151" spans="1:4">
      <c r="A151" s="7">
        <v>45938</v>
      </c>
      <c r="B151" t="str">
        <f t="shared" si="6"/>
        <v>środa</v>
      </c>
      <c r="C151">
        <f t="shared" si="7"/>
        <v>3</v>
      </c>
      <c r="D151" s="34" t="str">
        <f t="shared" si="8"/>
        <v>DZIEN ROBOCZY</v>
      </c>
    </row>
    <row r="152" spans="1:4">
      <c r="A152" s="7">
        <v>45939</v>
      </c>
      <c r="B152" t="str">
        <f t="shared" si="6"/>
        <v>czwartek</v>
      </c>
      <c r="C152">
        <f t="shared" si="7"/>
        <v>4</v>
      </c>
      <c r="D152" s="34" t="str">
        <f t="shared" si="8"/>
        <v>DZIEN ROBOCZY</v>
      </c>
    </row>
    <row r="153" spans="1:4">
      <c r="A153" s="7">
        <v>45940</v>
      </c>
      <c r="B153" t="str">
        <f t="shared" si="6"/>
        <v>piątek</v>
      </c>
      <c r="C153">
        <f t="shared" si="7"/>
        <v>5</v>
      </c>
      <c r="D153" s="34" t="str">
        <f t="shared" si="8"/>
        <v>DZIEN ROBOCZY</v>
      </c>
    </row>
    <row r="154" spans="1:4">
      <c r="A154" s="7">
        <v>45941</v>
      </c>
      <c r="B154" t="str">
        <f t="shared" si="6"/>
        <v>sobota</v>
      </c>
      <c r="C154">
        <f t="shared" si="7"/>
        <v>6</v>
      </c>
      <c r="D154" s="34" t="str">
        <f t="shared" si="8"/>
        <v>WEEKEND</v>
      </c>
    </row>
    <row r="155" spans="1:4">
      <c r="A155" s="7">
        <v>45942</v>
      </c>
      <c r="B155" t="str">
        <f t="shared" si="6"/>
        <v>niedziela</v>
      </c>
      <c r="C155">
        <f t="shared" si="7"/>
        <v>7</v>
      </c>
      <c r="D155" s="34" t="str">
        <f t="shared" si="8"/>
        <v>WEEKEND</v>
      </c>
    </row>
    <row r="156" spans="1:4">
      <c r="A156" s="7">
        <v>45943</v>
      </c>
      <c r="B156" t="str">
        <f t="shared" si="6"/>
        <v>poniedziałek</v>
      </c>
      <c r="C156">
        <f t="shared" si="7"/>
        <v>1</v>
      </c>
      <c r="D156" s="34" t="str">
        <f t="shared" si="8"/>
        <v>DZIEN ROBOCZY</v>
      </c>
    </row>
    <row r="157" spans="1:4">
      <c r="A157" s="7">
        <v>45944</v>
      </c>
      <c r="B157" t="str">
        <f t="shared" si="6"/>
        <v>wtorek</v>
      </c>
      <c r="C157">
        <f t="shared" si="7"/>
        <v>2</v>
      </c>
      <c r="D157" s="34" t="str">
        <f t="shared" si="8"/>
        <v>DZIEN ROBOCZY</v>
      </c>
    </row>
    <row r="158" spans="1:4">
      <c r="A158" s="7">
        <v>45945</v>
      </c>
      <c r="B158" t="str">
        <f t="shared" si="6"/>
        <v>środa</v>
      </c>
      <c r="C158">
        <f t="shared" si="7"/>
        <v>3</v>
      </c>
      <c r="D158" s="34" t="str">
        <f t="shared" si="8"/>
        <v>DZIEN ROBOCZY</v>
      </c>
    </row>
    <row r="159" spans="1:4">
      <c r="A159" s="7">
        <v>45946</v>
      </c>
      <c r="B159" t="str">
        <f t="shared" si="6"/>
        <v>czwartek</v>
      </c>
      <c r="C159">
        <f t="shared" si="7"/>
        <v>4</v>
      </c>
      <c r="D159" s="34" t="str">
        <f t="shared" si="8"/>
        <v>DZIEN ROBOCZY</v>
      </c>
    </row>
    <row r="160" spans="1:4">
      <c r="A160" s="7">
        <v>45947</v>
      </c>
      <c r="B160" t="str">
        <f t="shared" si="6"/>
        <v>piątek</v>
      </c>
      <c r="C160">
        <f t="shared" si="7"/>
        <v>5</v>
      </c>
      <c r="D160" s="34" t="str">
        <f t="shared" si="8"/>
        <v>DZIEN ROBOCZY</v>
      </c>
    </row>
    <row r="161" spans="1:4">
      <c r="A161" s="7">
        <v>45948</v>
      </c>
      <c r="B161" t="str">
        <f t="shared" si="6"/>
        <v>sobota</v>
      </c>
      <c r="C161">
        <f t="shared" si="7"/>
        <v>6</v>
      </c>
      <c r="D161" s="34" t="str">
        <f t="shared" si="8"/>
        <v>WEEKEND</v>
      </c>
    </row>
    <row r="162" spans="1:4">
      <c r="A162" s="7">
        <v>45949</v>
      </c>
      <c r="B162" t="str">
        <f t="shared" si="6"/>
        <v>niedziela</v>
      </c>
      <c r="C162">
        <f t="shared" si="7"/>
        <v>7</v>
      </c>
      <c r="D162" s="34" t="str">
        <f t="shared" si="8"/>
        <v>WEEKEND</v>
      </c>
    </row>
    <row r="163" spans="1:4">
      <c r="A163" s="7">
        <v>45950</v>
      </c>
      <c r="B163" t="str">
        <f t="shared" si="6"/>
        <v>poniedziałek</v>
      </c>
      <c r="C163">
        <f t="shared" si="7"/>
        <v>1</v>
      </c>
      <c r="D163" s="34" t="str">
        <f t="shared" si="8"/>
        <v>DZIEN ROBOCZY</v>
      </c>
    </row>
    <row r="164" spans="1:4">
      <c r="A164" s="7">
        <v>45951</v>
      </c>
      <c r="B164" t="str">
        <f t="shared" si="6"/>
        <v>wtorek</v>
      </c>
      <c r="C164">
        <f t="shared" si="7"/>
        <v>2</v>
      </c>
      <c r="D164" s="34" t="str">
        <f t="shared" si="8"/>
        <v>DZIEN ROBOCZY</v>
      </c>
    </row>
    <row r="165" spans="1:4">
      <c r="A165" s="7">
        <v>45952</v>
      </c>
      <c r="B165" t="str">
        <f t="shared" si="6"/>
        <v>środa</v>
      </c>
      <c r="C165">
        <f t="shared" si="7"/>
        <v>3</v>
      </c>
      <c r="D165" s="34" t="str">
        <f t="shared" si="8"/>
        <v>DZIEN ROBOCZY</v>
      </c>
    </row>
    <row r="166" spans="1:4">
      <c r="A166" s="7">
        <v>45953</v>
      </c>
      <c r="B166" t="str">
        <f t="shared" si="6"/>
        <v>czwartek</v>
      </c>
      <c r="C166">
        <f t="shared" si="7"/>
        <v>4</v>
      </c>
      <c r="D166" s="34" t="str">
        <f t="shared" si="8"/>
        <v>DZIEN ROBOCZY</v>
      </c>
    </row>
    <row r="167" spans="1:4">
      <c r="A167" s="7">
        <v>45954</v>
      </c>
      <c r="B167" t="str">
        <f t="shared" si="6"/>
        <v>piątek</v>
      </c>
      <c r="C167">
        <f t="shared" si="7"/>
        <v>5</v>
      </c>
      <c r="D167" s="34" t="str">
        <f t="shared" si="8"/>
        <v>DZIEN ROBOCZY</v>
      </c>
    </row>
    <row r="168" spans="1:4">
      <c r="A168" s="7">
        <v>45955</v>
      </c>
      <c r="B168" t="str">
        <f t="shared" si="6"/>
        <v>sobota</v>
      </c>
      <c r="C168">
        <f t="shared" si="7"/>
        <v>6</v>
      </c>
      <c r="D168" s="34" t="str">
        <f t="shared" si="8"/>
        <v>WEEKEND</v>
      </c>
    </row>
    <row r="169" spans="1:4">
      <c r="A169" s="7">
        <v>45956</v>
      </c>
      <c r="B169" t="str">
        <f t="shared" si="6"/>
        <v>niedziela</v>
      </c>
      <c r="C169">
        <f t="shared" si="7"/>
        <v>7</v>
      </c>
      <c r="D169" s="34" t="str">
        <f t="shared" si="8"/>
        <v>WEEKEND</v>
      </c>
    </row>
    <row r="170" spans="1:4">
      <c r="A170" s="7">
        <v>45957</v>
      </c>
      <c r="B170" t="str">
        <f t="shared" si="6"/>
        <v>poniedziałek</v>
      </c>
      <c r="C170">
        <f t="shared" si="7"/>
        <v>1</v>
      </c>
      <c r="D170" s="34" t="str">
        <f t="shared" si="8"/>
        <v>DZIEN ROBOCZY</v>
      </c>
    </row>
    <row r="171" spans="1:4">
      <c r="A171" s="7">
        <v>45958</v>
      </c>
      <c r="B171" t="str">
        <f t="shared" si="6"/>
        <v>wtorek</v>
      </c>
      <c r="C171">
        <f t="shared" si="7"/>
        <v>2</v>
      </c>
      <c r="D171" s="34" t="str">
        <f t="shared" si="8"/>
        <v>DZIEN ROBOCZY</v>
      </c>
    </row>
    <row r="172" spans="1:4">
      <c r="A172" s="7">
        <v>45959</v>
      </c>
      <c r="B172" t="str">
        <f t="shared" si="6"/>
        <v>środa</v>
      </c>
      <c r="C172">
        <f t="shared" si="7"/>
        <v>3</v>
      </c>
      <c r="D172" s="34" t="str">
        <f t="shared" si="8"/>
        <v>DZIEN ROBOCZY</v>
      </c>
    </row>
    <row r="173" spans="1:4">
      <c r="A173" s="7">
        <v>45960</v>
      </c>
      <c r="B173" t="str">
        <f t="shared" si="6"/>
        <v>czwartek</v>
      </c>
      <c r="C173">
        <f t="shared" si="7"/>
        <v>4</v>
      </c>
      <c r="D173" s="34" t="str">
        <f t="shared" si="8"/>
        <v>DZIEN ROBOCZY</v>
      </c>
    </row>
    <row r="174" spans="1:4">
      <c r="A174" s="7">
        <v>45961</v>
      </c>
      <c r="B174" t="str">
        <f t="shared" si="6"/>
        <v>piątek</v>
      </c>
      <c r="C174">
        <f t="shared" si="7"/>
        <v>5</v>
      </c>
      <c r="D174" s="34" t="str">
        <f t="shared" si="8"/>
        <v>DZIEN ROBOCZY</v>
      </c>
    </row>
    <row r="175" spans="1:4">
      <c r="A175" s="7">
        <v>45962</v>
      </c>
      <c r="B175" t="str">
        <f t="shared" si="6"/>
        <v>sobota</v>
      </c>
      <c r="C175">
        <f t="shared" si="7"/>
        <v>6</v>
      </c>
      <c r="D175" s="34" t="str">
        <f t="shared" si="8"/>
        <v>WEEKEND</v>
      </c>
    </row>
    <row r="176" spans="1:4">
      <c r="A176" s="7">
        <v>45963</v>
      </c>
      <c r="B176" t="str">
        <f t="shared" si="6"/>
        <v>niedziela</v>
      </c>
      <c r="C176">
        <f t="shared" si="7"/>
        <v>7</v>
      </c>
      <c r="D176" s="34" t="str">
        <f t="shared" si="8"/>
        <v>WEEKEND</v>
      </c>
    </row>
    <row r="177" spans="1:4">
      <c r="A177" s="7">
        <v>45964</v>
      </c>
      <c r="B177" t="str">
        <f t="shared" si="6"/>
        <v>poniedziałek</v>
      </c>
      <c r="C177">
        <f t="shared" si="7"/>
        <v>1</v>
      </c>
      <c r="D177" s="34" t="str">
        <f t="shared" si="8"/>
        <v>DZIEN ROBOCZY</v>
      </c>
    </row>
    <row r="178" spans="1:4">
      <c r="A178" s="7">
        <v>45965</v>
      </c>
      <c r="B178" t="str">
        <f t="shared" si="6"/>
        <v>wtorek</v>
      </c>
      <c r="C178">
        <f t="shared" si="7"/>
        <v>2</v>
      </c>
      <c r="D178" s="34" t="str">
        <f t="shared" si="8"/>
        <v>DZIEN ROBOCZY</v>
      </c>
    </row>
    <row r="179" spans="1:4">
      <c r="A179" s="7">
        <v>45966</v>
      </c>
      <c r="B179" t="str">
        <f t="shared" si="6"/>
        <v>środa</v>
      </c>
      <c r="C179">
        <f t="shared" si="7"/>
        <v>3</v>
      </c>
      <c r="D179" s="34" t="str">
        <f t="shared" si="8"/>
        <v>DZIEN ROBOCZY</v>
      </c>
    </row>
    <row r="180" spans="1:4">
      <c r="A180" s="7">
        <v>45967</v>
      </c>
      <c r="B180" t="str">
        <f t="shared" si="6"/>
        <v>czwartek</v>
      </c>
      <c r="C180">
        <f t="shared" si="7"/>
        <v>4</v>
      </c>
      <c r="D180" s="34" t="str">
        <f t="shared" si="8"/>
        <v>DZIEN ROBOCZY</v>
      </c>
    </row>
    <row r="181" spans="1:4">
      <c r="A181" s="7">
        <v>45968</v>
      </c>
      <c r="B181" t="str">
        <f t="shared" si="6"/>
        <v>piątek</v>
      </c>
      <c r="C181">
        <f t="shared" si="7"/>
        <v>5</v>
      </c>
      <c r="D181" s="34" t="str">
        <f t="shared" si="8"/>
        <v>DZIEN ROBOCZY</v>
      </c>
    </row>
    <row r="182" spans="1:4">
      <c r="A182" s="7">
        <v>45969</v>
      </c>
      <c r="B182" t="str">
        <f t="shared" si="6"/>
        <v>sobota</v>
      </c>
      <c r="C182">
        <f t="shared" si="7"/>
        <v>6</v>
      </c>
      <c r="D182" s="34" t="str">
        <f t="shared" si="8"/>
        <v>WEEKEND</v>
      </c>
    </row>
    <row r="183" spans="1:4">
      <c r="A183" s="7">
        <v>45970</v>
      </c>
      <c r="B183" t="str">
        <f t="shared" si="6"/>
        <v>niedziela</v>
      </c>
      <c r="C183">
        <f t="shared" si="7"/>
        <v>7</v>
      </c>
      <c r="D183" s="34" t="str">
        <f t="shared" si="8"/>
        <v>WEEKEND</v>
      </c>
    </row>
    <row r="184" spans="1:4">
      <c r="A184" s="7">
        <v>45971</v>
      </c>
      <c r="B184" t="str">
        <f t="shared" si="6"/>
        <v>poniedziałek</v>
      </c>
      <c r="C184">
        <f t="shared" si="7"/>
        <v>1</v>
      </c>
      <c r="D184" s="34" t="str">
        <f t="shared" si="8"/>
        <v>DZIEN ROBOCZY</v>
      </c>
    </row>
    <row r="185" spans="1:4">
      <c r="A185" s="7">
        <v>45972</v>
      </c>
      <c r="B185" t="str">
        <f t="shared" si="6"/>
        <v>wtorek</v>
      </c>
      <c r="C185">
        <f t="shared" si="7"/>
        <v>2</v>
      </c>
      <c r="D185" s="34" t="str">
        <f t="shared" si="8"/>
        <v>DZIEN ROBOCZY</v>
      </c>
    </row>
    <row r="186" spans="1:4">
      <c r="A186" s="7">
        <v>45973</v>
      </c>
      <c r="B186" t="str">
        <f t="shared" si="6"/>
        <v>środa</v>
      </c>
      <c r="C186">
        <f t="shared" si="7"/>
        <v>3</v>
      </c>
      <c r="D186" s="34" t="str">
        <f t="shared" si="8"/>
        <v>DZIEN ROBOCZY</v>
      </c>
    </row>
    <row r="187" spans="1:4">
      <c r="A187" s="7">
        <v>45974</v>
      </c>
      <c r="B187" t="str">
        <f t="shared" si="6"/>
        <v>czwartek</v>
      </c>
      <c r="C187">
        <f t="shared" si="7"/>
        <v>4</v>
      </c>
      <c r="D187" s="34" t="str">
        <f t="shared" si="8"/>
        <v>DZIEN ROBOCZY</v>
      </c>
    </row>
    <row r="188" spans="1:4">
      <c r="A188" s="7">
        <v>45975</v>
      </c>
      <c r="B188" t="str">
        <f t="shared" si="6"/>
        <v>piątek</v>
      </c>
      <c r="C188">
        <f t="shared" si="7"/>
        <v>5</v>
      </c>
      <c r="D188" s="34" t="str">
        <f t="shared" si="8"/>
        <v>DZIEN ROBOCZY</v>
      </c>
    </row>
    <row r="189" spans="1:4">
      <c r="A189" s="7">
        <v>45976</v>
      </c>
      <c r="B189" t="str">
        <f t="shared" si="6"/>
        <v>sobota</v>
      </c>
      <c r="C189">
        <f t="shared" si="7"/>
        <v>6</v>
      </c>
      <c r="D189" s="34" t="str">
        <f t="shared" si="8"/>
        <v>WEEKEND</v>
      </c>
    </row>
    <row r="190" spans="1:4">
      <c r="A190" s="7">
        <v>45977</v>
      </c>
      <c r="B190" t="str">
        <f t="shared" si="6"/>
        <v>niedziela</v>
      </c>
      <c r="C190">
        <f t="shared" si="7"/>
        <v>7</v>
      </c>
      <c r="D190" s="34" t="str">
        <f t="shared" si="8"/>
        <v>WEEKEND</v>
      </c>
    </row>
    <row r="191" spans="1:4">
      <c r="A191" s="7">
        <v>45978</v>
      </c>
      <c r="B191" t="str">
        <f t="shared" si="6"/>
        <v>poniedziałek</v>
      </c>
      <c r="C191">
        <f t="shared" si="7"/>
        <v>1</v>
      </c>
      <c r="D191" s="34" t="str">
        <f t="shared" si="8"/>
        <v>DZIEN ROBOCZY</v>
      </c>
    </row>
    <row r="192" spans="1:4">
      <c r="A192" s="7">
        <v>45979</v>
      </c>
      <c r="B192" t="str">
        <f t="shared" si="6"/>
        <v>wtorek</v>
      </c>
      <c r="C192">
        <f t="shared" si="7"/>
        <v>2</v>
      </c>
      <c r="D192" s="34" t="str">
        <f t="shared" si="8"/>
        <v>DZIEN ROBOCZY</v>
      </c>
    </row>
    <row r="193" spans="1:4">
      <c r="A193" s="7">
        <v>45980</v>
      </c>
      <c r="B193" t="str">
        <f t="shared" si="6"/>
        <v>środa</v>
      </c>
      <c r="C193">
        <f t="shared" si="7"/>
        <v>3</v>
      </c>
      <c r="D193" s="34" t="str">
        <f t="shared" si="8"/>
        <v>DZIEN ROBOCZY</v>
      </c>
    </row>
    <row r="194" spans="1:4">
      <c r="A194" s="7">
        <v>45981</v>
      </c>
      <c r="B194" t="str">
        <f t="shared" si="6"/>
        <v>czwartek</v>
      </c>
      <c r="C194">
        <f t="shared" si="7"/>
        <v>4</v>
      </c>
      <c r="D194" s="34" t="str">
        <f t="shared" si="8"/>
        <v>DZIEN ROBOCZY</v>
      </c>
    </row>
    <row r="195" spans="1:4">
      <c r="A195" s="7">
        <v>45982</v>
      </c>
      <c r="B195" t="str">
        <f t="shared" ref="B195:B235" si="9">TEXT(A195,"dddd")</f>
        <v>piątek</v>
      </c>
      <c r="C195">
        <f t="shared" ref="C195:C235" si="10">WEEKDAY(A195,2)</f>
        <v>5</v>
      </c>
      <c r="D195" s="34" t="str">
        <f t="shared" ref="D195:D235" si="11">IF(WEEKDAY(A195,2)&gt;5,"WEEKEND","DZIEN ROBOCZY")</f>
        <v>DZIEN ROBOCZY</v>
      </c>
    </row>
    <row r="196" spans="1:4">
      <c r="A196" s="7">
        <v>45983</v>
      </c>
      <c r="B196" t="str">
        <f t="shared" si="9"/>
        <v>sobota</v>
      </c>
      <c r="C196">
        <f t="shared" si="10"/>
        <v>6</v>
      </c>
      <c r="D196" s="34" t="str">
        <f t="shared" si="11"/>
        <v>WEEKEND</v>
      </c>
    </row>
    <row r="197" spans="1:4">
      <c r="A197" s="7">
        <v>45984</v>
      </c>
      <c r="B197" t="str">
        <f t="shared" si="9"/>
        <v>niedziela</v>
      </c>
      <c r="C197">
        <f t="shared" si="10"/>
        <v>7</v>
      </c>
      <c r="D197" s="34" t="str">
        <f t="shared" si="11"/>
        <v>WEEKEND</v>
      </c>
    </row>
    <row r="198" spans="1:4">
      <c r="A198" s="7">
        <v>45985</v>
      </c>
      <c r="B198" t="str">
        <f t="shared" si="9"/>
        <v>poniedziałek</v>
      </c>
      <c r="C198">
        <f t="shared" si="10"/>
        <v>1</v>
      </c>
      <c r="D198" s="34" t="str">
        <f t="shared" si="11"/>
        <v>DZIEN ROBOCZY</v>
      </c>
    </row>
    <row r="199" spans="1:4">
      <c r="A199" s="7">
        <v>45986</v>
      </c>
      <c r="B199" t="str">
        <f t="shared" si="9"/>
        <v>wtorek</v>
      </c>
      <c r="C199">
        <f t="shared" si="10"/>
        <v>2</v>
      </c>
      <c r="D199" s="34" t="str">
        <f t="shared" si="11"/>
        <v>DZIEN ROBOCZY</v>
      </c>
    </row>
    <row r="200" spans="1:4">
      <c r="A200" s="7">
        <v>45987</v>
      </c>
      <c r="B200" t="str">
        <f t="shared" si="9"/>
        <v>środa</v>
      </c>
      <c r="C200">
        <f t="shared" si="10"/>
        <v>3</v>
      </c>
      <c r="D200" s="34" t="str">
        <f t="shared" si="11"/>
        <v>DZIEN ROBOCZY</v>
      </c>
    </row>
    <row r="201" spans="1:4">
      <c r="A201" s="7">
        <v>45988</v>
      </c>
      <c r="B201" t="str">
        <f t="shared" si="9"/>
        <v>czwartek</v>
      </c>
      <c r="C201">
        <f t="shared" si="10"/>
        <v>4</v>
      </c>
      <c r="D201" s="34" t="str">
        <f t="shared" si="11"/>
        <v>DZIEN ROBOCZY</v>
      </c>
    </row>
    <row r="202" spans="1:4">
      <c r="A202" s="7">
        <v>45989</v>
      </c>
      <c r="B202" t="str">
        <f t="shared" si="9"/>
        <v>piątek</v>
      </c>
      <c r="C202">
        <f t="shared" si="10"/>
        <v>5</v>
      </c>
      <c r="D202" s="34" t="str">
        <f t="shared" si="11"/>
        <v>DZIEN ROBOCZY</v>
      </c>
    </row>
    <row r="203" spans="1:4">
      <c r="A203" s="7">
        <v>45990</v>
      </c>
      <c r="B203" t="str">
        <f t="shared" si="9"/>
        <v>sobota</v>
      </c>
      <c r="C203">
        <f t="shared" si="10"/>
        <v>6</v>
      </c>
      <c r="D203" s="34" t="str">
        <f t="shared" si="11"/>
        <v>WEEKEND</v>
      </c>
    </row>
    <row r="204" spans="1:4">
      <c r="A204" s="7">
        <v>45991</v>
      </c>
      <c r="B204" t="str">
        <f t="shared" si="9"/>
        <v>niedziela</v>
      </c>
      <c r="C204">
        <f t="shared" si="10"/>
        <v>7</v>
      </c>
      <c r="D204" s="34" t="str">
        <f t="shared" si="11"/>
        <v>WEEKEND</v>
      </c>
    </row>
    <row r="205" spans="1:4">
      <c r="A205" s="7">
        <v>45992</v>
      </c>
      <c r="B205" t="str">
        <f t="shared" si="9"/>
        <v>poniedziałek</v>
      </c>
      <c r="C205">
        <f t="shared" si="10"/>
        <v>1</v>
      </c>
      <c r="D205" s="34" t="str">
        <f t="shared" si="11"/>
        <v>DZIEN ROBOCZY</v>
      </c>
    </row>
    <row r="206" spans="1:4">
      <c r="A206" s="7">
        <v>45993</v>
      </c>
      <c r="B206" t="str">
        <f t="shared" si="9"/>
        <v>wtorek</v>
      </c>
      <c r="C206">
        <f t="shared" si="10"/>
        <v>2</v>
      </c>
      <c r="D206" s="34" t="str">
        <f t="shared" si="11"/>
        <v>DZIEN ROBOCZY</v>
      </c>
    </row>
    <row r="207" spans="1:4">
      <c r="A207" s="7">
        <v>45994</v>
      </c>
      <c r="B207" t="str">
        <f t="shared" si="9"/>
        <v>środa</v>
      </c>
      <c r="C207">
        <f t="shared" si="10"/>
        <v>3</v>
      </c>
      <c r="D207" s="34" t="str">
        <f t="shared" si="11"/>
        <v>DZIEN ROBOCZY</v>
      </c>
    </row>
    <row r="208" spans="1:4">
      <c r="A208" s="7">
        <v>45995</v>
      </c>
      <c r="B208" t="str">
        <f t="shared" si="9"/>
        <v>czwartek</v>
      </c>
      <c r="C208">
        <f t="shared" si="10"/>
        <v>4</v>
      </c>
      <c r="D208" s="34" t="str">
        <f t="shared" si="11"/>
        <v>DZIEN ROBOCZY</v>
      </c>
    </row>
    <row r="209" spans="1:4">
      <c r="A209" s="7">
        <v>45996</v>
      </c>
      <c r="B209" t="str">
        <f t="shared" si="9"/>
        <v>piątek</v>
      </c>
      <c r="C209">
        <f t="shared" si="10"/>
        <v>5</v>
      </c>
      <c r="D209" s="34" t="str">
        <f t="shared" si="11"/>
        <v>DZIEN ROBOCZY</v>
      </c>
    </row>
    <row r="210" spans="1:4">
      <c r="A210" s="7">
        <v>45997</v>
      </c>
      <c r="B210" t="str">
        <f t="shared" si="9"/>
        <v>sobota</v>
      </c>
      <c r="C210">
        <f t="shared" si="10"/>
        <v>6</v>
      </c>
      <c r="D210" s="34" t="str">
        <f t="shared" si="11"/>
        <v>WEEKEND</v>
      </c>
    </row>
    <row r="211" spans="1:4">
      <c r="A211" s="7">
        <v>45998</v>
      </c>
      <c r="B211" t="str">
        <f t="shared" si="9"/>
        <v>niedziela</v>
      </c>
      <c r="C211">
        <f t="shared" si="10"/>
        <v>7</v>
      </c>
      <c r="D211" s="34" t="str">
        <f t="shared" si="11"/>
        <v>WEEKEND</v>
      </c>
    </row>
    <row r="212" spans="1:4">
      <c r="A212" s="7">
        <v>45999</v>
      </c>
      <c r="B212" t="str">
        <f t="shared" si="9"/>
        <v>poniedziałek</v>
      </c>
      <c r="C212">
        <f t="shared" si="10"/>
        <v>1</v>
      </c>
      <c r="D212" s="34" t="str">
        <f t="shared" si="11"/>
        <v>DZIEN ROBOCZY</v>
      </c>
    </row>
    <row r="213" spans="1:4">
      <c r="A213" s="7">
        <v>46000</v>
      </c>
      <c r="B213" t="str">
        <f t="shared" si="9"/>
        <v>wtorek</v>
      </c>
      <c r="C213">
        <f t="shared" si="10"/>
        <v>2</v>
      </c>
      <c r="D213" s="34" t="str">
        <f t="shared" si="11"/>
        <v>DZIEN ROBOCZY</v>
      </c>
    </row>
    <row r="214" spans="1:4">
      <c r="A214" s="7">
        <v>46001</v>
      </c>
      <c r="B214" t="str">
        <f t="shared" si="9"/>
        <v>środa</v>
      </c>
      <c r="C214">
        <f t="shared" si="10"/>
        <v>3</v>
      </c>
      <c r="D214" s="34" t="str">
        <f t="shared" si="11"/>
        <v>DZIEN ROBOCZY</v>
      </c>
    </row>
    <row r="215" spans="1:4">
      <c r="A215" s="7">
        <v>46002</v>
      </c>
      <c r="B215" t="str">
        <f t="shared" si="9"/>
        <v>czwartek</v>
      </c>
      <c r="C215">
        <f t="shared" si="10"/>
        <v>4</v>
      </c>
      <c r="D215" s="34" t="str">
        <f t="shared" si="11"/>
        <v>DZIEN ROBOCZY</v>
      </c>
    </row>
    <row r="216" spans="1:4">
      <c r="A216" s="7">
        <v>46003</v>
      </c>
      <c r="B216" t="str">
        <f t="shared" si="9"/>
        <v>piątek</v>
      </c>
      <c r="C216">
        <f t="shared" si="10"/>
        <v>5</v>
      </c>
      <c r="D216" s="34" t="str">
        <f t="shared" si="11"/>
        <v>DZIEN ROBOCZY</v>
      </c>
    </row>
    <row r="217" spans="1:4">
      <c r="A217" s="7">
        <v>46004</v>
      </c>
      <c r="B217" t="str">
        <f t="shared" si="9"/>
        <v>sobota</v>
      </c>
      <c r="C217">
        <f t="shared" si="10"/>
        <v>6</v>
      </c>
      <c r="D217" s="34" t="str">
        <f t="shared" si="11"/>
        <v>WEEKEND</v>
      </c>
    </row>
    <row r="218" spans="1:4">
      <c r="A218" s="7">
        <v>46005</v>
      </c>
      <c r="B218" t="str">
        <f t="shared" si="9"/>
        <v>niedziela</v>
      </c>
      <c r="C218">
        <f t="shared" si="10"/>
        <v>7</v>
      </c>
      <c r="D218" s="34" t="str">
        <f t="shared" si="11"/>
        <v>WEEKEND</v>
      </c>
    </row>
    <row r="219" spans="1:4">
      <c r="A219" s="7">
        <v>46006</v>
      </c>
      <c r="B219" t="str">
        <f t="shared" si="9"/>
        <v>poniedziałek</v>
      </c>
      <c r="C219">
        <f t="shared" si="10"/>
        <v>1</v>
      </c>
      <c r="D219" s="34" t="str">
        <f t="shared" si="11"/>
        <v>DZIEN ROBOCZY</v>
      </c>
    </row>
    <row r="220" spans="1:4">
      <c r="A220" s="7">
        <v>46007</v>
      </c>
      <c r="B220" t="str">
        <f t="shared" si="9"/>
        <v>wtorek</v>
      </c>
      <c r="C220">
        <f t="shared" si="10"/>
        <v>2</v>
      </c>
      <c r="D220" s="34" t="str">
        <f t="shared" si="11"/>
        <v>DZIEN ROBOCZY</v>
      </c>
    </row>
    <row r="221" spans="1:4">
      <c r="A221" s="7">
        <v>46008</v>
      </c>
      <c r="B221" t="str">
        <f t="shared" si="9"/>
        <v>środa</v>
      </c>
      <c r="C221">
        <f t="shared" si="10"/>
        <v>3</v>
      </c>
      <c r="D221" s="34" t="str">
        <f t="shared" si="11"/>
        <v>DZIEN ROBOCZY</v>
      </c>
    </row>
    <row r="222" spans="1:4">
      <c r="A222" s="7">
        <v>46009</v>
      </c>
      <c r="B222" t="str">
        <f t="shared" si="9"/>
        <v>czwartek</v>
      </c>
      <c r="C222">
        <f t="shared" si="10"/>
        <v>4</v>
      </c>
      <c r="D222" s="34" t="str">
        <f t="shared" si="11"/>
        <v>DZIEN ROBOCZY</v>
      </c>
    </row>
    <row r="223" spans="1:4">
      <c r="A223" s="7">
        <v>46010</v>
      </c>
      <c r="B223" t="str">
        <f t="shared" si="9"/>
        <v>piątek</v>
      </c>
      <c r="C223">
        <f t="shared" si="10"/>
        <v>5</v>
      </c>
      <c r="D223" s="34" t="str">
        <f t="shared" si="11"/>
        <v>DZIEN ROBOCZY</v>
      </c>
    </row>
    <row r="224" spans="1:4">
      <c r="A224" s="7">
        <v>46011</v>
      </c>
      <c r="B224" t="str">
        <f t="shared" si="9"/>
        <v>sobota</v>
      </c>
      <c r="C224">
        <f t="shared" si="10"/>
        <v>6</v>
      </c>
      <c r="D224" s="34" t="str">
        <f t="shared" si="11"/>
        <v>WEEKEND</v>
      </c>
    </row>
    <row r="225" spans="1:4">
      <c r="A225" s="7">
        <v>46012</v>
      </c>
      <c r="B225" t="str">
        <f t="shared" si="9"/>
        <v>niedziela</v>
      </c>
      <c r="C225">
        <f t="shared" si="10"/>
        <v>7</v>
      </c>
      <c r="D225" s="34" t="str">
        <f t="shared" si="11"/>
        <v>WEEKEND</v>
      </c>
    </row>
    <row r="226" spans="1:4">
      <c r="A226" s="7">
        <v>46013</v>
      </c>
      <c r="B226" t="str">
        <f t="shared" si="9"/>
        <v>poniedziałek</v>
      </c>
      <c r="C226">
        <f t="shared" si="10"/>
        <v>1</v>
      </c>
      <c r="D226" s="34" t="str">
        <f t="shared" si="11"/>
        <v>DZIEN ROBOCZY</v>
      </c>
    </row>
    <row r="227" spans="1:4">
      <c r="A227" s="7">
        <v>46014</v>
      </c>
      <c r="B227" t="str">
        <f t="shared" si="9"/>
        <v>wtorek</v>
      </c>
      <c r="C227">
        <f t="shared" si="10"/>
        <v>2</v>
      </c>
      <c r="D227" s="34" t="str">
        <f t="shared" si="11"/>
        <v>DZIEN ROBOCZY</v>
      </c>
    </row>
    <row r="228" spans="1:4">
      <c r="A228" s="7">
        <v>46015</v>
      </c>
      <c r="B228" t="str">
        <f t="shared" si="9"/>
        <v>środa</v>
      </c>
      <c r="C228">
        <f t="shared" si="10"/>
        <v>3</v>
      </c>
      <c r="D228" s="34" t="str">
        <f t="shared" si="11"/>
        <v>DZIEN ROBOCZY</v>
      </c>
    </row>
    <row r="229" spans="1:4">
      <c r="A229" s="7">
        <v>46016</v>
      </c>
      <c r="B229" t="str">
        <f t="shared" si="9"/>
        <v>czwartek</v>
      </c>
      <c r="C229">
        <f t="shared" si="10"/>
        <v>4</v>
      </c>
      <c r="D229" s="34" t="str">
        <f t="shared" si="11"/>
        <v>DZIEN ROBOCZY</v>
      </c>
    </row>
    <row r="230" spans="1:4">
      <c r="A230" s="7">
        <v>46017</v>
      </c>
      <c r="B230" t="str">
        <f t="shared" si="9"/>
        <v>piątek</v>
      </c>
      <c r="C230">
        <f t="shared" si="10"/>
        <v>5</v>
      </c>
      <c r="D230" s="34" t="str">
        <f t="shared" si="11"/>
        <v>DZIEN ROBOCZY</v>
      </c>
    </row>
    <row r="231" spans="1:4">
      <c r="A231" s="7">
        <v>46018</v>
      </c>
      <c r="B231" t="str">
        <f t="shared" si="9"/>
        <v>sobota</v>
      </c>
      <c r="C231">
        <f t="shared" si="10"/>
        <v>6</v>
      </c>
      <c r="D231" s="34" t="str">
        <f t="shared" si="11"/>
        <v>WEEKEND</v>
      </c>
    </row>
    <row r="232" spans="1:4">
      <c r="A232" s="7">
        <v>46019</v>
      </c>
      <c r="B232" t="str">
        <f t="shared" si="9"/>
        <v>niedziela</v>
      </c>
      <c r="C232">
        <f t="shared" si="10"/>
        <v>7</v>
      </c>
      <c r="D232" s="34" t="str">
        <f t="shared" si="11"/>
        <v>WEEKEND</v>
      </c>
    </row>
    <row r="233" spans="1:4">
      <c r="A233" s="7">
        <v>46020</v>
      </c>
      <c r="B233" t="str">
        <f t="shared" si="9"/>
        <v>poniedziałek</v>
      </c>
      <c r="C233">
        <f t="shared" si="10"/>
        <v>1</v>
      </c>
      <c r="D233" s="34" t="str">
        <f t="shared" si="11"/>
        <v>DZIEN ROBOCZY</v>
      </c>
    </row>
    <row r="234" spans="1:4">
      <c r="A234" s="7">
        <v>46021</v>
      </c>
      <c r="B234" t="str">
        <f t="shared" si="9"/>
        <v>wtorek</v>
      </c>
      <c r="C234">
        <f t="shared" si="10"/>
        <v>2</v>
      </c>
      <c r="D234" s="34" t="str">
        <f t="shared" si="11"/>
        <v>DZIEN ROBOCZY</v>
      </c>
    </row>
    <row r="235" spans="1:4">
      <c r="A235" s="7">
        <v>46022</v>
      </c>
      <c r="B235" t="str">
        <f t="shared" si="9"/>
        <v>środa</v>
      </c>
      <c r="C235">
        <f t="shared" si="10"/>
        <v>3</v>
      </c>
      <c r="D235" s="34" t="str">
        <f t="shared" si="11"/>
        <v>DZIEN ROBOCZY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Zad1</vt:lpstr>
      <vt:lpstr>Zad2</vt:lpstr>
      <vt:lpstr>Zad3</vt:lpstr>
      <vt:lpstr>Zad4</vt:lpstr>
      <vt:lpstr>Zad5</vt:lpstr>
      <vt:lpstr>Zad6</vt:lpstr>
      <vt:lpstr>Zad7</vt:lpstr>
      <vt:lpstr>Zad8</vt:lpstr>
      <vt:lpstr>Zad9</vt:lpstr>
      <vt:lpstr>Zad10</vt:lpstr>
    </vt:vector>
  </TitlesOfParts>
  <Company>IT&amp;Business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grabowski</dc:creator>
  <cp:lastModifiedBy>Natalia Ostrowska</cp:lastModifiedBy>
  <cp:lastPrinted>2008-06-24T08:27:27Z</cp:lastPrinted>
  <dcterms:created xsi:type="dcterms:W3CDTF">2008-06-24T08:22:21Z</dcterms:created>
  <dcterms:modified xsi:type="dcterms:W3CDTF">2025-05-13T19:34:26Z</dcterms:modified>
</cp:coreProperties>
</file>