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327B4695-81C1-48CC-AE65-129119669691}" xr6:coauthVersionLast="36" xr6:coauthVersionMax="45" xr10:uidLastSave="{00000000-0000-0000-0000-000000000000}"/>
  <bookViews>
    <workbookView xWindow="0" yWindow="0" windowWidth="23040" windowHeight="8772" xr2:uid="{05306398-3C28-4F5F-ADE4-ED4F660F7940}"/>
  </bookViews>
  <sheets>
    <sheet name="Zad1" sheetId="1" r:id="rId1"/>
    <sheet name="Zad2" sheetId="2" r:id="rId2"/>
    <sheet name="Zad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6" i="1"/>
  <c r="C7" i="1"/>
  <c r="C8" i="1"/>
  <c r="C9" i="1"/>
  <c r="C10" i="1"/>
  <c r="C16" i="3"/>
  <c r="C15" i="3"/>
  <c r="C13" i="3"/>
  <c r="C14" i="3"/>
  <c r="C12" i="3"/>
  <c r="B15" i="3"/>
  <c r="B13" i="3"/>
  <c r="B14" i="3"/>
  <c r="B12" i="3"/>
  <c r="G5" i="2"/>
  <c r="B19" i="2"/>
  <c r="B18" i="2"/>
  <c r="B11" i="1" l="1"/>
  <c r="C5" i="1" l="1"/>
  <c r="B6" i="1"/>
  <c r="B7" i="1"/>
  <c r="B8" i="1"/>
  <c r="B9" i="1"/>
  <c r="B10" i="1"/>
  <c r="B5" i="1"/>
  <c r="C12" i="1" l="1"/>
</calcChain>
</file>

<file path=xl/sharedStrings.xml><?xml version="1.0" encoding="utf-8"?>
<sst xmlns="http://schemas.openxmlformats.org/spreadsheetml/2006/main" count="77" uniqueCount="58">
  <si>
    <t>Magazyn</t>
  </si>
  <si>
    <t>Pozycja</t>
  </si>
  <si>
    <t>Nazwa</t>
  </si>
  <si>
    <t>Cena</t>
  </si>
  <si>
    <t>Numer produktu</t>
  </si>
  <si>
    <t>Pamięć RAM 2GB</t>
  </si>
  <si>
    <t xml:space="preserve">Karta Graficzna GeForce </t>
  </si>
  <si>
    <t>Pen drive</t>
  </si>
  <si>
    <t>Dysk twardy HDD 300GB</t>
  </si>
  <si>
    <t>Monitor LCD</t>
  </si>
  <si>
    <t>Nagrywarka DVD</t>
  </si>
  <si>
    <t>Płyta CD</t>
  </si>
  <si>
    <t>SUMA</t>
  </si>
  <si>
    <t>Miesiąc/Sprzedawca</t>
  </si>
  <si>
    <t>Stefan</t>
  </si>
  <si>
    <t>Teresa</t>
  </si>
  <si>
    <t>Maria</t>
  </si>
  <si>
    <t>Ryszard</t>
  </si>
  <si>
    <t>Miesiąc</t>
  </si>
  <si>
    <t>Sprzedawca</t>
  </si>
  <si>
    <t>Styczeń</t>
  </si>
  <si>
    <t>Luty</t>
  </si>
  <si>
    <t>Marzec</t>
  </si>
  <si>
    <t>Sprzedaż w miesiącu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</si>
  <si>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</si>
  <si>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</si>
  <si>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</si>
  <si>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</si>
  <si>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</si>
  <si>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</si>
  <si>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</si>
  <si>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</si>
  <si>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</si>
  <si>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INDEKS</t>
  </si>
  <si>
    <t>PODAJ POZYCJĘ</t>
  </si>
  <si>
    <t>Data</t>
  </si>
  <si>
    <t>Produkt</t>
  </si>
  <si>
    <t>Sprzedaż</t>
  </si>
  <si>
    <t>Jan</t>
  </si>
  <si>
    <t>Burak</t>
  </si>
  <si>
    <t>Robert</t>
  </si>
  <si>
    <t>Jabłko</t>
  </si>
  <si>
    <t>Polski</t>
  </si>
  <si>
    <t>Angielski</t>
  </si>
  <si>
    <t>Karolina</t>
  </si>
  <si>
    <t>Gouda</t>
  </si>
  <si>
    <t>beetroot</t>
  </si>
  <si>
    <t>Maciej</t>
  </si>
  <si>
    <t>Apple</t>
  </si>
  <si>
    <t>Gienia</t>
  </si>
  <si>
    <t>Pietruszka</t>
  </si>
  <si>
    <t>Franek</t>
  </si>
  <si>
    <t>Marchewka</t>
  </si>
  <si>
    <t xml:space="preserve">
Parsley</t>
  </si>
  <si>
    <t>Carrot</t>
  </si>
  <si>
    <t>Kto</t>
  </si>
  <si>
    <t>Co sprzedawał [ANG]</t>
  </si>
  <si>
    <t>Za 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</si>
</sst>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zł&quot;;[Red]\-#,##0.00\ &quot;zł&quot;"/>
    <numFmt numFmtId="44" formatCode="_-* #,##0.00\ &quot;zł&quot;_-;\-* #,##0.00\ &quot;zł&quot;_-;_-* &quot;-&quot;??\ &quot;zł&quot;_-;_-@_-"/>
    <numFmt numFmtId="164" formatCode="#,##0.00\ &quot;zł&quot;;[Red]\-#,##0.00\ &quot;zł&quot;"/>
  </numFmts>
  <fonts count="8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zcionka tekstu podstawowego"/>
      <charset val="238"/>
    </font>
    <font>
      <sz val="11"/>
      <color theme="1"/>
      <name val="Czcionka tekstu podstawowego"/>
      <family val="2"/>
      <charset val="238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0"/>
      <name val="Czcionka tekstu podstawowego"/>
      <family val="2"/>
      <charset val="238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2EA3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5" fillId="3" borderId="0" applyNumberFormat="0" applyBorder="0" applyAlignment="0" applyProtection="0"/>
    <xf numFmtId="0" fontId="1" fillId="0" borderId="0"/>
    <xf numFmtId="0" fontId="3" fillId="0" borderId="0"/>
    <xf numFmtId="0" fontId="6" fillId="3" borderId="0" applyNumberFormat="0" applyBorder="0" applyAlignment="0" applyProtection="0"/>
    <xf numFmtId="0" fontId="7" fillId="0" borderId="0"/>
  </cellStyleXfs>
  <cellXfs count="23">
    <xf numFmtId="0" fontId="0" fillId="0" borderId="0" xfId="0"/>
    <xf numFmtId="0" fontId="2" fillId="0" borderId="1" xfId="0" applyFont="1" applyBorder="1"/>
    <xf numFmtId="0" fontId="0" fillId="0" borderId="1" xfId="0" applyBorder="1"/>
    <xf numFmtId="44" fontId="3" fillId="0" borderId="0" xfId="1" applyFont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5" fillId="8" borderId="1" xfId="2" applyFont="1" applyFill="1" applyBorder="1" applyAlignment="1">
      <alignment horizontal="center" vertical="center"/>
    </xf>
    <xf numFmtId="9" fontId="5" fillId="8" borderId="1" xfId="2" applyNumberFormat="1" applyFont="1" applyFill="1" applyBorder="1" applyAlignment="1">
      <alignment horizontal="center" vertical="center"/>
    </xf>
    <xf numFmtId="8" fontId="1" fillId="0" borderId="1" xfId="3" applyNumberFormat="1" applyBorder="1"/>
    <xf numFmtId="8" fontId="0" fillId="9" borderId="1" xfId="0" applyNumberFormat="1" applyFill="1" applyBorder="1"/>
    <xf numFmtId="8" fontId="0" fillId="0" borderId="0" xfId="0" applyNumberFormat="1" applyAlignment="1">
      <alignment horizontal="left"/>
    </xf>
    <xf numFmtId="0" fontId="3" fillId="0" borderId="0" xfId="4"/>
    <xf numFmtId="0" fontId="4" fillId="3" borderId="1" xfId="5" applyFont="1" applyBorder="1" applyAlignment="1">
      <alignment horizontal="center" vertical="center" wrapText="1"/>
    </xf>
    <xf numFmtId="14" fontId="7" fillId="0" borderId="1" xfId="6" applyNumberFormat="1" applyBorder="1"/>
    <xf numFmtId="0" fontId="7" fillId="0" borderId="1" xfId="6" applyBorder="1"/>
    <xf numFmtId="164" fontId="7" fillId="0" borderId="1" xfId="6" applyNumberFormat="1" applyBorder="1"/>
    <xf numFmtId="0" fontId="3" fillId="0" borderId="1" xfId="4" applyBorder="1"/>
    <xf numFmtId="0" fontId="3" fillId="0" borderId="1" xfId="4" applyBorder="1" applyAlignment="1">
      <alignment wrapText="1"/>
    </xf>
    <xf numFmtId="0" fontId="6" fillId="10" borderId="0" xfId="4" applyFont="1" applyFill="1"/>
    <xf numFmtId="0" fontId="3" fillId="10" borderId="0" xfId="4" applyFill="1"/>
  </cellXfs>
  <cellStyles count="7">
    <cellStyle name="Akcent 1" xfId="2" builtinId="29"/>
    <cellStyle name="Akcent 1 2" xfId="5" xr:uid="{00000000-0005-0000-0000-000030000000}"/>
    <cellStyle name="Normalny" xfId="0" builtinId="0"/>
    <cellStyle name="Normalny 2" xfId="4" xr:uid="{00000000-0005-0000-0000-000031000000}"/>
    <cellStyle name="Normalny 2 2" xfId="6" xr:uid="{6B3B7951-536A-4461-97E0-8142609C8838}"/>
    <cellStyle name="Normalny 5" xfId="3" xr:uid="{9F28E532-F03C-4D3F-BD9F-C0CB224D9782}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8FDF9-3195-40EF-9C08-17012F29DE91}">
  <dimension ref="A3:J12"/>
  <sheetViews>
    <sheetView tabSelected="1" workbookViewId="0">
      <selection activeCell="F11" sqref="F11"/>
    </sheetView>
  </sheetViews>
  <sheetFormatPr defaultRowHeight="14.4"/>
  <cols>
    <col min="1" max="1" width="24.6640625" customWidth="1"/>
    <col min="2" max="2" width="26" customWidth="1"/>
    <col min="8" max="8" width="19.5546875" customWidth="1"/>
    <col min="9" max="9" width="23.44140625" customWidth="1"/>
    <col min="10" max="10" width="24" customWidth="1"/>
    <col min="256" max="256" width="22.5546875" customWidth="1"/>
    <col min="257" max="257" width="24.6640625" customWidth="1"/>
    <col min="258" max="258" width="26" customWidth="1"/>
    <col min="512" max="512" width="22.5546875" customWidth="1"/>
    <col min="513" max="513" width="24.6640625" customWidth="1"/>
    <col min="514" max="514" width="26" customWidth="1"/>
    <col min="768" max="768" width="22.5546875" customWidth="1"/>
    <col min="769" max="769" width="24.6640625" customWidth="1"/>
    <col min="770" max="770" width="26" customWidth="1"/>
    <col min="1024" max="1024" width="22.5546875" customWidth="1"/>
    <col min="1025" max="1025" width="24.6640625" customWidth="1"/>
    <col min="1026" max="1026" width="26" customWidth="1"/>
    <col min="1280" max="1280" width="22.5546875" customWidth="1"/>
    <col min="1281" max="1281" width="24.6640625" customWidth="1"/>
    <col min="1282" max="1282" width="26" customWidth="1"/>
    <col min="1536" max="1536" width="22.5546875" customWidth="1"/>
    <col min="1537" max="1537" width="24.6640625" customWidth="1"/>
    <col min="1538" max="1538" width="26" customWidth="1"/>
    <col min="1792" max="1792" width="22.5546875" customWidth="1"/>
    <col min="1793" max="1793" width="24.6640625" customWidth="1"/>
    <col min="1794" max="1794" width="26" customWidth="1"/>
    <col min="2048" max="2048" width="22.5546875" customWidth="1"/>
    <col min="2049" max="2049" width="24.6640625" customWidth="1"/>
    <col min="2050" max="2050" width="26" customWidth="1"/>
    <col min="2304" max="2304" width="22.5546875" customWidth="1"/>
    <col min="2305" max="2305" width="24.6640625" customWidth="1"/>
    <col min="2306" max="2306" width="26" customWidth="1"/>
    <col min="2560" max="2560" width="22.5546875" customWidth="1"/>
    <col min="2561" max="2561" width="24.6640625" customWidth="1"/>
    <col min="2562" max="2562" width="26" customWidth="1"/>
    <col min="2816" max="2816" width="22.5546875" customWidth="1"/>
    <col min="2817" max="2817" width="24.6640625" customWidth="1"/>
    <col min="2818" max="2818" width="26" customWidth="1"/>
    <col min="3072" max="3072" width="22.5546875" customWidth="1"/>
    <col min="3073" max="3073" width="24.6640625" customWidth="1"/>
    <col min="3074" max="3074" width="26" customWidth="1"/>
    <col min="3328" max="3328" width="22.5546875" customWidth="1"/>
    <col min="3329" max="3329" width="24.6640625" customWidth="1"/>
    <col min="3330" max="3330" width="26" customWidth="1"/>
    <col min="3584" max="3584" width="22.5546875" customWidth="1"/>
    <col min="3585" max="3585" width="24.6640625" customWidth="1"/>
    <col min="3586" max="3586" width="26" customWidth="1"/>
    <col min="3840" max="3840" width="22.5546875" customWidth="1"/>
    <col min="3841" max="3841" width="24.6640625" customWidth="1"/>
    <col min="3842" max="3842" width="26" customWidth="1"/>
    <col min="4096" max="4096" width="22.5546875" customWidth="1"/>
    <col min="4097" max="4097" width="24.6640625" customWidth="1"/>
    <col min="4098" max="4098" width="26" customWidth="1"/>
    <col min="4352" max="4352" width="22.5546875" customWidth="1"/>
    <col min="4353" max="4353" width="24.6640625" customWidth="1"/>
    <col min="4354" max="4354" width="26" customWidth="1"/>
    <col min="4608" max="4608" width="22.5546875" customWidth="1"/>
    <col min="4609" max="4609" width="24.6640625" customWidth="1"/>
    <col min="4610" max="4610" width="26" customWidth="1"/>
    <col min="4864" max="4864" width="22.5546875" customWidth="1"/>
    <col min="4865" max="4865" width="24.6640625" customWidth="1"/>
    <col min="4866" max="4866" width="26" customWidth="1"/>
    <col min="5120" max="5120" width="22.5546875" customWidth="1"/>
    <col min="5121" max="5121" width="24.6640625" customWidth="1"/>
    <col min="5122" max="5122" width="26" customWidth="1"/>
    <col min="5376" max="5376" width="22.5546875" customWidth="1"/>
    <col min="5377" max="5377" width="24.6640625" customWidth="1"/>
    <col min="5378" max="5378" width="26" customWidth="1"/>
    <col min="5632" max="5632" width="22.5546875" customWidth="1"/>
    <col min="5633" max="5633" width="24.6640625" customWidth="1"/>
    <col min="5634" max="5634" width="26" customWidth="1"/>
    <col min="5888" max="5888" width="22.5546875" customWidth="1"/>
    <col min="5889" max="5889" width="24.6640625" customWidth="1"/>
    <col min="5890" max="5890" width="26" customWidth="1"/>
    <col min="6144" max="6144" width="22.5546875" customWidth="1"/>
    <col min="6145" max="6145" width="24.6640625" customWidth="1"/>
    <col min="6146" max="6146" width="26" customWidth="1"/>
    <col min="6400" max="6400" width="22.5546875" customWidth="1"/>
    <col min="6401" max="6401" width="24.6640625" customWidth="1"/>
    <col min="6402" max="6402" width="26" customWidth="1"/>
    <col min="6656" max="6656" width="22.5546875" customWidth="1"/>
    <col min="6657" max="6657" width="24.6640625" customWidth="1"/>
    <col min="6658" max="6658" width="26" customWidth="1"/>
    <col min="6912" max="6912" width="22.5546875" customWidth="1"/>
    <col min="6913" max="6913" width="24.6640625" customWidth="1"/>
    <col min="6914" max="6914" width="26" customWidth="1"/>
    <col min="7168" max="7168" width="22.5546875" customWidth="1"/>
    <col min="7169" max="7169" width="24.6640625" customWidth="1"/>
    <col min="7170" max="7170" width="26" customWidth="1"/>
    <col min="7424" max="7424" width="22.5546875" customWidth="1"/>
    <col min="7425" max="7425" width="24.6640625" customWidth="1"/>
    <col min="7426" max="7426" width="26" customWidth="1"/>
    <col min="7680" max="7680" width="22.5546875" customWidth="1"/>
    <col min="7681" max="7681" width="24.6640625" customWidth="1"/>
    <col min="7682" max="7682" width="26" customWidth="1"/>
    <col min="7936" max="7936" width="22.5546875" customWidth="1"/>
    <col min="7937" max="7937" width="24.6640625" customWidth="1"/>
    <col min="7938" max="7938" width="26" customWidth="1"/>
    <col min="8192" max="8192" width="22.5546875" customWidth="1"/>
    <col min="8193" max="8193" width="24.6640625" customWidth="1"/>
    <col min="8194" max="8194" width="26" customWidth="1"/>
    <col min="8448" max="8448" width="22.5546875" customWidth="1"/>
    <col min="8449" max="8449" width="24.6640625" customWidth="1"/>
    <col min="8450" max="8450" width="26" customWidth="1"/>
    <col min="8704" max="8704" width="22.5546875" customWidth="1"/>
    <col min="8705" max="8705" width="24.6640625" customWidth="1"/>
    <col min="8706" max="8706" width="26" customWidth="1"/>
    <col min="8960" max="8960" width="22.5546875" customWidth="1"/>
    <col min="8961" max="8961" width="24.6640625" customWidth="1"/>
    <col min="8962" max="8962" width="26" customWidth="1"/>
    <col min="9216" max="9216" width="22.5546875" customWidth="1"/>
    <col min="9217" max="9217" width="24.6640625" customWidth="1"/>
    <col min="9218" max="9218" width="26" customWidth="1"/>
    <col min="9472" max="9472" width="22.5546875" customWidth="1"/>
    <col min="9473" max="9473" width="24.6640625" customWidth="1"/>
    <col min="9474" max="9474" width="26" customWidth="1"/>
    <col min="9728" max="9728" width="22.5546875" customWidth="1"/>
    <col min="9729" max="9729" width="24.6640625" customWidth="1"/>
    <col min="9730" max="9730" width="26" customWidth="1"/>
    <col min="9984" max="9984" width="22.5546875" customWidth="1"/>
    <col min="9985" max="9985" width="24.6640625" customWidth="1"/>
    <col min="9986" max="9986" width="26" customWidth="1"/>
    <col min="10240" max="10240" width="22.5546875" customWidth="1"/>
    <col min="10241" max="10241" width="24.6640625" customWidth="1"/>
    <col min="10242" max="10242" width="26" customWidth="1"/>
    <col min="10496" max="10496" width="22.5546875" customWidth="1"/>
    <col min="10497" max="10497" width="24.6640625" customWidth="1"/>
    <col min="10498" max="10498" width="26" customWidth="1"/>
    <col min="10752" max="10752" width="22.5546875" customWidth="1"/>
    <col min="10753" max="10753" width="24.6640625" customWidth="1"/>
    <col min="10754" max="10754" width="26" customWidth="1"/>
    <col min="11008" max="11008" width="22.5546875" customWidth="1"/>
    <col min="11009" max="11009" width="24.6640625" customWidth="1"/>
    <col min="11010" max="11010" width="26" customWidth="1"/>
    <col min="11264" max="11264" width="22.5546875" customWidth="1"/>
    <col min="11265" max="11265" width="24.6640625" customWidth="1"/>
    <col min="11266" max="11266" width="26" customWidth="1"/>
    <col min="11520" max="11520" width="22.5546875" customWidth="1"/>
    <col min="11521" max="11521" width="24.6640625" customWidth="1"/>
    <col min="11522" max="11522" width="26" customWidth="1"/>
    <col min="11776" max="11776" width="22.5546875" customWidth="1"/>
    <col min="11777" max="11777" width="24.6640625" customWidth="1"/>
    <col min="11778" max="11778" width="26" customWidth="1"/>
    <col min="12032" max="12032" width="22.5546875" customWidth="1"/>
    <col min="12033" max="12033" width="24.6640625" customWidth="1"/>
    <col min="12034" max="12034" width="26" customWidth="1"/>
    <col min="12288" max="12288" width="22.5546875" customWidth="1"/>
    <col min="12289" max="12289" width="24.6640625" customWidth="1"/>
    <col min="12290" max="12290" width="26" customWidth="1"/>
    <col min="12544" max="12544" width="22.5546875" customWidth="1"/>
    <col min="12545" max="12545" width="24.6640625" customWidth="1"/>
    <col min="12546" max="12546" width="26" customWidth="1"/>
    <col min="12800" max="12800" width="22.5546875" customWidth="1"/>
    <col min="12801" max="12801" width="24.6640625" customWidth="1"/>
    <col min="12802" max="12802" width="26" customWidth="1"/>
    <col min="13056" max="13056" width="22.5546875" customWidth="1"/>
    <col min="13057" max="13057" width="24.6640625" customWidth="1"/>
    <col min="13058" max="13058" width="26" customWidth="1"/>
    <col min="13312" max="13312" width="22.5546875" customWidth="1"/>
    <col min="13313" max="13313" width="24.6640625" customWidth="1"/>
    <col min="13314" max="13314" width="26" customWidth="1"/>
    <col min="13568" max="13568" width="22.5546875" customWidth="1"/>
    <col min="13569" max="13569" width="24.6640625" customWidth="1"/>
    <col min="13570" max="13570" width="26" customWidth="1"/>
    <col min="13824" max="13824" width="22.5546875" customWidth="1"/>
    <col min="13825" max="13825" width="24.6640625" customWidth="1"/>
    <col min="13826" max="13826" width="26" customWidth="1"/>
    <col min="14080" max="14080" width="22.5546875" customWidth="1"/>
    <col min="14081" max="14081" width="24.6640625" customWidth="1"/>
    <col min="14082" max="14082" width="26" customWidth="1"/>
    <col min="14336" max="14336" width="22.5546875" customWidth="1"/>
    <col min="14337" max="14337" width="24.6640625" customWidth="1"/>
    <col min="14338" max="14338" width="26" customWidth="1"/>
    <col min="14592" max="14592" width="22.5546875" customWidth="1"/>
    <col min="14593" max="14593" width="24.6640625" customWidth="1"/>
    <col min="14594" max="14594" width="26" customWidth="1"/>
    <col min="14848" max="14848" width="22.5546875" customWidth="1"/>
    <col min="14849" max="14849" width="24.6640625" customWidth="1"/>
    <col min="14850" max="14850" width="26" customWidth="1"/>
    <col min="15104" max="15104" width="22.5546875" customWidth="1"/>
    <col min="15105" max="15105" width="24.6640625" customWidth="1"/>
    <col min="15106" max="15106" width="26" customWidth="1"/>
    <col min="15360" max="15360" width="22.5546875" customWidth="1"/>
    <col min="15361" max="15361" width="24.6640625" customWidth="1"/>
    <col min="15362" max="15362" width="26" customWidth="1"/>
    <col min="15616" max="15616" width="22.5546875" customWidth="1"/>
    <col min="15617" max="15617" width="24.6640625" customWidth="1"/>
    <col min="15618" max="15618" width="26" customWidth="1"/>
    <col min="15872" max="15872" width="22.5546875" customWidth="1"/>
    <col min="15873" max="15873" width="24.6640625" customWidth="1"/>
    <col min="15874" max="15874" width="26" customWidth="1"/>
    <col min="16128" max="16128" width="22.5546875" customWidth="1"/>
    <col min="16129" max="16129" width="24.6640625" customWidth="1"/>
    <col min="16130" max="16130" width="26" customWidth="1"/>
  </cols>
  <sheetData>
    <row r="3" spans="1:10">
      <c r="A3" s="4"/>
      <c r="B3" s="4"/>
      <c r="C3" s="4"/>
      <c r="D3" s="4"/>
      <c r="H3" s="5" t="s">
        <v>0</v>
      </c>
      <c r="I3" s="5"/>
      <c r="J3" s="5"/>
    </row>
    <row r="4" spans="1:10">
      <c r="A4" s="1" t="s">
        <v>1</v>
      </c>
      <c r="B4" s="1" t="s">
        <v>2</v>
      </c>
      <c r="C4" s="1" t="s">
        <v>3</v>
      </c>
      <c r="D4" s="1"/>
      <c r="H4" s="6" t="s">
        <v>4</v>
      </c>
      <c r="I4" s="7" t="s">
        <v>2</v>
      </c>
      <c r="J4" s="8" t="s">
        <v>3</v>
      </c>
    </row>
    <row r="5" spans="1:10">
      <c r="A5" s="2">
        <v>4</v>
      </c>
      <c r="B5" s="2" t="str">
        <f>VLOOKUP($A5,$H$4:$J$11,2,0)</f>
        <v>Dysk twardy HDD 300GB</v>
      </c>
      <c r="C5" s="2">
        <f>_xlfn.IFNA(VLOOKUP(B5,I4:K11,2,0),"")</f>
        <v>199</v>
      </c>
      <c r="D5" s="2"/>
      <c r="H5">
        <v>1</v>
      </c>
      <c r="I5" t="s">
        <v>5</v>
      </c>
      <c r="J5" s="3">
        <v>100</v>
      </c>
    </row>
    <row r="6" spans="1:10">
      <c r="A6" s="2">
        <v>7</v>
      </c>
      <c r="B6" s="2" t="str">
        <f t="shared" ref="B6:B11" si="0">VLOOKUP($A6,$H$4:$J$11,2,0)</f>
        <v>Płyta CD</v>
      </c>
      <c r="C6" s="2">
        <f t="shared" ref="C6:C11" si="1">_xlfn.IFNA(VLOOKUP(B6,I5:K12,2,0),"")</f>
        <v>0.99</v>
      </c>
      <c r="D6" s="2"/>
      <c r="H6">
        <v>2</v>
      </c>
      <c r="I6" t="s">
        <v>6</v>
      </c>
      <c r="J6" s="3">
        <v>250</v>
      </c>
    </row>
    <row r="7" spans="1:10">
      <c r="A7" s="2">
        <v>3</v>
      </c>
      <c r="B7" s="2" t="str">
        <f t="shared" si="0"/>
        <v>Pen drive</v>
      </c>
      <c r="C7" s="2">
        <f t="shared" si="1"/>
        <v>45</v>
      </c>
      <c r="D7" s="2"/>
      <c r="H7">
        <v>3</v>
      </c>
      <c r="I7" t="s">
        <v>7</v>
      </c>
      <c r="J7" s="3">
        <v>45</v>
      </c>
    </row>
    <row r="8" spans="1:10">
      <c r="A8" s="2">
        <v>4</v>
      </c>
      <c r="B8" s="2" t="str">
        <f t="shared" si="0"/>
        <v>Dysk twardy HDD 300GB</v>
      </c>
      <c r="C8" s="2">
        <f t="shared" si="1"/>
        <v>199</v>
      </c>
      <c r="D8" s="2"/>
      <c r="H8">
        <v>4</v>
      </c>
      <c r="I8" t="s">
        <v>8</v>
      </c>
      <c r="J8" s="3">
        <v>199</v>
      </c>
    </row>
    <row r="9" spans="1:10">
      <c r="A9" s="2">
        <v>5</v>
      </c>
      <c r="B9" s="2" t="str">
        <f t="shared" si="0"/>
        <v>Monitor LCD</v>
      </c>
      <c r="C9" s="2">
        <f t="shared" si="1"/>
        <v>499</v>
      </c>
      <c r="D9" s="2"/>
      <c r="H9">
        <v>5</v>
      </c>
      <c r="I9" t="s">
        <v>9</v>
      </c>
      <c r="J9" s="3">
        <v>499</v>
      </c>
    </row>
    <row r="10" spans="1:10">
      <c r="A10" s="2">
        <v>6</v>
      </c>
      <c r="B10" s="2" t="str">
        <f t="shared" si="0"/>
        <v>Nagrywarka DVD</v>
      </c>
      <c r="C10" s="2">
        <f t="shared" si="1"/>
        <v>50</v>
      </c>
      <c r="D10" s="2"/>
      <c r="H10">
        <v>6</v>
      </c>
      <c r="I10" t="s">
        <v>10</v>
      </c>
      <c r="J10" s="3">
        <v>50</v>
      </c>
    </row>
    <row r="11" spans="1:10">
      <c r="A11" s="2">
        <v>2</v>
      </c>
      <c r="B11" s="2" t="str">
        <f t="shared" si="0"/>
        <v xml:space="preserve">Karta Graficzna GeForce </v>
      </c>
      <c r="C11" s="2">
        <f>_xlfn.IFNA(VLOOKUP(B11,I5:K17,2,0),"")</f>
        <v>250</v>
      </c>
      <c r="D11" s="2"/>
      <c r="H11">
        <v>7</v>
      </c>
      <c r="I11" t="s">
        <v>11</v>
      </c>
      <c r="J11" s="3">
        <v>0.99</v>
      </c>
    </row>
    <row r="12" spans="1:10">
      <c r="B12" t="s">
        <v>12</v>
      </c>
      <c r="C12">
        <f>SUM(C5:C11)</f>
        <v>1242.99</v>
      </c>
    </row>
  </sheetData>
  <mergeCells count="2">
    <mergeCell ref="A3:D3"/>
    <mergeCell ref="H3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08826-C696-45B9-80E1-70A1345A8C8A}">
  <dimension ref="A1:I19"/>
  <sheetViews>
    <sheetView workbookViewId="0">
      <selection activeCell="I1" sqref="I1"/>
    </sheetView>
  </sheetViews>
  <sheetFormatPr defaultRowHeight="14.4"/>
  <cols>
    <col min="1" max="1" width="17.88671875" bestFit="1" customWidth="1"/>
    <col min="2" max="2" width="10.5546875" bestFit="1" customWidth="1"/>
    <col min="3" max="4" width="9.5546875" bestFit="1" customWidth="1"/>
    <col min="5" max="5" width="10.5546875" bestFit="1" customWidth="1"/>
    <col min="7" max="7" width="17.77734375" bestFit="1" customWidth="1"/>
    <col min="9" max="9" width="17.77734375" bestFit="1" customWidth="1"/>
  </cols>
  <sheetData>
    <row r="1" spans="1:9">
      <c r="A1" s="9" t="s">
        <v>13</v>
      </c>
      <c r="B1" s="9" t="s">
        <v>14</v>
      </c>
      <c r="C1" s="9" t="s">
        <v>15</v>
      </c>
      <c r="D1" s="9" t="s">
        <v>16</v>
      </c>
      <c r="E1" s="9" t="s">
        <v>17</v>
      </c>
      <c r="G1" s="9" t="s">
        <v>18</v>
      </c>
      <c r="I1" s="9" t="s">
        <v>19</v>
      </c>
    </row>
    <row r="2" spans="1:9">
      <c r="A2" s="10" t="s">
        <v>20</v>
      </c>
      <c r="B2" s="11">
        <v>7396.6500000000005</v>
      </c>
      <c r="C2" s="11">
        <v>1643.7</v>
      </c>
      <c r="D2" s="11">
        <v>2465.5499999999997</v>
      </c>
      <c r="E2" s="11">
        <v>4931.0999999999995</v>
      </c>
      <c r="G2" s="2" t="s">
        <v>30</v>
      </c>
      <c r="I2" s="2" t="s">
        <v>16</v>
      </c>
    </row>
    <row r="3" spans="1:9">
      <c r="A3" s="10" t="s">
        <v>21</v>
      </c>
      <c r="B3" s="11">
        <v>8007.75</v>
      </c>
      <c r="C3" s="11">
        <v>1779.5</v>
      </c>
      <c r="D3" s="11">
        <v>2669.25</v>
      </c>
      <c r="E3" s="11">
        <v>5338.5</v>
      </c>
    </row>
    <row r="4" spans="1:9">
      <c r="A4" s="10" t="s">
        <v>22</v>
      </c>
      <c r="B4" s="11">
        <v>9412.65</v>
      </c>
      <c r="C4" s="11">
        <v>2091.7000000000003</v>
      </c>
      <c r="D4" s="11">
        <v>3137.5499999999997</v>
      </c>
      <c r="E4" s="11">
        <v>6275.0999999999995</v>
      </c>
      <c r="G4" s="9" t="s">
        <v>23</v>
      </c>
    </row>
    <row r="5" spans="1:9">
      <c r="A5" s="10" t="s">
        <v>24</v>
      </c>
      <c r="B5" s="11">
        <v>15750</v>
      </c>
      <c r="C5" s="11">
        <v>3500</v>
      </c>
      <c r="D5" s="11">
        <v>5250</v>
      </c>
      <c r="E5" s="11">
        <v>10500</v>
      </c>
      <c r="G5" s="12">
        <f>INDEX(B2:E13,MATCH(G2,A2:A13,0),MATCH(I2,B1:E1,0))</f>
        <v>1780.8</v>
      </c>
    </row>
    <row r="6" spans="1:9">
      <c r="A6" s="10" t="s">
        <v>25</v>
      </c>
      <c r="B6" s="11">
        <v>15750.45</v>
      </c>
      <c r="C6" s="11">
        <v>3500.1000000000004</v>
      </c>
      <c r="D6" s="11">
        <v>5250.15</v>
      </c>
      <c r="E6" s="11">
        <v>10500.3</v>
      </c>
      <c r="G6" s="13"/>
    </row>
    <row r="7" spans="1:9">
      <c r="A7" s="10" t="s">
        <v>26</v>
      </c>
      <c r="B7" s="11">
        <v>4868.1000000000004</v>
      </c>
      <c r="C7" s="11">
        <v>1081.8</v>
      </c>
      <c r="D7" s="11">
        <v>1622.7</v>
      </c>
      <c r="E7" s="11">
        <v>3245.4</v>
      </c>
      <c r="G7" s="13"/>
    </row>
    <row r="8" spans="1:9">
      <c r="A8" s="10" t="s">
        <v>27</v>
      </c>
      <c r="B8" s="11">
        <v>5094.9000000000005</v>
      </c>
      <c r="C8" s="11">
        <v>1132.2</v>
      </c>
      <c r="D8" s="11">
        <v>1698.3</v>
      </c>
      <c r="E8" s="11">
        <v>3396.6</v>
      </c>
      <c r="G8" s="13"/>
    </row>
    <row r="9" spans="1:9">
      <c r="A9" s="10" t="s">
        <v>28</v>
      </c>
      <c r="B9" s="11">
        <v>6758.55</v>
      </c>
      <c r="C9" s="11">
        <v>1501.9</v>
      </c>
      <c r="D9" s="11">
        <v>2252.85</v>
      </c>
      <c r="E9" s="11">
        <v>4505.7</v>
      </c>
    </row>
    <row r="10" spans="1:9">
      <c r="A10" s="10" t="s">
        <v>29</v>
      </c>
      <c r="B10" s="11">
        <v>8932.0500000000011</v>
      </c>
      <c r="C10" s="11">
        <v>1984.9</v>
      </c>
      <c r="D10" s="11">
        <v>2977.35</v>
      </c>
      <c r="E10" s="11">
        <v>5954.7</v>
      </c>
    </row>
    <row r="11" spans="1:9">
      <c r="A11" s="10" t="s">
        <v>30</v>
      </c>
      <c r="B11" s="11">
        <v>5342.4000000000005</v>
      </c>
      <c r="C11" s="11">
        <v>1187.2</v>
      </c>
      <c r="D11" s="11">
        <v>1780.8</v>
      </c>
      <c r="E11" s="11">
        <v>3561.6</v>
      </c>
    </row>
    <row r="12" spans="1:9">
      <c r="A12" s="10" t="s">
        <v>31</v>
      </c>
      <c r="B12" s="11">
        <v>5792.4000000000005</v>
      </c>
      <c r="C12" s="11">
        <v>1287.2</v>
      </c>
      <c r="D12" s="11">
        <v>1930.8</v>
      </c>
      <c r="E12" s="11">
        <v>3861.6</v>
      </c>
    </row>
    <row r="13" spans="1:9">
      <c r="A13" s="10" t="s">
        <v>32</v>
      </c>
      <c r="B13" s="11">
        <v>7267.05</v>
      </c>
      <c r="C13" s="11">
        <v>1614.9</v>
      </c>
      <c r="D13" s="11">
        <v>2422.35</v>
      </c>
      <c r="E13" s="11">
        <v>4844.7</v>
      </c>
    </row>
    <row r="18" spans="1:2">
      <c r="A18" t="s">
        <v>33</v>
      </c>
      <c r="B18">
        <f>INDEX(B2:E13,9,4)</f>
        <v>5954.7</v>
      </c>
    </row>
    <row r="19" spans="1:2">
      <c r="A19" t="s">
        <v>34</v>
      </c>
      <c r="B19">
        <f>MATCH("marzec",A2:A13,0)</f>
        <v>3</v>
      </c>
    </row>
  </sheetData>
  <dataValidations disablePrompts="1" count="2">
    <dataValidation type="list" allowBlank="1" showInputMessage="1" showErrorMessage="1" sqref="I2" xr:uid="{8EE901E3-59AD-4E4D-A7A8-7C9626164AAC}">
      <formula1>$B$1:$E$1</formula1>
    </dataValidation>
    <dataValidation type="list" allowBlank="1" showInputMessage="1" showErrorMessage="1" sqref="G2" xr:uid="{F3EB3087-B70A-4383-A947-8AE8769D965D}">
      <formula1>$A$2:$A$13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760E-6279-4806-B024-1E8EBBC2ED03}">
  <dimension ref="A1:I16"/>
  <sheetViews>
    <sheetView workbookViewId="0">
      <selection activeCell="D12" sqref="D12"/>
    </sheetView>
  </sheetViews>
  <sheetFormatPr defaultRowHeight="14.4"/>
  <cols>
    <col min="1" max="1" width="20.109375" customWidth="1"/>
    <col min="2" max="2" width="28" customWidth="1"/>
    <col min="3" max="3" width="23.88671875" customWidth="1"/>
    <col min="4" max="4" width="22.33203125" customWidth="1"/>
    <col min="8" max="8" width="10.5546875" bestFit="1" customWidth="1"/>
  </cols>
  <sheetData>
    <row r="1" spans="1:9" ht="28.8">
      <c r="A1" s="15" t="s">
        <v>35</v>
      </c>
      <c r="B1" s="15" t="s">
        <v>19</v>
      </c>
      <c r="C1" s="15" t="s">
        <v>36</v>
      </c>
      <c r="D1" s="15" t="s">
        <v>37</v>
      </c>
      <c r="E1" s="14"/>
      <c r="F1" s="14"/>
      <c r="G1" s="14"/>
      <c r="H1" s="14"/>
      <c r="I1" s="14"/>
    </row>
    <row r="2" spans="1:9">
      <c r="A2" s="16">
        <v>42138</v>
      </c>
      <c r="B2" s="17" t="s">
        <v>38</v>
      </c>
      <c r="C2" s="17" t="s">
        <v>39</v>
      </c>
      <c r="D2" s="18">
        <v>14.09</v>
      </c>
      <c r="E2" s="14"/>
      <c r="F2" s="14"/>
      <c r="G2" s="14"/>
      <c r="H2" s="14"/>
      <c r="I2" s="14"/>
    </row>
    <row r="3" spans="1:9">
      <c r="A3" s="16">
        <v>42176</v>
      </c>
      <c r="B3" s="17" t="s">
        <v>40</v>
      </c>
      <c r="C3" s="17" t="s">
        <v>41</v>
      </c>
      <c r="D3" s="18">
        <v>28.6</v>
      </c>
      <c r="E3" s="14"/>
      <c r="F3" s="14"/>
      <c r="G3" s="14"/>
      <c r="H3" s="19" t="s">
        <v>42</v>
      </c>
      <c r="I3" s="19" t="s">
        <v>43</v>
      </c>
    </row>
    <row r="4" spans="1:9">
      <c r="A4" s="16">
        <v>42052</v>
      </c>
      <c r="B4" s="17" t="s">
        <v>44</v>
      </c>
      <c r="C4" s="17" t="s">
        <v>45</v>
      </c>
      <c r="D4" s="18">
        <v>37.4</v>
      </c>
      <c r="E4" s="14"/>
      <c r="F4" s="14"/>
      <c r="G4" s="14"/>
      <c r="H4" s="17" t="s">
        <v>39</v>
      </c>
      <c r="I4" s="19" t="s">
        <v>46</v>
      </c>
    </row>
    <row r="5" spans="1:9">
      <c r="A5" s="16">
        <v>42080</v>
      </c>
      <c r="B5" s="17" t="s">
        <v>47</v>
      </c>
      <c r="C5" s="17" t="s">
        <v>45</v>
      </c>
      <c r="D5" s="18">
        <v>113.83</v>
      </c>
      <c r="E5" s="14"/>
      <c r="F5" s="14"/>
      <c r="G5" s="14"/>
      <c r="H5" s="17" t="s">
        <v>41</v>
      </c>
      <c r="I5" s="19" t="s">
        <v>48</v>
      </c>
    </row>
    <row r="6" spans="1:9">
      <c r="A6" s="16">
        <v>42149</v>
      </c>
      <c r="B6" s="17" t="s">
        <v>49</v>
      </c>
      <c r="C6" s="17" t="s">
        <v>50</v>
      </c>
      <c r="D6" s="18">
        <v>91.49</v>
      </c>
      <c r="E6" s="14"/>
      <c r="F6" s="14"/>
      <c r="G6" s="14"/>
      <c r="H6" s="17" t="s">
        <v>45</v>
      </c>
      <c r="I6" s="19" t="s">
        <v>45</v>
      </c>
    </row>
    <row r="7" spans="1:9">
      <c r="A7" s="16">
        <v>42182</v>
      </c>
      <c r="B7" s="17" t="s">
        <v>51</v>
      </c>
      <c r="C7" s="17" t="s">
        <v>52</v>
      </c>
      <c r="D7" s="18">
        <v>64.45</v>
      </c>
      <c r="E7" s="14"/>
      <c r="F7" s="14"/>
      <c r="G7" s="14"/>
      <c r="H7" s="17" t="s">
        <v>45</v>
      </c>
      <c r="I7" s="19" t="s">
        <v>45</v>
      </c>
    </row>
    <row r="8" spans="1:9" ht="28.2">
      <c r="A8" s="14"/>
      <c r="B8" s="14"/>
      <c r="C8" s="14"/>
      <c r="D8" s="14"/>
      <c r="E8" s="14"/>
      <c r="F8" s="14"/>
      <c r="G8" s="14"/>
      <c r="H8" s="17" t="s">
        <v>50</v>
      </c>
      <c r="I8" s="20" t="s">
        <v>53</v>
      </c>
    </row>
    <row r="9" spans="1:9">
      <c r="A9" s="14"/>
      <c r="B9" s="14"/>
      <c r="C9" s="14"/>
      <c r="D9" s="14"/>
      <c r="E9" s="14"/>
      <c r="F9" s="14"/>
      <c r="G9" s="14"/>
      <c r="H9" s="17" t="s">
        <v>52</v>
      </c>
      <c r="I9" s="19" t="s">
        <v>54</v>
      </c>
    </row>
    <row r="11" spans="1:9" ht="22.2" customHeight="1">
      <c r="A11" s="15" t="s">
        <v>55</v>
      </c>
      <c r="B11" s="15" t="s">
        <v>56</v>
      </c>
      <c r="C11" s="15" t="s">
        <v>57</v>
      </c>
      <c r="D11" s="14"/>
      <c r="E11" s="14"/>
      <c r="F11" s="14"/>
      <c r="G11" s="14"/>
      <c r="H11" s="14"/>
      <c r="I11" s="14"/>
    </row>
    <row r="12" spans="1:9">
      <c r="A12" s="14" t="s">
        <v>49</v>
      </c>
      <c r="B12" s="14" t="str">
        <f>VLOOKUP(VLOOKUP(A12,B2:D7,2,0),H4:I9,2,0)</f>
        <v xml:space="preserve">
Parsley</v>
      </c>
      <c r="C12" s="14">
        <f>VLOOKUP(A12,B2:D7,3,0)</f>
        <v>91.49</v>
      </c>
      <c r="D12" s="14"/>
      <c r="E12" s="14"/>
      <c r="F12" s="14"/>
      <c r="G12" s="14"/>
      <c r="H12" s="14"/>
      <c r="I12" s="14"/>
    </row>
    <row r="13" spans="1:9">
      <c r="A13" s="14" t="s">
        <v>40</v>
      </c>
      <c r="B13" s="14" t="str">
        <f t="shared" ref="B13:B16" si="0">VLOOKUP(VLOOKUP(A13,B3:D8,2,0),H5:I10,2,0)</f>
        <v>Apple</v>
      </c>
      <c r="C13" s="14">
        <f t="shared" ref="C13:C15" si="1">VLOOKUP(A13,B3:D8,3,0)</f>
        <v>28.6</v>
      </c>
      <c r="D13" s="14"/>
      <c r="E13" s="14"/>
      <c r="F13" s="14"/>
      <c r="G13" s="14"/>
      <c r="H13" s="14"/>
      <c r="I13" s="14"/>
    </row>
    <row r="14" spans="1:9">
      <c r="A14" s="14" t="s">
        <v>47</v>
      </c>
      <c r="B14" s="14" t="str">
        <f t="shared" si="0"/>
        <v>Gouda</v>
      </c>
      <c r="C14" s="14">
        <f t="shared" si="1"/>
        <v>113.83</v>
      </c>
      <c r="D14" s="14"/>
      <c r="E14" s="14"/>
      <c r="F14" s="14"/>
      <c r="G14" s="14"/>
      <c r="H14" s="14"/>
      <c r="I14" s="14"/>
    </row>
    <row r="15" spans="1:9">
      <c r="A15" s="14" t="s">
        <v>38</v>
      </c>
      <c r="B15" s="14" t="str">
        <f>VLOOKUP(VLOOKUP(A15,B2:D10,2,0),H4:I12,2,0)</f>
        <v>beetroot</v>
      </c>
      <c r="C15" s="14">
        <f>VLOOKUP(A15,B2:D10,3,0)</f>
        <v>14.09</v>
      </c>
      <c r="D15" s="14"/>
      <c r="E15" s="14"/>
      <c r="F15" s="14"/>
      <c r="G15" s="14"/>
      <c r="H15" s="14"/>
      <c r="I15" s="14"/>
    </row>
    <row r="16" spans="1:9">
      <c r="A16" s="21" t="s">
        <v>12</v>
      </c>
      <c r="B16" s="22"/>
      <c r="C16" s="21">
        <f>SUM(C12:C15)</f>
        <v>248.01000000000002</v>
      </c>
      <c r="D16" s="14"/>
      <c r="E16" s="14"/>
      <c r="F16" s="14"/>
      <c r="G16" s="14"/>
      <c r="H16" s="14"/>
      <c r="I16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Zad1</vt:lpstr>
      <vt:lpstr>Zad2</vt:lpstr>
      <vt:lpstr>Zad3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Matik</dc:creator>
  <cp:lastModifiedBy>Natalia Ostrowska</cp:lastModifiedBy>
  <dcterms:created xsi:type="dcterms:W3CDTF">2019-12-09T12:04:13Z</dcterms:created>
  <dcterms:modified xsi:type="dcterms:W3CDTF">2025-05-22T21:59:44Z</dcterms:modified>
</cp:coreProperties>
</file>